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E4265693-1033-49C1-AD93-2317C0EE62BE}" xr6:coauthVersionLast="47" xr6:coauthVersionMax="47" xr10:uidLastSave="{00000000-0000-0000-0000-000000000000}"/>
  <bookViews>
    <workbookView xWindow="-108" yWindow="-108" windowWidth="23256" windowHeight="12576" tabRatio="597" firstSheet="21" activeTab="30"/>
  </bookViews>
  <sheets>
    <sheet name="Versicherte absolut" sheetId="1" r:id="rId1"/>
    <sheet name="Versicherte in %" sheetId="2" r:id="rId2"/>
    <sheet name="Kosten absolut" sheetId="4" r:id="rId3"/>
    <sheet name="Kosten in %" sheetId="39" r:id="rId4"/>
    <sheet name="Kosten pro Versicherten" sheetId="6" r:id="rId5"/>
    <sheet name="Kobe" sheetId="38" r:id="rId6"/>
    <sheet name="Kobe pro Versicherten" sheetId="7" r:id="rId7"/>
    <sheet name="R1" sheetId="8" r:id="rId8"/>
    <sheet name="R2" sheetId="9" r:id="rId9"/>
    <sheet name="R3" sheetId="10" r:id="rId10"/>
    <sheet name="R4" sheetId="11" r:id="rId11"/>
    <sheet name="R5" sheetId="12" r:id="rId12"/>
    <sheet name="R6" sheetId="13" r:id="rId13"/>
    <sheet name="R7" sheetId="14" r:id="rId14"/>
    <sheet name="R8" sheetId="15" r:id="rId15"/>
    <sheet name="R9" sheetId="16" r:id="rId16"/>
    <sheet name="R10" sheetId="17" r:id="rId17"/>
    <sheet name="R11" sheetId="18" r:id="rId18"/>
    <sheet name="R12" sheetId="19" r:id="rId19"/>
    <sheet name="R13" sheetId="20" r:id="rId20"/>
    <sheet name="R14" sheetId="21" r:id="rId21"/>
    <sheet name="R15" sheetId="22" r:id="rId22"/>
    <sheet name="R16" sheetId="23" r:id="rId23"/>
    <sheet name="R17" sheetId="24" r:id="rId24"/>
    <sheet name="R18" sheetId="25" r:id="rId25"/>
    <sheet name="R19" sheetId="26" r:id="rId26"/>
    <sheet name="R20" sheetId="27" r:id="rId27"/>
    <sheet name="R21" sheetId="28" r:id="rId28"/>
    <sheet name="R22" sheetId="29" r:id="rId29"/>
    <sheet name="R23" sheetId="30" r:id="rId30"/>
    <sheet name="R24" sheetId="31" r:id="rId31"/>
    <sheet name="R25" sheetId="32" r:id="rId32"/>
    <sheet name="R26" sheetId="33" r:id="rId33"/>
    <sheet name="R27" sheetId="34" r:id="rId34"/>
    <sheet name="R28" sheetId="35" r:id="rId35"/>
    <sheet name="R29" sheetId="36" r:id="rId36"/>
    <sheet name="R30" sheetId="37" r:id="rId37"/>
  </sheets>
  <definedNames>
    <definedName name="_xlnm.Print_Area" localSheetId="5">Kobe!$1:$1048576</definedName>
    <definedName name="_xlnm.Print_Area" localSheetId="6">'Kobe pro Versicherten'!$1:$1048576</definedName>
    <definedName name="_xlnm.Print_Area" localSheetId="2">'Kosten absolut'!$1:$1048576</definedName>
    <definedName name="_xlnm.Print_Area" localSheetId="4">'Kosten pro Versicherten'!$1:$1048576</definedName>
    <definedName name="_xlnm.Print_Area" localSheetId="0">'Versicherte absolut'!$1:$1048576</definedName>
    <definedName name="_xlnm.Print_Area" localSheetId="1">'Versicherte in %'!$1:$1048576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29" l="1"/>
  <c r="O25" i="28"/>
  <c r="I36" i="37"/>
  <c r="K36" i="37" s="1"/>
  <c r="O36" i="37" s="1"/>
  <c r="I35" i="37"/>
  <c r="K35" i="37" s="1"/>
  <c r="O35" i="37" s="1"/>
  <c r="I34" i="37"/>
  <c r="K34" i="37" s="1"/>
  <c r="O34" i="37" s="1"/>
  <c r="I33" i="37"/>
  <c r="K33" i="37" s="1"/>
  <c r="O33" i="37" s="1"/>
  <c r="I32" i="37"/>
  <c r="K32" i="37" s="1"/>
  <c r="O32" i="37" s="1"/>
  <c r="I31" i="37"/>
  <c r="K31" i="37" s="1"/>
  <c r="O31" i="37" s="1"/>
  <c r="I30" i="37"/>
  <c r="K30" i="37" s="1"/>
  <c r="O30" i="37" s="1"/>
  <c r="I29" i="37"/>
  <c r="K29" i="37" s="1"/>
  <c r="O29" i="37" s="1"/>
  <c r="I28" i="37"/>
  <c r="K28" i="37" s="1"/>
  <c r="O28" i="37" s="1"/>
  <c r="I27" i="37"/>
  <c r="K27" i="37" s="1"/>
  <c r="O27" i="37" s="1"/>
  <c r="I26" i="37"/>
  <c r="K26" i="37" s="1"/>
  <c r="O26" i="37" s="1"/>
  <c r="I25" i="37"/>
  <c r="K25" i="37" s="1"/>
  <c r="O25" i="37" s="1"/>
  <c r="I24" i="37"/>
  <c r="K24" i="37" s="1"/>
  <c r="O24" i="37" s="1"/>
  <c r="I23" i="37"/>
  <c r="K23" i="37" s="1"/>
  <c r="O23" i="37" s="1"/>
  <c r="I22" i="37"/>
  <c r="K22" i="37" s="1"/>
  <c r="O22" i="37" s="1"/>
  <c r="I21" i="37"/>
  <c r="K21" i="37" s="1"/>
  <c r="O21" i="37" s="1"/>
  <c r="I20" i="37"/>
  <c r="K20" i="37" s="1"/>
  <c r="O20" i="37" s="1"/>
  <c r="I19" i="37"/>
  <c r="K19" i="37" s="1"/>
  <c r="O19" i="37" s="1"/>
  <c r="I18" i="37"/>
  <c r="K18" i="37" s="1"/>
  <c r="O18" i="37" s="1"/>
  <c r="I17" i="37"/>
  <c r="K17" i="37" s="1"/>
  <c r="O17" i="37" s="1"/>
  <c r="I16" i="37"/>
  <c r="K16" i="37" s="1"/>
  <c r="O16" i="37" s="1"/>
  <c r="I15" i="37"/>
  <c r="K15" i="37" s="1"/>
  <c r="O15" i="37" s="1"/>
  <c r="I14" i="37"/>
  <c r="K14" i="37" s="1"/>
  <c r="O14" i="37" s="1"/>
  <c r="I13" i="37"/>
  <c r="K13" i="37" s="1"/>
  <c r="O13" i="37" s="1"/>
  <c r="I12" i="37"/>
  <c r="K12" i="37" s="1"/>
  <c r="O12" i="37" s="1"/>
  <c r="I11" i="37"/>
  <c r="K11" i="37" s="1"/>
  <c r="O11" i="37" s="1"/>
  <c r="I36" i="36"/>
  <c r="K36" i="36" s="1"/>
  <c r="O36" i="36" s="1"/>
  <c r="I35" i="36"/>
  <c r="K35" i="36" s="1"/>
  <c r="O35" i="36" s="1"/>
  <c r="I34" i="36"/>
  <c r="K34" i="36" s="1"/>
  <c r="O34" i="36" s="1"/>
  <c r="I33" i="36"/>
  <c r="K33" i="36" s="1"/>
  <c r="O33" i="36" s="1"/>
  <c r="I32" i="36"/>
  <c r="K32" i="36" s="1"/>
  <c r="O32" i="36" s="1"/>
  <c r="I31" i="36"/>
  <c r="K31" i="36" s="1"/>
  <c r="O31" i="36" s="1"/>
  <c r="I30" i="36"/>
  <c r="K30" i="36" s="1"/>
  <c r="O30" i="36" s="1"/>
  <c r="I29" i="36"/>
  <c r="K29" i="36" s="1"/>
  <c r="O29" i="36" s="1"/>
  <c r="I28" i="36"/>
  <c r="K28" i="36" s="1"/>
  <c r="O28" i="36" s="1"/>
  <c r="I27" i="36"/>
  <c r="K27" i="36" s="1"/>
  <c r="O27" i="36" s="1"/>
  <c r="I26" i="36"/>
  <c r="K26" i="36" s="1"/>
  <c r="O26" i="36" s="1"/>
  <c r="I25" i="36"/>
  <c r="K25" i="36" s="1"/>
  <c r="O25" i="36" s="1"/>
  <c r="I24" i="36"/>
  <c r="K24" i="36" s="1"/>
  <c r="O24" i="36" s="1"/>
  <c r="I23" i="36"/>
  <c r="K23" i="36" s="1"/>
  <c r="O23" i="36" s="1"/>
  <c r="I22" i="36"/>
  <c r="K22" i="36" s="1"/>
  <c r="O22" i="36" s="1"/>
  <c r="I21" i="36"/>
  <c r="K21" i="36" s="1"/>
  <c r="O21" i="36" s="1"/>
  <c r="I20" i="36"/>
  <c r="K20" i="36" s="1"/>
  <c r="O20" i="36" s="1"/>
  <c r="I19" i="36"/>
  <c r="K19" i="36" s="1"/>
  <c r="O19" i="36" s="1"/>
  <c r="I18" i="36"/>
  <c r="K18" i="36" s="1"/>
  <c r="O18" i="36" s="1"/>
  <c r="I17" i="36"/>
  <c r="K17" i="36" s="1"/>
  <c r="O17" i="36" s="1"/>
  <c r="I16" i="36"/>
  <c r="K16" i="36" s="1"/>
  <c r="O16" i="36" s="1"/>
  <c r="I15" i="36"/>
  <c r="K15" i="36" s="1"/>
  <c r="O15" i="36" s="1"/>
  <c r="I14" i="36"/>
  <c r="K14" i="36" s="1"/>
  <c r="O14" i="36" s="1"/>
  <c r="I13" i="36"/>
  <c r="K13" i="36" s="1"/>
  <c r="O13" i="36" s="1"/>
  <c r="I12" i="36"/>
  <c r="K12" i="36" s="1"/>
  <c r="O12" i="36" s="1"/>
  <c r="I11" i="36"/>
  <c r="K11" i="36" s="1"/>
  <c r="O11" i="36" s="1"/>
  <c r="I36" i="35"/>
  <c r="K36" i="35" s="1"/>
  <c r="O36" i="35" s="1"/>
  <c r="I35" i="35"/>
  <c r="K35" i="35" s="1"/>
  <c r="O35" i="35" s="1"/>
  <c r="I34" i="35"/>
  <c r="K34" i="35" s="1"/>
  <c r="O34" i="35" s="1"/>
  <c r="I33" i="35"/>
  <c r="K33" i="35" s="1"/>
  <c r="O33" i="35" s="1"/>
  <c r="I32" i="35"/>
  <c r="K32" i="35" s="1"/>
  <c r="O32" i="35" s="1"/>
  <c r="I31" i="35"/>
  <c r="K31" i="35" s="1"/>
  <c r="O31" i="35" s="1"/>
  <c r="I30" i="35"/>
  <c r="K30" i="35" s="1"/>
  <c r="O30" i="35" s="1"/>
  <c r="I29" i="35"/>
  <c r="K29" i="35" s="1"/>
  <c r="O29" i="35" s="1"/>
  <c r="I28" i="35"/>
  <c r="K28" i="35" s="1"/>
  <c r="O28" i="35" s="1"/>
  <c r="I27" i="35"/>
  <c r="K27" i="35" s="1"/>
  <c r="O27" i="35" s="1"/>
  <c r="I26" i="35"/>
  <c r="K26" i="35" s="1"/>
  <c r="O26" i="35" s="1"/>
  <c r="I25" i="35"/>
  <c r="K25" i="35" s="1"/>
  <c r="O25" i="35" s="1"/>
  <c r="I24" i="35"/>
  <c r="K24" i="35" s="1"/>
  <c r="O24" i="35" s="1"/>
  <c r="I23" i="35"/>
  <c r="K23" i="35" s="1"/>
  <c r="O23" i="35" s="1"/>
  <c r="I22" i="35"/>
  <c r="K22" i="35" s="1"/>
  <c r="O22" i="35" s="1"/>
  <c r="I21" i="35"/>
  <c r="K21" i="35" s="1"/>
  <c r="O21" i="35" s="1"/>
  <c r="I20" i="35"/>
  <c r="K20" i="35" s="1"/>
  <c r="O20" i="35" s="1"/>
  <c r="I19" i="35"/>
  <c r="K19" i="35" s="1"/>
  <c r="O19" i="35" s="1"/>
  <c r="I18" i="35"/>
  <c r="K18" i="35" s="1"/>
  <c r="O18" i="35" s="1"/>
  <c r="I17" i="35"/>
  <c r="K17" i="35" s="1"/>
  <c r="O17" i="35" s="1"/>
  <c r="I16" i="35"/>
  <c r="K16" i="35" s="1"/>
  <c r="O16" i="35" s="1"/>
  <c r="I15" i="35"/>
  <c r="K15" i="35" s="1"/>
  <c r="O15" i="35" s="1"/>
  <c r="I14" i="35"/>
  <c r="K14" i="35" s="1"/>
  <c r="O14" i="35" s="1"/>
  <c r="I13" i="35"/>
  <c r="K13" i="35" s="1"/>
  <c r="O13" i="35" s="1"/>
  <c r="I12" i="35"/>
  <c r="K12" i="35" s="1"/>
  <c r="O12" i="35" s="1"/>
  <c r="I11" i="35"/>
  <c r="K11" i="35" s="1"/>
  <c r="O11" i="35" s="1"/>
  <c r="I36" i="34"/>
  <c r="K36" i="34" s="1"/>
  <c r="O36" i="34" s="1"/>
  <c r="I35" i="34"/>
  <c r="K35" i="34" s="1"/>
  <c r="O35" i="34" s="1"/>
  <c r="I34" i="34"/>
  <c r="K34" i="34" s="1"/>
  <c r="O34" i="34" s="1"/>
  <c r="I33" i="34"/>
  <c r="K33" i="34" s="1"/>
  <c r="O33" i="34" s="1"/>
  <c r="I32" i="34"/>
  <c r="K32" i="34" s="1"/>
  <c r="O32" i="34" s="1"/>
  <c r="I31" i="34"/>
  <c r="K31" i="34" s="1"/>
  <c r="O31" i="34" s="1"/>
  <c r="I30" i="34"/>
  <c r="K30" i="34" s="1"/>
  <c r="O30" i="34" s="1"/>
  <c r="I29" i="34"/>
  <c r="K29" i="34" s="1"/>
  <c r="O29" i="34" s="1"/>
  <c r="I28" i="34"/>
  <c r="K28" i="34" s="1"/>
  <c r="O28" i="34" s="1"/>
  <c r="I27" i="34"/>
  <c r="K27" i="34" s="1"/>
  <c r="O27" i="34" s="1"/>
  <c r="I26" i="34"/>
  <c r="K26" i="34" s="1"/>
  <c r="O26" i="34" s="1"/>
  <c r="I25" i="34"/>
  <c r="K25" i="34" s="1"/>
  <c r="O25" i="34" s="1"/>
  <c r="I24" i="34"/>
  <c r="K24" i="34" s="1"/>
  <c r="O24" i="34" s="1"/>
  <c r="I23" i="34"/>
  <c r="K23" i="34" s="1"/>
  <c r="O23" i="34" s="1"/>
  <c r="I22" i="34"/>
  <c r="K22" i="34" s="1"/>
  <c r="O22" i="34" s="1"/>
  <c r="I21" i="34"/>
  <c r="K21" i="34" s="1"/>
  <c r="O21" i="34" s="1"/>
  <c r="I20" i="34"/>
  <c r="K20" i="34" s="1"/>
  <c r="O20" i="34" s="1"/>
  <c r="I19" i="34"/>
  <c r="K19" i="34" s="1"/>
  <c r="O19" i="34" s="1"/>
  <c r="I18" i="34"/>
  <c r="K18" i="34" s="1"/>
  <c r="O18" i="34" s="1"/>
  <c r="I17" i="34"/>
  <c r="K17" i="34" s="1"/>
  <c r="O17" i="34" s="1"/>
  <c r="I16" i="34"/>
  <c r="K16" i="34" s="1"/>
  <c r="O16" i="34" s="1"/>
  <c r="I15" i="34"/>
  <c r="K15" i="34" s="1"/>
  <c r="O15" i="34" s="1"/>
  <c r="I14" i="34"/>
  <c r="K14" i="34" s="1"/>
  <c r="O14" i="34" s="1"/>
  <c r="I13" i="34"/>
  <c r="K13" i="34" s="1"/>
  <c r="O13" i="34" s="1"/>
  <c r="I12" i="34"/>
  <c r="K12" i="34" s="1"/>
  <c r="O12" i="34" s="1"/>
  <c r="I11" i="34"/>
  <c r="K11" i="34" s="1"/>
  <c r="O11" i="34" s="1"/>
  <c r="I36" i="33"/>
  <c r="K36" i="33" s="1"/>
  <c r="O36" i="33" s="1"/>
  <c r="I35" i="33"/>
  <c r="K35" i="33" s="1"/>
  <c r="O35" i="33" s="1"/>
  <c r="I34" i="33"/>
  <c r="K34" i="33" s="1"/>
  <c r="O34" i="33" s="1"/>
  <c r="I33" i="33"/>
  <c r="K33" i="33" s="1"/>
  <c r="O33" i="33" s="1"/>
  <c r="I32" i="33"/>
  <c r="K32" i="33" s="1"/>
  <c r="O32" i="33" s="1"/>
  <c r="I31" i="33"/>
  <c r="K31" i="33" s="1"/>
  <c r="O31" i="33" s="1"/>
  <c r="I30" i="33"/>
  <c r="K30" i="33" s="1"/>
  <c r="O30" i="33" s="1"/>
  <c r="I29" i="33"/>
  <c r="K29" i="33" s="1"/>
  <c r="O29" i="33" s="1"/>
  <c r="I28" i="33"/>
  <c r="K28" i="33" s="1"/>
  <c r="O28" i="33" s="1"/>
  <c r="I27" i="33"/>
  <c r="K27" i="33" s="1"/>
  <c r="O27" i="33" s="1"/>
  <c r="I26" i="33"/>
  <c r="K26" i="33" s="1"/>
  <c r="O26" i="33" s="1"/>
  <c r="I25" i="33"/>
  <c r="K25" i="33" s="1"/>
  <c r="O25" i="33" s="1"/>
  <c r="I24" i="33"/>
  <c r="K24" i="33" s="1"/>
  <c r="O24" i="33" s="1"/>
  <c r="I23" i="33"/>
  <c r="K23" i="33" s="1"/>
  <c r="O23" i="33" s="1"/>
  <c r="I22" i="33"/>
  <c r="K22" i="33" s="1"/>
  <c r="O22" i="33" s="1"/>
  <c r="I21" i="33"/>
  <c r="K21" i="33" s="1"/>
  <c r="O21" i="33" s="1"/>
  <c r="I20" i="33"/>
  <c r="K20" i="33" s="1"/>
  <c r="O20" i="33" s="1"/>
  <c r="I19" i="33"/>
  <c r="K19" i="33" s="1"/>
  <c r="O19" i="33" s="1"/>
  <c r="I18" i="33"/>
  <c r="K18" i="33" s="1"/>
  <c r="O18" i="33" s="1"/>
  <c r="I17" i="33"/>
  <c r="K17" i="33" s="1"/>
  <c r="O17" i="33" s="1"/>
  <c r="I16" i="33"/>
  <c r="K16" i="33" s="1"/>
  <c r="O16" i="33" s="1"/>
  <c r="I15" i="33"/>
  <c r="K15" i="33" s="1"/>
  <c r="O15" i="33" s="1"/>
  <c r="I14" i="33"/>
  <c r="K14" i="33" s="1"/>
  <c r="O14" i="33" s="1"/>
  <c r="I13" i="33"/>
  <c r="K13" i="33" s="1"/>
  <c r="O13" i="33" s="1"/>
  <c r="I12" i="33"/>
  <c r="K12" i="33" s="1"/>
  <c r="O12" i="33" s="1"/>
  <c r="I11" i="33"/>
  <c r="K11" i="33" s="1"/>
  <c r="O11" i="33" s="1"/>
  <c r="I36" i="32"/>
  <c r="K36" i="32" s="1"/>
  <c r="O36" i="32" s="1"/>
  <c r="I35" i="32"/>
  <c r="K35" i="32" s="1"/>
  <c r="O35" i="32" s="1"/>
  <c r="I34" i="32"/>
  <c r="K34" i="32" s="1"/>
  <c r="O34" i="32" s="1"/>
  <c r="I33" i="32"/>
  <c r="K33" i="32" s="1"/>
  <c r="O33" i="32" s="1"/>
  <c r="I32" i="32"/>
  <c r="K32" i="32" s="1"/>
  <c r="O32" i="32" s="1"/>
  <c r="I31" i="32"/>
  <c r="K31" i="32" s="1"/>
  <c r="O31" i="32" s="1"/>
  <c r="I30" i="32"/>
  <c r="K30" i="32" s="1"/>
  <c r="O30" i="32" s="1"/>
  <c r="I29" i="32"/>
  <c r="K29" i="32" s="1"/>
  <c r="O29" i="32" s="1"/>
  <c r="I28" i="32"/>
  <c r="K28" i="32" s="1"/>
  <c r="O28" i="32" s="1"/>
  <c r="I27" i="32"/>
  <c r="K27" i="32" s="1"/>
  <c r="O27" i="32" s="1"/>
  <c r="I26" i="32"/>
  <c r="K26" i="32" s="1"/>
  <c r="O26" i="32" s="1"/>
  <c r="I25" i="32"/>
  <c r="K25" i="32" s="1"/>
  <c r="O25" i="32" s="1"/>
  <c r="I24" i="32"/>
  <c r="K24" i="32" s="1"/>
  <c r="O24" i="32" s="1"/>
  <c r="I23" i="32"/>
  <c r="K23" i="32" s="1"/>
  <c r="O23" i="32" s="1"/>
  <c r="I22" i="32"/>
  <c r="K22" i="32" s="1"/>
  <c r="O22" i="32" s="1"/>
  <c r="I21" i="32"/>
  <c r="K21" i="32" s="1"/>
  <c r="O21" i="32" s="1"/>
  <c r="I20" i="32"/>
  <c r="K20" i="32" s="1"/>
  <c r="O20" i="32" s="1"/>
  <c r="I19" i="32"/>
  <c r="K19" i="32" s="1"/>
  <c r="O19" i="32" s="1"/>
  <c r="I18" i="32"/>
  <c r="K18" i="32" s="1"/>
  <c r="O18" i="32" s="1"/>
  <c r="I17" i="32"/>
  <c r="K17" i="32" s="1"/>
  <c r="O17" i="32" s="1"/>
  <c r="I16" i="32"/>
  <c r="K16" i="32" s="1"/>
  <c r="O16" i="32" s="1"/>
  <c r="I15" i="32"/>
  <c r="K15" i="32" s="1"/>
  <c r="O15" i="32" s="1"/>
  <c r="I14" i="32"/>
  <c r="K14" i="32" s="1"/>
  <c r="O14" i="32" s="1"/>
  <c r="I13" i="32"/>
  <c r="K13" i="32" s="1"/>
  <c r="O13" i="32" s="1"/>
  <c r="I12" i="32"/>
  <c r="K12" i="32" s="1"/>
  <c r="O12" i="32" s="1"/>
  <c r="I11" i="32"/>
  <c r="K11" i="32" s="1"/>
  <c r="O11" i="32" s="1"/>
  <c r="I36" i="31"/>
  <c r="K36" i="31" s="1"/>
  <c r="O36" i="31" s="1"/>
  <c r="I35" i="31"/>
  <c r="K35" i="31" s="1"/>
  <c r="O35" i="31" s="1"/>
  <c r="I34" i="31"/>
  <c r="K34" i="31" s="1"/>
  <c r="O34" i="31" s="1"/>
  <c r="I33" i="31"/>
  <c r="K33" i="31" s="1"/>
  <c r="O33" i="31" s="1"/>
  <c r="I32" i="31"/>
  <c r="K32" i="31" s="1"/>
  <c r="O32" i="31" s="1"/>
  <c r="I31" i="31"/>
  <c r="K31" i="31" s="1"/>
  <c r="O31" i="31" s="1"/>
  <c r="I30" i="31"/>
  <c r="K30" i="31" s="1"/>
  <c r="O30" i="31" s="1"/>
  <c r="I29" i="31"/>
  <c r="K29" i="31" s="1"/>
  <c r="O29" i="31" s="1"/>
  <c r="I28" i="31"/>
  <c r="K28" i="31" s="1"/>
  <c r="O28" i="31" s="1"/>
  <c r="I27" i="31"/>
  <c r="K27" i="31" s="1"/>
  <c r="O27" i="31" s="1"/>
  <c r="I26" i="31"/>
  <c r="K26" i="31" s="1"/>
  <c r="O26" i="31" s="1"/>
  <c r="I25" i="31"/>
  <c r="K25" i="31" s="1"/>
  <c r="O25" i="31" s="1"/>
  <c r="I24" i="31"/>
  <c r="K24" i="31" s="1"/>
  <c r="O24" i="31" s="1"/>
  <c r="I23" i="31"/>
  <c r="K23" i="31" s="1"/>
  <c r="O23" i="31" s="1"/>
  <c r="I22" i="31"/>
  <c r="K22" i="31" s="1"/>
  <c r="O22" i="31" s="1"/>
  <c r="I21" i="31"/>
  <c r="K21" i="31" s="1"/>
  <c r="O21" i="31" s="1"/>
  <c r="I20" i="31"/>
  <c r="K20" i="31" s="1"/>
  <c r="O20" i="31" s="1"/>
  <c r="I19" i="31"/>
  <c r="K19" i="31" s="1"/>
  <c r="O19" i="31" s="1"/>
  <c r="I18" i="31"/>
  <c r="K18" i="31" s="1"/>
  <c r="O18" i="31" s="1"/>
  <c r="I17" i="31"/>
  <c r="K17" i="31" s="1"/>
  <c r="O17" i="31" s="1"/>
  <c r="I16" i="31"/>
  <c r="K16" i="31" s="1"/>
  <c r="O16" i="31" s="1"/>
  <c r="I15" i="31"/>
  <c r="K15" i="31" s="1"/>
  <c r="O15" i="31" s="1"/>
  <c r="I14" i="31"/>
  <c r="K14" i="31" s="1"/>
  <c r="O14" i="31" s="1"/>
  <c r="I13" i="31"/>
  <c r="K13" i="31" s="1"/>
  <c r="O13" i="31" s="1"/>
  <c r="I12" i="31"/>
  <c r="K12" i="31" s="1"/>
  <c r="O12" i="31" s="1"/>
  <c r="I11" i="31"/>
  <c r="K11" i="31" s="1"/>
  <c r="O11" i="31" s="1"/>
  <c r="I36" i="30"/>
  <c r="K36" i="30" s="1"/>
  <c r="O36" i="30" s="1"/>
  <c r="I35" i="30"/>
  <c r="K35" i="30" s="1"/>
  <c r="O35" i="30" s="1"/>
  <c r="I34" i="30"/>
  <c r="K34" i="30" s="1"/>
  <c r="O34" i="30" s="1"/>
  <c r="I33" i="30"/>
  <c r="K33" i="30" s="1"/>
  <c r="O33" i="30" s="1"/>
  <c r="I32" i="30"/>
  <c r="K32" i="30" s="1"/>
  <c r="O32" i="30" s="1"/>
  <c r="I31" i="30"/>
  <c r="K31" i="30" s="1"/>
  <c r="O31" i="30" s="1"/>
  <c r="I30" i="30"/>
  <c r="K30" i="30" s="1"/>
  <c r="O30" i="30" s="1"/>
  <c r="I29" i="30"/>
  <c r="K29" i="30" s="1"/>
  <c r="O29" i="30" s="1"/>
  <c r="I28" i="30"/>
  <c r="K28" i="30" s="1"/>
  <c r="O28" i="30" s="1"/>
  <c r="I27" i="30"/>
  <c r="K27" i="30" s="1"/>
  <c r="O27" i="30" s="1"/>
  <c r="I26" i="30"/>
  <c r="K26" i="30" s="1"/>
  <c r="O26" i="30" s="1"/>
  <c r="I25" i="30"/>
  <c r="K25" i="30" s="1"/>
  <c r="O25" i="30" s="1"/>
  <c r="I24" i="30"/>
  <c r="K24" i="30" s="1"/>
  <c r="O24" i="30" s="1"/>
  <c r="I23" i="30"/>
  <c r="K23" i="30"/>
  <c r="O23" i="30" s="1"/>
  <c r="I22" i="30"/>
  <c r="K22" i="30" s="1"/>
  <c r="O22" i="30" s="1"/>
  <c r="I21" i="30"/>
  <c r="K21" i="30"/>
  <c r="O21" i="30" s="1"/>
  <c r="I20" i="30"/>
  <c r="K20" i="30" s="1"/>
  <c r="O20" i="30" s="1"/>
  <c r="I19" i="30"/>
  <c r="K19" i="30"/>
  <c r="O19" i="30" s="1"/>
  <c r="I18" i="30"/>
  <c r="K18" i="30" s="1"/>
  <c r="O18" i="30" s="1"/>
  <c r="I17" i="30"/>
  <c r="K17" i="30"/>
  <c r="O17" i="30" s="1"/>
  <c r="I16" i="30"/>
  <c r="K16" i="30" s="1"/>
  <c r="O16" i="30" s="1"/>
  <c r="I15" i="30"/>
  <c r="K15" i="30"/>
  <c r="O15" i="30" s="1"/>
  <c r="I14" i="30"/>
  <c r="K14" i="30" s="1"/>
  <c r="O14" i="30" s="1"/>
  <c r="I13" i="30"/>
  <c r="K13" i="30"/>
  <c r="O13" i="30" s="1"/>
  <c r="I12" i="30"/>
  <c r="K12" i="30" s="1"/>
  <c r="O12" i="30" s="1"/>
  <c r="I11" i="30"/>
  <c r="K11" i="30"/>
  <c r="O11" i="30" s="1"/>
  <c r="I36" i="29"/>
  <c r="K36" i="29"/>
  <c r="O36" i="29" s="1"/>
  <c r="I35" i="29"/>
  <c r="K35" i="29" s="1"/>
  <c r="O35" i="29" s="1"/>
  <c r="I34" i="29"/>
  <c r="K34" i="29"/>
  <c r="O34" i="29" s="1"/>
  <c r="I33" i="29"/>
  <c r="K33" i="29" s="1"/>
  <c r="O33" i="29" s="1"/>
  <c r="I32" i="29"/>
  <c r="K32" i="29"/>
  <c r="O32" i="29" s="1"/>
  <c r="I31" i="29"/>
  <c r="K31" i="29" s="1"/>
  <c r="O31" i="29" s="1"/>
  <c r="I30" i="29"/>
  <c r="K30" i="29"/>
  <c r="I29" i="29"/>
  <c r="K29" i="29" s="1"/>
  <c r="O29" i="29" s="1"/>
  <c r="I28" i="29"/>
  <c r="K28" i="29"/>
  <c r="O28" i="29" s="1"/>
  <c r="I27" i="29"/>
  <c r="K27" i="29" s="1"/>
  <c r="O27" i="29" s="1"/>
  <c r="I26" i="29"/>
  <c r="K26" i="29"/>
  <c r="O26" i="29" s="1"/>
  <c r="I25" i="29"/>
  <c r="K25" i="29" s="1"/>
  <c r="O25" i="29" s="1"/>
  <c r="I24" i="29"/>
  <c r="K24" i="29"/>
  <c r="O24" i="29" s="1"/>
  <c r="I23" i="29"/>
  <c r="K23" i="29" s="1"/>
  <c r="O23" i="29" s="1"/>
  <c r="I22" i="29"/>
  <c r="K22" i="29"/>
  <c r="O22" i="29" s="1"/>
  <c r="I21" i="29"/>
  <c r="K21" i="29" s="1"/>
  <c r="O21" i="29" s="1"/>
  <c r="I20" i="29"/>
  <c r="K20" i="29"/>
  <c r="O20" i="29" s="1"/>
  <c r="I19" i="29"/>
  <c r="K19" i="29" s="1"/>
  <c r="O19" i="29" s="1"/>
  <c r="I18" i="29"/>
  <c r="K18" i="29"/>
  <c r="O18" i="29" s="1"/>
  <c r="I17" i="29"/>
  <c r="K17" i="29" s="1"/>
  <c r="O17" i="29" s="1"/>
  <c r="I16" i="29"/>
  <c r="K16" i="29"/>
  <c r="O16" i="29" s="1"/>
  <c r="I15" i="29"/>
  <c r="K15" i="29" s="1"/>
  <c r="O15" i="29" s="1"/>
  <c r="I14" i="29"/>
  <c r="K14" i="29"/>
  <c r="O14" i="29" s="1"/>
  <c r="I13" i="29"/>
  <c r="K13" i="29" s="1"/>
  <c r="O13" i="29" s="1"/>
  <c r="I12" i="29"/>
  <c r="K12" i="29"/>
  <c r="O12" i="29" s="1"/>
  <c r="I11" i="29"/>
  <c r="K11" i="29" s="1"/>
  <c r="O11" i="29" s="1"/>
  <c r="I36" i="28"/>
  <c r="K36" i="28" s="1"/>
  <c r="O36" i="28" s="1"/>
  <c r="I35" i="28"/>
  <c r="K35" i="28"/>
  <c r="O35" i="28" s="1"/>
  <c r="I34" i="28"/>
  <c r="K34" i="28" s="1"/>
  <c r="O34" i="28" s="1"/>
  <c r="I33" i="28"/>
  <c r="K33" i="28"/>
  <c r="O33" i="28" s="1"/>
  <c r="I32" i="28"/>
  <c r="K32" i="28" s="1"/>
  <c r="O32" i="28" s="1"/>
  <c r="I31" i="28"/>
  <c r="K31" i="28"/>
  <c r="O31" i="28" s="1"/>
  <c r="I30" i="28"/>
  <c r="K30" i="28" s="1"/>
  <c r="O30" i="28" s="1"/>
  <c r="I29" i="28"/>
  <c r="K29" i="28"/>
  <c r="O29" i="28" s="1"/>
  <c r="I28" i="28"/>
  <c r="K28" i="28" s="1"/>
  <c r="O28" i="28" s="1"/>
  <c r="I27" i="28"/>
  <c r="K27" i="28"/>
  <c r="O27" i="28" s="1"/>
  <c r="I26" i="28"/>
  <c r="K26" i="28" s="1"/>
  <c r="O26" i="28" s="1"/>
  <c r="I25" i="28"/>
  <c r="K25" i="28"/>
  <c r="I24" i="28"/>
  <c r="K24" i="28" s="1"/>
  <c r="O24" i="28" s="1"/>
  <c r="I23" i="28"/>
  <c r="K23" i="28"/>
  <c r="O23" i="28" s="1"/>
  <c r="I22" i="28"/>
  <c r="K22" i="28" s="1"/>
  <c r="O22" i="28" s="1"/>
  <c r="I21" i="28"/>
  <c r="K21" i="28"/>
  <c r="O21" i="28" s="1"/>
  <c r="I20" i="28"/>
  <c r="K20" i="28" s="1"/>
  <c r="O20" i="28" s="1"/>
  <c r="I19" i="28"/>
  <c r="K19" i="28"/>
  <c r="O19" i="28" s="1"/>
  <c r="I18" i="28"/>
  <c r="K18" i="28" s="1"/>
  <c r="O18" i="28" s="1"/>
  <c r="I17" i="28"/>
  <c r="K17" i="28"/>
  <c r="O17" i="28" s="1"/>
  <c r="I16" i="28"/>
  <c r="K16" i="28" s="1"/>
  <c r="O16" i="28" s="1"/>
  <c r="I15" i="28"/>
  <c r="K15" i="28"/>
  <c r="O15" i="28" s="1"/>
  <c r="I14" i="28"/>
  <c r="K14" i="28" s="1"/>
  <c r="O14" i="28" s="1"/>
  <c r="I13" i="28"/>
  <c r="K13" i="28"/>
  <c r="O13" i="28" s="1"/>
  <c r="I12" i="28"/>
  <c r="K12" i="28" s="1"/>
  <c r="O12" i="28" s="1"/>
  <c r="I11" i="28"/>
  <c r="K11" i="28"/>
  <c r="O11" i="28" s="1"/>
  <c r="I36" i="27"/>
  <c r="K36" i="27"/>
  <c r="O36" i="27" s="1"/>
  <c r="I35" i="27"/>
  <c r="K35" i="27" s="1"/>
  <c r="O35" i="27" s="1"/>
  <c r="I34" i="27"/>
  <c r="K34" i="27"/>
  <c r="O34" i="27" s="1"/>
  <c r="I33" i="27"/>
  <c r="K33" i="27" s="1"/>
  <c r="O33" i="27" s="1"/>
  <c r="I32" i="27"/>
  <c r="K32" i="27"/>
  <c r="O32" i="27" s="1"/>
  <c r="I31" i="27"/>
  <c r="K31" i="27" s="1"/>
  <c r="O31" i="27" s="1"/>
  <c r="I30" i="27"/>
  <c r="K30" i="27"/>
  <c r="O30" i="27" s="1"/>
  <c r="I29" i="27"/>
  <c r="K29" i="27" s="1"/>
  <c r="O29" i="27" s="1"/>
  <c r="I28" i="27"/>
  <c r="K28" i="27"/>
  <c r="O28" i="27" s="1"/>
  <c r="I27" i="27"/>
  <c r="K27" i="27" s="1"/>
  <c r="O27" i="27" s="1"/>
  <c r="I26" i="27"/>
  <c r="K26" i="27"/>
  <c r="O26" i="27" s="1"/>
  <c r="I25" i="27"/>
  <c r="K25" i="27" s="1"/>
  <c r="O25" i="27" s="1"/>
  <c r="I24" i="27"/>
  <c r="K24" i="27"/>
  <c r="O24" i="27" s="1"/>
  <c r="I23" i="27"/>
  <c r="K23" i="27" s="1"/>
  <c r="O23" i="27" s="1"/>
  <c r="I22" i="27"/>
  <c r="K22" i="27"/>
  <c r="O22" i="27" s="1"/>
  <c r="I21" i="27"/>
  <c r="K21" i="27" s="1"/>
  <c r="O21" i="27" s="1"/>
  <c r="I20" i="27"/>
  <c r="K20" i="27"/>
  <c r="O20" i="27" s="1"/>
  <c r="I19" i="27"/>
  <c r="K19" i="27" s="1"/>
  <c r="O19" i="27" s="1"/>
  <c r="I18" i="27"/>
  <c r="K18" i="27"/>
  <c r="O18" i="27" s="1"/>
  <c r="I17" i="27"/>
  <c r="K17" i="27" s="1"/>
  <c r="O17" i="27" s="1"/>
  <c r="I16" i="27"/>
  <c r="K16" i="27"/>
  <c r="O16" i="27" s="1"/>
  <c r="I15" i="27"/>
  <c r="K15" i="27" s="1"/>
  <c r="O15" i="27" s="1"/>
  <c r="I14" i="27"/>
  <c r="K14" i="27"/>
  <c r="O14" i="27" s="1"/>
  <c r="I13" i="27"/>
  <c r="K13" i="27" s="1"/>
  <c r="O13" i="27" s="1"/>
  <c r="I12" i="27"/>
  <c r="K12" i="27"/>
  <c r="O12" i="27" s="1"/>
  <c r="I11" i="27"/>
  <c r="K11" i="27" s="1"/>
  <c r="O11" i="27" s="1"/>
  <c r="I36" i="26"/>
  <c r="K36" i="26" s="1"/>
  <c r="O36" i="26" s="1"/>
  <c r="I35" i="26"/>
  <c r="K35" i="26"/>
  <c r="O35" i="26" s="1"/>
  <c r="I34" i="26"/>
  <c r="K34" i="26" s="1"/>
  <c r="O34" i="26" s="1"/>
  <c r="I33" i="26"/>
  <c r="K33" i="26"/>
  <c r="O33" i="26" s="1"/>
  <c r="I32" i="26"/>
  <c r="K32" i="26" s="1"/>
  <c r="O32" i="26" s="1"/>
  <c r="I31" i="26"/>
  <c r="K31" i="26"/>
  <c r="O31" i="26" s="1"/>
  <c r="I30" i="26"/>
  <c r="K30" i="26" s="1"/>
  <c r="O30" i="26" s="1"/>
  <c r="I29" i="26"/>
  <c r="K29" i="26"/>
  <c r="O29" i="26" s="1"/>
  <c r="I28" i="26"/>
  <c r="K28" i="26" s="1"/>
  <c r="O28" i="26" s="1"/>
  <c r="I27" i="26"/>
  <c r="K27" i="26"/>
  <c r="O27" i="26" s="1"/>
  <c r="I26" i="26"/>
  <c r="K26" i="26" s="1"/>
  <c r="O26" i="26" s="1"/>
  <c r="I25" i="26"/>
  <c r="K25" i="26"/>
  <c r="O25" i="26" s="1"/>
  <c r="I24" i="26"/>
  <c r="K24" i="26" s="1"/>
  <c r="O24" i="26" s="1"/>
  <c r="I23" i="26"/>
  <c r="K23" i="26"/>
  <c r="O23" i="26" s="1"/>
  <c r="I22" i="26"/>
  <c r="K22" i="26" s="1"/>
  <c r="O22" i="26" s="1"/>
  <c r="I21" i="26"/>
  <c r="K21" i="26"/>
  <c r="O21" i="26" s="1"/>
  <c r="I20" i="26"/>
  <c r="K20" i="26" s="1"/>
  <c r="O20" i="26" s="1"/>
  <c r="I19" i="26"/>
  <c r="K19" i="26"/>
  <c r="O19" i="26" s="1"/>
  <c r="I18" i="26"/>
  <c r="K18" i="26" s="1"/>
  <c r="O18" i="26" s="1"/>
  <c r="I17" i="26"/>
  <c r="K17" i="26"/>
  <c r="O17" i="26" s="1"/>
  <c r="I16" i="26"/>
  <c r="K16" i="26" s="1"/>
  <c r="O16" i="26" s="1"/>
  <c r="I15" i="26"/>
  <c r="K15" i="26"/>
  <c r="O15" i="26" s="1"/>
  <c r="I14" i="26"/>
  <c r="K14" i="26" s="1"/>
  <c r="O14" i="26" s="1"/>
  <c r="I13" i="26"/>
  <c r="K13" i="26"/>
  <c r="O13" i="26" s="1"/>
  <c r="I12" i="26"/>
  <c r="K12" i="26" s="1"/>
  <c r="O12" i="26" s="1"/>
  <c r="I11" i="26"/>
  <c r="K11" i="26"/>
  <c r="O11" i="26" s="1"/>
  <c r="I36" i="25"/>
  <c r="K36" i="25"/>
  <c r="O36" i="25" s="1"/>
  <c r="I35" i="25"/>
  <c r="K35" i="25" s="1"/>
  <c r="O35" i="25" s="1"/>
  <c r="I34" i="25"/>
  <c r="K34" i="25"/>
  <c r="O34" i="25" s="1"/>
  <c r="I33" i="25"/>
  <c r="K33" i="25" s="1"/>
  <c r="O33" i="25" s="1"/>
  <c r="I32" i="25"/>
  <c r="K32" i="25"/>
  <c r="O32" i="25" s="1"/>
  <c r="I31" i="25"/>
  <c r="K31" i="25" s="1"/>
  <c r="O31" i="25" s="1"/>
  <c r="I30" i="25"/>
  <c r="K30" i="25"/>
  <c r="O30" i="25" s="1"/>
  <c r="I29" i="25"/>
  <c r="K29" i="25" s="1"/>
  <c r="O29" i="25" s="1"/>
  <c r="I28" i="25"/>
  <c r="K28" i="25"/>
  <c r="O28" i="25" s="1"/>
  <c r="I27" i="25"/>
  <c r="K27" i="25" s="1"/>
  <c r="O27" i="25" s="1"/>
  <c r="I26" i="25"/>
  <c r="K26" i="25"/>
  <c r="O26" i="25" s="1"/>
  <c r="I25" i="25"/>
  <c r="K25" i="25" s="1"/>
  <c r="O25" i="25" s="1"/>
  <c r="I24" i="25"/>
  <c r="K24" i="25"/>
  <c r="O24" i="25" s="1"/>
  <c r="I23" i="25"/>
  <c r="K23" i="25" s="1"/>
  <c r="O23" i="25" s="1"/>
  <c r="I22" i="25"/>
  <c r="K22" i="25"/>
  <c r="O22" i="25" s="1"/>
  <c r="I21" i="25"/>
  <c r="K21" i="25" s="1"/>
  <c r="O21" i="25" s="1"/>
  <c r="I20" i="25"/>
  <c r="K20" i="25"/>
  <c r="O20" i="25" s="1"/>
  <c r="I19" i="25"/>
  <c r="K19" i="25" s="1"/>
  <c r="O19" i="25" s="1"/>
  <c r="I18" i="25"/>
  <c r="K18" i="25"/>
  <c r="O18" i="25" s="1"/>
  <c r="I17" i="25"/>
  <c r="K17" i="25" s="1"/>
  <c r="O17" i="25" s="1"/>
  <c r="I16" i="25"/>
  <c r="K16" i="25"/>
  <c r="O16" i="25" s="1"/>
  <c r="I15" i="25"/>
  <c r="K15" i="25" s="1"/>
  <c r="O15" i="25" s="1"/>
  <c r="I14" i="25"/>
  <c r="K14" i="25"/>
  <c r="O14" i="25" s="1"/>
  <c r="I13" i="25"/>
  <c r="K13" i="25" s="1"/>
  <c r="O13" i="25" s="1"/>
  <c r="I12" i="25"/>
  <c r="K12" i="25"/>
  <c r="O12" i="25" s="1"/>
  <c r="I11" i="25"/>
  <c r="K11" i="25" s="1"/>
  <c r="O11" i="25" s="1"/>
  <c r="I36" i="24"/>
  <c r="K36" i="24" s="1"/>
  <c r="O36" i="24" s="1"/>
  <c r="I35" i="24"/>
  <c r="K35" i="24"/>
  <c r="O35" i="24" s="1"/>
  <c r="I34" i="24"/>
  <c r="K34" i="24" s="1"/>
  <c r="O34" i="24" s="1"/>
  <c r="I33" i="24"/>
  <c r="K33" i="24"/>
  <c r="O33" i="24" s="1"/>
  <c r="I32" i="24"/>
  <c r="K32" i="24" s="1"/>
  <c r="O32" i="24" s="1"/>
  <c r="I31" i="24"/>
  <c r="K31" i="24"/>
  <c r="O31" i="24" s="1"/>
  <c r="I30" i="24"/>
  <c r="K30" i="24" s="1"/>
  <c r="O30" i="24" s="1"/>
  <c r="I29" i="24"/>
  <c r="K29" i="24"/>
  <c r="O29" i="24" s="1"/>
  <c r="I28" i="24"/>
  <c r="K28" i="24" s="1"/>
  <c r="O28" i="24" s="1"/>
  <c r="I27" i="24"/>
  <c r="K27" i="24"/>
  <c r="O27" i="24" s="1"/>
  <c r="I26" i="24"/>
  <c r="K26" i="24" s="1"/>
  <c r="O26" i="24" s="1"/>
  <c r="I25" i="24"/>
  <c r="K25" i="24"/>
  <c r="O25" i="24" s="1"/>
  <c r="I24" i="24"/>
  <c r="K24" i="24" s="1"/>
  <c r="O24" i="24" s="1"/>
  <c r="I23" i="24"/>
  <c r="K23" i="24"/>
  <c r="O23" i="24" s="1"/>
  <c r="I22" i="24"/>
  <c r="K22" i="24" s="1"/>
  <c r="O22" i="24" s="1"/>
  <c r="I21" i="24"/>
  <c r="K21" i="24"/>
  <c r="O21" i="24" s="1"/>
  <c r="I20" i="24"/>
  <c r="K20" i="24" s="1"/>
  <c r="O20" i="24" s="1"/>
  <c r="I19" i="24"/>
  <c r="K19" i="24"/>
  <c r="O19" i="24" s="1"/>
  <c r="I18" i="24"/>
  <c r="K18" i="24" s="1"/>
  <c r="O18" i="24" s="1"/>
  <c r="I17" i="24"/>
  <c r="K17" i="24"/>
  <c r="O17" i="24" s="1"/>
  <c r="I16" i="24"/>
  <c r="K16" i="24" s="1"/>
  <c r="O16" i="24" s="1"/>
  <c r="I15" i="24"/>
  <c r="K15" i="24"/>
  <c r="O15" i="24" s="1"/>
  <c r="I14" i="24"/>
  <c r="K14" i="24" s="1"/>
  <c r="O14" i="24" s="1"/>
  <c r="I13" i="24"/>
  <c r="K13" i="24"/>
  <c r="O13" i="24" s="1"/>
  <c r="I12" i="24"/>
  <c r="K12" i="24" s="1"/>
  <c r="O12" i="24" s="1"/>
  <c r="I11" i="24"/>
  <c r="K11" i="24"/>
  <c r="O11" i="24" s="1"/>
  <c r="I36" i="23"/>
  <c r="K36" i="23"/>
  <c r="O36" i="23" s="1"/>
  <c r="I35" i="23"/>
  <c r="K35" i="23" s="1"/>
  <c r="O35" i="23" s="1"/>
  <c r="I34" i="23"/>
  <c r="K34" i="23"/>
  <c r="O34" i="23" s="1"/>
  <c r="I33" i="23"/>
  <c r="K33" i="23" s="1"/>
  <c r="O33" i="23" s="1"/>
  <c r="I32" i="23"/>
  <c r="K32" i="23"/>
  <c r="O32" i="23" s="1"/>
  <c r="I31" i="23"/>
  <c r="K31" i="23" s="1"/>
  <c r="O31" i="23" s="1"/>
  <c r="I30" i="23"/>
  <c r="K30" i="23"/>
  <c r="O30" i="23" s="1"/>
  <c r="I29" i="23"/>
  <c r="K29" i="23" s="1"/>
  <c r="O29" i="23" s="1"/>
  <c r="I28" i="23"/>
  <c r="K28" i="23"/>
  <c r="O28" i="23" s="1"/>
  <c r="I27" i="23"/>
  <c r="K27" i="23" s="1"/>
  <c r="O27" i="23" s="1"/>
  <c r="I26" i="23"/>
  <c r="K26" i="23"/>
  <c r="O26" i="23" s="1"/>
  <c r="I25" i="23"/>
  <c r="K25" i="23" s="1"/>
  <c r="O25" i="23" s="1"/>
  <c r="I24" i="23"/>
  <c r="K24" i="23"/>
  <c r="O24" i="23" s="1"/>
  <c r="I23" i="23"/>
  <c r="K23" i="23" s="1"/>
  <c r="O23" i="23" s="1"/>
  <c r="I22" i="23"/>
  <c r="K22" i="23"/>
  <c r="O22" i="23" s="1"/>
  <c r="I21" i="23"/>
  <c r="K21" i="23" s="1"/>
  <c r="O21" i="23" s="1"/>
  <c r="I20" i="23"/>
  <c r="K20" i="23"/>
  <c r="O20" i="23" s="1"/>
  <c r="I19" i="23"/>
  <c r="K19" i="23" s="1"/>
  <c r="O19" i="23" s="1"/>
  <c r="I18" i="23"/>
  <c r="K18" i="23"/>
  <c r="O18" i="23" s="1"/>
  <c r="I17" i="23"/>
  <c r="K17" i="23" s="1"/>
  <c r="O17" i="23" s="1"/>
  <c r="I16" i="23"/>
  <c r="K16" i="23"/>
  <c r="O16" i="23" s="1"/>
  <c r="I15" i="23"/>
  <c r="K15" i="23" s="1"/>
  <c r="O15" i="23" s="1"/>
  <c r="I14" i="23"/>
  <c r="K14" i="23"/>
  <c r="O14" i="23" s="1"/>
  <c r="I13" i="23"/>
  <c r="K13" i="23" s="1"/>
  <c r="O13" i="23" s="1"/>
  <c r="I12" i="23"/>
  <c r="K12" i="23"/>
  <c r="O12" i="23" s="1"/>
  <c r="I11" i="23"/>
  <c r="K11" i="23" s="1"/>
  <c r="O11" i="23" s="1"/>
  <c r="I36" i="22"/>
  <c r="K36" i="22" s="1"/>
  <c r="O36" i="22" s="1"/>
  <c r="I35" i="22"/>
  <c r="K35" i="22"/>
  <c r="O35" i="22" s="1"/>
  <c r="I34" i="22"/>
  <c r="K34" i="22" s="1"/>
  <c r="O34" i="22" s="1"/>
  <c r="I33" i="22"/>
  <c r="K33" i="22"/>
  <c r="O33" i="22" s="1"/>
  <c r="I32" i="22"/>
  <c r="K32" i="22" s="1"/>
  <c r="O32" i="22" s="1"/>
  <c r="I31" i="22"/>
  <c r="K31" i="22"/>
  <c r="O31" i="22" s="1"/>
  <c r="I30" i="22"/>
  <c r="K30" i="22" s="1"/>
  <c r="O30" i="22" s="1"/>
  <c r="I29" i="22"/>
  <c r="K29" i="22"/>
  <c r="O29" i="22" s="1"/>
  <c r="I28" i="22"/>
  <c r="K28" i="22"/>
  <c r="O28" i="22" s="1"/>
  <c r="I27" i="22"/>
  <c r="K27" i="22"/>
  <c r="O27" i="22" s="1"/>
  <c r="I26" i="22"/>
  <c r="K26" i="22" s="1"/>
  <c r="O26" i="22" s="1"/>
  <c r="I25" i="22"/>
  <c r="K25" i="22"/>
  <c r="O25" i="22" s="1"/>
  <c r="I24" i="22"/>
  <c r="K24" i="22" s="1"/>
  <c r="O24" i="22" s="1"/>
  <c r="I23" i="22"/>
  <c r="K23" i="22"/>
  <c r="O23" i="22" s="1"/>
  <c r="I22" i="22"/>
  <c r="K22" i="22" s="1"/>
  <c r="O22" i="22" s="1"/>
  <c r="I21" i="22"/>
  <c r="K21" i="22"/>
  <c r="O21" i="22" s="1"/>
  <c r="I20" i="22"/>
  <c r="K20" i="22" s="1"/>
  <c r="O20" i="22" s="1"/>
  <c r="I19" i="22"/>
  <c r="K19" i="22"/>
  <c r="O19" i="22" s="1"/>
  <c r="I18" i="22"/>
  <c r="K18" i="22" s="1"/>
  <c r="O18" i="22" s="1"/>
  <c r="I17" i="22"/>
  <c r="K17" i="22"/>
  <c r="O17" i="22" s="1"/>
  <c r="I16" i="22"/>
  <c r="K16" i="22"/>
  <c r="O16" i="22" s="1"/>
  <c r="I15" i="22"/>
  <c r="K15" i="22"/>
  <c r="O15" i="22" s="1"/>
  <c r="I14" i="22"/>
  <c r="K14" i="22" s="1"/>
  <c r="O14" i="22" s="1"/>
  <c r="I13" i="22"/>
  <c r="K13" i="22"/>
  <c r="O13" i="22" s="1"/>
  <c r="I12" i="22"/>
  <c r="K12" i="22"/>
  <c r="O12" i="22" s="1"/>
  <c r="I11" i="22"/>
  <c r="K11" i="22"/>
  <c r="O11" i="22" s="1"/>
  <c r="I36" i="21"/>
  <c r="K36" i="21"/>
  <c r="O36" i="21" s="1"/>
  <c r="I35" i="21"/>
  <c r="K35" i="21" s="1"/>
  <c r="O35" i="21" s="1"/>
  <c r="I34" i="21"/>
  <c r="K34" i="21"/>
  <c r="O34" i="21" s="1"/>
  <c r="I33" i="21"/>
  <c r="K33" i="21" s="1"/>
  <c r="O33" i="21" s="1"/>
  <c r="I32" i="21"/>
  <c r="K32" i="21"/>
  <c r="O32" i="21" s="1"/>
  <c r="I31" i="21"/>
  <c r="K31" i="21" s="1"/>
  <c r="O31" i="21" s="1"/>
  <c r="I30" i="21"/>
  <c r="K30" i="21"/>
  <c r="O30" i="21" s="1"/>
  <c r="I29" i="21"/>
  <c r="K29" i="21" s="1"/>
  <c r="O29" i="21" s="1"/>
  <c r="I28" i="21"/>
  <c r="K28" i="21"/>
  <c r="O28" i="21" s="1"/>
  <c r="I27" i="21"/>
  <c r="K27" i="21"/>
  <c r="O27" i="21" s="1"/>
  <c r="I26" i="21"/>
  <c r="K26" i="21"/>
  <c r="O26" i="21" s="1"/>
  <c r="I25" i="21"/>
  <c r="K25" i="21" s="1"/>
  <c r="O25" i="21" s="1"/>
  <c r="I24" i="21"/>
  <c r="K24" i="21"/>
  <c r="O24" i="21" s="1"/>
  <c r="I23" i="21"/>
  <c r="K23" i="21"/>
  <c r="O23" i="21" s="1"/>
  <c r="I22" i="21"/>
  <c r="K22" i="21"/>
  <c r="O22" i="21" s="1"/>
  <c r="I21" i="21"/>
  <c r="K21" i="21" s="1"/>
  <c r="O21" i="21" s="1"/>
  <c r="I20" i="21"/>
  <c r="K20" i="21"/>
  <c r="O20" i="21" s="1"/>
  <c r="I19" i="21"/>
  <c r="K19" i="21" s="1"/>
  <c r="O19" i="21" s="1"/>
  <c r="I18" i="21"/>
  <c r="K18" i="21"/>
  <c r="O18" i="21" s="1"/>
  <c r="I17" i="21"/>
  <c r="K17" i="21" s="1"/>
  <c r="O17" i="21" s="1"/>
  <c r="I16" i="21"/>
  <c r="K16" i="21"/>
  <c r="O16" i="21" s="1"/>
  <c r="I15" i="21"/>
  <c r="K15" i="21" s="1"/>
  <c r="O15" i="21" s="1"/>
  <c r="I14" i="21"/>
  <c r="K14" i="21"/>
  <c r="O14" i="21" s="1"/>
  <c r="I13" i="21"/>
  <c r="K13" i="21" s="1"/>
  <c r="O13" i="21" s="1"/>
  <c r="I12" i="21"/>
  <c r="K12" i="21"/>
  <c r="O12" i="21" s="1"/>
  <c r="I11" i="21"/>
  <c r="K11" i="21"/>
  <c r="O11" i="21" s="1"/>
  <c r="I36" i="20"/>
  <c r="K36" i="20" s="1"/>
  <c r="O36" i="20" s="1"/>
  <c r="I35" i="20"/>
  <c r="K35" i="20"/>
  <c r="O35" i="20" s="1"/>
  <c r="I34" i="20"/>
  <c r="K34" i="20" s="1"/>
  <c r="O34" i="20" s="1"/>
  <c r="I33" i="20"/>
  <c r="K33" i="20"/>
  <c r="O33" i="20" s="1"/>
  <c r="I32" i="20"/>
  <c r="K32" i="20" s="1"/>
  <c r="O32" i="20" s="1"/>
  <c r="I31" i="20"/>
  <c r="K31" i="20"/>
  <c r="O31" i="20" s="1"/>
  <c r="I30" i="20"/>
  <c r="K30" i="20" s="1"/>
  <c r="O30" i="20" s="1"/>
  <c r="I29" i="20"/>
  <c r="K29" i="20"/>
  <c r="O29" i="20" s="1"/>
  <c r="I28" i="20"/>
  <c r="K28" i="20" s="1"/>
  <c r="O28" i="20" s="1"/>
  <c r="I27" i="20"/>
  <c r="K27" i="20"/>
  <c r="O27" i="20" s="1"/>
  <c r="I26" i="20"/>
  <c r="K26" i="20"/>
  <c r="O26" i="20" s="1"/>
  <c r="I25" i="20"/>
  <c r="K25" i="20"/>
  <c r="O25" i="20" s="1"/>
  <c r="I24" i="20"/>
  <c r="K24" i="20" s="1"/>
  <c r="O24" i="20" s="1"/>
  <c r="I23" i="20"/>
  <c r="K23" i="20"/>
  <c r="O23" i="20" s="1"/>
  <c r="I22" i="20"/>
  <c r="K22" i="20"/>
  <c r="O22" i="20" s="1"/>
  <c r="I21" i="20"/>
  <c r="K21" i="20"/>
  <c r="O21" i="20" s="1"/>
  <c r="I20" i="20"/>
  <c r="K20" i="20" s="1"/>
  <c r="O20" i="20" s="1"/>
  <c r="I19" i="20"/>
  <c r="K19" i="20"/>
  <c r="O19" i="20" s="1"/>
  <c r="I18" i="20"/>
  <c r="K18" i="20" s="1"/>
  <c r="O18" i="20" s="1"/>
  <c r="I17" i="20"/>
  <c r="K17" i="20"/>
  <c r="O17" i="20" s="1"/>
  <c r="I16" i="20"/>
  <c r="K16" i="20" s="1"/>
  <c r="O16" i="20" s="1"/>
  <c r="I15" i="20"/>
  <c r="K15" i="20"/>
  <c r="O15" i="20" s="1"/>
  <c r="I14" i="20"/>
  <c r="K14" i="20" s="1"/>
  <c r="O14" i="20" s="1"/>
  <c r="I13" i="20"/>
  <c r="K13" i="20"/>
  <c r="O13" i="20" s="1"/>
  <c r="I12" i="20"/>
  <c r="K12" i="20" s="1"/>
  <c r="O12" i="20" s="1"/>
  <c r="I11" i="20"/>
  <c r="K11" i="20"/>
  <c r="O11" i="20" s="1"/>
  <c r="I37" i="19"/>
  <c r="K37" i="19"/>
  <c r="O37" i="19" s="1"/>
  <c r="I36" i="19"/>
  <c r="K36" i="19"/>
  <c r="O36" i="19" s="1"/>
  <c r="I35" i="19"/>
  <c r="K35" i="19" s="1"/>
  <c r="O35" i="19" s="1"/>
  <c r="I34" i="19"/>
  <c r="K34" i="19"/>
  <c r="O34" i="19" s="1"/>
  <c r="I33" i="19"/>
  <c r="K33" i="19"/>
  <c r="O33" i="19" s="1"/>
  <c r="I32" i="19"/>
  <c r="K32" i="19"/>
  <c r="O32" i="19" s="1"/>
  <c r="I31" i="19"/>
  <c r="K31" i="19" s="1"/>
  <c r="O31" i="19" s="1"/>
  <c r="I30" i="19"/>
  <c r="K30" i="19"/>
  <c r="O30" i="19" s="1"/>
  <c r="I29" i="19"/>
  <c r="K29" i="19" s="1"/>
  <c r="O29" i="19" s="1"/>
  <c r="I28" i="19"/>
  <c r="K28" i="19"/>
  <c r="O28" i="19" s="1"/>
  <c r="I27" i="19"/>
  <c r="K27" i="19" s="1"/>
  <c r="O27" i="19" s="1"/>
  <c r="I26" i="19"/>
  <c r="K26" i="19"/>
  <c r="O26" i="19" s="1"/>
  <c r="I25" i="19"/>
  <c r="K25" i="19" s="1"/>
  <c r="O25" i="19" s="1"/>
  <c r="I24" i="19"/>
  <c r="K24" i="19"/>
  <c r="O24" i="19" s="1"/>
  <c r="I23" i="19"/>
  <c r="K23" i="19" s="1"/>
  <c r="O23" i="19" s="1"/>
  <c r="I22" i="19"/>
  <c r="K22" i="19"/>
  <c r="O22" i="19" s="1"/>
  <c r="I21" i="19"/>
  <c r="K21" i="19"/>
  <c r="O21" i="19" s="1"/>
  <c r="I20" i="19"/>
  <c r="K20" i="19"/>
  <c r="O20" i="19" s="1"/>
  <c r="I19" i="19"/>
  <c r="K19" i="19" s="1"/>
  <c r="O19" i="19" s="1"/>
  <c r="I18" i="19"/>
  <c r="K18" i="19"/>
  <c r="O18" i="19" s="1"/>
  <c r="I17" i="19"/>
  <c r="K17" i="19"/>
  <c r="O17" i="19" s="1"/>
  <c r="I16" i="19"/>
  <c r="K16" i="19"/>
  <c r="O16" i="19" s="1"/>
  <c r="I15" i="19"/>
  <c r="K15" i="19" s="1"/>
  <c r="O15" i="19" s="1"/>
  <c r="I14" i="19"/>
  <c r="K14" i="19"/>
  <c r="O14" i="19" s="1"/>
  <c r="I13" i="19"/>
  <c r="K13" i="19" s="1"/>
  <c r="O13" i="19" s="1"/>
  <c r="I12" i="19"/>
  <c r="K12" i="19"/>
  <c r="O12" i="19" s="1"/>
  <c r="I11" i="19"/>
  <c r="K11" i="19" s="1"/>
  <c r="O11" i="19" s="1"/>
  <c r="I36" i="18"/>
  <c r="K36" i="18"/>
  <c r="O36" i="18" s="1"/>
  <c r="I35" i="18"/>
  <c r="K35" i="18"/>
  <c r="O35" i="18" s="1"/>
  <c r="I34" i="18"/>
  <c r="K34" i="18" s="1"/>
  <c r="O34" i="18" s="1"/>
  <c r="I33" i="18"/>
  <c r="K33" i="18"/>
  <c r="O33" i="18" s="1"/>
  <c r="I32" i="18"/>
  <c r="K32" i="18"/>
  <c r="O32" i="18" s="1"/>
  <c r="I31" i="18"/>
  <c r="K31" i="18"/>
  <c r="O31" i="18" s="1"/>
  <c r="I30" i="18"/>
  <c r="K30" i="18" s="1"/>
  <c r="O30" i="18" s="1"/>
  <c r="I29" i="18"/>
  <c r="K29" i="18"/>
  <c r="O29" i="18" s="1"/>
  <c r="I28" i="18"/>
  <c r="K28" i="18" s="1"/>
  <c r="O28" i="18" s="1"/>
  <c r="I27" i="18"/>
  <c r="K27" i="18"/>
  <c r="O27" i="18" s="1"/>
  <c r="I26" i="18"/>
  <c r="K26" i="18" s="1"/>
  <c r="O26" i="18" s="1"/>
  <c r="I25" i="18"/>
  <c r="K25" i="18"/>
  <c r="O25" i="18" s="1"/>
  <c r="I24" i="18"/>
  <c r="K24" i="18" s="1"/>
  <c r="O24" i="18" s="1"/>
  <c r="I23" i="18"/>
  <c r="K23" i="18"/>
  <c r="O23" i="18" s="1"/>
  <c r="I22" i="18"/>
  <c r="K22" i="18" s="1"/>
  <c r="O22" i="18" s="1"/>
  <c r="I21" i="18"/>
  <c r="K21" i="18"/>
  <c r="O21" i="18" s="1"/>
  <c r="I20" i="18"/>
  <c r="K20" i="18" s="1"/>
  <c r="O20" i="18" s="1"/>
  <c r="I19" i="18"/>
  <c r="K19" i="18"/>
  <c r="O19" i="18" s="1"/>
  <c r="I18" i="18"/>
  <c r="K18" i="18" s="1"/>
  <c r="O18" i="18" s="1"/>
  <c r="I17" i="18"/>
  <c r="K17" i="18"/>
  <c r="O17" i="18" s="1"/>
  <c r="I16" i="18"/>
  <c r="K16" i="18" s="1"/>
  <c r="O16" i="18" s="1"/>
  <c r="I15" i="18"/>
  <c r="K15" i="18"/>
  <c r="O15" i="18" s="1"/>
  <c r="I14" i="18"/>
  <c r="K14" i="18" s="1"/>
  <c r="O14" i="18" s="1"/>
  <c r="I13" i="18"/>
  <c r="K13" i="18"/>
  <c r="O13" i="18" s="1"/>
  <c r="I12" i="18"/>
  <c r="K12" i="18" s="1"/>
  <c r="O12" i="18" s="1"/>
  <c r="I11" i="18"/>
  <c r="K11" i="18"/>
  <c r="O11" i="18" s="1"/>
  <c r="I36" i="17"/>
  <c r="K36" i="17"/>
  <c r="O36" i="17" s="1"/>
  <c r="I35" i="17"/>
  <c r="K35" i="17" s="1"/>
  <c r="O35" i="17" s="1"/>
  <c r="I34" i="17"/>
  <c r="K34" i="17"/>
  <c r="O34" i="17" s="1"/>
  <c r="I33" i="17"/>
  <c r="K33" i="17" s="1"/>
  <c r="O33" i="17" s="1"/>
  <c r="I32" i="17"/>
  <c r="K32" i="17"/>
  <c r="O32" i="17" s="1"/>
  <c r="I31" i="17"/>
  <c r="K31" i="17" s="1"/>
  <c r="O31" i="17" s="1"/>
  <c r="I30" i="17"/>
  <c r="K30" i="17"/>
  <c r="O30" i="17" s="1"/>
  <c r="I29" i="17"/>
  <c r="K29" i="17" s="1"/>
  <c r="O29" i="17" s="1"/>
  <c r="I28" i="17"/>
  <c r="K28" i="17"/>
  <c r="O28" i="17" s="1"/>
  <c r="I27" i="17"/>
  <c r="K27" i="17" s="1"/>
  <c r="O27" i="17" s="1"/>
  <c r="I26" i="17"/>
  <c r="K26" i="17"/>
  <c r="O26" i="17" s="1"/>
  <c r="I25" i="17"/>
  <c r="K25" i="17" s="1"/>
  <c r="O25" i="17" s="1"/>
  <c r="I24" i="17"/>
  <c r="K24" i="17"/>
  <c r="O24" i="17" s="1"/>
  <c r="I23" i="17"/>
  <c r="K23" i="17" s="1"/>
  <c r="O23" i="17" s="1"/>
  <c r="I22" i="17"/>
  <c r="K22" i="17"/>
  <c r="O22" i="17" s="1"/>
  <c r="I21" i="17"/>
  <c r="K21" i="17" s="1"/>
  <c r="O21" i="17" s="1"/>
  <c r="I20" i="17"/>
  <c r="K20" i="17"/>
  <c r="O20" i="17" s="1"/>
  <c r="I19" i="17"/>
  <c r="K19" i="17" s="1"/>
  <c r="O19" i="17" s="1"/>
  <c r="I18" i="17"/>
  <c r="K18" i="17"/>
  <c r="O18" i="17" s="1"/>
  <c r="I17" i="17"/>
  <c r="K17" i="17" s="1"/>
  <c r="O17" i="17" s="1"/>
  <c r="I16" i="17"/>
  <c r="K16" i="17"/>
  <c r="O16" i="17" s="1"/>
  <c r="I15" i="17"/>
  <c r="K15" i="17" s="1"/>
  <c r="O15" i="17" s="1"/>
  <c r="I14" i="17"/>
  <c r="K14" i="17"/>
  <c r="O14" i="17" s="1"/>
  <c r="I13" i="17"/>
  <c r="K13" i="17" s="1"/>
  <c r="O13" i="17" s="1"/>
  <c r="I12" i="17"/>
  <c r="K12" i="17"/>
  <c r="O12" i="17" s="1"/>
  <c r="I11" i="17"/>
  <c r="K11" i="17" s="1"/>
  <c r="O11" i="17" s="1"/>
  <c r="I36" i="16"/>
  <c r="K36" i="16" s="1"/>
  <c r="O36" i="16" s="1"/>
  <c r="I35" i="16"/>
  <c r="K35" i="16"/>
  <c r="O35" i="16" s="1"/>
  <c r="I34" i="16"/>
  <c r="K34" i="16" s="1"/>
  <c r="O34" i="16" s="1"/>
  <c r="I33" i="16"/>
  <c r="K33" i="16"/>
  <c r="O33" i="16" s="1"/>
  <c r="I32" i="16"/>
  <c r="K32" i="16" s="1"/>
  <c r="O32" i="16" s="1"/>
  <c r="I31" i="16"/>
  <c r="K31" i="16"/>
  <c r="O31" i="16" s="1"/>
  <c r="I30" i="16"/>
  <c r="K30" i="16" s="1"/>
  <c r="O30" i="16" s="1"/>
  <c r="I29" i="16"/>
  <c r="K29" i="16"/>
  <c r="O29" i="16" s="1"/>
  <c r="I28" i="16"/>
  <c r="K28" i="16" s="1"/>
  <c r="O28" i="16" s="1"/>
  <c r="I27" i="16"/>
  <c r="K27" i="16"/>
  <c r="O27" i="16" s="1"/>
  <c r="I26" i="16"/>
  <c r="K26" i="16" s="1"/>
  <c r="O26" i="16" s="1"/>
  <c r="I25" i="16"/>
  <c r="K25" i="16"/>
  <c r="O25" i="16" s="1"/>
  <c r="I24" i="16"/>
  <c r="K24" i="16" s="1"/>
  <c r="O24" i="16" s="1"/>
  <c r="I23" i="16"/>
  <c r="K23" i="16"/>
  <c r="O23" i="16" s="1"/>
  <c r="I22" i="16"/>
  <c r="K22" i="16" s="1"/>
  <c r="O22" i="16" s="1"/>
  <c r="I21" i="16"/>
  <c r="K21" i="16"/>
  <c r="O21" i="16" s="1"/>
  <c r="I20" i="16"/>
  <c r="K20" i="16" s="1"/>
  <c r="O20" i="16" s="1"/>
  <c r="I19" i="16"/>
  <c r="K19" i="16"/>
  <c r="O19" i="16" s="1"/>
  <c r="I18" i="16"/>
  <c r="K18" i="16" s="1"/>
  <c r="O18" i="16" s="1"/>
  <c r="I17" i="16"/>
  <c r="K17" i="16"/>
  <c r="O17" i="16" s="1"/>
  <c r="I16" i="16"/>
  <c r="K16" i="16" s="1"/>
  <c r="O16" i="16" s="1"/>
  <c r="I15" i="16"/>
  <c r="K15" i="16"/>
  <c r="O15" i="16" s="1"/>
  <c r="I14" i="16"/>
  <c r="K14" i="16" s="1"/>
  <c r="O14" i="16" s="1"/>
  <c r="I13" i="16"/>
  <c r="K13" i="16"/>
  <c r="O13" i="16" s="1"/>
  <c r="I12" i="16"/>
  <c r="K12" i="16" s="1"/>
  <c r="O12" i="16" s="1"/>
  <c r="I11" i="16"/>
  <c r="K11" i="16"/>
  <c r="O11" i="16" s="1"/>
  <c r="I36" i="15"/>
  <c r="K36" i="15"/>
  <c r="O36" i="15" s="1"/>
  <c r="I35" i="15"/>
  <c r="K35" i="15" s="1"/>
  <c r="O35" i="15" s="1"/>
  <c r="I34" i="15"/>
  <c r="K34" i="15"/>
  <c r="O34" i="15" s="1"/>
  <c r="I33" i="15"/>
  <c r="K33" i="15" s="1"/>
  <c r="O33" i="15" s="1"/>
  <c r="I32" i="15"/>
  <c r="K32" i="15"/>
  <c r="O32" i="15" s="1"/>
  <c r="I31" i="15"/>
  <c r="K31" i="15" s="1"/>
  <c r="O31" i="15" s="1"/>
  <c r="I30" i="15"/>
  <c r="K30" i="15"/>
  <c r="O30" i="15" s="1"/>
  <c r="I29" i="15"/>
  <c r="K29" i="15" s="1"/>
  <c r="O29" i="15" s="1"/>
  <c r="I28" i="15"/>
  <c r="K28" i="15"/>
  <c r="O28" i="15" s="1"/>
  <c r="I27" i="15"/>
  <c r="K27" i="15" s="1"/>
  <c r="O27" i="15" s="1"/>
  <c r="I26" i="15"/>
  <c r="K26" i="15"/>
  <c r="O26" i="15" s="1"/>
  <c r="I25" i="15"/>
  <c r="K25" i="15" s="1"/>
  <c r="O25" i="15" s="1"/>
  <c r="I24" i="15"/>
  <c r="K24" i="15"/>
  <c r="O24" i="15" s="1"/>
  <c r="I23" i="15"/>
  <c r="K23" i="15" s="1"/>
  <c r="O23" i="15" s="1"/>
  <c r="I22" i="15"/>
  <c r="K22" i="15"/>
  <c r="O22" i="15" s="1"/>
  <c r="I21" i="15"/>
  <c r="K21" i="15" s="1"/>
  <c r="O21" i="15" s="1"/>
  <c r="I20" i="15"/>
  <c r="K20" i="15"/>
  <c r="O20" i="15" s="1"/>
  <c r="I19" i="15"/>
  <c r="K19" i="15" s="1"/>
  <c r="O19" i="15" s="1"/>
  <c r="I18" i="15"/>
  <c r="K18" i="15"/>
  <c r="O18" i="15" s="1"/>
  <c r="I17" i="15"/>
  <c r="K17" i="15" s="1"/>
  <c r="O17" i="15" s="1"/>
  <c r="I16" i="15"/>
  <c r="K16" i="15"/>
  <c r="O16" i="15" s="1"/>
  <c r="I15" i="15"/>
  <c r="K15" i="15" s="1"/>
  <c r="O15" i="15" s="1"/>
  <c r="I14" i="15"/>
  <c r="K14" i="15"/>
  <c r="O14" i="15" s="1"/>
  <c r="I13" i="15"/>
  <c r="K13" i="15" s="1"/>
  <c r="O13" i="15" s="1"/>
  <c r="I12" i="15"/>
  <c r="K12" i="15"/>
  <c r="O12" i="15" s="1"/>
  <c r="I11" i="15"/>
  <c r="K11" i="15" s="1"/>
  <c r="O11" i="15" s="1"/>
  <c r="I36" i="14"/>
  <c r="K36" i="14"/>
  <c r="O36" i="14" s="1"/>
  <c r="I35" i="14"/>
  <c r="K35" i="14"/>
  <c r="O35" i="14" s="1"/>
  <c r="I34" i="14"/>
  <c r="K34" i="14"/>
  <c r="O34" i="14" s="1"/>
  <c r="I33" i="14"/>
  <c r="K33" i="14"/>
  <c r="O33" i="14" s="1"/>
  <c r="I32" i="14"/>
  <c r="K32" i="14"/>
  <c r="O32" i="14" s="1"/>
  <c r="I31" i="14"/>
  <c r="K31" i="14"/>
  <c r="O31" i="14" s="1"/>
  <c r="I30" i="14"/>
  <c r="K30" i="14"/>
  <c r="O30" i="14" s="1"/>
  <c r="I29" i="14"/>
  <c r="K29" i="14"/>
  <c r="O29" i="14" s="1"/>
  <c r="I28" i="14"/>
  <c r="K28" i="14"/>
  <c r="O28" i="14" s="1"/>
  <c r="I27" i="14"/>
  <c r="K27" i="14"/>
  <c r="O27" i="14" s="1"/>
  <c r="I26" i="14"/>
  <c r="K26" i="14"/>
  <c r="O26" i="14" s="1"/>
  <c r="I25" i="14"/>
  <c r="K25" i="14"/>
  <c r="O25" i="14" s="1"/>
  <c r="I24" i="14"/>
  <c r="K24" i="14"/>
  <c r="O24" i="14" s="1"/>
  <c r="I23" i="14"/>
  <c r="K23" i="14"/>
  <c r="O23" i="14" s="1"/>
  <c r="I22" i="14"/>
  <c r="K22" i="14"/>
  <c r="O22" i="14" s="1"/>
  <c r="I21" i="14"/>
  <c r="K21" i="14"/>
  <c r="O21" i="14" s="1"/>
  <c r="I20" i="14"/>
  <c r="K20" i="14"/>
  <c r="O20" i="14" s="1"/>
  <c r="I19" i="14"/>
  <c r="K19" i="14"/>
  <c r="O19" i="14" s="1"/>
  <c r="I18" i="14"/>
  <c r="K18" i="14"/>
  <c r="O18" i="14" s="1"/>
  <c r="I17" i="14"/>
  <c r="K17" i="14"/>
  <c r="O17" i="14" s="1"/>
  <c r="I16" i="14"/>
  <c r="K16" i="14"/>
  <c r="O16" i="14" s="1"/>
  <c r="I15" i="14"/>
  <c r="K15" i="14"/>
  <c r="O15" i="14" s="1"/>
  <c r="I14" i="14"/>
  <c r="K14" i="14"/>
  <c r="O14" i="14" s="1"/>
  <c r="I13" i="14"/>
  <c r="K13" i="14"/>
  <c r="O13" i="14" s="1"/>
  <c r="I12" i="14"/>
  <c r="K12" i="14"/>
  <c r="O12" i="14" s="1"/>
  <c r="I11" i="14"/>
  <c r="K11" i="14"/>
  <c r="O11" i="14" s="1"/>
  <c r="I36" i="13"/>
  <c r="K36" i="13" s="1"/>
  <c r="O36" i="13" s="1"/>
  <c r="I35" i="13"/>
  <c r="K35" i="13"/>
  <c r="O35" i="13" s="1"/>
  <c r="I34" i="13"/>
  <c r="K34" i="13" s="1"/>
  <c r="O34" i="13" s="1"/>
  <c r="I33" i="13"/>
  <c r="K33" i="13"/>
  <c r="O33" i="13" s="1"/>
  <c r="I32" i="13"/>
  <c r="K32" i="13" s="1"/>
  <c r="O32" i="13" s="1"/>
  <c r="I31" i="13"/>
  <c r="K31" i="13"/>
  <c r="O31" i="13" s="1"/>
  <c r="I30" i="13"/>
  <c r="K30" i="13" s="1"/>
  <c r="O30" i="13" s="1"/>
  <c r="I29" i="13"/>
  <c r="K29" i="13"/>
  <c r="O29" i="13" s="1"/>
  <c r="I28" i="13"/>
  <c r="K28" i="13" s="1"/>
  <c r="O28" i="13" s="1"/>
  <c r="I27" i="13"/>
  <c r="K27" i="13"/>
  <c r="O27" i="13" s="1"/>
  <c r="I26" i="13"/>
  <c r="K26" i="13" s="1"/>
  <c r="O26" i="13" s="1"/>
  <c r="I25" i="13"/>
  <c r="K25" i="13"/>
  <c r="O25" i="13" s="1"/>
  <c r="I24" i="13"/>
  <c r="K24" i="13" s="1"/>
  <c r="O24" i="13" s="1"/>
  <c r="I23" i="13"/>
  <c r="K23" i="13"/>
  <c r="O23" i="13" s="1"/>
  <c r="I22" i="13"/>
  <c r="K22" i="13" s="1"/>
  <c r="O22" i="13" s="1"/>
  <c r="I21" i="13"/>
  <c r="K21" i="13"/>
  <c r="O21" i="13" s="1"/>
  <c r="I20" i="13"/>
  <c r="K20" i="13" s="1"/>
  <c r="O20" i="13" s="1"/>
  <c r="I19" i="13"/>
  <c r="K19" i="13"/>
  <c r="O19" i="13" s="1"/>
  <c r="I18" i="13"/>
  <c r="K18" i="13" s="1"/>
  <c r="O18" i="13" s="1"/>
  <c r="I17" i="13"/>
  <c r="K17" i="13"/>
  <c r="O17" i="13" s="1"/>
  <c r="I16" i="13"/>
  <c r="K16" i="13" s="1"/>
  <c r="O16" i="13" s="1"/>
  <c r="I15" i="13"/>
  <c r="K15" i="13"/>
  <c r="O15" i="13" s="1"/>
  <c r="I14" i="13"/>
  <c r="K14" i="13" s="1"/>
  <c r="O14" i="13" s="1"/>
  <c r="I13" i="13"/>
  <c r="K13" i="13"/>
  <c r="O13" i="13" s="1"/>
  <c r="I12" i="13"/>
  <c r="K12" i="13" s="1"/>
  <c r="O12" i="13" s="1"/>
  <c r="I11" i="13"/>
  <c r="K11" i="13"/>
  <c r="O11" i="13" s="1"/>
  <c r="I37" i="12"/>
  <c r="K37" i="12" s="1"/>
  <c r="O37" i="12" s="1"/>
  <c r="I36" i="12"/>
  <c r="K36" i="12"/>
  <c r="O36" i="12" s="1"/>
  <c r="I35" i="12"/>
  <c r="K35" i="12" s="1"/>
  <c r="O35" i="12" s="1"/>
  <c r="I34" i="12"/>
  <c r="K34" i="12"/>
  <c r="O34" i="12" s="1"/>
  <c r="I33" i="12"/>
  <c r="K33" i="12" s="1"/>
  <c r="O33" i="12" s="1"/>
  <c r="I32" i="12"/>
  <c r="K32" i="12"/>
  <c r="O32" i="12" s="1"/>
  <c r="I31" i="12"/>
  <c r="K31" i="12" s="1"/>
  <c r="O31" i="12" s="1"/>
  <c r="I30" i="12"/>
  <c r="K30" i="12"/>
  <c r="O30" i="12" s="1"/>
  <c r="I29" i="12"/>
  <c r="K29" i="12" s="1"/>
  <c r="O29" i="12" s="1"/>
  <c r="I28" i="12"/>
  <c r="K28" i="12"/>
  <c r="O28" i="12" s="1"/>
  <c r="I27" i="12"/>
  <c r="K27" i="12" s="1"/>
  <c r="O27" i="12" s="1"/>
  <c r="I26" i="12"/>
  <c r="K26" i="12"/>
  <c r="O26" i="12" s="1"/>
  <c r="I25" i="12"/>
  <c r="K25" i="12" s="1"/>
  <c r="O25" i="12" s="1"/>
  <c r="I24" i="12"/>
  <c r="K24" i="12"/>
  <c r="O24" i="12" s="1"/>
  <c r="I23" i="12"/>
  <c r="K23" i="12" s="1"/>
  <c r="O23" i="12" s="1"/>
  <c r="I22" i="12"/>
  <c r="K22" i="12"/>
  <c r="O22" i="12" s="1"/>
  <c r="I21" i="12"/>
  <c r="K21" i="12" s="1"/>
  <c r="O21" i="12" s="1"/>
  <c r="I20" i="12"/>
  <c r="K20" i="12"/>
  <c r="O20" i="12" s="1"/>
  <c r="I19" i="12"/>
  <c r="K19" i="12" s="1"/>
  <c r="O19" i="12" s="1"/>
  <c r="I18" i="12"/>
  <c r="K18" i="12"/>
  <c r="O18" i="12" s="1"/>
  <c r="I17" i="12"/>
  <c r="K17" i="12" s="1"/>
  <c r="O17" i="12" s="1"/>
  <c r="I16" i="12"/>
  <c r="K16" i="12"/>
  <c r="O16" i="12" s="1"/>
  <c r="I15" i="12"/>
  <c r="K15" i="12" s="1"/>
  <c r="O15" i="12" s="1"/>
  <c r="I14" i="12"/>
  <c r="K14" i="12"/>
  <c r="O14" i="12" s="1"/>
  <c r="I13" i="12"/>
  <c r="K13" i="12" s="1"/>
  <c r="O13" i="12" s="1"/>
  <c r="I12" i="12"/>
  <c r="K12" i="12"/>
  <c r="O12" i="12" s="1"/>
  <c r="I11" i="12"/>
  <c r="K11" i="12" s="1"/>
  <c r="O11" i="12" s="1"/>
  <c r="I36" i="11"/>
  <c r="K36" i="11" s="1"/>
  <c r="O36" i="11" s="1"/>
  <c r="I35" i="11"/>
  <c r="K35" i="11"/>
  <c r="O35" i="11" s="1"/>
  <c r="I34" i="11"/>
  <c r="K34" i="11" s="1"/>
  <c r="O34" i="11" s="1"/>
  <c r="I33" i="11"/>
  <c r="K33" i="11"/>
  <c r="O33" i="11" s="1"/>
  <c r="I32" i="11"/>
  <c r="K32" i="11" s="1"/>
  <c r="O32" i="11" s="1"/>
  <c r="I31" i="11"/>
  <c r="K31" i="11"/>
  <c r="O31" i="11" s="1"/>
  <c r="I30" i="11"/>
  <c r="K30" i="11" s="1"/>
  <c r="O30" i="11" s="1"/>
  <c r="I29" i="11"/>
  <c r="K29" i="11"/>
  <c r="O29" i="11" s="1"/>
  <c r="I28" i="11"/>
  <c r="K28" i="11" s="1"/>
  <c r="O28" i="11" s="1"/>
  <c r="I27" i="11"/>
  <c r="K27" i="11"/>
  <c r="O27" i="11" s="1"/>
  <c r="I26" i="11"/>
  <c r="K26" i="11" s="1"/>
  <c r="O26" i="11" s="1"/>
  <c r="I25" i="11"/>
  <c r="K25" i="11"/>
  <c r="O25" i="11" s="1"/>
  <c r="I24" i="11"/>
  <c r="K24" i="11" s="1"/>
  <c r="O24" i="11" s="1"/>
  <c r="I23" i="11"/>
  <c r="K23" i="11"/>
  <c r="O23" i="11" s="1"/>
  <c r="I22" i="11"/>
  <c r="K22" i="11" s="1"/>
  <c r="O22" i="11" s="1"/>
  <c r="I21" i="11"/>
  <c r="K21" i="11"/>
  <c r="O21" i="11" s="1"/>
  <c r="I20" i="11"/>
  <c r="K20" i="11" s="1"/>
  <c r="O20" i="11" s="1"/>
  <c r="I19" i="11"/>
  <c r="K19" i="11"/>
  <c r="O19" i="11" s="1"/>
  <c r="I18" i="11"/>
  <c r="K18" i="11" s="1"/>
  <c r="O18" i="11" s="1"/>
  <c r="I17" i="11"/>
  <c r="K17" i="11"/>
  <c r="O17" i="11" s="1"/>
  <c r="I16" i="11"/>
  <c r="K16" i="11" s="1"/>
  <c r="O16" i="11" s="1"/>
  <c r="I15" i="11"/>
  <c r="K15" i="11"/>
  <c r="O15" i="11" s="1"/>
  <c r="I14" i="11"/>
  <c r="K14" i="11" s="1"/>
  <c r="O14" i="11" s="1"/>
  <c r="I13" i="11"/>
  <c r="K13" i="11"/>
  <c r="O13" i="11" s="1"/>
  <c r="I12" i="11"/>
  <c r="K12" i="11" s="1"/>
  <c r="O12" i="11" s="1"/>
  <c r="I11" i="11"/>
  <c r="K11" i="11"/>
  <c r="O11" i="11" s="1"/>
  <c r="I36" i="10"/>
  <c r="K36" i="10"/>
  <c r="O36" i="10" s="1"/>
  <c r="I35" i="10"/>
  <c r="K35" i="10" s="1"/>
  <c r="O35" i="10" s="1"/>
  <c r="I34" i="10"/>
  <c r="K34" i="10"/>
  <c r="O34" i="10" s="1"/>
  <c r="I33" i="10"/>
  <c r="K33" i="10" s="1"/>
  <c r="O33" i="10" s="1"/>
  <c r="I32" i="10"/>
  <c r="K32" i="10"/>
  <c r="O32" i="10" s="1"/>
  <c r="I31" i="10"/>
  <c r="K31" i="10" s="1"/>
  <c r="O31" i="10" s="1"/>
  <c r="I30" i="10"/>
  <c r="K30" i="10"/>
  <c r="O30" i="10" s="1"/>
  <c r="I29" i="10"/>
  <c r="K29" i="10" s="1"/>
  <c r="O29" i="10" s="1"/>
  <c r="I28" i="10"/>
  <c r="K28" i="10"/>
  <c r="O28" i="10" s="1"/>
  <c r="I27" i="10"/>
  <c r="K27" i="10" s="1"/>
  <c r="O27" i="10" s="1"/>
  <c r="I26" i="10"/>
  <c r="K26" i="10"/>
  <c r="O26" i="10" s="1"/>
  <c r="I25" i="10"/>
  <c r="K25" i="10" s="1"/>
  <c r="O25" i="10" s="1"/>
  <c r="I24" i="10"/>
  <c r="K24" i="10"/>
  <c r="O24" i="10" s="1"/>
  <c r="I23" i="10"/>
  <c r="K23" i="10" s="1"/>
  <c r="O23" i="10" s="1"/>
  <c r="I22" i="10"/>
  <c r="K22" i="10"/>
  <c r="O22" i="10" s="1"/>
  <c r="I21" i="10"/>
  <c r="K21" i="10" s="1"/>
  <c r="O21" i="10" s="1"/>
  <c r="I20" i="10"/>
  <c r="K20" i="10"/>
  <c r="O20" i="10" s="1"/>
  <c r="I19" i="10"/>
  <c r="K19" i="10" s="1"/>
  <c r="O19" i="10" s="1"/>
  <c r="I18" i="10"/>
  <c r="K18" i="10"/>
  <c r="O18" i="10" s="1"/>
  <c r="I17" i="10"/>
  <c r="K17" i="10" s="1"/>
  <c r="O17" i="10" s="1"/>
  <c r="I16" i="10"/>
  <c r="K16" i="10"/>
  <c r="O16" i="10" s="1"/>
  <c r="I15" i="10"/>
  <c r="K15" i="10" s="1"/>
  <c r="O15" i="10" s="1"/>
  <c r="I14" i="10"/>
  <c r="K14" i="10"/>
  <c r="O14" i="10" s="1"/>
  <c r="I13" i="10"/>
  <c r="K13" i="10" s="1"/>
  <c r="O13" i="10" s="1"/>
  <c r="I12" i="10"/>
  <c r="K12" i="10"/>
  <c r="O12" i="10" s="1"/>
  <c r="I11" i="10"/>
  <c r="K11" i="10" s="1"/>
  <c r="O11" i="10" s="1"/>
  <c r="I37" i="9"/>
  <c r="K37" i="9"/>
  <c r="O37" i="9" s="1"/>
  <c r="I36" i="9"/>
  <c r="K36" i="9" s="1"/>
  <c r="O36" i="9" s="1"/>
  <c r="I35" i="9"/>
  <c r="K35" i="9"/>
  <c r="O35" i="9" s="1"/>
  <c r="I34" i="9"/>
  <c r="K34" i="9" s="1"/>
  <c r="O34" i="9" s="1"/>
  <c r="I33" i="9"/>
  <c r="K33" i="9"/>
  <c r="O33" i="9" s="1"/>
  <c r="I32" i="9"/>
  <c r="K32" i="9" s="1"/>
  <c r="O32" i="9" s="1"/>
  <c r="I31" i="9"/>
  <c r="K31" i="9"/>
  <c r="O31" i="9" s="1"/>
  <c r="I30" i="9"/>
  <c r="K30" i="9" s="1"/>
  <c r="O30" i="9" s="1"/>
  <c r="I29" i="9"/>
  <c r="K29" i="9"/>
  <c r="O29" i="9" s="1"/>
  <c r="I28" i="9"/>
  <c r="K28" i="9" s="1"/>
  <c r="O28" i="9" s="1"/>
  <c r="I27" i="9"/>
  <c r="K27" i="9"/>
  <c r="O27" i="9" s="1"/>
  <c r="I26" i="9"/>
  <c r="K26" i="9" s="1"/>
  <c r="O26" i="9" s="1"/>
  <c r="I25" i="9"/>
  <c r="K25" i="9"/>
  <c r="O25" i="9" s="1"/>
  <c r="I24" i="9"/>
  <c r="K24" i="9" s="1"/>
  <c r="O24" i="9" s="1"/>
  <c r="I23" i="9"/>
  <c r="K23" i="9"/>
  <c r="O23" i="9" s="1"/>
  <c r="I22" i="9"/>
  <c r="K22" i="9" s="1"/>
  <c r="O22" i="9" s="1"/>
  <c r="I21" i="9"/>
  <c r="K21" i="9"/>
  <c r="O21" i="9" s="1"/>
  <c r="I20" i="9"/>
  <c r="K20" i="9" s="1"/>
  <c r="O20" i="9" s="1"/>
  <c r="I19" i="9"/>
  <c r="K19" i="9"/>
  <c r="O19" i="9" s="1"/>
  <c r="I18" i="9"/>
  <c r="K18" i="9" s="1"/>
  <c r="O18" i="9" s="1"/>
  <c r="I17" i="9"/>
  <c r="K17" i="9"/>
  <c r="O17" i="9" s="1"/>
  <c r="I16" i="9"/>
  <c r="K16" i="9" s="1"/>
  <c r="O16" i="9" s="1"/>
  <c r="I15" i="9"/>
  <c r="K15" i="9"/>
  <c r="O15" i="9" s="1"/>
  <c r="I14" i="9"/>
  <c r="K14" i="9" s="1"/>
  <c r="O14" i="9" s="1"/>
  <c r="I13" i="9"/>
  <c r="K13" i="9"/>
  <c r="O13" i="9" s="1"/>
  <c r="I12" i="9"/>
  <c r="K12" i="9" s="1"/>
  <c r="O12" i="9" s="1"/>
  <c r="I11" i="9"/>
  <c r="K11" i="9"/>
  <c r="O11" i="9" s="1"/>
  <c r="O15" i="8"/>
  <c r="O23" i="8"/>
  <c r="O31" i="8"/>
  <c r="O11" i="8"/>
  <c r="I12" i="8"/>
  <c r="K12" i="8" s="1"/>
  <c r="O12" i="8" s="1"/>
  <c r="I13" i="8"/>
  <c r="K13" i="8"/>
  <c r="O13" i="8" s="1"/>
  <c r="I14" i="8"/>
  <c r="K14" i="8" s="1"/>
  <c r="O14" i="8" s="1"/>
  <c r="I15" i="8"/>
  <c r="K15" i="8"/>
  <c r="I16" i="8"/>
  <c r="K16" i="8" s="1"/>
  <c r="O16" i="8" s="1"/>
  <c r="I17" i="8"/>
  <c r="K17" i="8"/>
  <c r="O17" i="8" s="1"/>
  <c r="I18" i="8"/>
  <c r="K18" i="8" s="1"/>
  <c r="O18" i="8" s="1"/>
  <c r="I19" i="8"/>
  <c r="K19" i="8"/>
  <c r="O19" i="8" s="1"/>
  <c r="I20" i="8"/>
  <c r="K20" i="8" s="1"/>
  <c r="O20" i="8" s="1"/>
  <c r="I21" i="8"/>
  <c r="K21" i="8"/>
  <c r="O21" i="8" s="1"/>
  <c r="I22" i="8"/>
  <c r="K22" i="8" s="1"/>
  <c r="O22" i="8" s="1"/>
  <c r="I23" i="8"/>
  <c r="K23" i="8"/>
  <c r="I24" i="8"/>
  <c r="K24" i="8" s="1"/>
  <c r="O24" i="8" s="1"/>
  <c r="I25" i="8"/>
  <c r="K25" i="8"/>
  <c r="O25" i="8" s="1"/>
  <c r="I26" i="8"/>
  <c r="K26" i="8" s="1"/>
  <c r="O26" i="8" s="1"/>
  <c r="I27" i="8"/>
  <c r="K27" i="8"/>
  <c r="O27" i="8" s="1"/>
  <c r="I28" i="8"/>
  <c r="K28" i="8" s="1"/>
  <c r="O28" i="8" s="1"/>
  <c r="I29" i="8"/>
  <c r="K29" i="8"/>
  <c r="O29" i="8" s="1"/>
  <c r="I30" i="8"/>
  <c r="K30" i="8" s="1"/>
  <c r="O30" i="8" s="1"/>
  <c r="I31" i="8"/>
  <c r="K31" i="8"/>
  <c r="I32" i="8"/>
  <c r="K32" i="8" s="1"/>
  <c r="O32" i="8" s="1"/>
  <c r="I33" i="8"/>
  <c r="K33" i="8"/>
  <c r="O33" i="8" s="1"/>
  <c r="I34" i="8"/>
  <c r="K34" i="8" s="1"/>
  <c r="O34" i="8" s="1"/>
  <c r="I35" i="8"/>
  <c r="K35" i="8"/>
  <c r="O35" i="8" s="1"/>
  <c r="I36" i="8"/>
  <c r="K36" i="8" s="1"/>
  <c r="O36" i="8" s="1"/>
  <c r="K11" i="8"/>
  <c r="I11" i="8"/>
  <c r="E37" i="37"/>
  <c r="G37" i="37"/>
  <c r="C37" i="37"/>
  <c r="E37" i="36"/>
  <c r="I37" i="36" s="1"/>
  <c r="K37" i="36" s="1"/>
  <c r="O37" i="36" s="1"/>
  <c r="G37" i="36"/>
  <c r="C37" i="36"/>
  <c r="E37" i="35"/>
  <c r="I37" i="35" s="1"/>
  <c r="K37" i="35" s="1"/>
  <c r="O37" i="35" s="1"/>
  <c r="G37" i="35"/>
  <c r="C37" i="35"/>
  <c r="E37" i="34"/>
  <c r="G37" i="34"/>
  <c r="C37" i="34"/>
  <c r="E37" i="33"/>
  <c r="G37" i="33"/>
  <c r="C37" i="33"/>
  <c r="E37" i="32"/>
  <c r="I37" i="32" s="1"/>
  <c r="G37" i="32"/>
  <c r="C37" i="32"/>
  <c r="E37" i="31"/>
  <c r="I37" i="31" s="1"/>
  <c r="K37" i="31" s="1"/>
  <c r="O37" i="31" s="1"/>
  <c r="G37" i="31"/>
  <c r="C37" i="31"/>
  <c r="E37" i="30"/>
  <c r="G37" i="30"/>
  <c r="C37" i="30"/>
  <c r="E37" i="29"/>
  <c r="G37" i="29"/>
  <c r="C37" i="29"/>
  <c r="E37" i="28"/>
  <c r="I37" i="28" s="1"/>
  <c r="K37" i="28" s="1"/>
  <c r="O37" i="28" s="1"/>
  <c r="G37" i="28"/>
  <c r="C37" i="28"/>
  <c r="E37" i="27"/>
  <c r="I37" i="27" s="1"/>
  <c r="K37" i="27" s="1"/>
  <c r="O37" i="27" s="1"/>
  <c r="G37" i="27"/>
  <c r="C37" i="27"/>
  <c r="E37" i="26"/>
  <c r="G37" i="26"/>
  <c r="C37" i="26"/>
  <c r="E37" i="25"/>
  <c r="G37" i="25"/>
  <c r="C37" i="25"/>
  <c r="E37" i="24"/>
  <c r="I37" i="24" s="1"/>
  <c r="K37" i="24" s="1"/>
  <c r="O37" i="24" s="1"/>
  <c r="G37" i="24"/>
  <c r="C37" i="24"/>
  <c r="E37" i="23"/>
  <c r="I37" i="23" s="1"/>
  <c r="K37" i="23" s="1"/>
  <c r="O37" i="23" s="1"/>
  <c r="G37" i="23"/>
  <c r="C37" i="23"/>
  <c r="E37" i="22"/>
  <c r="G37" i="22"/>
  <c r="C37" i="22"/>
  <c r="E37" i="21"/>
  <c r="I37" i="21" s="1"/>
  <c r="K37" i="21" s="1"/>
  <c r="O37" i="21" s="1"/>
  <c r="G37" i="21"/>
  <c r="C37" i="21"/>
  <c r="E37" i="20"/>
  <c r="I37" i="20" s="1"/>
  <c r="K37" i="20" s="1"/>
  <c r="O37" i="20" s="1"/>
  <c r="G37" i="20"/>
  <c r="C37" i="20"/>
  <c r="E37" i="19"/>
  <c r="G37" i="19"/>
  <c r="C37" i="19"/>
  <c r="E37" i="18"/>
  <c r="G37" i="18"/>
  <c r="C37" i="18"/>
  <c r="E37" i="17"/>
  <c r="I37" i="17" s="1"/>
  <c r="K37" i="17" s="1"/>
  <c r="O37" i="17" s="1"/>
  <c r="G37" i="17"/>
  <c r="C37" i="17"/>
  <c r="E37" i="16"/>
  <c r="I37" i="16" s="1"/>
  <c r="G37" i="16"/>
  <c r="C37" i="16"/>
  <c r="K37" i="16" s="1"/>
  <c r="O37" i="16" s="1"/>
  <c r="E37" i="15"/>
  <c r="I37" i="15" s="1"/>
  <c r="K37" i="15" s="1"/>
  <c r="O37" i="15" s="1"/>
  <c r="G37" i="15"/>
  <c r="C37" i="15"/>
  <c r="E37" i="14"/>
  <c r="G37" i="14"/>
  <c r="C37" i="14"/>
  <c r="E37" i="13"/>
  <c r="G37" i="13"/>
  <c r="I37" i="13" s="1"/>
  <c r="K37" i="13" s="1"/>
  <c r="O37" i="13" s="1"/>
  <c r="C37" i="13"/>
  <c r="E37" i="12"/>
  <c r="G37" i="12"/>
  <c r="C37" i="12"/>
  <c r="E37" i="11"/>
  <c r="I37" i="11" s="1"/>
  <c r="K37" i="11" s="1"/>
  <c r="O37" i="11" s="1"/>
  <c r="G37" i="11"/>
  <c r="C37" i="11"/>
  <c r="E37" i="10"/>
  <c r="I37" i="10" s="1"/>
  <c r="K37" i="10" s="1"/>
  <c r="O37" i="10" s="1"/>
  <c r="G37" i="10"/>
  <c r="C37" i="10"/>
  <c r="E37" i="9"/>
  <c r="G37" i="9"/>
  <c r="C37" i="9"/>
  <c r="E37" i="8"/>
  <c r="I37" i="8" s="1"/>
  <c r="K37" i="8" s="1"/>
  <c r="O37" i="8" s="1"/>
  <c r="G37" i="8"/>
  <c r="C37" i="8"/>
  <c r="BO36" i="38"/>
  <c r="BQ36" i="38"/>
  <c r="BS36" i="38"/>
  <c r="BU36" i="38"/>
  <c r="BM36" i="38"/>
  <c r="AT36" i="38"/>
  <c r="AV36" i="38"/>
  <c r="AX36" i="38"/>
  <c r="AZ36" i="38"/>
  <c r="BB36" i="38"/>
  <c r="BD36" i="38"/>
  <c r="BF36" i="38"/>
  <c r="BH36" i="38"/>
  <c r="BJ36" i="38"/>
  <c r="AR36" i="38"/>
  <c r="Y36" i="38"/>
  <c r="AA36" i="38"/>
  <c r="AC36" i="38"/>
  <c r="AE36" i="38"/>
  <c r="AG36" i="38"/>
  <c r="AI36" i="38"/>
  <c r="AK36" i="38"/>
  <c r="AM36" i="38"/>
  <c r="AO36" i="38"/>
  <c r="W36" i="38"/>
  <c r="D36" i="38"/>
  <c r="F36" i="38"/>
  <c r="H36" i="38"/>
  <c r="J36" i="38"/>
  <c r="L36" i="38"/>
  <c r="N36" i="38"/>
  <c r="P36" i="38"/>
  <c r="R36" i="38"/>
  <c r="T36" i="38"/>
  <c r="B36" i="38"/>
  <c r="BL36" i="4"/>
  <c r="BM36" i="4"/>
  <c r="BN36" i="4"/>
  <c r="BO36" i="4"/>
  <c r="BP36" i="4"/>
  <c r="BQ36" i="4"/>
  <c r="BR36" i="4"/>
  <c r="BS36" i="4"/>
  <c r="BT36" i="4"/>
  <c r="BU36" i="4"/>
  <c r="BK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AR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W36" i="4"/>
  <c r="D36" i="4"/>
  <c r="F36" i="4"/>
  <c r="H36" i="4"/>
  <c r="J36" i="4"/>
  <c r="L36" i="4"/>
  <c r="N36" i="4"/>
  <c r="P36" i="4"/>
  <c r="R36" i="4"/>
  <c r="T36" i="4"/>
  <c r="B36" i="4"/>
  <c r="BK35" i="1"/>
  <c r="BM35" i="1"/>
  <c r="BO35" i="1"/>
  <c r="BQ35" i="1"/>
  <c r="BS35" i="1"/>
  <c r="BU35" i="1"/>
  <c r="BI35" i="1"/>
  <c r="AP35" i="1"/>
  <c r="AR35" i="1"/>
  <c r="AT35" i="1"/>
  <c r="AV35" i="1"/>
  <c r="AX35" i="1"/>
  <c r="AZ35" i="1"/>
  <c r="BB35" i="1"/>
  <c r="BD35" i="1"/>
  <c r="BF35" i="1"/>
  <c r="AN35" i="1"/>
  <c r="W35" i="1"/>
  <c r="Y35" i="1"/>
  <c r="AA35" i="1"/>
  <c r="AC35" i="1"/>
  <c r="AE35" i="1"/>
  <c r="AG35" i="1"/>
  <c r="AI35" i="1"/>
  <c r="AK35" i="1"/>
  <c r="U35" i="1"/>
  <c r="D35" i="1"/>
  <c r="F35" i="1"/>
  <c r="H35" i="1"/>
  <c r="J35" i="1"/>
  <c r="L35" i="1"/>
  <c r="N35" i="1"/>
  <c r="P35" i="1"/>
  <c r="R35" i="1"/>
  <c r="B35" i="1"/>
  <c r="I37" i="26" l="1"/>
  <c r="K37" i="26" s="1"/>
  <c r="O37" i="26" s="1"/>
  <c r="I37" i="29"/>
  <c r="K37" i="29" s="1"/>
  <c r="O37" i="29" s="1"/>
  <c r="I37" i="37"/>
  <c r="K37" i="37" s="1"/>
  <c r="O37" i="37" s="1"/>
  <c r="K37" i="32"/>
  <c r="O37" i="32" s="1"/>
  <c r="I37" i="14"/>
  <c r="K37" i="14" s="1"/>
  <c r="O37" i="14" s="1"/>
  <c r="I37" i="22"/>
  <c r="K37" i="22" s="1"/>
  <c r="O37" i="22" s="1"/>
  <c r="I37" i="30"/>
  <c r="K37" i="30" s="1"/>
  <c r="O37" i="30" s="1"/>
  <c r="I37" i="25"/>
  <c r="K37" i="25" s="1"/>
  <c r="O37" i="25" s="1"/>
  <c r="I37" i="33"/>
  <c r="K37" i="33" s="1"/>
  <c r="O37" i="33" s="1"/>
  <c r="I37" i="18"/>
  <c r="K37" i="18" s="1"/>
  <c r="O37" i="18" s="1"/>
  <c r="I37" i="34"/>
  <c r="K37" i="34" s="1"/>
  <c r="O37" i="34" s="1"/>
</calcChain>
</file>

<file path=xl/sharedStrings.xml><?xml version="1.0" encoding="utf-8"?>
<sst xmlns="http://schemas.openxmlformats.org/spreadsheetml/2006/main" count="3108" uniqueCount="216">
  <si>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</si>
  <si>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</si>
  <si>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</si>
  <si>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</si>
  <si>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</si>
  <si>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</si>
  <si>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</si>
  <si>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</si>
  <si>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</si>
  <si>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</si>
  <si>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</si>
  <si>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</si>
  <si>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</si>
  <si>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</si>
  <si>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</si>
  <si>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</si>
  <si>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</si>
  <si>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</si>
  <si>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</si>
  <si>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</si>
  <si>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</si>
  <si>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</si>
  <si>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</si>
  <si>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</si>
  <si>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</si>
  <si>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</si>
  <si>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</si>
  <si>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</si>
  <si>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</si>
  <si>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</si>
  <si>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</si>
  <si>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</si>
  <si>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</si>
  <si>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</si>
  <si>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</si>
  <si>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</si>
  <si>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</si>
  <si>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</si>
  <si>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</si>
  <si>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</si>
  <si>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</si>
  <si>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</si>
  <si>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</si>
  <si>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</si>
  <si>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</si>
  <si>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</si>
  <si>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</si>
  <si>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</si>
  <si>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</si>
  <si>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</si>
  <si>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</si>
  <si>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</si>
  <si>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</si>
  <si>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</si>
  <si>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</si>
  <si>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</si>
  <si>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</si>
  <si>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</si>
  <si>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</si>
  <si>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</si>
  <si>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</si>
  <si>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</si>
  <si>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</si>
  <si>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</si>
  <si>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</si>
  <si>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</si>
  <si>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</si>
  <si>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</si>
  <si>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</si>
  <si>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</si>
  <si>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</si>
  <si>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</si>
  <si>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</si>
  <si>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</si>
  <si>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</si>
  <si>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</si>
  <si>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</si>
  <si>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</si>
  <si>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</si>
  <si>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</si>
  <si>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</si>
  <si>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</si>
  <si>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</si>
  <si>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</si>
  <si>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</si>
  <si>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</si>
  <si>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</si>
  <si>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</si>
  <si>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</si>
  <si>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</si>
  <si>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</si>
  <si>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</si>
  <si>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</si>
  <si>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</si>
  <si>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</si>
  <si>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</si>
  <si>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</si>
  <si>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</si>
  <si>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</si>
  <si>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</si>
  <si>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</si>
  <si>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</si>
  <si>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</si>
  <si>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</si>
  <si>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</si>
  <si>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</si>
  <si>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</si>
  <si>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</si>
  <si>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</si>
  <si>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</si>
  <si>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</si>
  <si>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</si>
  <si>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</si>
  <si>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</si>
  <si>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</si>
  <si>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</si>
  <si>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</si>
  <si>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</si>
  <si>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</si>
  <si>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</si>
  <si>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</si>
  <si>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</si>
  <si>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</si>
  <si>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</si>
  <si>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</si>
  <si>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</si>
  <si>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</si>
  <si>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</si>
  <si>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</si>
  <si>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</si>
  <si>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</si>
  <si>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</si>
  <si>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</si>
  <si>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</si>
  <si>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</si>
  <si>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</si>
  <si>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</si>
  <si>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</si>
  <si>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</si>
  <si>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</si>
  <si>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</si>
  <si>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</si>
  <si>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</si>
  <si>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</si>
  <si>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</si>
  <si>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</si>
  <si>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</si>
  <si>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</si>
  <si>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</si>
  <si>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</si>
  <si>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</si>
  <si>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</si>
  <si>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</si>
  <si>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</si>
  <si>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</si>
  <si>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</si>
  <si>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</si>
  <si>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</si>
  <si>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</si>
  <si>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</si>
  <si>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</si>
  <si>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</si>
  <si>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</si>
  <si>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</si>
  <si>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</si>
  <si>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</si>
  <si>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</si>
  <si>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</si>
  <si>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</si>
  <si>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</si>
  <si>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</si>
  <si>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</si>
  <si>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</si>
  <si>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</si>
  <si>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</si>
  <si>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</si>
  <si>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</si>
  <si>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</si>
  <si>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</si>
  <si>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</si>
  <si>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</si>
  <si>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</si>
  <si>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</si>
  <si>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</si>
  <si>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Definitiver Risikoausgleich 2002 / Daten 2002</t>
  </si>
  <si>
    <t>Frauen 19 - 25 J. / Jg. 1983-1977 (R 1)</t>
  </si>
  <si>
    <t>Frauen 26 - 30 J. / Jg. 1976-1972 (R 2)</t>
  </si>
  <si>
    <t>Frauen 31 - 35 J. / Jg. 1971-1967 (R 3)</t>
  </si>
  <si>
    <t>Frauen 36 - 40 J. / Jg. 1966-1962 (R 4)</t>
  </si>
  <si>
    <t>Frauen 41 - 45 J. / Jg. 1961-1957 (R 5)</t>
  </si>
  <si>
    <t>Frauen 46 - 50 J. / Jg. 1956-1952 (R 6)</t>
  </si>
  <si>
    <t>Frauen 51 - 55 J. / Jg. 1951-1947 (R 7)</t>
  </si>
  <si>
    <t>Frauen 56 - 60 J. / Jg. 1946-1942 (R 8)</t>
  </si>
  <si>
    <t>Frauen 61 - 65 J. / Jg. 1941-1937 (R 9)</t>
  </si>
  <si>
    <t>Frauen 66 - 70 J. / Jg. 1936-1932 (R 10)</t>
  </si>
  <si>
    <t>Frauen 71 - 75 J. / Jg. 1931-1927 (R 11)</t>
  </si>
  <si>
    <t>Frauen 76 - 80 J. / Jg. 1926-1922 (R 12)</t>
  </si>
  <si>
    <t>Frauen 81 - 85 J. / Jg. 1921-1917 (R 13)</t>
  </si>
  <si>
    <t>Frauen 86 - 90 J. / Jg. 1916-1912 (R 14)</t>
  </si>
  <si>
    <t>Frauen 91 + J. / Jg. 1911 und älter (R 15)</t>
  </si>
  <si>
    <t>Männer 19 - 25 J. / Jg. 1983-1977 (R 16)</t>
  </si>
  <si>
    <t>Männer 26 - 30 J. / Jg. 1976-1972 (R 17)</t>
  </si>
  <si>
    <t>Männer 31 - 35 J. / Jg. 1971-1967 (R 18)</t>
  </si>
  <si>
    <t>Männer 36 - 40 J. / Jg. 1966-1962 (R 19)</t>
  </si>
  <si>
    <t>Männer 41 - 45 J. / Jg. 1961-1957 (R 20)</t>
  </si>
  <si>
    <t>Männer 46 - 50 J. / Jg. 1956-1952 (R 21)</t>
  </si>
  <si>
    <t>Männer 51 - 55 J. / Jg. 1951-1947 (R 22)</t>
  </si>
  <si>
    <t>Männer 56 - 60 J. / Jg. 1946-1942 (R 23)</t>
  </si>
  <si>
    <t>Männer 61 - 65 J. / Jg. 1941-1937 (R 24)</t>
  </si>
  <si>
    <t>Männer 66 - 70 J. / Jg. 1936-1932 (R 25)</t>
  </si>
  <si>
    <t>Männer 71 - 75 J. / Jg. 1931-1927 (R 26)</t>
  </si>
  <si>
    <t>Männer 76 - 80 J. / Jg. 1926-1922 (R 27)</t>
  </si>
  <si>
    <t>Männer 81 - 85 J. / Jg. 1921-1917 (R 28)</t>
  </si>
  <si>
    <t>Männer 86 - 90 J. / Jg. 1916-1912 (R 29)</t>
  </si>
  <si>
    <t>Männer 91 + J. / Jg. 1911 und älter (R 30)</t>
  </si>
  <si>
    <t>Gemeinsame Einrichtung KVG/UW/4.07.2003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</si>
</sst>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5" formatCode="#,##0.000000000000000000000000000000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</cellStyleXfs>
  <cellXfs count="140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3" fontId="3" fillId="0" borderId="0" xfId="8" applyNumberFormat="1" applyFont="1" applyFill="1" applyBorder="1" applyAlignment="1">
      <alignment horizontal="left" wrapText="1"/>
    </xf>
    <xf numFmtId="0" fontId="12" fillId="0" borderId="0" xfId="9" applyFont="1" applyFill="1" applyBorder="1" applyAlignment="1">
      <alignment horizontal="center"/>
    </xf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9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205" fontId="4" fillId="0" borderId="0" xfId="0" applyNumberFormat="1" applyFont="1" applyBorder="1"/>
    <xf numFmtId="205" fontId="0" fillId="0" borderId="0" xfId="0" applyNumberFormat="1" applyFont="1" applyBorder="1"/>
    <xf numFmtId="205" fontId="0" fillId="0" borderId="0" xfId="0" applyNumberFormat="1" applyFont="1" applyBorder="1" applyAlignment="1">
      <alignment horizontal="center"/>
    </xf>
    <xf numFmtId="205" fontId="0" fillId="0" borderId="0" xfId="0" applyNumberFormat="1" applyFont="1" applyBorder="1" applyAlignment="1">
      <alignment horizontal="centerContinuous"/>
    </xf>
    <xf numFmtId="205" fontId="0" fillId="0" borderId="0" xfId="0" applyNumberFormat="1" applyFont="1" applyFill="1" applyBorder="1" applyAlignment="1" applyProtection="1">
      <alignment horizontal="centerContinuous"/>
    </xf>
    <xf numFmtId="0" fontId="8" fillId="0" borderId="0" xfId="6" applyFont="1" applyFill="1" applyBorder="1" applyAlignment="1">
      <alignment horizontal="center"/>
    </xf>
    <xf numFmtId="194" fontId="8" fillId="0" borderId="0" xfId="1" applyNumberFormat="1" applyFont="1" applyFill="1" applyBorder="1" applyAlignment="1">
      <alignment horizontal="right" wrapText="1"/>
    </xf>
    <xf numFmtId="194" fontId="8" fillId="0" borderId="0" xfId="6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4" fontId="8" fillId="0" borderId="0" xfId="1" applyNumberFormat="1" applyFont="1" applyFill="1" applyBorder="1" applyAlignment="1">
      <alignment horizontal="right" wrapText="1"/>
    </xf>
    <xf numFmtId="194" fontId="8" fillId="0" borderId="0" xfId="0" applyNumberFormat="1" applyFont="1" applyBorder="1"/>
    <xf numFmtId="3" fontId="11" fillId="0" borderId="0" xfId="0" applyNumberFormat="1" applyFont="1" applyFill="1" applyBorder="1" applyAlignment="1" applyProtection="1">
      <alignment horizontal="right"/>
    </xf>
    <xf numFmtId="4" fontId="8" fillId="0" borderId="0" xfId="8" applyNumberFormat="1" applyFont="1" applyFill="1" applyBorder="1" applyAlignment="1">
      <alignment horizontal="right" wrapText="1"/>
    </xf>
    <xf numFmtId="3" fontId="11" fillId="0" borderId="0" xfId="0" applyNumberFormat="1" applyFont="1" applyFill="1" applyBorder="1" applyAlignment="1" applyProtection="1">
      <alignment horizontal="center"/>
    </xf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10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_1" xfId="6"/>
    <cellStyle name="Standard_R30" xfId="7"/>
    <cellStyle name="Standard_Versicherte absolut" xfId="8"/>
    <cellStyle name="Standard_Versicherte absolut_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188"/>
  <sheetViews>
    <sheetView workbookViewId="0">
      <selection activeCell="K15" sqref="K15"/>
    </sheetView>
  </sheetViews>
  <sheetFormatPr baseColWidth="10" defaultColWidth="11.33203125" defaultRowHeight="13.2" x14ac:dyDescent="0.25"/>
  <cols>
    <col min="1" max="1" width="8.88671875" style="1" customWidth="1"/>
    <col min="2" max="2" width="11.6640625" style="21" customWidth="1"/>
    <col min="3" max="3" width="3.77734375" style="21" customWidth="1"/>
    <col min="4" max="4" width="11.77734375" style="21" customWidth="1"/>
    <col min="5" max="5" width="3" style="4" customWidth="1"/>
    <col min="6" max="6" width="11.77734375" style="21" customWidth="1"/>
    <col min="7" max="7" width="2.21875" style="4" customWidth="1"/>
    <col min="8" max="8" width="11.77734375" style="21" customWidth="1"/>
    <col min="9" max="9" width="2.21875" style="4" customWidth="1"/>
    <col min="10" max="10" width="11.77734375" style="21" customWidth="1"/>
    <col min="11" max="11" width="2.21875" style="4" customWidth="1"/>
    <col min="12" max="12" width="9.88671875" style="21" customWidth="1"/>
    <col min="13" max="13" width="3.21875" style="4" customWidth="1"/>
    <col min="14" max="14" width="8.88671875" style="4" customWidth="1"/>
    <col min="15" max="15" width="3.6640625" style="4" customWidth="1"/>
    <col min="16" max="16" width="9.109375" style="4" customWidth="1"/>
    <col min="17" max="17" width="3.21875" style="4" customWidth="1"/>
    <col min="18" max="18" width="9.33203125" style="4" customWidth="1"/>
    <col min="19" max="19" width="3.21875" style="4" customWidth="1"/>
    <col min="20" max="20" width="10.6640625" style="4" customWidth="1"/>
    <col min="21" max="21" width="9.33203125" style="4" customWidth="1"/>
    <col min="22" max="22" width="3.33203125" style="4" customWidth="1"/>
    <col min="23" max="23" width="9.33203125" style="4" customWidth="1"/>
    <col min="24" max="24" width="3.33203125" style="4" customWidth="1"/>
    <col min="25" max="25" width="9.33203125" style="21" customWidth="1"/>
    <col min="26" max="26" width="3.21875" style="4" customWidth="1"/>
    <col min="27" max="27" width="9.33203125" style="21" customWidth="1"/>
    <col min="28" max="28" width="3.21875" style="4" customWidth="1"/>
    <col min="29" max="29" width="9.33203125" style="21" customWidth="1"/>
    <col min="30" max="30" width="3.21875" style="4" customWidth="1"/>
    <col min="31" max="31" width="9.33203125" style="21" customWidth="1"/>
    <col min="32" max="32" width="3.21875" style="4" customWidth="1"/>
    <col min="33" max="33" width="9.33203125" style="21" customWidth="1"/>
    <col min="34" max="34" width="3.21875" style="4" customWidth="1"/>
    <col min="35" max="35" width="9.33203125" style="21" customWidth="1"/>
    <col min="36" max="36" width="3.21875" style="4" customWidth="1"/>
    <col min="37" max="37" width="9.33203125" style="21" customWidth="1"/>
    <col min="38" max="38" width="3.21875" style="4" customWidth="1"/>
    <col min="39" max="39" width="11.33203125" style="5" customWidth="1"/>
    <col min="40" max="40" width="9.33203125" style="21" customWidth="1"/>
    <col min="41" max="41" width="2.33203125" style="4" customWidth="1"/>
    <col min="42" max="42" width="9.33203125" style="21" customWidth="1"/>
    <col min="43" max="43" width="2.33203125" style="4" customWidth="1"/>
    <col min="44" max="44" width="9.33203125" style="21" customWidth="1"/>
    <col min="45" max="45" width="2.33203125" style="4" customWidth="1"/>
    <col min="46" max="46" width="9.33203125" style="21" customWidth="1"/>
    <col min="47" max="47" width="2.33203125" style="4" customWidth="1"/>
    <col min="48" max="48" width="9.33203125" style="21" customWidth="1"/>
    <col min="49" max="49" width="2.33203125" style="4" customWidth="1"/>
    <col min="50" max="50" width="9.33203125" style="21" customWidth="1"/>
    <col min="51" max="51" width="2.33203125" style="4" customWidth="1"/>
    <col min="52" max="52" width="9.33203125" style="21" customWidth="1"/>
    <col min="53" max="53" width="2.33203125" style="4" customWidth="1"/>
    <col min="54" max="54" width="9.33203125" style="21" customWidth="1"/>
    <col min="55" max="55" width="2.33203125" style="4" customWidth="1"/>
    <col min="56" max="56" width="9.33203125" style="21" customWidth="1"/>
    <col min="57" max="57" width="2.33203125" style="4" customWidth="1"/>
    <col min="58" max="58" width="9.33203125" style="21" customWidth="1"/>
    <col min="59" max="59" width="2.33203125" style="4" customWidth="1"/>
    <col min="60" max="60" width="11.33203125" style="5" customWidth="1"/>
    <col min="61" max="61" width="9.33203125" style="21" customWidth="1"/>
    <col min="62" max="62" width="2.33203125" style="4" customWidth="1"/>
    <col min="63" max="63" width="9.33203125" style="21" customWidth="1"/>
    <col min="64" max="64" width="2.33203125" style="4" customWidth="1"/>
    <col min="65" max="65" width="9.33203125" style="21" customWidth="1"/>
    <col min="66" max="66" width="2.33203125" style="4" customWidth="1"/>
    <col min="67" max="67" width="9.33203125" style="21" customWidth="1"/>
    <col min="68" max="68" width="2.33203125" style="4" customWidth="1"/>
    <col min="69" max="69" width="9.33203125" style="21" customWidth="1"/>
    <col min="70" max="70" width="2.33203125" style="4" customWidth="1"/>
    <col min="71" max="71" width="9.33203125" style="21" customWidth="1"/>
    <col min="72" max="72" width="2.33203125" style="4" customWidth="1"/>
    <col min="73" max="73" width="9.33203125" style="21" customWidth="1"/>
    <col min="74" max="74" width="2.33203125" style="4" customWidth="1"/>
    <col min="75" max="92" width="11.33203125" style="5" customWidth="1"/>
    <col min="93" max="16384" width="11.33203125" style="1"/>
  </cols>
  <sheetData>
    <row r="1" spans="1:92" s="6" customFormat="1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  <c r="N1" s="5"/>
      <c r="O1" s="1"/>
      <c r="P1" s="5"/>
      <c r="Q1" s="1"/>
      <c r="S1" s="7" t="s">
        <v>215</v>
      </c>
      <c r="T1" s="7"/>
      <c r="U1" s="5"/>
      <c r="W1" s="5"/>
      <c r="Y1" s="21"/>
      <c r="Z1" s="5"/>
      <c r="AA1" s="21"/>
      <c r="AB1" s="5"/>
      <c r="AC1" s="21"/>
      <c r="AD1" s="5"/>
      <c r="AE1" s="21"/>
      <c r="AF1" s="5"/>
      <c r="AG1" s="21"/>
      <c r="AH1" s="5"/>
      <c r="AI1" s="21"/>
      <c r="AJ1" s="5"/>
      <c r="AK1" s="21"/>
      <c r="AL1" s="5"/>
      <c r="AM1" s="10"/>
      <c r="AN1" s="21"/>
      <c r="AO1" s="5"/>
      <c r="AP1" s="21"/>
      <c r="AQ1" s="5"/>
      <c r="AR1" s="21"/>
      <c r="AS1" s="5"/>
      <c r="AT1" s="21"/>
      <c r="AU1" s="5"/>
      <c r="AV1" s="21"/>
      <c r="AW1" s="5"/>
      <c r="AX1" s="21"/>
      <c r="AY1" s="5"/>
      <c r="AZ1" s="21"/>
      <c r="BA1" s="5"/>
      <c r="BB1" s="21"/>
      <c r="BC1" s="5"/>
      <c r="BD1" s="21"/>
      <c r="BE1" s="5"/>
      <c r="BF1" s="21"/>
      <c r="BG1" s="5"/>
      <c r="BH1" s="10"/>
      <c r="BI1" s="21"/>
      <c r="BJ1" s="5"/>
      <c r="BK1" s="21"/>
      <c r="BL1" s="5"/>
      <c r="BM1" s="21"/>
      <c r="BN1" s="5"/>
      <c r="BO1" s="21"/>
      <c r="BP1" s="5"/>
      <c r="BQ1" s="21"/>
      <c r="BR1" s="5"/>
      <c r="BS1" s="21"/>
      <c r="BT1" s="5"/>
      <c r="BU1" s="21"/>
      <c r="BV1" s="5"/>
    </row>
    <row r="2" spans="1:92" s="6" customFormat="1" x14ac:dyDescent="0.25">
      <c r="A2" s="6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10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0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175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4" customFormat="1" x14ac:dyDescent="0.25">
      <c r="A6" s="34" t="s">
        <v>1</v>
      </c>
      <c r="B6" s="36" t="s">
        <v>2</v>
      </c>
      <c r="C6" s="36"/>
      <c r="D6" s="132" t="s">
        <v>3</v>
      </c>
      <c r="E6" s="132"/>
      <c r="F6" s="132" t="s">
        <v>90</v>
      </c>
      <c r="G6" s="132"/>
      <c r="H6" s="132" t="s">
        <v>4</v>
      </c>
      <c r="I6" s="132"/>
      <c r="J6" s="36" t="s">
        <v>4</v>
      </c>
      <c r="K6" s="36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4" t="s">
        <v>1</v>
      </c>
      <c r="U6" s="36" t="s">
        <v>112</v>
      </c>
      <c r="V6" s="36"/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7" t="s">
        <v>1</v>
      </c>
      <c r="AN6" s="36" t="s">
        <v>121</v>
      </c>
      <c r="AO6" s="36"/>
      <c r="AP6" s="36" t="s">
        <v>122</v>
      </c>
      <c r="AQ6" s="36"/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7" t="s">
        <v>1</v>
      </c>
      <c r="BI6" s="36" t="s">
        <v>131</v>
      </c>
      <c r="BJ6" s="36"/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92" x14ac:dyDescent="0.25">
      <c r="B7" s="73" t="s">
        <v>5</v>
      </c>
      <c r="C7" s="73"/>
      <c r="D7" s="133" t="s">
        <v>6</v>
      </c>
      <c r="E7" s="133"/>
      <c r="F7" s="133" t="s">
        <v>7</v>
      </c>
      <c r="G7" s="133"/>
      <c r="H7" s="133" t="s">
        <v>91</v>
      </c>
      <c r="I7" s="133"/>
      <c r="J7" s="73" t="s">
        <v>92</v>
      </c>
      <c r="K7" s="73"/>
      <c r="L7" s="73" t="s">
        <v>93</v>
      </c>
      <c r="M7" s="73"/>
      <c r="N7" s="73" t="s">
        <v>94</v>
      </c>
      <c r="O7" s="73"/>
      <c r="P7" s="73" t="s">
        <v>95</v>
      </c>
      <c r="Q7" s="73"/>
      <c r="R7" s="73" t="s">
        <v>96</v>
      </c>
      <c r="S7" s="73"/>
      <c r="T7" s="1"/>
      <c r="U7" s="73" t="s">
        <v>97</v>
      </c>
      <c r="V7" s="73"/>
      <c r="W7" s="73" t="s">
        <v>98</v>
      </c>
      <c r="X7" s="73"/>
      <c r="Y7" s="73" t="s">
        <v>99</v>
      </c>
      <c r="Z7" s="73"/>
      <c r="AA7" s="73" t="s">
        <v>100</v>
      </c>
      <c r="AB7" s="73"/>
      <c r="AC7" s="73" t="s">
        <v>101</v>
      </c>
      <c r="AD7" s="73"/>
      <c r="AE7" s="73" t="s">
        <v>102</v>
      </c>
      <c r="AF7" s="73"/>
      <c r="AG7" s="73" t="s">
        <v>103</v>
      </c>
      <c r="AH7" s="73"/>
      <c r="AI7" s="73" t="s">
        <v>104</v>
      </c>
      <c r="AJ7" s="73"/>
      <c r="AK7" s="73" t="s">
        <v>105</v>
      </c>
      <c r="AL7" s="73"/>
      <c r="AN7" s="73" t="s">
        <v>106</v>
      </c>
      <c r="AO7" s="73"/>
      <c r="AP7" s="73" t="s">
        <v>107</v>
      </c>
      <c r="AQ7" s="73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I7" s="73" t="s">
        <v>16</v>
      </c>
      <c r="BJ7" s="73"/>
      <c r="BK7" s="73" t="s">
        <v>17</v>
      </c>
      <c r="BL7" s="73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111"/>
      <c r="C8" s="55"/>
      <c r="D8" s="111"/>
      <c r="E8" s="55"/>
      <c r="F8" s="111"/>
      <c r="G8" s="55"/>
      <c r="H8" s="111"/>
      <c r="I8" s="55"/>
      <c r="J8" s="111"/>
      <c r="K8" s="55"/>
      <c r="L8" s="111"/>
      <c r="M8" s="55"/>
      <c r="N8" s="111"/>
      <c r="O8" s="55"/>
      <c r="P8" s="111"/>
      <c r="Q8" s="55"/>
      <c r="R8" s="111"/>
      <c r="S8" s="55"/>
      <c r="U8" s="111"/>
      <c r="V8" s="4"/>
      <c r="W8" s="111"/>
      <c r="X8" s="4"/>
      <c r="Y8" s="111"/>
      <c r="Z8" s="4"/>
      <c r="AA8" s="111"/>
      <c r="AB8" s="4"/>
      <c r="AC8" s="111"/>
      <c r="AD8" s="55"/>
      <c r="AE8" s="111"/>
      <c r="AF8" s="55"/>
      <c r="AG8" s="111"/>
      <c r="AH8" s="55"/>
      <c r="AI8" s="111"/>
      <c r="AJ8" s="55"/>
      <c r="AK8" s="111"/>
      <c r="AL8" s="55"/>
      <c r="AN8" s="111"/>
      <c r="AO8" s="55"/>
      <c r="AP8" s="111"/>
      <c r="AQ8" s="55"/>
      <c r="AR8" s="111"/>
      <c r="AS8" s="55"/>
      <c r="AT8" s="111"/>
      <c r="AU8" s="55"/>
      <c r="AV8" s="111"/>
      <c r="AW8" s="55"/>
      <c r="AX8" s="111"/>
      <c r="AY8" s="55"/>
      <c r="AZ8" s="111"/>
      <c r="BA8" s="55"/>
      <c r="BB8" s="111"/>
      <c r="BC8" s="55"/>
      <c r="BD8" s="111"/>
      <c r="BE8" s="55"/>
      <c r="BF8" s="111"/>
      <c r="BG8" s="55"/>
      <c r="BI8" s="111"/>
      <c r="BJ8" s="55"/>
      <c r="BK8" s="111"/>
      <c r="BL8" s="55"/>
      <c r="BM8" s="111"/>
      <c r="BN8" s="55"/>
      <c r="BO8" s="111"/>
      <c r="BP8" s="55"/>
      <c r="BQ8" s="111"/>
      <c r="BR8" s="55"/>
      <c r="BS8" s="111"/>
      <c r="BT8" s="55"/>
      <c r="BU8" s="111"/>
      <c r="BV8" s="55"/>
    </row>
    <row r="9" spans="1:92" s="5" customFormat="1" x14ac:dyDescent="0.25">
      <c r="A9" s="5" t="s">
        <v>23</v>
      </c>
      <c r="B9" s="80">
        <v>1250672.3333333333</v>
      </c>
      <c r="C9" s="80"/>
      <c r="D9" s="80">
        <v>1008838.1666666666</v>
      </c>
      <c r="E9" s="80"/>
      <c r="F9" s="80">
        <v>241834.16666666666</v>
      </c>
      <c r="G9" s="80"/>
      <c r="H9" s="80">
        <v>117484.16666666667</v>
      </c>
      <c r="I9" s="80"/>
      <c r="J9" s="80">
        <v>124350</v>
      </c>
      <c r="K9" s="80"/>
      <c r="L9" s="80">
        <v>49767.5</v>
      </c>
      <c r="M9" s="80"/>
      <c r="N9" s="80">
        <v>44362.25</v>
      </c>
      <c r="O9" s="80"/>
      <c r="P9" s="80">
        <v>53117.166666666664</v>
      </c>
      <c r="R9" s="80">
        <v>55220.666666666664</v>
      </c>
      <c r="T9" s="5" t="s">
        <v>23</v>
      </c>
      <c r="U9" s="80">
        <v>48582.833333333336</v>
      </c>
      <c r="V9" s="80"/>
      <c r="W9" s="80">
        <v>44262</v>
      </c>
      <c r="X9" s="80"/>
      <c r="Y9" s="80">
        <v>42666.833333333336</v>
      </c>
      <c r="Z9" s="80"/>
      <c r="AA9" s="80">
        <v>40494.5</v>
      </c>
      <c r="AB9" s="80"/>
      <c r="AC9" s="80">
        <v>32627.75</v>
      </c>
      <c r="AD9" s="80"/>
      <c r="AE9" s="80">
        <v>28891.166666666668</v>
      </c>
      <c r="AF9" s="80"/>
      <c r="AG9" s="80">
        <v>26577.083333333332</v>
      </c>
      <c r="AH9" s="80"/>
      <c r="AI9" s="80">
        <v>22810.333333333332</v>
      </c>
      <c r="AJ9" s="80"/>
      <c r="AK9" s="80">
        <v>15858</v>
      </c>
      <c r="AM9" s="5" t="s">
        <v>23</v>
      </c>
      <c r="AN9" s="80">
        <v>9976.75</v>
      </c>
      <c r="AO9" s="80"/>
      <c r="AP9" s="80">
        <v>5604.583333333333</v>
      </c>
      <c r="AQ9" s="80"/>
      <c r="AR9" s="80">
        <v>49605.916666666664</v>
      </c>
      <c r="AS9" s="80"/>
      <c r="AT9" s="80">
        <v>44193.833333333336</v>
      </c>
      <c r="AU9" s="80"/>
      <c r="AV9" s="80">
        <v>54751.5</v>
      </c>
      <c r="AW9" s="80"/>
      <c r="AX9" s="80">
        <v>58406.5</v>
      </c>
      <c r="AY9" s="80"/>
      <c r="AZ9" s="80">
        <v>49975.5</v>
      </c>
      <c r="BA9" s="80"/>
      <c r="BB9" s="80">
        <v>43857.75</v>
      </c>
      <c r="BC9" s="80"/>
      <c r="BD9" s="80">
        <v>41695.083333333336</v>
      </c>
      <c r="BE9" s="80"/>
      <c r="BF9" s="80">
        <v>40160.166666666664</v>
      </c>
      <c r="BH9" s="5" t="s">
        <v>23</v>
      </c>
      <c r="BI9" s="80">
        <v>30227.166666666668</v>
      </c>
      <c r="BJ9" s="80"/>
      <c r="BK9" s="80">
        <v>24840.916666666668</v>
      </c>
      <c r="BL9" s="80"/>
      <c r="BM9" s="80">
        <v>20095.5</v>
      </c>
      <c r="BN9" s="80"/>
      <c r="BO9" s="80">
        <v>14953.5</v>
      </c>
      <c r="BP9" s="80"/>
      <c r="BQ9" s="80">
        <v>9060.0833333333339</v>
      </c>
      <c r="BR9" s="80"/>
      <c r="BS9" s="80">
        <v>4455.583333333333</v>
      </c>
      <c r="BT9" s="80"/>
      <c r="BU9" s="80">
        <v>1739.75</v>
      </c>
    </row>
    <row r="10" spans="1:92" s="5" customFormat="1" x14ac:dyDescent="0.25">
      <c r="A10" s="5" t="s">
        <v>24</v>
      </c>
      <c r="B10" s="80">
        <v>954624.91666666663</v>
      </c>
      <c r="C10" s="80"/>
      <c r="D10" s="80">
        <v>761956.58333333337</v>
      </c>
      <c r="E10" s="80"/>
      <c r="F10" s="80">
        <v>192668.33333333334</v>
      </c>
      <c r="G10" s="80"/>
      <c r="H10" s="80">
        <v>94234.583333333328</v>
      </c>
      <c r="I10" s="80"/>
      <c r="J10" s="80">
        <v>98433.75</v>
      </c>
      <c r="K10" s="80"/>
      <c r="L10" s="80">
        <v>38556.916666666664</v>
      </c>
      <c r="M10" s="80"/>
      <c r="N10" s="80">
        <v>29279.75</v>
      </c>
      <c r="O10" s="80"/>
      <c r="P10" s="80">
        <v>36027.333333333336</v>
      </c>
      <c r="R10" s="80">
        <v>39143.666666666664</v>
      </c>
      <c r="T10" s="5" t="s">
        <v>24</v>
      </c>
      <c r="U10" s="80">
        <v>37085.833333333336</v>
      </c>
      <c r="V10" s="80"/>
      <c r="W10" s="80">
        <v>33815.083333333336</v>
      </c>
      <c r="X10" s="80"/>
      <c r="Y10" s="80">
        <v>32907.583333333336</v>
      </c>
      <c r="Z10" s="80"/>
      <c r="AA10" s="80">
        <v>30894.416666666668</v>
      </c>
      <c r="AB10" s="80"/>
      <c r="AC10" s="80">
        <v>24388.833333333332</v>
      </c>
      <c r="AD10" s="80"/>
      <c r="AE10" s="80">
        <v>23440.166666666668</v>
      </c>
      <c r="AF10" s="80"/>
      <c r="AG10" s="80">
        <v>21960.666666666668</v>
      </c>
      <c r="AH10" s="80"/>
      <c r="AI10" s="80">
        <v>20012.416666666668</v>
      </c>
      <c r="AJ10" s="80"/>
      <c r="AK10" s="80">
        <v>15253.25</v>
      </c>
      <c r="AM10" s="5" t="s">
        <v>24</v>
      </c>
      <c r="AN10" s="80">
        <v>9281.5</v>
      </c>
      <c r="AO10" s="80"/>
      <c r="AP10" s="80">
        <v>4790.833333333333</v>
      </c>
      <c r="AQ10" s="80"/>
      <c r="AR10" s="80">
        <v>39241.166666666664</v>
      </c>
      <c r="AS10" s="80"/>
      <c r="AT10" s="80">
        <v>29661.75</v>
      </c>
      <c r="AU10" s="80"/>
      <c r="AV10" s="80">
        <v>35654.666666666664</v>
      </c>
      <c r="AW10" s="80"/>
      <c r="AX10" s="80">
        <v>39271.25</v>
      </c>
      <c r="AY10" s="80"/>
      <c r="AZ10" s="80">
        <v>37029.333333333336</v>
      </c>
      <c r="BA10" s="80"/>
      <c r="BB10" s="80">
        <v>33970.583333333336</v>
      </c>
      <c r="BC10" s="80"/>
      <c r="BD10" s="80">
        <v>33191.25</v>
      </c>
      <c r="BE10" s="80"/>
      <c r="BF10" s="80">
        <v>30655.083333333332</v>
      </c>
      <c r="BH10" s="5" t="s">
        <v>24</v>
      </c>
      <c r="BI10" s="80">
        <v>22318.916666666668</v>
      </c>
      <c r="BJ10" s="80"/>
      <c r="BK10" s="80">
        <v>19589.166666666668</v>
      </c>
      <c r="BL10" s="80"/>
      <c r="BM10" s="80">
        <v>16577.416666666668</v>
      </c>
      <c r="BN10" s="80"/>
      <c r="BO10" s="80">
        <v>13326.416666666666</v>
      </c>
      <c r="BP10" s="80"/>
      <c r="BQ10" s="80">
        <v>8876.4166666666661</v>
      </c>
      <c r="BR10" s="80"/>
      <c r="BS10" s="80">
        <v>4240.833333333333</v>
      </c>
      <c r="BT10" s="80"/>
      <c r="BU10" s="80">
        <v>1514.0833333333333</v>
      </c>
    </row>
    <row r="11" spans="1:92" s="5" customFormat="1" x14ac:dyDescent="0.25">
      <c r="A11" s="5" t="s">
        <v>25</v>
      </c>
      <c r="B11" s="80">
        <v>355977.41666666669</v>
      </c>
      <c r="C11" s="80"/>
      <c r="D11" s="80">
        <v>274666.33333333331</v>
      </c>
      <c r="E11" s="80"/>
      <c r="F11" s="80">
        <v>81311.083333333328</v>
      </c>
      <c r="G11" s="80"/>
      <c r="H11" s="80">
        <v>39775.5</v>
      </c>
      <c r="I11" s="80"/>
      <c r="J11" s="80">
        <v>41535.583333333336</v>
      </c>
      <c r="K11" s="80"/>
      <c r="L11" s="80">
        <v>16198.5</v>
      </c>
      <c r="M11" s="80"/>
      <c r="N11" s="80">
        <v>11759.416666666666</v>
      </c>
      <c r="O11" s="80"/>
      <c r="P11" s="80">
        <v>14212.416666666666</v>
      </c>
      <c r="R11" s="80">
        <v>15411.75</v>
      </c>
      <c r="T11" s="5" t="s">
        <v>25</v>
      </c>
      <c r="U11" s="80">
        <v>13783.583333333334</v>
      </c>
      <c r="V11" s="80"/>
      <c r="W11" s="80">
        <v>11631.333333333334</v>
      </c>
      <c r="X11" s="80"/>
      <c r="Y11" s="80">
        <v>10489.333333333334</v>
      </c>
      <c r="Z11" s="80"/>
      <c r="AA11" s="80">
        <v>9595</v>
      </c>
      <c r="AB11" s="80"/>
      <c r="AC11" s="80">
        <v>8332.75</v>
      </c>
      <c r="AD11" s="80"/>
      <c r="AE11" s="80">
        <v>8040.25</v>
      </c>
      <c r="AF11" s="80"/>
      <c r="AG11" s="80">
        <v>7143.583333333333</v>
      </c>
      <c r="AH11" s="80"/>
      <c r="AI11" s="80">
        <v>5921.416666666667</v>
      </c>
      <c r="AJ11" s="80"/>
      <c r="AK11" s="80">
        <v>4316.25</v>
      </c>
      <c r="AM11" s="5" t="s">
        <v>25</v>
      </c>
      <c r="AN11" s="80">
        <v>2705.1666666666665</v>
      </c>
      <c r="AO11" s="80"/>
      <c r="AP11" s="80">
        <v>1413.75</v>
      </c>
      <c r="AQ11" s="80"/>
      <c r="AR11" s="80">
        <v>16102.583333333334</v>
      </c>
      <c r="AS11" s="80"/>
      <c r="AT11" s="80">
        <v>11858.916666666666</v>
      </c>
      <c r="AU11" s="80"/>
      <c r="AV11" s="80">
        <v>14105.75</v>
      </c>
      <c r="AW11" s="80"/>
      <c r="AX11" s="80">
        <v>15743.916666666666</v>
      </c>
      <c r="AY11" s="80"/>
      <c r="AZ11" s="80">
        <v>14349.666666666666</v>
      </c>
      <c r="BA11" s="80"/>
      <c r="BB11" s="80">
        <v>12294.083333333334</v>
      </c>
      <c r="BC11" s="80"/>
      <c r="BD11" s="80">
        <v>11024.75</v>
      </c>
      <c r="BE11" s="80"/>
      <c r="BF11" s="80">
        <v>9637.75</v>
      </c>
      <c r="BH11" s="5" t="s">
        <v>25</v>
      </c>
      <c r="BI11" s="80">
        <v>7819.833333333333</v>
      </c>
      <c r="BJ11" s="80"/>
      <c r="BK11" s="80">
        <v>6993.666666666667</v>
      </c>
      <c r="BL11" s="80"/>
      <c r="BM11" s="80">
        <v>5557.333333333333</v>
      </c>
      <c r="BN11" s="80"/>
      <c r="BO11" s="80">
        <v>4018.6666666666665</v>
      </c>
      <c r="BP11" s="80"/>
      <c r="BQ11" s="80">
        <v>2484.1666666666665</v>
      </c>
      <c r="BR11" s="80"/>
      <c r="BS11" s="80">
        <v>1249.8333333333333</v>
      </c>
      <c r="BT11" s="80"/>
      <c r="BU11" s="80">
        <v>470.91666666666669</v>
      </c>
    </row>
    <row r="12" spans="1:92" s="5" customFormat="1" x14ac:dyDescent="0.25">
      <c r="A12" s="5" t="s">
        <v>26</v>
      </c>
      <c r="B12" s="80">
        <v>35512.916666666664</v>
      </c>
      <c r="C12" s="80"/>
      <c r="D12" s="80">
        <v>27494.25</v>
      </c>
      <c r="E12" s="80"/>
      <c r="F12" s="80">
        <v>8018.666666666667</v>
      </c>
      <c r="G12" s="80"/>
      <c r="H12" s="80">
        <v>3964.4166666666665</v>
      </c>
      <c r="I12" s="80"/>
      <c r="J12" s="80">
        <v>4054.25</v>
      </c>
      <c r="K12" s="80"/>
      <c r="L12" s="80">
        <v>1570.5833333333333</v>
      </c>
      <c r="M12" s="80"/>
      <c r="N12" s="80">
        <v>1166.8333333333333</v>
      </c>
      <c r="O12" s="80"/>
      <c r="P12" s="80">
        <v>1272.6666666666667</v>
      </c>
      <c r="R12" s="80">
        <v>1352.6666666666667</v>
      </c>
      <c r="T12" s="5" t="s">
        <v>26</v>
      </c>
      <c r="U12" s="80">
        <v>1261.25</v>
      </c>
      <c r="V12" s="80"/>
      <c r="W12" s="80">
        <v>1158.6666666666667</v>
      </c>
      <c r="X12" s="80"/>
      <c r="Y12" s="80">
        <v>1055</v>
      </c>
      <c r="Z12" s="80"/>
      <c r="AA12" s="80">
        <v>1022.25</v>
      </c>
      <c r="AB12" s="80"/>
      <c r="AC12" s="80">
        <v>802.66666666666663</v>
      </c>
      <c r="AD12" s="80"/>
      <c r="AE12" s="80">
        <v>784</v>
      </c>
      <c r="AF12" s="80"/>
      <c r="AG12" s="80">
        <v>705.33333333333337</v>
      </c>
      <c r="AH12" s="80"/>
      <c r="AI12" s="80">
        <v>699.16666666666663</v>
      </c>
      <c r="AJ12" s="80"/>
      <c r="AK12" s="80">
        <v>533.41666666666663</v>
      </c>
      <c r="AM12" s="5" t="s">
        <v>26</v>
      </c>
      <c r="AN12" s="80">
        <v>298</v>
      </c>
      <c r="AO12" s="80"/>
      <c r="AP12" s="80">
        <v>144.5</v>
      </c>
      <c r="AQ12" s="80"/>
      <c r="AR12" s="80">
        <v>1664.75</v>
      </c>
      <c r="AS12" s="80"/>
      <c r="AT12" s="80">
        <v>1254.4166666666667</v>
      </c>
      <c r="AU12" s="80"/>
      <c r="AV12" s="80">
        <v>1289.1666666666667</v>
      </c>
      <c r="AW12" s="80"/>
      <c r="AX12" s="80">
        <v>1403.9166666666667</v>
      </c>
      <c r="AY12" s="80"/>
      <c r="AZ12" s="80">
        <v>1303.8333333333333</v>
      </c>
      <c r="BA12" s="80"/>
      <c r="BB12" s="80">
        <v>1309.3333333333333</v>
      </c>
      <c r="BC12" s="80"/>
      <c r="BD12" s="80">
        <v>1154</v>
      </c>
      <c r="BE12" s="80"/>
      <c r="BF12" s="80">
        <v>1027.4166666666667</v>
      </c>
      <c r="BH12" s="5" t="s">
        <v>26</v>
      </c>
      <c r="BI12" s="80">
        <v>783.91666666666663</v>
      </c>
      <c r="BJ12" s="80"/>
      <c r="BK12" s="80">
        <v>701.41666666666663</v>
      </c>
      <c r="BL12" s="80"/>
      <c r="BM12" s="80">
        <v>616</v>
      </c>
      <c r="BN12" s="80"/>
      <c r="BO12" s="80">
        <v>556.25</v>
      </c>
      <c r="BP12" s="80"/>
      <c r="BQ12" s="80">
        <v>344.33333333333331</v>
      </c>
      <c r="BR12" s="80"/>
      <c r="BS12" s="80">
        <v>190.58333333333334</v>
      </c>
      <c r="BT12" s="80"/>
      <c r="BU12" s="80">
        <v>67.916666666666671</v>
      </c>
    </row>
    <row r="13" spans="1:92" s="5" customFormat="1" x14ac:dyDescent="0.25">
      <c r="A13" s="5" t="s">
        <v>27</v>
      </c>
      <c r="B13" s="80">
        <v>132847.41666666666</v>
      </c>
      <c r="C13" s="80"/>
      <c r="D13" s="80">
        <v>102054.08333333333</v>
      </c>
      <c r="E13" s="80"/>
      <c r="F13" s="80">
        <v>30793.333333333332</v>
      </c>
      <c r="G13" s="80"/>
      <c r="H13" s="80">
        <v>15078.583333333334</v>
      </c>
      <c r="I13" s="80"/>
      <c r="J13" s="80">
        <v>15714.75</v>
      </c>
      <c r="K13" s="80"/>
      <c r="L13" s="80">
        <v>5707.5</v>
      </c>
      <c r="M13" s="80"/>
      <c r="N13" s="80">
        <v>4303.416666666667</v>
      </c>
      <c r="O13" s="80"/>
      <c r="P13" s="80">
        <v>5382.333333333333</v>
      </c>
      <c r="R13" s="80">
        <v>5929.833333333333</v>
      </c>
      <c r="T13" s="5" t="s">
        <v>27</v>
      </c>
      <c r="U13" s="80">
        <v>5239</v>
      </c>
      <c r="V13" s="80"/>
      <c r="W13" s="80">
        <v>4450.5</v>
      </c>
      <c r="X13" s="80"/>
      <c r="Y13" s="80">
        <v>4086.3333333333335</v>
      </c>
      <c r="Z13" s="80"/>
      <c r="AA13" s="80">
        <v>3450.8333333333335</v>
      </c>
      <c r="AB13" s="80"/>
      <c r="AC13" s="80">
        <v>2850.1666666666665</v>
      </c>
      <c r="AD13" s="80"/>
      <c r="AE13" s="80">
        <v>2685.0833333333335</v>
      </c>
      <c r="AF13" s="80"/>
      <c r="AG13" s="80">
        <v>2295.5833333333335</v>
      </c>
      <c r="AH13" s="80"/>
      <c r="AI13" s="80">
        <v>1864.75</v>
      </c>
      <c r="AJ13" s="80"/>
      <c r="AK13" s="80">
        <v>1340.5</v>
      </c>
      <c r="AM13" s="5" t="s">
        <v>27</v>
      </c>
      <c r="AN13" s="80">
        <v>836.5</v>
      </c>
      <c r="AO13" s="80"/>
      <c r="AP13" s="80">
        <v>406.25</v>
      </c>
      <c r="AQ13" s="80"/>
      <c r="AR13" s="80">
        <v>5907.833333333333</v>
      </c>
      <c r="AS13" s="80"/>
      <c r="AT13" s="80">
        <v>4547.5</v>
      </c>
      <c r="AU13" s="80"/>
      <c r="AV13" s="80">
        <v>5489.583333333333</v>
      </c>
      <c r="AW13" s="80"/>
      <c r="AX13" s="80">
        <v>6275.083333333333</v>
      </c>
      <c r="AY13" s="80"/>
      <c r="AZ13" s="80">
        <v>5779.25</v>
      </c>
      <c r="BA13" s="80"/>
      <c r="BB13" s="80">
        <v>4819.666666666667</v>
      </c>
      <c r="BC13" s="80"/>
      <c r="BD13" s="80">
        <v>4421.166666666667</v>
      </c>
      <c r="BE13" s="80"/>
      <c r="BF13" s="80">
        <v>3837.1666666666665</v>
      </c>
      <c r="BH13" s="5" t="s">
        <v>27</v>
      </c>
      <c r="BI13" s="80">
        <v>2954.0833333333335</v>
      </c>
      <c r="BJ13" s="80"/>
      <c r="BK13" s="80">
        <v>2543</v>
      </c>
      <c r="BL13" s="80"/>
      <c r="BM13" s="80">
        <v>1952.6666666666667</v>
      </c>
      <c r="BN13" s="80"/>
      <c r="BO13" s="80">
        <v>1348.75</v>
      </c>
      <c r="BP13" s="80"/>
      <c r="BQ13" s="80">
        <v>813.41666666666663</v>
      </c>
      <c r="BR13" s="80"/>
      <c r="BS13" s="80">
        <v>392.58333333333331</v>
      </c>
      <c r="BT13" s="80"/>
      <c r="BU13" s="80">
        <v>143.75</v>
      </c>
    </row>
    <row r="14" spans="1:92" s="5" customFormat="1" x14ac:dyDescent="0.25">
      <c r="A14" s="5" t="s">
        <v>28</v>
      </c>
      <c r="B14" s="80">
        <v>33604.916666666664</v>
      </c>
      <c r="C14" s="80"/>
      <c r="D14" s="80">
        <v>25620.416666666668</v>
      </c>
      <c r="E14" s="80"/>
      <c r="F14" s="80">
        <v>7984.5</v>
      </c>
      <c r="G14" s="80"/>
      <c r="H14" s="80">
        <v>3917.6666666666665</v>
      </c>
      <c r="I14" s="80"/>
      <c r="J14" s="80">
        <v>4066.8333333333335</v>
      </c>
      <c r="K14" s="80"/>
      <c r="L14" s="80">
        <v>1592.5</v>
      </c>
      <c r="M14" s="80"/>
      <c r="N14" s="80">
        <v>1083.5833333333333</v>
      </c>
      <c r="O14" s="80"/>
      <c r="P14" s="80">
        <v>1341.4166666666667</v>
      </c>
      <c r="R14" s="80">
        <v>1427.6666666666667</v>
      </c>
      <c r="T14" s="5" t="s">
        <v>28</v>
      </c>
      <c r="U14" s="80">
        <v>1295.9166666666667</v>
      </c>
      <c r="V14" s="80"/>
      <c r="W14" s="80">
        <v>1070.1666666666667</v>
      </c>
      <c r="X14" s="80"/>
      <c r="Y14" s="80">
        <v>977.58333333333337</v>
      </c>
      <c r="Z14" s="80"/>
      <c r="AA14" s="80">
        <v>834.91666666666663</v>
      </c>
      <c r="AB14" s="80"/>
      <c r="AC14" s="80">
        <v>689.08333333333337</v>
      </c>
      <c r="AD14" s="80"/>
      <c r="AE14" s="80">
        <v>645.33333333333337</v>
      </c>
      <c r="AF14" s="80"/>
      <c r="AG14" s="80">
        <v>601.91666666666663</v>
      </c>
      <c r="AH14" s="80"/>
      <c r="AI14" s="80">
        <v>534.33333333333337</v>
      </c>
      <c r="AJ14" s="80"/>
      <c r="AK14" s="80">
        <v>360.5</v>
      </c>
      <c r="AM14" s="5" t="s">
        <v>28</v>
      </c>
      <c r="AN14" s="80">
        <v>266.5</v>
      </c>
      <c r="AO14" s="80"/>
      <c r="AP14" s="80">
        <v>133.75</v>
      </c>
      <c r="AQ14" s="80"/>
      <c r="AR14" s="80">
        <v>1537.1666666666667</v>
      </c>
      <c r="AS14" s="80"/>
      <c r="AT14" s="80">
        <v>1172.0833333333333</v>
      </c>
      <c r="AU14" s="80"/>
      <c r="AV14" s="80">
        <v>1342.9166666666667</v>
      </c>
      <c r="AW14" s="80"/>
      <c r="AX14" s="80">
        <v>1525.25</v>
      </c>
      <c r="AY14" s="80"/>
      <c r="AZ14" s="80">
        <v>1349.6666666666667</v>
      </c>
      <c r="BA14" s="80"/>
      <c r="BB14" s="80">
        <v>1197.5833333333333</v>
      </c>
      <c r="BC14" s="80"/>
      <c r="BD14" s="80">
        <v>1102.5</v>
      </c>
      <c r="BE14" s="80"/>
      <c r="BF14" s="80">
        <v>937.16666666666663</v>
      </c>
      <c r="BH14" s="5" t="s">
        <v>28</v>
      </c>
      <c r="BI14" s="80">
        <v>717.66666666666663</v>
      </c>
      <c r="BJ14" s="80"/>
      <c r="BK14" s="80">
        <v>554.91666666666663</v>
      </c>
      <c r="BL14" s="80"/>
      <c r="BM14" s="80">
        <v>493</v>
      </c>
      <c r="BN14" s="80"/>
      <c r="BO14" s="80">
        <v>372.25</v>
      </c>
      <c r="BP14" s="80"/>
      <c r="BQ14" s="80">
        <v>268.5</v>
      </c>
      <c r="BR14" s="80"/>
      <c r="BS14" s="80">
        <v>131.91666666666666</v>
      </c>
      <c r="BT14" s="80"/>
      <c r="BU14" s="80">
        <v>62.666666666666664</v>
      </c>
    </row>
    <row r="15" spans="1:92" s="5" customFormat="1" x14ac:dyDescent="0.25">
      <c r="A15" s="5" t="s">
        <v>29</v>
      </c>
      <c r="B15" s="80">
        <v>38569.916666666664</v>
      </c>
      <c r="C15" s="80"/>
      <c r="D15" s="80">
        <v>30111.583333333332</v>
      </c>
      <c r="E15" s="80"/>
      <c r="F15" s="80">
        <v>8458.3333333333339</v>
      </c>
      <c r="G15" s="80"/>
      <c r="H15" s="80">
        <v>4115</v>
      </c>
      <c r="I15" s="80"/>
      <c r="J15" s="80">
        <v>4343.333333333333</v>
      </c>
      <c r="K15" s="80"/>
      <c r="L15" s="80">
        <v>1665.3333333333333</v>
      </c>
      <c r="M15" s="80"/>
      <c r="N15" s="80">
        <v>1249.3333333333333</v>
      </c>
      <c r="O15" s="80"/>
      <c r="P15" s="80">
        <v>1630.4166666666667</v>
      </c>
      <c r="R15" s="80">
        <v>1665.75</v>
      </c>
      <c r="T15" s="5" t="s">
        <v>29</v>
      </c>
      <c r="U15" s="80">
        <v>1524.4166666666667</v>
      </c>
      <c r="V15" s="80"/>
      <c r="W15" s="80">
        <v>1324.25</v>
      </c>
      <c r="X15" s="80"/>
      <c r="Y15" s="80">
        <v>1277.0833333333333</v>
      </c>
      <c r="Z15" s="80"/>
      <c r="AA15" s="80">
        <v>1118.3333333333333</v>
      </c>
      <c r="AB15" s="80"/>
      <c r="AC15" s="80">
        <v>834.25</v>
      </c>
      <c r="AD15" s="80"/>
      <c r="AE15" s="80">
        <v>747.83333333333337</v>
      </c>
      <c r="AF15" s="80"/>
      <c r="AG15" s="80">
        <v>640.08333333333337</v>
      </c>
      <c r="AH15" s="80"/>
      <c r="AI15" s="80">
        <v>572.25</v>
      </c>
      <c r="AJ15" s="80"/>
      <c r="AK15" s="80">
        <v>378</v>
      </c>
      <c r="AM15" s="5" t="s">
        <v>29</v>
      </c>
      <c r="AN15" s="80">
        <v>244.91666666666666</v>
      </c>
      <c r="AO15" s="80"/>
      <c r="AP15" s="80">
        <v>137.58333333333334</v>
      </c>
      <c r="AQ15" s="80"/>
      <c r="AR15" s="80">
        <v>1609.75</v>
      </c>
      <c r="AS15" s="80"/>
      <c r="AT15" s="80">
        <v>1303.4166666666667</v>
      </c>
      <c r="AU15" s="80"/>
      <c r="AV15" s="80">
        <v>1573.3333333333333</v>
      </c>
      <c r="AW15" s="80"/>
      <c r="AX15" s="80">
        <v>1884.75</v>
      </c>
      <c r="AY15" s="80"/>
      <c r="AZ15" s="80">
        <v>1624.75</v>
      </c>
      <c r="BA15" s="80"/>
      <c r="BB15" s="80">
        <v>1513.9166666666667</v>
      </c>
      <c r="BC15" s="80"/>
      <c r="BD15" s="80">
        <v>1421.5833333333333</v>
      </c>
      <c r="BE15" s="80"/>
      <c r="BF15" s="80">
        <v>1185.8333333333333</v>
      </c>
      <c r="BH15" s="5" t="s">
        <v>29</v>
      </c>
      <c r="BI15" s="80">
        <v>828.5</v>
      </c>
      <c r="BJ15" s="80"/>
      <c r="BK15" s="80">
        <v>689.25</v>
      </c>
      <c r="BL15" s="80"/>
      <c r="BM15" s="80">
        <v>595.16666666666663</v>
      </c>
      <c r="BN15" s="80"/>
      <c r="BO15" s="80">
        <v>428.66666666666669</v>
      </c>
      <c r="BP15" s="80"/>
      <c r="BQ15" s="80">
        <v>250.58333333333334</v>
      </c>
      <c r="BR15" s="80"/>
      <c r="BS15" s="80">
        <v>140.58333333333334</v>
      </c>
      <c r="BT15" s="80"/>
      <c r="BU15" s="80">
        <v>51.666666666666664</v>
      </c>
    </row>
    <row r="16" spans="1:92" s="5" customFormat="1" x14ac:dyDescent="0.25">
      <c r="A16" s="5" t="s">
        <v>30</v>
      </c>
      <c r="B16" s="80">
        <v>38901.75</v>
      </c>
      <c r="C16" s="80"/>
      <c r="D16" s="80">
        <v>30201.083333333332</v>
      </c>
      <c r="E16" s="80"/>
      <c r="F16" s="80">
        <v>8700.6666666666661</v>
      </c>
      <c r="G16" s="80"/>
      <c r="H16" s="80">
        <v>4206.333333333333</v>
      </c>
      <c r="I16" s="80"/>
      <c r="J16" s="80">
        <v>4494.333333333333</v>
      </c>
      <c r="K16" s="80"/>
      <c r="L16" s="80">
        <v>1708.25</v>
      </c>
      <c r="M16" s="80"/>
      <c r="N16" s="80">
        <v>1079.8333333333333</v>
      </c>
      <c r="O16" s="80"/>
      <c r="P16" s="80">
        <v>1303</v>
      </c>
      <c r="R16" s="80">
        <v>1591.3333333333333</v>
      </c>
      <c r="T16" s="5" t="s">
        <v>30</v>
      </c>
      <c r="U16" s="80">
        <v>1509.0833333333333</v>
      </c>
      <c r="V16" s="80"/>
      <c r="W16" s="80">
        <v>1266.5833333333333</v>
      </c>
      <c r="X16" s="80"/>
      <c r="Y16" s="80">
        <v>1159.0833333333333</v>
      </c>
      <c r="Z16" s="80"/>
      <c r="AA16" s="80">
        <v>1047.1666666666667</v>
      </c>
      <c r="AB16" s="80"/>
      <c r="AC16" s="80">
        <v>897.41666666666663</v>
      </c>
      <c r="AD16" s="80"/>
      <c r="AE16" s="80">
        <v>909.08333333333337</v>
      </c>
      <c r="AF16" s="80"/>
      <c r="AG16" s="80">
        <v>915.83333333333337</v>
      </c>
      <c r="AH16" s="80"/>
      <c r="AI16" s="80">
        <v>812.41666666666663</v>
      </c>
      <c r="AJ16" s="80"/>
      <c r="AK16" s="80">
        <v>609.25</v>
      </c>
      <c r="AM16" s="5" t="s">
        <v>30</v>
      </c>
      <c r="AN16" s="80">
        <v>393.16666666666669</v>
      </c>
      <c r="AO16" s="80"/>
      <c r="AP16" s="80">
        <v>205.33333333333334</v>
      </c>
      <c r="AQ16" s="80"/>
      <c r="AR16" s="80">
        <v>1816.3333333333333</v>
      </c>
      <c r="AS16" s="80"/>
      <c r="AT16" s="80">
        <v>1171.75</v>
      </c>
      <c r="AU16" s="80"/>
      <c r="AV16" s="80">
        <v>1359.1666666666667</v>
      </c>
      <c r="AW16" s="80"/>
      <c r="AX16" s="80">
        <v>1601.1666666666667</v>
      </c>
      <c r="AY16" s="80"/>
      <c r="AZ16" s="80">
        <v>1518.0833333333333</v>
      </c>
      <c r="BA16" s="80"/>
      <c r="BB16" s="80">
        <v>1502.9166666666667</v>
      </c>
      <c r="BC16" s="80"/>
      <c r="BD16" s="80">
        <v>1286.5833333333333</v>
      </c>
      <c r="BE16" s="80"/>
      <c r="BF16" s="80">
        <v>1084.4166666666667</v>
      </c>
      <c r="BH16" s="5" t="s">
        <v>30</v>
      </c>
      <c r="BI16" s="80">
        <v>891.66666666666663</v>
      </c>
      <c r="BJ16" s="80"/>
      <c r="BK16" s="80">
        <v>754.41666666666663</v>
      </c>
      <c r="BL16" s="80"/>
      <c r="BM16" s="80">
        <v>634.83333333333337</v>
      </c>
      <c r="BN16" s="80"/>
      <c r="BO16" s="80">
        <v>586.83333333333337</v>
      </c>
      <c r="BP16" s="80"/>
      <c r="BQ16" s="80">
        <v>364.5</v>
      </c>
      <c r="BR16" s="80"/>
      <c r="BS16" s="80">
        <v>154.5</v>
      </c>
      <c r="BT16" s="80"/>
      <c r="BU16" s="80">
        <v>67.083333333333329</v>
      </c>
    </row>
    <row r="17" spans="1:73" x14ac:dyDescent="0.25">
      <c r="A17" s="5" t="s">
        <v>31</v>
      </c>
      <c r="B17" s="80">
        <v>101168.75</v>
      </c>
      <c r="C17" s="131"/>
      <c r="D17" s="80">
        <v>80002.75</v>
      </c>
      <c r="E17" s="75"/>
      <c r="F17" s="80">
        <v>21166</v>
      </c>
      <c r="G17" s="75"/>
      <c r="H17" s="80">
        <v>10328.25</v>
      </c>
      <c r="I17" s="75"/>
      <c r="J17" s="80">
        <v>10837.75</v>
      </c>
      <c r="K17" s="75"/>
      <c r="L17" s="80">
        <v>3879.0833333333335</v>
      </c>
      <c r="M17" s="75"/>
      <c r="N17" s="80">
        <v>3625.1666666666665</v>
      </c>
      <c r="O17" s="75"/>
      <c r="P17" s="80">
        <v>4463.416666666667</v>
      </c>
      <c r="R17" s="80">
        <v>4752.833333333333</v>
      </c>
      <c r="T17" s="5" t="s">
        <v>31</v>
      </c>
      <c r="U17" s="80">
        <v>4014.4166666666665</v>
      </c>
      <c r="V17" s="75"/>
      <c r="W17" s="80">
        <v>3502.6666666666665</v>
      </c>
      <c r="X17" s="75"/>
      <c r="Y17" s="80">
        <v>3271.3333333333335</v>
      </c>
      <c r="Z17" s="75"/>
      <c r="AA17" s="80">
        <v>3028</v>
      </c>
      <c r="AB17" s="75"/>
      <c r="AC17" s="80">
        <v>2542.25</v>
      </c>
      <c r="AD17" s="75"/>
      <c r="AE17" s="80">
        <v>2102</v>
      </c>
      <c r="AF17" s="75"/>
      <c r="AG17" s="80">
        <v>1754.5833333333333</v>
      </c>
      <c r="AH17" s="75"/>
      <c r="AI17" s="80">
        <v>1369</v>
      </c>
      <c r="AJ17" s="75"/>
      <c r="AK17" s="80">
        <v>983.25</v>
      </c>
      <c r="AM17" s="5" t="s">
        <v>31</v>
      </c>
      <c r="AN17" s="80">
        <v>625.66666666666663</v>
      </c>
      <c r="AO17" s="75"/>
      <c r="AP17" s="80">
        <v>343.66666666666669</v>
      </c>
      <c r="AQ17" s="75"/>
      <c r="AR17" s="80">
        <v>4053.0833333333335</v>
      </c>
      <c r="AS17" s="75"/>
      <c r="AT17" s="80">
        <v>3520.8333333333335</v>
      </c>
      <c r="AU17" s="75"/>
      <c r="AV17" s="80">
        <v>4743.916666666667</v>
      </c>
      <c r="AW17" s="75"/>
      <c r="AX17" s="80">
        <v>5114.166666666667</v>
      </c>
      <c r="AY17" s="75"/>
      <c r="AZ17" s="80">
        <v>4403.666666666667</v>
      </c>
      <c r="BA17" s="75"/>
      <c r="BB17" s="80">
        <v>3620.5</v>
      </c>
      <c r="BC17" s="75"/>
      <c r="BD17" s="80">
        <v>3403.1666666666665</v>
      </c>
      <c r="BE17" s="75"/>
      <c r="BF17" s="80">
        <v>3249.9166666666665</v>
      </c>
      <c r="BH17" s="5" t="s">
        <v>31</v>
      </c>
      <c r="BI17" s="80">
        <v>2477.75</v>
      </c>
      <c r="BJ17" s="75"/>
      <c r="BK17" s="80">
        <v>1825.3333333333333</v>
      </c>
      <c r="BL17" s="75"/>
      <c r="BM17" s="80">
        <v>1417.8333333333333</v>
      </c>
      <c r="BN17" s="75"/>
      <c r="BO17" s="80">
        <v>1024.1666666666667</v>
      </c>
      <c r="BP17" s="75"/>
      <c r="BQ17" s="80">
        <v>518.41666666666663</v>
      </c>
      <c r="BR17" s="75"/>
      <c r="BS17" s="80">
        <v>273.5</v>
      </c>
      <c r="BT17" s="75"/>
      <c r="BU17" s="80">
        <v>99.166666666666671</v>
      </c>
    </row>
    <row r="18" spans="1:73" x14ac:dyDescent="0.25">
      <c r="A18" s="5" t="s">
        <v>32</v>
      </c>
      <c r="B18" s="80">
        <v>243904</v>
      </c>
      <c r="C18" s="131"/>
      <c r="D18" s="80">
        <v>185475.08333333334</v>
      </c>
      <c r="E18" s="75"/>
      <c r="F18" s="80">
        <v>58428.916666666664</v>
      </c>
      <c r="G18" s="75"/>
      <c r="H18" s="80">
        <v>28467.5</v>
      </c>
      <c r="I18" s="75"/>
      <c r="J18" s="80">
        <v>29961.416666666668</v>
      </c>
      <c r="K18" s="75"/>
      <c r="L18" s="80">
        <v>10227.166666666666</v>
      </c>
      <c r="M18" s="75"/>
      <c r="N18" s="80">
        <v>8329.75</v>
      </c>
      <c r="O18" s="75"/>
      <c r="P18" s="80">
        <v>10112.25</v>
      </c>
      <c r="R18" s="80">
        <v>10803.083333333334</v>
      </c>
      <c r="T18" s="5" t="s">
        <v>32</v>
      </c>
      <c r="U18" s="80">
        <v>9496.1666666666661</v>
      </c>
      <c r="V18" s="75"/>
      <c r="W18" s="80">
        <v>8139.583333333333</v>
      </c>
      <c r="X18" s="75"/>
      <c r="Y18" s="80">
        <v>7502.666666666667</v>
      </c>
      <c r="Z18" s="75"/>
      <c r="AA18" s="80">
        <v>6844.333333333333</v>
      </c>
      <c r="AB18" s="75"/>
      <c r="AC18" s="80">
        <v>5133.583333333333</v>
      </c>
      <c r="AD18" s="75"/>
      <c r="AE18" s="80">
        <v>4607.5</v>
      </c>
      <c r="AF18" s="75"/>
      <c r="AG18" s="80">
        <v>4154.666666666667</v>
      </c>
      <c r="AH18" s="75"/>
      <c r="AI18" s="80">
        <v>3837.8333333333335</v>
      </c>
      <c r="AJ18" s="75"/>
      <c r="AK18" s="80">
        <v>2749.9166666666665</v>
      </c>
      <c r="AM18" s="5" t="s">
        <v>32</v>
      </c>
      <c r="AN18" s="80">
        <v>1672.25</v>
      </c>
      <c r="AO18" s="75"/>
      <c r="AP18" s="80">
        <v>769.75</v>
      </c>
      <c r="AQ18" s="75"/>
      <c r="AR18" s="80">
        <v>10467.416666666666</v>
      </c>
      <c r="AS18" s="75"/>
      <c r="AT18" s="80">
        <v>8218.5833333333339</v>
      </c>
      <c r="AU18" s="75"/>
      <c r="AV18" s="80">
        <v>9826.4166666666661</v>
      </c>
      <c r="AW18" s="75"/>
      <c r="AX18" s="80">
        <v>11030.5</v>
      </c>
      <c r="AY18" s="75"/>
      <c r="AZ18" s="80">
        <v>10083.166666666666</v>
      </c>
      <c r="BA18" s="75"/>
      <c r="BB18" s="80">
        <v>8492.6666666666661</v>
      </c>
      <c r="BC18" s="75"/>
      <c r="BD18" s="80">
        <v>8013.666666666667</v>
      </c>
      <c r="BE18" s="75"/>
      <c r="BF18" s="80">
        <v>7129.833333333333</v>
      </c>
      <c r="BH18" s="5" t="s">
        <v>32</v>
      </c>
      <c r="BI18" s="80">
        <v>5093.416666666667</v>
      </c>
      <c r="BJ18" s="75"/>
      <c r="BK18" s="80">
        <v>4142.333333333333</v>
      </c>
      <c r="BL18" s="75"/>
      <c r="BM18" s="80">
        <v>3358.1666666666665</v>
      </c>
      <c r="BN18" s="75"/>
      <c r="BO18" s="80">
        <v>2571.3333333333335</v>
      </c>
      <c r="BP18" s="75"/>
      <c r="BQ18" s="80">
        <v>1600.6666666666667</v>
      </c>
      <c r="BR18" s="75"/>
      <c r="BS18" s="80">
        <v>815.66666666666663</v>
      </c>
      <c r="BT18" s="75"/>
      <c r="BU18" s="80">
        <v>250.75</v>
      </c>
    </row>
    <row r="19" spans="1:73" x14ac:dyDescent="0.25">
      <c r="A19" s="5" t="s">
        <v>33</v>
      </c>
      <c r="B19" s="80">
        <v>247748.5</v>
      </c>
      <c r="C19" s="131"/>
      <c r="D19" s="80">
        <v>194905.25</v>
      </c>
      <c r="E19" s="75"/>
      <c r="F19" s="80">
        <v>52843.25</v>
      </c>
      <c r="G19" s="75"/>
      <c r="H19" s="80">
        <v>25769.333333333332</v>
      </c>
      <c r="I19" s="75"/>
      <c r="J19" s="80">
        <v>27073.916666666668</v>
      </c>
      <c r="K19" s="75"/>
      <c r="L19" s="80">
        <v>9916.6666666666661</v>
      </c>
      <c r="M19" s="75"/>
      <c r="N19" s="80">
        <v>7149.583333333333</v>
      </c>
      <c r="O19" s="75"/>
      <c r="P19" s="80">
        <v>9327.4166666666661</v>
      </c>
      <c r="R19" s="80">
        <v>10606.083333333334</v>
      </c>
      <c r="T19" s="5" t="s">
        <v>33</v>
      </c>
      <c r="U19" s="80">
        <v>9872</v>
      </c>
      <c r="V19" s="75"/>
      <c r="W19" s="80">
        <v>8844.25</v>
      </c>
      <c r="X19" s="75"/>
      <c r="Y19" s="80">
        <v>8021.583333333333</v>
      </c>
      <c r="Z19" s="75"/>
      <c r="AA19" s="80">
        <v>7344</v>
      </c>
      <c r="AB19" s="75"/>
      <c r="AC19" s="80">
        <v>6159.666666666667</v>
      </c>
      <c r="AD19" s="75"/>
      <c r="AE19" s="80">
        <v>5959.666666666667</v>
      </c>
      <c r="AF19" s="75"/>
      <c r="AG19" s="80">
        <v>5521.25</v>
      </c>
      <c r="AH19" s="75"/>
      <c r="AI19" s="80">
        <v>4760.166666666667</v>
      </c>
      <c r="AJ19" s="75"/>
      <c r="AK19" s="80">
        <v>3445.3333333333335</v>
      </c>
      <c r="AM19" s="5" t="s">
        <v>33</v>
      </c>
      <c r="AN19" s="80">
        <v>2065.75</v>
      </c>
      <c r="AO19" s="75"/>
      <c r="AP19" s="80">
        <v>1049.8333333333333</v>
      </c>
      <c r="AQ19" s="75"/>
      <c r="AR19" s="80">
        <v>10197.5</v>
      </c>
      <c r="AS19" s="75"/>
      <c r="AT19" s="80">
        <v>7312.833333333333</v>
      </c>
      <c r="AU19" s="75"/>
      <c r="AV19" s="80">
        <v>9167</v>
      </c>
      <c r="AW19" s="75"/>
      <c r="AX19" s="80">
        <v>10710.833333333334</v>
      </c>
      <c r="AY19" s="75"/>
      <c r="AZ19" s="80">
        <v>10349.75</v>
      </c>
      <c r="BA19" s="75"/>
      <c r="BB19" s="80">
        <v>9192.8333333333339</v>
      </c>
      <c r="BC19" s="75"/>
      <c r="BD19" s="80">
        <v>8618.25</v>
      </c>
      <c r="BE19" s="75"/>
      <c r="BF19" s="80">
        <v>7692</v>
      </c>
      <c r="BH19" s="5" t="s">
        <v>33</v>
      </c>
      <c r="BI19" s="80">
        <v>5806.416666666667</v>
      </c>
      <c r="BJ19" s="75"/>
      <c r="BK19" s="80">
        <v>5150.916666666667</v>
      </c>
      <c r="BL19" s="75"/>
      <c r="BM19" s="80">
        <v>4224</v>
      </c>
      <c r="BN19" s="75"/>
      <c r="BO19" s="80">
        <v>3165.25</v>
      </c>
      <c r="BP19" s="75"/>
      <c r="BQ19" s="80">
        <v>1986.8333333333333</v>
      </c>
      <c r="BR19" s="75"/>
      <c r="BS19" s="80">
        <v>949.5</v>
      </c>
      <c r="BT19" s="75"/>
      <c r="BU19" s="80">
        <v>338.08333333333331</v>
      </c>
    </row>
    <row r="20" spans="1:73" x14ac:dyDescent="0.25">
      <c r="A20" s="5" t="s">
        <v>34</v>
      </c>
      <c r="B20" s="80">
        <v>185299.66666666666</v>
      </c>
      <c r="C20" s="131"/>
      <c r="D20" s="80">
        <v>155179.75</v>
      </c>
      <c r="E20" s="75"/>
      <c r="F20" s="80">
        <v>30119.916666666668</v>
      </c>
      <c r="G20" s="75"/>
      <c r="H20" s="80">
        <v>14720.666666666666</v>
      </c>
      <c r="I20" s="75"/>
      <c r="J20" s="80">
        <v>15399.25</v>
      </c>
      <c r="K20" s="75"/>
      <c r="L20" s="80">
        <v>6858.166666666667</v>
      </c>
      <c r="M20" s="75"/>
      <c r="N20" s="80">
        <v>6004.833333333333</v>
      </c>
      <c r="O20" s="75"/>
      <c r="P20" s="80">
        <v>6970.5</v>
      </c>
      <c r="R20" s="80">
        <v>7686.583333333333</v>
      </c>
      <c r="T20" s="5" t="s">
        <v>34</v>
      </c>
      <c r="U20" s="80">
        <v>7213.333333333333</v>
      </c>
      <c r="V20" s="75"/>
      <c r="W20" s="80">
        <v>6444.25</v>
      </c>
      <c r="X20" s="75"/>
      <c r="Y20" s="80">
        <v>6307.916666666667</v>
      </c>
      <c r="Z20" s="75"/>
      <c r="AA20" s="80">
        <v>6011.833333333333</v>
      </c>
      <c r="AB20" s="75"/>
      <c r="AC20" s="80">
        <v>5517.166666666667</v>
      </c>
      <c r="AD20" s="75"/>
      <c r="AE20" s="80">
        <v>5334.666666666667</v>
      </c>
      <c r="AF20" s="75"/>
      <c r="AG20" s="80">
        <v>5545.166666666667</v>
      </c>
      <c r="AH20" s="75"/>
      <c r="AI20" s="80">
        <v>5013.416666666667</v>
      </c>
      <c r="AJ20" s="75"/>
      <c r="AK20" s="80">
        <v>3794.1666666666665</v>
      </c>
      <c r="AM20" s="5" t="s">
        <v>34</v>
      </c>
      <c r="AN20" s="80">
        <v>2615.25</v>
      </c>
      <c r="AO20" s="75"/>
      <c r="AP20" s="80">
        <v>1559.4166666666667</v>
      </c>
      <c r="AQ20" s="75"/>
      <c r="AR20" s="80">
        <v>6600.75</v>
      </c>
      <c r="AS20" s="75"/>
      <c r="AT20" s="80">
        <v>5902</v>
      </c>
      <c r="AU20" s="75"/>
      <c r="AV20" s="80">
        <v>6992.833333333333</v>
      </c>
      <c r="AW20" s="75"/>
      <c r="AX20" s="80">
        <v>8067.75</v>
      </c>
      <c r="AY20" s="75"/>
      <c r="AZ20" s="80">
        <v>7311.416666666667</v>
      </c>
      <c r="BA20" s="75"/>
      <c r="BB20" s="80">
        <v>6523.75</v>
      </c>
      <c r="BC20" s="75"/>
      <c r="BD20" s="80">
        <v>6167.166666666667</v>
      </c>
      <c r="BE20" s="75"/>
      <c r="BF20" s="80">
        <v>5775.166666666667</v>
      </c>
      <c r="BH20" s="5" t="s">
        <v>34</v>
      </c>
      <c r="BI20" s="80">
        <v>4721</v>
      </c>
      <c r="BJ20" s="75"/>
      <c r="BK20" s="80">
        <v>4163.166666666667</v>
      </c>
      <c r="BL20" s="75"/>
      <c r="BM20" s="80">
        <v>3831.0833333333335</v>
      </c>
      <c r="BN20" s="75"/>
      <c r="BO20" s="80">
        <v>2963.0833333333335</v>
      </c>
      <c r="BP20" s="75"/>
      <c r="BQ20" s="80">
        <v>1864</v>
      </c>
      <c r="BR20" s="75"/>
      <c r="BS20" s="80">
        <v>989.5</v>
      </c>
      <c r="BT20" s="75"/>
      <c r="BU20" s="80">
        <v>430.41666666666669</v>
      </c>
    </row>
    <row r="21" spans="1:73" x14ac:dyDescent="0.25">
      <c r="A21" s="5" t="s">
        <v>35</v>
      </c>
      <c r="B21" s="80">
        <v>263712.83333333331</v>
      </c>
      <c r="C21" s="131"/>
      <c r="D21" s="80">
        <v>211102.16666666666</v>
      </c>
      <c r="E21" s="75"/>
      <c r="F21" s="80">
        <v>52610.666666666664</v>
      </c>
      <c r="G21" s="75"/>
      <c r="H21" s="80">
        <v>25647.5</v>
      </c>
      <c r="I21" s="75"/>
      <c r="J21" s="80">
        <v>26963.166666666668</v>
      </c>
      <c r="K21" s="75"/>
      <c r="L21" s="80">
        <v>9925.6666666666661</v>
      </c>
      <c r="M21" s="75"/>
      <c r="N21" s="80">
        <v>7679</v>
      </c>
      <c r="O21" s="75"/>
      <c r="P21" s="80">
        <v>9961.9166666666661</v>
      </c>
      <c r="R21" s="80">
        <v>11204.25</v>
      </c>
      <c r="T21" s="5" t="s">
        <v>35</v>
      </c>
      <c r="U21" s="80">
        <v>10321.166666666666</v>
      </c>
      <c r="V21" s="75"/>
      <c r="W21" s="80">
        <v>9405.5</v>
      </c>
      <c r="X21" s="75"/>
      <c r="Y21" s="80">
        <v>9659.0833333333339</v>
      </c>
      <c r="Z21" s="75"/>
      <c r="AA21" s="80">
        <v>9203.25</v>
      </c>
      <c r="AB21" s="75"/>
      <c r="AC21" s="80">
        <v>7692.166666666667</v>
      </c>
      <c r="AD21" s="75"/>
      <c r="AE21" s="80">
        <v>6876</v>
      </c>
      <c r="AF21" s="75"/>
      <c r="AG21" s="80">
        <v>5923</v>
      </c>
      <c r="AH21" s="75"/>
      <c r="AI21" s="80">
        <v>4884.666666666667</v>
      </c>
      <c r="AJ21" s="75"/>
      <c r="AK21" s="80">
        <v>3161.3333333333335</v>
      </c>
      <c r="AM21" s="5" t="s">
        <v>35</v>
      </c>
      <c r="AN21" s="80">
        <v>1796.75</v>
      </c>
      <c r="AO21" s="75"/>
      <c r="AP21" s="80">
        <v>963.58333333333337</v>
      </c>
      <c r="AQ21" s="75"/>
      <c r="AR21" s="80">
        <v>10370.833333333334</v>
      </c>
      <c r="AS21" s="75"/>
      <c r="AT21" s="80">
        <v>7896.916666666667</v>
      </c>
      <c r="AU21" s="75"/>
      <c r="AV21" s="80">
        <v>9815</v>
      </c>
      <c r="AW21" s="75"/>
      <c r="AX21" s="80">
        <v>11184.666666666666</v>
      </c>
      <c r="AY21" s="75"/>
      <c r="AZ21" s="80">
        <v>10478.416666666666</v>
      </c>
      <c r="BA21" s="75"/>
      <c r="BB21" s="80">
        <v>9478.5</v>
      </c>
      <c r="BC21" s="75"/>
      <c r="BD21" s="80">
        <v>9270.4166666666661</v>
      </c>
      <c r="BE21" s="75"/>
      <c r="BF21" s="80">
        <v>8977.4166666666661</v>
      </c>
      <c r="BH21" s="5" t="s">
        <v>35</v>
      </c>
      <c r="BI21" s="80">
        <v>7167.916666666667</v>
      </c>
      <c r="BJ21" s="75"/>
      <c r="BK21" s="80">
        <v>6120.333333333333</v>
      </c>
      <c r="BL21" s="75"/>
      <c r="BM21" s="80">
        <v>4959</v>
      </c>
      <c r="BN21" s="75"/>
      <c r="BO21" s="80">
        <v>3549.5</v>
      </c>
      <c r="BP21" s="75"/>
      <c r="BQ21" s="80">
        <v>1951.4166666666667</v>
      </c>
      <c r="BR21" s="75"/>
      <c r="BS21" s="80">
        <v>924.83333333333337</v>
      </c>
      <c r="BT21" s="75"/>
      <c r="BU21" s="80">
        <v>299.66666666666669</v>
      </c>
    </row>
    <row r="22" spans="1:73" x14ac:dyDescent="0.25">
      <c r="A22" s="5" t="s">
        <v>36</v>
      </c>
      <c r="B22" s="80">
        <v>75316.5</v>
      </c>
      <c r="C22" s="131"/>
      <c r="D22" s="80">
        <v>59784.583333333336</v>
      </c>
      <c r="E22" s="75"/>
      <c r="F22" s="80">
        <v>15531.916666666666</v>
      </c>
      <c r="G22" s="75"/>
      <c r="H22" s="80">
        <v>7500.416666666667</v>
      </c>
      <c r="I22" s="75"/>
      <c r="J22" s="80">
        <v>8031.5</v>
      </c>
      <c r="K22" s="75"/>
      <c r="L22" s="80">
        <v>3061.5</v>
      </c>
      <c r="M22" s="75"/>
      <c r="N22" s="80">
        <v>2048.6666666666665</v>
      </c>
      <c r="O22" s="75"/>
      <c r="P22" s="80">
        <v>2603.4166666666665</v>
      </c>
      <c r="R22" s="80">
        <v>3070.75</v>
      </c>
      <c r="T22" s="5" t="s">
        <v>36</v>
      </c>
      <c r="U22" s="80">
        <v>2955.3333333333335</v>
      </c>
      <c r="V22" s="75"/>
      <c r="W22" s="80">
        <v>2660.4166666666665</v>
      </c>
      <c r="X22" s="75"/>
      <c r="Y22" s="80">
        <v>2577.5</v>
      </c>
      <c r="Z22" s="75"/>
      <c r="AA22" s="80">
        <v>2310.5833333333335</v>
      </c>
      <c r="AB22" s="75"/>
      <c r="AC22" s="80">
        <v>2122.0833333333335</v>
      </c>
      <c r="AD22" s="75"/>
      <c r="AE22" s="80">
        <v>1858.25</v>
      </c>
      <c r="AF22" s="75"/>
      <c r="AG22" s="80">
        <v>1804</v>
      </c>
      <c r="AH22" s="75"/>
      <c r="AI22" s="80">
        <v>1671.75</v>
      </c>
      <c r="AJ22" s="75"/>
      <c r="AK22" s="80">
        <v>1172.25</v>
      </c>
      <c r="AM22" s="5" t="s">
        <v>36</v>
      </c>
      <c r="AN22" s="80">
        <v>736.25</v>
      </c>
      <c r="AO22" s="75"/>
      <c r="AP22" s="80">
        <v>388.66666666666669</v>
      </c>
      <c r="AQ22" s="75"/>
      <c r="AR22" s="80">
        <v>3190.8333333333335</v>
      </c>
      <c r="AS22" s="75"/>
      <c r="AT22" s="80">
        <v>2212.4166666666665</v>
      </c>
      <c r="AU22" s="75"/>
      <c r="AV22" s="80">
        <v>2539.1666666666665</v>
      </c>
      <c r="AW22" s="75"/>
      <c r="AX22" s="80">
        <v>3056.1666666666665</v>
      </c>
      <c r="AY22" s="75"/>
      <c r="AZ22" s="80">
        <v>3096.5</v>
      </c>
      <c r="BA22" s="75"/>
      <c r="BB22" s="80">
        <v>2719.75</v>
      </c>
      <c r="BC22" s="75"/>
      <c r="BD22" s="80">
        <v>2536.8333333333335</v>
      </c>
      <c r="BE22" s="75"/>
      <c r="BF22" s="80">
        <v>2332.75</v>
      </c>
      <c r="BH22" s="5" t="s">
        <v>36</v>
      </c>
      <c r="BI22" s="80">
        <v>1903.1666666666667</v>
      </c>
      <c r="BJ22" s="75"/>
      <c r="BK22" s="80">
        <v>1619.8333333333333</v>
      </c>
      <c r="BL22" s="75"/>
      <c r="BM22" s="80">
        <v>1306</v>
      </c>
      <c r="BN22" s="75"/>
      <c r="BO22" s="80">
        <v>1102.9166666666667</v>
      </c>
      <c r="BP22" s="75"/>
      <c r="BQ22" s="80">
        <v>677.58333333333337</v>
      </c>
      <c r="BR22" s="75"/>
      <c r="BS22" s="80">
        <v>319.66666666666669</v>
      </c>
      <c r="BT22" s="75"/>
      <c r="BU22" s="80">
        <v>129.58333333333334</v>
      </c>
    </row>
    <row r="23" spans="1:73" x14ac:dyDescent="0.25">
      <c r="A23" s="5" t="s">
        <v>37</v>
      </c>
      <c r="B23" s="80">
        <v>53827.5</v>
      </c>
      <c r="C23" s="131"/>
      <c r="D23" s="80">
        <v>41247.916666666664</v>
      </c>
      <c r="E23" s="75"/>
      <c r="F23" s="80">
        <v>12579.583333333334</v>
      </c>
      <c r="G23" s="75"/>
      <c r="H23" s="80">
        <v>5935.416666666667</v>
      </c>
      <c r="I23" s="75"/>
      <c r="J23" s="80">
        <v>6644.166666666667</v>
      </c>
      <c r="K23" s="75"/>
      <c r="L23" s="80">
        <v>2155.5</v>
      </c>
      <c r="M23" s="75"/>
      <c r="N23" s="80">
        <v>1398.25</v>
      </c>
      <c r="O23" s="75"/>
      <c r="P23" s="80">
        <v>1922.6666666666667</v>
      </c>
      <c r="R23" s="80">
        <v>2278.4166666666665</v>
      </c>
      <c r="T23" s="5" t="s">
        <v>37</v>
      </c>
      <c r="U23" s="80">
        <v>2138.1666666666665</v>
      </c>
      <c r="V23" s="75"/>
      <c r="W23" s="80">
        <v>1872.75</v>
      </c>
      <c r="X23" s="75"/>
      <c r="Y23" s="80">
        <v>1700.0833333333333</v>
      </c>
      <c r="Z23" s="75"/>
      <c r="AA23" s="80">
        <v>1508.4166666666667</v>
      </c>
      <c r="AB23" s="75"/>
      <c r="AC23" s="80">
        <v>1290.8333333333333</v>
      </c>
      <c r="AD23" s="75"/>
      <c r="AE23" s="80">
        <v>1117.3333333333333</v>
      </c>
      <c r="AF23" s="75"/>
      <c r="AG23" s="80">
        <v>1114.9166666666667</v>
      </c>
      <c r="AH23" s="75"/>
      <c r="AI23" s="80">
        <v>1023.0833333333334</v>
      </c>
      <c r="AJ23" s="75"/>
      <c r="AK23" s="80">
        <v>800.83333333333337</v>
      </c>
      <c r="AM23" s="5" t="s">
        <v>37</v>
      </c>
      <c r="AN23" s="80">
        <v>514.58333333333337</v>
      </c>
      <c r="AO23" s="75"/>
      <c r="AP23" s="80">
        <v>279.75</v>
      </c>
      <c r="AQ23" s="75"/>
      <c r="AR23" s="80">
        <v>2348.0833333333335</v>
      </c>
      <c r="AS23" s="75"/>
      <c r="AT23" s="80">
        <v>1488.1666666666667</v>
      </c>
      <c r="AU23" s="75"/>
      <c r="AV23" s="80">
        <v>1856.9166666666667</v>
      </c>
      <c r="AW23" s="75"/>
      <c r="AX23" s="80">
        <v>2217.9166666666665</v>
      </c>
      <c r="AY23" s="75"/>
      <c r="AZ23" s="80">
        <v>2186.1666666666665</v>
      </c>
      <c r="BA23" s="75"/>
      <c r="BB23" s="80">
        <v>2009.6666666666667</v>
      </c>
      <c r="BC23" s="75"/>
      <c r="BD23" s="80">
        <v>1824.25</v>
      </c>
      <c r="BE23" s="75"/>
      <c r="BF23" s="80">
        <v>1610.1666666666667</v>
      </c>
      <c r="BH23" s="5" t="s">
        <v>37</v>
      </c>
      <c r="BI23" s="80">
        <v>1190.3333333333333</v>
      </c>
      <c r="BJ23" s="75"/>
      <c r="BK23" s="80">
        <v>1021.6666666666666</v>
      </c>
      <c r="BL23" s="75"/>
      <c r="BM23" s="80">
        <v>854</v>
      </c>
      <c r="BN23" s="75"/>
      <c r="BO23" s="80">
        <v>734.75</v>
      </c>
      <c r="BP23" s="75"/>
      <c r="BQ23" s="80">
        <v>436.58333333333331</v>
      </c>
      <c r="BR23" s="75"/>
      <c r="BS23" s="80">
        <v>253.33333333333334</v>
      </c>
      <c r="BT23" s="75"/>
      <c r="BU23" s="80">
        <v>100.33333333333333</v>
      </c>
    </row>
    <row r="24" spans="1:73" x14ac:dyDescent="0.25">
      <c r="A24" s="5" t="s">
        <v>38</v>
      </c>
      <c r="B24" s="80">
        <v>14944.916666666666</v>
      </c>
      <c r="C24" s="131"/>
      <c r="D24" s="80">
        <v>11022.833333333334</v>
      </c>
      <c r="E24" s="75"/>
      <c r="F24" s="80">
        <v>3922.0833333333335</v>
      </c>
      <c r="G24" s="75"/>
      <c r="H24" s="80">
        <v>1860.8333333333333</v>
      </c>
      <c r="I24" s="75"/>
      <c r="J24" s="80">
        <v>2061.25</v>
      </c>
      <c r="K24" s="75"/>
      <c r="L24" s="80">
        <v>658.16666666666663</v>
      </c>
      <c r="M24" s="75"/>
      <c r="N24" s="80">
        <v>465.91666666666669</v>
      </c>
      <c r="O24" s="75"/>
      <c r="P24" s="80">
        <v>520.58333333333337</v>
      </c>
      <c r="R24" s="80">
        <v>586.41666666666663</v>
      </c>
      <c r="T24" s="5" t="s">
        <v>38</v>
      </c>
      <c r="U24" s="80">
        <v>505.75</v>
      </c>
      <c r="V24" s="75"/>
      <c r="W24" s="80">
        <v>421.33333333333331</v>
      </c>
      <c r="X24" s="75"/>
      <c r="Y24" s="80">
        <v>385.83333333333331</v>
      </c>
      <c r="Z24" s="75"/>
      <c r="AA24" s="80">
        <v>328.5</v>
      </c>
      <c r="AB24" s="75"/>
      <c r="AC24" s="80">
        <v>330.08333333333331</v>
      </c>
      <c r="AD24" s="75"/>
      <c r="AE24" s="80">
        <v>310.75</v>
      </c>
      <c r="AF24" s="75"/>
      <c r="AG24" s="80">
        <v>330.25</v>
      </c>
      <c r="AH24" s="75"/>
      <c r="AI24" s="80">
        <v>252.08333333333334</v>
      </c>
      <c r="AJ24" s="75"/>
      <c r="AK24" s="80">
        <v>180.41666666666666</v>
      </c>
      <c r="AM24" s="5" t="s">
        <v>38</v>
      </c>
      <c r="AN24" s="80">
        <v>116</v>
      </c>
      <c r="AO24" s="75"/>
      <c r="AP24" s="80">
        <v>74</v>
      </c>
      <c r="AQ24" s="75"/>
      <c r="AR24" s="80">
        <v>718.66666666666663</v>
      </c>
      <c r="AS24" s="75"/>
      <c r="AT24" s="80">
        <v>497.91666666666669</v>
      </c>
      <c r="AU24" s="75"/>
      <c r="AV24" s="80">
        <v>517.58333333333337</v>
      </c>
      <c r="AW24" s="75"/>
      <c r="AX24" s="80">
        <v>628.41666666666663</v>
      </c>
      <c r="AY24" s="75"/>
      <c r="AZ24" s="80">
        <v>529</v>
      </c>
      <c r="BA24" s="75"/>
      <c r="BB24" s="80">
        <v>483.16666666666669</v>
      </c>
      <c r="BC24" s="75"/>
      <c r="BD24" s="80">
        <v>469.33333333333331</v>
      </c>
      <c r="BE24" s="75"/>
      <c r="BF24" s="80">
        <v>390.91666666666669</v>
      </c>
      <c r="BH24" s="5" t="s">
        <v>38</v>
      </c>
      <c r="BI24" s="80">
        <v>329.58333333333331</v>
      </c>
      <c r="BJ24" s="75"/>
      <c r="BK24" s="80">
        <v>328.25</v>
      </c>
      <c r="BL24" s="75"/>
      <c r="BM24" s="80">
        <v>278.25</v>
      </c>
      <c r="BN24" s="75"/>
      <c r="BO24" s="80">
        <v>183.5</v>
      </c>
      <c r="BP24" s="75"/>
      <c r="BQ24" s="80">
        <v>117.08333333333333</v>
      </c>
      <c r="BR24" s="75"/>
      <c r="BS24" s="80">
        <v>65</v>
      </c>
      <c r="BT24" s="75"/>
      <c r="BU24" s="80">
        <v>20.083333333333332</v>
      </c>
    </row>
    <row r="25" spans="1:73" x14ac:dyDescent="0.25">
      <c r="A25" s="5" t="s">
        <v>39</v>
      </c>
      <c r="B25" s="80">
        <v>459049.25</v>
      </c>
      <c r="C25" s="131"/>
      <c r="D25" s="80">
        <v>352034.91666666669</v>
      </c>
      <c r="E25" s="75"/>
      <c r="F25" s="80">
        <v>107014.33333333333</v>
      </c>
      <c r="G25" s="75"/>
      <c r="H25" s="80">
        <v>52328.5</v>
      </c>
      <c r="I25" s="75"/>
      <c r="J25" s="80">
        <v>54685.833333333336</v>
      </c>
      <c r="K25" s="75"/>
      <c r="L25" s="80">
        <v>20631.333333333332</v>
      </c>
      <c r="M25" s="75"/>
      <c r="N25" s="80">
        <v>14824.916666666666</v>
      </c>
      <c r="O25" s="75"/>
      <c r="P25" s="80">
        <v>17423.833333333332</v>
      </c>
      <c r="R25" s="80">
        <v>19096.666666666668</v>
      </c>
      <c r="T25" s="5" t="s">
        <v>39</v>
      </c>
      <c r="U25" s="80">
        <v>17280.166666666668</v>
      </c>
      <c r="V25" s="75"/>
      <c r="W25" s="80">
        <v>15279.416666666666</v>
      </c>
      <c r="X25" s="75"/>
      <c r="Y25" s="80">
        <v>13989.75</v>
      </c>
      <c r="Z25" s="75"/>
      <c r="AA25" s="80">
        <v>12950.916666666666</v>
      </c>
      <c r="AB25" s="75"/>
      <c r="AC25" s="80">
        <v>10872.916666666666</v>
      </c>
      <c r="AD25" s="75"/>
      <c r="AE25" s="80">
        <v>9680.6666666666661</v>
      </c>
      <c r="AF25" s="75"/>
      <c r="AG25" s="80">
        <v>8791.9166666666661</v>
      </c>
      <c r="AH25" s="75"/>
      <c r="AI25" s="80">
        <v>8159.75</v>
      </c>
      <c r="AJ25" s="75"/>
      <c r="AK25" s="80">
        <v>5916.166666666667</v>
      </c>
      <c r="AM25" s="5" t="s">
        <v>39</v>
      </c>
      <c r="AN25" s="80">
        <v>3638.5833333333335</v>
      </c>
      <c r="AO25" s="75"/>
      <c r="AP25" s="80">
        <v>1750</v>
      </c>
      <c r="AQ25" s="75"/>
      <c r="AR25" s="80">
        <v>21271</v>
      </c>
      <c r="AS25" s="75"/>
      <c r="AT25" s="80">
        <v>15160.916666666666</v>
      </c>
      <c r="AU25" s="75"/>
      <c r="AV25" s="80">
        <v>17714.916666666668</v>
      </c>
      <c r="AW25" s="75"/>
      <c r="AX25" s="80">
        <v>19426.666666666668</v>
      </c>
      <c r="AY25" s="75"/>
      <c r="AZ25" s="80">
        <v>17659.75</v>
      </c>
      <c r="BA25" s="75"/>
      <c r="BB25" s="80">
        <v>15863.5</v>
      </c>
      <c r="BC25" s="75"/>
      <c r="BD25" s="80">
        <v>14822.916666666666</v>
      </c>
      <c r="BE25" s="75"/>
      <c r="BF25" s="80">
        <v>13454.666666666666</v>
      </c>
      <c r="BH25" s="5" t="s">
        <v>39</v>
      </c>
      <c r="BI25" s="80">
        <v>10301.666666666666</v>
      </c>
      <c r="BJ25" s="75"/>
      <c r="BK25" s="80">
        <v>8432.5833333333339</v>
      </c>
      <c r="BL25" s="75"/>
      <c r="BM25" s="80">
        <v>6723.666666666667</v>
      </c>
      <c r="BN25" s="75"/>
      <c r="BO25" s="80">
        <v>5208.5</v>
      </c>
      <c r="BP25" s="75"/>
      <c r="BQ25" s="80">
        <v>3368.3333333333335</v>
      </c>
      <c r="BR25" s="75"/>
      <c r="BS25" s="80">
        <v>1734.3333333333333</v>
      </c>
      <c r="BT25" s="75"/>
      <c r="BU25" s="80">
        <v>604.5</v>
      </c>
    </row>
    <row r="26" spans="1:73" x14ac:dyDescent="0.25">
      <c r="A26" s="5" t="s">
        <v>40</v>
      </c>
      <c r="B26" s="80">
        <v>193351.66666666666</v>
      </c>
      <c r="C26" s="131"/>
      <c r="D26" s="80">
        <v>153802.58333333334</v>
      </c>
      <c r="E26" s="75"/>
      <c r="F26" s="80">
        <v>39549.083333333336</v>
      </c>
      <c r="G26" s="75"/>
      <c r="H26" s="80">
        <v>19396.666666666668</v>
      </c>
      <c r="I26" s="75"/>
      <c r="J26" s="80">
        <v>20152.416666666668</v>
      </c>
      <c r="K26" s="75"/>
      <c r="L26" s="80">
        <v>8814.0833333333339</v>
      </c>
      <c r="M26" s="75"/>
      <c r="N26" s="80">
        <v>6596.333333333333</v>
      </c>
      <c r="O26" s="75"/>
      <c r="P26" s="80">
        <v>7605.5</v>
      </c>
      <c r="R26" s="80">
        <v>7833.833333333333</v>
      </c>
      <c r="T26" s="5" t="s">
        <v>40</v>
      </c>
      <c r="U26" s="80">
        <v>7343.583333333333</v>
      </c>
      <c r="V26" s="75"/>
      <c r="W26" s="80">
        <v>6398.083333333333</v>
      </c>
      <c r="X26" s="75"/>
      <c r="Y26" s="80">
        <v>6132.25</v>
      </c>
      <c r="Z26" s="75"/>
      <c r="AA26" s="80">
        <v>5592.583333333333</v>
      </c>
      <c r="AB26" s="75"/>
      <c r="AC26" s="80">
        <v>4627.666666666667</v>
      </c>
      <c r="AD26" s="75"/>
      <c r="AE26" s="80">
        <v>4245</v>
      </c>
      <c r="AF26" s="75"/>
      <c r="AG26" s="80">
        <v>3932.3333333333335</v>
      </c>
      <c r="AH26" s="75"/>
      <c r="AI26" s="80">
        <v>3506.4166666666665</v>
      </c>
      <c r="AJ26" s="75"/>
      <c r="AK26" s="80">
        <v>2527.75</v>
      </c>
      <c r="AM26" s="5" t="s">
        <v>40</v>
      </c>
      <c r="AN26" s="80">
        <v>1635.5833333333333</v>
      </c>
      <c r="AO26" s="75"/>
      <c r="AP26" s="80">
        <v>747.16666666666663</v>
      </c>
      <c r="AQ26" s="75"/>
      <c r="AR26" s="80">
        <v>9144.4166666666661</v>
      </c>
      <c r="AS26" s="75"/>
      <c r="AT26" s="80">
        <v>6944.333333333333</v>
      </c>
      <c r="AU26" s="75"/>
      <c r="AV26" s="80">
        <v>8139.75</v>
      </c>
      <c r="AW26" s="75"/>
      <c r="AX26" s="80">
        <v>8577.25</v>
      </c>
      <c r="AY26" s="75"/>
      <c r="AZ26" s="80">
        <v>7813.416666666667</v>
      </c>
      <c r="BA26" s="75"/>
      <c r="BB26" s="80">
        <v>7063.25</v>
      </c>
      <c r="BC26" s="75"/>
      <c r="BD26" s="80">
        <v>6615.666666666667</v>
      </c>
      <c r="BE26" s="75"/>
      <c r="BF26" s="80">
        <v>5733.833333333333</v>
      </c>
      <c r="BH26" s="5" t="s">
        <v>40</v>
      </c>
      <c r="BI26" s="80">
        <v>4578.583333333333</v>
      </c>
      <c r="BJ26" s="75"/>
      <c r="BK26" s="80">
        <v>3737.5</v>
      </c>
      <c r="BL26" s="75"/>
      <c r="BM26" s="80">
        <v>3029.3333333333335</v>
      </c>
      <c r="BN26" s="75"/>
      <c r="BO26" s="80">
        <v>2317.8333333333335</v>
      </c>
      <c r="BP26" s="75"/>
      <c r="BQ26" s="80">
        <v>1533.3333333333333</v>
      </c>
      <c r="BR26" s="75"/>
      <c r="BS26" s="80">
        <v>750.83333333333337</v>
      </c>
      <c r="BT26" s="75"/>
      <c r="BU26" s="80">
        <v>285.08333333333331</v>
      </c>
    </row>
    <row r="27" spans="1:73" x14ac:dyDescent="0.25">
      <c r="A27" s="5" t="s">
        <v>41</v>
      </c>
      <c r="B27" s="80">
        <v>562629.5</v>
      </c>
      <c r="C27" s="131"/>
      <c r="D27" s="80">
        <v>438684.33333333331</v>
      </c>
      <c r="E27" s="75"/>
      <c r="F27" s="80">
        <v>123945.16666666667</v>
      </c>
      <c r="G27" s="75"/>
      <c r="H27" s="80">
        <v>60038.416666666664</v>
      </c>
      <c r="I27" s="75"/>
      <c r="J27" s="80">
        <v>63906.75</v>
      </c>
      <c r="K27" s="75"/>
      <c r="L27" s="80">
        <v>23570.75</v>
      </c>
      <c r="M27" s="75"/>
      <c r="N27" s="80">
        <v>17665.25</v>
      </c>
      <c r="O27" s="75"/>
      <c r="P27" s="80">
        <v>22114.083333333332</v>
      </c>
      <c r="R27" s="80">
        <v>24788.833333333332</v>
      </c>
      <c r="T27" s="5" t="s">
        <v>41</v>
      </c>
      <c r="U27" s="80">
        <v>23024.583333333332</v>
      </c>
      <c r="V27" s="75"/>
      <c r="W27" s="80">
        <v>20565.916666666668</v>
      </c>
      <c r="X27" s="75"/>
      <c r="Y27" s="80">
        <v>18480.083333333332</v>
      </c>
      <c r="Z27" s="75"/>
      <c r="AA27" s="80">
        <v>16823.166666666668</v>
      </c>
      <c r="AB27" s="75"/>
      <c r="AC27" s="80">
        <v>13109.75</v>
      </c>
      <c r="AD27" s="75"/>
      <c r="AE27" s="80">
        <v>11811.416666666666</v>
      </c>
      <c r="AF27" s="75"/>
      <c r="AG27" s="80">
        <v>10398.75</v>
      </c>
      <c r="AH27" s="75"/>
      <c r="AI27" s="80">
        <v>8714.6666666666661</v>
      </c>
      <c r="AJ27" s="75"/>
      <c r="AK27" s="80">
        <v>5975.75</v>
      </c>
      <c r="AM27" s="5" t="s">
        <v>41</v>
      </c>
      <c r="AN27" s="80">
        <v>3550.75</v>
      </c>
      <c r="AO27" s="75"/>
      <c r="AP27" s="80">
        <v>1809.0833333333333</v>
      </c>
      <c r="AQ27" s="75"/>
      <c r="AR27" s="80">
        <v>24465.833333333332</v>
      </c>
      <c r="AS27" s="75"/>
      <c r="AT27" s="80">
        <v>17734</v>
      </c>
      <c r="AU27" s="75"/>
      <c r="AV27" s="80">
        <v>21981.083333333332</v>
      </c>
      <c r="AW27" s="75"/>
      <c r="AX27" s="80">
        <v>25510.666666666668</v>
      </c>
      <c r="AY27" s="75"/>
      <c r="AZ27" s="80">
        <v>23685.833333333332</v>
      </c>
      <c r="BA27" s="75"/>
      <c r="BB27" s="80">
        <v>21580.583333333332</v>
      </c>
      <c r="BC27" s="75"/>
      <c r="BD27" s="80">
        <v>19540.5</v>
      </c>
      <c r="BE27" s="75"/>
      <c r="BF27" s="80">
        <v>17833.083333333332</v>
      </c>
      <c r="BH27" s="5" t="s">
        <v>41</v>
      </c>
      <c r="BI27" s="80">
        <v>13149.833333333334</v>
      </c>
      <c r="BJ27" s="75"/>
      <c r="BK27" s="80">
        <v>10619.083333333334</v>
      </c>
      <c r="BL27" s="75"/>
      <c r="BM27" s="80">
        <v>8492.25</v>
      </c>
      <c r="BN27" s="75"/>
      <c r="BO27" s="80">
        <v>5931.166666666667</v>
      </c>
      <c r="BP27" s="75"/>
      <c r="BQ27" s="80">
        <v>3559.5833333333335</v>
      </c>
      <c r="BR27" s="75"/>
      <c r="BS27" s="80">
        <v>1621.6666666666667</v>
      </c>
      <c r="BT27" s="75"/>
      <c r="BU27" s="80">
        <v>576.33333333333337</v>
      </c>
    </row>
    <row r="28" spans="1:73" x14ac:dyDescent="0.25">
      <c r="A28" s="5" t="s">
        <v>42</v>
      </c>
      <c r="B28" s="80">
        <v>231392.41666666666</v>
      </c>
      <c r="C28" s="131"/>
      <c r="D28" s="80">
        <v>175720.08333333334</v>
      </c>
      <c r="E28" s="75"/>
      <c r="F28" s="80">
        <v>55672.333333333336</v>
      </c>
      <c r="G28" s="75"/>
      <c r="H28" s="80">
        <v>27047.75</v>
      </c>
      <c r="I28" s="75"/>
      <c r="J28" s="80">
        <v>28624.583333333332</v>
      </c>
      <c r="K28" s="75"/>
      <c r="L28" s="80">
        <v>9784.3333333333339</v>
      </c>
      <c r="M28" s="75"/>
      <c r="N28" s="80">
        <v>6713.583333333333</v>
      </c>
      <c r="O28" s="75"/>
      <c r="P28" s="80">
        <v>8772.8333333333339</v>
      </c>
      <c r="R28" s="80">
        <v>10173.916666666666</v>
      </c>
      <c r="T28" s="5" t="s">
        <v>42</v>
      </c>
      <c r="U28" s="80">
        <v>9240.25</v>
      </c>
      <c r="V28" s="75"/>
      <c r="W28" s="80">
        <v>8226.75</v>
      </c>
      <c r="X28" s="75"/>
      <c r="Y28" s="80">
        <v>6963.083333333333</v>
      </c>
      <c r="Z28" s="75"/>
      <c r="AA28" s="80">
        <v>6167.333333333333</v>
      </c>
      <c r="AB28" s="75"/>
      <c r="AC28" s="80">
        <v>5044.583333333333</v>
      </c>
      <c r="AD28" s="75"/>
      <c r="AE28" s="80">
        <v>4685.333333333333</v>
      </c>
      <c r="AF28" s="75"/>
      <c r="AG28" s="80">
        <v>4424.916666666667</v>
      </c>
      <c r="AH28" s="75"/>
      <c r="AI28" s="80">
        <v>3955.0833333333335</v>
      </c>
      <c r="AJ28" s="75"/>
      <c r="AK28" s="80">
        <v>2762.4166666666665</v>
      </c>
      <c r="AM28" s="5" t="s">
        <v>42</v>
      </c>
      <c r="AN28" s="80">
        <v>1739.25</v>
      </c>
      <c r="AO28" s="75"/>
      <c r="AP28" s="80">
        <v>826.16666666666663</v>
      </c>
      <c r="AQ28" s="75"/>
      <c r="AR28" s="80">
        <v>10083.25</v>
      </c>
      <c r="AS28" s="75"/>
      <c r="AT28" s="80">
        <v>6819.666666666667</v>
      </c>
      <c r="AU28" s="75"/>
      <c r="AV28" s="80">
        <v>8410.1666666666661</v>
      </c>
      <c r="AW28" s="75"/>
      <c r="AX28" s="80">
        <v>10315.5</v>
      </c>
      <c r="AY28" s="75"/>
      <c r="AZ28" s="80">
        <v>9717.5</v>
      </c>
      <c r="BA28" s="75"/>
      <c r="BB28" s="80">
        <v>8836.8333333333339</v>
      </c>
      <c r="BC28" s="75"/>
      <c r="BD28" s="80">
        <v>7645.166666666667</v>
      </c>
      <c r="BE28" s="75"/>
      <c r="BF28" s="80">
        <v>6539.25</v>
      </c>
      <c r="BH28" s="5" t="s">
        <v>42</v>
      </c>
      <c r="BI28" s="80">
        <v>4921.333333333333</v>
      </c>
      <c r="BJ28" s="75"/>
      <c r="BK28" s="80">
        <v>4104.833333333333</v>
      </c>
      <c r="BL28" s="75"/>
      <c r="BM28" s="80">
        <v>3387.8333333333335</v>
      </c>
      <c r="BN28" s="75"/>
      <c r="BO28" s="80">
        <v>2587.9166666666665</v>
      </c>
      <c r="BP28" s="75"/>
      <c r="BQ28" s="80">
        <v>1683</v>
      </c>
      <c r="BR28" s="75"/>
      <c r="BS28" s="80">
        <v>871</v>
      </c>
      <c r="BT28" s="75"/>
      <c r="BU28" s="80">
        <v>317</v>
      </c>
    </row>
    <row r="29" spans="1:73" x14ac:dyDescent="0.25">
      <c r="A29" s="5" t="s">
        <v>43</v>
      </c>
      <c r="B29" s="80">
        <v>314113.91666666669</v>
      </c>
      <c r="C29" s="131"/>
      <c r="D29" s="80">
        <v>256653.75</v>
      </c>
      <c r="E29" s="75"/>
      <c r="F29" s="80">
        <v>57460.166666666664</v>
      </c>
      <c r="G29" s="75"/>
      <c r="H29" s="80">
        <v>27982.5</v>
      </c>
      <c r="I29" s="75"/>
      <c r="J29" s="80">
        <v>29477.666666666668</v>
      </c>
      <c r="K29" s="75"/>
      <c r="L29" s="80">
        <v>11742.166666666666</v>
      </c>
      <c r="M29" s="75"/>
      <c r="N29" s="80">
        <v>10554.666666666666</v>
      </c>
      <c r="O29" s="75"/>
      <c r="P29" s="80">
        <v>12959.416666666666</v>
      </c>
      <c r="R29" s="80">
        <v>13845.583333333334</v>
      </c>
      <c r="T29" s="5" t="s">
        <v>43</v>
      </c>
      <c r="U29" s="80">
        <v>11869.666666666666</v>
      </c>
      <c r="V29" s="75"/>
      <c r="W29" s="80">
        <v>10792.583333333334</v>
      </c>
      <c r="X29" s="75"/>
      <c r="Y29" s="80">
        <v>10889.833333333334</v>
      </c>
      <c r="Z29" s="75"/>
      <c r="AA29" s="80">
        <v>10702.916666666666</v>
      </c>
      <c r="AB29" s="75"/>
      <c r="AC29" s="80">
        <v>9655.1666666666661</v>
      </c>
      <c r="AD29" s="75"/>
      <c r="AE29" s="80">
        <v>8603.5833333333339</v>
      </c>
      <c r="AF29" s="75"/>
      <c r="AG29" s="80">
        <v>7561.333333333333</v>
      </c>
      <c r="AH29" s="75"/>
      <c r="AI29" s="80">
        <v>6847.916666666667</v>
      </c>
      <c r="AJ29" s="75"/>
      <c r="AK29" s="80">
        <v>4744.25</v>
      </c>
      <c r="AM29" s="5" t="s">
        <v>43</v>
      </c>
      <c r="AN29" s="80">
        <v>3295.8333333333335</v>
      </c>
      <c r="AO29" s="75"/>
      <c r="AP29" s="80">
        <v>1925.5833333333333</v>
      </c>
      <c r="AQ29" s="75"/>
      <c r="AR29" s="80">
        <v>11517.166666666666</v>
      </c>
      <c r="AS29" s="75"/>
      <c r="AT29" s="80">
        <v>10132.666666666666</v>
      </c>
      <c r="AU29" s="75"/>
      <c r="AV29" s="80">
        <v>12555.666666666666</v>
      </c>
      <c r="AW29" s="75"/>
      <c r="AX29" s="80">
        <v>13785</v>
      </c>
      <c r="AY29" s="75"/>
      <c r="AZ29" s="80">
        <v>11567.25</v>
      </c>
      <c r="BA29" s="75"/>
      <c r="BB29" s="80">
        <v>10568.25</v>
      </c>
      <c r="BC29" s="75"/>
      <c r="BD29" s="80">
        <v>10471.583333333334</v>
      </c>
      <c r="BE29" s="75"/>
      <c r="BF29" s="80">
        <v>10142.75</v>
      </c>
      <c r="BH29" s="5" t="s">
        <v>43</v>
      </c>
      <c r="BI29" s="80">
        <v>8878.8333333333339</v>
      </c>
      <c r="BJ29" s="75"/>
      <c r="BK29" s="80">
        <v>7384.416666666667</v>
      </c>
      <c r="BL29" s="75"/>
      <c r="BM29" s="80">
        <v>5441.583333333333</v>
      </c>
      <c r="BN29" s="75"/>
      <c r="BO29" s="80">
        <v>3979.4166666666665</v>
      </c>
      <c r="BP29" s="75"/>
      <c r="BQ29" s="80">
        <v>2446.6666666666665</v>
      </c>
      <c r="BR29" s="75"/>
      <c r="BS29" s="80">
        <v>1308.5</v>
      </c>
      <c r="BT29" s="75"/>
      <c r="BU29" s="80">
        <v>483.5</v>
      </c>
    </row>
    <row r="30" spans="1:73" x14ac:dyDescent="0.25">
      <c r="A30" s="5" t="s">
        <v>44</v>
      </c>
      <c r="B30" s="80">
        <v>632398.58333333337</v>
      </c>
      <c r="C30" s="131"/>
      <c r="D30" s="80">
        <v>493655.66666666669</v>
      </c>
      <c r="E30" s="75"/>
      <c r="F30" s="80">
        <v>138742.91666666666</v>
      </c>
      <c r="G30" s="75"/>
      <c r="H30" s="80">
        <v>67714.666666666672</v>
      </c>
      <c r="I30" s="75"/>
      <c r="J30" s="80">
        <v>71028.25</v>
      </c>
      <c r="K30" s="75"/>
      <c r="L30" s="80">
        <v>25207.75</v>
      </c>
      <c r="M30" s="75"/>
      <c r="N30" s="80">
        <v>21861.083333333332</v>
      </c>
      <c r="O30" s="75"/>
      <c r="P30" s="80">
        <v>25283.583333333332</v>
      </c>
      <c r="R30" s="80">
        <v>27578.166666666668</v>
      </c>
      <c r="T30" s="5" t="s">
        <v>44</v>
      </c>
      <c r="U30" s="80">
        <v>24433.416666666668</v>
      </c>
      <c r="V30" s="75"/>
      <c r="W30" s="80">
        <v>21458.333333333332</v>
      </c>
      <c r="X30" s="75"/>
      <c r="Y30" s="80">
        <v>21828.416666666668</v>
      </c>
      <c r="Z30" s="75"/>
      <c r="AA30" s="80">
        <v>20494.166666666668</v>
      </c>
      <c r="AB30" s="75"/>
      <c r="AC30" s="80">
        <v>15190</v>
      </c>
      <c r="AD30" s="75"/>
      <c r="AE30" s="80">
        <v>13687.75</v>
      </c>
      <c r="AF30" s="75"/>
      <c r="AG30" s="80">
        <v>12923</v>
      </c>
      <c r="AH30" s="75"/>
      <c r="AI30" s="80">
        <v>11852.166666666666</v>
      </c>
      <c r="AJ30" s="75"/>
      <c r="AK30" s="80">
        <v>8596.5</v>
      </c>
      <c r="AM30" s="5" t="s">
        <v>44</v>
      </c>
      <c r="AN30" s="80">
        <v>5426.833333333333</v>
      </c>
      <c r="AO30" s="75"/>
      <c r="AP30" s="80">
        <v>3077.5</v>
      </c>
      <c r="AQ30" s="75"/>
      <c r="AR30" s="80">
        <v>25886.083333333332</v>
      </c>
      <c r="AS30" s="75"/>
      <c r="AT30" s="80">
        <v>21179.833333333332</v>
      </c>
      <c r="AU30" s="75"/>
      <c r="AV30" s="80">
        <v>23811.916666666668</v>
      </c>
      <c r="AW30" s="75"/>
      <c r="AX30" s="80">
        <v>27000.416666666668</v>
      </c>
      <c r="AY30" s="75"/>
      <c r="AZ30" s="80">
        <v>24622</v>
      </c>
      <c r="BA30" s="75"/>
      <c r="BB30" s="80">
        <v>21188.25</v>
      </c>
      <c r="BC30" s="75"/>
      <c r="BD30" s="80">
        <v>20539.5</v>
      </c>
      <c r="BE30" s="75"/>
      <c r="BF30" s="80">
        <v>19726.166666666668</v>
      </c>
      <c r="BH30" s="5" t="s">
        <v>44</v>
      </c>
      <c r="BI30" s="80">
        <v>13796.833333333334</v>
      </c>
      <c r="BJ30" s="75"/>
      <c r="BK30" s="80">
        <v>11595.666666666666</v>
      </c>
      <c r="BL30" s="75"/>
      <c r="BM30" s="80">
        <v>9630.8333333333339</v>
      </c>
      <c r="BN30" s="75"/>
      <c r="BO30" s="80">
        <v>7683.583333333333</v>
      </c>
      <c r="BP30" s="75"/>
      <c r="BQ30" s="80">
        <v>4802.5</v>
      </c>
      <c r="BR30" s="75"/>
      <c r="BS30" s="80">
        <v>2324.25</v>
      </c>
      <c r="BT30" s="75"/>
      <c r="BU30" s="80">
        <v>969.16666666666663</v>
      </c>
    </row>
    <row r="31" spans="1:73" x14ac:dyDescent="0.25">
      <c r="A31" s="5" t="s">
        <v>45</v>
      </c>
      <c r="B31" s="80">
        <v>286911.33333333331</v>
      </c>
      <c r="C31" s="131"/>
      <c r="D31" s="80">
        <v>224497</v>
      </c>
      <c r="E31" s="75"/>
      <c r="F31" s="80">
        <v>62414.333333333336</v>
      </c>
      <c r="G31" s="75"/>
      <c r="H31" s="80">
        <v>30682.666666666668</v>
      </c>
      <c r="I31" s="75"/>
      <c r="J31" s="80">
        <v>31731.666666666668</v>
      </c>
      <c r="K31" s="75"/>
      <c r="L31" s="80">
        <v>12699.166666666666</v>
      </c>
      <c r="M31" s="75"/>
      <c r="N31" s="80">
        <v>9831.25</v>
      </c>
      <c r="O31" s="75"/>
      <c r="P31" s="80">
        <v>11228.083333333334</v>
      </c>
      <c r="R31" s="80">
        <v>12486.083333333334</v>
      </c>
      <c r="T31" s="5" t="s">
        <v>45</v>
      </c>
      <c r="U31" s="80">
        <v>11052.5</v>
      </c>
      <c r="V31" s="75"/>
      <c r="W31" s="80">
        <v>9471.0833333333339</v>
      </c>
      <c r="X31" s="75"/>
      <c r="Y31" s="80">
        <v>9286.0833333333339</v>
      </c>
      <c r="Z31" s="75"/>
      <c r="AA31" s="80">
        <v>8509.3333333333339</v>
      </c>
      <c r="AB31" s="75"/>
      <c r="AC31" s="80">
        <v>6924.583333333333</v>
      </c>
      <c r="AD31" s="75"/>
      <c r="AE31" s="80">
        <v>6529.25</v>
      </c>
      <c r="AF31" s="75"/>
      <c r="AG31" s="80">
        <v>5769.583333333333</v>
      </c>
      <c r="AH31" s="75"/>
      <c r="AI31" s="80">
        <v>4916.333333333333</v>
      </c>
      <c r="AJ31" s="75"/>
      <c r="AK31" s="80">
        <v>3430.0833333333335</v>
      </c>
      <c r="AM31" s="5" t="s">
        <v>45</v>
      </c>
      <c r="AN31" s="80">
        <v>1937.4166666666667</v>
      </c>
      <c r="AO31" s="75"/>
      <c r="AP31" s="80">
        <v>896.91666666666663</v>
      </c>
      <c r="AQ31" s="75"/>
      <c r="AR31" s="80">
        <v>13192</v>
      </c>
      <c r="AS31" s="75"/>
      <c r="AT31" s="80">
        <v>9993.5833333333339</v>
      </c>
      <c r="AU31" s="75"/>
      <c r="AV31" s="80">
        <v>11328.416666666666</v>
      </c>
      <c r="AW31" s="75"/>
      <c r="AX31" s="80">
        <v>12449.583333333334</v>
      </c>
      <c r="AY31" s="75"/>
      <c r="AZ31" s="80">
        <v>11528.25</v>
      </c>
      <c r="BA31" s="75"/>
      <c r="BB31" s="80">
        <v>9746.6666666666661</v>
      </c>
      <c r="BC31" s="75"/>
      <c r="BD31" s="80">
        <v>9456</v>
      </c>
      <c r="BE31" s="75"/>
      <c r="BF31" s="80">
        <v>8333.6666666666661</v>
      </c>
      <c r="BH31" s="5" t="s">
        <v>45</v>
      </c>
      <c r="BI31" s="80">
        <v>6457.666666666667</v>
      </c>
      <c r="BJ31" s="75"/>
      <c r="BK31" s="80">
        <v>5900.083333333333</v>
      </c>
      <c r="BL31" s="75"/>
      <c r="BM31" s="80">
        <v>4630.75</v>
      </c>
      <c r="BN31" s="75"/>
      <c r="BO31" s="80">
        <v>3358.5833333333335</v>
      </c>
      <c r="BP31" s="75"/>
      <c r="BQ31" s="80">
        <v>1939.5</v>
      </c>
      <c r="BR31" s="75"/>
      <c r="BS31" s="80">
        <v>911.41666666666663</v>
      </c>
      <c r="BT31" s="75"/>
      <c r="BU31" s="80">
        <v>303.08333333333331</v>
      </c>
    </row>
    <row r="32" spans="1:73" x14ac:dyDescent="0.25">
      <c r="A32" s="5" t="s">
        <v>46</v>
      </c>
      <c r="B32" s="80">
        <v>168667.58333333334</v>
      </c>
      <c r="C32" s="131"/>
      <c r="D32" s="80">
        <v>132470.33333333334</v>
      </c>
      <c r="E32" s="75"/>
      <c r="F32" s="80">
        <v>36197.25</v>
      </c>
      <c r="G32" s="75"/>
      <c r="H32" s="80">
        <v>17760.416666666668</v>
      </c>
      <c r="I32" s="75"/>
      <c r="J32" s="80">
        <v>18436.833333333332</v>
      </c>
      <c r="K32" s="75"/>
      <c r="L32" s="80">
        <v>6652</v>
      </c>
      <c r="M32" s="75"/>
      <c r="N32" s="80">
        <v>5736.666666666667</v>
      </c>
      <c r="O32" s="75"/>
      <c r="P32" s="80">
        <v>6663.666666666667</v>
      </c>
      <c r="R32" s="80">
        <v>6797.833333333333</v>
      </c>
      <c r="T32" s="5" t="s">
        <v>46</v>
      </c>
      <c r="U32" s="80">
        <v>6086.833333333333</v>
      </c>
      <c r="V32" s="75"/>
      <c r="W32" s="80">
        <v>5710.583333333333</v>
      </c>
      <c r="X32" s="75"/>
      <c r="Y32" s="80">
        <v>5568.916666666667</v>
      </c>
      <c r="Z32" s="75"/>
      <c r="AA32" s="80">
        <v>5311.916666666667</v>
      </c>
      <c r="AB32" s="75"/>
      <c r="AC32" s="80">
        <v>4098.583333333333</v>
      </c>
      <c r="AD32" s="75"/>
      <c r="AE32" s="80">
        <v>4122.583333333333</v>
      </c>
      <c r="AF32" s="75"/>
      <c r="AG32" s="80">
        <v>3977.5833333333335</v>
      </c>
      <c r="AH32" s="75"/>
      <c r="AI32" s="80">
        <v>3583.1666666666665</v>
      </c>
      <c r="AJ32" s="75"/>
      <c r="AK32" s="80">
        <v>2591.8333333333335</v>
      </c>
      <c r="AM32" s="5" t="s">
        <v>46</v>
      </c>
      <c r="AN32" s="80">
        <v>1526.5</v>
      </c>
      <c r="AO32" s="75"/>
      <c r="AP32" s="80">
        <v>855.75</v>
      </c>
      <c r="AQ32" s="75"/>
      <c r="AR32" s="80">
        <v>6771.833333333333</v>
      </c>
      <c r="AS32" s="75"/>
      <c r="AT32" s="80">
        <v>5698.666666666667</v>
      </c>
      <c r="AU32" s="75"/>
      <c r="AV32" s="80">
        <v>6602.416666666667</v>
      </c>
      <c r="AW32" s="75"/>
      <c r="AX32" s="80">
        <v>6934.75</v>
      </c>
      <c r="AY32" s="75"/>
      <c r="AZ32" s="80">
        <v>6293.75</v>
      </c>
      <c r="BA32" s="75"/>
      <c r="BB32" s="80">
        <v>5621.5</v>
      </c>
      <c r="BC32" s="75"/>
      <c r="BD32" s="80">
        <v>5460</v>
      </c>
      <c r="BE32" s="75"/>
      <c r="BF32" s="80">
        <v>5239.416666666667</v>
      </c>
      <c r="BH32" s="5" t="s">
        <v>46</v>
      </c>
      <c r="BI32" s="80">
        <v>3658</v>
      </c>
      <c r="BJ32" s="75"/>
      <c r="BK32" s="80">
        <v>3269.0833333333335</v>
      </c>
      <c r="BL32" s="75"/>
      <c r="BM32" s="80">
        <v>2861.25</v>
      </c>
      <c r="BN32" s="75"/>
      <c r="BO32" s="80">
        <v>2311.6666666666665</v>
      </c>
      <c r="BP32" s="75"/>
      <c r="BQ32" s="80">
        <v>1542.5</v>
      </c>
      <c r="BR32" s="75"/>
      <c r="BS32" s="80">
        <v>646.41666666666663</v>
      </c>
      <c r="BT32" s="75"/>
      <c r="BU32" s="80">
        <v>274.66666666666669</v>
      </c>
    </row>
    <row r="33" spans="1:74" x14ac:dyDescent="0.25">
      <c r="A33" s="5" t="s">
        <v>47</v>
      </c>
      <c r="B33" s="80">
        <v>395951.66666666669</v>
      </c>
      <c r="C33" s="131"/>
      <c r="D33" s="80">
        <v>311724.91666666669</v>
      </c>
      <c r="E33" s="75"/>
      <c r="F33" s="80">
        <v>84226.75</v>
      </c>
      <c r="G33" s="75"/>
      <c r="H33" s="80">
        <v>41089.25</v>
      </c>
      <c r="I33" s="75"/>
      <c r="J33" s="80">
        <v>43137.5</v>
      </c>
      <c r="K33" s="75"/>
      <c r="L33" s="80">
        <v>15291.916666666666</v>
      </c>
      <c r="M33" s="75"/>
      <c r="N33" s="80">
        <v>14357.75</v>
      </c>
      <c r="O33" s="75"/>
      <c r="P33" s="80">
        <v>16566.833333333332</v>
      </c>
      <c r="R33" s="80">
        <v>17938.25</v>
      </c>
      <c r="T33" s="5" t="s">
        <v>47</v>
      </c>
      <c r="U33" s="80">
        <v>15569.166666666666</v>
      </c>
      <c r="V33" s="75"/>
      <c r="W33" s="80">
        <v>13854.5</v>
      </c>
      <c r="X33" s="75"/>
      <c r="Y33" s="80">
        <v>13848.666666666666</v>
      </c>
      <c r="Z33" s="75"/>
      <c r="AA33" s="80">
        <v>13431.416666666666</v>
      </c>
      <c r="AB33" s="75"/>
      <c r="AC33" s="80">
        <v>10189.833333333334</v>
      </c>
      <c r="AD33" s="75"/>
      <c r="AE33" s="80">
        <v>8736.5</v>
      </c>
      <c r="AF33" s="75"/>
      <c r="AG33" s="80">
        <v>8024.333333333333</v>
      </c>
      <c r="AH33" s="75"/>
      <c r="AI33" s="80">
        <v>6713.25</v>
      </c>
      <c r="AJ33" s="75"/>
      <c r="AK33" s="80">
        <v>4889.416666666667</v>
      </c>
      <c r="AM33" s="5" t="s">
        <v>47</v>
      </c>
      <c r="AN33" s="80">
        <v>3281.75</v>
      </c>
      <c r="AO33" s="75"/>
      <c r="AP33" s="80">
        <v>2130.1666666666665</v>
      </c>
      <c r="AQ33" s="75"/>
      <c r="AR33" s="80">
        <v>15553.25</v>
      </c>
      <c r="AS33" s="75"/>
      <c r="AT33" s="80">
        <v>13603.583333333334</v>
      </c>
      <c r="AU33" s="75"/>
      <c r="AV33" s="80">
        <v>15496.75</v>
      </c>
      <c r="AW33" s="75"/>
      <c r="AX33" s="80">
        <v>17326.416666666668</v>
      </c>
      <c r="AY33" s="75"/>
      <c r="AZ33" s="80">
        <v>15379</v>
      </c>
      <c r="BA33" s="75"/>
      <c r="BB33" s="80">
        <v>13217.916666666666</v>
      </c>
      <c r="BC33" s="75"/>
      <c r="BD33" s="80">
        <v>12563.916666666666</v>
      </c>
      <c r="BE33" s="75"/>
      <c r="BF33" s="80">
        <v>12404.333333333334</v>
      </c>
      <c r="BH33" s="5" t="s">
        <v>47</v>
      </c>
      <c r="BI33" s="80">
        <v>9157.1666666666661</v>
      </c>
      <c r="BJ33" s="75"/>
      <c r="BK33" s="80">
        <v>7479.083333333333</v>
      </c>
      <c r="BL33" s="75"/>
      <c r="BM33" s="80">
        <v>5965.583333333333</v>
      </c>
      <c r="BN33" s="75"/>
      <c r="BO33" s="80">
        <v>4297.5</v>
      </c>
      <c r="BP33" s="75"/>
      <c r="BQ33" s="80">
        <v>2541.5</v>
      </c>
      <c r="BR33" s="75"/>
      <c r="BS33" s="80">
        <v>1332.25</v>
      </c>
      <c r="BT33" s="75"/>
      <c r="BU33" s="80">
        <v>582.91666666666663</v>
      </c>
    </row>
    <row r="34" spans="1:74" x14ac:dyDescent="0.25">
      <c r="A34" s="5" t="s">
        <v>48</v>
      </c>
      <c r="B34" s="80">
        <v>70011.083333333328</v>
      </c>
      <c r="C34" s="131"/>
      <c r="D34" s="80">
        <v>53862.166666666664</v>
      </c>
      <c r="E34" s="75"/>
      <c r="F34" s="80">
        <v>16148.916666666666</v>
      </c>
      <c r="G34" s="75"/>
      <c r="H34" s="80">
        <v>7813.416666666667</v>
      </c>
      <c r="I34" s="75"/>
      <c r="J34" s="80">
        <v>8335.5</v>
      </c>
      <c r="K34" s="75"/>
      <c r="L34" s="80">
        <v>2901.3333333333335</v>
      </c>
      <c r="M34" s="75"/>
      <c r="N34" s="80">
        <v>2194.5833333333335</v>
      </c>
      <c r="O34" s="75"/>
      <c r="P34" s="80">
        <v>2494.75</v>
      </c>
      <c r="R34" s="80">
        <v>2706.8333333333335</v>
      </c>
      <c r="T34" s="5" t="s">
        <v>48</v>
      </c>
      <c r="U34" s="80">
        <v>2543.25</v>
      </c>
      <c r="V34" s="75"/>
      <c r="W34" s="80">
        <v>2365.8333333333335</v>
      </c>
      <c r="X34" s="75"/>
      <c r="Y34" s="80">
        <v>2248.1666666666665</v>
      </c>
      <c r="Z34" s="75"/>
      <c r="AA34" s="80">
        <v>2049.1666666666665</v>
      </c>
      <c r="AB34" s="75"/>
      <c r="AC34" s="80">
        <v>1685.1666666666667</v>
      </c>
      <c r="AD34" s="75"/>
      <c r="AE34" s="80">
        <v>1633.6666666666667</v>
      </c>
      <c r="AF34" s="75"/>
      <c r="AG34" s="80">
        <v>1664.1666666666667</v>
      </c>
      <c r="AH34" s="75"/>
      <c r="AI34" s="80">
        <v>1386</v>
      </c>
      <c r="AJ34" s="75"/>
      <c r="AK34" s="80">
        <v>971.66666666666663</v>
      </c>
      <c r="AM34" s="5" t="s">
        <v>48</v>
      </c>
      <c r="AN34" s="80">
        <v>620.91666666666663</v>
      </c>
      <c r="AO34" s="75"/>
      <c r="AP34" s="80">
        <v>317.58333333333331</v>
      </c>
      <c r="AQ34" s="75"/>
      <c r="AR34" s="80">
        <v>3003.25</v>
      </c>
      <c r="AS34" s="75"/>
      <c r="AT34" s="80">
        <v>2193.9166666666665</v>
      </c>
      <c r="AU34" s="75"/>
      <c r="AV34" s="80">
        <v>2478</v>
      </c>
      <c r="AW34" s="75"/>
      <c r="AX34" s="80">
        <v>2748.5833333333335</v>
      </c>
      <c r="AY34" s="75"/>
      <c r="AZ34" s="80">
        <v>2618.0833333333335</v>
      </c>
      <c r="BA34" s="75"/>
      <c r="BB34" s="80">
        <v>2401.8333333333335</v>
      </c>
      <c r="BC34" s="75"/>
      <c r="BD34" s="80">
        <v>2390.25</v>
      </c>
      <c r="BE34" s="75"/>
      <c r="BF34" s="80">
        <v>2083.5</v>
      </c>
      <c r="BH34" s="5" t="s">
        <v>48</v>
      </c>
      <c r="BI34" s="80">
        <v>1619.8333333333333</v>
      </c>
      <c r="BJ34" s="75"/>
      <c r="BK34" s="80">
        <v>1436</v>
      </c>
      <c r="BL34" s="75"/>
      <c r="BM34" s="80">
        <v>1187.8333333333333</v>
      </c>
      <c r="BN34" s="75"/>
      <c r="BO34" s="80">
        <v>922.33333333333337</v>
      </c>
      <c r="BP34" s="75"/>
      <c r="BQ34" s="80">
        <v>613.41666666666663</v>
      </c>
      <c r="BR34" s="75"/>
      <c r="BS34" s="80">
        <v>271</v>
      </c>
      <c r="BT34" s="75"/>
      <c r="BU34" s="80">
        <v>111.25</v>
      </c>
    </row>
    <row r="35" spans="1:74" ht="12.75" customHeight="1" x14ac:dyDescent="0.25">
      <c r="A35" s="5" t="s">
        <v>49</v>
      </c>
      <c r="B35" s="80">
        <f>SUM(B9:B34)</f>
        <v>7341111.2499999991</v>
      </c>
      <c r="C35" s="80"/>
      <c r="D35" s="80">
        <f t="shared" ref="D35:R35" si="0">SUM(D9:D34)</f>
        <v>5792768.583333334</v>
      </c>
      <c r="E35" s="80"/>
      <c r="F35" s="80">
        <f t="shared" si="0"/>
        <v>1548342.6666666667</v>
      </c>
      <c r="G35" s="80"/>
      <c r="H35" s="80">
        <f t="shared" si="0"/>
        <v>754860.41666666651</v>
      </c>
      <c r="I35" s="80"/>
      <c r="J35" s="80">
        <f t="shared" si="0"/>
        <v>793482.25</v>
      </c>
      <c r="K35" s="80"/>
      <c r="L35" s="80">
        <f t="shared" si="0"/>
        <v>300743.83333333331</v>
      </c>
      <c r="M35" s="80"/>
      <c r="N35" s="80">
        <f t="shared" si="0"/>
        <v>241321.66666666669</v>
      </c>
      <c r="O35" s="80"/>
      <c r="P35" s="80">
        <f t="shared" si="0"/>
        <v>291281.5</v>
      </c>
      <c r="Q35" s="5"/>
      <c r="R35" s="80">
        <f t="shared" si="0"/>
        <v>315977.74999999994</v>
      </c>
      <c r="T35" s="110" t="s">
        <v>49</v>
      </c>
      <c r="U35" s="80">
        <f>SUM(U9:U34)</f>
        <v>285241.66666666669</v>
      </c>
      <c r="V35" s="80"/>
      <c r="W35" s="80">
        <f t="shared" ref="W35:AK35" si="1">SUM(W9:W34)</f>
        <v>254392.41666666672</v>
      </c>
      <c r="X35" s="80"/>
      <c r="Y35" s="80">
        <f t="shared" si="1"/>
        <v>243280.08333333331</v>
      </c>
      <c r="Z35" s="80"/>
      <c r="AA35" s="80">
        <f t="shared" si="1"/>
        <v>227069.24999999997</v>
      </c>
      <c r="AB35" s="80"/>
      <c r="AC35" s="80">
        <f t="shared" si="1"/>
        <v>183609.00000000003</v>
      </c>
      <c r="AD35" s="80"/>
      <c r="AE35" s="80">
        <f t="shared" si="1"/>
        <v>168044.83333333334</v>
      </c>
      <c r="AF35" s="80"/>
      <c r="AG35" s="80">
        <f t="shared" si="1"/>
        <v>154455.83333333337</v>
      </c>
      <c r="AH35" s="80"/>
      <c r="AI35" s="80">
        <f t="shared" si="1"/>
        <v>135673.83333333334</v>
      </c>
      <c r="AJ35" s="80"/>
      <c r="AK35" s="80">
        <f t="shared" si="1"/>
        <v>97342.5</v>
      </c>
      <c r="AM35" s="110" t="s">
        <v>49</v>
      </c>
      <c r="AN35" s="80">
        <f>SUM(AN9:AN34)</f>
        <v>60798.416666666679</v>
      </c>
      <c r="AO35" s="80"/>
      <c r="AP35" s="80">
        <f t="shared" ref="AP35:BF35" si="2">SUM(AP9:AP34)</f>
        <v>32601.166666666668</v>
      </c>
      <c r="AQ35" s="80"/>
      <c r="AR35" s="80">
        <f t="shared" si="2"/>
        <v>306320.74999999994</v>
      </c>
      <c r="AS35" s="80"/>
      <c r="AT35" s="80">
        <f t="shared" si="2"/>
        <v>241674.5</v>
      </c>
      <c r="AU35" s="80"/>
      <c r="AV35" s="80">
        <f t="shared" si="2"/>
        <v>289544</v>
      </c>
      <c r="AW35" s="80"/>
      <c r="AX35" s="80">
        <f t="shared" si="2"/>
        <v>322197.08333333326</v>
      </c>
      <c r="AY35" s="80"/>
      <c r="AZ35" s="80">
        <f t="shared" si="2"/>
        <v>292252.99999999994</v>
      </c>
      <c r="BA35" s="80"/>
      <c r="BB35" s="80">
        <f t="shared" si="2"/>
        <v>259075.25</v>
      </c>
      <c r="BC35" s="80"/>
      <c r="BD35" s="80">
        <f t="shared" si="2"/>
        <v>245105.5</v>
      </c>
      <c r="BE35" s="80"/>
      <c r="BF35" s="80">
        <f t="shared" si="2"/>
        <v>227173.83333333337</v>
      </c>
      <c r="BH35" s="110" t="s">
        <v>49</v>
      </c>
      <c r="BI35" s="80">
        <f>SUM(BI9:BI34)</f>
        <v>171751.08333333334</v>
      </c>
      <c r="BJ35" s="80"/>
      <c r="BK35" s="80">
        <f t="shared" ref="BK35:BU35" si="3">SUM(BK9:BK34)</f>
        <v>144996.91666666669</v>
      </c>
      <c r="BL35" s="80"/>
      <c r="BM35" s="80">
        <f t="shared" si="3"/>
        <v>118101.16666666664</v>
      </c>
      <c r="BN35" s="80"/>
      <c r="BO35" s="80">
        <f t="shared" si="3"/>
        <v>89484.333333333328</v>
      </c>
      <c r="BP35" s="80"/>
      <c r="BQ35" s="80">
        <f t="shared" si="3"/>
        <v>55644.916666666664</v>
      </c>
      <c r="BR35" s="80"/>
      <c r="BS35" s="80">
        <f t="shared" si="3"/>
        <v>27319.083333333336</v>
      </c>
      <c r="BT35" s="80"/>
      <c r="BU35" s="80">
        <f t="shared" si="3"/>
        <v>10293.416666666664</v>
      </c>
    </row>
    <row r="36" spans="1:74" x14ac:dyDescent="0.25">
      <c r="A36" s="5"/>
      <c r="B36" s="72"/>
      <c r="C36" s="72"/>
      <c r="D36" s="72"/>
      <c r="E36" s="72"/>
      <c r="F36" s="72"/>
      <c r="G36" s="5"/>
      <c r="H36" s="5"/>
      <c r="J36" s="72"/>
      <c r="K36" s="5"/>
      <c r="L36" s="5"/>
      <c r="M36" s="5"/>
      <c r="N36" s="72"/>
      <c r="O36" s="5"/>
      <c r="P36" s="72"/>
      <c r="Q36" s="5"/>
      <c r="R36" s="72"/>
      <c r="S36" s="5"/>
      <c r="T36" s="5"/>
      <c r="U36" s="20"/>
      <c r="V36" s="20"/>
      <c r="W36" s="20"/>
      <c r="X36" s="20"/>
      <c r="Y36" s="130"/>
      <c r="Z36" s="20"/>
      <c r="AA36" s="130"/>
      <c r="AB36" s="20"/>
      <c r="AC36" s="130"/>
      <c r="AD36" s="20"/>
      <c r="AE36" s="130"/>
      <c r="AF36" s="20"/>
      <c r="AG36" s="20"/>
      <c r="AH36" s="20"/>
      <c r="AI36" s="20"/>
      <c r="AJ36" s="20"/>
      <c r="AK36" s="20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</row>
    <row r="37" spans="1:74" x14ac:dyDescent="0.25">
      <c r="A37" s="5"/>
      <c r="B37" s="72"/>
      <c r="C37" s="72"/>
      <c r="D37" s="72"/>
      <c r="E37" s="72"/>
      <c r="F37" s="72"/>
      <c r="G37" s="5"/>
      <c r="H37" s="72"/>
      <c r="I37" s="5"/>
      <c r="J37" s="72"/>
      <c r="K37" s="5"/>
      <c r="L37" s="5"/>
      <c r="M37" s="5"/>
      <c r="N37" s="72"/>
      <c r="O37" s="5"/>
      <c r="P37" s="72"/>
      <c r="Q37" s="5"/>
      <c r="R37" s="72"/>
      <c r="S37" s="5"/>
      <c r="T37" s="5"/>
      <c r="U37" s="5"/>
      <c r="V37" s="5"/>
      <c r="W37" s="5"/>
      <c r="X37" s="5"/>
      <c r="Y37" s="72"/>
      <c r="Z37" s="5"/>
      <c r="AA37" s="72"/>
      <c r="AB37" s="5"/>
      <c r="AC37" s="72"/>
      <c r="AD37" s="5"/>
      <c r="AE37" s="72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2"/>
      <c r="C38" s="72"/>
      <c r="D38" s="72"/>
      <c r="E38" s="72"/>
      <c r="F38" s="72"/>
      <c r="G38" s="5"/>
      <c r="H38" s="72"/>
      <c r="I38" s="5"/>
      <c r="J38" s="72"/>
      <c r="K38" s="5"/>
      <c r="L38" s="5"/>
      <c r="M38" s="5"/>
      <c r="N38" s="72"/>
      <c r="O38" s="5"/>
      <c r="P38" s="72"/>
      <c r="Q38" s="5"/>
      <c r="R38" s="72"/>
      <c r="S38" s="5"/>
      <c r="T38" s="5"/>
      <c r="U38" s="5"/>
      <c r="V38" s="5"/>
      <c r="W38" s="5"/>
      <c r="X38" s="5"/>
      <c r="Y38" s="72"/>
      <c r="Z38" s="5"/>
      <c r="AA38" s="72"/>
      <c r="AB38" s="5"/>
      <c r="AC38" s="72"/>
      <c r="AD38" s="5"/>
      <c r="AE38" s="72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2"/>
      <c r="C39" s="72"/>
      <c r="D39" s="72"/>
      <c r="E39" s="72"/>
      <c r="F39" s="72"/>
      <c r="G39" s="5"/>
      <c r="H39" s="72"/>
      <c r="I39" s="5"/>
      <c r="J39" s="72"/>
      <c r="K39" s="5"/>
      <c r="L39" s="5"/>
      <c r="M39" s="5"/>
      <c r="N39" s="72"/>
      <c r="O39" s="5"/>
      <c r="P39" s="72"/>
      <c r="Q39" s="5"/>
      <c r="R39" s="72"/>
      <c r="S39" s="5"/>
      <c r="T39" s="5"/>
      <c r="U39" s="5"/>
      <c r="V39" s="5"/>
      <c r="W39" s="5"/>
      <c r="X39" s="5"/>
      <c r="Y39" s="72"/>
      <c r="Z39" s="5"/>
      <c r="AA39" s="72"/>
      <c r="AB39" s="5"/>
      <c r="AC39" s="72"/>
      <c r="AD39" s="5"/>
      <c r="AE39" s="72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2"/>
      <c r="C40" s="72"/>
      <c r="D40" s="72"/>
      <c r="E40" s="72"/>
      <c r="F40" s="72"/>
      <c r="G40" s="5"/>
      <c r="H40" s="72"/>
      <c r="I40" s="5"/>
      <c r="J40" s="72"/>
      <c r="K40" s="5"/>
      <c r="L40" s="5"/>
      <c r="M40" s="5"/>
      <c r="N40" s="72"/>
      <c r="O40" s="5"/>
      <c r="P40" s="72"/>
      <c r="Q40" s="5"/>
      <c r="R40" s="72"/>
      <c r="S40" s="5"/>
      <c r="T40" s="5"/>
      <c r="U40" s="5"/>
      <c r="V40" s="5"/>
      <c r="W40" s="5"/>
      <c r="X40" s="5"/>
      <c r="Y40" s="72"/>
      <c r="Z40" s="5"/>
      <c r="AA40" s="72"/>
      <c r="AB40" s="5"/>
      <c r="AC40" s="72"/>
      <c r="AD40" s="5"/>
      <c r="AE40" s="72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2"/>
      <c r="C41" s="72"/>
      <c r="D41" s="72"/>
      <c r="E41" s="72"/>
      <c r="F41" s="72"/>
      <c r="G41" s="5"/>
      <c r="H41" s="72"/>
      <c r="I41" s="5"/>
      <c r="J41" s="72"/>
      <c r="K41" s="5"/>
      <c r="L41" s="5"/>
      <c r="M41" s="5"/>
      <c r="N41" s="72"/>
      <c r="O41" s="5"/>
      <c r="P41" s="72"/>
      <c r="Q41" s="5"/>
      <c r="R41" s="72"/>
      <c r="S41" s="5"/>
      <c r="T41" s="5"/>
      <c r="U41" s="5"/>
      <c r="V41" s="5"/>
      <c r="W41" s="5"/>
      <c r="X41" s="5"/>
      <c r="Y41" s="72"/>
      <c r="Z41" s="5"/>
      <c r="AA41" s="72"/>
      <c r="AB41" s="5"/>
      <c r="AC41" s="72"/>
      <c r="AD41" s="5"/>
      <c r="AE41" s="72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2"/>
      <c r="C42" s="72"/>
      <c r="D42" s="72"/>
      <c r="E42" s="72"/>
      <c r="F42" s="72"/>
      <c r="G42" s="5"/>
      <c r="H42" s="72"/>
      <c r="I42" s="5"/>
      <c r="J42" s="72"/>
      <c r="K42" s="5"/>
      <c r="L42" s="5"/>
      <c r="M42" s="5"/>
      <c r="N42" s="5"/>
      <c r="O42" s="5"/>
      <c r="P42" s="72"/>
      <c r="Q42" s="5"/>
      <c r="R42" s="72"/>
      <c r="S42" s="5"/>
      <c r="T42" s="5"/>
      <c r="U42" s="5"/>
      <c r="V42" s="5"/>
      <c r="W42" s="5"/>
      <c r="X42" s="5"/>
      <c r="Y42" s="72"/>
      <c r="Z42" s="5"/>
      <c r="AA42" s="72"/>
      <c r="AB42" s="5"/>
      <c r="AC42" s="72"/>
      <c r="AD42" s="5"/>
      <c r="AE42" s="72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2"/>
      <c r="C43" s="72"/>
      <c r="D43" s="72"/>
      <c r="E43" s="72"/>
      <c r="F43" s="72"/>
      <c r="G43" s="5"/>
      <c r="H43" s="72"/>
      <c r="I43" s="5"/>
      <c r="J43" s="72"/>
      <c r="K43" s="5"/>
      <c r="L43" s="5"/>
      <c r="M43" s="5"/>
      <c r="N43" s="5"/>
      <c r="O43" s="5"/>
      <c r="P43" s="72"/>
      <c r="Q43" s="5"/>
      <c r="R43" s="72"/>
      <c r="S43" s="5"/>
      <c r="T43" s="5"/>
      <c r="U43" s="5"/>
      <c r="V43" s="5"/>
      <c r="W43" s="5"/>
      <c r="X43" s="5"/>
      <c r="Y43" s="72"/>
      <c r="Z43" s="5"/>
      <c r="AA43" s="72"/>
      <c r="AB43" s="5"/>
      <c r="AC43" s="72"/>
      <c r="AD43" s="5"/>
      <c r="AE43" s="72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2"/>
      <c r="C44" s="72"/>
      <c r="D44" s="72"/>
      <c r="E44" s="72"/>
      <c r="F44" s="72"/>
      <c r="G44" s="5"/>
      <c r="H44" s="72"/>
      <c r="I44" s="5"/>
      <c r="J44" s="72"/>
      <c r="K44" s="5"/>
      <c r="L44" s="5"/>
      <c r="M44" s="5"/>
      <c r="N44" s="5"/>
      <c r="O44" s="5"/>
      <c r="P44" s="72"/>
      <c r="Q44" s="5"/>
      <c r="R44" s="72"/>
      <c r="S44" s="5"/>
      <c r="T44" s="5"/>
      <c r="U44" s="5"/>
      <c r="V44" s="5"/>
      <c r="W44" s="5"/>
      <c r="X44" s="5"/>
      <c r="Y44" s="72"/>
      <c r="Z44" s="5"/>
      <c r="AA44" s="72"/>
      <c r="AB44" s="5"/>
      <c r="AC44" s="72"/>
      <c r="AD44" s="5"/>
      <c r="AE44" s="72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2"/>
      <c r="C45" s="72"/>
      <c r="D45" s="72"/>
      <c r="E45" s="72"/>
      <c r="F45" s="72"/>
      <c r="G45" s="5"/>
      <c r="H45" s="72"/>
      <c r="I45" s="5"/>
      <c r="J45" s="72"/>
      <c r="K45" s="5"/>
      <c r="L45" s="5"/>
      <c r="M45" s="5"/>
      <c r="N45" s="5"/>
      <c r="O45" s="5"/>
      <c r="P45" s="72"/>
      <c r="Q45" s="5"/>
      <c r="R45" s="72"/>
      <c r="S45" s="5"/>
      <c r="T45" s="5"/>
      <c r="U45" s="5"/>
      <c r="V45" s="5"/>
      <c r="W45" s="5"/>
      <c r="X45" s="5"/>
      <c r="Y45" s="72"/>
      <c r="Z45" s="5"/>
      <c r="AA45" s="72"/>
      <c r="AB45" s="5"/>
      <c r="AC45" s="72"/>
      <c r="AD45" s="5"/>
      <c r="AE45" s="72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2"/>
      <c r="C46" s="72"/>
      <c r="D46" s="72"/>
      <c r="E46" s="72"/>
      <c r="F46" s="72"/>
      <c r="G46" s="5"/>
      <c r="H46" s="72"/>
      <c r="I46" s="5"/>
      <c r="J46" s="72"/>
      <c r="K46" s="5"/>
      <c r="L46" s="5"/>
      <c r="M46" s="5"/>
      <c r="N46" s="5"/>
      <c r="O46" s="5"/>
      <c r="P46" s="72"/>
      <c r="Q46" s="5"/>
      <c r="R46" s="72"/>
      <c r="S46" s="5"/>
      <c r="T46" s="5"/>
      <c r="U46" s="5"/>
      <c r="V46" s="5"/>
      <c r="W46" s="5"/>
      <c r="X46" s="5"/>
      <c r="Y46" s="72"/>
      <c r="Z46" s="5"/>
      <c r="AA46" s="72"/>
      <c r="AB46" s="5"/>
      <c r="AC46" s="72"/>
      <c r="AD46" s="5"/>
      <c r="AE46" s="72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2"/>
      <c r="C47" s="72"/>
      <c r="D47" s="72"/>
      <c r="E47" s="72"/>
      <c r="F47" s="72"/>
      <c r="G47" s="5"/>
      <c r="H47" s="72"/>
      <c r="I47" s="5"/>
      <c r="J47" s="72"/>
      <c r="K47" s="5"/>
      <c r="L47" s="5"/>
      <c r="M47" s="5"/>
      <c r="N47" s="5"/>
      <c r="O47" s="5"/>
      <c r="P47" s="72"/>
      <c r="Q47" s="5"/>
      <c r="R47" s="72"/>
      <c r="S47" s="5"/>
      <c r="T47" s="5"/>
      <c r="U47" s="5"/>
      <c r="V47" s="5"/>
      <c r="W47" s="5"/>
      <c r="X47" s="5"/>
      <c r="Y47" s="72"/>
      <c r="Z47" s="5"/>
      <c r="AA47" s="72"/>
      <c r="AB47" s="5"/>
      <c r="AC47" s="72"/>
      <c r="AD47" s="5"/>
      <c r="AE47" s="72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2"/>
      <c r="C48" s="72"/>
      <c r="D48" s="72"/>
      <c r="E48" s="72"/>
      <c r="F48" s="72"/>
      <c r="G48" s="5"/>
      <c r="H48" s="72"/>
      <c r="I48" s="5"/>
      <c r="J48" s="72"/>
      <c r="K48" s="5"/>
      <c r="L48" s="5"/>
      <c r="M48" s="5"/>
      <c r="N48" s="5"/>
      <c r="O48" s="5"/>
      <c r="P48" s="72"/>
      <c r="Q48" s="5"/>
      <c r="R48" s="72"/>
      <c r="S48" s="5"/>
      <c r="T48" s="5"/>
      <c r="U48" s="5"/>
      <c r="V48" s="5"/>
      <c r="W48" s="5"/>
      <c r="X48" s="5"/>
      <c r="Y48" s="72"/>
      <c r="Z48" s="5"/>
      <c r="AA48" s="72"/>
      <c r="AB48" s="5"/>
      <c r="AC48" s="72"/>
      <c r="AD48" s="5"/>
      <c r="AE48" s="72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2"/>
      <c r="C49" s="72"/>
      <c r="D49" s="72"/>
      <c r="E49" s="72"/>
      <c r="F49" s="72"/>
      <c r="G49" s="5"/>
      <c r="H49" s="72"/>
      <c r="I49" s="5"/>
      <c r="J49" s="72"/>
      <c r="K49" s="5"/>
      <c r="L49" s="5"/>
      <c r="M49" s="5"/>
      <c r="N49" s="5"/>
      <c r="O49" s="5"/>
      <c r="P49" s="72"/>
      <c r="Q49" s="5"/>
      <c r="R49" s="72"/>
      <c r="S49" s="5"/>
      <c r="T49" s="5"/>
      <c r="U49" s="5"/>
      <c r="V49" s="5"/>
      <c r="W49" s="5"/>
      <c r="X49" s="5"/>
      <c r="Y49" s="72"/>
      <c r="Z49" s="5"/>
      <c r="AA49" s="72"/>
      <c r="AB49" s="5"/>
      <c r="AC49" s="72"/>
      <c r="AD49" s="5"/>
      <c r="AE49" s="72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2"/>
      <c r="C50" s="72"/>
      <c r="D50" s="72"/>
      <c r="E50" s="72"/>
      <c r="F50" s="72"/>
      <c r="G50" s="5"/>
      <c r="H50" s="72"/>
      <c r="I50" s="5"/>
      <c r="J50" s="72"/>
      <c r="K50" s="5"/>
      <c r="L50" s="5"/>
      <c r="M50" s="5"/>
      <c r="N50" s="5"/>
      <c r="O50" s="5"/>
      <c r="P50" s="72"/>
      <c r="Q50" s="5"/>
      <c r="R50" s="72"/>
      <c r="S50" s="5"/>
      <c r="T50" s="5"/>
      <c r="U50" s="5"/>
      <c r="V50" s="5"/>
      <c r="W50" s="5"/>
      <c r="X50" s="5"/>
      <c r="Y50" s="72"/>
      <c r="Z50" s="5"/>
      <c r="AA50" s="72"/>
      <c r="AB50" s="5"/>
      <c r="AC50" s="72"/>
      <c r="AD50" s="5"/>
      <c r="AE50" s="72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2"/>
      <c r="C51" s="72"/>
      <c r="D51" s="72"/>
      <c r="E51" s="72"/>
      <c r="F51" s="72"/>
      <c r="G51" s="5"/>
      <c r="H51" s="72"/>
      <c r="I51" s="5"/>
      <c r="J51" s="72"/>
      <c r="K51" s="5"/>
      <c r="L51" s="5"/>
      <c r="M51" s="5"/>
      <c r="N51" s="5"/>
      <c r="O51" s="5"/>
      <c r="P51" s="72"/>
      <c r="Q51" s="5"/>
      <c r="R51" s="72"/>
      <c r="S51" s="5"/>
      <c r="T51" s="5"/>
      <c r="U51" s="5"/>
      <c r="V51" s="5"/>
      <c r="W51" s="5"/>
      <c r="X51" s="5"/>
      <c r="Y51" s="72"/>
      <c r="Z51" s="5"/>
      <c r="AA51" s="72"/>
      <c r="AB51" s="5"/>
      <c r="AC51" s="72"/>
      <c r="AD51" s="5"/>
      <c r="AE51" s="72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2"/>
      <c r="C52" s="72"/>
      <c r="D52" s="72"/>
      <c r="E52" s="72"/>
      <c r="F52" s="72"/>
      <c r="G52" s="5"/>
      <c r="H52" s="72"/>
      <c r="I52" s="5"/>
      <c r="J52" s="72"/>
      <c r="K52" s="5"/>
      <c r="L52" s="5"/>
      <c r="M52" s="5"/>
      <c r="N52" s="5"/>
      <c r="O52" s="5"/>
      <c r="P52" s="72"/>
      <c r="Q52" s="5"/>
      <c r="R52" s="72"/>
      <c r="S52" s="5"/>
      <c r="T52" s="5"/>
      <c r="U52" s="5"/>
      <c r="V52" s="5"/>
      <c r="W52" s="5"/>
      <c r="X52" s="5"/>
      <c r="Y52" s="72"/>
      <c r="Z52" s="5"/>
      <c r="AA52" s="72"/>
      <c r="AB52" s="5"/>
      <c r="AC52" s="72"/>
      <c r="AD52" s="5"/>
      <c r="AE52" s="72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2"/>
      <c r="C53" s="72"/>
      <c r="D53" s="72"/>
      <c r="E53" s="72"/>
      <c r="F53" s="72"/>
      <c r="G53" s="5"/>
      <c r="H53" s="72"/>
      <c r="I53" s="5"/>
      <c r="J53" s="72"/>
      <c r="K53" s="5"/>
      <c r="L53" s="5"/>
      <c r="M53" s="5"/>
      <c r="N53" s="5"/>
      <c r="O53" s="5"/>
      <c r="P53" s="72"/>
      <c r="Q53" s="5"/>
      <c r="R53" s="72"/>
      <c r="S53" s="5"/>
      <c r="T53" s="5"/>
      <c r="U53" s="5"/>
      <c r="V53" s="5"/>
      <c r="W53" s="5"/>
      <c r="X53" s="5"/>
      <c r="Y53" s="72"/>
      <c r="Z53" s="5"/>
      <c r="AA53" s="72"/>
      <c r="AB53" s="5"/>
      <c r="AC53" s="72"/>
      <c r="AD53" s="5"/>
      <c r="AE53" s="72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2"/>
      <c r="C54" s="72"/>
      <c r="D54" s="72"/>
      <c r="E54" s="72"/>
      <c r="F54" s="72"/>
      <c r="G54" s="5"/>
      <c r="H54" s="72"/>
      <c r="I54" s="5"/>
      <c r="J54" s="72"/>
      <c r="K54" s="5"/>
      <c r="L54" s="5"/>
      <c r="M54" s="5"/>
      <c r="N54" s="5"/>
      <c r="O54" s="5"/>
      <c r="P54" s="72"/>
      <c r="Q54" s="5"/>
      <c r="R54" s="72"/>
      <c r="S54" s="5"/>
      <c r="T54" s="5"/>
      <c r="U54" s="5"/>
      <c r="V54" s="5"/>
      <c r="W54" s="5"/>
      <c r="X54" s="5"/>
      <c r="Y54" s="72"/>
      <c r="Z54" s="5"/>
      <c r="AA54" s="72"/>
      <c r="AB54" s="5"/>
      <c r="AC54" s="72"/>
      <c r="AD54" s="5"/>
      <c r="AE54" s="72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2"/>
      <c r="C55" s="72"/>
      <c r="D55" s="72"/>
      <c r="E55" s="72"/>
      <c r="F55" s="72"/>
      <c r="G55" s="5"/>
      <c r="H55" s="72"/>
      <c r="I55" s="5"/>
      <c r="J55" s="72"/>
      <c r="K55" s="5"/>
      <c r="L55" s="5"/>
      <c r="M55" s="5"/>
      <c r="N55" s="5"/>
      <c r="O55" s="5"/>
      <c r="P55" s="72"/>
      <c r="Q55" s="5"/>
      <c r="R55" s="72"/>
      <c r="S55" s="5"/>
      <c r="T55" s="5"/>
      <c r="U55" s="5"/>
      <c r="V55" s="5"/>
      <c r="W55" s="5"/>
      <c r="X55" s="5"/>
      <c r="Y55" s="72"/>
      <c r="Z55" s="5"/>
      <c r="AA55" s="72"/>
      <c r="AB55" s="5"/>
      <c r="AC55" s="72"/>
      <c r="AD55" s="5"/>
      <c r="AE55" s="72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2"/>
      <c r="C56" s="72"/>
      <c r="D56" s="72"/>
      <c r="E56" s="72"/>
      <c r="F56" s="72"/>
      <c r="G56" s="5"/>
      <c r="H56" s="72"/>
      <c r="I56" s="5"/>
      <c r="J56" s="72"/>
      <c r="K56" s="5"/>
      <c r="L56" s="5"/>
      <c r="M56" s="5"/>
      <c r="N56" s="5"/>
      <c r="O56" s="5"/>
      <c r="P56" s="72"/>
      <c r="Q56" s="5"/>
      <c r="R56" s="72"/>
      <c r="S56" s="5"/>
      <c r="T56" s="5"/>
      <c r="U56" s="5"/>
      <c r="V56" s="5"/>
      <c r="W56" s="5"/>
      <c r="X56" s="5"/>
      <c r="Y56" s="72"/>
      <c r="Z56" s="5"/>
      <c r="AA56" s="72"/>
      <c r="AB56" s="5"/>
      <c r="AC56" s="72"/>
      <c r="AD56" s="5"/>
      <c r="AE56" s="72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2"/>
      <c r="C57" s="72"/>
      <c r="D57" s="72"/>
      <c r="E57" s="72"/>
      <c r="F57" s="72"/>
      <c r="G57" s="5"/>
      <c r="H57" s="72"/>
      <c r="I57" s="5"/>
      <c r="J57" s="72"/>
      <c r="K57" s="5"/>
      <c r="L57" s="5"/>
      <c r="M57" s="5"/>
      <c r="N57" s="5"/>
      <c r="O57" s="5"/>
      <c r="P57" s="5"/>
      <c r="Q57" s="5"/>
      <c r="R57" s="72"/>
      <c r="S57" s="5"/>
      <c r="T57" s="5"/>
      <c r="U57" s="5"/>
      <c r="V57" s="5"/>
      <c r="W57" s="5"/>
      <c r="X57" s="5"/>
      <c r="Y57" s="72"/>
      <c r="Z57" s="5"/>
      <c r="AA57" s="72"/>
      <c r="AB57" s="5"/>
      <c r="AC57" s="72"/>
      <c r="AD57" s="5"/>
      <c r="AE57" s="72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2"/>
      <c r="C58" s="72"/>
      <c r="D58" s="72"/>
      <c r="E58" s="72"/>
      <c r="F58" s="72"/>
      <c r="G58" s="5"/>
      <c r="H58" s="72"/>
      <c r="I58" s="5"/>
      <c r="J58" s="72"/>
      <c r="K58" s="5"/>
      <c r="L58" s="5"/>
      <c r="M58" s="5"/>
      <c r="N58" s="5"/>
      <c r="O58" s="5"/>
      <c r="P58" s="5"/>
      <c r="Q58" s="5"/>
      <c r="R58" s="72"/>
      <c r="S58" s="5"/>
      <c r="T58" s="5"/>
      <c r="U58" s="5"/>
      <c r="V58" s="5"/>
      <c r="W58" s="5"/>
      <c r="X58" s="5"/>
      <c r="Y58" s="72"/>
      <c r="Z58" s="5"/>
      <c r="AA58" s="72"/>
      <c r="AB58" s="5"/>
      <c r="AC58" s="72"/>
      <c r="AD58" s="5"/>
      <c r="AE58" s="72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2"/>
      <c r="C59" s="72"/>
      <c r="D59" s="72"/>
      <c r="E59" s="72"/>
      <c r="F59" s="72"/>
      <c r="G59" s="5"/>
      <c r="H59" s="72"/>
      <c r="I59" s="5"/>
      <c r="J59" s="72"/>
      <c r="K59" s="5"/>
      <c r="L59" s="5"/>
      <c r="M59" s="5"/>
      <c r="N59" s="5"/>
      <c r="O59" s="5"/>
      <c r="P59" s="5"/>
      <c r="Q59" s="5"/>
      <c r="R59" s="72"/>
      <c r="S59" s="5"/>
      <c r="T59" s="5"/>
      <c r="U59" s="5"/>
      <c r="V59" s="5"/>
      <c r="W59" s="5"/>
      <c r="X59" s="5"/>
      <c r="Y59" s="72"/>
      <c r="Z59" s="5"/>
      <c r="AA59" s="72"/>
      <c r="AB59" s="5"/>
      <c r="AC59" s="72"/>
      <c r="AD59" s="5"/>
      <c r="AE59" s="72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2"/>
      <c r="C60" s="72"/>
      <c r="D60" s="72"/>
      <c r="E60" s="72"/>
      <c r="F60" s="72"/>
      <c r="G60" s="5"/>
      <c r="H60" s="72"/>
      <c r="I60" s="5"/>
      <c r="J60" s="72"/>
      <c r="K60" s="5"/>
      <c r="L60" s="5"/>
      <c r="M60" s="5"/>
      <c r="N60" s="5"/>
      <c r="O60" s="5"/>
      <c r="P60" s="5"/>
      <c r="Q60" s="5"/>
      <c r="R60" s="72"/>
      <c r="S60" s="5"/>
      <c r="T60" s="5"/>
      <c r="U60" s="5"/>
      <c r="V60" s="5"/>
      <c r="W60" s="5"/>
      <c r="X60" s="5"/>
      <c r="Y60" s="72"/>
      <c r="Z60" s="5"/>
      <c r="AA60" s="72"/>
      <c r="AB60" s="5"/>
      <c r="AC60" s="72"/>
      <c r="AD60" s="5"/>
      <c r="AE60" s="72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2"/>
      <c r="C61" s="72"/>
      <c r="D61" s="72"/>
      <c r="E61" s="72"/>
      <c r="F61" s="72"/>
      <c r="G61" s="5"/>
      <c r="H61" s="72"/>
      <c r="I61" s="5"/>
      <c r="J61" s="72"/>
      <c r="K61" s="5"/>
      <c r="L61" s="5"/>
      <c r="M61" s="5"/>
      <c r="N61" s="5"/>
      <c r="O61" s="5"/>
      <c r="P61" s="5"/>
      <c r="Q61" s="5"/>
      <c r="R61" s="72"/>
      <c r="S61" s="5"/>
      <c r="T61" s="5"/>
      <c r="U61" s="5"/>
      <c r="V61" s="5"/>
      <c r="W61" s="5"/>
      <c r="X61" s="5"/>
      <c r="Y61" s="72"/>
      <c r="Z61" s="5"/>
      <c r="AA61" s="72"/>
      <c r="AB61" s="5"/>
      <c r="AC61" s="72"/>
      <c r="AD61" s="5"/>
      <c r="AE61" s="72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2"/>
      <c r="C62" s="72"/>
      <c r="D62" s="72"/>
      <c r="E62" s="72"/>
      <c r="F62" s="72"/>
      <c r="G62" s="5"/>
      <c r="H62" s="72"/>
      <c r="I62" s="5"/>
      <c r="J62" s="72"/>
      <c r="K62" s="5"/>
      <c r="L62" s="5"/>
      <c r="M62" s="5"/>
      <c r="N62" s="5"/>
      <c r="O62" s="5"/>
      <c r="P62" s="5"/>
      <c r="Q62" s="5"/>
      <c r="R62" s="72"/>
      <c r="S62" s="5"/>
      <c r="T62" s="5"/>
      <c r="U62" s="5"/>
      <c r="V62" s="5"/>
      <c r="W62" s="5"/>
      <c r="X62" s="5"/>
      <c r="Y62" s="72"/>
      <c r="Z62" s="5"/>
      <c r="AA62" s="72"/>
      <c r="AB62" s="5"/>
      <c r="AC62" s="72"/>
      <c r="AD62" s="5"/>
      <c r="AE62" s="72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2"/>
      <c r="C63" s="72"/>
      <c r="D63" s="72"/>
      <c r="E63" s="72"/>
      <c r="F63" s="72"/>
      <c r="G63" s="5"/>
      <c r="H63" s="72"/>
      <c r="I63" s="5"/>
      <c r="J63" s="72"/>
      <c r="K63" s="5"/>
      <c r="L63" s="5"/>
      <c r="M63" s="5"/>
      <c r="N63" s="5"/>
      <c r="O63" s="5"/>
      <c r="P63" s="5"/>
      <c r="Q63" s="5"/>
      <c r="R63" s="72"/>
      <c r="S63" s="5"/>
      <c r="T63" s="5"/>
      <c r="U63" s="5"/>
      <c r="V63" s="5"/>
      <c r="W63" s="5"/>
      <c r="X63" s="5"/>
      <c r="Y63" s="72"/>
      <c r="Z63" s="5"/>
      <c r="AA63" s="72"/>
      <c r="AB63" s="5"/>
      <c r="AC63" s="72"/>
      <c r="AD63" s="5"/>
      <c r="AE63" s="72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2"/>
      <c r="C64" s="72"/>
      <c r="D64" s="72"/>
      <c r="E64" s="72"/>
      <c r="F64" s="72"/>
      <c r="G64" s="5"/>
      <c r="H64" s="72"/>
      <c r="I64" s="5"/>
      <c r="J64" s="72"/>
      <c r="K64" s="5"/>
      <c r="L64" s="5"/>
      <c r="M64" s="5"/>
      <c r="N64" s="5"/>
      <c r="O64" s="5"/>
      <c r="P64" s="5"/>
      <c r="Q64" s="5"/>
      <c r="R64" s="72"/>
      <c r="S64" s="5"/>
      <c r="T64" s="5"/>
      <c r="U64" s="5"/>
      <c r="V64" s="5"/>
      <c r="W64" s="5"/>
      <c r="X64" s="5"/>
      <c r="Y64" s="72"/>
      <c r="Z64" s="5"/>
      <c r="AA64" s="72"/>
      <c r="AB64" s="5"/>
      <c r="AC64" s="72"/>
      <c r="AD64" s="5"/>
      <c r="AE64" s="72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2"/>
      <c r="C65" s="72"/>
      <c r="D65" s="72"/>
      <c r="E65" s="72"/>
      <c r="F65" s="72"/>
      <c r="H65" s="72"/>
      <c r="J65" s="72"/>
      <c r="R65" s="72"/>
      <c r="Y65" s="72"/>
      <c r="AA65" s="72"/>
      <c r="AC65" s="72"/>
      <c r="AE65" s="72"/>
    </row>
    <row r="66" spans="2:31" s="5" customFormat="1" x14ac:dyDescent="0.25">
      <c r="B66" s="72"/>
      <c r="C66" s="72"/>
      <c r="D66" s="72"/>
      <c r="E66" s="72"/>
      <c r="F66" s="72"/>
      <c r="H66" s="72"/>
      <c r="J66" s="72"/>
      <c r="R66" s="72"/>
      <c r="Y66" s="72"/>
      <c r="AA66" s="72"/>
      <c r="AC66" s="72"/>
      <c r="AE66" s="72"/>
    </row>
    <row r="67" spans="2:31" s="5" customFormat="1" x14ac:dyDescent="0.25">
      <c r="B67" s="72"/>
      <c r="C67" s="72"/>
      <c r="D67" s="72"/>
      <c r="E67" s="72"/>
      <c r="F67" s="72"/>
      <c r="H67" s="72"/>
      <c r="J67" s="72"/>
      <c r="R67" s="72"/>
      <c r="Y67" s="72"/>
      <c r="AA67" s="72"/>
      <c r="AC67" s="72"/>
      <c r="AE67" s="72"/>
    </row>
    <row r="68" spans="2:31" s="5" customFormat="1" x14ac:dyDescent="0.25">
      <c r="B68" s="72"/>
      <c r="C68" s="72"/>
      <c r="D68" s="72"/>
      <c r="E68" s="72"/>
      <c r="F68" s="72"/>
      <c r="H68" s="72"/>
      <c r="J68" s="72"/>
      <c r="R68" s="72"/>
      <c r="Y68" s="72"/>
      <c r="AA68" s="72"/>
      <c r="AC68" s="72"/>
      <c r="AE68" s="72"/>
    </row>
    <row r="69" spans="2:31" s="5" customFormat="1" x14ac:dyDescent="0.25">
      <c r="B69" s="72"/>
      <c r="C69" s="72"/>
      <c r="D69" s="72"/>
      <c r="E69" s="72"/>
      <c r="F69" s="72"/>
      <c r="H69" s="72"/>
      <c r="J69" s="72"/>
      <c r="R69" s="72"/>
      <c r="Y69" s="72"/>
      <c r="AA69" s="72"/>
      <c r="AC69" s="72"/>
      <c r="AE69" s="72"/>
    </row>
    <row r="70" spans="2:31" s="5" customFormat="1" x14ac:dyDescent="0.25">
      <c r="B70" s="72"/>
      <c r="C70" s="72"/>
      <c r="D70" s="72"/>
      <c r="E70" s="72"/>
      <c r="F70" s="72"/>
      <c r="H70" s="72"/>
      <c r="J70" s="72"/>
      <c r="R70" s="72"/>
      <c r="Y70" s="72"/>
      <c r="AA70" s="72"/>
      <c r="AC70" s="72"/>
      <c r="AE70" s="72"/>
    </row>
    <row r="71" spans="2:31" s="5" customFormat="1" x14ac:dyDescent="0.25">
      <c r="B71" s="72"/>
      <c r="C71" s="72"/>
      <c r="D71" s="72"/>
      <c r="E71" s="72"/>
      <c r="F71" s="72"/>
      <c r="H71" s="72"/>
      <c r="J71" s="72"/>
      <c r="R71" s="72"/>
      <c r="Y71" s="72"/>
      <c r="AA71" s="72"/>
      <c r="AC71" s="72"/>
      <c r="AE71" s="72"/>
    </row>
    <row r="72" spans="2:31" s="5" customFormat="1" x14ac:dyDescent="0.25">
      <c r="B72" s="72"/>
      <c r="C72" s="72"/>
      <c r="D72" s="72"/>
      <c r="E72" s="72"/>
      <c r="F72" s="72"/>
      <c r="H72" s="72"/>
      <c r="J72" s="72"/>
      <c r="R72" s="72"/>
      <c r="Y72" s="72"/>
      <c r="AA72" s="72"/>
      <c r="AC72" s="72"/>
      <c r="AE72" s="72"/>
    </row>
    <row r="73" spans="2:31" s="5" customFormat="1" x14ac:dyDescent="0.25">
      <c r="B73" s="72"/>
      <c r="C73" s="72"/>
      <c r="D73" s="72"/>
      <c r="E73" s="72"/>
      <c r="F73" s="72"/>
      <c r="H73" s="72"/>
      <c r="J73" s="72"/>
      <c r="R73" s="72"/>
      <c r="Y73" s="72"/>
      <c r="AA73" s="72"/>
      <c r="AC73" s="72"/>
      <c r="AE73" s="72"/>
    </row>
    <row r="74" spans="2:31" s="5" customFormat="1" x14ac:dyDescent="0.25">
      <c r="B74" s="72"/>
      <c r="C74" s="72"/>
      <c r="D74" s="72"/>
      <c r="E74" s="72"/>
      <c r="F74" s="72"/>
      <c r="H74" s="72"/>
      <c r="J74" s="72"/>
      <c r="R74" s="72"/>
      <c r="Y74" s="72"/>
      <c r="AA74" s="72"/>
      <c r="AC74" s="72"/>
      <c r="AE74" s="72"/>
    </row>
    <row r="75" spans="2:31" s="5" customFormat="1" x14ac:dyDescent="0.25">
      <c r="B75" s="72"/>
      <c r="C75" s="72"/>
      <c r="D75" s="72"/>
      <c r="E75" s="72"/>
      <c r="F75" s="72"/>
      <c r="H75" s="72"/>
      <c r="J75" s="72"/>
      <c r="R75" s="72"/>
      <c r="Y75" s="72"/>
      <c r="AA75" s="72"/>
      <c r="AC75" s="72"/>
      <c r="AE75" s="72"/>
    </row>
    <row r="76" spans="2:31" s="5" customFormat="1" x14ac:dyDescent="0.25">
      <c r="B76" s="72"/>
      <c r="C76" s="72"/>
      <c r="D76" s="72"/>
      <c r="E76" s="72"/>
      <c r="F76" s="72"/>
      <c r="H76" s="72"/>
      <c r="J76" s="72"/>
      <c r="R76" s="72"/>
      <c r="Y76" s="72"/>
      <c r="AA76" s="72"/>
      <c r="AC76" s="72"/>
      <c r="AE76" s="72"/>
    </row>
    <row r="77" spans="2:31" s="5" customFormat="1" x14ac:dyDescent="0.25">
      <c r="B77" s="72"/>
      <c r="C77" s="72"/>
      <c r="D77" s="72"/>
      <c r="E77" s="72"/>
      <c r="F77" s="72"/>
      <c r="H77" s="72"/>
      <c r="J77" s="72"/>
      <c r="R77" s="72"/>
      <c r="Y77" s="72"/>
      <c r="AA77" s="72"/>
      <c r="AC77" s="72"/>
      <c r="AE77" s="72"/>
    </row>
    <row r="78" spans="2:31" s="5" customFormat="1" x14ac:dyDescent="0.25">
      <c r="B78" s="72"/>
      <c r="C78" s="72"/>
      <c r="D78" s="72"/>
      <c r="E78" s="72"/>
      <c r="F78" s="72"/>
      <c r="H78" s="72"/>
      <c r="J78" s="72"/>
      <c r="R78" s="72"/>
      <c r="Y78" s="72"/>
      <c r="AA78" s="72"/>
      <c r="AC78" s="72"/>
      <c r="AE78" s="72"/>
    </row>
    <row r="79" spans="2:31" s="5" customFormat="1" x14ac:dyDescent="0.25">
      <c r="B79" s="72"/>
      <c r="C79" s="72"/>
      <c r="D79" s="72"/>
      <c r="E79" s="72"/>
      <c r="F79" s="72"/>
      <c r="H79" s="72"/>
      <c r="J79" s="72"/>
      <c r="R79" s="72"/>
      <c r="Y79" s="72"/>
      <c r="AA79" s="72"/>
      <c r="AC79" s="72"/>
      <c r="AE79" s="72"/>
    </row>
    <row r="80" spans="2:31" s="5" customFormat="1" x14ac:dyDescent="0.25">
      <c r="B80" s="72"/>
      <c r="C80" s="72"/>
      <c r="D80" s="72"/>
      <c r="E80" s="72"/>
      <c r="F80" s="72"/>
      <c r="H80" s="72"/>
      <c r="J80" s="72"/>
      <c r="R80" s="72"/>
      <c r="Y80" s="72"/>
      <c r="AA80" s="72"/>
      <c r="AC80" s="72"/>
      <c r="AE80" s="72"/>
    </row>
    <row r="81" spans="2:92" s="5" customFormat="1" x14ac:dyDescent="0.25">
      <c r="B81" s="72"/>
      <c r="C81" s="72"/>
      <c r="D81" s="72"/>
      <c r="E81" s="72"/>
      <c r="F81" s="72"/>
      <c r="H81" s="72"/>
      <c r="J81" s="72"/>
      <c r="R81" s="72"/>
      <c r="Y81" s="72"/>
      <c r="AA81" s="72"/>
      <c r="AC81" s="72"/>
      <c r="AE81" s="72"/>
    </row>
    <row r="82" spans="2:92" s="5" customFormat="1" x14ac:dyDescent="0.25">
      <c r="B82" s="72"/>
      <c r="C82" s="72"/>
      <c r="D82" s="72"/>
      <c r="E82" s="72"/>
      <c r="F82" s="72"/>
      <c r="H82" s="72"/>
      <c r="J82" s="72"/>
      <c r="R82" s="72"/>
      <c r="Y82" s="72"/>
      <c r="AA82" s="72"/>
      <c r="AC82" s="72"/>
      <c r="AE82" s="72"/>
    </row>
    <row r="83" spans="2:92" s="5" customFormat="1" x14ac:dyDescent="0.25">
      <c r="B83" s="72"/>
      <c r="C83" s="72"/>
      <c r="D83" s="72"/>
      <c r="E83" s="72"/>
      <c r="F83" s="72"/>
      <c r="H83" s="72"/>
      <c r="J83" s="72"/>
      <c r="R83" s="72"/>
      <c r="Y83" s="72"/>
      <c r="AA83" s="72"/>
      <c r="AC83" s="72"/>
      <c r="AE83" s="72"/>
    </row>
    <row r="84" spans="2:92" s="5" customFormat="1" x14ac:dyDescent="0.25">
      <c r="B84" s="72"/>
      <c r="C84" s="72"/>
      <c r="D84" s="72"/>
      <c r="E84" s="72"/>
      <c r="F84" s="72"/>
      <c r="H84" s="72"/>
      <c r="J84" s="72"/>
      <c r="R84" s="72"/>
      <c r="Y84" s="72"/>
      <c r="AA84" s="72"/>
      <c r="AC84" s="72"/>
      <c r="AE84" s="72"/>
    </row>
    <row r="85" spans="2:92" s="5" customFormat="1" x14ac:dyDescent="0.25">
      <c r="B85" s="72"/>
      <c r="C85" s="72"/>
      <c r="D85" s="72"/>
      <c r="E85" s="72"/>
      <c r="F85" s="72"/>
      <c r="H85" s="72"/>
      <c r="J85" s="72"/>
      <c r="R85" s="72"/>
      <c r="Y85" s="72"/>
      <c r="AA85" s="72"/>
      <c r="AC85" s="72"/>
      <c r="AE85" s="72"/>
    </row>
    <row r="86" spans="2:92" s="5" customFormat="1" x14ac:dyDescent="0.25">
      <c r="B86" s="72"/>
      <c r="C86" s="72"/>
      <c r="D86" s="72"/>
      <c r="E86" s="72"/>
      <c r="F86" s="72"/>
      <c r="H86" s="72"/>
      <c r="J86" s="72"/>
      <c r="R86" s="72"/>
      <c r="Y86" s="72"/>
      <c r="AA86" s="72"/>
      <c r="AE86" s="72"/>
    </row>
    <row r="87" spans="2:92" x14ac:dyDescent="0.25">
      <c r="B87" s="72"/>
      <c r="C87" s="72"/>
      <c r="D87" s="72"/>
      <c r="E87" s="72"/>
      <c r="F87" s="72"/>
      <c r="G87" s="1"/>
      <c r="H87" s="72"/>
      <c r="I87" s="1"/>
      <c r="J87" s="72"/>
      <c r="K87" s="1"/>
      <c r="L87" s="5"/>
      <c r="M87" s="1"/>
      <c r="N87" s="5"/>
      <c r="O87" s="1"/>
      <c r="P87" s="1"/>
      <c r="Q87" s="1"/>
      <c r="R87" s="72"/>
      <c r="S87" s="1"/>
      <c r="T87" s="1"/>
      <c r="U87" s="1"/>
      <c r="V87" s="1"/>
      <c r="W87" s="1"/>
      <c r="X87" s="1"/>
      <c r="Y87" s="103"/>
      <c r="Z87" s="1"/>
      <c r="AA87" s="103"/>
      <c r="AB87" s="1"/>
      <c r="AC87" s="1"/>
      <c r="AD87" s="1"/>
      <c r="AE87" s="7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2"/>
      <c r="C88" s="72"/>
      <c r="D88" s="72"/>
      <c r="E88" s="72"/>
      <c r="F88" s="72"/>
      <c r="G88" s="1"/>
      <c r="H88" s="72"/>
      <c r="I88" s="1"/>
      <c r="J88" s="72"/>
      <c r="K88" s="1"/>
      <c r="L88" s="5"/>
      <c r="M88" s="1"/>
      <c r="N88" s="5"/>
      <c r="O88" s="1"/>
      <c r="P88" s="1"/>
      <c r="Q88" s="1"/>
      <c r="R88" s="72"/>
      <c r="S88" s="1"/>
      <c r="T88" s="1"/>
      <c r="U88" s="1"/>
      <c r="V88" s="1"/>
      <c r="W88" s="1"/>
      <c r="X88" s="1"/>
      <c r="Y88" s="103"/>
      <c r="Z88" s="1"/>
      <c r="AA88" s="103"/>
      <c r="AB88" s="1"/>
      <c r="AC88" s="1"/>
      <c r="AD88" s="1"/>
      <c r="AE88" s="7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2"/>
      <c r="C89" s="72"/>
      <c r="D89" s="72"/>
      <c r="E89" s="72"/>
      <c r="F89" s="72"/>
      <c r="G89" s="1"/>
      <c r="H89" s="72"/>
      <c r="I89" s="1"/>
      <c r="J89" s="72"/>
      <c r="K89" s="1"/>
      <c r="L89" s="5"/>
      <c r="M89" s="1"/>
      <c r="N89" s="5"/>
      <c r="O89" s="1"/>
      <c r="P89" s="1"/>
      <c r="Q89" s="1"/>
      <c r="R89" s="72"/>
      <c r="S89" s="1"/>
      <c r="T89" s="1"/>
      <c r="U89" s="1"/>
      <c r="V89" s="1"/>
      <c r="W89" s="1"/>
      <c r="X89" s="1"/>
      <c r="Y89" s="103"/>
      <c r="Z89" s="1"/>
      <c r="AA89" s="103"/>
      <c r="AB89" s="1"/>
      <c r="AC89" s="1"/>
      <c r="AD89" s="1"/>
      <c r="AE89" s="7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2"/>
      <c r="C90" s="72"/>
      <c r="D90" s="72"/>
      <c r="E90" s="72"/>
      <c r="F90" s="72"/>
      <c r="G90" s="1"/>
      <c r="H90" s="72"/>
      <c r="I90" s="1"/>
      <c r="J90" s="72"/>
      <c r="K90" s="1"/>
      <c r="L90" s="5"/>
      <c r="M90" s="1"/>
      <c r="N90" s="5"/>
      <c r="O90" s="1"/>
      <c r="P90" s="1"/>
      <c r="Q90" s="1"/>
      <c r="R90" s="72"/>
      <c r="S90" s="1"/>
      <c r="T90" s="1"/>
      <c r="U90" s="1"/>
      <c r="V90" s="1"/>
      <c r="W90" s="1"/>
      <c r="X90" s="1"/>
      <c r="Y90" s="103"/>
      <c r="Z90" s="1"/>
      <c r="AA90" s="103"/>
      <c r="AB90" s="1"/>
      <c r="AC90" s="1"/>
      <c r="AD90" s="1"/>
      <c r="AE90" s="7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2"/>
      <c r="C91" s="72"/>
      <c r="D91" s="72"/>
      <c r="E91" s="72"/>
      <c r="F91" s="72"/>
      <c r="G91" s="1"/>
      <c r="H91" s="72"/>
      <c r="I91" s="1"/>
      <c r="J91" s="72"/>
      <c r="K91" s="1"/>
      <c r="L91" s="5"/>
      <c r="M91" s="1"/>
      <c r="N91" s="5"/>
      <c r="O91" s="1"/>
      <c r="P91" s="1"/>
      <c r="Q91" s="1"/>
      <c r="R91" s="72"/>
      <c r="S91" s="1"/>
      <c r="T91" s="1"/>
      <c r="U91" s="1"/>
      <c r="V91" s="1"/>
      <c r="W91" s="1"/>
      <c r="X91" s="1"/>
      <c r="Y91" s="103"/>
      <c r="Z91" s="1"/>
      <c r="AA91" s="103"/>
      <c r="AB91" s="1"/>
      <c r="AC91" s="1"/>
      <c r="AD91" s="1"/>
      <c r="AE91" s="7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2"/>
      <c r="C92" s="72"/>
      <c r="D92" s="72"/>
      <c r="E92" s="72"/>
      <c r="F92" s="72"/>
      <c r="G92" s="1"/>
      <c r="H92" s="72"/>
      <c r="I92" s="1"/>
      <c r="J92" s="72"/>
      <c r="K92" s="1"/>
      <c r="L92" s="5"/>
      <c r="M92" s="1"/>
      <c r="N92" s="5"/>
      <c r="O92" s="1"/>
      <c r="P92" s="1"/>
      <c r="Q92" s="1"/>
      <c r="R92" s="72"/>
      <c r="S92" s="1"/>
      <c r="T92" s="1"/>
      <c r="U92" s="1"/>
      <c r="V92" s="1"/>
      <c r="W92" s="1"/>
      <c r="X92" s="1"/>
      <c r="Y92" s="103"/>
      <c r="Z92" s="1"/>
      <c r="AA92" s="103"/>
      <c r="AB92" s="1"/>
      <c r="AC92" s="1"/>
      <c r="AD92" s="1"/>
      <c r="AE92" s="7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2"/>
      <c r="C93" s="72"/>
      <c r="D93" s="72"/>
      <c r="E93" s="72"/>
      <c r="F93" s="72"/>
      <c r="G93" s="1"/>
      <c r="H93" s="72"/>
      <c r="I93" s="1"/>
      <c r="J93" s="72"/>
      <c r="K93" s="1"/>
      <c r="L93" s="5"/>
      <c r="M93" s="1"/>
      <c r="N93" s="5"/>
      <c r="O93" s="1"/>
      <c r="P93" s="1"/>
      <c r="Q93" s="1"/>
      <c r="R93" s="72"/>
      <c r="S93" s="1"/>
      <c r="T93" s="1"/>
      <c r="U93" s="1"/>
      <c r="V93" s="1"/>
      <c r="W93" s="1"/>
      <c r="X93" s="1"/>
      <c r="Y93" s="103"/>
      <c r="Z93" s="1"/>
      <c r="AA93" s="103"/>
      <c r="AB93" s="1"/>
      <c r="AC93" s="1"/>
      <c r="AD93" s="1"/>
      <c r="AE93" s="7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2"/>
      <c r="C94" s="72"/>
      <c r="D94" s="72"/>
      <c r="E94" s="72"/>
      <c r="F94" s="72"/>
      <c r="G94" s="1"/>
      <c r="H94" s="72"/>
      <c r="I94" s="1"/>
      <c r="J94" s="72"/>
      <c r="K94" s="1"/>
      <c r="L94" s="5"/>
      <c r="M94" s="1"/>
      <c r="N94" s="5"/>
      <c r="O94" s="1"/>
      <c r="P94" s="1"/>
      <c r="Q94" s="1"/>
      <c r="R94" s="72"/>
      <c r="S94" s="1"/>
      <c r="T94" s="1"/>
      <c r="U94" s="1"/>
      <c r="V94" s="1"/>
      <c r="W94" s="1"/>
      <c r="X94" s="1"/>
      <c r="Y94" s="103"/>
      <c r="Z94" s="1"/>
      <c r="AA94" s="103"/>
      <c r="AB94" s="1"/>
      <c r="AC94" s="1"/>
      <c r="AD94" s="1"/>
      <c r="AE94" s="7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2"/>
      <c r="C95" s="72"/>
      <c r="D95" s="72"/>
      <c r="E95" s="72"/>
      <c r="F95" s="72"/>
      <c r="G95" s="1"/>
      <c r="H95" s="72"/>
      <c r="I95" s="1"/>
      <c r="J95" s="72"/>
      <c r="K95" s="1"/>
      <c r="L95" s="5"/>
      <c r="M95" s="1"/>
      <c r="N95" s="5"/>
      <c r="O95" s="1"/>
      <c r="P95" s="1"/>
      <c r="Q95" s="1"/>
      <c r="R95" s="72"/>
      <c r="S95" s="1"/>
      <c r="T95" s="1"/>
      <c r="U95" s="1"/>
      <c r="V95" s="1"/>
      <c r="W95" s="1"/>
      <c r="X95" s="1"/>
      <c r="Y95" s="103"/>
      <c r="Z95" s="1"/>
      <c r="AA95" s="103"/>
      <c r="AB95" s="1"/>
      <c r="AC95" s="1"/>
      <c r="AD95" s="1"/>
      <c r="AE95" s="7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2"/>
      <c r="C96" s="72"/>
      <c r="D96" s="72"/>
      <c r="E96" s="72"/>
      <c r="F96" s="72"/>
      <c r="G96" s="1"/>
      <c r="H96" s="72"/>
      <c r="I96" s="1"/>
      <c r="J96" s="72"/>
      <c r="K96" s="1"/>
      <c r="L96" s="5"/>
      <c r="M96" s="1"/>
      <c r="N96" s="5"/>
      <c r="O96" s="1"/>
      <c r="P96" s="1"/>
      <c r="Q96" s="1"/>
      <c r="R96" s="72"/>
      <c r="S96" s="1"/>
      <c r="T96" s="1"/>
      <c r="U96" s="1"/>
      <c r="V96" s="1"/>
      <c r="W96" s="1"/>
      <c r="X96" s="1"/>
      <c r="Y96" s="103"/>
      <c r="Z96" s="1"/>
      <c r="AA96" s="103"/>
      <c r="AB96" s="1"/>
      <c r="AC96" s="1"/>
      <c r="AD96" s="1"/>
      <c r="AE96" s="7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2"/>
      <c r="C97" s="72"/>
      <c r="D97" s="72"/>
      <c r="E97" s="72"/>
      <c r="F97" s="72"/>
      <c r="G97" s="1"/>
      <c r="H97" s="72"/>
      <c r="I97" s="1"/>
      <c r="J97" s="72"/>
      <c r="K97" s="1"/>
      <c r="L97" s="5"/>
      <c r="M97" s="1"/>
      <c r="N97" s="5"/>
      <c r="O97" s="1"/>
      <c r="P97" s="1"/>
      <c r="Q97" s="1"/>
      <c r="R97" s="72"/>
      <c r="S97" s="1"/>
      <c r="T97" s="1"/>
      <c r="U97" s="1"/>
      <c r="V97" s="1"/>
      <c r="W97" s="1"/>
      <c r="X97" s="1"/>
      <c r="Y97" s="103"/>
      <c r="Z97" s="1"/>
      <c r="AA97" s="103"/>
      <c r="AB97" s="1"/>
      <c r="AC97" s="1"/>
      <c r="AD97" s="1"/>
      <c r="AE97" s="7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2"/>
      <c r="C98" s="72"/>
      <c r="D98" s="72"/>
      <c r="E98" s="72"/>
      <c r="F98" s="72"/>
      <c r="G98" s="1"/>
      <c r="H98" s="72"/>
      <c r="I98" s="1"/>
      <c r="J98" s="72"/>
      <c r="K98" s="1"/>
      <c r="L98" s="5"/>
      <c r="M98" s="1"/>
      <c r="N98" s="5"/>
      <c r="O98" s="1"/>
      <c r="P98" s="1"/>
      <c r="Q98" s="1"/>
      <c r="R98" s="72"/>
      <c r="S98" s="1"/>
      <c r="T98" s="1"/>
      <c r="U98" s="1"/>
      <c r="V98" s="1"/>
      <c r="W98" s="1"/>
      <c r="X98" s="1"/>
      <c r="Y98" s="103"/>
      <c r="Z98" s="1"/>
      <c r="AA98" s="103"/>
      <c r="AB98" s="1"/>
      <c r="AC98" s="1"/>
      <c r="AD98" s="1"/>
      <c r="AE98" s="7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2"/>
      <c r="C99" s="72"/>
      <c r="D99" s="72"/>
      <c r="E99" s="72"/>
      <c r="F99" s="72"/>
      <c r="G99" s="1"/>
      <c r="H99" s="72"/>
      <c r="I99" s="1"/>
      <c r="J99" s="72"/>
      <c r="K99" s="1"/>
      <c r="L99" s="5"/>
      <c r="M99" s="1"/>
      <c r="N99" s="5"/>
      <c r="O99" s="1"/>
      <c r="P99" s="1"/>
      <c r="Q99" s="1"/>
      <c r="R99" s="72"/>
      <c r="S99" s="1"/>
      <c r="T99" s="1"/>
      <c r="U99" s="1"/>
      <c r="V99" s="1"/>
      <c r="W99" s="1"/>
      <c r="X99" s="1"/>
      <c r="Y99" s="103"/>
      <c r="Z99" s="1"/>
      <c r="AA99" s="103"/>
      <c r="AB99" s="1"/>
      <c r="AC99" s="1"/>
      <c r="AD99" s="1"/>
      <c r="AE99" s="7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2"/>
      <c r="C100" s="72"/>
      <c r="D100" s="72"/>
      <c r="E100" s="72"/>
      <c r="F100" s="72"/>
      <c r="G100" s="1"/>
      <c r="H100" s="72"/>
      <c r="I100" s="1"/>
      <c r="J100" s="72"/>
      <c r="K100" s="1"/>
      <c r="L100" s="5"/>
      <c r="M100" s="1"/>
      <c r="N100" s="5"/>
      <c r="O100" s="1"/>
      <c r="P100" s="1"/>
      <c r="Q100" s="1"/>
      <c r="R100" s="72"/>
      <c r="S100" s="1"/>
      <c r="T100" s="1"/>
      <c r="U100" s="1"/>
      <c r="V100" s="1"/>
      <c r="W100" s="1"/>
      <c r="X100" s="1"/>
      <c r="Y100" s="103"/>
      <c r="Z100" s="1"/>
      <c r="AA100" s="103"/>
      <c r="AB100" s="1"/>
      <c r="AC100" s="1"/>
      <c r="AD100" s="1"/>
      <c r="AE100" s="7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2"/>
      <c r="C101" s="72"/>
      <c r="D101" s="72"/>
      <c r="E101" s="72"/>
      <c r="F101" s="72"/>
      <c r="G101" s="1"/>
      <c r="H101" s="72"/>
      <c r="I101" s="1"/>
      <c r="J101" s="72"/>
      <c r="K101" s="1"/>
      <c r="L101" s="5"/>
      <c r="M101" s="1"/>
      <c r="N101" s="5"/>
      <c r="O101" s="1"/>
      <c r="P101" s="1"/>
      <c r="Q101" s="1"/>
      <c r="R101" s="72"/>
      <c r="S101" s="1"/>
      <c r="T101" s="1"/>
      <c r="U101" s="1"/>
      <c r="V101" s="1"/>
      <c r="W101" s="1"/>
      <c r="X101" s="1"/>
      <c r="Y101" s="103"/>
      <c r="Z101" s="1"/>
      <c r="AA101" s="103"/>
      <c r="AB101" s="1"/>
      <c r="AC101" s="1"/>
      <c r="AD101" s="1"/>
      <c r="AE101" s="7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2"/>
      <c r="C102" s="72"/>
      <c r="D102" s="72"/>
      <c r="E102" s="72"/>
      <c r="F102" s="72"/>
      <c r="G102" s="1"/>
      <c r="H102" s="72"/>
      <c r="I102" s="1"/>
      <c r="J102" s="72"/>
      <c r="K102" s="1"/>
      <c r="L102" s="5"/>
      <c r="M102" s="1"/>
      <c r="N102" s="5"/>
      <c r="O102" s="1"/>
      <c r="P102" s="1"/>
      <c r="Q102" s="1"/>
      <c r="R102" s="72"/>
      <c r="S102" s="1"/>
      <c r="T102" s="1"/>
      <c r="U102" s="1"/>
      <c r="V102" s="1"/>
      <c r="W102" s="1"/>
      <c r="X102" s="1"/>
      <c r="Y102" s="103"/>
      <c r="Z102" s="1"/>
      <c r="AA102" s="103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2"/>
      <c r="C103" s="72"/>
      <c r="D103" s="72"/>
      <c r="E103" s="72"/>
      <c r="F103" s="72"/>
      <c r="G103" s="1"/>
      <c r="H103" s="72"/>
      <c r="I103" s="1"/>
      <c r="J103" s="72"/>
      <c r="K103" s="1"/>
      <c r="L103" s="5"/>
      <c r="M103" s="1"/>
      <c r="N103" s="5"/>
      <c r="O103" s="1"/>
      <c r="P103" s="1"/>
      <c r="Q103" s="1"/>
      <c r="R103" s="72"/>
      <c r="S103" s="1"/>
      <c r="T103" s="1"/>
      <c r="U103" s="1"/>
      <c r="V103" s="1"/>
      <c r="W103" s="1"/>
      <c r="X103" s="1"/>
      <c r="Y103" s="103"/>
      <c r="Z103" s="1"/>
      <c r="AA103" s="103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2"/>
      <c r="C104" s="72"/>
      <c r="D104" s="72"/>
      <c r="E104" s="72"/>
      <c r="F104" s="72"/>
      <c r="G104" s="1"/>
      <c r="H104" s="72"/>
      <c r="I104" s="1"/>
      <c r="J104" s="72"/>
      <c r="K104" s="1"/>
      <c r="L104" s="5"/>
      <c r="M104" s="1"/>
      <c r="N104" s="5"/>
      <c r="O104" s="1"/>
      <c r="P104" s="1"/>
      <c r="Q104" s="1"/>
      <c r="R104" s="72"/>
      <c r="S104" s="1"/>
      <c r="T104" s="1"/>
      <c r="U104" s="1"/>
      <c r="V104" s="1"/>
      <c r="W104" s="1"/>
      <c r="X104" s="1"/>
      <c r="Y104" s="103"/>
      <c r="Z104" s="1"/>
      <c r="AA104" s="103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2"/>
      <c r="C105" s="72"/>
      <c r="D105" s="72"/>
      <c r="E105" s="72"/>
      <c r="F105" s="72"/>
      <c r="G105" s="1"/>
      <c r="H105" s="72"/>
      <c r="I105" s="1"/>
      <c r="J105" s="72"/>
      <c r="K105" s="1"/>
      <c r="L105" s="5"/>
      <c r="M105" s="1"/>
      <c r="N105" s="5"/>
      <c r="O105" s="1"/>
      <c r="P105" s="1"/>
      <c r="Q105" s="1"/>
      <c r="R105" s="72"/>
      <c r="S105" s="1"/>
      <c r="T105" s="1"/>
      <c r="U105" s="1"/>
      <c r="V105" s="1"/>
      <c r="W105" s="1"/>
      <c r="X105" s="1"/>
      <c r="Y105" s="103"/>
      <c r="Z105" s="1"/>
      <c r="AA105" s="103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2"/>
      <c r="C106" s="72"/>
      <c r="D106" s="72"/>
      <c r="E106" s="72"/>
      <c r="F106" s="72"/>
      <c r="G106" s="1"/>
      <c r="H106" s="72"/>
      <c r="I106" s="1"/>
      <c r="J106" s="72"/>
      <c r="K106" s="1"/>
      <c r="L106" s="5"/>
      <c r="M106" s="1"/>
      <c r="N106" s="5"/>
      <c r="O106" s="1"/>
      <c r="P106" s="1"/>
      <c r="Q106" s="1"/>
      <c r="R106" s="72"/>
      <c r="S106" s="1"/>
      <c r="T106" s="1"/>
      <c r="U106" s="1"/>
      <c r="V106" s="1"/>
      <c r="W106" s="1"/>
      <c r="X106" s="1"/>
      <c r="Y106" s="103"/>
      <c r="Z106" s="1"/>
      <c r="AA106" s="103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2"/>
      <c r="C107" s="72"/>
      <c r="D107" s="72"/>
      <c r="E107" s="72"/>
      <c r="F107" s="72"/>
      <c r="G107" s="1"/>
      <c r="H107" s="72"/>
      <c r="I107" s="1"/>
      <c r="J107" s="72"/>
      <c r="K107" s="1"/>
      <c r="L107" s="5"/>
      <c r="M107" s="1"/>
      <c r="N107" s="5"/>
      <c r="O107" s="1"/>
      <c r="P107" s="1"/>
      <c r="Q107" s="1"/>
      <c r="R107" s="72"/>
      <c r="S107" s="1"/>
      <c r="T107" s="1"/>
      <c r="U107" s="1"/>
      <c r="V107" s="1"/>
      <c r="W107" s="1"/>
      <c r="X107" s="1"/>
      <c r="Y107" s="103"/>
      <c r="Z107" s="1"/>
      <c r="AA107" s="103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2"/>
      <c r="C108" s="72"/>
      <c r="D108" s="72"/>
      <c r="E108" s="72"/>
      <c r="F108" s="72"/>
      <c r="G108" s="1"/>
      <c r="H108" s="72"/>
      <c r="I108" s="1"/>
      <c r="J108" s="72"/>
      <c r="K108" s="1"/>
      <c r="L108" s="5"/>
      <c r="M108" s="1"/>
      <c r="N108" s="5"/>
      <c r="O108" s="1"/>
      <c r="P108" s="1"/>
      <c r="Q108" s="1"/>
      <c r="R108" s="72"/>
      <c r="S108" s="1"/>
      <c r="T108" s="1"/>
      <c r="U108" s="1"/>
      <c r="V108" s="1"/>
      <c r="W108" s="1"/>
      <c r="X108" s="1"/>
      <c r="Y108" s="103"/>
      <c r="Z108" s="1"/>
      <c r="AA108" s="103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2"/>
      <c r="C109" s="72"/>
      <c r="D109" s="72"/>
      <c r="E109" s="72"/>
      <c r="F109" s="72"/>
      <c r="G109" s="1"/>
      <c r="H109" s="72"/>
      <c r="I109" s="1"/>
      <c r="J109" s="72"/>
      <c r="K109" s="1"/>
      <c r="L109" s="5"/>
      <c r="M109" s="1"/>
      <c r="N109" s="5"/>
      <c r="O109" s="1"/>
      <c r="P109" s="1"/>
      <c r="Q109" s="1"/>
      <c r="R109" s="72"/>
      <c r="S109" s="1"/>
      <c r="T109" s="1"/>
      <c r="U109" s="1"/>
      <c r="V109" s="1"/>
      <c r="W109" s="1"/>
      <c r="X109" s="1"/>
      <c r="Y109" s="103"/>
      <c r="Z109" s="1"/>
      <c r="AA109" s="103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2"/>
      <c r="C110" s="72"/>
      <c r="D110" s="72"/>
      <c r="E110" s="72"/>
      <c r="F110" s="72"/>
      <c r="G110" s="1"/>
      <c r="H110" s="72"/>
      <c r="I110" s="1"/>
      <c r="J110" s="72"/>
      <c r="K110" s="1"/>
      <c r="L110" s="5"/>
      <c r="M110" s="1"/>
      <c r="N110" s="5"/>
      <c r="O110" s="1"/>
      <c r="P110" s="1"/>
      <c r="Q110" s="1"/>
      <c r="R110" s="72"/>
      <c r="S110" s="1"/>
      <c r="T110" s="1"/>
      <c r="U110" s="1"/>
      <c r="V110" s="1"/>
      <c r="W110" s="1"/>
      <c r="X110" s="1"/>
      <c r="Y110" s="103"/>
      <c r="Z110" s="1"/>
      <c r="AA110" s="103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2"/>
      <c r="C111" s="72"/>
      <c r="D111" s="72"/>
      <c r="E111" s="72"/>
      <c r="F111" s="72"/>
      <c r="G111" s="1"/>
      <c r="H111" s="72"/>
      <c r="I111" s="1"/>
      <c r="J111" s="72"/>
      <c r="K111" s="1"/>
      <c r="L111" s="5"/>
      <c r="M111" s="1"/>
      <c r="N111" s="5"/>
      <c r="O111" s="1"/>
      <c r="P111" s="1"/>
      <c r="Q111" s="1"/>
      <c r="R111" s="72"/>
      <c r="S111" s="1"/>
      <c r="T111" s="1"/>
      <c r="U111" s="1"/>
      <c r="V111" s="1"/>
      <c r="W111" s="1"/>
      <c r="X111" s="1"/>
      <c r="Y111" s="103"/>
      <c r="Z111" s="1"/>
      <c r="AA111" s="103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2"/>
      <c r="C112" s="72"/>
      <c r="D112" s="72"/>
      <c r="E112" s="72"/>
      <c r="F112" s="72"/>
      <c r="G112" s="1"/>
      <c r="H112" s="72"/>
      <c r="I112" s="1"/>
      <c r="J112" s="72"/>
      <c r="K112" s="1"/>
      <c r="L112" s="5"/>
      <c r="M112" s="1"/>
      <c r="N112" s="5"/>
      <c r="O112" s="1"/>
      <c r="P112" s="1"/>
      <c r="Q112" s="1"/>
      <c r="R112" s="72"/>
      <c r="S112" s="1"/>
      <c r="T112" s="1"/>
      <c r="U112" s="1"/>
      <c r="V112" s="1"/>
      <c r="W112" s="1"/>
      <c r="X112" s="1"/>
      <c r="Y112" s="103"/>
      <c r="Z112" s="1"/>
      <c r="AA112" s="103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2"/>
      <c r="C113" s="72"/>
      <c r="D113" s="72"/>
      <c r="E113" s="72"/>
      <c r="F113" s="72"/>
      <c r="G113" s="1"/>
      <c r="H113" s="72"/>
      <c r="I113" s="1"/>
      <c r="J113" s="72"/>
      <c r="K113" s="1"/>
      <c r="L113" s="5"/>
      <c r="M113" s="1"/>
      <c r="N113" s="5"/>
      <c r="O113" s="1"/>
      <c r="P113" s="1"/>
      <c r="Q113" s="1"/>
      <c r="R113" s="72"/>
      <c r="S113" s="1"/>
      <c r="T113" s="1"/>
      <c r="U113" s="1"/>
      <c r="V113" s="1"/>
      <c r="W113" s="1"/>
      <c r="X113" s="1"/>
      <c r="Y113" s="103"/>
      <c r="Z113" s="1"/>
      <c r="AA113" s="103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2"/>
      <c r="C114" s="72"/>
      <c r="D114" s="72"/>
      <c r="E114" s="72"/>
      <c r="F114" s="72"/>
      <c r="G114" s="1"/>
      <c r="H114" s="72"/>
      <c r="I114" s="1"/>
      <c r="J114" s="72"/>
      <c r="K114" s="1"/>
      <c r="L114" s="5"/>
      <c r="M114" s="1"/>
      <c r="N114" s="5"/>
      <c r="O114" s="1"/>
      <c r="P114" s="1"/>
      <c r="Q114" s="1"/>
      <c r="R114" s="72"/>
      <c r="S114" s="1"/>
      <c r="T114" s="1"/>
      <c r="U114" s="1"/>
      <c r="V114" s="1"/>
      <c r="W114" s="1"/>
      <c r="X114" s="1"/>
      <c r="Y114" s="103"/>
      <c r="Z114" s="1"/>
      <c r="AA114" s="103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2"/>
      <c r="C115" s="72"/>
      <c r="D115" s="72"/>
      <c r="E115" s="72"/>
      <c r="F115" s="72"/>
      <c r="G115" s="1"/>
      <c r="H115" s="72"/>
      <c r="I115" s="1"/>
      <c r="J115" s="72"/>
      <c r="K115" s="1"/>
      <c r="L115" s="5"/>
      <c r="M115" s="1"/>
      <c r="N115" s="5"/>
      <c r="O115" s="1"/>
      <c r="P115" s="1"/>
      <c r="Q115" s="1"/>
      <c r="R115" s="72"/>
      <c r="S115" s="1"/>
      <c r="T115" s="1"/>
      <c r="U115" s="1"/>
      <c r="V115" s="1"/>
      <c r="W115" s="1"/>
      <c r="X115" s="1"/>
      <c r="Y115" s="103"/>
      <c r="Z115" s="1"/>
      <c r="AA115" s="103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03"/>
      <c r="Z116" s="1"/>
      <c r="AA116" s="103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03"/>
      <c r="Z117" s="1"/>
      <c r="AA117" s="103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03"/>
      <c r="Z118" s="1"/>
      <c r="AA118" s="103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03"/>
      <c r="Z119" s="1"/>
      <c r="AA119" s="103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03"/>
      <c r="Z120" s="1"/>
      <c r="AA120" s="103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03"/>
      <c r="Z121" s="1"/>
      <c r="AA121" s="103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03"/>
      <c r="Z122" s="1"/>
      <c r="AA122" s="103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03"/>
      <c r="Z123" s="1"/>
      <c r="AA123" s="103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03"/>
      <c r="Z124" s="1"/>
      <c r="AA124" s="103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03"/>
      <c r="Z125" s="1"/>
      <c r="AA125" s="103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03"/>
      <c r="Z126" s="1"/>
      <c r="AA126" s="103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03"/>
      <c r="Z127" s="1"/>
      <c r="AA127" s="103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03"/>
      <c r="Z128" s="1"/>
      <c r="AA128" s="103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03"/>
      <c r="Z129" s="1"/>
      <c r="AA129" s="103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03"/>
      <c r="Z130" s="1"/>
      <c r="AA130" s="103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03"/>
      <c r="Z131" s="1"/>
      <c r="AA131" s="103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03"/>
      <c r="Z132" s="1"/>
      <c r="AA132" s="103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03"/>
      <c r="Z133" s="1"/>
      <c r="AA133" s="103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03"/>
      <c r="Z134" s="1"/>
      <c r="AA134" s="103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03"/>
      <c r="Z135" s="1"/>
      <c r="AA135" s="103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03"/>
      <c r="Z136" s="1"/>
      <c r="AA136" s="103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03"/>
      <c r="Z137" s="1"/>
      <c r="AA137" s="103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03"/>
      <c r="Z138" s="1"/>
      <c r="AA138" s="103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03"/>
      <c r="Z139" s="1"/>
      <c r="AA139" s="103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03"/>
      <c r="Z140" s="1"/>
      <c r="AA140" s="103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03"/>
      <c r="Z141" s="1"/>
      <c r="AA141" s="103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03"/>
      <c r="Z142" s="1"/>
      <c r="AA142" s="103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03"/>
      <c r="Z143" s="1"/>
      <c r="AA143" s="103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03"/>
      <c r="Z144" s="1"/>
      <c r="AA144" s="103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03"/>
      <c r="Z145" s="1"/>
      <c r="AA145" s="103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03"/>
      <c r="Z146" s="1"/>
      <c r="AA146" s="103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3"/>
      <c r="Z147" s="1"/>
      <c r="AA147" s="103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03"/>
      <c r="Z148" s="1"/>
      <c r="AA148" s="103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03"/>
      <c r="Z149" s="1"/>
      <c r="AA149" s="103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03"/>
      <c r="Z150" s="1"/>
      <c r="AA150" s="103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03"/>
      <c r="Z151" s="1"/>
      <c r="AA151" s="103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03"/>
      <c r="Z152" s="1"/>
      <c r="AA152" s="103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03"/>
      <c r="AA153" s="103"/>
    </row>
    <row r="154" spans="2:92" x14ac:dyDescent="0.25">
      <c r="Y154" s="103"/>
      <c r="AA154" s="103"/>
    </row>
    <row r="155" spans="2:92" x14ac:dyDescent="0.25">
      <c r="Y155" s="103"/>
      <c r="AA155" s="103"/>
    </row>
    <row r="156" spans="2:92" x14ac:dyDescent="0.25">
      <c r="Y156" s="103"/>
      <c r="AA156" s="103"/>
    </row>
    <row r="157" spans="2:92" x14ac:dyDescent="0.25">
      <c r="Y157" s="103"/>
      <c r="AA157" s="103"/>
    </row>
    <row r="158" spans="2:92" x14ac:dyDescent="0.25">
      <c r="Y158" s="103"/>
      <c r="AA158" s="103"/>
    </row>
    <row r="159" spans="2:92" x14ac:dyDescent="0.25">
      <c r="Y159" s="103"/>
      <c r="AA159" s="103"/>
    </row>
    <row r="160" spans="2:92" x14ac:dyDescent="0.25">
      <c r="Y160" s="103"/>
      <c r="AA160" s="103"/>
    </row>
    <row r="161" spans="25:27" x14ac:dyDescent="0.25">
      <c r="Y161" s="103"/>
      <c r="AA161" s="103"/>
    </row>
    <row r="162" spans="25:27" x14ac:dyDescent="0.25">
      <c r="Y162" s="103"/>
      <c r="AA162" s="103"/>
    </row>
    <row r="163" spans="25:27" x14ac:dyDescent="0.25">
      <c r="Y163" s="103"/>
      <c r="AA163" s="103"/>
    </row>
    <row r="164" spans="25:27" x14ac:dyDescent="0.25">
      <c r="Y164" s="103"/>
      <c r="AA164" s="103"/>
    </row>
    <row r="165" spans="25:27" x14ac:dyDescent="0.25">
      <c r="Y165" s="103"/>
      <c r="AA165" s="103"/>
    </row>
    <row r="166" spans="25:27" x14ac:dyDescent="0.25">
      <c r="Y166" s="103"/>
      <c r="AA166" s="103"/>
    </row>
    <row r="167" spans="25:27" x14ac:dyDescent="0.25">
      <c r="Y167" s="103"/>
      <c r="AA167" s="103"/>
    </row>
    <row r="168" spans="25:27" x14ac:dyDescent="0.25">
      <c r="Y168" s="103"/>
      <c r="AA168" s="103"/>
    </row>
    <row r="169" spans="25:27" x14ac:dyDescent="0.25">
      <c r="Y169" s="103"/>
      <c r="AA169" s="103"/>
    </row>
    <row r="170" spans="25:27" x14ac:dyDescent="0.25">
      <c r="Y170" s="103"/>
      <c r="AA170" s="103"/>
    </row>
    <row r="171" spans="25:27" x14ac:dyDescent="0.25">
      <c r="Y171" s="103"/>
      <c r="AA171" s="103"/>
    </row>
    <row r="172" spans="25:27" x14ac:dyDescent="0.25">
      <c r="Y172" s="103"/>
      <c r="AA172" s="103"/>
    </row>
    <row r="173" spans="25:27" x14ac:dyDescent="0.25">
      <c r="Y173" s="103"/>
      <c r="AA173" s="103"/>
    </row>
    <row r="174" spans="25:27" x14ac:dyDescent="0.25">
      <c r="Y174" s="103"/>
      <c r="AA174" s="103"/>
    </row>
    <row r="175" spans="25:27" x14ac:dyDescent="0.25">
      <c r="Y175" s="103"/>
      <c r="AA175" s="103"/>
    </row>
    <row r="176" spans="25:27" x14ac:dyDescent="0.25">
      <c r="Y176" s="103"/>
      <c r="AA176" s="103"/>
    </row>
    <row r="177" spans="25:27" x14ac:dyDescent="0.25">
      <c r="Y177" s="103"/>
      <c r="AA177" s="103"/>
    </row>
    <row r="178" spans="25:27" x14ac:dyDescent="0.25">
      <c r="Y178" s="103"/>
      <c r="AA178" s="103"/>
    </row>
    <row r="179" spans="25:27" x14ac:dyDescent="0.25">
      <c r="Y179" s="103"/>
      <c r="AA179" s="103"/>
    </row>
    <row r="180" spans="25:27" x14ac:dyDescent="0.25">
      <c r="Y180" s="103"/>
      <c r="AA180" s="103"/>
    </row>
    <row r="181" spans="25:27" x14ac:dyDescent="0.25">
      <c r="Y181" s="103"/>
      <c r="AA181" s="103"/>
    </row>
    <row r="182" spans="25:27" x14ac:dyDescent="0.25">
      <c r="Y182" s="103"/>
      <c r="AA182" s="103"/>
    </row>
    <row r="183" spans="25:27" x14ac:dyDescent="0.25">
      <c r="Y183" s="103"/>
      <c r="AA183" s="103"/>
    </row>
    <row r="184" spans="25:27" x14ac:dyDescent="0.25">
      <c r="Y184" s="103"/>
      <c r="AA184" s="103"/>
    </row>
    <row r="185" spans="25:27" x14ac:dyDescent="0.25">
      <c r="Y185" s="103"/>
      <c r="AA185" s="103"/>
    </row>
    <row r="186" spans="25:27" x14ac:dyDescent="0.25">
      <c r="Y186" s="103"/>
      <c r="AA186" s="103"/>
    </row>
    <row r="187" spans="25:27" x14ac:dyDescent="0.25">
      <c r="Y187" s="103"/>
      <c r="AA187" s="103"/>
    </row>
    <row r="188" spans="25:27" x14ac:dyDescent="0.25">
      <c r="Y188" s="103"/>
      <c r="AA188" s="103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37"/>
  <sheetViews>
    <sheetView topLeftCell="F11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143</v>
      </c>
      <c r="D8" s="50"/>
      <c r="E8" s="105" t="s">
        <v>144</v>
      </c>
      <c r="F8" s="50"/>
      <c r="G8" s="105" t="s">
        <v>144</v>
      </c>
      <c r="H8" s="50"/>
      <c r="I8" s="105" t="s">
        <v>144</v>
      </c>
      <c r="J8" s="50"/>
      <c r="K8" s="106" t="s">
        <v>145</v>
      </c>
      <c r="L8" s="53"/>
      <c r="M8" s="91" t="s">
        <v>59</v>
      </c>
      <c r="N8" s="52"/>
      <c r="O8" s="107" t="s">
        <v>145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637406</v>
      </c>
      <c r="D11" s="99"/>
      <c r="E11" s="109">
        <v>107077038</v>
      </c>
      <c r="F11" s="109"/>
      <c r="G11" s="109">
        <v>19464635</v>
      </c>
      <c r="H11" s="86"/>
      <c r="I11" s="126">
        <f>E11-G11</f>
        <v>87612403</v>
      </c>
      <c r="J11" s="127"/>
      <c r="K11" s="124">
        <f>I11/C11</f>
        <v>137.45148774878177</v>
      </c>
      <c r="L11" s="124"/>
      <c r="M11" s="128">
        <v>193.14204648614799</v>
      </c>
      <c r="N11" s="124"/>
      <c r="O11" s="124">
        <f>K11-M11</f>
        <v>-55.690558737366217</v>
      </c>
      <c r="P11" s="97"/>
    </row>
    <row r="12" spans="1:19" s="96" customFormat="1" x14ac:dyDescent="0.25">
      <c r="A12" s="95" t="s">
        <v>24</v>
      </c>
      <c r="B12" s="95"/>
      <c r="C12" s="86">
        <v>432328</v>
      </c>
      <c r="D12" s="99"/>
      <c r="E12" s="109">
        <v>65910186</v>
      </c>
      <c r="F12" s="109"/>
      <c r="G12" s="109">
        <v>12742491</v>
      </c>
      <c r="H12" s="86"/>
      <c r="I12" s="126">
        <f t="shared" ref="I12:I37" si="0">E12-G12</f>
        <v>53167695</v>
      </c>
      <c r="J12" s="127"/>
      <c r="K12" s="124">
        <f t="shared" ref="K12:K37" si="1">I12/C12</f>
        <v>122.97999435613701</v>
      </c>
      <c r="L12" s="124"/>
      <c r="M12" s="128">
        <v>190.157250648249</v>
      </c>
      <c r="N12" s="124"/>
      <c r="O12" s="124">
        <f t="shared" ref="O12:O37" si="2">K12-M12</f>
        <v>-67.177256292111991</v>
      </c>
      <c r="P12" s="98"/>
    </row>
    <row r="13" spans="1:19" s="96" customFormat="1" x14ac:dyDescent="0.25">
      <c r="A13" s="95" t="s">
        <v>25</v>
      </c>
      <c r="B13" s="95"/>
      <c r="C13" s="86">
        <v>170549</v>
      </c>
      <c r="D13" s="99"/>
      <c r="E13" s="109">
        <v>22989009</v>
      </c>
      <c r="F13" s="109"/>
      <c r="G13" s="109">
        <v>4006355</v>
      </c>
      <c r="H13" s="86"/>
      <c r="I13" s="126">
        <f t="shared" si="0"/>
        <v>18982654</v>
      </c>
      <c r="J13" s="127"/>
      <c r="K13" s="124">
        <f t="shared" si="1"/>
        <v>111.30322663867862</v>
      </c>
      <c r="L13" s="124"/>
      <c r="M13" s="128">
        <v>157.71054273124099</v>
      </c>
      <c r="N13" s="124"/>
      <c r="O13" s="124">
        <f t="shared" si="2"/>
        <v>-46.407316092562368</v>
      </c>
      <c r="P13" s="98"/>
    </row>
    <row r="14" spans="1:19" s="96" customFormat="1" x14ac:dyDescent="0.25">
      <c r="A14" s="95" t="s">
        <v>26</v>
      </c>
      <c r="B14" s="95"/>
      <c r="C14" s="86">
        <v>15272</v>
      </c>
      <c r="D14" s="99"/>
      <c r="E14" s="109">
        <v>1857285</v>
      </c>
      <c r="F14" s="109"/>
      <c r="G14" s="109">
        <v>366008</v>
      </c>
      <c r="H14" s="86"/>
      <c r="I14" s="126">
        <f t="shared" si="0"/>
        <v>1491277</v>
      </c>
      <c r="J14" s="127"/>
      <c r="K14" s="124">
        <f t="shared" si="1"/>
        <v>97.647786799371403</v>
      </c>
      <c r="L14" s="124"/>
      <c r="M14" s="128">
        <v>142.620620675232</v>
      </c>
      <c r="N14" s="124"/>
      <c r="O14" s="124">
        <f t="shared" si="2"/>
        <v>-44.972833875860601</v>
      </c>
      <c r="P14" s="98"/>
    </row>
    <row r="15" spans="1:19" s="96" customFormat="1" x14ac:dyDescent="0.25">
      <c r="A15" s="95" t="s">
        <v>27</v>
      </c>
      <c r="B15" s="95"/>
      <c r="C15" s="86">
        <v>64588</v>
      </c>
      <c r="D15" s="99"/>
      <c r="E15" s="109">
        <v>9212639</v>
      </c>
      <c r="F15" s="109"/>
      <c r="G15" s="109">
        <v>1767867</v>
      </c>
      <c r="H15" s="86"/>
      <c r="I15" s="126">
        <f t="shared" si="0"/>
        <v>7444772</v>
      </c>
      <c r="J15" s="127"/>
      <c r="K15" s="124">
        <f t="shared" si="1"/>
        <v>115.2655601659751</v>
      </c>
      <c r="L15" s="124"/>
      <c r="M15" s="128">
        <v>153.74168680168799</v>
      </c>
      <c r="N15" s="124"/>
      <c r="O15" s="124">
        <f t="shared" si="2"/>
        <v>-38.476126635712887</v>
      </c>
      <c r="P15" s="98"/>
    </row>
    <row r="16" spans="1:19" s="96" customFormat="1" x14ac:dyDescent="0.25">
      <c r="A16" s="95" t="s">
        <v>28</v>
      </c>
      <c r="B16" s="95"/>
      <c r="C16" s="86">
        <v>16097</v>
      </c>
      <c r="D16" s="99"/>
      <c r="E16" s="109">
        <v>2124962</v>
      </c>
      <c r="F16" s="109"/>
      <c r="G16" s="109">
        <v>402509</v>
      </c>
      <c r="H16" s="86"/>
      <c r="I16" s="126">
        <f t="shared" si="0"/>
        <v>1722453</v>
      </c>
      <c r="J16" s="127"/>
      <c r="K16" s="124">
        <f t="shared" si="1"/>
        <v>107.00459712989998</v>
      </c>
      <c r="L16" s="124"/>
      <c r="M16" s="128">
        <v>141.94087072484501</v>
      </c>
      <c r="N16" s="124"/>
      <c r="O16" s="124">
        <f t="shared" si="2"/>
        <v>-34.936273594945035</v>
      </c>
      <c r="P16" s="98"/>
    </row>
    <row r="17" spans="1:16" s="96" customFormat="1" x14ac:dyDescent="0.25">
      <c r="A17" s="95" t="s">
        <v>29</v>
      </c>
      <c r="B17" s="95"/>
      <c r="C17" s="86">
        <v>19565</v>
      </c>
      <c r="D17" s="99"/>
      <c r="E17" s="109">
        <v>2453847</v>
      </c>
      <c r="F17" s="109"/>
      <c r="G17" s="109">
        <v>472443</v>
      </c>
      <c r="H17" s="86"/>
      <c r="I17" s="126">
        <f t="shared" si="0"/>
        <v>1981404</v>
      </c>
      <c r="J17" s="127"/>
      <c r="K17" s="124">
        <f t="shared" si="1"/>
        <v>101.27288525428061</v>
      </c>
      <c r="L17" s="124"/>
      <c r="M17" s="128">
        <v>136.87699362648399</v>
      </c>
      <c r="N17" s="124"/>
      <c r="O17" s="124">
        <f t="shared" si="2"/>
        <v>-35.604108372203385</v>
      </c>
      <c r="P17" s="98"/>
    </row>
    <row r="18" spans="1:16" s="96" customFormat="1" x14ac:dyDescent="0.25">
      <c r="A18" s="95" t="s">
        <v>30</v>
      </c>
      <c r="B18" s="95"/>
      <c r="C18" s="86">
        <v>15636</v>
      </c>
      <c r="D18" s="99"/>
      <c r="E18" s="109">
        <v>2350669</v>
      </c>
      <c r="F18" s="109"/>
      <c r="G18" s="109">
        <v>436356</v>
      </c>
      <c r="H18" s="86"/>
      <c r="I18" s="126">
        <f t="shared" si="0"/>
        <v>1914313</v>
      </c>
      <c r="J18" s="127"/>
      <c r="K18" s="124">
        <f t="shared" si="1"/>
        <v>122.42984139166028</v>
      </c>
      <c r="L18" s="124"/>
      <c r="M18" s="128">
        <v>163.27947397030499</v>
      </c>
      <c r="N18" s="124"/>
      <c r="O18" s="124">
        <f t="shared" si="2"/>
        <v>-40.849632578644716</v>
      </c>
      <c r="P18" s="98"/>
    </row>
    <row r="19" spans="1:16" s="96" customFormat="1" x14ac:dyDescent="0.25">
      <c r="A19" s="95" t="s">
        <v>31</v>
      </c>
      <c r="B19" s="95"/>
      <c r="C19" s="86">
        <v>53561</v>
      </c>
      <c r="D19" s="99"/>
      <c r="E19" s="109">
        <v>8849291</v>
      </c>
      <c r="F19" s="109"/>
      <c r="G19" s="109">
        <v>1455007</v>
      </c>
      <c r="H19" s="86"/>
      <c r="I19" s="126">
        <f t="shared" si="0"/>
        <v>7394284</v>
      </c>
      <c r="J19" s="127"/>
      <c r="K19" s="124">
        <f t="shared" si="1"/>
        <v>138.05350908310152</v>
      </c>
      <c r="L19" s="124"/>
      <c r="M19" s="128">
        <v>162.004681089088</v>
      </c>
      <c r="N19" s="124"/>
      <c r="O19" s="124">
        <f t="shared" si="2"/>
        <v>-23.951172005986479</v>
      </c>
      <c r="P19" s="98"/>
    </row>
    <row r="20" spans="1:16" s="96" customFormat="1" x14ac:dyDescent="0.25">
      <c r="A20" s="95" t="s">
        <v>32</v>
      </c>
      <c r="B20" s="95"/>
      <c r="C20" s="86">
        <v>121347</v>
      </c>
      <c r="D20" s="99"/>
      <c r="E20" s="109">
        <v>20988368</v>
      </c>
      <c r="F20" s="109"/>
      <c r="G20" s="109">
        <v>4097213</v>
      </c>
      <c r="H20" s="86"/>
      <c r="I20" s="126">
        <f t="shared" si="0"/>
        <v>16891155</v>
      </c>
      <c r="J20" s="127"/>
      <c r="K20" s="124">
        <f t="shared" si="1"/>
        <v>139.1971371356523</v>
      </c>
      <c r="L20" s="124"/>
      <c r="M20" s="128">
        <v>188.99488161258</v>
      </c>
      <c r="N20" s="124"/>
      <c r="O20" s="124">
        <f t="shared" si="2"/>
        <v>-49.797744476927704</v>
      </c>
      <c r="P20" s="98"/>
    </row>
    <row r="21" spans="1:16" s="96" customFormat="1" x14ac:dyDescent="0.25">
      <c r="A21" s="95" t="s">
        <v>33</v>
      </c>
      <c r="B21" s="95"/>
      <c r="C21" s="86">
        <v>111929</v>
      </c>
      <c r="D21" s="99"/>
      <c r="E21" s="109">
        <v>16972847</v>
      </c>
      <c r="F21" s="109"/>
      <c r="G21" s="109">
        <v>3272648</v>
      </c>
      <c r="H21" s="86"/>
      <c r="I21" s="126">
        <f t="shared" si="0"/>
        <v>13700199</v>
      </c>
      <c r="J21" s="127"/>
      <c r="K21" s="124">
        <f t="shared" si="1"/>
        <v>122.40079872061753</v>
      </c>
      <c r="L21" s="124"/>
      <c r="M21" s="128">
        <v>178.67527640567201</v>
      </c>
      <c r="N21" s="124"/>
      <c r="O21" s="124">
        <f t="shared" si="2"/>
        <v>-56.274477685054478</v>
      </c>
      <c r="P21" s="98"/>
    </row>
    <row r="22" spans="1:16" s="96" customFormat="1" x14ac:dyDescent="0.25">
      <c r="A22" s="95" t="s">
        <v>34</v>
      </c>
      <c r="B22" s="95"/>
      <c r="C22" s="86">
        <v>83646</v>
      </c>
      <c r="D22" s="99"/>
      <c r="E22" s="109">
        <v>17244395</v>
      </c>
      <c r="F22" s="109"/>
      <c r="G22" s="109">
        <v>2894939</v>
      </c>
      <c r="H22" s="86"/>
      <c r="I22" s="126">
        <f t="shared" si="0"/>
        <v>14349456</v>
      </c>
      <c r="J22" s="127"/>
      <c r="K22" s="124">
        <f t="shared" si="1"/>
        <v>171.54981708629222</v>
      </c>
      <c r="L22" s="124"/>
      <c r="M22" s="128">
        <v>267.260330895837</v>
      </c>
      <c r="N22" s="124"/>
      <c r="O22" s="124">
        <f t="shared" si="2"/>
        <v>-95.710513809544778</v>
      </c>
      <c r="P22" s="98"/>
    </row>
    <row r="23" spans="1:16" s="96" customFormat="1" x14ac:dyDescent="0.25">
      <c r="A23" s="95" t="s">
        <v>35</v>
      </c>
      <c r="B23" s="95"/>
      <c r="C23" s="86">
        <v>119543</v>
      </c>
      <c r="D23" s="99"/>
      <c r="E23" s="109">
        <v>20558150</v>
      </c>
      <c r="F23" s="109"/>
      <c r="G23" s="109">
        <v>3974986</v>
      </c>
      <c r="H23" s="86"/>
      <c r="I23" s="126">
        <f t="shared" si="0"/>
        <v>16583164</v>
      </c>
      <c r="J23" s="127"/>
      <c r="K23" s="124">
        <f t="shared" si="1"/>
        <v>138.72133039993977</v>
      </c>
      <c r="L23" s="124"/>
      <c r="M23" s="128">
        <v>201.971829595938</v>
      </c>
      <c r="N23" s="124"/>
      <c r="O23" s="124">
        <f t="shared" si="2"/>
        <v>-63.250499195998231</v>
      </c>
      <c r="P23" s="98"/>
    </row>
    <row r="24" spans="1:16" s="96" customFormat="1" x14ac:dyDescent="0.25">
      <c r="A24" s="95" t="s">
        <v>36</v>
      </c>
      <c r="B24" s="95"/>
      <c r="C24" s="86">
        <v>31241</v>
      </c>
      <c r="D24" s="99"/>
      <c r="E24" s="109">
        <v>4868874</v>
      </c>
      <c r="F24" s="109"/>
      <c r="G24" s="109">
        <v>891377</v>
      </c>
      <c r="H24" s="86"/>
      <c r="I24" s="126">
        <f t="shared" si="0"/>
        <v>3977497</v>
      </c>
      <c r="J24" s="127"/>
      <c r="K24" s="124">
        <f t="shared" si="1"/>
        <v>127.31657117249767</v>
      </c>
      <c r="L24" s="124"/>
      <c r="M24" s="128">
        <v>190.11046604824301</v>
      </c>
      <c r="N24" s="124"/>
      <c r="O24" s="124">
        <f t="shared" si="2"/>
        <v>-62.793894875745337</v>
      </c>
      <c r="P24" s="98"/>
    </row>
    <row r="25" spans="1:16" s="96" customFormat="1" x14ac:dyDescent="0.25">
      <c r="A25" s="95" t="s">
        <v>37</v>
      </c>
      <c r="B25" s="95"/>
      <c r="C25" s="86">
        <v>23072</v>
      </c>
      <c r="D25" s="99"/>
      <c r="E25" s="109">
        <v>2824221</v>
      </c>
      <c r="F25" s="109"/>
      <c r="G25" s="109">
        <v>538934</v>
      </c>
      <c r="H25" s="86"/>
      <c r="I25" s="126">
        <f t="shared" si="0"/>
        <v>2285287</v>
      </c>
      <c r="J25" s="127"/>
      <c r="K25" s="124">
        <f t="shared" si="1"/>
        <v>99.050234049930651</v>
      </c>
      <c r="L25" s="124"/>
      <c r="M25" s="128">
        <v>143.83658164553799</v>
      </c>
      <c r="N25" s="124"/>
      <c r="O25" s="124">
        <f t="shared" si="2"/>
        <v>-44.786347595607339</v>
      </c>
      <c r="P25" s="98"/>
    </row>
    <row r="26" spans="1:16" s="96" customFormat="1" x14ac:dyDescent="0.25">
      <c r="A26" s="95" t="s">
        <v>38</v>
      </c>
      <c r="B26" s="95"/>
      <c r="C26" s="86">
        <v>6247</v>
      </c>
      <c r="D26" s="99"/>
      <c r="E26" s="109">
        <v>781856</v>
      </c>
      <c r="F26" s="109"/>
      <c r="G26" s="109">
        <v>146618</v>
      </c>
      <c r="H26" s="86"/>
      <c r="I26" s="126">
        <f t="shared" si="0"/>
        <v>635238</v>
      </c>
      <c r="J26" s="127"/>
      <c r="K26" s="124">
        <f t="shared" si="1"/>
        <v>101.68688970705939</v>
      </c>
      <c r="L26" s="124"/>
      <c r="M26" s="128">
        <v>142.221940819813</v>
      </c>
      <c r="N26" s="124"/>
      <c r="O26" s="124">
        <f t="shared" si="2"/>
        <v>-40.535051112753607</v>
      </c>
      <c r="P26" s="98"/>
    </row>
    <row r="27" spans="1:16" s="96" customFormat="1" x14ac:dyDescent="0.25">
      <c r="A27" s="95" t="s">
        <v>39</v>
      </c>
      <c r="B27" s="95"/>
      <c r="C27" s="86">
        <v>209086</v>
      </c>
      <c r="D27" s="99"/>
      <c r="E27" s="109">
        <v>28571316</v>
      </c>
      <c r="F27" s="109"/>
      <c r="G27" s="109">
        <v>5548912</v>
      </c>
      <c r="H27" s="86"/>
      <c r="I27" s="126">
        <f t="shared" si="0"/>
        <v>23022404</v>
      </c>
      <c r="J27" s="127"/>
      <c r="K27" s="124">
        <f t="shared" si="1"/>
        <v>110.10973475029414</v>
      </c>
      <c r="L27" s="124"/>
      <c r="M27" s="128">
        <v>155.43062679151899</v>
      </c>
      <c r="N27" s="124"/>
      <c r="O27" s="124">
        <f t="shared" si="2"/>
        <v>-45.320892041224852</v>
      </c>
      <c r="P27" s="98"/>
    </row>
    <row r="28" spans="1:16" s="96" customFormat="1" x14ac:dyDescent="0.25">
      <c r="A28" s="95" t="s">
        <v>40</v>
      </c>
      <c r="B28" s="95"/>
      <c r="C28" s="86">
        <v>91266</v>
      </c>
      <c r="D28" s="99"/>
      <c r="E28" s="109">
        <v>11886058</v>
      </c>
      <c r="F28" s="109"/>
      <c r="G28" s="109">
        <v>2235131</v>
      </c>
      <c r="H28" s="86"/>
      <c r="I28" s="126">
        <f t="shared" si="0"/>
        <v>9650927</v>
      </c>
      <c r="J28" s="127"/>
      <c r="K28" s="124">
        <f t="shared" si="1"/>
        <v>105.74504196524445</v>
      </c>
      <c r="L28" s="124"/>
      <c r="M28" s="128">
        <v>157.15051383510601</v>
      </c>
      <c r="N28" s="124"/>
      <c r="O28" s="124">
        <f t="shared" si="2"/>
        <v>-51.405471869861557</v>
      </c>
      <c r="P28" s="98"/>
    </row>
    <row r="29" spans="1:16" s="96" customFormat="1" x14ac:dyDescent="0.25">
      <c r="A29" s="95" t="s">
        <v>41</v>
      </c>
      <c r="B29" s="95"/>
      <c r="C29" s="86">
        <v>265369</v>
      </c>
      <c r="D29" s="99"/>
      <c r="E29" s="109">
        <v>42407105</v>
      </c>
      <c r="F29" s="109"/>
      <c r="G29" s="109">
        <v>7585552</v>
      </c>
      <c r="H29" s="86"/>
      <c r="I29" s="126">
        <f t="shared" si="0"/>
        <v>34821553</v>
      </c>
      <c r="J29" s="127"/>
      <c r="K29" s="124">
        <f t="shared" si="1"/>
        <v>131.2193700093078</v>
      </c>
      <c r="L29" s="124"/>
      <c r="M29" s="128">
        <v>171.44044008865899</v>
      </c>
      <c r="N29" s="124"/>
      <c r="O29" s="124">
        <f t="shared" si="2"/>
        <v>-40.221070079351193</v>
      </c>
      <c r="P29" s="98"/>
    </row>
    <row r="30" spans="1:16" s="96" customFormat="1" x14ac:dyDescent="0.25">
      <c r="A30" s="95" t="s">
        <v>42</v>
      </c>
      <c r="B30" s="95"/>
      <c r="C30" s="86">
        <v>105274</v>
      </c>
      <c r="D30" s="99"/>
      <c r="E30" s="109">
        <v>16767136</v>
      </c>
      <c r="F30" s="109"/>
      <c r="G30" s="109">
        <v>2894087</v>
      </c>
      <c r="H30" s="86"/>
      <c r="I30" s="126">
        <f t="shared" si="0"/>
        <v>13873049</v>
      </c>
      <c r="J30" s="127"/>
      <c r="K30" s="124">
        <f t="shared" si="1"/>
        <v>131.78039211961169</v>
      </c>
      <c r="L30" s="124"/>
      <c r="M30" s="128">
        <v>178.70830217187299</v>
      </c>
      <c r="N30" s="124"/>
      <c r="O30" s="124">
        <f t="shared" si="2"/>
        <v>-46.927910052261296</v>
      </c>
      <c r="P30" s="98"/>
    </row>
    <row r="31" spans="1:16" s="96" customFormat="1" x14ac:dyDescent="0.25">
      <c r="A31" s="95" t="s">
        <v>43</v>
      </c>
      <c r="B31" s="95"/>
      <c r="C31" s="86">
        <v>155513</v>
      </c>
      <c r="D31" s="99"/>
      <c r="E31" s="109">
        <v>28697521</v>
      </c>
      <c r="F31" s="109"/>
      <c r="G31" s="109">
        <v>5802904</v>
      </c>
      <c r="H31" s="86"/>
      <c r="I31" s="126">
        <f t="shared" si="0"/>
        <v>22894617</v>
      </c>
      <c r="J31" s="127"/>
      <c r="K31" s="124">
        <f t="shared" si="1"/>
        <v>147.2199558879322</v>
      </c>
      <c r="L31" s="124"/>
      <c r="M31" s="128">
        <v>235.639389644609</v>
      </c>
      <c r="N31" s="124"/>
      <c r="O31" s="124">
        <f t="shared" si="2"/>
        <v>-88.419433756676796</v>
      </c>
      <c r="P31" s="98"/>
    </row>
    <row r="32" spans="1:16" s="96" customFormat="1" x14ac:dyDescent="0.25">
      <c r="A32" s="95" t="s">
        <v>44</v>
      </c>
      <c r="B32" s="95"/>
      <c r="C32" s="86">
        <v>303403</v>
      </c>
      <c r="D32" s="99"/>
      <c r="E32" s="109">
        <v>64488360</v>
      </c>
      <c r="F32" s="109"/>
      <c r="G32" s="109">
        <v>11989039</v>
      </c>
      <c r="H32" s="86"/>
      <c r="I32" s="126">
        <f t="shared" si="0"/>
        <v>52499321</v>
      </c>
      <c r="J32" s="127"/>
      <c r="K32" s="124">
        <f t="shared" si="1"/>
        <v>173.03494362283828</v>
      </c>
      <c r="L32" s="124"/>
      <c r="M32" s="128">
        <v>237.394702751648</v>
      </c>
      <c r="N32" s="124"/>
      <c r="O32" s="124">
        <f t="shared" si="2"/>
        <v>-64.359759128809714</v>
      </c>
      <c r="P32" s="98"/>
    </row>
    <row r="33" spans="1:16" s="96" customFormat="1" x14ac:dyDescent="0.25">
      <c r="A33" s="95" t="s">
        <v>45</v>
      </c>
      <c r="B33" s="95"/>
      <c r="C33" s="86">
        <v>134737</v>
      </c>
      <c r="D33" s="99"/>
      <c r="E33" s="109">
        <v>21596072</v>
      </c>
      <c r="F33" s="109"/>
      <c r="G33" s="109">
        <v>3896922</v>
      </c>
      <c r="H33" s="86"/>
      <c r="I33" s="126">
        <f t="shared" si="0"/>
        <v>17699150</v>
      </c>
      <c r="J33" s="127"/>
      <c r="K33" s="124">
        <f t="shared" si="1"/>
        <v>131.36072496790044</v>
      </c>
      <c r="L33" s="124"/>
      <c r="M33" s="128">
        <v>171.732615209409</v>
      </c>
      <c r="N33" s="124"/>
      <c r="O33" s="124">
        <f t="shared" si="2"/>
        <v>-40.371890241508567</v>
      </c>
      <c r="P33" s="98"/>
    </row>
    <row r="34" spans="1:16" s="96" customFormat="1" x14ac:dyDescent="0.25">
      <c r="A34" s="95" t="s">
        <v>46</v>
      </c>
      <c r="B34" s="95"/>
      <c r="C34" s="86">
        <v>79964</v>
      </c>
      <c r="D34" s="99"/>
      <c r="E34" s="109">
        <v>15802335</v>
      </c>
      <c r="F34" s="109"/>
      <c r="G34" s="109">
        <v>2902315</v>
      </c>
      <c r="H34" s="86"/>
      <c r="I34" s="126">
        <f t="shared" si="0"/>
        <v>12900020</v>
      </c>
      <c r="J34" s="127"/>
      <c r="K34" s="124">
        <f t="shared" si="1"/>
        <v>161.32284528037616</v>
      </c>
      <c r="L34" s="124"/>
      <c r="M34" s="128">
        <v>234.59260689814801</v>
      </c>
      <c r="N34" s="124"/>
      <c r="O34" s="124">
        <f t="shared" si="2"/>
        <v>-73.269761617771849</v>
      </c>
      <c r="P34" s="98"/>
    </row>
    <row r="35" spans="1:16" s="96" customFormat="1" x14ac:dyDescent="0.25">
      <c r="A35" s="95" t="s">
        <v>47</v>
      </c>
      <c r="B35" s="95"/>
      <c r="C35" s="86">
        <v>198802</v>
      </c>
      <c r="D35" s="99"/>
      <c r="E35" s="109">
        <v>50417645</v>
      </c>
      <c r="F35" s="109"/>
      <c r="G35" s="109">
        <v>9033047</v>
      </c>
      <c r="H35" s="86"/>
      <c r="I35" s="126">
        <f t="shared" si="0"/>
        <v>41384598</v>
      </c>
      <c r="J35" s="127"/>
      <c r="K35" s="124">
        <f t="shared" si="1"/>
        <v>208.16992786792889</v>
      </c>
      <c r="L35" s="124"/>
      <c r="M35" s="128">
        <v>278.14254822427603</v>
      </c>
      <c r="N35" s="124"/>
      <c r="O35" s="124">
        <f t="shared" si="2"/>
        <v>-69.972620356347136</v>
      </c>
      <c r="P35" s="98"/>
    </row>
    <row r="36" spans="1:16" s="96" customFormat="1" x14ac:dyDescent="0.25">
      <c r="A36" s="95" t="s">
        <v>48</v>
      </c>
      <c r="B36" s="95"/>
      <c r="C36" s="86">
        <v>29937</v>
      </c>
      <c r="D36" s="99"/>
      <c r="E36" s="109">
        <v>5121882</v>
      </c>
      <c r="F36" s="109"/>
      <c r="G36" s="109">
        <v>988533</v>
      </c>
      <c r="H36" s="86"/>
      <c r="I36" s="126">
        <f t="shared" si="0"/>
        <v>4133349</v>
      </c>
      <c r="J36" s="127"/>
      <c r="K36" s="124">
        <f t="shared" si="1"/>
        <v>138.06824331095299</v>
      </c>
      <c r="L36" s="124"/>
      <c r="M36" s="128">
        <v>223.90769340260499</v>
      </c>
      <c r="N36" s="124"/>
      <c r="O36" s="124">
        <f t="shared" si="2"/>
        <v>-85.839450091651997</v>
      </c>
      <c r="P36" s="98"/>
    </row>
    <row r="37" spans="1:16" s="96" customFormat="1" x14ac:dyDescent="0.25">
      <c r="A37" s="96" t="s">
        <v>49</v>
      </c>
      <c r="C37" s="86">
        <f>SUM(C11:C36)</f>
        <v>3495378</v>
      </c>
      <c r="D37" s="86"/>
      <c r="E37" s="86">
        <f>SUM(E11:E36)</f>
        <v>592819067</v>
      </c>
      <c r="F37" s="86"/>
      <c r="G37" s="86">
        <f>SUM(G11:G36)</f>
        <v>109806828</v>
      </c>
      <c r="H37" s="86"/>
      <c r="I37" s="126">
        <f t="shared" si="0"/>
        <v>483012239</v>
      </c>
      <c r="J37" s="127"/>
      <c r="K37" s="124">
        <f t="shared" si="1"/>
        <v>138.18598131589775</v>
      </c>
      <c r="L37" s="128"/>
      <c r="M37" s="128">
        <v>195.54310760000001</v>
      </c>
      <c r="N37" s="128"/>
      <c r="O37" s="124">
        <f t="shared" si="2"/>
        <v>-57.357126284102264</v>
      </c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S37"/>
  <sheetViews>
    <sheetView topLeftCell="F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146</v>
      </c>
      <c r="D8" s="50"/>
      <c r="E8" s="105" t="s">
        <v>146</v>
      </c>
      <c r="F8" s="50"/>
      <c r="G8" s="105" t="s">
        <v>146</v>
      </c>
      <c r="H8" s="50"/>
      <c r="I8" s="105" t="s">
        <v>146</v>
      </c>
      <c r="J8" s="50"/>
      <c r="K8" s="106" t="s">
        <v>147</v>
      </c>
      <c r="L8" s="53"/>
      <c r="M8" s="91" t="s">
        <v>59</v>
      </c>
      <c r="N8" s="52"/>
      <c r="O8" s="107" t="s">
        <v>147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662648</v>
      </c>
      <c r="D11" s="99"/>
      <c r="E11" s="109">
        <v>109050622</v>
      </c>
      <c r="F11" s="109"/>
      <c r="G11" s="109">
        <v>20622075</v>
      </c>
      <c r="H11" s="86"/>
      <c r="I11" s="126">
        <f>E11-G11</f>
        <v>88428547</v>
      </c>
      <c r="J11" s="127"/>
      <c r="K11" s="124">
        <f>I11/C11</f>
        <v>133.44724046552619</v>
      </c>
      <c r="L11" s="124"/>
      <c r="M11" s="128">
        <v>193.14204648614799</v>
      </c>
      <c r="N11" s="124"/>
      <c r="O11" s="124">
        <f>K11-M11</f>
        <v>-59.694806020621797</v>
      </c>
      <c r="P11" s="97"/>
    </row>
    <row r="12" spans="1:19" s="96" customFormat="1" x14ac:dyDescent="0.25">
      <c r="A12" s="95" t="s">
        <v>24</v>
      </c>
      <c r="B12" s="95"/>
      <c r="C12" s="86">
        <v>469724</v>
      </c>
      <c r="D12" s="99"/>
      <c r="E12" s="109">
        <v>68396525</v>
      </c>
      <c r="F12" s="109"/>
      <c r="G12" s="109">
        <v>14031312</v>
      </c>
      <c r="H12" s="86"/>
      <c r="I12" s="126">
        <f t="shared" ref="I12:I37" si="0">E12-G12</f>
        <v>54365213</v>
      </c>
      <c r="J12" s="127"/>
      <c r="K12" s="124">
        <f t="shared" ref="K12:K37" si="1">I12/C12</f>
        <v>115.73863162197375</v>
      </c>
      <c r="L12" s="124"/>
      <c r="M12" s="128">
        <v>190.157250648249</v>
      </c>
      <c r="N12" s="124"/>
      <c r="O12" s="124">
        <f t="shared" ref="O12:O37" si="2">K12-M12</f>
        <v>-74.418619026275252</v>
      </c>
      <c r="P12" s="98"/>
    </row>
    <row r="13" spans="1:19" s="96" customFormat="1" x14ac:dyDescent="0.25">
      <c r="A13" s="95" t="s">
        <v>25</v>
      </c>
      <c r="B13" s="95"/>
      <c r="C13" s="86">
        <v>184941</v>
      </c>
      <c r="D13" s="99"/>
      <c r="E13" s="109">
        <v>22636654</v>
      </c>
      <c r="F13" s="109"/>
      <c r="G13" s="109">
        <v>4437638</v>
      </c>
      <c r="H13" s="86"/>
      <c r="I13" s="126">
        <f t="shared" si="0"/>
        <v>18199016</v>
      </c>
      <c r="J13" s="127"/>
      <c r="K13" s="124">
        <f t="shared" si="1"/>
        <v>98.404442497877696</v>
      </c>
      <c r="L13" s="124"/>
      <c r="M13" s="128">
        <v>157.71054273124099</v>
      </c>
      <c r="N13" s="124"/>
      <c r="O13" s="124">
        <f t="shared" si="2"/>
        <v>-59.306100233363296</v>
      </c>
      <c r="P13" s="98"/>
    </row>
    <row r="14" spans="1:19" s="96" customFormat="1" x14ac:dyDescent="0.25">
      <c r="A14" s="95" t="s">
        <v>26</v>
      </c>
      <c r="B14" s="95"/>
      <c r="C14" s="86">
        <v>16232</v>
      </c>
      <c r="D14" s="99"/>
      <c r="E14" s="109">
        <v>1781062</v>
      </c>
      <c r="F14" s="109"/>
      <c r="G14" s="109">
        <v>399586</v>
      </c>
      <c r="H14" s="86"/>
      <c r="I14" s="126">
        <f t="shared" si="0"/>
        <v>1381476</v>
      </c>
      <c r="J14" s="127"/>
      <c r="K14" s="124">
        <f t="shared" si="1"/>
        <v>85.108181370133067</v>
      </c>
      <c r="L14" s="124"/>
      <c r="M14" s="128">
        <v>142.620620675232</v>
      </c>
      <c r="N14" s="124"/>
      <c r="O14" s="124">
        <f t="shared" si="2"/>
        <v>-57.512439305098937</v>
      </c>
      <c r="P14" s="98"/>
    </row>
    <row r="15" spans="1:19" s="96" customFormat="1" x14ac:dyDescent="0.25">
      <c r="A15" s="95" t="s">
        <v>27</v>
      </c>
      <c r="B15" s="95"/>
      <c r="C15" s="86">
        <v>71158</v>
      </c>
      <c r="D15" s="99"/>
      <c r="E15" s="109">
        <v>9243790</v>
      </c>
      <c r="F15" s="109"/>
      <c r="G15" s="109">
        <v>1987324</v>
      </c>
      <c r="H15" s="86"/>
      <c r="I15" s="126">
        <f t="shared" si="0"/>
        <v>7256466</v>
      </c>
      <c r="J15" s="127"/>
      <c r="K15" s="124">
        <f t="shared" si="1"/>
        <v>101.97681216447904</v>
      </c>
      <c r="L15" s="124"/>
      <c r="M15" s="128">
        <v>153.74168680168799</v>
      </c>
      <c r="N15" s="124"/>
      <c r="O15" s="124">
        <f t="shared" si="2"/>
        <v>-51.764874637208948</v>
      </c>
      <c r="P15" s="98"/>
    </row>
    <row r="16" spans="1:19" s="96" customFormat="1" x14ac:dyDescent="0.25">
      <c r="A16" s="95" t="s">
        <v>28</v>
      </c>
      <c r="B16" s="95"/>
      <c r="C16" s="86">
        <v>17132</v>
      </c>
      <c r="D16" s="99"/>
      <c r="E16" s="109">
        <v>2128882</v>
      </c>
      <c r="F16" s="109"/>
      <c r="G16" s="109">
        <v>432254</v>
      </c>
      <c r="H16" s="86"/>
      <c r="I16" s="126">
        <f t="shared" si="0"/>
        <v>1696628</v>
      </c>
      <c r="J16" s="127"/>
      <c r="K16" s="124">
        <f t="shared" si="1"/>
        <v>99.032687368666828</v>
      </c>
      <c r="L16" s="124"/>
      <c r="M16" s="128">
        <v>141.94087072484501</v>
      </c>
      <c r="N16" s="124"/>
      <c r="O16" s="124">
        <f t="shared" si="2"/>
        <v>-42.908183356178185</v>
      </c>
      <c r="P16" s="98"/>
    </row>
    <row r="17" spans="1:16" s="96" customFormat="1" x14ac:dyDescent="0.25">
      <c r="A17" s="95" t="s">
        <v>29</v>
      </c>
      <c r="B17" s="95"/>
      <c r="C17" s="86">
        <v>19989</v>
      </c>
      <c r="D17" s="99"/>
      <c r="E17" s="109">
        <v>2300247</v>
      </c>
      <c r="F17" s="109"/>
      <c r="G17" s="109">
        <v>494818</v>
      </c>
      <c r="H17" s="86"/>
      <c r="I17" s="126">
        <f t="shared" si="0"/>
        <v>1805429</v>
      </c>
      <c r="J17" s="127"/>
      <c r="K17" s="124">
        <f t="shared" si="1"/>
        <v>90.321126619640808</v>
      </c>
      <c r="L17" s="124"/>
      <c r="M17" s="128">
        <v>136.87699362648399</v>
      </c>
      <c r="N17" s="124"/>
      <c r="O17" s="124">
        <f t="shared" si="2"/>
        <v>-46.555867006843187</v>
      </c>
      <c r="P17" s="98"/>
    </row>
    <row r="18" spans="1:16" s="96" customFormat="1" x14ac:dyDescent="0.25">
      <c r="A18" s="95" t="s">
        <v>30</v>
      </c>
      <c r="B18" s="95"/>
      <c r="C18" s="86">
        <v>19096</v>
      </c>
      <c r="D18" s="99"/>
      <c r="E18" s="109">
        <v>2318743</v>
      </c>
      <c r="F18" s="109"/>
      <c r="G18" s="109">
        <v>488659</v>
      </c>
      <c r="H18" s="86"/>
      <c r="I18" s="126">
        <f t="shared" si="0"/>
        <v>1830084</v>
      </c>
      <c r="J18" s="127"/>
      <c r="K18" s="124">
        <f t="shared" si="1"/>
        <v>95.835986594051107</v>
      </c>
      <c r="L18" s="124"/>
      <c r="M18" s="128">
        <v>163.27947397030499</v>
      </c>
      <c r="N18" s="124"/>
      <c r="O18" s="124">
        <f t="shared" si="2"/>
        <v>-67.443487376253884</v>
      </c>
      <c r="P18" s="98"/>
    </row>
    <row r="19" spans="1:16" s="96" customFormat="1" x14ac:dyDescent="0.25">
      <c r="A19" s="95" t="s">
        <v>31</v>
      </c>
      <c r="B19" s="95"/>
      <c r="C19" s="86">
        <v>57034</v>
      </c>
      <c r="D19" s="99"/>
      <c r="E19" s="109">
        <v>8407517</v>
      </c>
      <c r="F19" s="109"/>
      <c r="G19" s="109">
        <v>1606807</v>
      </c>
      <c r="H19" s="86"/>
      <c r="I19" s="126">
        <f t="shared" si="0"/>
        <v>6800710</v>
      </c>
      <c r="J19" s="127"/>
      <c r="K19" s="124">
        <f t="shared" si="1"/>
        <v>119.23957639302871</v>
      </c>
      <c r="L19" s="124"/>
      <c r="M19" s="128">
        <v>162.004681089088</v>
      </c>
      <c r="N19" s="124"/>
      <c r="O19" s="124">
        <f t="shared" si="2"/>
        <v>-42.765104696059282</v>
      </c>
      <c r="P19" s="98"/>
    </row>
    <row r="20" spans="1:16" s="96" customFormat="1" x14ac:dyDescent="0.25">
      <c r="A20" s="95" t="s">
        <v>32</v>
      </c>
      <c r="B20" s="95"/>
      <c r="C20" s="86">
        <v>129637</v>
      </c>
      <c r="D20" s="99"/>
      <c r="E20" s="109">
        <v>20567114</v>
      </c>
      <c r="F20" s="109"/>
      <c r="G20" s="109">
        <v>4379124</v>
      </c>
      <c r="H20" s="86"/>
      <c r="I20" s="126">
        <f t="shared" si="0"/>
        <v>16187990</v>
      </c>
      <c r="J20" s="127"/>
      <c r="K20" s="124">
        <f t="shared" si="1"/>
        <v>124.87168015304273</v>
      </c>
      <c r="L20" s="124"/>
      <c r="M20" s="128">
        <v>188.99488161258</v>
      </c>
      <c r="N20" s="124"/>
      <c r="O20" s="124">
        <f t="shared" si="2"/>
        <v>-64.12320145953727</v>
      </c>
      <c r="P20" s="98"/>
    </row>
    <row r="21" spans="1:16" s="96" customFormat="1" x14ac:dyDescent="0.25">
      <c r="A21" s="95" t="s">
        <v>33</v>
      </c>
      <c r="B21" s="95"/>
      <c r="C21" s="86">
        <v>127273</v>
      </c>
      <c r="D21" s="99"/>
      <c r="E21" s="109">
        <v>18007601</v>
      </c>
      <c r="F21" s="109"/>
      <c r="G21" s="109">
        <v>3695838</v>
      </c>
      <c r="H21" s="86"/>
      <c r="I21" s="126">
        <f t="shared" si="0"/>
        <v>14311763</v>
      </c>
      <c r="J21" s="127"/>
      <c r="K21" s="124">
        <f t="shared" si="1"/>
        <v>112.44932546573115</v>
      </c>
      <c r="L21" s="124"/>
      <c r="M21" s="128">
        <v>178.67527640567201</v>
      </c>
      <c r="N21" s="124"/>
      <c r="O21" s="124">
        <f t="shared" si="2"/>
        <v>-66.225950939940859</v>
      </c>
      <c r="P21" s="98"/>
    </row>
    <row r="22" spans="1:16" s="96" customFormat="1" x14ac:dyDescent="0.25">
      <c r="A22" s="95" t="s">
        <v>34</v>
      </c>
      <c r="B22" s="95"/>
      <c r="C22" s="86">
        <v>92239</v>
      </c>
      <c r="D22" s="99"/>
      <c r="E22" s="109">
        <v>18704117</v>
      </c>
      <c r="F22" s="109"/>
      <c r="G22" s="109">
        <v>3223501</v>
      </c>
      <c r="H22" s="86"/>
      <c r="I22" s="126">
        <f t="shared" si="0"/>
        <v>15480616</v>
      </c>
      <c r="J22" s="127"/>
      <c r="K22" s="124">
        <f t="shared" si="1"/>
        <v>167.83156799184727</v>
      </c>
      <c r="L22" s="124"/>
      <c r="M22" s="128">
        <v>267.260330895837</v>
      </c>
      <c r="N22" s="124"/>
      <c r="O22" s="124">
        <f t="shared" si="2"/>
        <v>-99.428762903989735</v>
      </c>
      <c r="P22" s="98"/>
    </row>
    <row r="23" spans="1:16" s="96" customFormat="1" x14ac:dyDescent="0.25">
      <c r="A23" s="95" t="s">
        <v>35</v>
      </c>
      <c r="B23" s="95"/>
      <c r="C23" s="86">
        <v>134451</v>
      </c>
      <c r="D23" s="99"/>
      <c r="E23" s="109">
        <v>22453286</v>
      </c>
      <c r="F23" s="109"/>
      <c r="G23" s="109">
        <v>4568027</v>
      </c>
      <c r="H23" s="86"/>
      <c r="I23" s="126">
        <f t="shared" si="0"/>
        <v>17885259</v>
      </c>
      <c r="J23" s="127"/>
      <c r="K23" s="124">
        <f t="shared" si="1"/>
        <v>133.02436575406654</v>
      </c>
      <c r="L23" s="124"/>
      <c r="M23" s="128">
        <v>201.971829595938</v>
      </c>
      <c r="N23" s="124"/>
      <c r="O23" s="124">
        <f t="shared" si="2"/>
        <v>-68.947463841871468</v>
      </c>
      <c r="P23" s="98"/>
    </row>
    <row r="24" spans="1:16" s="96" customFormat="1" x14ac:dyDescent="0.25">
      <c r="A24" s="95" t="s">
        <v>36</v>
      </c>
      <c r="B24" s="95"/>
      <c r="C24" s="86">
        <v>36849</v>
      </c>
      <c r="D24" s="99"/>
      <c r="E24" s="109">
        <v>4996544</v>
      </c>
      <c r="F24" s="109"/>
      <c r="G24" s="109">
        <v>1050109</v>
      </c>
      <c r="H24" s="86"/>
      <c r="I24" s="126">
        <f t="shared" si="0"/>
        <v>3946435</v>
      </c>
      <c r="J24" s="127"/>
      <c r="K24" s="124">
        <f t="shared" si="1"/>
        <v>107.09747890037721</v>
      </c>
      <c r="L24" s="124"/>
      <c r="M24" s="128">
        <v>190.11046604824301</v>
      </c>
      <c r="N24" s="124"/>
      <c r="O24" s="124">
        <f t="shared" si="2"/>
        <v>-83.0129871478658</v>
      </c>
      <c r="P24" s="98"/>
    </row>
    <row r="25" spans="1:16" s="96" customFormat="1" x14ac:dyDescent="0.25">
      <c r="A25" s="95" t="s">
        <v>37</v>
      </c>
      <c r="B25" s="95"/>
      <c r="C25" s="86">
        <v>27341</v>
      </c>
      <c r="D25" s="99"/>
      <c r="E25" s="109">
        <v>3088508</v>
      </c>
      <c r="F25" s="109"/>
      <c r="G25" s="109">
        <v>655705</v>
      </c>
      <c r="H25" s="86"/>
      <c r="I25" s="126">
        <f t="shared" si="0"/>
        <v>2432803</v>
      </c>
      <c r="J25" s="127"/>
      <c r="K25" s="124">
        <f t="shared" si="1"/>
        <v>88.980029991587728</v>
      </c>
      <c r="L25" s="124"/>
      <c r="M25" s="128">
        <v>143.83658164553799</v>
      </c>
      <c r="N25" s="124"/>
      <c r="O25" s="124">
        <f t="shared" si="2"/>
        <v>-54.856551653950262</v>
      </c>
      <c r="P25" s="98"/>
    </row>
    <row r="26" spans="1:16" s="96" customFormat="1" x14ac:dyDescent="0.25">
      <c r="A26" s="95" t="s">
        <v>38</v>
      </c>
      <c r="B26" s="95"/>
      <c r="C26" s="86">
        <v>7037</v>
      </c>
      <c r="D26" s="99"/>
      <c r="E26" s="109">
        <v>745454</v>
      </c>
      <c r="F26" s="109"/>
      <c r="G26" s="109">
        <v>154016</v>
      </c>
      <c r="H26" s="86"/>
      <c r="I26" s="126">
        <f t="shared" si="0"/>
        <v>591438</v>
      </c>
      <c r="J26" s="127"/>
      <c r="K26" s="124">
        <f t="shared" si="1"/>
        <v>84.046894983657808</v>
      </c>
      <c r="L26" s="124"/>
      <c r="M26" s="128">
        <v>142.221940819813</v>
      </c>
      <c r="N26" s="124"/>
      <c r="O26" s="124">
        <f t="shared" si="2"/>
        <v>-58.175045836155192</v>
      </c>
      <c r="P26" s="98"/>
    </row>
    <row r="27" spans="1:16" s="96" customFormat="1" x14ac:dyDescent="0.25">
      <c r="A27" s="95" t="s">
        <v>39</v>
      </c>
      <c r="B27" s="95"/>
      <c r="C27" s="86">
        <v>229160</v>
      </c>
      <c r="D27" s="99"/>
      <c r="E27" s="109">
        <v>28694951</v>
      </c>
      <c r="F27" s="109"/>
      <c r="G27" s="109">
        <v>6095680</v>
      </c>
      <c r="H27" s="86"/>
      <c r="I27" s="126">
        <f t="shared" si="0"/>
        <v>22599271</v>
      </c>
      <c r="J27" s="127"/>
      <c r="K27" s="124">
        <f t="shared" si="1"/>
        <v>98.617869610752308</v>
      </c>
      <c r="L27" s="124"/>
      <c r="M27" s="128">
        <v>155.43062679151899</v>
      </c>
      <c r="N27" s="124"/>
      <c r="O27" s="124">
        <f t="shared" si="2"/>
        <v>-56.812757180766681</v>
      </c>
      <c r="P27" s="98"/>
    </row>
    <row r="28" spans="1:16" s="96" customFormat="1" x14ac:dyDescent="0.25">
      <c r="A28" s="95" t="s">
        <v>40</v>
      </c>
      <c r="B28" s="95"/>
      <c r="C28" s="86">
        <v>94006</v>
      </c>
      <c r="D28" s="99"/>
      <c r="E28" s="109">
        <v>11270811</v>
      </c>
      <c r="F28" s="109"/>
      <c r="G28" s="109">
        <v>2370437</v>
      </c>
      <c r="H28" s="86"/>
      <c r="I28" s="126">
        <f t="shared" si="0"/>
        <v>8900374</v>
      </c>
      <c r="J28" s="127"/>
      <c r="K28" s="124">
        <f t="shared" si="1"/>
        <v>94.678786460438701</v>
      </c>
      <c r="L28" s="124"/>
      <c r="M28" s="128">
        <v>157.15051383510601</v>
      </c>
      <c r="N28" s="124"/>
      <c r="O28" s="124">
        <f t="shared" si="2"/>
        <v>-62.47172737466731</v>
      </c>
      <c r="P28" s="98"/>
    </row>
    <row r="29" spans="1:16" s="96" customFormat="1" x14ac:dyDescent="0.25">
      <c r="A29" s="95" t="s">
        <v>41</v>
      </c>
      <c r="B29" s="95"/>
      <c r="C29" s="86">
        <v>297466</v>
      </c>
      <c r="D29" s="99"/>
      <c r="E29" s="109">
        <v>44134107</v>
      </c>
      <c r="F29" s="109"/>
      <c r="G29" s="109">
        <v>8530988</v>
      </c>
      <c r="H29" s="86"/>
      <c r="I29" s="126">
        <f t="shared" si="0"/>
        <v>35603119</v>
      </c>
      <c r="J29" s="127"/>
      <c r="K29" s="124">
        <f t="shared" si="1"/>
        <v>119.68802821162755</v>
      </c>
      <c r="L29" s="124"/>
      <c r="M29" s="128">
        <v>171.44044008865899</v>
      </c>
      <c r="N29" s="124"/>
      <c r="O29" s="124">
        <f t="shared" si="2"/>
        <v>-51.752411877031435</v>
      </c>
      <c r="P29" s="98"/>
    </row>
    <row r="30" spans="1:16" s="96" customFormat="1" x14ac:dyDescent="0.25">
      <c r="A30" s="95" t="s">
        <v>42</v>
      </c>
      <c r="B30" s="95"/>
      <c r="C30" s="86">
        <v>122087</v>
      </c>
      <c r="D30" s="99"/>
      <c r="E30" s="109">
        <v>18243153</v>
      </c>
      <c r="F30" s="109"/>
      <c r="G30" s="109">
        <v>3446834</v>
      </c>
      <c r="H30" s="86"/>
      <c r="I30" s="126">
        <f t="shared" si="0"/>
        <v>14796319</v>
      </c>
      <c r="J30" s="127"/>
      <c r="K30" s="124">
        <f t="shared" si="1"/>
        <v>121.1948774234767</v>
      </c>
      <c r="L30" s="124"/>
      <c r="M30" s="128">
        <v>178.70830217187299</v>
      </c>
      <c r="N30" s="124"/>
      <c r="O30" s="124">
        <f t="shared" si="2"/>
        <v>-57.513424748396289</v>
      </c>
      <c r="P30" s="98"/>
    </row>
    <row r="31" spans="1:16" s="96" customFormat="1" x14ac:dyDescent="0.25">
      <c r="A31" s="95" t="s">
        <v>43</v>
      </c>
      <c r="B31" s="95"/>
      <c r="C31" s="86">
        <v>166147</v>
      </c>
      <c r="D31" s="99"/>
      <c r="E31" s="109">
        <v>30011392</v>
      </c>
      <c r="F31" s="109"/>
      <c r="G31" s="109">
        <v>6348500</v>
      </c>
      <c r="H31" s="86"/>
      <c r="I31" s="126">
        <f t="shared" si="0"/>
        <v>23662892</v>
      </c>
      <c r="J31" s="127"/>
      <c r="K31" s="124">
        <f t="shared" si="1"/>
        <v>142.42142199377659</v>
      </c>
      <c r="L31" s="124"/>
      <c r="M31" s="128">
        <v>235.639389644609</v>
      </c>
      <c r="N31" s="124"/>
      <c r="O31" s="124">
        <f t="shared" si="2"/>
        <v>-93.217967650832406</v>
      </c>
      <c r="P31" s="98"/>
    </row>
    <row r="32" spans="1:16" s="96" customFormat="1" x14ac:dyDescent="0.25">
      <c r="A32" s="95" t="s">
        <v>44</v>
      </c>
      <c r="B32" s="95"/>
      <c r="C32" s="86">
        <v>330938</v>
      </c>
      <c r="D32" s="99"/>
      <c r="E32" s="109">
        <v>65956137</v>
      </c>
      <c r="F32" s="109"/>
      <c r="G32" s="109">
        <v>13284676</v>
      </c>
      <c r="H32" s="86"/>
      <c r="I32" s="126">
        <f t="shared" si="0"/>
        <v>52671461</v>
      </c>
      <c r="J32" s="127"/>
      <c r="K32" s="124">
        <f t="shared" si="1"/>
        <v>159.1580930567055</v>
      </c>
      <c r="L32" s="124"/>
      <c r="M32" s="128">
        <v>237.394702751648</v>
      </c>
      <c r="N32" s="124"/>
      <c r="O32" s="124">
        <f t="shared" si="2"/>
        <v>-78.236609694942501</v>
      </c>
      <c r="P32" s="98"/>
    </row>
    <row r="33" spans="1:16" s="96" customFormat="1" x14ac:dyDescent="0.25">
      <c r="A33" s="95" t="s">
        <v>45</v>
      </c>
      <c r="B33" s="95"/>
      <c r="C33" s="86">
        <v>149833</v>
      </c>
      <c r="D33" s="99"/>
      <c r="E33" s="109">
        <v>21575352</v>
      </c>
      <c r="F33" s="109"/>
      <c r="G33" s="109">
        <v>4361047</v>
      </c>
      <c r="H33" s="86"/>
      <c r="I33" s="126">
        <f t="shared" si="0"/>
        <v>17214305</v>
      </c>
      <c r="J33" s="127"/>
      <c r="K33" s="124">
        <f t="shared" si="1"/>
        <v>114.88994413780676</v>
      </c>
      <c r="L33" s="124"/>
      <c r="M33" s="128">
        <v>171.732615209409</v>
      </c>
      <c r="N33" s="124"/>
      <c r="O33" s="124">
        <f t="shared" si="2"/>
        <v>-56.84267107160224</v>
      </c>
      <c r="P33" s="98"/>
    </row>
    <row r="34" spans="1:16" s="96" customFormat="1" x14ac:dyDescent="0.25">
      <c r="A34" s="95" t="s">
        <v>46</v>
      </c>
      <c r="B34" s="95"/>
      <c r="C34" s="86">
        <v>81574</v>
      </c>
      <c r="D34" s="99"/>
      <c r="E34" s="109">
        <v>15814831</v>
      </c>
      <c r="F34" s="109"/>
      <c r="G34" s="109">
        <v>2945361</v>
      </c>
      <c r="H34" s="86"/>
      <c r="I34" s="126">
        <f t="shared" si="0"/>
        <v>12869470</v>
      </c>
      <c r="J34" s="127"/>
      <c r="K34" s="124">
        <f t="shared" si="1"/>
        <v>157.76436119351754</v>
      </c>
      <c r="L34" s="124"/>
      <c r="M34" s="128">
        <v>234.59260689814801</v>
      </c>
      <c r="N34" s="124"/>
      <c r="O34" s="124">
        <f t="shared" si="2"/>
        <v>-76.828245704630461</v>
      </c>
      <c r="P34" s="98"/>
    </row>
    <row r="35" spans="1:16" s="96" customFormat="1" x14ac:dyDescent="0.25">
      <c r="A35" s="95" t="s">
        <v>47</v>
      </c>
      <c r="B35" s="95"/>
      <c r="C35" s="86">
        <v>215259</v>
      </c>
      <c r="D35" s="99"/>
      <c r="E35" s="109">
        <v>54543233</v>
      </c>
      <c r="F35" s="109"/>
      <c r="G35" s="109">
        <v>9777912</v>
      </c>
      <c r="H35" s="86"/>
      <c r="I35" s="126">
        <f t="shared" si="0"/>
        <v>44765321</v>
      </c>
      <c r="J35" s="127"/>
      <c r="K35" s="124">
        <f t="shared" si="1"/>
        <v>207.96027576082764</v>
      </c>
      <c r="L35" s="124"/>
      <c r="M35" s="128">
        <v>278.14254822427603</v>
      </c>
      <c r="N35" s="124"/>
      <c r="O35" s="124">
        <f t="shared" si="2"/>
        <v>-70.182272463448385</v>
      </c>
      <c r="P35" s="98"/>
    </row>
    <row r="36" spans="1:16" s="96" customFormat="1" x14ac:dyDescent="0.25">
      <c r="A36" s="95" t="s">
        <v>48</v>
      </c>
      <c r="B36" s="95"/>
      <c r="C36" s="86">
        <v>32482</v>
      </c>
      <c r="D36" s="99"/>
      <c r="E36" s="109">
        <v>5118738</v>
      </c>
      <c r="F36" s="109"/>
      <c r="G36" s="109">
        <v>1082355</v>
      </c>
      <c r="H36" s="86"/>
      <c r="I36" s="126">
        <f t="shared" si="0"/>
        <v>4036383</v>
      </c>
      <c r="J36" s="127"/>
      <c r="K36" s="124">
        <f t="shared" si="1"/>
        <v>124.26522381626746</v>
      </c>
      <c r="L36" s="124"/>
      <c r="M36" s="128">
        <v>223.90769340260499</v>
      </c>
      <c r="N36" s="124"/>
      <c r="O36" s="124">
        <f t="shared" si="2"/>
        <v>-99.642469586337526</v>
      </c>
      <c r="P36" s="98"/>
    </row>
    <row r="37" spans="1:16" s="96" customFormat="1" x14ac:dyDescent="0.25">
      <c r="A37" s="96" t="s">
        <v>49</v>
      </c>
      <c r="C37" s="86">
        <f>SUM(C11:C36)</f>
        <v>3791733</v>
      </c>
      <c r="D37" s="86"/>
      <c r="E37" s="86">
        <f>SUM(E11:E36)</f>
        <v>610189371</v>
      </c>
      <c r="F37" s="86"/>
      <c r="G37" s="86">
        <f>SUM(G11:G36)</f>
        <v>120470583</v>
      </c>
      <c r="H37" s="86"/>
      <c r="I37" s="126">
        <f t="shared" si="0"/>
        <v>489718788</v>
      </c>
      <c r="J37" s="127"/>
      <c r="K37" s="124">
        <f t="shared" si="1"/>
        <v>129.15434393719178</v>
      </c>
      <c r="L37" s="128"/>
      <c r="M37" s="128">
        <v>195.54310760000001</v>
      </c>
      <c r="N37" s="128"/>
      <c r="O37" s="124">
        <f t="shared" si="2"/>
        <v>-66.38876366280823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37"/>
  <sheetViews>
    <sheetView topLeftCell="F8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148</v>
      </c>
      <c r="D8" s="50"/>
      <c r="E8" s="105" t="s">
        <v>148</v>
      </c>
      <c r="F8" s="50"/>
      <c r="G8" s="105" t="s">
        <v>148</v>
      </c>
      <c r="H8" s="50"/>
      <c r="I8" s="105" t="s">
        <v>148</v>
      </c>
      <c r="J8" s="50"/>
      <c r="K8" s="106" t="s">
        <v>149</v>
      </c>
      <c r="L8" s="53"/>
      <c r="M8" s="91" t="s">
        <v>59</v>
      </c>
      <c r="N8" s="52"/>
      <c r="O8" s="107" t="s">
        <v>149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582994</v>
      </c>
      <c r="D11" s="99"/>
      <c r="E11" s="109">
        <v>96843411</v>
      </c>
      <c r="F11" s="109"/>
      <c r="G11" s="109">
        <v>18645374</v>
      </c>
      <c r="H11" s="86"/>
      <c r="I11" s="126">
        <f>E11-G11</f>
        <v>78198037</v>
      </c>
      <c r="J11" s="127"/>
      <c r="K11" s="124">
        <f>I11/C11</f>
        <v>134.13180410089984</v>
      </c>
      <c r="L11" s="124"/>
      <c r="M11" s="128">
        <v>193.14204648614799</v>
      </c>
      <c r="N11" s="124"/>
      <c r="O11" s="124">
        <f>K11-M11</f>
        <v>-59.010242385248148</v>
      </c>
      <c r="P11" s="97"/>
    </row>
    <row r="12" spans="1:19" s="96" customFormat="1" x14ac:dyDescent="0.25">
      <c r="A12" s="95" t="s">
        <v>24</v>
      </c>
      <c r="B12" s="95"/>
      <c r="C12" s="86">
        <v>445030</v>
      </c>
      <c r="D12" s="99"/>
      <c r="E12" s="109">
        <v>65990642</v>
      </c>
      <c r="F12" s="109"/>
      <c r="G12" s="109">
        <v>13776146</v>
      </c>
      <c r="H12" s="86"/>
      <c r="I12" s="126">
        <f t="shared" ref="I12:I37" si="0">E12-G12</f>
        <v>52214496</v>
      </c>
      <c r="J12" s="127"/>
      <c r="K12" s="124">
        <f t="shared" ref="K12:K37" si="1">I12/C12</f>
        <v>117.32803631215873</v>
      </c>
      <c r="L12" s="124"/>
      <c r="M12" s="128">
        <v>190.157250648249</v>
      </c>
      <c r="N12" s="124"/>
      <c r="O12" s="124">
        <f t="shared" ref="O12:O37" si="2">K12-M12</f>
        <v>-72.829214336090274</v>
      </c>
      <c r="P12" s="98"/>
    </row>
    <row r="13" spans="1:19" s="96" customFormat="1" x14ac:dyDescent="0.25">
      <c r="A13" s="95" t="s">
        <v>25</v>
      </c>
      <c r="B13" s="95"/>
      <c r="C13" s="86">
        <v>165403</v>
      </c>
      <c r="D13" s="99"/>
      <c r="E13" s="109">
        <v>21166517</v>
      </c>
      <c r="F13" s="109"/>
      <c r="G13" s="109">
        <v>4210335</v>
      </c>
      <c r="H13" s="86"/>
      <c r="I13" s="126">
        <f t="shared" si="0"/>
        <v>16956182</v>
      </c>
      <c r="J13" s="127"/>
      <c r="K13" s="124">
        <f t="shared" si="1"/>
        <v>102.51435584602456</v>
      </c>
      <c r="L13" s="124"/>
      <c r="M13" s="128">
        <v>157.71054273124099</v>
      </c>
      <c r="N13" s="124"/>
      <c r="O13" s="124">
        <f t="shared" si="2"/>
        <v>-55.196186885216434</v>
      </c>
      <c r="P13" s="98"/>
    </row>
    <row r="14" spans="1:19" s="96" customFormat="1" x14ac:dyDescent="0.25">
      <c r="A14" s="95" t="s">
        <v>26</v>
      </c>
      <c r="B14" s="95"/>
      <c r="C14" s="86">
        <v>15135</v>
      </c>
      <c r="D14" s="99"/>
      <c r="E14" s="109">
        <v>1830771</v>
      </c>
      <c r="F14" s="109"/>
      <c r="G14" s="109">
        <v>403123</v>
      </c>
      <c r="H14" s="86"/>
      <c r="I14" s="126">
        <f t="shared" si="0"/>
        <v>1427648</v>
      </c>
      <c r="J14" s="127"/>
      <c r="K14" s="124">
        <f t="shared" si="1"/>
        <v>94.327585067723817</v>
      </c>
      <c r="L14" s="124"/>
      <c r="M14" s="128">
        <v>142.620620675232</v>
      </c>
      <c r="N14" s="124"/>
      <c r="O14" s="124">
        <f t="shared" si="2"/>
        <v>-48.293035607508187</v>
      </c>
      <c r="P14" s="98"/>
    </row>
    <row r="15" spans="1:19" s="96" customFormat="1" x14ac:dyDescent="0.25">
      <c r="A15" s="95" t="s">
        <v>27</v>
      </c>
      <c r="B15" s="95"/>
      <c r="C15" s="86">
        <v>62868</v>
      </c>
      <c r="D15" s="99"/>
      <c r="E15" s="109">
        <v>8543933</v>
      </c>
      <c r="F15" s="109"/>
      <c r="G15" s="109">
        <v>1841753</v>
      </c>
      <c r="H15" s="86"/>
      <c r="I15" s="126">
        <f t="shared" si="0"/>
        <v>6702180</v>
      </c>
      <c r="J15" s="127"/>
      <c r="K15" s="124">
        <f t="shared" si="1"/>
        <v>106.60717694216453</v>
      </c>
      <c r="L15" s="124"/>
      <c r="M15" s="128">
        <v>153.74168680168799</v>
      </c>
      <c r="N15" s="124"/>
      <c r="O15" s="124">
        <f t="shared" si="2"/>
        <v>-47.134509859523462</v>
      </c>
      <c r="P15" s="98"/>
    </row>
    <row r="16" spans="1:19" s="96" customFormat="1" x14ac:dyDescent="0.25">
      <c r="A16" s="95" t="s">
        <v>28</v>
      </c>
      <c r="B16" s="95"/>
      <c r="C16" s="86">
        <v>15551</v>
      </c>
      <c r="D16" s="99"/>
      <c r="E16" s="109">
        <v>2152131</v>
      </c>
      <c r="F16" s="109"/>
      <c r="G16" s="109">
        <v>425245</v>
      </c>
      <c r="H16" s="86"/>
      <c r="I16" s="126">
        <f t="shared" si="0"/>
        <v>1726886</v>
      </c>
      <c r="J16" s="127"/>
      <c r="K16" s="124">
        <f t="shared" si="1"/>
        <v>111.04662079609028</v>
      </c>
      <c r="L16" s="124"/>
      <c r="M16" s="128">
        <v>141.94087072484501</v>
      </c>
      <c r="N16" s="124"/>
      <c r="O16" s="124">
        <f t="shared" si="2"/>
        <v>-30.894249928754732</v>
      </c>
      <c r="P16" s="98"/>
    </row>
    <row r="17" spans="1:16" s="96" customFormat="1" x14ac:dyDescent="0.25">
      <c r="A17" s="95" t="s">
        <v>29</v>
      </c>
      <c r="B17" s="95"/>
      <c r="C17" s="86">
        <v>18293</v>
      </c>
      <c r="D17" s="99"/>
      <c r="E17" s="109">
        <v>2388455</v>
      </c>
      <c r="F17" s="109"/>
      <c r="G17" s="109">
        <v>473963</v>
      </c>
      <c r="H17" s="86"/>
      <c r="I17" s="126">
        <f t="shared" si="0"/>
        <v>1914492</v>
      </c>
      <c r="J17" s="127"/>
      <c r="K17" s="124">
        <f t="shared" si="1"/>
        <v>104.65708194391297</v>
      </c>
      <c r="L17" s="124"/>
      <c r="M17" s="128">
        <v>136.87699362648399</v>
      </c>
      <c r="N17" s="124"/>
      <c r="O17" s="124">
        <f t="shared" si="2"/>
        <v>-32.219911682571023</v>
      </c>
      <c r="P17" s="98"/>
    </row>
    <row r="18" spans="1:16" s="96" customFormat="1" x14ac:dyDescent="0.25">
      <c r="A18" s="95" t="s">
        <v>30</v>
      </c>
      <c r="B18" s="95"/>
      <c r="C18" s="86">
        <v>18109</v>
      </c>
      <c r="D18" s="99"/>
      <c r="E18" s="109">
        <v>2350032</v>
      </c>
      <c r="F18" s="109"/>
      <c r="G18" s="109">
        <v>505292</v>
      </c>
      <c r="H18" s="86"/>
      <c r="I18" s="126">
        <f t="shared" si="0"/>
        <v>1844740</v>
      </c>
      <c r="J18" s="127"/>
      <c r="K18" s="124">
        <f t="shared" si="1"/>
        <v>101.86868407973935</v>
      </c>
      <c r="L18" s="124"/>
      <c r="M18" s="128">
        <v>163.27947397030499</v>
      </c>
      <c r="N18" s="124"/>
      <c r="O18" s="124">
        <f t="shared" si="2"/>
        <v>-61.410789890565638</v>
      </c>
      <c r="P18" s="98"/>
    </row>
    <row r="19" spans="1:16" s="96" customFormat="1" x14ac:dyDescent="0.25">
      <c r="A19" s="95" t="s">
        <v>31</v>
      </c>
      <c r="B19" s="95"/>
      <c r="C19" s="86">
        <v>48173</v>
      </c>
      <c r="D19" s="99"/>
      <c r="E19" s="109">
        <v>6892712</v>
      </c>
      <c r="F19" s="109"/>
      <c r="G19" s="109">
        <v>1403139</v>
      </c>
      <c r="H19" s="86"/>
      <c r="I19" s="126">
        <f t="shared" si="0"/>
        <v>5489573</v>
      </c>
      <c r="J19" s="127"/>
      <c r="K19" s="124">
        <f t="shared" si="1"/>
        <v>113.95538994872646</v>
      </c>
      <c r="L19" s="124"/>
      <c r="M19" s="128">
        <v>162.004681089088</v>
      </c>
      <c r="N19" s="124"/>
      <c r="O19" s="124">
        <f t="shared" si="2"/>
        <v>-48.049291140361532</v>
      </c>
      <c r="P19" s="98"/>
    </row>
    <row r="20" spans="1:16" s="96" customFormat="1" x14ac:dyDescent="0.25">
      <c r="A20" s="95" t="s">
        <v>32</v>
      </c>
      <c r="B20" s="95"/>
      <c r="C20" s="86">
        <v>113954</v>
      </c>
      <c r="D20" s="99"/>
      <c r="E20" s="109">
        <v>19540533</v>
      </c>
      <c r="F20" s="109"/>
      <c r="G20" s="109">
        <v>4018480</v>
      </c>
      <c r="H20" s="86"/>
      <c r="I20" s="126">
        <f t="shared" si="0"/>
        <v>15522053</v>
      </c>
      <c r="J20" s="127"/>
      <c r="K20" s="124">
        <f t="shared" si="1"/>
        <v>136.21332291977464</v>
      </c>
      <c r="L20" s="124"/>
      <c r="M20" s="128">
        <v>188.99488161258</v>
      </c>
      <c r="N20" s="124"/>
      <c r="O20" s="124">
        <f t="shared" si="2"/>
        <v>-52.781558692805362</v>
      </c>
      <c r="P20" s="98"/>
    </row>
    <row r="21" spans="1:16" s="96" customFormat="1" x14ac:dyDescent="0.25">
      <c r="A21" s="95" t="s">
        <v>33</v>
      </c>
      <c r="B21" s="95"/>
      <c r="C21" s="86">
        <v>118464</v>
      </c>
      <c r="D21" s="99"/>
      <c r="E21" s="109">
        <v>16448641</v>
      </c>
      <c r="F21" s="109"/>
      <c r="G21" s="109">
        <v>3542650</v>
      </c>
      <c r="H21" s="86"/>
      <c r="I21" s="126">
        <f t="shared" si="0"/>
        <v>12905991</v>
      </c>
      <c r="J21" s="127"/>
      <c r="K21" s="124">
        <f t="shared" si="1"/>
        <v>108.94441349270664</v>
      </c>
      <c r="L21" s="124"/>
      <c r="M21" s="128">
        <v>178.67527640567201</v>
      </c>
      <c r="N21" s="124"/>
      <c r="O21" s="124">
        <f t="shared" si="2"/>
        <v>-69.730862912965364</v>
      </c>
      <c r="P21" s="98"/>
    </row>
    <row r="22" spans="1:16" s="96" customFormat="1" x14ac:dyDescent="0.25">
      <c r="A22" s="95" t="s">
        <v>34</v>
      </c>
      <c r="B22" s="95"/>
      <c r="C22" s="86">
        <v>86560</v>
      </c>
      <c r="D22" s="99"/>
      <c r="E22" s="109">
        <v>18173374</v>
      </c>
      <c r="F22" s="109"/>
      <c r="G22" s="109">
        <v>3170302</v>
      </c>
      <c r="H22" s="86"/>
      <c r="I22" s="126">
        <f t="shared" si="0"/>
        <v>15003072</v>
      </c>
      <c r="J22" s="127"/>
      <c r="K22" s="124">
        <f t="shared" si="1"/>
        <v>173.3256931608133</v>
      </c>
      <c r="L22" s="124"/>
      <c r="M22" s="128">
        <v>267.260330895837</v>
      </c>
      <c r="N22" s="124"/>
      <c r="O22" s="124">
        <f t="shared" si="2"/>
        <v>-93.934637735023699</v>
      </c>
      <c r="P22" s="98"/>
    </row>
    <row r="23" spans="1:16" s="96" customFormat="1" x14ac:dyDescent="0.25">
      <c r="A23" s="95" t="s">
        <v>35</v>
      </c>
      <c r="B23" s="95"/>
      <c r="C23" s="86">
        <v>123854</v>
      </c>
      <c r="D23" s="99"/>
      <c r="E23" s="109">
        <v>21777668</v>
      </c>
      <c r="F23" s="109"/>
      <c r="G23" s="109">
        <v>4317978</v>
      </c>
      <c r="H23" s="86"/>
      <c r="I23" s="126">
        <f t="shared" si="0"/>
        <v>17459690</v>
      </c>
      <c r="J23" s="127"/>
      <c r="K23" s="124">
        <f t="shared" si="1"/>
        <v>140.96993233969027</v>
      </c>
      <c r="L23" s="124"/>
      <c r="M23" s="128">
        <v>201.971829595938</v>
      </c>
      <c r="N23" s="124"/>
      <c r="O23" s="124">
        <f t="shared" si="2"/>
        <v>-61.00189725624773</v>
      </c>
      <c r="P23" s="98"/>
    </row>
    <row r="24" spans="1:16" s="96" customFormat="1" x14ac:dyDescent="0.25">
      <c r="A24" s="95" t="s">
        <v>36</v>
      </c>
      <c r="B24" s="95"/>
      <c r="C24" s="86">
        <v>35464</v>
      </c>
      <c r="D24" s="99"/>
      <c r="E24" s="109">
        <v>5126259</v>
      </c>
      <c r="F24" s="109"/>
      <c r="G24" s="109">
        <v>1069659</v>
      </c>
      <c r="H24" s="86"/>
      <c r="I24" s="126">
        <f t="shared" si="0"/>
        <v>4056600</v>
      </c>
      <c r="J24" s="127"/>
      <c r="K24" s="124">
        <f t="shared" si="1"/>
        <v>114.38642003158132</v>
      </c>
      <c r="L24" s="124"/>
      <c r="M24" s="128">
        <v>190.11046604824301</v>
      </c>
      <c r="N24" s="124"/>
      <c r="O24" s="124">
        <f t="shared" si="2"/>
        <v>-75.724046016661688</v>
      </c>
      <c r="P24" s="98"/>
    </row>
    <row r="25" spans="1:16" s="96" customFormat="1" x14ac:dyDescent="0.25">
      <c r="A25" s="95" t="s">
        <v>37</v>
      </c>
      <c r="B25" s="95"/>
      <c r="C25" s="86">
        <v>25658</v>
      </c>
      <c r="D25" s="99"/>
      <c r="E25" s="109">
        <v>2895971</v>
      </c>
      <c r="F25" s="109"/>
      <c r="G25" s="109">
        <v>643121</v>
      </c>
      <c r="H25" s="86"/>
      <c r="I25" s="126">
        <f t="shared" si="0"/>
        <v>2252850</v>
      </c>
      <c r="J25" s="127"/>
      <c r="K25" s="124">
        <f t="shared" si="1"/>
        <v>87.803024397848631</v>
      </c>
      <c r="L25" s="124"/>
      <c r="M25" s="128">
        <v>143.83658164553799</v>
      </c>
      <c r="N25" s="124"/>
      <c r="O25" s="124">
        <f t="shared" si="2"/>
        <v>-56.033557247689359</v>
      </c>
      <c r="P25" s="98"/>
    </row>
    <row r="26" spans="1:16" s="96" customFormat="1" x14ac:dyDescent="0.25">
      <c r="A26" s="95" t="s">
        <v>38</v>
      </c>
      <c r="B26" s="95"/>
      <c r="C26" s="86">
        <v>6069</v>
      </c>
      <c r="D26" s="99"/>
      <c r="E26" s="109">
        <v>699310</v>
      </c>
      <c r="F26" s="109"/>
      <c r="G26" s="109">
        <v>153585</v>
      </c>
      <c r="H26" s="86"/>
      <c r="I26" s="126">
        <f t="shared" si="0"/>
        <v>545725</v>
      </c>
      <c r="J26" s="127"/>
      <c r="K26" s="124">
        <f t="shared" si="1"/>
        <v>89.920085681331358</v>
      </c>
      <c r="L26" s="124"/>
      <c r="M26" s="128">
        <v>142.221940819813</v>
      </c>
      <c r="N26" s="124"/>
      <c r="O26" s="124">
        <f t="shared" si="2"/>
        <v>-52.301855138481642</v>
      </c>
      <c r="P26" s="98"/>
    </row>
    <row r="27" spans="1:16" s="96" customFormat="1" x14ac:dyDescent="0.25">
      <c r="A27" s="95" t="s">
        <v>39</v>
      </c>
      <c r="B27" s="95"/>
      <c r="C27" s="86">
        <v>207362</v>
      </c>
      <c r="D27" s="99"/>
      <c r="E27" s="109">
        <v>26991408</v>
      </c>
      <c r="F27" s="109"/>
      <c r="G27" s="109">
        <v>5744654</v>
      </c>
      <c r="H27" s="86"/>
      <c r="I27" s="126">
        <f t="shared" si="0"/>
        <v>21246754</v>
      </c>
      <c r="J27" s="127"/>
      <c r="K27" s="124">
        <f t="shared" si="1"/>
        <v>102.46213867535999</v>
      </c>
      <c r="L27" s="124"/>
      <c r="M27" s="128">
        <v>155.43062679151899</v>
      </c>
      <c r="N27" s="124"/>
      <c r="O27" s="124">
        <f t="shared" si="2"/>
        <v>-52.968488116158994</v>
      </c>
      <c r="P27" s="98"/>
    </row>
    <row r="28" spans="1:16" s="96" customFormat="1" x14ac:dyDescent="0.25">
      <c r="A28" s="95" t="s">
        <v>40</v>
      </c>
      <c r="B28" s="95"/>
      <c r="C28" s="86">
        <v>88123</v>
      </c>
      <c r="D28" s="99"/>
      <c r="E28" s="109">
        <v>11287238</v>
      </c>
      <c r="F28" s="109"/>
      <c r="G28" s="109">
        <v>2311101</v>
      </c>
      <c r="H28" s="86"/>
      <c r="I28" s="126">
        <f t="shared" si="0"/>
        <v>8976137</v>
      </c>
      <c r="J28" s="127"/>
      <c r="K28" s="124">
        <f t="shared" si="1"/>
        <v>101.85918545669122</v>
      </c>
      <c r="L28" s="124"/>
      <c r="M28" s="128">
        <v>157.15051383510601</v>
      </c>
      <c r="N28" s="124"/>
      <c r="O28" s="124">
        <f t="shared" si="2"/>
        <v>-55.291328378414789</v>
      </c>
      <c r="P28" s="98"/>
    </row>
    <row r="29" spans="1:16" s="96" customFormat="1" x14ac:dyDescent="0.25">
      <c r="A29" s="95" t="s">
        <v>41</v>
      </c>
      <c r="B29" s="95"/>
      <c r="C29" s="86">
        <v>276295</v>
      </c>
      <c r="D29" s="99"/>
      <c r="E29" s="109">
        <v>40396525</v>
      </c>
      <c r="F29" s="109"/>
      <c r="G29" s="109">
        <v>8050977</v>
      </c>
      <c r="H29" s="86"/>
      <c r="I29" s="126">
        <f t="shared" si="0"/>
        <v>32345548</v>
      </c>
      <c r="J29" s="127"/>
      <c r="K29" s="124">
        <f t="shared" si="1"/>
        <v>117.0688865162236</v>
      </c>
      <c r="L29" s="124"/>
      <c r="M29" s="128">
        <v>171.44044008865899</v>
      </c>
      <c r="N29" s="124"/>
      <c r="O29" s="124">
        <f t="shared" si="2"/>
        <v>-54.371553572435388</v>
      </c>
      <c r="P29" s="98"/>
    </row>
    <row r="30" spans="1:16" s="96" customFormat="1" x14ac:dyDescent="0.25">
      <c r="A30" s="95" t="s">
        <v>42</v>
      </c>
      <c r="B30" s="95"/>
      <c r="C30" s="86">
        <v>110883</v>
      </c>
      <c r="D30" s="99"/>
      <c r="E30" s="109">
        <v>15327903</v>
      </c>
      <c r="F30" s="109"/>
      <c r="G30" s="109">
        <v>3197601</v>
      </c>
      <c r="H30" s="86"/>
      <c r="I30" s="126">
        <f t="shared" si="0"/>
        <v>12130302</v>
      </c>
      <c r="J30" s="127"/>
      <c r="K30" s="124">
        <f t="shared" si="1"/>
        <v>109.39731067882363</v>
      </c>
      <c r="L30" s="124"/>
      <c r="M30" s="128">
        <v>178.70830217187299</v>
      </c>
      <c r="N30" s="124"/>
      <c r="O30" s="124">
        <f t="shared" si="2"/>
        <v>-69.310991493049357</v>
      </c>
      <c r="P30" s="98"/>
    </row>
    <row r="31" spans="1:16" s="96" customFormat="1" x14ac:dyDescent="0.25">
      <c r="A31" s="95" t="s">
        <v>43</v>
      </c>
      <c r="B31" s="95"/>
      <c r="C31" s="86">
        <v>142436</v>
      </c>
      <c r="D31" s="99"/>
      <c r="E31" s="109">
        <v>26080555</v>
      </c>
      <c r="F31" s="109"/>
      <c r="G31" s="109">
        <v>5553328</v>
      </c>
      <c r="H31" s="86"/>
      <c r="I31" s="126">
        <f t="shared" si="0"/>
        <v>20527227</v>
      </c>
      <c r="J31" s="127"/>
      <c r="K31" s="124">
        <f t="shared" si="1"/>
        <v>144.11544132101434</v>
      </c>
      <c r="L31" s="124"/>
      <c r="M31" s="128">
        <v>235.639389644609</v>
      </c>
      <c r="N31" s="124"/>
      <c r="O31" s="124">
        <f t="shared" si="2"/>
        <v>-91.523948323594652</v>
      </c>
      <c r="P31" s="98"/>
    </row>
    <row r="32" spans="1:16" s="96" customFormat="1" x14ac:dyDescent="0.25">
      <c r="A32" s="95" t="s">
        <v>44</v>
      </c>
      <c r="B32" s="95"/>
      <c r="C32" s="86">
        <v>293201</v>
      </c>
      <c r="D32" s="99"/>
      <c r="E32" s="109">
        <v>59064664</v>
      </c>
      <c r="F32" s="109"/>
      <c r="G32" s="109">
        <v>12149733</v>
      </c>
      <c r="H32" s="86"/>
      <c r="I32" s="126">
        <f t="shared" si="0"/>
        <v>46914931</v>
      </c>
      <c r="J32" s="127"/>
      <c r="K32" s="124">
        <f t="shared" si="1"/>
        <v>160.00945085453324</v>
      </c>
      <c r="L32" s="124"/>
      <c r="M32" s="128">
        <v>237.394702751648</v>
      </c>
      <c r="N32" s="124"/>
      <c r="O32" s="124">
        <f t="shared" si="2"/>
        <v>-77.385251897114756</v>
      </c>
      <c r="P32" s="98"/>
    </row>
    <row r="33" spans="1:16" s="96" customFormat="1" x14ac:dyDescent="0.25">
      <c r="A33" s="95" t="s">
        <v>45</v>
      </c>
      <c r="B33" s="95"/>
      <c r="C33" s="86">
        <v>132630</v>
      </c>
      <c r="D33" s="99"/>
      <c r="E33" s="109">
        <v>20119596</v>
      </c>
      <c r="F33" s="109"/>
      <c r="G33" s="109">
        <v>4032124</v>
      </c>
      <c r="H33" s="86"/>
      <c r="I33" s="126">
        <f t="shared" si="0"/>
        <v>16087472</v>
      </c>
      <c r="J33" s="127"/>
      <c r="K33" s="124">
        <f t="shared" si="1"/>
        <v>121.29587574455252</v>
      </c>
      <c r="L33" s="124"/>
      <c r="M33" s="128">
        <v>171.732615209409</v>
      </c>
      <c r="N33" s="124"/>
      <c r="O33" s="124">
        <f t="shared" si="2"/>
        <v>-50.436739464856487</v>
      </c>
      <c r="P33" s="98"/>
    </row>
    <row r="34" spans="1:16" s="96" customFormat="1" x14ac:dyDescent="0.25">
      <c r="A34" s="95" t="s">
        <v>46</v>
      </c>
      <c r="B34" s="95"/>
      <c r="C34" s="86">
        <v>73042</v>
      </c>
      <c r="D34" s="99"/>
      <c r="E34" s="109">
        <v>13632783</v>
      </c>
      <c r="F34" s="109"/>
      <c r="G34" s="109">
        <v>2679528</v>
      </c>
      <c r="H34" s="86"/>
      <c r="I34" s="126">
        <f t="shared" si="0"/>
        <v>10953255</v>
      </c>
      <c r="J34" s="127"/>
      <c r="K34" s="124">
        <f t="shared" si="1"/>
        <v>149.95831165630733</v>
      </c>
      <c r="L34" s="124"/>
      <c r="M34" s="128">
        <v>234.59260689814801</v>
      </c>
      <c r="N34" s="124"/>
      <c r="O34" s="124">
        <f t="shared" si="2"/>
        <v>-84.634295241840675</v>
      </c>
      <c r="P34" s="98"/>
    </row>
    <row r="35" spans="1:16" s="96" customFormat="1" x14ac:dyDescent="0.25">
      <c r="A35" s="95" t="s">
        <v>47</v>
      </c>
      <c r="B35" s="95"/>
      <c r="C35" s="86">
        <v>186830</v>
      </c>
      <c r="D35" s="99"/>
      <c r="E35" s="109">
        <v>47559210</v>
      </c>
      <c r="F35" s="109"/>
      <c r="G35" s="109">
        <v>8534539</v>
      </c>
      <c r="H35" s="86"/>
      <c r="I35" s="126">
        <f t="shared" si="0"/>
        <v>39024671</v>
      </c>
      <c r="J35" s="127"/>
      <c r="K35" s="124">
        <f t="shared" si="1"/>
        <v>208.87796927688274</v>
      </c>
      <c r="L35" s="124"/>
      <c r="M35" s="128">
        <v>278.14254822427603</v>
      </c>
      <c r="N35" s="124"/>
      <c r="O35" s="124">
        <f t="shared" si="2"/>
        <v>-69.264578947393289</v>
      </c>
      <c r="P35" s="98"/>
    </row>
    <row r="36" spans="1:16" s="96" customFormat="1" x14ac:dyDescent="0.25">
      <c r="A36" s="95" t="s">
        <v>48</v>
      </c>
      <c r="B36" s="95"/>
      <c r="C36" s="86">
        <v>30519</v>
      </c>
      <c r="D36" s="99"/>
      <c r="E36" s="109">
        <v>5037410</v>
      </c>
      <c r="F36" s="109"/>
      <c r="G36" s="109">
        <v>1047590</v>
      </c>
      <c r="H36" s="86"/>
      <c r="I36" s="126">
        <f t="shared" si="0"/>
        <v>3989820</v>
      </c>
      <c r="J36" s="127"/>
      <c r="K36" s="124">
        <f t="shared" si="1"/>
        <v>130.732330679249</v>
      </c>
      <c r="L36" s="124"/>
      <c r="M36" s="128">
        <v>223.90769340260499</v>
      </c>
      <c r="N36" s="124"/>
      <c r="O36" s="124">
        <f t="shared" si="2"/>
        <v>-93.175362723355988</v>
      </c>
      <c r="P36" s="98"/>
    </row>
    <row r="37" spans="1:16" s="96" customFormat="1" x14ac:dyDescent="0.25">
      <c r="A37" s="96" t="s">
        <v>49</v>
      </c>
      <c r="C37" s="86">
        <f>SUM(C11:C36)</f>
        <v>3422900</v>
      </c>
      <c r="D37" s="86"/>
      <c r="E37" s="86">
        <f>SUM(E11:E36)</f>
        <v>558317652</v>
      </c>
      <c r="F37" s="86"/>
      <c r="G37" s="86">
        <f>SUM(G11:G36)</f>
        <v>111901320</v>
      </c>
      <c r="H37" s="86"/>
      <c r="I37" s="126">
        <f t="shared" si="0"/>
        <v>446416332</v>
      </c>
      <c r="J37" s="127"/>
      <c r="K37" s="124">
        <f t="shared" si="1"/>
        <v>130.42050074498232</v>
      </c>
      <c r="L37" s="128"/>
      <c r="M37" s="128">
        <v>195.54310760000001</v>
      </c>
      <c r="N37" s="128"/>
      <c r="O37" s="124">
        <f t="shared" si="2"/>
        <v>-65.122606855017693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37"/>
  <sheetViews>
    <sheetView topLeftCell="C11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150</v>
      </c>
      <c r="D8" s="50"/>
      <c r="E8" s="105" t="s">
        <v>150</v>
      </c>
      <c r="F8" s="50"/>
      <c r="G8" s="105" t="s">
        <v>150</v>
      </c>
      <c r="H8" s="50"/>
      <c r="I8" s="105" t="s">
        <v>150</v>
      </c>
      <c r="J8" s="50"/>
      <c r="K8" s="106" t="s">
        <v>151</v>
      </c>
      <c r="L8" s="53"/>
      <c r="M8" s="91" t="s">
        <v>59</v>
      </c>
      <c r="N8" s="52"/>
      <c r="O8" s="107" t="s">
        <v>151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531144</v>
      </c>
      <c r="D11" s="99"/>
      <c r="E11" s="109">
        <v>99563090</v>
      </c>
      <c r="F11" s="109"/>
      <c r="G11" s="109">
        <v>18299779</v>
      </c>
      <c r="H11" s="86"/>
      <c r="I11" s="126">
        <f>E11-G11</f>
        <v>81263311</v>
      </c>
      <c r="J11" s="127"/>
      <c r="K11" s="124">
        <f>I11/C11</f>
        <v>152.99675982407783</v>
      </c>
      <c r="L11" s="124"/>
      <c r="M11" s="128">
        <v>193.14204648614799</v>
      </c>
      <c r="N11" s="124"/>
      <c r="O11" s="124">
        <f>K11-M11</f>
        <v>-40.145286662070163</v>
      </c>
      <c r="P11" s="97"/>
    </row>
    <row r="12" spans="1:19" s="96" customFormat="1" x14ac:dyDescent="0.25">
      <c r="A12" s="95" t="s">
        <v>24</v>
      </c>
      <c r="B12" s="95"/>
      <c r="C12" s="86">
        <v>405781</v>
      </c>
      <c r="D12" s="99"/>
      <c r="E12" s="109">
        <v>72861130</v>
      </c>
      <c r="F12" s="109"/>
      <c r="G12" s="109">
        <v>13991959</v>
      </c>
      <c r="H12" s="86"/>
      <c r="I12" s="126">
        <f t="shared" ref="I12:I37" si="0">E12-G12</f>
        <v>58869171</v>
      </c>
      <c r="J12" s="127"/>
      <c r="K12" s="124">
        <f t="shared" ref="K12:K37" si="1">I12/C12</f>
        <v>145.07621352404377</v>
      </c>
      <c r="L12" s="124"/>
      <c r="M12" s="128">
        <v>190.157250648249</v>
      </c>
      <c r="N12" s="124"/>
      <c r="O12" s="124">
        <f t="shared" ref="O12:O37" si="2">K12-M12</f>
        <v>-45.081037124205238</v>
      </c>
      <c r="P12" s="98"/>
    </row>
    <row r="13" spans="1:19" s="96" customFormat="1" x14ac:dyDescent="0.25">
      <c r="A13" s="95" t="s">
        <v>25</v>
      </c>
      <c r="B13" s="95"/>
      <c r="C13" s="86">
        <v>139576</v>
      </c>
      <c r="D13" s="99"/>
      <c r="E13" s="109">
        <v>20269623</v>
      </c>
      <c r="F13" s="109"/>
      <c r="G13" s="109">
        <v>3899768</v>
      </c>
      <c r="H13" s="86"/>
      <c r="I13" s="126">
        <f t="shared" si="0"/>
        <v>16369855</v>
      </c>
      <c r="J13" s="127"/>
      <c r="K13" s="124">
        <f t="shared" si="1"/>
        <v>117.28273485412964</v>
      </c>
      <c r="L13" s="124"/>
      <c r="M13" s="128">
        <v>157.71054273124099</v>
      </c>
      <c r="N13" s="124"/>
      <c r="O13" s="124">
        <f t="shared" si="2"/>
        <v>-40.427807877111348</v>
      </c>
      <c r="P13" s="98"/>
    </row>
    <row r="14" spans="1:19" s="96" customFormat="1" x14ac:dyDescent="0.25">
      <c r="A14" s="95" t="s">
        <v>26</v>
      </c>
      <c r="B14" s="95"/>
      <c r="C14" s="86">
        <v>13904</v>
      </c>
      <c r="D14" s="99"/>
      <c r="E14" s="109">
        <v>1844364</v>
      </c>
      <c r="F14" s="109"/>
      <c r="G14" s="109">
        <v>379603</v>
      </c>
      <c r="H14" s="86"/>
      <c r="I14" s="126">
        <f t="shared" si="0"/>
        <v>1464761</v>
      </c>
      <c r="J14" s="127"/>
      <c r="K14" s="124">
        <f t="shared" si="1"/>
        <v>105.34817318757192</v>
      </c>
      <c r="L14" s="124"/>
      <c r="M14" s="128">
        <v>142.620620675232</v>
      </c>
      <c r="N14" s="124"/>
      <c r="O14" s="124">
        <f t="shared" si="2"/>
        <v>-37.272447487660088</v>
      </c>
      <c r="P14" s="98"/>
    </row>
    <row r="15" spans="1:19" s="96" customFormat="1" x14ac:dyDescent="0.25">
      <c r="A15" s="95" t="s">
        <v>27</v>
      </c>
      <c r="B15" s="95"/>
      <c r="C15" s="86">
        <v>53406</v>
      </c>
      <c r="D15" s="99"/>
      <c r="E15" s="109">
        <v>8071779</v>
      </c>
      <c r="F15" s="109"/>
      <c r="G15" s="109">
        <v>1673128</v>
      </c>
      <c r="H15" s="86"/>
      <c r="I15" s="126">
        <f t="shared" si="0"/>
        <v>6398651</v>
      </c>
      <c r="J15" s="127"/>
      <c r="K15" s="124">
        <f t="shared" si="1"/>
        <v>119.81146313148335</v>
      </c>
      <c r="L15" s="124"/>
      <c r="M15" s="128">
        <v>153.74168680168799</v>
      </c>
      <c r="N15" s="124"/>
      <c r="O15" s="124">
        <f t="shared" si="2"/>
        <v>-33.93022367020464</v>
      </c>
      <c r="P15" s="98"/>
    </row>
    <row r="16" spans="1:19" s="96" customFormat="1" x14ac:dyDescent="0.25">
      <c r="A16" s="95" t="s">
        <v>28</v>
      </c>
      <c r="B16" s="95"/>
      <c r="C16" s="86">
        <v>12842</v>
      </c>
      <c r="D16" s="99"/>
      <c r="E16" s="109">
        <v>2063511</v>
      </c>
      <c r="F16" s="109"/>
      <c r="G16" s="109">
        <v>380556</v>
      </c>
      <c r="H16" s="86"/>
      <c r="I16" s="126">
        <f t="shared" si="0"/>
        <v>1682955</v>
      </c>
      <c r="J16" s="127"/>
      <c r="K16" s="124">
        <f t="shared" si="1"/>
        <v>131.050848777449</v>
      </c>
      <c r="L16" s="124"/>
      <c r="M16" s="128">
        <v>141.94087072484501</v>
      </c>
      <c r="N16" s="124"/>
      <c r="O16" s="124">
        <f t="shared" si="2"/>
        <v>-10.890021947396008</v>
      </c>
      <c r="P16" s="98"/>
    </row>
    <row r="17" spans="1:16" s="96" customFormat="1" x14ac:dyDescent="0.25">
      <c r="A17" s="95" t="s">
        <v>29</v>
      </c>
      <c r="B17" s="95"/>
      <c r="C17" s="86">
        <v>15891</v>
      </c>
      <c r="D17" s="99"/>
      <c r="E17" s="109">
        <v>2146210</v>
      </c>
      <c r="F17" s="109"/>
      <c r="G17" s="109">
        <v>452963</v>
      </c>
      <c r="H17" s="86"/>
      <c r="I17" s="126">
        <f t="shared" si="0"/>
        <v>1693247</v>
      </c>
      <c r="J17" s="127"/>
      <c r="K17" s="124">
        <f t="shared" si="1"/>
        <v>106.55383550437354</v>
      </c>
      <c r="L17" s="124"/>
      <c r="M17" s="128">
        <v>136.87699362648399</v>
      </c>
      <c r="N17" s="124"/>
      <c r="O17" s="124">
        <f t="shared" si="2"/>
        <v>-30.323158122110456</v>
      </c>
      <c r="P17" s="98"/>
    </row>
    <row r="18" spans="1:16" s="96" customFormat="1" x14ac:dyDescent="0.25">
      <c r="A18" s="95" t="s">
        <v>30</v>
      </c>
      <c r="B18" s="95"/>
      <c r="C18" s="86">
        <v>15199</v>
      </c>
      <c r="D18" s="99"/>
      <c r="E18" s="109">
        <v>2224254</v>
      </c>
      <c r="F18" s="109"/>
      <c r="G18" s="109">
        <v>452441</v>
      </c>
      <c r="H18" s="86"/>
      <c r="I18" s="126">
        <f t="shared" si="0"/>
        <v>1771813</v>
      </c>
      <c r="J18" s="127"/>
      <c r="K18" s="124">
        <f t="shared" si="1"/>
        <v>116.57431409961181</v>
      </c>
      <c r="L18" s="124"/>
      <c r="M18" s="128">
        <v>163.27947397030499</v>
      </c>
      <c r="N18" s="124"/>
      <c r="O18" s="124">
        <f t="shared" si="2"/>
        <v>-46.70515987069318</v>
      </c>
      <c r="P18" s="98"/>
    </row>
    <row r="19" spans="1:16" s="96" customFormat="1" x14ac:dyDescent="0.25">
      <c r="A19" s="95" t="s">
        <v>31</v>
      </c>
      <c r="B19" s="95"/>
      <c r="C19" s="86">
        <v>42032</v>
      </c>
      <c r="D19" s="99"/>
      <c r="E19" s="109">
        <v>7372920</v>
      </c>
      <c r="F19" s="109"/>
      <c r="G19" s="109">
        <v>1335218</v>
      </c>
      <c r="H19" s="86"/>
      <c r="I19" s="126">
        <f t="shared" si="0"/>
        <v>6037702</v>
      </c>
      <c r="J19" s="127"/>
      <c r="K19" s="124">
        <f t="shared" si="1"/>
        <v>143.64536543585839</v>
      </c>
      <c r="L19" s="124"/>
      <c r="M19" s="128">
        <v>162.004681089088</v>
      </c>
      <c r="N19" s="124"/>
      <c r="O19" s="124">
        <f t="shared" si="2"/>
        <v>-18.359315653229601</v>
      </c>
      <c r="P19" s="98"/>
    </row>
    <row r="20" spans="1:16" s="96" customFormat="1" x14ac:dyDescent="0.25">
      <c r="A20" s="95" t="s">
        <v>32</v>
      </c>
      <c r="B20" s="95"/>
      <c r="C20" s="86">
        <v>97675</v>
      </c>
      <c r="D20" s="99"/>
      <c r="E20" s="109">
        <v>19547683</v>
      </c>
      <c r="F20" s="109"/>
      <c r="G20" s="109">
        <v>3781544</v>
      </c>
      <c r="H20" s="86"/>
      <c r="I20" s="126">
        <f t="shared" si="0"/>
        <v>15766139</v>
      </c>
      <c r="J20" s="127"/>
      <c r="K20" s="124">
        <f t="shared" si="1"/>
        <v>161.41427181981061</v>
      </c>
      <c r="L20" s="124"/>
      <c r="M20" s="128">
        <v>188.99488161258</v>
      </c>
      <c r="N20" s="124"/>
      <c r="O20" s="124">
        <f t="shared" si="2"/>
        <v>-27.580609792769394</v>
      </c>
      <c r="P20" s="98"/>
    </row>
    <row r="21" spans="1:16" s="96" customFormat="1" x14ac:dyDescent="0.25">
      <c r="A21" s="95" t="s">
        <v>33</v>
      </c>
      <c r="B21" s="95"/>
      <c r="C21" s="86">
        <v>106131</v>
      </c>
      <c r="D21" s="99"/>
      <c r="E21" s="109">
        <v>17603088</v>
      </c>
      <c r="F21" s="109"/>
      <c r="G21" s="109">
        <v>3507379</v>
      </c>
      <c r="H21" s="86"/>
      <c r="I21" s="126">
        <f t="shared" si="0"/>
        <v>14095709</v>
      </c>
      <c r="J21" s="127"/>
      <c r="K21" s="124">
        <f t="shared" si="1"/>
        <v>132.81424842882853</v>
      </c>
      <c r="L21" s="124"/>
      <c r="M21" s="128">
        <v>178.67527640567201</v>
      </c>
      <c r="N21" s="124"/>
      <c r="O21" s="124">
        <f t="shared" si="2"/>
        <v>-45.861027976843474</v>
      </c>
      <c r="P21" s="98"/>
    </row>
    <row r="22" spans="1:16" s="96" customFormat="1" x14ac:dyDescent="0.25">
      <c r="A22" s="95" t="s">
        <v>34</v>
      </c>
      <c r="B22" s="95"/>
      <c r="C22" s="86">
        <v>77331</v>
      </c>
      <c r="D22" s="99"/>
      <c r="E22" s="109">
        <v>18596142</v>
      </c>
      <c r="F22" s="109"/>
      <c r="G22" s="109">
        <v>3091862</v>
      </c>
      <c r="H22" s="86"/>
      <c r="I22" s="126">
        <f t="shared" si="0"/>
        <v>15504280</v>
      </c>
      <c r="J22" s="127"/>
      <c r="K22" s="124">
        <f t="shared" si="1"/>
        <v>200.49242865086447</v>
      </c>
      <c r="L22" s="124"/>
      <c r="M22" s="128">
        <v>267.260330895837</v>
      </c>
      <c r="N22" s="124"/>
      <c r="O22" s="124">
        <f t="shared" si="2"/>
        <v>-66.767902244972532</v>
      </c>
      <c r="P22" s="98"/>
    </row>
    <row r="23" spans="1:16" s="96" customFormat="1" x14ac:dyDescent="0.25">
      <c r="A23" s="95" t="s">
        <v>35</v>
      </c>
      <c r="B23" s="95"/>
      <c r="C23" s="86">
        <v>112866</v>
      </c>
      <c r="D23" s="99"/>
      <c r="E23" s="109">
        <v>22864153</v>
      </c>
      <c r="F23" s="109"/>
      <c r="G23" s="109">
        <v>4194496</v>
      </c>
      <c r="H23" s="86"/>
      <c r="I23" s="126">
        <f t="shared" si="0"/>
        <v>18669657</v>
      </c>
      <c r="J23" s="127"/>
      <c r="K23" s="124">
        <f t="shared" si="1"/>
        <v>165.4143586199564</v>
      </c>
      <c r="L23" s="124"/>
      <c r="M23" s="128">
        <v>201.971829595938</v>
      </c>
      <c r="N23" s="124"/>
      <c r="O23" s="124">
        <f t="shared" si="2"/>
        <v>-36.557470975981602</v>
      </c>
      <c r="P23" s="98"/>
    </row>
    <row r="24" spans="1:16" s="96" customFormat="1" x14ac:dyDescent="0.25">
      <c r="A24" s="95" t="s">
        <v>36</v>
      </c>
      <c r="B24" s="95"/>
      <c r="C24" s="86">
        <v>31925</v>
      </c>
      <c r="D24" s="99"/>
      <c r="E24" s="109">
        <v>6022972</v>
      </c>
      <c r="F24" s="109"/>
      <c r="G24" s="109">
        <v>1134119</v>
      </c>
      <c r="H24" s="86"/>
      <c r="I24" s="126">
        <f t="shared" si="0"/>
        <v>4888853</v>
      </c>
      <c r="J24" s="127"/>
      <c r="K24" s="124">
        <f t="shared" si="1"/>
        <v>153.13556773688333</v>
      </c>
      <c r="L24" s="124"/>
      <c r="M24" s="128">
        <v>190.11046604824301</v>
      </c>
      <c r="N24" s="124"/>
      <c r="O24" s="124">
        <f t="shared" si="2"/>
        <v>-36.974898311359681</v>
      </c>
      <c r="P24" s="98"/>
    </row>
    <row r="25" spans="1:16" s="96" customFormat="1" x14ac:dyDescent="0.25">
      <c r="A25" s="95" t="s">
        <v>37</v>
      </c>
      <c r="B25" s="95"/>
      <c r="C25" s="86">
        <v>22473</v>
      </c>
      <c r="D25" s="99"/>
      <c r="E25" s="109">
        <v>3136225</v>
      </c>
      <c r="F25" s="109"/>
      <c r="G25" s="109">
        <v>619624</v>
      </c>
      <c r="H25" s="86"/>
      <c r="I25" s="126">
        <f t="shared" si="0"/>
        <v>2516601</v>
      </c>
      <c r="J25" s="127"/>
      <c r="K25" s="124">
        <f t="shared" si="1"/>
        <v>111.98331330930449</v>
      </c>
      <c r="L25" s="124"/>
      <c r="M25" s="128">
        <v>143.83658164553799</v>
      </c>
      <c r="N25" s="124"/>
      <c r="O25" s="124">
        <f t="shared" si="2"/>
        <v>-31.853268336233498</v>
      </c>
      <c r="P25" s="98"/>
    </row>
    <row r="26" spans="1:16" s="96" customFormat="1" x14ac:dyDescent="0.25">
      <c r="A26" s="95" t="s">
        <v>38</v>
      </c>
      <c r="B26" s="95"/>
      <c r="C26" s="86">
        <v>5056</v>
      </c>
      <c r="D26" s="99"/>
      <c r="E26" s="109">
        <v>626611</v>
      </c>
      <c r="F26" s="109"/>
      <c r="G26" s="109">
        <v>120859</v>
      </c>
      <c r="H26" s="86"/>
      <c r="I26" s="126">
        <f t="shared" si="0"/>
        <v>505752</v>
      </c>
      <c r="J26" s="127"/>
      <c r="K26" s="124">
        <f t="shared" si="1"/>
        <v>100.03006329113924</v>
      </c>
      <c r="L26" s="124"/>
      <c r="M26" s="128">
        <v>142.221940819813</v>
      </c>
      <c r="N26" s="124"/>
      <c r="O26" s="124">
        <f t="shared" si="2"/>
        <v>-42.191877528673757</v>
      </c>
      <c r="P26" s="98"/>
    </row>
    <row r="27" spans="1:16" s="96" customFormat="1" x14ac:dyDescent="0.25">
      <c r="A27" s="95" t="s">
        <v>39</v>
      </c>
      <c r="B27" s="95"/>
      <c r="C27" s="86">
        <v>183353</v>
      </c>
      <c r="D27" s="99"/>
      <c r="E27" s="109">
        <v>30075180</v>
      </c>
      <c r="F27" s="109"/>
      <c r="G27" s="109">
        <v>5675042</v>
      </c>
      <c r="H27" s="86"/>
      <c r="I27" s="126">
        <f t="shared" si="0"/>
        <v>24400138</v>
      </c>
      <c r="J27" s="127"/>
      <c r="K27" s="124">
        <f t="shared" si="1"/>
        <v>133.07738624402108</v>
      </c>
      <c r="L27" s="124"/>
      <c r="M27" s="128">
        <v>155.43062679151899</v>
      </c>
      <c r="N27" s="124"/>
      <c r="O27" s="124">
        <f t="shared" si="2"/>
        <v>-22.353240547497904</v>
      </c>
      <c r="P27" s="98"/>
    </row>
    <row r="28" spans="1:16" s="96" customFormat="1" x14ac:dyDescent="0.25">
      <c r="A28" s="95" t="s">
        <v>40</v>
      </c>
      <c r="B28" s="95"/>
      <c r="C28" s="86">
        <v>76777</v>
      </c>
      <c r="D28" s="99"/>
      <c r="E28" s="109">
        <v>11390712</v>
      </c>
      <c r="F28" s="109"/>
      <c r="G28" s="109">
        <v>2259534</v>
      </c>
      <c r="H28" s="86"/>
      <c r="I28" s="126">
        <f t="shared" si="0"/>
        <v>9131178</v>
      </c>
      <c r="J28" s="127"/>
      <c r="K28" s="124">
        <f t="shared" si="1"/>
        <v>118.93116428096955</v>
      </c>
      <c r="L28" s="124"/>
      <c r="M28" s="128">
        <v>157.15051383510601</v>
      </c>
      <c r="N28" s="124"/>
      <c r="O28" s="124">
        <f t="shared" si="2"/>
        <v>-38.219349554136457</v>
      </c>
      <c r="P28" s="98"/>
    </row>
    <row r="29" spans="1:16" s="96" customFormat="1" x14ac:dyDescent="0.25">
      <c r="A29" s="95" t="s">
        <v>41</v>
      </c>
      <c r="B29" s="95"/>
      <c r="C29" s="86">
        <v>246791</v>
      </c>
      <c r="D29" s="99"/>
      <c r="E29" s="109">
        <v>43750925</v>
      </c>
      <c r="F29" s="109"/>
      <c r="G29" s="109">
        <v>8019278</v>
      </c>
      <c r="H29" s="86"/>
      <c r="I29" s="126">
        <f t="shared" si="0"/>
        <v>35731647</v>
      </c>
      <c r="J29" s="127"/>
      <c r="K29" s="124">
        <f t="shared" si="1"/>
        <v>144.78504888752022</v>
      </c>
      <c r="L29" s="124"/>
      <c r="M29" s="128">
        <v>171.44044008865899</v>
      </c>
      <c r="N29" s="124"/>
      <c r="O29" s="124">
        <f t="shared" si="2"/>
        <v>-26.655391201138769</v>
      </c>
      <c r="P29" s="98"/>
    </row>
    <row r="30" spans="1:16" s="96" customFormat="1" x14ac:dyDescent="0.25">
      <c r="A30" s="95" t="s">
        <v>42</v>
      </c>
      <c r="B30" s="95"/>
      <c r="C30" s="86">
        <v>98721</v>
      </c>
      <c r="D30" s="99"/>
      <c r="E30" s="109">
        <v>18213426</v>
      </c>
      <c r="F30" s="109"/>
      <c r="G30" s="109">
        <v>3137434</v>
      </c>
      <c r="H30" s="86"/>
      <c r="I30" s="126">
        <f t="shared" si="0"/>
        <v>15075992</v>
      </c>
      <c r="J30" s="127"/>
      <c r="K30" s="124">
        <f t="shared" si="1"/>
        <v>152.71312081522674</v>
      </c>
      <c r="L30" s="124"/>
      <c r="M30" s="128">
        <v>178.70830217187299</v>
      </c>
      <c r="N30" s="124"/>
      <c r="O30" s="124">
        <f t="shared" si="2"/>
        <v>-25.995181356646242</v>
      </c>
      <c r="P30" s="98"/>
    </row>
    <row r="31" spans="1:16" s="96" customFormat="1" x14ac:dyDescent="0.25">
      <c r="A31" s="95" t="s">
        <v>43</v>
      </c>
      <c r="B31" s="95"/>
      <c r="C31" s="86">
        <v>129511</v>
      </c>
      <c r="D31" s="99"/>
      <c r="E31" s="109">
        <v>28894553</v>
      </c>
      <c r="F31" s="109"/>
      <c r="G31" s="109">
        <v>5537740</v>
      </c>
      <c r="H31" s="86"/>
      <c r="I31" s="126">
        <f t="shared" si="0"/>
        <v>23356813</v>
      </c>
      <c r="J31" s="127"/>
      <c r="K31" s="124">
        <f t="shared" si="1"/>
        <v>180.34617136768304</v>
      </c>
      <c r="L31" s="124"/>
      <c r="M31" s="128">
        <v>235.639389644609</v>
      </c>
      <c r="N31" s="124"/>
      <c r="O31" s="124">
        <f t="shared" si="2"/>
        <v>-55.293218276925955</v>
      </c>
      <c r="P31" s="98"/>
    </row>
    <row r="32" spans="1:16" s="96" customFormat="1" x14ac:dyDescent="0.25">
      <c r="A32" s="95" t="s">
        <v>44</v>
      </c>
      <c r="B32" s="95"/>
      <c r="C32" s="86">
        <v>257500</v>
      </c>
      <c r="D32" s="99"/>
      <c r="E32" s="109">
        <v>60581429</v>
      </c>
      <c r="F32" s="109"/>
      <c r="G32" s="109">
        <v>11709508</v>
      </c>
      <c r="H32" s="86"/>
      <c r="I32" s="126">
        <f t="shared" si="0"/>
        <v>48871921</v>
      </c>
      <c r="J32" s="127"/>
      <c r="K32" s="124">
        <f t="shared" si="1"/>
        <v>189.79386796116506</v>
      </c>
      <c r="L32" s="124"/>
      <c r="M32" s="128">
        <v>237.394702751648</v>
      </c>
      <c r="N32" s="124"/>
      <c r="O32" s="124">
        <f t="shared" si="2"/>
        <v>-47.600834790482935</v>
      </c>
      <c r="P32" s="98"/>
    </row>
    <row r="33" spans="1:16" s="96" customFormat="1" x14ac:dyDescent="0.25">
      <c r="A33" s="95" t="s">
        <v>45</v>
      </c>
      <c r="B33" s="95"/>
      <c r="C33" s="86">
        <v>113653</v>
      </c>
      <c r="D33" s="99"/>
      <c r="E33" s="109">
        <v>19396675</v>
      </c>
      <c r="F33" s="109"/>
      <c r="G33" s="109">
        <v>3837369</v>
      </c>
      <c r="H33" s="86"/>
      <c r="I33" s="126">
        <f t="shared" si="0"/>
        <v>15559306</v>
      </c>
      <c r="J33" s="127"/>
      <c r="K33" s="124">
        <f t="shared" si="1"/>
        <v>136.90185036910597</v>
      </c>
      <c r="L33" s="124"/>
      <c r="M33" s="128">
        <v>171.732615209409</v>
      </c>
      <c r="N33" s="124"/>
      <c r="O33" s="124">
        <f t="shared" si="2"/>
        <v>-34.830764840303033</v>
      </c>
      <c r="P33" s="98"/>
    </row>
    <row r="34" spans="1:16" s="96" customFormat="1" x14ac:dyDescent="0.25">
      <c r="A34" s="95" t="s">
        <v>46</v>
      </c>
      <c r="B34" s="95"/>
      <c r="C34" s="86">
        <v>68527</v>
      </c>
      <c r="D34" s="99"/>
      <c r="E34" s="109">
        <v>15479134</v>
      </c>
      <c r="F34" s="109"/>
      <c r="G34" s="109">
        <v>2817583</v>
      </c>
      <c r="H34" s="86"/>
      <c r="I34" s="126">
        <f t="shared" si="0"/>
        <v>12661551</v>
      </c>
      <c r="J34" s="127"/>
      <c r="K34" s="124">
        <f t="shared" si="1"/>
        <v>184.76733258423687</v>
      </c>
      <c r="L34" s="124"/>
      <c r="M34" s="128">
        <v>234.59260689814801</v>
      </c>
      <c r="N34" s="124"/>
      <c r="O34" s="124">
        <f t="shared" si="2"/>
        <v>-49.825274313911137</v>
      </c>
      <c r="P34" s="98"/>
    </row>
    <row r="35" spans="1:16" s="96" customFormat="1" x14ac:dyDescent="0.25">
      <c r="A35" s="95" t="s">
        <v>47</v>
      </c>
      <c r="B35" s="95"/>
      <c r="C35" s="86">
        <v>166254</v>
      </c>
      <c r="D35" s="99"/>
      <c r="E35" s="109">
        <v>45801113</v>
      </c>
      <c r="F35" s="109"/>
      <c r="G35" s="109">
        <v>8142826</v>
      </c>
      <c r="H35" s="86"/>
      <c r="I35" s="126">
        <f t="shared" si="0"/>
        <v>37658287</v>
      </c>
      <c r="J35" s="127"/>
      <c r="K35" s="124">
        <f t="shared" si="1"/>
        <v>226.51056215188808</v>
      </c>
      <c r="L35" s="124"/>
      <c r="M35" s="128">
        <v>278.14254822427603</v>
      </c>
      <c r="N35" s="124"/>
      <c r="O35" s="124">
        <f t="shared" si="2"/>
        <v>-51.631986072387946</v>
      </c>
      <c r="P35" s="98"/>
    </row>
    <row r="36" spans="1:16" s="96" customFormat="1" x14ac:dyDescent="0.25">
      <c r="A36" s="95" t="s">
        <v>48</v>
      </c>
      <c r="B36" s="95"/>
      <c r="C36" s="86">
        <v>28390</v>
      </c>
      <c r="D36" s="99"/>
      <c r="E36" s="109">
        <v>5578990</v>
      </c>
      <c r="F36" s="109"/>
      <c r="G36" s="109">
        <v>1085032</v>
      </c>
      <c r="H36" s="86"/>
      <c r="I36" s="126">
        <f t="shared" si="0"/>
        <v>4493958</v>
      </c>
      <c r="J36" s="127"/>
      <c r="K36" s="124">
        <f t="shared" si="1"/>
        <v>158.29369496301516</v>
      </c>
      <c r="L36" s="124"/>
      <c r="M36" s="128">
        <v>223.90769340260499</v>
      </c>
      <c r="N36" s="124"/>
      <c r="O36" s="124">
        <f t="shared" si="2"/>
        <v>-65.613998439589835</v>
      </c>
      <c r="P36" s="98"/>
    </row>
    <row r="37" spans="1:16" s="96" customFormat="1" x14ac:dyDescent="0.25">
      <c r="A37" s="96" t="s">
        <v>49</v>
      </c>
      <c r="C37" s="86">
        <f>SUM(C11:C36)</f>
        <v>3052709</v>
      </c>
      <c r="D37" s="86"/>
      <c r="E37" s="86">
        <f>SUM(E11:E36)</f>
        <v>583975892</v>
      </c>
      <c r="F37" s="86"/>
      <c r="G37" s="86">
        <f>SUM(G11:G36)</f>
        <v>109536644</v>
      </c>
      <c r="H37" s="86"/>
      <c r="I37" s="126">
        <f t="shared" si="0"/>
        <v>474439248</v>
      </c>
      <c r="J37" s="127"/>
      <c r="K37" s="124">
        <f t="shared" si="1"/>
        <v>155.41581198863042</v>
      </c>
      <c r="L37" s="128"/>
      <c r="M37" s="128">
        <v>195.54310760000001</v>
      </c>
      <c r="N37" s="128"/>
      <c r="O37" s="124">
        <f t="shared" si="2"/>
        <v>-40.12729561136959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37"/>
  <sheetViews>
    <sheetView topLeftCell="A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152</v>
      </c>
      <c r="D8" s="50"/>
      <c r="E8" s="105" t="s">
        <v>153</v>
      </c>
      <c r="F8" s="50"/>
      <c r="G8" s="105" t="s">
        <v>153</v>
      </c>
      <c r="H8" s="50"/>
      <c r="I8" s="105" t="s">
        <v>153</v>
      </c>
      <c r="J8" s="50"/>
      <c r="K8" s="106" t="s">
        <v>154</v>
      </c>
      <c r="L8" s="53"/>
      <c r="M8" s="91" t="s">
        <v>59</v>
      </c>
      <c r="N8" s="52"/>
      <c r="O8" s="107" t="s">
        <v>154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512002</v>
      </c>
      <c r="D11" s="99"/>
      <c r="E11" s="109">
        <v>112998996</v>
      </c>
      <c r="F11" s="109"/>
      <c r="G11" s="109">
        <v>19500032</v>
      </c>
      <c r="H11" s="86"/>
      <c r="I11" s="126">
        <f>E11-G11</f>
        <v>93498964</v>
      </c>
      <c r="J11" s="127"/>
      <c r="K11" s="124">
        <f>I11/C11</f>
        <v>182.61445072480186</v>
      </c>
      <c r="L11" s="124"/>
      <c r="M11" s="128">
        <v>193.14204648614799</v>
      </c>
      <c r="N11" s="124"/>
      <c r="O11" s="124">
        <f>K11-M11</f>
        <v>-10.527595761346134</v>
      </c>
      <c r="P11" s="97"/>
    </row>
    <row r="12" spans="1:19" s="96" customFormat="1" x14ac:dyDescent="0.25">
      <c r="A12" s="95" t="s">
        <v>24</v>
      </c>
      <c r="B12" s="95"/>
      <c r="C12" s="86">
        <v>394891</v>
      </c>
      <c r="D12" s="99"/>
      <c r="E12" s="109">
        <v>81180504</v>
      </c>
      <c r="F12" s="109"/>
      <c r="G12" s="109">
        <v>15152687</v>
      </c>
      <c r="H12" s="86"/>
      <c r="I12" s="126">
        <f t="shared" ref="I12:I37" si="0">E12-G12</f>
        <v>66027817</v>
      </c>
      <c r="J12" s="127"/>
      <c r="K12" s="124">
        <f t="shared" ref="K12:K37" si="1">I12/C12</f>
        <v>167.2051705407315</v>
      </c>
      <c r="L12" s="124"/>
      <c r="M12" s="128">
        <v>190.157250648249</v>
      </c>
      <c r="N12" s="124"/>
      <c r="O12" s="124">
        <f t="shared" ref="O12:O37" si="2">K12-M12</f>
        <v>-22.952080107517503</v>
      </c>
      <c r="P12" s="98"/>
    </row>
    <row r="13" spans="1:19" s="96" customFormat="1" x14ac:dyDescent="0.25">
      <c r="A13" s="95" t="s">
        <v>25</v>
      </c>
      <c r="B13" s="95"/>
      <c r="C13" s="86">
        <v>125872</v>
      </c>
      <c r="D13" s="99"/>
      <c r="E13" s="109">
        <v>23126227</v>
      </c>
      <c r="F13" s="109"/>
      <c r="G13" s="109">
        <v>4024487</v>
      </c>
      <c r="H13" s="86"/>
      <c r="I13" s="126">
        <f t="shared" si="0"/>
        <v>19101740</v>
      </c>
      <c r="J13" s="127"/>
      <c r="K13" s="124">
        <f t="shared" si="1"/>
        <v>151.75527520020339</v>
      </c>
      <c r="L13" s="124"/>
      <c r="M13" s="128">
        <v>157.71054273124099</v>
      </c>
      <c r="N13" s="124"/>
      <c r="O13" s="124">
        <f t="shared" si="2"/>
        <v>-5.955267531037606</v>
      </c>
      <c r="P13" s="98"/>
    </row>
    <row r="14" spans="1:19" s="96" customFormat="1" x14ac:dyDescent="0.25">
      <c r="A14" s="95" t="s">
        <v>26</v>
      </c>
      <c r="B14" s="95"/>
      <c r="C14" s="86">
        <v>12660</v>
      </c>
      <c r="D14" s="99"/>
      <c r="E14" s="109">
        <v>2275844</v>
      </c>
      <c r="F14" s="109"/>
      <c r="G14" s="109">
        <v>419237</v>
      </c>
      <c r="H14" s="86"/>
      <c r="I14" s="126">
        <f t="shared" si="0"/>
        <v>1856607</v>
      </c>
      <c r="J14" s="127"/>
      <c r="K14" s="124">
        <f t="shared" si="1"/>
        <v>146.65142180094787</v>
      </c>
      <c r="L14" s="124"/>
      <c r="M14" s="128">
        <v>142.620620675232</v>
      </c>
      <c r="N14" s="124"/>
      <c r="O14" s="124">
        <f t="shared" si="2"/>
        <v>4.0308011257158682</v>
      </c>
      <c r="P14" s="98"/>
    </row>
    <row r="15" spans="1:19" s="96" customFormat="1" x14ac:dyDescent="0.25">
      <c r="A15" s="95" t="s">
        <v>27</v>
      </c>
      <c r="B15" s="95"/>
      <c r="C15" s="86">
        <v>49036</v>
      </c>
      <c r="D15" s="99"/>
      <c r="E15" s="109">
        <v>9651859</v>
      </c>
      <c r="F15" s="109"/>
      <c r="G15" s="109">
        <v>1702437</v>
      </c>
      <c r="H15" s="86"/>
      <c r="I15" s="126">
        <f t="shared" si="0"/>
        <v>7949422</v>
      </c>
      <c r="J15" s="127"/>
      <c r="K15" s="124">
        <f t="shared" si="1"/>
        <v>162.11399787910923</v>
      </c>
      <c r="L15" s="124"/>
      <c r="M15" s="128">
        <v>153.74168680168799</v>
      </c>
      <c r="N15" s="124"/>
      <c r="O15" s="124">
        <f t="shared" si="2"/>
        <v>8.3723110774212444</v>
      </c>
      <c r="P15" s="98"/>
    </row>
    <row r="16" spans="1:19" s="96" customFormat="1" x14ac:dyDescent="0.25">
      <c r="A16" s="95" t="s">
        <v>28</v>
      </c>
      <c r="B16" s="95"/>
      <c r="C16" s="86">
        <v>11731</v>
      </c>
      <c r="D16" s="99"/>
      <c r="E16" s="109">
        <v>2024230</v>
      </c>
      <c r="F16" s="109"/>
      <c r="G16" s="109">
        <v>393610</v>
      </c>
      <c r="H16" s="86"/>
      <c r="I16" s="126">
        <f t="shared" si="0"/>
        <v>1630620</v>
      </c>
      <c r="J16" s="127"/>
      <c r="K16" s="124">
        <f t="shared" si="1"/>
        <v>139.00093768647173</v>
      </c>
      <c r="L16" s="124"/>
      <c r="M16" s="128">
        <v>141.94087072484501</v>
      </c>
      <c r="N16" s="124"/>
      <c r="O16" s="124">
        <f t="shared" si="2"/>
        <v>-2.9399330383732831</v>
      </c>
      <c r="P16" s="98"/>
    </row>
    <row r="17" spans="1:16" s="96" customFormat="1" x14ac:dyDescent="0.25">
      <c r="A17" s="95" t="s">
        <v>29</v>
      </c>
      <c r="B17" s="95"/>
      <c r="C17" s="86">
        <v>15325</v>
      </c>
      <c r="D17" s="99"/>
      <c r="E17" s="109">
        <v>2864516</v>
      </c>
      <c r="F17" s="109"/>
      <c r="G17" s="109">
        <v>515247</v>
      </c>
      <c r="H17" s="86"/>
      <c r="I17" s="126">
        <f t="shared" si="0"/>
        <v>2349269</v>
      </c>
      <c r="J17" s="127"/>
      <c r="K17" s="124">
        <f t="shared" si="1"/>
        <v>153.29650897226753</v>
      </c>
      <c r="L17" s="124"/>
      <c r="M17" s="128">
        <v>136.87699362648399</v>
      </c>
      <c r="N17" s="124"/>
      <c r="O17" s="124">
        <f t="shared" si="2"/>
        <v>16.419515345783537</v>
      </c>
      <c r="P17" s="98"/>
    </row>
    <row r="18" spans="1:16" s="96" customFormat="1" x14ac:dyDescent="0.25">
      <c r="A18" s="95" t="s">
        <v>30</v>
      </c>
      <c r="B18" s="95"/>
      <c r="C18" s="86">
        <v>13909</v>
      </c>
      <c r="D18" s="99"/>
      <c r="E18" s="109">
        <v>2788514</v>
      </c>
      <c r="F18" s="109"/>
      <c r="G18" s="109">
        <v>481326</v>
      </c>
      <c r="H18" s="86"/>
      <c r="I18" s="126">
        <f t="shared" si="0"/>
        <v>2307188</v>
      </c>
      <c r="J18" s="127"/>
      <c r="K18" s="124">
        <f t="shared" si="1"/>
        <v>165.87734560356603</v>
      </c>
      <c r="L18" s="124"/>
      <c r="M18" s="128">
        <v>163.27947397030499</v>
      </c>
      <c r="N18" s="124"/>
      <c r="O18" s="124">
        <f t="shared" si="2"/>
        <v>2.5978716332610361</v>
      </c>
      <c r="P18" s="98"/>
    </row>
    <row r="19" spans="1:16" s="96" customFormat="1" x14ac:dyDescent="0.25">
      <c r="A19" s="95" t="s">
        <v>31</v>
      </c>
      <c r="B19" s="95"/>
      <c r="C19" s="86">
        <v>39256</v>
      </c>
      <c r="D19" s="99"/>
      <c r="E19" s="109">
        <v>7670801</v>
      </c>
      <c r="F19" s="109"/>
      <c r="G19" s="109">
        <v>1376655</v>
      </c>
      <c r="H19" s="86"/>
      <c r="I19" s="126">
        <f t="shared" si="0"/>
        <v>6294146</v>
      </c>
      <c r="J19" s="127"/>
      <c r="K19" s="124">
        <f t="shared" si="1"/>
        <v>160.33589769716733</v>
      </c>
      <c r="L19" s="124"/>
      <c r="M19" s="128">
        <v>162.004681089088</v>
      </c>
      <c r="N19" s="124"/>
      <c r="O19" s="124">
        <f t="shared" si="2"/>
        <v>-1.6687833919206696</v>
      </c>
      <c r="P19" s="98"/>
    </row>
    <row r="20" spans="1:16" s="96" customFormat="1" x14ac:dyDescent="0.25">
      <c r="A20" s="95" t="s">
        <v>32</v>
      </c>
      <c r="B20" s="95"/>
      <c r="C20" s="86">
        <v>90032</v>
      </c>
      <c r="D20" s="99"/>
      <c r="E20" s="109">
        <v>21160515</v>
      </c>
      <c r="F20" s="109"/>
      <c r="G20" s="109">
        <v>3861340</v>
      </c>
      <c r="H20" s="86"/>
      <c r="I20" s="126">
        <f t="shared" si="0"/>
        <v>17299175</v>
      </c>
      <c r="J20" s="127"/>
      <c r="K20" s="124">
        <f t="shared" si="1"/>
        <v>192.14473742669273</v>
      </c>
      <c r="L20" s="124"/>
      <c r="M20" s="128">
        <v>188.99488161258</v>
      </c>
      <c r="N20" s="124"/>
      <c r="O20" s="124">
        <f t="shared" si="2"/>
        <v>3.1498558141127262</v>
      </c>
      <c r="P20" s="98"/>
    </row>
    <row r="21" spans="1:16" s="96" customFormat="1" x14ac:dyDescent="0.25">
      <c r="A21" s="95" t="s">
        <v>33</v>
      </c>
      <c r="B21" s="95"/>
      <c r="C21" s="86">
        <v>96259</v>
      </c>
      <c r="D21" s="99"/>
      <c r="E21" s="109">
        <v>20268153</v>
      </c>
      <c r="F21" s="109"/>
      <c r="G21" s="109">
        <v>3606866</v>
      </c>
      <c r="H21" s="86"/>
      <c r="I21" s="126">
        <f t="shared" si="0"/>
        <v>16661287</v>
      </c>
      <c r="J21" s="127"/>
      <c r="K21" s="124">
        <f t="shared" si="1"/>
        <v>173.08809565858778</v>
      </c>
      <c r="L21" s="124"/>
      <c r="M21" s="128">
        <v>178.67527640567201</v>
      </c>
      <c r="N21" s="124"/>
      <c r="O21" s="124">
        <f t="shared" si="2"/>
        <v>-5.5871807470842327</v>
      </c>
      <c r="P21" s="98"/>
    </row>
    <row r="22" spans="1:16" s="96" customFormat="1" x14ac:dyDescent="0.25">
      <c r="A22" s="95" t="s">
        <v>34</v>
      </c>
      <c r="B22" s="95"/>
      <c r="C22" s="86">
        <v>75695</v>
      </c>
      <c r="D22" s="99"/>
      <c r="E22" s="109">
        <v>21060227</v>
      </c>
      <c r="F22" s="109"/>
      <c r="G22" s="109">
        <v>3357060</v>
      </c>
      <c r="H22" s="86"/>
      <c r="I22" s="126">
        <f t="shared" si="0"/>
        <v>17703167</v>
      </c>
      <c r="J22" s="127"/>
      <c r="K22" s="124">
        <f t="shared" si="1"/>
        <v>233.87498513772377</v>
      </c>
      <c r="L22" s="124"/>
      <c r="M22" s="128">
        <v>267.260330895837</v>
      </c>
      <c r="N22" s="124"/>
      <c r="O22" s="124">
        <f t="shared" si="2"/>
        <v>-33.385345758113232</v>
      </c>
      <c r="P22" s="98"/>
    </row>
    <row r="23" spans="1:16" s="96" customFormat="1" x14ac:dyDescent="0.25">
      <c r="A23" s="95" t="s">
        <v>35</v>
      </c>
      <c r="B23" s="95"/>
      <c r="C23" s="86">
        <v>115909</v>
      </c>
      <c r="D23" s="99"/>
      <c r="E23" s="109">
        <v>27646872</v>
      </c>
      <c r="F23" s="109"/>
      <c r="G23" s="109">
        <v>4821432</v>
      </c>
      <c r="H23" s="86"/>
      <c r="I23" s="126">
        <f t="shared" si="0"/>
        <v>22825440</v>
      </c>
      <c r="J23" s="127"/>
      <c r="K23" s="124">
        <f t="shared" si="1"/>
        <v>196.92551915726992</v>
      </c>
      <c r="L23" s="124"/>
      <c r="M23" s="128">
        <v>201.971829595938</v>
      </c>
      <c r="N23" s="124"/>
      <c r="O23" s="124">
        <f t="shared" si="2"/>
        <v>-5.0463104386680868</v>
      </c>
      <c r="P23" s="98"/>
    </row>
    <row r="24" spans="1:16" s="96" customFormat="1" x14ac:dyDescent="0.25">
      <c r="A24" s="95" t="s">
        <v>36</v>
      </c>
      <c r="B24" s="95"/>
      <c r="C24" s="86">
        <v>30930</v>
      </c>
      <c r="D24" s="99"/>
      <c r="E24" s="109">
        <v>6619257</v>
      </c>
      <c r="F24" s="109"/>
      <c r="G24" s="109">
        <v>1188912</v>
      </c>
      <c r="H24" s="86"/>
      <c r="I24" s="126">
        <f t="shared" si="0"/>
        <v>5430345</v>
      </c>
      <c r="J24" s="127"/>
      <c r="K24" s="124">
        <f t="shared" si="1"/>
        <v>175.56886517943744</v>
      </c>
      <c r="L24" s="124"/>
      <c r="M24" s="128">
        <v>190.11046604824301</v>
      </c>
      <c r="N24" s="124"/>
      <c r="O24" s="124">
        <f t="shared" si="2"/>
        <v>-14.541600868805574</v>
      </c>
      <c r="P24" s="98"/>
    </row>
    <row r="25" spans="1:16" s="96" customFormat="1" x14ac:dyDescent="0.25">
      <c r="A25" s="95" t="s">
        <v>37</v>
      </c>
      <c r="B25" s="95"/>
      <c r="C25" s="86">
        <v>20401</v>
      </c>
      <c r="D25" s="99"/>
      <c r="E25" s="109">
        <v>3367167</v>
      </c>
      <c r="F25" s="109"/>
      <c r="G25" s="109">
        <v>635085</v>
      </c>
      <c r="H25" s="86"/>
      <c r="I25" s="126">
        <f t="shared" si="0"/>
        <v>2732082</v>
      </c>
      <c r="J25" s="127"/>
      <c r="K25" s="124">
        <f t="shared" si="1"/>
        <v>133.91902357727562</v>
      </c>
      <c r="L25" s="124"/>
      <c r="M25" s="128">
        <v>143.83658164553799</v>
      </c>
      <c r="N25" s="124"/>
      <c r="O25" s="124">
        <f t="shared" si="2"/>
        <v>-9.9175580682623661</v>
      </c>
      <c r="P25" s="98"/>
    </row>
    <row r="26" spans="1:16" s="96" customFormat="1" x14ac:dyDescent="0.25">
      <c r="A26" s="95" t="s">
        <v>38</v>
      </c>
      <c r="B26" s="95"/>
      <c r="C26" s="86">
        <v>4630</v>
      </c>
      <c r="D26" s="99"/>
      <c r="E26" s="109">
        <v>816090</v>
      </c>
      <c r="F26" s="109"/>
      <c r="G26" s="109">
        <v>134294</v>
      </c>
      <c r="H26" s="86"/>
      <c r="I26" s="126">
        <f t="shared" si="0"/>
        <v>681796</v>
      </c>
      <c r="J26" s="127"/>
      <c r="K26" s="124">
        <f t="shared" si="1"/>
        <v>147.25615550755938</v>
      </c>
      <c r="L26" s="124"/>
      <c r="M26" s="128">
        <v>142.221940819813</v>
      </c>
      <c r="N26" s="124"/>
      <c r="O26" s="124">
        <f t="shared" si="2"/>
        <v>5.0342146877463847</v>
      </c>
      <c r="P26" s="98"/>
    </row>
    <row r="27" spans="1:16" s="96" customFormat="1" x14ac:dyDescent="0.25">
      <c r="A27" s="95" t="s">
        <v>39</v>
      </c>
      <c r="B27" s="95"/>
      <c r="C27" s="86">
        <v>167877</v>
      </c>
      <c r="D27" s="99"/>
      <c r="E27" s="109">
        <v>31407196</v>
      </c>
      <c r="F27" s="109"/>
      <c r="G27" s="109">
        <v>5689062</v>
      </c>
      <c r="H27" s="86"/>
      <c r="I27" s="126">
        <f t="shared" si="0"/>
        <v>25718134</v>
      </c>
      <c r="J27" s="127"/>
      <c r="K27" s="124">
        <f t="shared" si="1"/>
        <v>153.19629252369293</v>
      </c>
      <c r="L27" s="124"/>
      <c r="M27" s="128">
        <v>155.43062679151899</v>
      </c>
      <c r="N27" s="124"/>
      <c r="O27" s="124">
        <f t="shared" si="2"/>
        <v>-2.2343342678260569</v>
      </c>
      <c r="P27" s="98"/>
    </row>
    <row r="28" spans="1:16" s="96" customFormat="1" x14ac:dyDescent="0.25">
      <c r="A28" s="95" t="s">
        <v>40</v>
      </c>
      <c r="B28" s="95"/>
      <c r="C28" s="86">
        <v>73587</v>
      </c>
      <c r="D28" s="99"/>
      <c r="E28" s="109">
        <v>14346916</v>
      </c>
      <c r="F28" s="109"/>
      <c r="G28" s="109">
        <v>2452243</v>
      </c>
      <c r="H28" s="86"/>
      <c r="I28" s="126">
        <f t="shared" si="0"/>
        <v>11894673</v>
      </c>
      <c r="J28" s="127"/>
      <c r="K28" s="124">
        <f t="shared" si="1"/>
        <v>161.64095560357129</v>
      </c>
      <c r="L28" s="124"/>
      <c r="M28" s="128">
        <v>157.15051383510601</v>
      </c>
      <c r="N28" s="124"/>
      <c r="O28" s="124">
        <f t="shared" si="2"/>
        <v>4.4904417684652742</v>
      </c>
      <c r="P28" s="98"/>
    </row>
    <row r="29" spans="1:16" s="96" customFormat="1" x14ac:dyDescent="0.25">
      <c r="A29" s="95" t="s">
        <v>41</v>
      </c>
      <c r="B29" s="95"/>
      <c r="C29" s="86">
        <v>221761</v>
      </c>
      <c r="D29" s="99"/>
      <c r="E29" s="109">
        <v>45983626</v>
      </c>
      <c r="F29" s="109"/>
      <c r="G29" s="109">
        <v>7956216</v>
      </c>
      <c r="H29" s="86"/>
      <c r="I29" s="126">
        <f t="shared" si="0"/>
        <v>38027410</v>
      </c>
      <c r="J29" s="127"/>
      <c r="K29" s="124">
        <f t="shared" si="1"/>
        <v>171.47925018375639</v>
      </c>
      <c r="L29" s="124"/>
      <c r="M29" s="128">
        <v>171.44044008865899</v>
      </c>
      <c r="N29" s="124"/>
      <c r="O29" s="124">
        <f t="shared" si="2"/>
        <v>3.8810095097403519E-2</v>
      </c>
      <c r="P29" s="98"/>
    </row>
    <row r="30" spans="1:16" s="96" customFormat="1" x14ac:dyDescent="0.25">
      <c r="A30" s="95" t="s">
        <v>42</v>
      </c>
      <c r="B30" s="95"/>
      <c r="C30" s="86">
        <v>83557</v>
      </c>
      <c r="D30" s="99"/>
      <c r="E30" s="109">
        <v>18088852</v>
      </c>
      <c r="F30" s="109"/>
      <c r="G30" s="109">
        <v>2954009</v>
      </c>
      <c r="H30" s="86"/>
      <c r="I30" s="126">
        <f t="shared" si="0"/>
        <v>15134843</v>
      </c>
      <c r="J30" s="127"/>
      <c r="K30" s="124">
        <f t="shared" si="1"/>
        <v>181.13195782519716</v>
      </c>
      <c r="L30" s="124"/>
      <c r="M30" s="128">
        <v>178.70830217187299</v>
      </c>
      <c r="N30" s="124"/>
      <c r="O30" s="124">
        <f t="shared" si="2"/>
        <v>2.4236556533241753</v>
      </c>
      <c r="P30" s="98"/>
    </row>
    <row r="31" spans="1:16" s="96" customFormat="1" x14ac:dyDescent="0.25">
      <c r="A31" s="95" t="s">
        <v>43</v>
      </c>
      <c r="B31" s="95"/>
      <c r="C31" s="86">
        <v>130678</v>
      </c>
      <c r="D31" s="99"/>
      <c r="E31" s="109">
        <v>35045480</v>
      </c>
      <c r="F31" s="109"/>
      <c r="G31" s="109">
        <v>6026589</v>
      </c>
      <c r="H31" s="86"/>
      <c r="I31" s="126">
        <f t="shared" si="0"/>
        <v>29018891</v>
      </c>
      <c r="J31" s="127"/>
      <c r="K31" s="124">
        <f t="shared" si="1"/>
        <v>222.06408882903014</v>
      </c>
      <c r="L31" s="124"/>
      <c r="M31" s="128">
        <v>235.639389644609</v>
      </c>
      <c r="N31" s="124"/>
      <c r="O31" s="124">
        <f t="shared" si="2"/>
        <v>-13.575300815578856</v>
      </c>
      <c r="P31" s="98"/>
    </row>
    <row r="32" spans="1:16" s="96" customFormat="1" x14ac:dyDescent="0.25">
      <c r="A32" s="95" t="s">
        <v>44</v>
      </c>
      <c r="B32" s="95"/>
      <c r="C32" s="86">
        <v>261941</v>
      </c>
      <c r="D32" s="99"/>
      <c r="E32" s="109">
        <v>70829219</v>
      </c>
      <c r="F32" s="109"/>
      <c r="G32" s="109">
        <v>13176917</v>
      </c>
      <c r="H32" s="86"/>
      <c r="I32" s="126">
        <f t="shared" si="0"/>
        <v>57652302</v>
      </c>
      <c r="J32" s="127"/>
      <c r="K32" s="124">
        <f t="shared" si="1"/>
        <v>220.09651791815713</v>
      </c>
      <c r="L32" s="124"/>
      <c r="M32" s="128">
        <v>237.394702751648</v>
      </c>
      <c r="N32" s="124"/>
      <c r="O32" s="124">
        <f t="shared" si="2"/>
        <v>-17.298184833490865</v>
      </c>
      <c r="P32" s="98"/>
    </row>
    <row r="33" spans="1:16" s="96" customFormat="1" x14ac:dyDescent="0.25">
      <c r="A33" s="95" t="s">
        <v>45</v>
      </c>
      <c r="B33" s="95"/>
      <c r="C33" s="86">
        <v>111433</v>
      </c>
      <c r="D33" s="99"/>
      <c r="E33" s="109">
        <v>23744293</v>
      </c>
      <c r="F33" s="109"/>
      <c r="G33" s="109">
        <v>4194770</v>
      </c>
      <c r="H33" s="86"/>
      <c r="I33" s="126">
        <f t="shared" si="0"/>
        <v>19549523</v>
      </c>
      <c r="J33" s="127"/>
      <c r="K33" s="124">
        <f t="shared" si="1"/>
        <v>175.43746466486587</v>
      </c>
      <c r="L33" s="124"/>
      <c r="M33" s="128">
        <v>171.732615209409</v>
      </c>
      <c r="N33" s="124"/>
      <c r="O33" s="124">
        <f t="shared" si="2"/>
        <v>3.7048494554568663</v>
      </c>
      <c r="P33" s="98"/>
    </row>
    <row r="34" spans="1:16" s="96" customFormat="1" x14ac:dyDescent="0.25">
      <c r="A34" s="95" t="s">
        <v>46</v>
      </c>
      <c r="B34" s="95"/>
      <c r="C34" s="86">
        <v>66827</v>
      </c>
      <c r="D34" s="99"/>
      <c r="E34" s="109">
        <v>18122751</v>
      </c>
      <c r="F34" s="109"/>
      <c r="G34" s="109">
        <v>3055862</v>
      </c>
      <c r="H34" s="86"/>
      <c r="I34" s="126">
        <f t="shared" si="0"/>
        <v>15066889</v>
      </c>
      <c r="J34" s="127"/>
      <c r="K34" s="124">
        <f t="shared" si="1"/>
        <v>225.46110105197002</v>
      </c>
      <c r="L34" s="124"/>
      <c r="M34" s="128">
        <v>234.59260689814801</v>
      </c>
      <c r="N34" s="124"/>
      <c r="O34" s="124">
        <f t="shared" si="2"/>
        <v>-9.131505846177987</v>
      </c>
      <c r="P34" s="98"/>
    </row>
    <row r="35" spans="1:16" s="96" customFormat="1" x14ac:dyDescent="0.25">
      <c r="A35" s="95" t="s">
        <v>47</v>
      </c>
      <c r="B35" s="95"/>
      <c r="C35" s="86">
        <v>166184</v>
      </c>
      <c r="D35" s="99"/>
      <c r="E35" s="109">
        <v>52811632</v>
      </c>
      <c r="F35" s="109"/>
      <c r="G35" s="109">
        <v>8747408</v>
      </c>
      <c r="H35" s="86"/>
      <c r="I35" s="126">
        <f t="shared" si="0"/>
        <v>44064224</v>
      </c>
      <c r="J35" s="127"/>
      <c r="K35" s="124">
        <f t="shared" si="1"/>
        <v>265.15322774755691</v>
      </c>
      <c r="L35" s="124"/>
      <c r="M35" s="128">
        <v>278.14254822427603</v>
      </c>
      <c r="N35" s="124"/>
      <c r="O35" s="124">
        <f t="shared" si="2"/>
        <v>-12.989320476719115</v>
      </c>
      <c r="P35" s="98"/>
    </row>
    <row r="36" spans="1:16" s="96" customFormat="1" x14ac:dyDescent="0.25">
      <c r="A36" s="95" t="s">
        <v>48</v>
      </c>
      <c r="B36" s="95"/>
      <c r="C36" s="86">
        <v>26978</v>
      </c>
      <c r="D36" s="99"/>
      <c r="E36" s="109">
        <v>6160126</v>
      </c>
      <c r="F36" s="109"/>
      <c r="G36" s="109">
        <v>1158075</v>
      </c>
      <c r="H36" s="86"/>
      <c r="I36" s="126">
        <f t="shared" si="0"/>
        <v>5002051</v>
      </c>
      <c r="J36" s="127"/>
      <c r="K36" s="124">
        <f t="shared" si="1"/>
        <v>185.4122247757432</v>
      </c>
      <c r="L36" s="124"/>
      <c r="M36" s="128">
        <v>223.90769340260499</v>
      </c>
      <c r="N36" s="124"/>
      <c r="O36" s="124">
        <f t="shared" si="2"/>
        <v>-38.495468626861793</v>
      </c>
      <c r="P36" s="98"/>
    </row>
    <row r="37" spans="1:16" s="96" customFormat="1" x14ac:dyDescent="0.25">
      <c r="A37" s="96" t="s">
        <v>49</v>
      </c>
      <c r="C37" s="86">
        <f>SUM(C11:C36)</f>
        <v>2919361</v>
      </c>
      <c r="D37" s="86"/>
      <c r="E37" s="86">
        <f>SUM(E11:E36)</f>
        <v>662059863</v>
      </c>
      <c r="F37" s="86"/>
      <c r="G37" s="86">
        <f>SUM(G11:G36)</f>
        <v>116581858</v>
      </c>
      <c r="H37" s="86"/>
      <c r="I37" s="126">
        <f t="shared" si="0"/>
        <v>545478005</v>
      </c>
      <c r="J37" s="127"/>
      <c r="K37" s="124">
        <f t="shared" si="1"/>
        <v>186.84842504918029</v>
      </c>
      <c r="L37" s="128"/>
      <c r="M37" s="128">
        <v>195.54310760000001</v>
      </c>
      <c r="N37" s="128"/>
      <c r="O37" s="124">
        <f t="shared" si="2"/>
        <v>-8.6946825508197207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37"/>
  <sheetViews>
    <sheetView topLeftCell="A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155</v>
      </c>
      <c r="D8" s="50"/>
      <c r="E8" s="105" t="s">
        <v>155</v>
      </c>
      <c r="F8" s="50"/>
      <c r="G8" s="105" t="s">
        <v>155</v>
      </c>
      <c r="H8" s="50"/>
      <c r="I8" s="105" t="s">
        <v>155</v>
      </c>
      <c r="J8" s="50"/>
      <c r="K8" s="106" t="s">
        <v>156</v>
      </c>
      <c r="L8" s="53"/>
      <c r="M8" s="106" t="s">
        <v>59</v>
      </c>
      <c r="N8" s="52"/>
      <c r="O8" s="107" t="s">
        <v>156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485934</v>
      </c>
      <c r="D11" s="99"/>
      <c r="E11" s="109">
        <v>124014400</v>
      </c>
      <c r="F11" s="109"/>
      <c r="G11" s="109">
        <v>19865725</v>
      </c>
      <c r="H11" s="86"/>
      <c r="I11" s="126">
        <f>E11-G11</f>
        <v>104148675</v>
      </c>
      <c r="J11" s="127"/>
      <c r="K11" s="124">
        <f>I11/C11</f>
        <v>214.32679129264469</v>
      </c>
      <c r="L11" s="124"/>
      <c r="M11" s="128">
        <v>193.14204648614799</v>
      </c>
      <c r="N11" s="124"/>
      <c r="O11" s="124">
        <f>K11-M11</f>
        <v>21.184744806496695</v>
      </c>
      <c r="P11" s="97"/>
    </row>
    <row r="12" spans="1:19" s="96" customFormat="1" x14ac:dyDescent="0.25">
      <c r="A12" s="95" t="s">
        <v>24</v>
      </c>
      <c r="B12" s="95"/>
      <c r="C12" s="86">
        <v>370733</v>
      </c>
      <c r="D12" s="99"/>
      <c r="E12" s="109">
        <v>90291357</v>
      </c>
      <c r="F12" s="109"/>
      <c r="G12" s="109">
        <v>15409638</v>
      </c>
      <c r="H12" s="86"/>
      <c r="I12" s="126">
        <f t="shared" ref="I12:I37" si="0">E12-G12</f>
        <v>74881719</v>
      </c>
      <c r="J12" s="127"/>
      <c r="K12" s="124">
        <f t="shared" ref="K12:K37" si="1">I12/C12</f>
        <v>201.9828798623268</v>
      </c>
      <c r="L12" s="124"/>
      <c r="M12" s="128">
        <v>190.157250648249</v>
      </c>
      <c r="N12" s="124"/>
      <c r="O12" s="124">
        <f t="shared" ref="O12:O37" si="2">K12-M12</f>
        <v>11.825629214077793</v>
      </c>
      <c r="P12" s="98"/>
    </row>
    <row r="13" spans="1:19" s="96" customFormat="1" x14ac:dyDescent="0.25">
      <c r="A13" s="95" t="s">
        <v>25</v>
      </c>
      <c r="B13" s="95"/>
      <c r="C13" s="86">
        <v>115140</v>
      </c>
      <c r="D13" s="99"/>
      <c r="E13" s="109">
        <v>25775845</v>
      </c>
      <c r="F13" s="109"/>
      <c r="G13" s="109">
        <v>3931160</v>
      </c>
      <c r="H13" s="86"/>
      <c r="I13" s="126">
        <f t="shared" si="0"/>
        <v>21844685</v>
      </c>
      <c r="J13" s="127"/>
      <c r="K13" s="124">
        <f t="shared" si="1"/>
        <v>189.72281570262288</v>
      </c>
      <c r="L13" s="124"/>
      <c r="M13" s="128">
        <v>157.71054273124099</v>
      </c>
      <c r="N13" s="124"/>
      <c r="O13" s="124">
        <f t="shared" si="2"/>
        <v>32.01227297138189</v>
      </c>
      <c r="P13" s="98"/>
    </row>
    <row r="14" spans="1:19" s="96" customFormat="1" x14ac:dyDescent="0.25">
      <c r="A14" s="95" t="s">
        <v>26</v>
      </c>
      <c r="B14" s="95"/>
      <c r="C14" s="86">
        <v>12267</v>
      </c>
      <c r="D14" s="99"/>
      <c r="E14" s="109">
        <v>2307084</v>
      </c>
      <c r="F14" s="109"/>
      <c r="G14" s="109">
        <v>412389</v>
      </c>
      <c r="H14" s="86"/>
      <c r="I14" s="126">
        <f t="shared" si="0"/>
        <v>1894695</v>
      </c>
      <c r="J14" s="127"/>
      <c r="K14" s="124">
        <f t="shared" si="1"/>
        <v>154.45463438493519</v>
      </c>
      <c r="L14" s="124"/>
      <c r="M14" s="128">
        <v>142.620620675232</v>
      </c>
      <c r="N14" s="124"/>
      <c r="O14" s="124">
        <f t="shared" si="2"/>
        <v>11.834013709703186</v>
      </c>
      <c r="P14" s="98"/>
    </row>
    <row r="15" spans="1:19" s="96" customFormat="1" x14ac:dyDescent="0.25">
      <c r="A15" s="95" t="s">
        <v>27</v>
      </c>
      <c r="B15" s="95"/>
      <c r="C15" s="86">
        <v>41410</v>
      </c>
      <c r="D15" s="99"/>
      <c r="E15" s="109">
        <v>8836230</v>
      </c>
      <c r="F15" s="109"/>
      <c r="G15" s="109">
        <v>1487476</v>
      </c>
      <c r="H15" s="86"/>
      <c r="I15" s="126">
        <f t="shared" si="0"/>
        <v>7348754</v>
      </c>
      <c r="J15" s="127"/>
      <c r="K15" s="124">
        <f t="shared" si="1"/>
        <v>177.46326974160831</v>
      </c>
      <c r="L15" s="124"/>
      <c r="M15" s="128">
        <v>153.74168680168799</v>
      </c>
      <c r="N15" s="124"/>
      <c r="O15" s="124">
        <f t="shared" si="2"/>
        <v>23.721582939920324</v>
      </c>
      <c r="P15" s="98"/>
    </row>
    <row r="16" spans="1:19" s="96" customFormat="1" x14ac:dyDescent="0.25">
      <c r="A16" s="95" t="s">
        <v>28</v>
      </c>
      <c r="B16" s="95"/>
      <c r="C16" s="86">
        <v>10019</v>
      </c>
      <c r="D16" s="99"/>
      <c r="E16" s="109">
        <v>2165474</v>
      </c>
      <c r="F16" s="109"/>
      <c r="G16" s="109">
        <v>377489</v>
      </c>
      <c r="H16" s="86"/>
      <c r="I16" s="126">
        <f t="shared" si="0"/>
        <v>1787985</v>
      </c>
      <c r="J16" s="127"/>
      <c r="K16" s="124">
        <f t="shared" si="1"/>
        <v>178.45942708853178</v>
      </c>
      <c r="L16" s="124"/>
      <c r="M16" s="128">
        <v>141.94087072484501</v>
      </c>
      <c r="N16" s="124"/>
      <c r="O16" s="124">
        <f t="shared" si="2"/>
        <v>36.51855636368677</v>
      </c>
      <c r="P16" s="98"/>
    </row>
    <row r="17" spans="1:16" s="96" customFormat="1" x14ac:dyDescent="0.25">
      <c r="A17" s="95" t="s">
        <v>29</v>
      </c>
      <c r="B17" s="95"/>
      <c r="C17" s="86">
        <v>13420</v>
      </c>
      <c r="D17" s="99"/>
      <c r="E17" s="109">
        <v>3139251</v>
      </c>
      <c r="F17" s="109"/>
      <c r="G17" s="109">
        <v>482337</v>
      </c>
      <c r="H17" s="86"/>
      <c r="I17" s="126">
        <f t="shared" si="0"/>
        <v>2656914</v>
      </c>
      <c r="J17" s="127"/>
      <c r="K17" s="124">
        <f t="shared" si="1"/>
        <v>197.98166915052161</v>
      </c>
      <c r="L17" s="124"/>
      <c r="M17" s="128">
        <v>136.87699362648399</v>
      </c>
      <c r="N17" s="124"/>
      <c r="O17" s="124">
        <f t="shared" si="2"/>
        <v>61.104675524037617</v>
      </c>
      <c r="P17" s="98"/>
    </row>
    <row r="18" spans="1:16" s="96" customFormat="1" x14ac:dyDescent="0.25">
      <c r="A18" s="95" t="s">
        <v>30</v>
      </c>
      <c r="B18" s="95"/>
      <c r="C18" s="86">
        <v>12566</v>
      </c>
      <c r="D18" s="99"/>
      <c r="E18" s="109">
        <v>2606580</v>
      </c>
      <c r="F18" s="109"/>
      <c r="G18" s="109">
        <v>431862</v>
      </c>
      <c r="H18" s="86"/>
      <c r="I18" s="126">
        <f t="shared" si="0"/>
        <v>2174718</v>
      </c>
      <c r="J18" s="127"/>
      <c r="K18" s="124">
        <f t="shared" si="1"/>
        <v>173.06366385484642</v>
      </c>
      <c r="L18" s="124"/>
      <c r="M18" s="128">
        <v>163.27947397030499</v>
      </c>
      <c r="N18" s="124"/>
      <c r="O18" s="124">
        <f t="shared" si="2"/>
        <v>9.7841898845414335</v>
      </c>
      <c r="P18" s="98"/>
    </row>
    <row r="19" spans="1:16" s="96" customFormat="1" x14ac:dyDescent="0.25">
      <c r="A19" s="95" t="s">
        <v>31</v>
      </c>
      <c r="B19" s="95"/>
      <c r="C19" s="86">
        <v>36336</v>
      </c>
      <c r="D19" s="99"/>
      <c r="E19" s="109">
        <v>8678232</v>
      </c>
      <c r="F19" s="109"/>
      <c r="G19" s="109">
        <v>1354931</v>
      </c>
      <c r="H19" s="86"/>
      <c r="I19" s="126">
        <f t="shared" si="0"/>
        <v>7323301</v>
      </c>
      <c r="J19" s="127"/>
      <c r="K19" s="124">
        <f t="shared" si="1"/>
        <v>201.54395090268605</v>
      </c>
      <c r="L19" s="124"/>
      <c r="M19" s="128">
        <v>162.004681089088</v>
      </c>
      <c r="N19" s="124"/>
      <c r="O19" s="124">
        <f t="shared" si="2"/>
        <v>39.539269813598054</v>
      </c>
      <c r="P19" s="98"/>
    </row>
    <row r="20" spans="1:16" s="96" customFormat="1" x14ac:dyDescent="0.25">
      <c r="A20" s="95" t="s">
        <v>32</v>
      </c>
      <c r="B20" s="95"/>
      <c r="C20" s="86">
        <v>82132</v>
      </c>
      <c r="D20" s="99"/>
      <c r="E20" s="109">
        <v>22455630</v>
      </c>
      <c r="F20" s="109"/>
      <c r="G20" s="109">
        <v>3709207</v>
      </c>
      <c r="H20" s="86"/>
      <c r="I20" s="126">
        <f t="shared" si="0"/>
        <v>18746423</v>
      </c>
      <c r="J20" s="127"/>
      <c r="K20" s="124">
        <f t="shared" si="1"/>
        <v>228.24749184240005</v>
      </c>
      <c r="L20" s="124"/>
      <c r="M20" s="128">
        <v>188.99488161258</v>
      </c>
      <c r="N20" s="124"/>
      <c r="O20" s="124">
        <f t="shared" si="2"/>
        <v>39.25261022982005</v>
      </c>
      <c r="P20" s="98"/>
    </row>
    <row r="21" spans="1:16" s="96" customFormat="1" x14ac:dyDescent="0.25">
      <c r="A21" s="95" t="s">
        <v>33</v>
      </c>
      <c r="B21" s="95"/>
      <c r="C21" s="86">
        <v>88128</v>
      </c>
      <c r="D21" s="99"/>
      <c r="E21" s="109">
        <v>20826279</v>
      </c>
      <c r="F21" s="109"/>
      <c r="G21" s="109">
        <v>3500544</v>
      </c>
      <c r="H21" s="86"/>
      <c r="I21" s="126">
        <f t="shared" si="0"/>
        <v>17325735</v>
      </c>
      <c r="J21" s="127"/>
      <c r="K21" s="124">
        <f t="shared" si="1"/>
        <v>196.59739242919389</v>
      </c>
      <c r="L21" s="124"/>
      <c r="M21" s="128">
        <v>178.67527640567201</v>
      </c>
      <c r="N21" s="124"/>
      <c r="O21" s="124">
        <f t="shared" si="2"/>
        <v>17.92211602352188</v>
      </c>
      <c r="P21" s="98"/>
    </row>
    <row r="22" spans="1:16" s="96" customFormat="1" x14ac:dyDescent="0.25">
      <c r="A22" s="95" t="s">
        <v>34</v>
      </c>
      <c r="B22" s="95"/>
      <c r="C22" s="86">
        <v>72142</v>
      </c>
      <c r="D22" s="99"/>
      <c r="E22" s="109">
        <v>23084184</v>
      </c>
      <c r="F22" s="109"/>
      <c r="G22" s="109">
        <v>3450261</v>
      </c>
      <c r="H22" s="86"/>
      <c r="I22" s="126">
        <f t="shared" si="0"/>
        <v>19633923</v>
      </c>
      <c r="J22" s="127"/>
      <c r="K22" s="124">
        <f t="shared" si="1"/>
        <v>272.15662166283164</v>
      </c>
      <c r="L22" s="124"/>
      <c r="M22" s="128">
        <v>267.260330895837</v>
      </c>
      <c r="N22" s="124"/>
      <c r="O22" s="124">
        <f t="shared" si="2"/>
        <v>4.8962907669946389</v>
      </c>
      <c r="P22" s="98"/>
    </row>
    <row r="23" spans="1:16" s="96" customFormat="1" x14ac:dyDescent="0.25">
      <c r="A23" s="95" t="s">
        <v>35</v>
      </c>
      <c r="B23" s="95"/>
      <c r="C23" s="86">
        <v>110439</v>
      </c>
      <c r="D23" s="99"/>
      <c r="E23" s="109">
        <v>29617300</v>
      </c>
      <c r="F23" s="109"/>
      <c r="G23" s="109">
        <v>4899850</v>
      </c>
      <c r="H23" s="86"/>
      <c r="I23" s="126">
        <f t="shared" si="0"/>
        <v>24717450</v>
      </c>
      <c r="J23" s="127"/>
      <c r="K23" s="124">
        <f t="shared" si="1"/>
        <v>223.81088202537148</v>
      </c>
      <c r="L23" s="124"/>
      <c r="M23" s="128">
        <v>201.971829595938</v>
      </c>
      <c r="N23" s="124"/>
      <c r="O23" s="124">
        <f t="shared" si="2"/>
        <v>21.83905242943348</v>
      </c>
      <c r="P23" s="98"/>
    </row>
    <row r="24" spans="1:16" s="96" customFormat="1" x14ac:dyDescent="0.25">
      <c r="A24" s="95" t="s">
        <v>36</v>
      </c>
      <c r="B24" s="95"/>
      <c r="C24" s="86">
        <v>27727</v>
      </c>
      <c r="D24" s="99"/>
      <c r="E24" s="109">
        <v>7108624</v>
      </c>
      <c r="F24" s="109"/>
      <c r="G24" s="109">
        <v>1152273</v>
      </c>
      <c r="H24" s="86"/>
      <c r="I24" s="126">
        <f t="shared" si="0"/>
        <v>5956351</v>
      </c>
      <c r="J24" s="127"/>
      <c r="K24" s="124">
        <f t="shared" si="1"/>
        <v>214.82132939012516</v>
      </c>
      <c r="L24" s="124"/>
      <c r="M24" s="128">
        <v>190.11046604824301</v>
      </c>
      <c r="N24" s="124"/>
      <c r="O24" s="124">
        <f t="shared" si="2"/>
        <v>24.710863341882146</v>
      </c>
      <c r="P24" s="98"/>
    </row>
    <row r="25" spans="1:16" s="96" customFormat="1" x14ac:dyDescent="0.25">
      <c r="A25" s="95" t="s">
        <v>37</v>
      </c>
      <c r="B25" s="95"/>
      <c r="C25" s="86">
        <v>18101</v>
      </c>
      <c r="D25" s="99"/>
      <c r="E25" s="109">
        <v>3454597</v>
      </c>
      <c r="F25" s="109"/>
      <c r="G25" s="109">
        <v>590057</v>
      </c>
      <c r="H25" s="86"/>
      <c r="I25" s="126">
        <f t="shared" si="0"/>
        <v>2864540</v>
      </c>
      <c r="J25" s="127"/>
      <c r="K25" s="124">
        <f t="shared" si="1"/>
        <v>158.25313518590133</v>
      </c>
      <c r="L25" s="124"/>
      <c r="M25" s="128">
        <v>143.83658164553799</v>
      </c>
      <c r="N25" s="124"/>
      <c r="O25" s="124">
        <f t="shared" si="2"/>
        <v>14.416553540363338</v>
      </c>
      <c r="P25" s="98"/>
    </row>
    <row r="26" spans="1:16" s="96" customFormat="1" x14ac:dyDescent="0.25">
      <c r="A26" s="95" t="s">
        <v>38</v>
      </c>
      <c r="B26" s="95"/>
      <c r="C26" s="86">
        <v>3942</v>
      </c>
      <c r="D26" s="99"/>
      <c r="E26" s="109">
        <v>696323</v>
      </c>
      <c r="F26" s="109"/>
      <c r="G26" s="109">
        <v>112509</v>
      </c>
      <c r="H26" s="86"/>
      <c r="I26" s="126">
        <f t="shared" si="0"/>
        <v>583814</v>
      </c>
      <c r="J26" s="127"/>
      <c r="K26" s="124">
        <f t="shared" si="1"/>
        <v>148.10096397767632</v>
      </c>
      <c r="L26" s="124"/>
      <c r="M26" s="128">
        <v>142.221940819813</v>
      </c>
      <c r="N26" s="124"/>
      <c r="O26" s="124">
        <f t="shared" si="2"/>
        <v>5.8790231578633154</v>
      </c>
      <c r="P26" s="98"/>
    </row>
    <row r="27" spans="1:16" s="96" customFormat="1" x14ac:dyDescent="0.25">
      <c r="A27" s="95" t="s">
        <v>39</v>
      </c>
      <c r="B27" s="95"/>
      <c r="C27" s="86">
        <v>155411</v>
      </c>
      <c r="D27" s="99"/>
      <c r="E27" s="109">
        <v>34130657</v>
      </c>
      <c r="F27" s="109"/>
      <c r="G27" s="109">
        <v>5555691</v>
      </c>
      <c r="H27" s="86"/>
      <c r="I27" s="126">
        <f t="shared" si="0"/>
        <v>28574966</v>
      </c>
      <c r="J27" s="127"/>
      <c r="K27" s="124">
        <f t="shared" si="1"/>
        <v>183.86707504616791</v>
      </c>
      <c r="L27" s="124"/>
      <c r="M27" s="128">
        <v>155.43062679151899</v>
      </c>
      <c r="N27" s="124"/>
      <c r="O27" s="124">
        <f t="shared" si="2"/>
        <v>28.436448254648923</v>
      </c>
      <c r="P27" s="98"/>
    </row>
    <row r="28" spans="1:16" s="96" customFormat="1" x14ac:dyDescent="0.25">
      <c r="A28" s="95" t="s">
        <v>40</v>
      </c>
      <c r="B28" s="95"/>
      <c r="C28" s="86">
        <v>67111</v>
      </c>
      <c r="D28" s="99"/>
      <c r="E28" s="109">
        <v>15166790</v>
      </c>
      <c r="F28" s="109"/>
      <c r="G28" s="109">
        <v>2434305</v>
      </c>
      <c r="H28" s="86"/>
      <c r="I28" s="126">
        <f t="shared" si="0"/>
        <v>12732485</v>
      </c>
      <c r="J28" s="127"/>
      <c r="K28" s="124">
        <f t="shared" si="1"/>
        <v>189.72277271982239</v>
      </c>
      <c r="L28" s="124"/>
      <c r="M28" s="128">
        <v>157.15051383510601</v>
      </c>
      <c r="N28" s="124"/>
      <c r="O28" s="124">
        <f t="shared" si="2"/>
        <v>32.572258884716376</v>
      </c>
      <c r="P28" s="98"/>
    </row>
    <row r="29" spans="1:16" s="96" customFormat="1" x14ac:dyDescent="0.25">
      <c r="A29" s="95" t="s">
        <v>41</v>
      </c>
      <c r="B29" s="95"/>
      <c r="C29" s="86">
        <v>201878</v>
      </c>
      <c r="D29" s="99"/>
      <c r="E29" s="109">
        <v>49856423</v>
      </c>
      <c r="F29" s="109"/>
      <c r="G29" s="109">
        <v>7728814</v>
      </c>
      <c r="H29" s="86"/>
      <c r="I29" s="126">
        <f t="shared" si="0"/>
        <v>42127609</v>
      </c>
      <c r="J29" s="127"/>
      <c r="K29" s="124">
        <f t="shared" si="1"/>
        <v>208.67855338372681</v>
      </c>
      <c r="L29" s="124"/>
      <c r="M29" s="128">
        <v>171.44044008865899</v>
      </c>
      <c r="N29" s="124"/>
      <c r="O29" s="124">
        <f t="shared" si="2"/>
        <v>37.238113295067819</v>
      </c>
      <c r="P29" s="98"/>
    </row>
    <row r="30" spans="1:16" s="96" customFormat="1" x14ac:dyDescent="0.25">
      <c r="A30" s="95" t="s">
        <v>42</v>
      </c>
      <c r="B30" s="95"/>
      <c r="C30" s="86">
        <v>74008</v>
      </c>
      <c r="D30" s="99"/>
      <c r="E30" s="109">
        <v>17743798</v>
      </c>
      <c r="F30" s="109"/>
      <c r="G30" s="109">
        <v>2718647</v>
      </c>
      <c r="H30" s="86"/>
      <c r="I30" s="126">
        <f t="shared" si="0"/>
        <v>15025151</v>
      </c>
      <c r="J30" s="127"/>
      <c r="K30" s="124">
        <f t="shared" si="1"/>
        <v>203.02063290455087</v>
      </c>
      <c r="L30" s="124"/>
      <c r="M30" s="128">
        <v>178.70830217187299</v>
      </c>
      <c r="N30" s="124"/>
      <c r="O30" s="124">
        <f t="shared" si="2"/>
        <v>24.312330732677879</v>
      </c>
      <c r="P30" s="98"/>
    </row>
    <row r="31" spans="1:16" s="96" customFormat="1" x14ac:dyDescent="0.25">
      <c r="A31" s="95" t="s">
        <v>43</v>
      </c>
      <c r="B31" s="95"/>
      <c r="C31" s="86">
        <v>128435</v>
      </c>
      <c r="D31" s="99"/>
      <c r="E31" s="109">
        <v>41018502</v>
      </c>
      <c r="F31" s="109"/>
      <c r="G31" s="109">
        <v>6276153</v>
      </c>
      <c r="H31" s="86"/>
      <c r="I31" s="126">
        <f t="shared" si="0"/>
        <v>34742349</v>
      </c>
      <c r="J31" s="127"/>
      <c r="K31" s="124">
        <f t="shared" si="1"/>
        <v>270.50530618600851</v>
      </c>
      <c r="L31" s="124"/>
      <c r="M31" s="128">
        <v>235.639389644609</v>
      </c>
      <c r="N31" s="124"/>
      <c r="O31" s="124">
        <f t="shared" si="2"/>
        <v>34.865916541399514</v>
      </c>
      <c r="P31" s="98"/>
    </row>
    <row r="32" spans="1:16" s="96" customFormat="1" x14ac:dyDescent="0.25">
      <c r="A32" s="95" t="s">
        <v>44</v>
      </c>
      <c r="B32" s="95"/>
      <c r="C32" s="86">
        <v>245930</v>
      </c>
      <c r="D32" s="99"/>
      <c r="E32" s="109">
        <v>79074734</v>
      </c>
      <c r="F32" s="109"/>
      <c r="G32" s="109">
        <v>13317985</v>
      </c>
      <c r="H32" s="86"/>
      <c r="I32" s="126">
        <f t="shared" si="0"/>
        <v>65756749</v>
      </c>
      <c r="J32" s="127"/>
      <c r="K32" s="124">
        <f t="shared" si="1"/>
        <v>267.37994144675315</v>
      </c>
      <c r="L32" s="124"/>
      <c r="M32" s="128">
        <v>237.394702751648</v>
      </c>
      <c r="N32" s="124"/>
      <c r="O32" s="124">
        <f t="shared" si="2"/>
        <v>29.985238695105153</v>
      </c>
      <c r="P32" s="98"/>
    </row>
    <row r="33" spans="1:16" s="96" customFormat="1" x14ac:dyDescent="0.25">
      <c r="A33" s="95" t="s">
        <v>45</v>
      </c>
      <c r="B33" s="95"/>
      <c r="C33" s="86">
        <v>102112</v>
      </c>
      <c r="D33" s="99"/>
      <c r="E33" s="109">
        <v>25944284</v>
      </c>
      <c r="F33" s="109"/>
      <c r="G33" s="109">
        <v>4184644</v>
      </c>
      <c r="H33" s="86"/>
      <c r="I33" s="126">
        <f t="shared" si="0"/>
        <v>21759640</v>
      </c>
      <c r="J33" s="127"/>
      <c r="K33" s="124">
        <f t="shared" si="1"/>
        <v>213.0958163585083</v>
      </c>
      <c r="L33" s="124"/>
      <c r="M33" s="128">
        <v>171.732615209409</v>
      </c>
      <c r="N33" s="124"/>
      <c r="O33" s="124">
        <f t="shared" si="2"/>
        <v>41.363201149099297</v>
      </c>
      <c r="P33" s="98"/>
    </row>
    <row r="34" spans="1:16" s="96" customFormat="1" x14ac:dyDescent="0.25">
      <c r="A34" s="95" t="s">
        <v>46</v>
      </c>
      <c r="B34" s="95"/>
      <c r="C34" s="86">
        <v>63743</v>
      </c>
      <c r="D34" s="99"/>
      <c r="E34" s="109">
        <v>19684399</v>
      </c>
      <c r="F34" s="109"/>
      <c r="G34" s="109">
        <v>3092572</v>
      </c>
      <c r="H34" s="86"/>
      <c r="I34" s="126">
        <f t="shared" si="0"/>
        <v>16591827</v>
      </c>
      <c r="J34" s="127"/>
      <c r="K34" s="124">
        <f t="shared" si="1"/>
        <v>260.29253408217374</v>
      </c>
      <c r="L34" s="124"/>
      <c r="M34" s="128">
        <v>234.59260689814801</v>
      </c>
      <c r="N34" s="124"/>
      <c r="O34" s="124">
        <f t="shared" si="2"/>
        <v>25.699927184025739</v>
      </c>
      <c r="P34" s="98"/>
    </row>
    <row r="35" spans="1:16" s="96" customFormat="1" x14ac:dyDescent="0.25">
      <c r="A35" s="95" t="s">
        <v>47</v>
      </c>
      <c r="B35" s="95"/>
      <c r="C35" s="86">
        <v>161177</v>
      </c>
      <c r="D35" s="99"/>
      <c r="E35" s="109">
        <v>59042613</v>
      </c>
      <c r="F35" s="109"/>
      <c r="G35" s="109">
        <v>9217989</v>
      </c>
      <c r="H35" s="86"/>
      <c r="I35" s="126">
        <f t="shared" si="0"/>
        <v>49824624</v>
      </c>
      <c r="J35" s="127"/>
      <c r="K35" s="124">
        <f t="shared" si="1"/>
        <v>309.12986344205439</v>
      </c>
      <c r="L35" s="124"/>
      <c r="M35" s="128">
        <v>278.14254822427603</v>
      </c>
      <c r="N35" s="124"/>
      <c r="O35" s="124">
        <f t="shared" si="2"/>
        <v>30.98731521777836</v>
      </c>
      <c r="P35" s="98"/>
    </row>
    <row r="36" spans="1:16" s="96" customFormat="1" x14ac:dyDescent="0.25">
      <c r="A36" s="95" t="s">
        <v>48</v>
      </c>
      <c r="B36" s="95"/>
      <c r="C36" s="86">
        <v>24590</v>
      </c>
      <c r="D36" s="99"/>
      <c r="E36" s="109">
        <v>7022757</v>
      </c>
      <c r="F36" s="109"/>
      <c r="G36" s="109">
        <v>1141222</v>
      </c>
      <c r="H36" s="86"/>
      <c r="I36" s="126">
        <f t="shared" si="0"/>
        <v>5881535</v>
      </c>
      <c r="J36" s="127"/>
      <c r="K36" s="124">
        <f t="shared" si="1"/>
        <v>239.18401789345262</v>
      </c>
      <c r="L36" s="124"/>
      <c r="M36" s="128">
        <v>223.90769340260499</v>
      </c>
      <c r="N36" s="124"/>
      <c r="O36" s="124">
        <f t="shared" si="2"/>
        <v>15.276324490847628</v>
      </c>
      <c r="P36" s="98"/>
    </row>
    <row r="37" spans="1:16" s="96" customFormat="1" x14ac:dyDescent="0.25">
      <c r="A37" s="96" t="s">
        <v>49</v>
      </c>
      <c r="C37" s="86">
        <f>SUM(C11:C36)</f>
        <v>2724831</v>
      </c>
      <c r="D37" s="86"/>
      <c r="E37" s="86">
        <f>SUM(E11:E36)</f>
        <v>723742347</v>
      </c>
      <c r="F37" s="86"/>
      <c r="G37" s="86">
        <f>SUM(G11:G36)</f>
        <v>116835730</v>
      </c>
      <c r="H37" s="86"/>
      <c r="I37" s="126">
        <f t="shared" si="0"/>
        <v>606906617</v>
      </c>
      <c r="J37" s="127"/>
      <c r="K37" s="124">
        <f t="shared" si="1"/>
        <v>222.73183804793766</v>
      </c>
      <c r="L37" s="128"/>
      <c r="M37" s="128">
        <v>195.54310760000001</v>
      </c>
      <c r="N37" s="128"/>
      <c r="O37" s="124">
        <f t="shared" si="2"/>
        <v>27.188730447937644</v>
      </c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37"/>
  <sheetViews>
    <sheetView topLeftCell="A7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157</v>
      </c>
      <c r="D8" s="50"/>
      <c r="E8" s="105" t="s">
        <v>157</v>
      </c>
      <c r="F8" s="50"/>
      <c r="G8" s="105" t="s">
        <v>157</v>
      </c>
      <c r="H8" s="50"/>
      <c r="I8" s="105" t="s">
        <v>157</v>
      </c>
      <c r="J8" s="50"/>
      <c r="K8" s="106" t="s">
        <v>158</v>
      </c>
      <c r="L8" s="53"/>
      <c r="M8" s="91" t="s">
        <v>59</v>
      </c>
      <c r="N8" s="52"/>
      <c r="O8" s="107" t="s">
        <v>158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391533</v>
      </c>
      <c r="D11" s="99"/>
      <c r="E11" s="109">
        <v>114621571</v>
      </c>
      <c r="F11" s="109"/>
      <c r="G11" s="109">
        <v>16818172</v>
      </c>
      <c r="H11" s="86"/>
      <c r="I11" s="126">
        <f>E11-G11</f>
        <v>97803399</v>
      </c>
      <c r="J11" s="127"/>
      <c r="K11" s="124">
        <f>I11/C11</f>
        <v>249.79605550489998</v>
      </c>
      <c r="L11" s="124"/>
      <c r="M11" s="128">
        <v>193.14204648614799</v>
      </c>
      <c r="N11" s="124"/>
      <c r="O11" s="124">
        <f>K11-M11</f>
        <v>56.654009018751992</v>
      </c>
      <c r="P11" s="97"/>
    </row>
    <row r="12" spans="1:19" s="96" customFormat="1" x14ac:dyDescent="0.25">
      <c r="A12" s="95" t="s">
        <v>24</v>
      </c>
      <c r="B12" s="95"/>
      <c r="C12" s="86">
        <v>292666</v>
      </c>
      <c r="D12" s="99"/>
      <c r="E12" s="109">
        <v>83116042</v>
      </c>
      <c r="F12" s="109"/>
      <c r="G12" s="109">
        <v>12789023</v>
      </c>
      <c r="H12" s="86"/>
      <c r="I12" s="126">
        <f t="shared" ref="I12:I37" si="0">E12-G12</f>
        <v>70327019</v>
      </c>
      <c r="J12" s="127"/>
      <c r="K12" s="124">
        <f t="shared" ref="K12:K37" si="1">I12/C12</f>
        <v>240.29787881065789</v>
      </c>
      <c r="L12" s="124"/>
      <c r="M12" s="128">
        <v>190.157250648249</v>
      </c>
      <c r="N12" s="124"/>
      <c r="O12" s="124">
        <f t="shared" ref="O12:O37" si="2">K12-M12</f>
        <v>50.140628162408888</v>
      </c>
      <c r="P12" s="98"/>
    </row>
    <row r="13" spans="1:19" s="96" customFormat="1" x14ac:dyDescent="0.25">
      <c r="A13" s="95" t="s">
        <v>25</v>
      </c>
      <c r="B13" s="95"/>
      <c r="C13" s="86">
        <v>99993</v>
      </c>
      <c r="D13" s="99"/>
      <c r="E13" s="109">
        <v>24749905</v>
      </c>
      <c r="F13" s="109"/>
      <c r="G13" s="109">
        <v>3544564</v>
      </c>
      <c r="H13" s="86"/>
      <c r="I13" s="126">
        <f t="shared" si="0"/>
        <v>21205341</v>
      </c>
      <c r="J13" s="127"/>
      <c r="K13" s="124">
        <f t="shared" si="1"/>
        <v>212.06825477783445</v>
      </c>
      <c r="L13" s="124"/>
      <c r="M13" s="128">
        <v>157.71054273124099</v>
      </c>
      <c r="N13" s="124"/>
      <c r="O13" s="124">
        <f t="shared" si="2"/>
        <v>54.357712046593463</v>
      </c>
      <c r="P13" s="98"/>
    </row>
    <row r="14" spans="1:19" s="96" customFormat="1" x14ac:dyDescent="0.25">
      <c r="A14" s="95" t="s">
        <v>26</v>
      </c>
      <c r="B14" s="95"/>
      <c r="C14" s="86">
        <v>9632</v>
      </c>
      <c r="D14" s="99"/>
      <c r="E14" s="109">
        <v>2257619</v>
      </c>
      <c r="F14" s="109"/>
      <c r="G14" s="109">
        <v>367980</v>
      </c>
      <c r="H14" s="86"/>
      <c r="I14" s="126">
        <f t="shared" si="0"/>
        <v>1889639</v>
      </c>
      <c r="J14" s="127"/>
      <c r="K14" s="124">
        <f t="shared" si="1"/>
        <v>196.18345099667775</v>
      </c>
      <c r="L14" s="124"/>
      <c r="M14" s="128">
        <v>142.620620675232</v>
      </c>
      <c r="N14" s="124"/>
      <c r="O14" s="124">
        <f t="shared" si="2"/>
        <v>53.562830321445745</v>
      </c>
      <c r="P14" s="98"/>
    </row>
    <row r="15" spans="1:19" s="96" customFormat="1" x14ac:dyDescent="0.25">
      <c r="A15" s="95" t="s">
        <v>27</v>
      </c>
      <c r="B15" s="95"/>
      <c r="C15" s="86">
        <v>34202</v>
      </c>
      <c r="D15" s="99"/>
      <c r="E15" s="109">
        <v>9157425</v>
      </c>
      <c r="F15" s="109"/>
      <c r="G15" s="109">
        <v>1327247</v>
      </c>
      <c r="H15" s="86"/>
      <c r="I15" s="126">
        <f t="shared" si="0"/>
        <v>7830178</v>
      </c>
      <c r="J15" s="127"/>
      <c r="K15" s="124">
        <f t="shared" si="1"/>
        <v>228.93918484299164</v>
      </c>
      <c r="L15" s="124"/>
      <c r="M15" s="128">
        <v>153.74168680168799</v>
      </c>
      <c r="N15" s="124"/>
      <c r="O15" s="124">
        <f t="shared" si="2"/>
        <v>75.197498041303646</v>
      </c>
      <c r="P15" s="98"/>
    </row>
    <row r="16" spans="1:19" s="96" customFormat="1" x14ac:dyDescent="0.25">
      <c r="A16" s="95" t="s">
        <v>28</v>
      </c>
      <c r="B16" s="95"/>
      <c r="C16" s="86">
        <v>8269</v>
      </c>
      <c r="D16" s="99"/>
      <c r="E16" s="109">
        <v>2007098</v>
      </c>
      <c r="F16" s="109"/>
      <c r="G16" s="109">
        <v>307592</v>
      </c>
      <c r="H16" s="86"/>
      <c r="I16" s="126">
        <f t="shared" si="0"/>
        <v>1699506</v>
      </c>
      <c r="J16" s="127"/>
      <c r="K16" s="124">
        <f t="shared" si="1"/>
        <v>205.52739146208731</v>
      </c>
      <c r="L16" s="124"/>
      <c r="M16" s="128">
        <v>141.94087072484501</v>
      </c>
      <c r="N16" s="124"/>
      <c r="O16" s="124">
        <f t="shared" si="2"/>
        <v>63.586520737242296</v>
      </c>
      <c r="P16" s="98"/>
    </row>
    <row r="17" spans="1:16" s="96" customFormat="1" x14ac:dyDescent="0.25">
      <c r="A17" s="95" t="s">
        <v>29</v>
      </c>
      <c r="B17" s="95"/>
      <c r="C17" s="86">
        <v>10011</v>
      </c>
      <c r="D17" s="99"/>
      <c r="E17" s="109">
        <v>2332832</v>
      </c>
      <c r="F17" s="109"/>
      <c r="G17" s="109">
        <v>371945</v>
      </c>
      <c r="H17" s="86"/>
      <c r="I17" s="126">
        <f t="shared" si="0"/>
        <v>1960887</v>
      </c>
      <c r="J17" s="127"/>
      <c r="K17" s="124">
        <f t="shared" si="1"/>
        <v>195.87323943661971</v>
      </c>
      <c r="L17" s="124"/>
      <c r="M17" s="128">
        <v>136.87699362648399</v>
      </c>
      <c r="N17" s="124"/>
      <c r="O17" s="124">
        <f t="shared" si="2"/>
        <v>58.996245810135719</v>
      </c>
      <c r="P17" s="98"/>
    </row>
    <row r="18" spans="1:16" s="96" customFormat="1" x14ac:dyDescent="0.25">
      <c r="A18" s="95" t="s">
        <v>30</v>
      </c>
      <c r="B18" s="95"/>
      <c r="C18" s="86">
        <v>10769</v>
      </c>
      <c r="D18" s="99"/>
      <c r="E18" s="109">
        <v>2632692</v>
      </c>
      <c r="F18" s="109"/>
      <c r="G18" s="109">
        <v>401056</v>
      </c>
      <c r="H18" s="86"/>
      <c r="I18" s="126">
        <f t="shared" si="0"/>
        <v>2231636</v>
      </c>
      <c r="J18" s="127"/>
      <c r="K18" s="124">
        <f t="shared" si="1"/>
        <v>207.22778345250256</v>
      </c>
      <c r="L18" s="124"/>
      <c r="M18" s="128">
        <v>163.27947397030499</v>
      </c>
      <c r="N18" s="124"/>
      <c r="O18" s="124">
        <f t="shared" si="2"/>
        <v>43.948309482197573</v>
      </c>
      <c r="P18" s="98"/>
    </row>
    <row r="19" spans="1:16" s="96" customFormat="1" x14ac:dyDescent="0.25">
      <c r="A19" s="95" t="s">
        <v>31</v>
      </c>
      <c r="B19" s="95"/>
      <c r="C19" s="86">
        <v>30507</v>
      </c>
      <c r="D19" s="99"/>
      <c r="E19" s="109">
        <v>8367302</v>
      </c>
      <c r="F19" s="109"/>
      <c r="G19" s="109">
        <v>1211466</v>
      </c>
      <c r="H19" s="86"/>
      <c r="I19" s="126">
        <f t="shared" si="0"/>
        <v>7155836</v>
      </c>
      <c r="J19" s="127"/>
      <c r="K19" s="124">
        <f t="shared" si="1"/>
        <v>234.56373946962992</v>
      </c>
      <c r="L19" s="124"/>
      <c r="M19" s="128">
        <v>162.004681089088</v>
      </c>
      <c r="N19" s="124"/>
      <c r="O19" s="124">
        <f t="shared" si="2"/>
        <v>72.559058380541927</v>
      </c>
      <c r="P19" s="98"/>
    </row>
    <row r="20" spans="1:16" s="96" customFormat="1" x14ac:dyDescent="0.25">
      <c r="A20" s="95" t="s">
        <v>32</v>
      </c>
      <c r="B20" s="95"/>
      <c r="C20" s="86">
        <v>61603</v>
      </c>
      <c r="D20" s="99"/>
      <c r="E20" s="109">
        <v>19540131</v>
      </c>
      <c r="F20" s="109"/>
      <c r="G20" s="109">
        <v>2884607</v>
      </c>
      <c r="H20" s="86"/>
      <c r="I20" s="126">
        <f t="shared" si="0"/>
        <v>16655524</v>
      </c>
      <c r="J20" s="127"/>
      <c r="K20" s="124">
        <f t="shared" si="1"/>
        <v>270.368715809295</v>
      </c>
      <c r="L20" s="124"/>
      <c r="M20" s="128">
        <v>188.99488161258</v>
      </c>
      <c r="N20" s="124"/>
      <c r="O20" s="124">
        <f t="shared" si="2"/>
        <v>81.373834196714995</v>
      </c>
      <c r="P20" s="98"/>
    </row>
    <row r="21" spans="1:16" s="96" customFormat="1" x14ac:dyDescent="0.25">
      <c r="A21" s="95" t="s">
        <v>33</v>
      </c>
      <c r="B21" s="95"/>
      <c r="C21" s="86">
        <v>73916</v>
      </c>
      <c r="D21" s="99"/>
      <c r="E21" s="109">
        <v>20232689</v>
      </c>
      <c r="F21" s="109"/>
      <c r="G21" s="109">
        <v>3131660</v>
      </c>
      <c r="H21" s="86"/>
      <c r="I21" s="126">
        <f t="shared" si="0"/>
        <v>17101029</v>
      </c>
      <c r="J21" s="127"/>
      <c r="K21" s="124">
        <f t="shared" si="1"/>
        <v>231.357608636831</v>
      </c>
      <c r="L21" s="124"/>
      <c r="M21" s="128">
        <v>178.67527640567201</v>
      </c>
      <c r="N21" s="124"/>
      <c r="O21" s="124">
        <f t="shared" si="2"/>
        <v>52.682332231158995</v>
      </c>
      <c r="P21" s="98"/>
    </row>
    <row r="22" spans="1:16" s="96" customFormat="1" x14ac:dyDescent="0.25">
      <c r="A22" s="95" t="s">
        <v>34</v>
      </c>
      <c r="B22" s="95"/>
      <c r="C22" s="86">
        <v>66206</v>
      </c>
      <c r="D22" s="99"/>
      <c r="E22" s="109">
        <v>23305906</v>
      </c>
      <c r="F22" s="109"/>
      <c r="G22" s="109">
        <v>3283526</v>
      </c>
      <c r="H22" s="86"/>
      <c r="I22" s="126">
        <f t="shared" si="0"/>
        <v>20022380</v>
      </c>
      <c r="J22" s="127"/>
      <c r="K22" s="124">
        <f t="shared" si="1"/>
        <v>302.42545992810318</v>
      </c>
      <c r="L22" s="124"/>
      <c r="M22" s="128">
        <v>267.260330895837</v>
      </c>
      <c r="N22" s="124"/>
      <c r="O22" s="124">
        <f t="shared" si="2"/>
        <v>35.165129032266179</v>
      </c>
      <c r="P22" s="98"/>
    </row>
    <row r="23" spans="1:16" s="96" customFormat="1" x14ac:dyDescent="0.25">
      <c r="A23" s="95" t="s">
        <v>35</v>
      </c>
      <c r="B23" s="95"/>
      <c r="C23" s="86">
        <v>92306</v>
      </c>
      <c r="D23" s="99"/>
      <c r="E23" s="109">
        <v>28720990</v>
      </c>
      <c r="F23" s="109"/>
      <c r="G23" s="109">
        <v>4356565</v>
      </c>
      <c r="H23" s="86"/>
      <c r="I23" s="126">
        <f t="shared" si="0"/>
        <v>24364425</v>
      </c>
      <c r="J23" s="127"/>
      <c r="K23" s="124">
        <f t="shared" si="1"/>
        <v>263.95277663423832</v>
      </c>
      <c r="L23" s="124"/>
      <c r="M23" s="128">
        <v>201.971829595938</v>
      </c>
      <c r="N23" s="124"/>
      <c r="O23" s="124">
        <f t="shared" si="2"/>
        <v>61.980947038300314</v>
      </c>
      <c r="P23" s="98"/>
    </row>
    <row r="24" spans="1:16" s="96" customFormat="1" x14ac:dyDescent="0.25">
      <c r="A24" s="95" t="s">
        <v>36</v>
      </c>
      <c r="B24" s="95"/>
      <c r="C24" s="86">
        <v>25465</v>
      </c>
      <c r="D24" s="99"/>
      <c r="E24" s="109">
        <v>7753852</v>
      </c>
      <c r="F24" s="109"/>
      <c r="G24" s="109">
        <v>1110276</v>
      </c>
      <c r="H24" s="86"/>
      <c r="I24" s="126">
        <f t="shared" si="0"/>
        <v>6643576</v>
      </c>
      <c r="J24" s="127"/>
      <c r="K24" s="124">
        <f t="shared" si="1"/>
        <v>260.8904771254663</v>
      </c>
      <c r="L24" s="124"/>
      <c r="M24" s="128">
        <v>190.11046604824301</v>
      </c>
      <c r="N24" s="124"/>
      <c r="O24" s="124">
        <f t="shared" si="2"/>
        <v>70.780011077223293</v>
      </c>
      <c r="P24" s="98"/>
    </row>
    <row r="25" spans="1:16" s="96" customFormat="1" x14ac:dyDescent="0.25">
      <c r="A25" s="95" t="s">
        <v>37</v>
      </c>
      <c r="B25" s="95"/>
      <c r="C25" s="86">
        <v>15490</v>
      </c>
      <c r="D25" s="99"/>
      <c r="E25" s="109">
        <v>3276629</v>
      </c>
      <c r="F25" s="109"/>
      <c r="G25" s="109">
        <v>533735</v>
      </c>
      <c r="H25" s="86"/>
      <c r="I25" s="126">
        <f t="shared" si="0"/>
        <v>2742894</v>
      </c>
      <c r="J25" s="127"/>
      <c r="K25" s="124">
        <f t="shared" si="1"/>
        <v>177.07514525500324</v>
      </c>
      <c r="L25" s="124"/>
      <c r="M25" s="128">
        <v>143.83658164553799</v>
      </c>
      <c r="N25" s="124"/>
      <c r="O25" s="124">
        <f t="shared" si="2"/>
        <v>33.238563609465245</v>
      </c>
      <c r="P25" s="98"/>
    </row>
    <row r="26" spans="1:16" s="96" customFormat="1" x14ac:dyDescent="0.25">
      <c r="A26" s="95" t="s">
        <v>38</v>
      </c>
      <c r="B26" s="95"/>
      <c r="C26" s="86">
        <v>3961</v>
      </c>
      <c r="D26" s="99"/>
      <c r="E26" s="109">
        <v>693014</v>
      </c>
      <c r="F26" s="109"/>
      <c r="G26" s="109">
        <v>116760</v>
      </c>
      <c r="H26" s="86"/>
      <c r="I26" s="126">
        <f t="shared" si="0"/>
        <v>576254</v>
      </c>
      <c r="J26" s="127"/>
      <c r="K26" s="124">
        <f t="shared" si="1"/>
        <v>145.48194900277707</v>
      </c>
      <c r="L26" s="124"/>
      <c r="M26" s="128">
        <v>142.221940819813</v>
      </c>
      <c r="N26" s="124"/>
      <c r="O26" s="124">
        <f t="shared" si="2"/>
        <v>3.2600081829640715</v>
      </c>
      <c r="P26" s="98"/>
    </row>
    <row r="27" spans="1:16" s="96" customFormat="1" x14ac:dyDescent="0.25">
      <c r="A27" s="95" t="s">
        <v>39</v>
      </c>
      <c r="B27" s="95"/>
      <c r="C27" s="86">
        <v>130475</v>
      </c>
      <c r="D27" s="99"/>
      <c r="E27" s="109">
        <v>31757540</v>
      </c>
      <c r="F27" s="109"/>
      <c r="G27" s="109">
        <v>4841953</v>
      </c>
      <c r="H27" s="86"/>
      <c r="I27" s="126">
        <f t="shared" si="0"/>
        <v>26915587</v>
      </c>
      <c r="J27" s="127"/>
      <c r="K27" s="124">
        <f t="shared" si="1"/>
        <v>206.28922782142172</v>
      </c>
      <c r="L27" s="124"/>
      <c r="M27" s="128">
        <v>155.43062679151899</v>
      </c>
      <c r="N27" s="124"/>
      <c r="O27" s="124">
        <f t="shared" si="2"/>
        <v>50.858601029902729</v>
      </c>
      <c r="P27" s="98"/>
    </row>
    <row r="28" spans="1:16" s="96" customFormat="1" x14ac:dyDescent="0.25">
      <c r="A28" s="95" t="s">
        <v>40</v>
      </c>
      <c r="B28" s="95"/>
      <c r="C28" s="86">
        <v>55532</v>
      </c>
      <c r="D28" s="99"/>
      <c r="E28" s="109">
        <v>14799467</v>
      </c>
      <c r="F28" s="109"/>
      <c r="G28" s="109">
        <v>2125516</v>
      </c>
      <c r="H28" s="86"/>
      <c r="I28" s="126">
        <f t="shared" si="0"/>
        <v>12673951</v>
      </c>
      <c r="J28" s="127"/>
      <c r="K28" s="124">
        <f t="shared" si="1"/>
        <v>228.22788662392855</v>
      </c>
      <c r="L28" s="124"/>
      <c r="M28" s="128">
        <v>157.15051383510601</v>
      </c>
      <c r="N28" s="124"/>
      <c r="O28" s="124">
        <f t="shared" si="2"/>
        <v>71.077372788822544</v>
      </c>
      <c r="P28" s="98"/>
    </row>
    <row r="29" spans="1:16" s="96" customFormat="1" x14ac:dyDescent="0.25">
      <c r="A29" s="95" t="s">
        <v>41</v>
      </c>
      <c r="B29" s="95"/>
      <c r="C29" s="86">
        <v>157317</v>
      </c>
      <c r="D29" s="99"/>
      <c r="E29" s="109">
        <v>44257673</v>
      </c>
      <c r="F29" s="109"/>
      <c r="G29" s="109">
        <v>6357335</v>
      </c>
      <c r="H29" s="86"/>
      <c r="I29" s="126">
        <f t="shared" si="0"/>
        <v>37900338</v>
      </c>
      <c r="J29" s="127"/>
      <c r="K29" s="124">
        <f t="shared" si="1"/>
        <v>240.91698926371595</v>
      </c>
      <c r="L29" s="124"/>
      <c r="M29" s="128">
        <v>171.44044008865899</v>
      </c>
      <c r="N29" s="124"/>
      <c r="O29" s="124">
        <f t="shared" si="2"/>
        <v>69.476549175056959</v>
      </c>
      <c r="P29" s="98"/>
    </row>
    <row r="30" spans="1:16" s="96" customFormat="1" x14ac:dyDescent="0.25">
      <c r="A30" s="95" t="s">
        <v>42</v>
      </c>
      <c r="B30" s="95"/>
      <c r="C30" s="86">
        <v>60535</v>
      </c>
      <c r="D30" s="99"/>
      <c r="E30" s="109">
        <v>16090737</v>
      </c>
      <c r="F30" s="109"/>
      <c r="G30" s="109">
        <v>2322026</v>
      </c>
      <c r="H30" s="86"/>
      <c r="I30" s="126">
        <f t="shared" si="0"/>
        <v>13768711</v>
      </c>
      <c r="J30" s="127"/>
      <c r="K30" s="124">
        <f t="shared" si="1"/>
        <v>227.45041711406625</v>
      </c>
      <c r="L30" s="124"/>
      <c r="M30" s="128">
        <v>178.70830217187299</v>
      </c>
      <c r="N30" s="124"/>
      <c r="O30" s="124">
        <f t="shared" si="2"/>
        <v>48.742114942193268</v>
      </c>
      <c r="P30" s="98"/>
    </row>
    <row r="31" spans="1:16" s="96" customFormat="1" x14ac:dyDescent="0.25">
      <c r="A31" s="95" t="s">
        <v>43</v>
      </c>
      <c r="B31" s="95"/>
      <c r="C31" s="86">
        <v>115862</v>
      </c>
      <c r="D31" s="99"/>
      <c r="E31" s="109">
        <v>39798978</v>
      </c>
      <c r="F31" s="109"/>
      <c r="G31" s="109">
        <v>5763802</v>
      </c>
      <c r="H31" s="86"/>
      <c r="I31" s="126">
        <f t="shared" si="0"/>
        <v>34035176</v>
      </c>
      <c r="J31" s="127"/>
      <c r="K31" s="124">
        <f t="shared" si="1"/>
        <v>293.75615818818937</v>
      </c>
      <c r="L31" s="124"/>
      <c r="M31" s="128">
        <v>235.639389644609</v>
      </c>
      <c r="N31" s="124"/>
      <c r="O31" s="124">
        <f t="shared" si="2"/>
        <v>58.116768543580378</v>
      </c>
      <c r="P31" s="98"/>
    </row>
    <row r="32" spans="1:16" s="96" customFormat="1" x14ac:dyDescent="0.25">
      <c r="A32" s="95" t="s">
        <v>44</v>
      </c>
      <c r="B32" s="95"/>
      <c r="C32" s="86">
        <v>182280</v>
      </c>
      <c r="D32" s="99"/>
      <c r="E32" s="109">
        <v>68161484</v>
      </c>
      <c r="F32" s="109"/>
      <c r="G32" s="109">
        <v>10218963</v>
      </c>
      <c r="H32" s="86"/>
      <c r="I32" s="126">
        <f t="shared" si="0"/>
        <v>57942521</v>
      </c>
      <c r="J32" s="127"/>
      <c r="K32" s="124">
        <f t="shared" si="1"/>
        <v>317.87645929339476</v>
      </c>
      <c r="L32" s="124"/>
      <c r="M32" s="128">
        <v>237.394702751648</v>
      </c>
      <c r="N32" s="124"/>
      <c r="O32" s="124">
        <f t="shared" si="2"/>
        <v>80.481756541746762</v>
      </c>
      <c r="P32" s="98"/>
    </row>
    <row r="33" spans="1:16" s="96" customFormat="1" x14ac:dyDescent="0.25">
      <c r="A33" s="95" t="s">
        <v>45</v>
      </c>
      <c r="B33" s="95"/>
      <c r="C33" s="86">
        <v>83095</v>
      </c>
      <c r="D33" s="99"/>
      <c r="E33" s="109">
        <v>22365244</v>
      </c>
      <c r="F33" s="109"/>
      <c r="G33" s="109">
        <v>3512563</v>
      </c>
      <c r="H33" s="86"/>
      <c r="I33" s="126">
        <f t="shared" si="0"/>
        <v>18852681</v>
      </c>
      <c r="J33" s="127"/>
      <c r="K33" s="124">
        <f t="shared" si="1"/>
        <v>226.88105180817138</v>
      </c>
      <c r="L33" s="124"/>
      <c r="M33" s="128">
        <v>171.732615209409</v>
      </c>
      <c r="N33" s="124"/>
      <c r="O33" s="124">
        <f t="shared" si="2"/>
        <v>55.148436598762373</v>
      </c>
      <c r="P33" s="98"/>
    </row>
    <row r="34" spans="1:16" s="96" customFormat="1" x14ac:dyDescent="0.25">
      <c r="A34" s="95" t="s">
        <v>46</v>
      </c>
      <c r="B34" s="95"/>
      <c r="C34" s="86">
        <v>49183</v>
      </c>
      <c r="D34" s="99"/>
      <c r="E34" s="109">
        <v>16990746</v>
      </c>
      <c r="F34" s="109"/>
      <c r="G34" s="109">
        <v>2448910</v>
      </c>
      <c r="H34" s="86"/>
      <c r="I34" s="126">
        <f t="shared" si="0"/>
        <v>14541836</v>
      </c>
      <c r="J34" s="127"/>
      <c r="K34" s="124">
        <f t="shared" si="1"/>
        <v>295.66793404225035</v>
      </c>
      <c r="L34" s="124"/>
      <c r="M34" s="128">
        <v>234.59260689814801</v>
      </c>
      <c r="N34" s="124"/>
      <c r="O34" s="124">
        <f t="shared" si="2"/>
        <v>61.075327144102346</v>
      </c>
      <c r="P34" s="98"/>
    </row>
    <row r="35" spans="1:16" s="96" customFormat="1" x14ac:dyDescent="0.25">
      <c r="A35" s="95" t="s">
        <v>47</v>
      </c>
      <c r="B35" s="95"/>
      <c r="C35" s="86">
        <v>122278</v>
      </c>
      <c r="D35" s="99"/>
      <c r="E35" s="109">
        <v>50201797</v>
      </c>
      <c r="F35" s="109"/>
      <c r="G35" s="109">
        <v>7112745</v>
      </c>
      <c r="H35" s="86"/>
      <c r="I35" s="126">
        <f t="shared" si="0"/>
        <v>43089052</v>
      </c>
      <c r="J35" s="127"/>
      <c r="K35" s="124">
        <f t="shared" si="1"/>
        <v>352.38597294689151</v>
      </c>
      <c r="L35" s="124"/>
      <c r="M35" s="128">
        <v>278.14254822427603</v>
      </c>
      <c r="N35" s="124"/>
      <c r="O35" s="124">
        <f t="shared" si="2"/>
        <v>74.243424722615487</v>
      </c>
      <c r="P35" s="98"/>
    </row>
    <row r="36" spans="1:16" s="96" customFormat="1" x14ac:dyDescent="0.25">
      <c r="A36" s="95" t="s">
        <v>48</v>
      </c>
      <c r="B36" s="95"/>
      <c r="C36" s="86">
        <v>20222</v>
      </c>
      <c r="D36" s="99"/>
      <c r="E36" s="109">
        <v>6153451</v>
      </c>
      <c r="F36" s="109"/>
      <c r="G36" s="109">
        <v>928232</v>
      </c>
      <c r="H36" s="86"/>
      <c r="I36" s="126">
        <f t="shared" si="0"/>
        <v>5225219</v>
      </c>
      <c r="J36" s="127"/>
      <c r="K36" s="124">
        <f t="shared" si="1"/>
        <v>258.39279003065968</v>
      </c>
      <c r="L36" s="124"/>
      <c r="M36" s="128">
        <v>223.90769340260499</v>
      </c>
      <c r="N36" s="124"/>
      <c r="O36" s="124">
        <f t="shared" si="2"/>
        <v>34.485096628054691</v>
      </c>
      <c r="P36" s="98"/>
    </row>
    <row r="37" spans="1:16" s="96" customFormat="1" x14ac:dyDescent="0.25">
      <c r="A37" s="96" t="s">
        <v>49</v>
      </c>
      <c r="C37" s="86">
        <f>SUM(C11:C36)</f>
        <v>2203308</v>
      </c>
      <c r="D37" s="86"/>
      <c r="E37" s="86">
        <f>SUM(E11:E36)</f>
        <v>663342814</v>
      </c>
      <c r="F37" s="86"/>
      <c r="G37" s="86">
        <f>SUM(G11:G36)</f>
        <v>98188219</v>
      </c>
      <c r="H37" s="86"/>
      <c r="I37" s="126">
        <f t="shared" si="0"/>
        <v>565154595</v>
      </c>
      <c r="J37" s="127"/>
      <c r="K37" s="124">
        <f t="shared" si="1"/>
        <v>256.5027653873176</v>
      </c>
      <c r="L37" s="128"/>
      <c r="M37" s="128">
        <v>195.54310760000001</v>
      </c>
      <c r="N37" s="128"/>
      <c r="O37" s="124">
        <f t="shared" si="2"/>
        <v>60.959657787317582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37"/>
  <sheetViews>
    <sheetView topLeftCell="A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159</v>
      </c>
      <c r="D8" s="50"/>
      <c r="E8" s="105" t="s">
        <v>160</v>
      </c>
      <c r="F8" s="50"/>
      <c r="G8" s="105" t="s">
        <v>160</v>
      </c>
      <c r="H8" s="50"/>
      <c r="I8" s="105" t="s">
        <v>160</v>
      </c>
      <c r="J8" s="50"/>
      <c r="K8" s="106" t="s">
        <v>161</v>
      </c>
      <c r="L8" s="53"/>
      <c r="M8" s="91" t="s">
        <v>59</v>
      </c>
      <c r="N8" s="52"/>
      <c r="O8" s="107" t="s">
        <v>161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346694</v>
      </c>
      <c r="D11" s="99"/>
      <c r="E11" s="109">
        <v>121610351</v>
      </c>
      <c r="F11" s="109"/>
      <c r="G11" s="109">
        <v>15860530</v>
      </c>
      <c r="H11" s="86"/>
      <c r="I11" s="126">
        <f>E11-G11</f>
        <v>105749821</v>
      </c>
      <c r="J11" s="127"/>
      <c r="K11" s="124">
        <f>I11/C11</f>
        <v>305.02351064627595</v>
      </c>
      <c r="L11" s="124"/>
      <c r="M11" s="128">
        <v>193.14204648614799</v>
      </c>
      <c r="N11" s="124"/>
      <c r="O11" s="124">
        <f>K11-M11</f>
        <v>111.88146416012796</v>
      </c>
      <c r="P11" s="97"/>
    </row>
    <row r="12" spans="1:19" s="96" customFormat="1" x14ac:dyDescent="0.25">
      <c r="A12" s="95" t="s">
        <v>24</v>
      </c>
      <c r="B12" s="95"/>
      <c r="C12" s="86">
        <v>281282</v>
      </c>
      <c r="D12" s="99"/>
      <c r="E12" s="109">
        <v>95358067</v>
      </c>
      <c r="F12" s="109"/>
      <c r="G12" s="109">
        <v>13217267</v>
      </c>
      <c r="H12" s="86"/>
      <c r="I12" s="126">
        <f t="shared" ref="I12:I37" si="0">E12-G12</f>
        <v>82140800</v>
      </c>
      <c r="J12" s="127"/>
      <c r="K12" s="124">
        <f t="shared" ref="K12:K37" si="1">I12/C12</f>
        <v>292.02295205523285</v>
      </c>
      <c r="L12" s="124"/>
      <c r="M12" s="128">
        <v>190.157250648249</v>
      </c>
      <c r="N12" s="124"/>
      <c r="O12" s="124">
        <f t="shared" ref="O12:O37" si="2">K12-M12</f>
        <v>101.86570140698385</v>
      </c>
      <c r="P12" s="98"/>
    </row>
    <row r="13" spans="1:19" s="96" customFormat="1" x14ac:dyDescent="0.25">
      <c r="A13" s="95" t="s">
        <v>25</v>
      </c>
      <c r="B13" s="95"/>
      <c r="C13" s="86">
        <v>96483</v>
      </c>
      <c r="D13" s="99"/>
      <c r="E13" s="109">
        <v>28293135</v>
      </c>
      <c r="F13" s="109"/>
      <c r="G13" s="109">
        <v>3687551</v>
      </c>
      <c r="H13" s="86"/>
      <c r="I13" s="126">
        <f t="shared" si="0"/>
        <v>24605584</v>
      </c>
      <c r="J13" s="127"/>
      <c r="K13" s="124">
        <f t="shared" si="1"/>
        <v>255.02507177430221</v>
      </c>
      <c r="L13" s="124"/>
      <c r="M13" s="128">
        <v>157.71054273124099</v>
      </c>
      <c r="N13" s="124"/>
      <c r="O13" s="124">
        <f t="shared" si="2"/>
        <v>97.314529043061214</v>
      </c>
      <c r="P13" s="98"/>
    </row>
    <row r="14" spans="1:19" s="96" customFormat="1" x14ac:dyDescent="0.25">
      <c r="A14" s="95" t="s">
        <v>26</v>
      </c>
      <c r="B14" s="95"/>
      <c r="C14" s="86">
        <v>9408</v>
      </c>
      <c r="D14" s="99"/>
      <c r="E14" s="109">
        <v>2549232</v>
      </c>
      <c r="F14" s="109"/>
      <c r="G14" s="109">
        <v>362842</v>
      </c>
      <c r="H14" s="86"/>
      <c r="I14" s="126">
        <f t="shared" si="0"/>
        <v>2186390</v>
      </c>
      <c r="J14" s="127"/>
      <c r="K14" s="124">
        <f t="shared" si="1"/>
        <v>232.3968962585034</v>
      </c>
      <c r="L14" s="124"/>
      <c r="M14" s="128">
        <v>142.620620675232</v>
      </c>
      <c r="N14" s="124"/>
      <c r="O14" s="124">
        <f t="shared" si="2"/>
        <v>89.776275583271399</v>
      </c>
      <c r="P14" s="98"/>
    </row>
    <row r="15" spans="1:19" s="96" customFormat="1" x14ac:dyDescent="0.25">
      <c r="A15" s="95" t="s">
        <v>27</v>
      </c>
      <c r="B15" s="95"/>
      <c r="C15" s="86">
        <v>32221</v>
      </c>
      <c r="D15" s="99"/>
      <c r="E15" s="109">
        <v>10369257</v>
      </c>
      <c r="F15" s="109"/>
      <c r="G15" s="109">
        <v>1352802</v>
      </c>
      <c r="H15" s="86"/>
      <c r="I15" s="126">
        <f t="shared" si="0"/>
        <v>9016455</v>
      </c>
      <c r="J15" s="127"/>
      <c r="K15" s="124">
        <f t="shared" si="1"/>
        <v>279.83163154464478</v>
      </c>
      <c r="L15" s="124"/>
      <c r="M15" s="128">
        <v>153.74168680168799</v>
      </c>
      <c r="N15" s="124"/>
      <c r="O15" s="124">
        <f t="shared" si="2"/>
        <v>126.08994474295679</v>
      </c>
      <c r="P15" s="98"/>
    </row>
    <row r="16" spans="1:19" s="96" customFormat="1" x14ac:dyDescent="0.25">
      <c r="A16" s="95" t="s">
        <v>28</v>
      </c>
      <c r="B16" s="95"/>
      <c r="C16" s="86">
        <v>7744</v>
      </c>
      <c r="D16" s="99"/>
      <c r="E16" s="109">
        <v>2249663</v>
      </c>
      <c r="F16" s="109"/>
      <c r="G16" s="109">
        <v>320627</v>
      </c>
      <c r="H16" s="86"/>
      <c r="I16" s="126">
        <f t="shared" si="0"/>
        <v>1929036</v>
      </c>
      <c r="J16" s="127"/>
      <c r="K16" s="124">
        <f t="shared" si="1"/>
        <v>249.10072314049586</v>
      </c>
      <c r="L16" s="124"/>
      <c r="M16" s="128">
        <v>141.94087072484501</v>
      </c>
      <c r="N16" s="124"/>
      <c r="O16" s="124">
        <f t="shared" si="2"/>
        <v>107.15985241565085</v>
      </c>
      <c r="P16" s="98"/>
    </row>
    <row r="17" spans="1:16" s="96" customFormat="1" x14ac:dyDescent="0.25">
      <c r="A17" s="95" t="s">
        <v>29</v>
      </c>
      <c r="B17" s="95"/>
      <c r="C17" s="86">
        <v>8974</v>
      </c>
      <c r="D17" s="99"/>
      <c r="E17" s="109">
        <v>2968250</v>
      </c>
      <c r="F17" s="109"/>
      <c r="G17" s="109">
        <v>362512</v>
      </c>
      <c r="H17" s="86"/>
      <c r="I17" s="126">
        <f t="shared" si="0"/>
        <v>2605738</v>
      </c>
      <c r="J17" s="127"/>
      <c r="K17" s="124">
        <f t="shared" si="1"/>
        <v>290.36527746824157</v>
      </c>
      <c r="L17" s="124"/>
      <c r="M17" s="128">
        <v>136.87699362648399</v>
      </c>
      <c r="N17" s="124"/>
      <c r="O17" s="124">
        <f t="shared" si="2"/>
        <v>153.48828384175758</v>
      </c>
      <c r="P17" s="98"/>
    </row>
    <row r="18" spans="1:16" s="96" customFormat="1" x14ac:dyDescent="0.25">
      <c r="A18" s="95" t="s">
        <v>30</v>
      </c>
      <c r="B18" s="95"/>
      <c r="C18" s="86">
        <v>10909</v>
      </c>
      <c r="D18" s="99"/>
      <c r="E18" s="109">
        <v>2932177</v>
      </c>
      <c r="F18" s="109"/>
      <c r="G18" s="109">
        <v>410567</v>
      </c>
      <c r="H18" s="86"/>
      <c r="I18" s="126">
        <f t="shared" si="0"/>
        <v>2521610</v>
      </c>
      <c r="J18" s="127"/>
      <c r="K18" s="124">
        <f t="shared" si="1"/>
        <v>231.14950957924648</v>
      </c>
      <c r="L18" s="124"/>
      <c r="M18" s="128">
        <v>163.27947397030499</v>
      </c>
      <c r="N18" s="124"/>
      <c r="O18" s="124">
        <f t="shared" si="2"/>
        <v>67.870035608941492</v>
      </c>
      <c r="P18" s="98"/>
    </row>
    <row r="19" spans="1:16" s="96" customFormat="1" x14ac:dyDescent="0.25">
      <c r="A19" s="95" t="s">
        <v>31</v>
      </c>
      <c r="B19" s="95"/>
      <c r="C19" s="86">
        <v>25224</v>
      </c>
      <c r="D19" s="99"/>
      <c r="E19" s="109">
        <v>8620605</v>
      </c>
      <c r="F19" s="109"/>
      <c r="G19" s="109">
        <v>1077855</v>
      </c>
      <c r="H19" s="86"/>
      <c r="I19" s="126">
        <f t="shared" si="0"/>
        <v>7542750</v>
      </c>
      <c r="J19" s="127"/>
      <c r="K19" s="124">
        <f t="shared" si="1"/>
        <v>299.03068506184587</v>
      </c>
      <c r="L19" s="124"/>
      <c r="M19" s="128">
        <v>162.004681089088</v>
      </c>
      <c r="N19" s="124"/>
      <c r="O19" s="124">
        <f t="shared" si="2"/>
        <v>137.02600397275788</v>
      </c>
      <c r="P19" s="98"/>
    </row>
    <row r="20" spans="1:16" s="96" customFormat="1" x14ac:dyDescent="0.25">
      <c r="A20" s="95" t="s">
        <v>32</v>
      </c>
      <c r="B20" s="95"/>
      <c r="C20" s="86">
        <v>55290</v>
      </c>
      <c r="D20" s="99"/>
      <c r="E20" s="109">
        <v>19467379</v>
      </c>
      <c r="F20" s="109"/>
      <c r="G20" s="109">
        <v>2669356</v>
      </c>
      <c r="H20" s="86"/>
      <c r="I20" s="126">
        <f t="shared" si="0"/>
        <v>16798023</v>
      </c>
      <c r="J20" s="127"/>
      <c r="K20" s="124">
        <f t="shared" si="1"/>
        <v>303.81665762344005</v>
      </c>
      <c r="L20" s="124"/>
      <c r="M20" s="128">
        <v>188.99488161258</v>
      </c>
      <c r="N20" s="124"/>
      <c r="O20" s="124">
        <f t="shared" si="2"/>
        <v>114.82177601086005</v>
      </c>
      <c r="P20" s="98"/>
    </row>
    <row r="21" spans="1:16" s="96" customFormat="1" x14ac:dyDescent="0.25">
      <c r="A21" s="95" t="s">
        <v>33</v>
      </c>
      <c r="B21" s="95"/>
      <c r="C21" s="86">
        <v>71516</v>
      </c>
      <c r="D21" s="99"/>
      <c r="E21" s="109">
        <v>22448726</v>
      </c>
      <c r="F21" s="109"/>
      <c r="G21" s="109">
        <v>3196761</v>
      </c>
      <c r="H21" s="86"/>
      <c r="I21" s="126">
        <f t="shared" si="0"/>
        <v>19251965</v>
      </c>
      <c r="J21" s="127"/>
      <c r="K21" s="124">
        <f t="shared" si="1"/>
        <v>269.1980116337603</v>
      </c>
      <c r="L21" s="124"/>
      <c r="M21" s="128">
        <v>178.67527640567201</v>
      </c>
      <c r="N21" s="124"/>
      <c r="O21" s="124">
        <f t="shared" si="2"/>
        <v>90.522735228088294</v>
      </c>
      <c r="P21" s="98"/>
    </row>
    <row r="22" spans="1:16" s="96" customFormat="1" x14ac:dyDescent="0.25">
      <c r="A22" s="95" t="s">
        <v>34</v>
      </c>
      <c r="B22" s="95"/>
      <c r="C22" s="86">
        <v>64016</v>
      </c>
      <c r="D22" s="99"/>
      <c r="E22" s="109">
        <v>27214861</v>
      </c>
      <c r="F22" s="109"/>
      <c r="G22" s="109">
        <v>3405187</v>
      </c>
      <c r="H22" s="86"/>
      <c r="I22" s="126">
        <f t="shared" si="0"/>
        <v>23809674</v>
      </c>
      <c r="J22" s="127"/>
      <c r="K22" s="124">
        <f t="shared" si="1"/>
        <v>371.93317295676081</v>
      </c>
      <c r="L22" s="124"/>
      <c r="M22" s="128">
        <v>267.260330895837</v>
      </c>
      <c r="N22" s="124"/>
      <c r="O22" s="124">
        <f t="shared" si="2"/>
        <v>104.67284206092381</v>
      </c>
      <c r="P22" s="98"/>
    </row>
    <row r="23" spans="1:16" s="96" customFormat="1" x14ac:dyDescent="0.25">
      <c r="A23" s="95" t="s">
        <v>35</v>
      </c>
      <c r="B23" s="95"/>
      <c r="C23" s="86">
        <v>82512</v>
      </c>
      <c r="D23" s="99"/>
      <c r="E23" s="109">
        <v>29607818</v>
      </c>
      <c r="F23" s="109"/>
      <c r="G23" s="109">
        <v>4131431</v>
      </c>
      <c r="H23" s="86"/>
      <c r="I23" s="126">
        <f t="shared" si="0"/>
        <v>25476387</v>
      </c>
      <c r="J23" s="127"/>
      <c r="K23" s="124">
        <f t="shared" si="1"/>
        <v>308.75978039557884</v>
      </c>
      <c r="L23" s="124"/>
      <c r="M23" s="128">
        <v>201.971829595938</v>
      </c>
      <c r="N23" s="124"/>
      <c r="O23" s="124">
        <f t="shared" si="2"/>
        <v>106.78795079964084</v>
      </c>
      <c r="P23" s="98"/>
    </row>
    <row r="24" spans="1:16" s="96" customFormat="1" x14ac:dyDescent="0.25">
      <c r="A24" s="95" t="s">
        <v>36</v>
      </c>
      <c r="B24" s="95"/>
      <c r="C24" s="86">
        <v>22299</v>
      </c>
      <c r="D24" s="99"/>
      <c r="E24" s="109">
        <v>7269515</v>
      </c>
      <c r="F24" s="109"/>
      <c r="G24" s="109">
        <v>994029</v>
      </c>
      <c r="H24" s="86"/>
      <c r="I24" s="126">
        <f t="shared" si="0"/>
        <v>6275486</v>
      </c>
      <c r="J24" s="127"/>
      <c r="K24" s="124">
        <f t="shared" si="1"/>
        <v>281.42454818601732</v>
      </c>
      <c r="L24" s="124"/>
      <c r="M24" s="128">
        <v>190.11046604824301</v>
      </c>
      <c r="N24" s="124"/>
      <c r="O24" s="124">
        <f t="shared" si="2"/>
        <v>91.314082137774307</v>
      </c>
      <c r="P24" s="98"/>
    </row>
    <row r="25" spans="1:16" s="96" customFormat="1" x14ac:dyDescent="0.25">
      <c r="A25" s="95" t="s">
        <v>37</v>
      </c>
      <c r="B25" s="95"/>
      <c r="C25" s="86">
        <v>13408</v>
      </c>
      <c r="D25" s="99"/>
      <c r="E25" s="109">
        <v>3595548</v>
      </c>
      <c r="F25" s="109"/>
      <c r="G25" s="109">
        <v>504315</v>
      </c>
      <c r="H25" s="86"/>
      <c r="I25" s="126">
        <f t="shared" si="0"/>
        <v>3091233</v>
      </c>
      <c r="J25" s="127"/>
      <c r="K25" s="124">
        <f t="shared" si="1"/>
        <v>230.55138723150358</v>
      </c>
      <c r="L25" s="124"/>
      <c r="M25" s="128">
        <v>143.83658164553799</v>
      </c>
      <c r="N25" s="124"/>
      <c r="O25" s="124">
        <f t="shared" si="2"/>
        <v>86.714805585965593</v>
      </c>
      <c r="P25" s="98"/>
    </row>
    <row r="26" spans="1:16" s="96" customFormat="1" x14ac:dyDescent="0.25">
      <c r="A26" s="95" t="s">
        <v>38</v>
      </c>
      <c r="B26" s="95"/>
      <c r="C26" s="86">
        <v>3729</v>
      </c>
      <c r="D26" s="99"/>
      <c r="E26" s="109">
        <v>1005931</v>
      </c>
      <c r="F26" s="109"/>
      <c r="G26" s="109">
        <v>134374</v>
      </c>
      <c r="H26" s="86"/>
      <c r="I26" s="126">
        <f t="shared" si="0"/>
        <v>871557</v>
      </c>
      <c r="J26" s="127"/>
      <c r="K26" s="124">
        <f t="shared" si="1"/>
        <v>233.72405470635559</v>
      </c>
      <c r="L26" s="124"/>
      <c r="M26" s="128">
        <v>142.221940819813</v>
      </c>
      <c r="N26" s="124"/>
      <c r="O26" s="124">
        <f t="shared" si="2"/>
        <v>91.502113886542588</v>
      </c>
      <c r="P26" s="98"/>
    </row>
    <row r="27" spans="1:16" s="96" customFormat="1" x14ac:dyDescent="0.25">
      <c r="A27" s="95" t="s">
        <v>39</v>
      </c>
      <c r="B27" s="95"/>
      <c r="C27" s="86">
        <v>116168</v>
      </c>
      <c r="D27" s="99"/>
      <c r="E27" s="109">
        <v>34723662</v>
      </c>
      <c r="F27" s="109"/>
      <c r="G27" s="109">
        <v>4640305</v>
      </c>
      <c r="H27" s="86"/>
      <c r="I27" s="126">
        <f t="shared" si="0"/>
        <v>30083357</v>
      </c>
      <c r="J27" s="127"/>
      <c r="K27" s="124">
        <f t="shared" si="1"/>
        <v>258.9642328352042</v>
      </c>
      <c r="L27" s="124"/>
      <c r="M27" s="128">
        <v>155.43062679151899</v>
      </c>
      <c r="N27" s="124"/>
      <c r="O27" s="124">
        <f t="shared" si="2"/>
        <v>103.53360604368521</v>
      </c>
      <c r="P27" s="98"/>
    </row>
    <row r="28" spans="1:16" s="96" customFormat="1" x14ac:dyDescent="0.25">
      <c r="A28" s="95" t="s">
        <v>40</v>
      </c>
      <c r="B28" s="95"/>
      <c r="C28" s="86">
        <v>50940</v>
      </c>
      <c r="D28" s="99"/>
      <c r="E28" s="109">
        <v>15598251</v>
      </c>
      <c r="F28" s="109"/>
      <c r="G28" s="109">
        <v>2073215</v>
      </c>
      <c r="H28" s="86"/>
      <c r="I28" s="126">
        <f t="shared" si="0"/>
        <v>13525036</v>
      </c>
      <c r="J28" s="127"/>
      <c r="K28" s="124">
        <f t="shared" si="1"/>
        <v>265.50914801727521</v>
      </c>
      <c r="L28" s="124"/>
      <c r="M28" s="128">
        <v>157.15051383510601</v>
      </c>
      <c r="N28" s="124"/>
      <c r="O28" s="124">
        <f t="shared" si="2"/>
        <v>108.3586341821692</v>
      </c>
      <c r="P28" s="98"/>
    </row>
    <row r="29" spans="1:16" s="96" customFormat="1" x14ac:dyDescent="0.25">
      <c r="A29" s="95" t="s">
        <v>41</v>
      </c>
      <c r="B29" s="95"/>
      <c r="C29" s="86">
        <v>141737</v>
      </c>
      <c r="D29" s="99"/>
      <c r="E29" s="109">
        <v>48450455</v>
      </c>
      <c r="F29" s="109"/>
      <c r="G29" s="109">
        <v>6074864</v>
      </c>
      <c r="H29" s="86"/>
      <c r="I29" s="126">
        <f t="shared" si="0"/>
        <v>42375591</v>
      </c>
      <c r="J29" s="127"/>
      <c r="K29" s="124">
        <f t="shared" si="1"/>
        <v>298.97338733005495</v>
      </c>
      <c r="L29" s="124"/>
      <c r="M29" s="128">
        <v>171.44044008865899</v>
      </c>
      <c r="N29" s="124"/>
      <c r="O29" s="124">
        <f t="shared" si="2"/>
        <v>127.53294724139596</v>
      </c>
      <c r="P29" s="98"/>
    </row>
    <row r="30" spans="1:16" s="96" customFormat="1" x14ac:dyDescent="0.25">
      <c r="A30" s="95" t="s">
        <v>42</v>
      </c>
      <c r="B30" s="95"/>
      <c r="C30" s="86">
        <v>56224</v>
      </c>
      <c r="D30" s="99"/>
      <c r="E30" s="109">
        <v>17575770</v>
      </c>
      <c r="F30" s="109"/>
      <c r="G30" s="109">
        <v>2260365</v>
      </c>
      <c r="H30" s="86"/>
      <c r="I30" s="126">
        <f t="shared" si="0"/>
        <v>15315405</v>
      </c>
      <c r="J30" s="127"/>
      <c r="K30" s="124">
        <f t="shared" si="1"/>
        <v>272.39977589641433</v>
      </c>
      <c r="L30" s="124"/>
      <c r="M30" s="128">
        <v>178.70830217187299</v>
      </c>
      <c r="N30" s="124"/>
      <c r="O30" s="124">
        <f t="shared" si="2"/>
        <v>93.691473724541339</v>
      </c>
      <c r="P30" s="98"/>
    </row>
    <row r="31" spans="1:16" s="96" customFormat="1" x14ac:dyDescent="0.25">
      <c r="A31" s="95" t="s">
        <v>43</v>
      </c>
      <c r="B31" s="95"/>
      <c r="C31" s="86">
        <v>103243</v>
      </c>
      <c r="D31" s="99"/>
      <c r="E31" s="109">
        <v>43803634</v>
      </c>
      <c r="F31" s="109"/>
      <c r="G31" s="109">
        <v>5359819</v>
      </c>
      <c r="H31" s="86"/>
      <c r="I31" s="126">
        <f t="shared" si="0"/>
        <v>38443815</v>
      </c>
      <c r="J31" s="127"/>
      <c r="K31" s="124">
        <f t="shared" si="1"/>
        <v>372.3624361942214</v>
      </c>
      <c r="L31" s="124"/>
      <c r="M31" s="128">
        <v>235.639389644609</v>
      </c>
      <c r="N31" s="124"/>
      <c r="O31" s="124">
        <f t="shared" si="2"/>
        <v>136.72304654961241</v>
      </c>
      <c r="P31" s="98"/>
    </row>
    <row r="32" spans="1:16" s="96" customFormat="1" x14ac:dyDescent="0.25">
      <c r="A32" s="95" t="s">
        <v>44</v>
      </c>
      <c r="B32" s="95"/>
      <c r="C32" s="86">
        <v>164253</v>
      </c>
      <c r="D32" s="99"/>
      <c r="E32" s="109">
        <v>70645087</v>
      </c>
      <c r="F32" s="109"/>
      <c r="G32" s="109">
        <v>9314446</v>
      </c>
      <c r="H32" s="86"/>
      <c r="I32" s="126">
        <f t="shared" si="0"/>
        <v>61330641</v>
      </c>
      <c r="J32" s="127"/>
      <c r="K32" s="124">
        <f t="shared" si="1"/>
        <v>373.39129878906323</v>
      </c>
      <c r="L32" s="124"/>
      <c r="M32" s="128">
        <v>237.394702751648</v>
      </c>
      <c r="N32" s="124"/>
      <c r="O32" s="124">
        <f t="shared" si="2"/>
        <v>135.99659603741523</v>
      </c>
      <c r="P32" s="98"/>
    </row>
    <row r="33" spans="1:16" s="96" customFormat="1" x14ac:dyDescent="0.25">
      <c r="A33" s="95" t="s">
        <v>45</v>
      </c>
      <c r="B33" s="95"/>
      <c r="C33" s="86">
        <v>78351</v>
      </c>
      <c r="D33" s="99"/>
      <c r="E33" s="109">
        <v>24371814</v>
      </c>
      <c r="F33" s="109"/>
      <c r="G33" s="109">
        <v>3444946</v>
      </c>
      <c r="H33" s="86"/>
      <c r="I33" s="126">
        <f t="shared" si="0"/>
        <v>20926868</v>
      </c>
      <c r="J33" s="127"/>
      <c r="K33" s="124">
        <f t="shared" si="1"/>
        <v>267.09126877767994</v>
      </c>
      <c r="L33" s="124"/>
      <c r="M33" s="128">
        <v>171.732615209409</v>
      </c>
      <c r="N33" s="124"/>
      <c r="O33" s="124">
        <f t="shared" si="2"/>
        <v>95.358653568270938</v>
      </c>
      <c r="P33" s="98"/>
    </row>
    <row r="34" spans="1:16" s="96" customFormat="1" x14ac:dyDescent="0.25">
      <c r="A34" s="95" t="s">
        <v>46</v>
      </c>
      <c r="B34" s="95"/>
      <c r="C34" s="86">
        <v>49471</v>
      </c>
      <c r="D34" s="99"/>
      <c r="E34" s="109">
        <v>19207439</v>
      </c>
      <c r="F34" s="109"/>
      <c r="G34" s="109">
        <v>2502080</v>
      </c>
      <c r="H34" s="86"/>
      <c r="I34" s="126">
        <f t="shared" si="0"/>
        <v>16705359</v>
      </c>
      <c r="J34" s="127"/>
      <c r="K34" s="124">
        <f t="shared" si="1"/>
        <v>337.67983262921712</v>
      </c>
      <c r="L34" s="124"/>
      <c r="M34" s="128">
        <v>234.59260689814801</v>
      </c>
      <c r="N34" s="124"/>
      <c r="O34" s="124">
        <f t="shared" si="2"/>
        <v>103.08722573106911</v>
      </c>
      <c r="P34" s="98"/>
    </row>
    <row r="35" spans="1:16" s="96" customFormat="1" x14ac:dyDescent="0.25">
      <c r="A35" s="95" t="s">
        <v>47</v>
      </c>
      <c r="B35" s="95"/>
      <c r="C35" s="86">
        <v>104838</v>
      </c>
      <c r="D35" s="99"/>
      <c r="E35" s="109">
        <v>50337590</v>
      </c>
      <c r="F35" s="109"/>
      <c r="G35" s="109">
        <v>6237636</v>
      </c>
      <c r="H35" s="86"/>
      <c r="I35" s="126">
        <f t="shared" si="0"/>
        <v>44099954</v>
      </c>
      <c r="J35" s="127"/>
      <c r="K35" s="124">
        <f t="shared" si="1"/>
        <v>420.64856254411569</v>
      </c>
      <c r="L35" s="124"/>
      <c r="M35" s="128">
        <v>278.14254822427603</v>
      </c>
      <c r="N35" s="124"/>
      <c r="O35" s="124">
        <f t="shared" si="2"/>
        <v>142.50601431983966</v>
      </c>
      <c r="P35" s="98"/>
    </row>
    <row r="36" spans="1:16" s="96" customFormat="1" x14ac:dyDescent="0.25">
      <c r="A36" s="95" t="s">
        <v>48</v>
      </c>
      <c r="B36" s="95"/>
      <c r="C36" s="86">
        <v>19604</v>
      </c>
      <c r="D36" s="99"/>
      <c r="E36" s="109">
        <v>7254574</v>
      </c>
      <c r="F36" s="109"/>
      <c r="G36" s="109">
        <v>950240</v>
      </c>
      <c r="H36" s="86"/>
      <c r="I36" s="126">
        <f t="shared" si="0"/>
        <v>6304334</v>
      </c>
      <c r="J36" s="127"/>
      <c r="K36" s="124">
        <f t="shared" si="1"/>
        <v>321.58406447663742</v>
      </c>
      <c r="L36" s="124"/>
      <c r="M36" s="128">
        <v>223.90769340260499</v>
      </c>
      <c r="N36" s="124"/>
      <c r="O36" s="124">
        <f t="shared" si="2"/>
        <v>97.676371074032431</v>
      </c>
      <c r="P36" s="98"/>
    </row>
    <row r="37" spans="1:16" s="96" customFormat="1" x14ac:dyDescent="0.25">
      <c r="A37" s="96" t="s">
        <v>49</v>
      </c>
      <c r="C37" s="86">
        <f>SUM(C11:C36)</f>
        <v>2016538</v>
      </c>
      <c r="D37" s="86"/>
      <c r="E37" s="86">
        <f>SUM(E11:E36)</f>
        <v>717528791</v>
      </c>
      <c r="F37" s="86"/>
      <c r="G37" s="86">
        <f>SUM(G11:G36)</f>
        <v>94545922</v>
      </c>
      <c r="H37" s="86"/>
      <c r="I37" s="126">
        <f t="shared" si="0"/>
        <v>622982869</v>
      </c>
      <c r="J37" s="127"/>
      <c r="K37" s="124">
        <f t="shared" si="1"/>
        <v>308.93683580473066</v>
      </c>
      <c r="L37" s="128"/>
      <c r="M37" s="128">
        <v>195.54310760000001</v>
      </c>
      <c r="N37" s="128"/>
      <c r="O37" s="124">
        <f t="shared" si="2"/>
        <v>113.39372820473065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37"/>
  <sheetViews>
    <sheetView topLeftCell="A7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162</v>
      </c>
      <c r="D8" s="50"/>
      <c r="E8" s="105" t="s">
        <v>162</v>
      </c>
      <c r="F8" s="50"/>
      <c r="G8" s="105" t="s">
        <v>162</v>
      </c>
      <c r="H8" s="50"/>
      <c r="I8" s="105" t="s">
        <v>162</v>
      </c>
      <c r="J8" s="50"/>
      <c r="K8" s="106" t="s">
        <v>163</v>
      </c>
      <c r="L8" s="53"/>
      <c r="M8" s="91" t="s">
        <v>59</v>
      </c>
      <c r="N8" s="52"/>
      <c r="O8" s="107" t="s">
        <v>163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318925</v>
      </c>
      <c r="D11" s="99"/>
      <c r="E11" s="109">
        <v>134907639</v>
      </c>
      <c r="F11" s="109"/>
      <c r="G11" s="109">
        <v>15660426</v>
      </c>
      <c r="H11" s="86"/>
      <c r="I11" s="126">
        <f>E11-G11</f>
        <v>119247213</v>
      </c>
      <c r="J11" s="127"/>
      <c r="K11" s="124">
        <f>I11/C11</f>
        <v>373.90362310888139</v>
      </c>
      <c r="L11" s="124"/>
      <c r="M11" s="128">
        <v>193.14204648614799</v>
      </c>
      <c r="N11" s="124"/>
      <c r="O11" s="124">
        <f>K11-M11</f>
        <v>180.7615766227334</v>
      </c>
      <c r="P11" s="97"/>
    </row>
    <row r="12" spans="1:19" s="96" customFormat="1" x14ac:dyDescent="0.25">
      <c r="A12" s="95" t="s">
        <v>24</v>
      </c>
      <c r="B12" s="95"/>
      <c r="C12" s="86">
        <v>263528</v>
      </c>
      <c r="D12" s="99"/>
      <c r="E12" s="109">
        <v>106189179</v>
      </c>
      <c r="F12" s="109"/>
      <c r="G12" s="109">
        <v>13459299</v>
      </c>
      <c r="H12" s="86"/>
      <c r="I12" s="126">
        <f t="shared" ref="I12:I37" si="0">E12-G12</f>
        <v>92729880</v>
      </c>
      <c r="J12" s="127"/>
      <c r="K12" s="124">
        <f t="shared" ref="K12:K37" si="1">I12/C12</f>
        <v>351.87866184997421</v>
      </c>
      <c r="L12" s="124"/>
      <c r="M12" s="128">
        <v>190.157250648249</v>
      </c>
      <c r="N12" s="124"/>
      <c r="O12" s="124">
        <f t="shared" ref="O12:O37" si="2">K12-M12</f>
        <v>161.7214112017252</v>
      </c>
      <c r="P12" s="98"/>
    </row>
    <row r="13" spans="1:19" s="96" customFormat="1" x14ac:dyDescent="0.25">
      <c r="A13" s="95" t="s">
        <v>25</v>
      </c>
      <c r="B13" s="95"/>
      <c r="C13" s="86">
        <v>85723</v>
      </c>
      <c r="D13" s="99"/>
      <c r="E13" s="109">
        <v>31837644</v>
      </c>
      <c r="F13" s="109"/>
      <c r="G13" s="109">
        <v>3637250</v>
      </c>
      <c r="H13" s="86"/>
      <c r="I13" s="126">
        <f t="shared" si="0"/>
        <v>28200394</v>
      </c>
      <c r="J13" s="127"/>
      <c r="K13" s="124">
        <f t="shared" si="1"/>
        <v>328.9711512662879</v>
      </c>
      <c r="L13" s="124"/>
      <c r="M13" s="128">
        <v>157.71054273124099</v>
      </c>
      <c r="N13" s="124"/>
      <c r="O13" s="124">
        <f t="shared" si="2"/>
        <v>171.26060853504691</v>
      </c>
      <c r="P13" s="98"/>
    </row>
    <row r="14" spans="1:19" s="96" customFormat="1" x14ac:dyDescent="0.25">
      <c r="A14" s="95" t="s">
        <v>26</v>
      </c>
      <c r="B14" s="95"/>
      <c r="C14" s="86">
        <v>8464</v>
      </c>
      <c r="D14" s="99"/>
      <c r="E14" s="109">
        <v>2637429</v>
      </c>
      <c r="F14" s="109"/>
      <c r="G14" s="109">
        <v>370200</v>
      </c>
      <c r="H14" s="86"/>
      <c r="I14" s="126">
        <f t="shared" si="0"/>
        <v>2267229</v>
      </c>
      <c r="J14" s="127"/>
      <c r="K14" s="124">
        <f t="shared" si="1"/>
        <v>267.86732041587902</v>
      </c>
      <c r="L14" s="124"/>
      <c r="M14" s="128">
        <v>142.620620675232</v>
      </c>
      <c r="N14" s="124"/>
      <c r="O14" s="124">
        <f t="shared" si="2"/>
        <v>125.24669974064702</v>
      </c>
      <c r="P14" s="98"/>
    </row>
    <row r="15" spans="1:19" s="96" customFormat="1" x14ac:dyDescent="0.25">
      <c r="A15" s="95" t="s">
        <v>27</v>
      </c>
      <c r="B15" s="95"/>
      <c r="C15" s="86">
        <v>27547</v>
      </c>
      <c r="D15" s="99"/>
      <c r="E15" s="109">
        <v>10762759</v>
      </c>
      <c r="F15" s="109"/>
      <c r="G15" s="109">
        <v>1225937</v>
      </c>
      <c r="H15" s="86"/>
      <c r="I15" s="126">
        <f t="shared" si="0"/>
        <v>9536822</v>
      </c>
      <c r="J15" s="127"/>
      <c r="K15" s="124">
        <f t="shared" si="1"/>
        <v>346.2018368606382</v>
      </c>
      <c r="L15" s="124"/>
      <c r="M15" s="128">
        <v>153.74168680168799</v>
      </c>
      <c r="N15" s="124"/>
      <c r="O15" s="124">
        <f t="shared" si="2"/>
        <v>192.46015005895021</v>
      </c>
      <c r="P15" s="98"/>
    </row>
    <row r="16" spans="1:19" s="96" customFormat="1" x14ac:dyDescent="0.25">
      <c r="A16" s="95" t="s">
        <v>28</v>
      </c>
      <c r="B16" s="95"/>
      <c r="C16" s="86">
        <v>7223</v>
      </c>
      <c r="D16" s="99"/>
      <c r="E16" s="109">
        <v>2455347</v>
      </c>
      <c r="F16" s="109"/>
      <c r="G16" s="109">
        <v>309721</v>
      </c>
      <c r="H16" s="86"/>
      <c r="I16" s="126">
        <f t="shared" si="0"/>
        <v>2145626</v>
      </c>
      <c r="J16" s="127"/>
      <c r="K16" s="124">
        <f t="shared" si="1"/>
        <v>297.0546864183857</v>
      </c>
      <c r="L16" s="124"/>
      <c r="M16" s="128">
        <v>141.94087072484501</v>
      </c>
      <c r="N16" s="124"/>
      <c r="O16" s="124">
        <f t="shared" si="2"/>
        <v>155.11381569354069</v>
      </c>
      <c r="P16" s="98"/>
    </row>
    <row r="17" spans="1:16" s="96" customFormat="1" x14ac:dyDescent="0.25">
      <c r="A17" s="95" t="s">
        <v>29</v>
      </c>
      <c r="B17" s="95"/>
      <c r="C17" s="86">
        <v>7681</v>
      </c>
      <c r="D17" s="99"/>
      <c r="E17" s="109">
        <v>2531578</v>
      </c>
      <c r="F17" s="109"/>
      <c r="G17" s="109">
        <v>326914</v>
      </c>
      <c r="H17" s="86"/>
      <c r="I17" s="126">
        <f t="shared" si="0"/>
        <v>2204664</v>
      </c>
      <c r="J17" s="127"/>
      <c r="K17" s="124">
        <f t="shared" si="1"/>
        <v>287.02825152974873</v>
      </c>
      <c r="L17" s="124"/>
      <c r="M17" s="128">
        <v>136.87699362648399</v>
      </c>
      <c r="N17" s="124"/>
      <c r="O17" s="124">
        <f t="shared" si="2"/>
        <v>150.15125790326474</v>
      </c>
      <c r="P17" s="98"/>
    </row>
    <row r="18" spans="1:16" s="96" customFormat="1" x14ac:dyDescent="0.25">
      <c r="A18" s="95" t="s">
        <v>30</v>
      </c>
      <c r="B18" s="95"/>
      <c r="C18" s="86">
        <v>10990</v>
      </c>
      <c r="D18" s="99"/>
      <c r="E18" s="109">
        <v>3581462</v>
      </c>
      <c r="F18" s="109"/>
      <c r="G18" s="109">
        <v>446772</v>
      </c>
      <c r="H18" s="86"/>
      <c r="I18" s="126">
        <f t="shared" si="0"/>
        <v>3134690</v>
      </c>
      <c r="J18" s="127"/>
      <c r="K18" s="124">
        <f t="shared" si="1"/>
        <v>285.23111919927209</v>
      </c>
      <c r="L18" s="124"/>
      <c r="M18" s="128">
        <v>163.27947397030499</v>
      </c>
      <c r="N18" s="124"/>
      <c r="O18" s="124">
        <f t="shared" si="2"/>
        <v>121.9516452289671</v>
      </c>
      <c r="P18" s="98"/>
    </row>
    <row r="19" spans="1:16" s="96" customFormat="1" x14ac:dyDescent="0.25">
      <c r="A19" s="95" t="s">
        <v>31</v>
      </c>
      <c r="B19" s="95"/>
      <c r="C19" s="86">
        <v>21055</v>
      </c>
      <c r="D19" s="99"/>
      <c r="E19" s="109">
        <v>8290680</v>
      </c>
      <c r="F19" s="109"/>
      <c r="G19" s="109">
        <v>949227</v>
      </c>
      <c r="H19" s="86"/>
      <c r="I19" s="126">
        <f t="shared" si="0"/>
        <v>7341453</v>
      </c>
      <c r="J19" s="127"/>
      <c r="K19" s="124">
        <f t="shared" si="1"/>
        <v>348.67979102350984</v>
      </c>
      <c r="L19" s="124"/>
      <c r="M19" s="128">
        <v>162.004681089088</v>
      </c>
      <c r="N19" s="124"/>
      <c r="O19" s="124">
        <f t="shared" si="2"/>
        <v>186.67510993442184</v>
      </c>
      <c r="P19" s="98"/>
    </row>
    <row r="20" spans="1:16" s="96" customFormat="1" x14ac:dyDescent="0.25">
      <c r="A20" s="95" t="s">
        <v>32</v>
      </c>
      <c r="B20" s="95"/>
      <c r="C20" s="86">
        <v>49856</v>
      </c>
      <c r="D20" s="99"/>
      <c r="E20" s="109">
        <v>21342147</v>
      </c>
      <c r="F20" s="109"/>
      <c r="G20" s="109">
        <v>2512483</v>
      </c>
      <c r="H20" s="86"/>
      <c r="I20" s="126">
        <f t="shared" si="0"/>
        <v>18829664</v>
      </c>
      <c r="J20" s="127"/>
      <c r="K20" s="124">
        <f t="shared" si="1"/>
        <v>377.68100128369707</v>
      </c>
      <c r="L20" s="124"/>
      <c r="M20" s="128">
        <v>188.99488161258</v>
      </c>
      <c r="N20" s="124"/>
      <c r="O20" s="124">
        <f t="shared" si="2"/>
        <v>188.68611967111707</v>
      </c>
      <c r="P20" s="98"/>
    </row>
    <row r="21" spans="1:16" s="96" customFormat="1" x14ac:dyDescent="0.25">
      <c r="A21" s="95" t="s">
        <v>33</v>
      </c>
      <c r="B21" s="95"/>
      <c r="C21" s="86">
        <v>66255</v>
      </c>
      <c r="D21" s="99"/>
      <c r="E21" s="109">
        <v>26970597</v>
      </c>
      <c r="F21" s="109"/>
      <c r="G21" s="109">
        <v>3279898</v>
      </c>
      <c r="H21" s="86"/>
      <c r="I21" s="126">
        <f t="shared" si="0"/>
        <v>23690699</v>
      </c>
      <c r="J21" s="127"/>
      <c r="K21" s="124">
        <f t="shared" si="1"/>
        <v>357.56847030412797</v>
      </c>
      <c r="L21" s="124"/>
      <c r="M21" s="128">
        <v>178.67527640567201</v>
      </c>
      <c r="N21" s="124"/>
      <c r="O21" s="124">
        <f t="shared" si="2"/>
        <v>178.89319389845596</v>
      </c>
      <c r="P21" s="98"/>
    </row>
    <row r="22" spans="1:16" s="96" customFormat="1" x14ac:dyDescent="0.25">
      <c r="A22" s="95" t="s">
        <v>34</v>
      </c>
      <c r="B22" s="95"/>
      <c r="C22" s="86">
        <v>66542</v>
      </c>
      <c r="D22" s="99"/>
      <c r="E22" s="109">
        <v>33482033</v>
      </c>
      <c r="F22" s="109"/>
      <c r="G22" s="109">
        <v>3788906</v>
      </c>
      <c r="H22" s="86"/>
      <c r="I22" s="126">
        <f t="shared" si="0"/>
        <v>29693127</v>
      </c>
      <c r="J22" s="127"/>
      <c r="K22" s="124">
        <f t="shared" si="1"/>
        <v>446.23135763878452</v>
      </c>
      <c r="L22" s="124"/>
      <c r="M22" s="128">
        <v>267.260330895837</v>
      </c>
      <c r="N22" s="124"/>
      <c r="O22" s="124">
        <f t="shared" si="2"/>
        <v>178.97102674294752</v>
      </c>
      <c r="P22" s="98"/>
    </row>
    <row r="23" spans="1:16" s="96" customFormat="1" x14ac:dyDescent="0.25">
      <c r="A23" s="95" t="s">
        <v>35</v>
      </c>
      <c r="B23" s="95"/>
      <c r="C23" s="86">
        <v>71076</v>
      </c>
      <c r="D23" s="99"/>
      <c r="E23" s="109">
        <v>31667773</v>
      </c>
      <c r="F23" s="109"/>
      <c r="G23" s="109">
        <v>3758462</v>
      </c>
      <c r="H23" s="86"/>
      <c r="I23" s="126">
        <f t="shared" si="0"/>
        <v>27909311</v>
      </c>
      <c r="J23" s="127"/>
      <c r="K23" s="124">
        <f t="shared" si="1"/>
        <v>392.66856604198324</v>
      </c>
      <c r="L23" s="124"/>
      <c r="M23" s="128">
        <v>201.971829595938</v>
      </c>
      <c r="N23" s="124"/>
      <c r="O23" s="124">
        <f t="shared" si="2"/>
        <v>190.69673644604524</v>
      </c>
      <c r="P23" s="98"/>
    </row>
    <row r="24" spans="1:16" s="96" customFormat="1" x14ac:dyDescent="0.25">
      <c r="A24" s="95" t="s">
        <v>36</v>
      </c>
      <c r="B24" s="95"/>
      <c r="C24" s="86">
        <v>21648</v>
      </c>
      <c r="D24" s="99"/>
      <c r="E24" s="109">
        <v>8445676</v>
      </c>
      <c r="F24" s="109"/>
      <c r="G24" s="109">
        <v>1060739</v>
      </c>
      <c r="H24" s="86"/>
      <c r="I24" s="126">
        <f t="shared" si="0"/>
        <v>7384937</v>
      </c>
      <c r="J24" s="127"/>
      <c r="K24" s="124">
        <f t="shared" si="1"/>
        <v>341.13714892830745</v>
      </c>
      <c r="L24" s="124"/>
      <c r="M24" s="128">
        <v>190.11046604824301</v>
      </c>
      <c r="N24" s="124"/>
      <c r="O24" s="124">
        <f t="shared" si="2"/>
        <v>151.02668288006444</v>
      </c>
      <c r="P24" s="98"/>
    </row>
    <row r="25" spans="1:16" s="96" customFormat="1" x14ac:dyDescent="0.25">
      <c r="A25" s="95" t="s">
        <v>37</v>
      </c>
      <c r="B25" s="95"/>
      <c r="C25" s="86">
        <v>13379</v>
      </c>
      <c r="D25" s="99"/>
      <c r="E25" s="109">
        <v>3969742</v>
      </c>
      <c r="F25" s="109"/>
      <c r="G25" s="109">
        <v>530603</v>
      </c>
      <c r="H25" s="86"/>
      <c r="I25" s="126">
        <f t="shared" si="0"/>
        <v>3439139</v>
      </c>
      <c r="J25" s="127"/>
      <c r="K25" s="124">
        <f t="shared" si="1"/>
        <v>257.0550115853203</v>
      </c>
      <c r="L25" s="124"/>
      <c r="M25" s="128">
        <v>143.83658164553799</v>
      </c>
      <c r="N25" s="124"/>
      <c r="O25" s="124">
        <f t="shared" si="2"/>
        <v>113.21842993978231</v>
      </c>
      <c r="P25" s="98"/>
    </row>
    <row r="26" spans="1:16" s="96" customFormat="1" x14ac:dyDescent="0.25">
      <c r="A26" s="95" t="s">
        <v>38</v>
      </c>
      <c r="B26" s="95"/>
      <c r="C26" s="86">
        <v>3963</v>
      </c>
      <c r="D26" s="99"/>
      <c r="E26" s="109">
        <v>1426436</v>
      </c>
      <c r="F26" s="109"/>
      <c r="G26" s="109">
        <v>162707</v>
      </c>
      <c r="H26" s="86"/>
      <c r="I26" s="126">
        <f t="shared" si="0"/>
        <v>1263729</v>
      </c>
      <c r="J26" s="127"/>
      <c r="K26" s="124">
        <f t="shared" si="1"/>
        <v>318.88190764572295</v>
      </c>
      <c r="L26" s="124"/>
      <c r="M26" s="128">
        <v>142.221940819813</v>
      </c>
      <c r="N26" s="124"/>
      <c r="O26" s="124">
        <f t="shared" si="2"/>
        <v>176.65996682590995</v>
      </c>
      <c r="P26" s="98"/>
    </row>
    <row r="27" spans="1:16" s="96" customFormat="1" x14ac:dyDescent="0.25">
      <c r="A27" s="95" t="s">
        <v>39</v>
      </c>
      <c r="B27" s="95"/>
      <c r="C27" s="86">
        <v>105503</v>
      </c>
      <c r="D27" s="99"/>
      <c r="E27" s="109">
        <v>36464501</v>
      </c>
      <c r="F27" s="109"/>
      <c r="G27" s="109">
        <v>4595439</v>
      </c>
      <c r="H27" s="86"/>
      <c r="I27" s="126">
        <f t="shared" si="0"/>
        <v>31869062</v>
      </c>
      <c r="J27" s="127"/>
      <c r="K27" s="124">
        <f t="shared" si="1"/>
        <v>302.06782745514346</v>
      </c>
      <c r="L27" s="124"/>
      <c r="M27" s="128">
        <v>155.43062679151899</v>
      </c>
      <c r="N27" s="124"/>
      <c r="O27" s="124">
        <f t="shared" si="2"/>
        <v>146.63720066362447</v>
      </c>
      <c r="P27" s="98"/>
    </row>
    <row r="28" spans="1:16" s="96" customFormat="1" x14ac:dyDescent="0.25">
      <c r="A28" s="95" t="s">
        <v>40</v>
      </c>
      <c r="B28" s="95"/>
      <c r="C28" s="86">
        <v>47188</v>
      </c>
      <c r="D28" s="99"/>
      <c r="E28" s="109">
        <v>16628281</v>
      </c>
      <c r="F28" s="109"/>
      <c r="G28" s="109">
        <v>2083206</v>
      </c>
      <c r="H28" s="86"/>
      <c r="I28" s="126">
        <f t="shared" si="0"/>
        <v>14545075</v>
      </c>
      <c r="J28" s="127"/>
      <c r="K28" s="124">
        <f t="shared" si="1"/>
        <v>308.23673391540223</v>
      </c>
      <c r="L28" s="124"/>
      <c r="M28" s="128">
        <v>157.15051383510601</v>
      </c>
      <c r="N28" s="124"/>
      <c r="O28" s="124">
        <f t="shared" si="2"/>
        <v>151.08622008029621</v>
      </c>
      <c r="P28" s="98"/>
    </row>
    <row r="29" spans="1:16" s="96" customFormat="1" x14ac:dyDescent="0.25">
      <c r="A29" s="95" t="s">
        <v>41</v>
      </c>
      <c r="B29" s="95"/>
      <c r="C29" s="86">
        <v>124785</v>
      </c>
      <c r="D29" s="99"/>
      <c r="E29" s="109">
        <v>50590580</v>
      </c>
      <c r="F29" s="109"/>
      <c r="G29" s="109">
        <v>5798964</v>
      </c>
      <c r="H29" s="86"/>
      <c r="I29" s="126">
        <f t="shared" si="0"/>
        <v>44791616</v>
      </c>
      <c r="J29" s="127"/>
      <c r="K29" s="124">
        <f t="shared" si="1"/>
        <v>358.95032255479424</v>
      </c>
      <c r="L29" s="124"/>
      <c r="M29" s="128">
        <v>171.44044008865899</v>
      </c>
      <c r="N29" s="124"/>
      <c r="O29" s="124">
        <f t="shared" si="2"/>
        <v>187.50988246613525</v>
      </c>
      <c r="P29" s="98"/>
    </row>
    <row r="30" spans="1:16" s="96" customFormat="1" x14ac:dyDescent="0.25">
      <c r="A30" s="95" t="s">
        <v>42</v>
      </c>
      <c r="B30" s="95"/>
      <c r="C30" s="86">
        <v>53099</v>
      </c>
      <c r="D30" s="99"/>
      <c r="E30" s="109">
        <v>21457517</v>
      </c>
      <c r="F30" s="109"/>
      <c r="G30" s="109">
        <v>2375919</v>
      </c>
      <c r="H30" s="86"/>
      <c r="I30" s="126">
        <f t="shared" si="0"/>
        <v>19081598</v>
      </c>
      <c r="J30" s="127"/>
      <c r="K30" s="124">
        <f t="shared" si="1"/>
        <v>359.35889564775232</v>
      </c>
      <c r="L30" s="124"/>
      <c r="M30" s="128">
        <v>178.70830217187299</v>
      </c>
      <c r="N30" s="124"/>
      <c r="O30" s="124">
        <f t="shared" si="2"/>
        <v>180.65059347587933</v>
      </c>
      <c r="P30" s="98"/>
    </row>
    <row r="31" spans="1:16" s="96" customFormat="1" x14ac:dyDescent="0.25">
      <c r="A31" s="95" t="s">
        <v>43</v>
      </c>
      <c r="B31" s="95"/>
      <c r="C31" s="86">
        <v>90736</v>
      </c>
      <c r="D31" s="99"/>
      <c r="E31" s="109">
        <v>45404182</v>
      </c>
      <c r="F31" s="109"/>
      <c r="G31" s="109">
        <v>4918122</v>
      </c>
      <c r="H31" s="86"/>
      <c r="I31" s="126">
        <f t="shared" si="0"/>
        <v>40486060</v>
      </c>
      <c r="J31" s="127"/>
      <c r="K31" s="124">
        <f t="shared" si="1"/>
        <v>446.19621759830716</v>
      </c>
      <c r="L31" s="124"/>
      <c r="M31" s="128">
        <v>235.639389644609</v>
      </c>
      <c r="N31" s="124"/>
      <c r="O31" s="124">
        <f t="shared" si="2"/>
        <v>210.55682795369816</v>
      </c>
      <c r="P31" s="98"/>
    </row>
    <row r="32" spans="1:16" s="96" customFormat="1" x14ac:dyDescent="0.25">
      <c r="A32" s="95" t="s">
        <v>44</v>
      </c>
      <c r="B32" s="95"/>
      <c r="C32" s="86">
        <v>155076</v>
      </c>
      <c r="D32" s="99"/>
      <c r="E32" s="109">
        <v>79212141</v>
      </c>
      <c r="F32" s="109"/>
      <c r="G32" s="109">
        <v>9258626</v>
      </c>
      <c r="H32" s="86"/>
      <c r="I32" s="126">
        <f t="shared" si="0"/>
        <v>69953515</v>
      </c>
      <c r="J32" s="127"/>
      <c r="K32" s="124">
        <f t="shared" si="1"/>
        <v>451.09181949495729</v>
      </c>
      <c r="L32" s="124"/>
      <c r="M32" s="128">
        <v>237.394702751648</v>
      </c>
      <c r="N32" s="124"/>
      <c r="O32" s="124">
        <f t="shared" si="2"/>
        <v>213.69711674330929</v>
      </c>
      <c r="P32" s="98"/>
    </row>
    <row r="33" spans="1:16" s="96" customFormat="1" x14ac:dyDescent="0.25">
      <c r="A33" s="95" t="s">
        <v>45</v>
      </c>
      <c r="B33" s="95"/>
      <c r="C33" s="86">
        <v>69235</v>
      </c>
      <c r="D33" s="99"/>
      <c r="E33" s="109">
        <v>25128322</v>
      </c>
      <c r="F33" s="109"/>
      <c r="G33" s="109">
        <v>3308830</v>
      </c>
      <c r="H33" s="86"/>
      <c r="I33" s="126">
        <f t="shared" si="0"/>
        <v>21819492</v>
      </c>
      <c r="J33" s="127"/>
      <c r="K33" s="124">
        <f t="shared" si="1"/>
        <v>315.15118076117568</v>
      </c>
      <c r="L33" s="124"/>
      <c r="M33" s="128">
        <v>171.732615209409</v>
      </c>
      <c r="N33" s="124"/>
      <c r="O33" s="124">
        <f t="shared" si="2"/>
        <v>143.41856555176668</v>
      </c>
      <c r="P33" s="98"/>
    </row>
    <row r="34" spans="1:16" s="96" customFormat="1" x14ac:dyDescent="0.25">
      <c r="A34" s="95" t="s">
        <v>46</v>
      </c>
      <c r="B34" s="95"/>
      <c r="C34" s="86">
        <v>47731</v>
      </c>
      <c r="D34" s="99"/>
      <c r="E34" s="109">
        <v>22635017</v>
      </c>
      <c r="F34" s="109"/>
      <c r="G34" s="109">
        <v>2542267</v>
      </c>
      <c r="H34" s="86"/>
      <c r="I34" s="126">
        <f t="shared" si="0"/>
        <v>20092750</v>
      </c>
      <c r="J34" s="127"/>
      <c r="K34" s="124">
        <f t="shared" si="1"/>
        <v>420.95807755965723</v>
      </c>
      <c r="L34" s="124"/>
      <c r="M34" s="128">
        <v>234.59260689814801</v>
      </c>
      <c r="N34" s="124"/>
      <c r="O34" s="124">
        <f t="shared" si="2"/>
        <v>186.36547066150922</v>
      </c>
      <c r="P34" s="98"/>
    </row>
    <row r="35" spans="1:16" s="96" customFormat="1" x14ac:dyDescent="0.25">
      <c r="A35" s="95" t="s">
        <v>47</v>
      </c>
      <c r="B35" s="95"/>
      <c r="C35" s="86">
        <v>96292</v>
      </c>
      <c r="D35" s="99"/>
      <c r="E35" s="109">
        <v>55692025</v>
      </c>
      <c r="F35" s="109"/>
      <c r="G35" s="109">
        <v>5908269</v>
      </c>
      <c r="H35" s="86"/>
      <c r="I35" s="126">
        <f t="shared" si="0"/>
        <v>49783756</v>
      </c>
      <c r="J35" s="127"/>
      <c r="K35" s="124">
        <f t="shared" si="1"/>
        <v>517.00822498234538</v>
      </c>
      <c r="L35" s="124"/>
      <c r="M35" s="128">
        <v>278.14254822427603</v>
      </c>
      <c r="N35" s="124"/>
      <c r="O35" s="124">
        <f t="shared" si="2"/>
        <v>238.86567675806936</v>
      </c>
      <c r="P35" s="98"/>
    </row>
    <row r="36" spans="1:16" s="96" customFormat="1" x14ac:dyDescent="0.25">
      <c r="A36" s="95" t="s">
        <v>48</v>
      </c>
      <c r="B36" s="95"/>
      <c r="C36" s="86">
        <v>19970</v>
      </c>
      <c r="D36" s="99"/>
      <c r="E36" s="109">
        <v>9532796</v>
      </c>
      <c r="F36" s="109"/>
      <c r="G36" s="109">
        <v>1040318</v>
      </c>
      <c r="H36" s="86"/>
      <c r="I36" s="126">
        <f t="shared" si="0"/>
        <v>8492478</v>
      </c>
      <c r="J36" s="127"/>
      <c r="K36" s="124">
        <f t="shared" si="1"/>
        <v>425.26179268903354</v>
      </c>
      <c r="L36" s="124"/>
      <c r="M36" s="128">
        <v>223.90769340260499</v>
      </c>
      <c r="N36" s="124"/>
      <c r="O36" s="124">
        <f t="shared" si="2"/>
        <v>201.35409928642855</v>
      </c>
      <c r="P36" s="98"/>
    </row>
    <row r="37" spans="1:16" s="96" customFormat="1" x14ac:dyDescent="0.25">
      <c r="A37" s="96" t="s">
        <v>49</v>
      </c>
      <c r="C37" s="86">
        <f>SUM(C11:C36)</f>
        <v>1853470</v>
      </c>
      <c r="D37" s="86"/>
      <c r="E37" s="86">
        <f>SUM(E11:E36)</f>
        <v>793243483</v>
      </c>
      <c r="F37" s="86"/>
      <c r="G37" s="86">
        <f>SUM(G11:G36)</f>
        <v>93309504</v>
      </c>
      <c r="H37" s="86"/>
      <c r="I37" s="126">
        <f t="shared" si="0"/>
        <v>699933979</v>
      </c>
      <c r="J37" s="127"/>
      <c r="K37" s="124">
        <f t="shared" si="1"/>
        <v>377.63437174596839</v>
      </c>
      <c r="L37" s="128"/>
      <c r="M37" s="128">
        <v>195.54310760000001</v>
      </c>
      <c r="N37" s="128"/>
      <c r="O37" s="124">
        <f t="shared" si="2"/>
        <v>182.09126414596838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37"/>
  <sheetViews>
    <sheetView topLeftCell="A7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164</v>
      </c>
      <c r="D8" s="50"/>
      <c r="E8" s="105" t="s">
        <v>164</v>
      </c>
      <c r="F8" s="50"/>
      <c r="G8" s="105" t="s">
        <v>164</v>
      </c>
      <c r="H8" s="50"/>
      <c r="I8" s="105" t="s">
        <v>164</v>
      </c>
      <c r="J8" s="50"/>
      <c r="K8" s="106" t="s">
        <v>165</v>
      </c>
      <c r="L8" s="53"/>
      <c r="M8" s="91" t="s">
        <v>59</v>
      </c>
      <c r="N8" s="52"/>
      <c r="O8" s="107" t="s">
        <v>165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273724</v>
      </c>
      <c r="D11" s="99"/>
      <c r="E11" s="109">
        <v>145238353</v>
      </c>
      <c r="F11" s="109"/>
      <c r="G11" s="109">
        <v>14566508</v>
      </c>
      <c r="H11" s="86"/>
      <c r="I11" s="126">
        <f>E11-G11</f>
        <v>130671845</v>
      </c>
      <c r="J11" s="127"/>
      <c r="K11" s="124">
        <f>I11/C11</f>
        <v>477.38541377445893</v>
      </c>
      <c r="L11" s="124"/>
      <c r="M11" s="128">
        <v>193.14204648614799</v>
      </c>
      <c r="N11" s="124"/>
      <c r="O11" s="124">
        <f>K11-M11</f>
        <v>284.24336728831094</v>
      </c>
      <c r="P11" s="97"/>
    </row>
    <row r="12" spans="1:19" s="96" customFormat="1" x14ac:dyDescent="0.25">
      <c r="A12" s="95" t="s">
        <v>24</v>
      </c>
      <c r="B12" s="95"/>
      <c r="C12" s="86">
        <v>240149</v>
      </c>
      <c r="D12" s="99"/>
      <c r="E12" s="109">
        <v>119860340</v>
      </c>
      <c r="F12" s="109"/>
      <c r="G12" s="109">
        <v>13276328</v>
      </c>
      <c r="H12" s="86"/>
      <c r="I12" s="126">
        <f t="shared" ref="I12:I37" si="0">E12-G12</f>
        <v>106584012</v>
      </c>
      <c r="J12" s="127"/>
      <c r="K12" s="124">
        <f t="shared" ref="K12:K37" si="1">I12/C12</f>
        <v>443.82450895069309</v>
      </c>
      <c r="L12" s="124"/>
      <c r="M12" s="128">
        <v>190.157250648249</v>
      </c>
      <c r="N12" s="124"/>
      <c r="O12" s="124">
        <f t="shared" ref="O12:O37" si="2">K12-M12</f>
        <v>253.66725830244408</v>
      </c>
      <c r="P12" s="98"/>
    </row>
    <row r="13" spans="1:19" s="96" customFormat="1" x14ac:dyDescent="0.25">
      <c r="A13" s="95" t="s">
        <v>25</v>
      </c>
      <c r="B13" s="95"/>
      <c r="C13" s="86">
        <v>71057</v>
      </c>
      <c r="D13" s="99"/>
      <c r="E13" s="109">
        <v>31732360</v>
      </c>
      <c r="F13" s="109"/>
      <c r="G13" s="109">
        <v>3270259</v>
      </c>
      <c r="H13" s="86"/>
      <c r="I13" s="126">
        <f t="shared" si="0"/>
        <v>28462101</v>
      </c>
      <c r="J13" s="127"/>
      <c r="K13" s="124">
        <f t="shared" si="1"/>
        <v>400.55309118032005</v>
      </c>
      <c r="L13" s="124"/>
      <c r="M13" s="128">
        <v>157.71054273124099</v>
      </c>
      <c r="N13" s="124"/>
      <c r="O13" s="124">
        <f t="shared" si="2"/>
        <v>242.84254844907906</v>
      </c>
      <c r="P13" s="98"/>
    </row>
    <row r="14" spans="1:19" s="96" customFormat="1" x14ac:dyDescent="0.25">
      <c r="A14" s="95" t="s">
        <v>26</v>
      </c>
      <c r="B14" s="95"/>
      <c r="C14" s="86">
        <v>8390</v>
      </c>
      <c r="D14" s="99"/>
      <c r="E14" s="109">
        <v>3288729</v>
      </c>
      <c r="F14" s="109"/>
      <c r="G14" s="109">
        <v>386287</v>
      </c>
      <c r="H14" s="86"/>
      <c r="I14" s="126">
        <f t="shared" si="0"/>
        <v>2902442</v>
      </c>
      <c r="J14" s="127"/>
      <c r="K14" s="124">
        <f t="shared" si="1"/>
        <v>345.94064362336115</v>
      </c>
      <c r="L14" s="124"/>
      <c r="M14" s="128">
        <v>142.620620675232</v>
      </c>
      <c r="N14" s="124"/>
      <c r="O14" s="124">
        <f t="shared" si="2"/>
        <v>203.32002294812915</v>
      </c>
      <c r="P14" s="98"/>
    </row>
    <row r="15" spans="1:19" s="96" customFormat="1" x14ac:dyDescent="0.25">
      <c r="A15" s="95" t="s">
        <v>27</v>
      </c>
      <c r="B15" s="95"/>
      <c r="C15" s="86">
        <v>22377</v>
      </c>
      <c r="D15" s="99"/>
      <c r="E15" s="109">
        <v>10336171</v>
      </c>
      <c r="F15" s="109"/>
      <c r="G15" s="109">
        <v>1102176</v>
      </c>
      <c r="H15" s="86"/>
      <c r="I15" s="126">
        <f t="shared" si="0"/>
        <v>9233995</v>
      </c>
      <c r="J15" s="127"/>
      <c r="K15" s="124">
        <f t="shared" si="1"/>
        <v>412.65562854716899</v>
      </c>
      <c r="L15" s="124"/>
      <c r="M15" s="128">
        <v>153.74168680168799</v>
      </c>
      <c r="N15" s="124"/>
      <c r="O15" s="124">
        <f t="shared" si="2"/>
        <v>258.913941745481</v>
      </c>
      <c r="P15" s="98"/>
    </row>
    <row r="16" spans="1:19" s="96" customFormat="1" x14ac:dyDescent="0.25">
      <c r="A16" s="95" t="s">
        <v>28</v>
      </c>
      <c r="B16" s="95"/>
      <c r="C16" s="86">
        <v>6412</v>
      </c>
      <c r="D16" s="99"/>
      <c r="E16" s="109">
        <v>2722737</v>
      </c>
      <c r="F16" s="109"/>
      <c r="G16" s="109">
        <v>297549</v>
      </c>
      <c r="H16" s="86"/>
      <c r="I16" s="126">
        <f t="shared" si="0"/>
        <v>2425188</v>
      </c>
      <c r="J16" s="127"/>
      <c r="K16" s="124">
        <f t="shared" si="1"/>
        <v>378.22645040548969</v>
      </c>
      <c r="L16" s="124"/>
      <c r="M16" s="128">
        <v>141.94087072484501</v>
      </c>
      <c r="N16" s="124"/>
      <c r="O16" s="124">
        <f t="shared" si="2"/>
        <v>236.28557968064467</v>
      </c>
      <c r="P16" s="98"/>
    </row>
    <row r="17" spans="1:16" s="96" customFormat="1" x14ac:dyDescent="0.25">
      <c r="A17" s="95" t="s">
        <v>29</v>
      </c>
      <c r="B17" s="95"/>
      <c r="C17" s="86">
        <v>6867</v>
      </c>
      <c r="D17" s="99"/>
      <c r="E17" s="109">
        <v>2510009</v>
      </c>
      <c r="F17" s="109"/>
      <c r="G17" s="109">
        <v>310334</v>
      </c>
      <c r="H17" s="86"/>
      <c r="I17" s="126">
        <f t="shared" si="0"/>
        <v>2199675</v>
      </c>
      <c r="J17" s="127"/>
      <c r="K17" s="124">
        <f t="shared" si="1"/>
        <v>320.32546963739622</v>
      </c>
      <c r="L17" s="124"/>
      <c r="M17" s="128">
        <v>136.87699362648399</v>
      </c>
      <c r="N17" s="124"/>
      <c r="O17" s="124">
        <f t="shared" si="2"/>
        <v>183.44847601091223</v>
      </c>
      <c r="P17" s="98"/>
    </row>
    <row r="18" spans="1:16" s="96" customFormat="1" x14ac:dyDescent="0.25">
      <c r="A18" s="95" t="s">
        <v>30</v>
      </c>
      <c r="B18" s="95"/>
      <c r="C18" s="86">
        <v>9749</v>
      </c>
      <c r="D18" s="99"/>
      <c r="E18" s="109">
        <v>4248261</v>
      </c>
      <c r="F18" s="109"/>
      <c r="G18" s="109">
        <v>471991</v>
      </c>
      <c r="H18" s="86"/>
      <c r="I18" s="126">
        <f t="shared" si="0"/>
        <v>3776270</v>
      </c>
      <c r="J18" s="127"/>
      <c r="K18" s="124">
        <f t="shared" si="1"/>
        <v>387.34947174069134</v>
      </c>
      <c r="L18" s="124"/>
      <c r="M18" s="128">
        <v>163.27947397030499</v>
      </c>
      <c r="N18" s="124"/>
      <c r="O18" s="124">
        <f t="shared" si="2"/>
        <v>224.06999777038635</v>
      </c>
      <c r="P18" s="98"/>
    </row>
    <row r="19" spans="1:16" s="96" customFormat="1" x14ac:dyDescent="0.25">
      <c r="A19" s="95" t="s">
        <v>31</v>
      </c>
      <c r="B19" s="95"/>
      <c r="C19" s="86">
        <v>16428</v>
      </c>
      <c r="D19" s="99"/>
      <c r="E19" s="109">
        <v>8300883</v>
      </c>
      <c r="F19" s="109"/>
      <c r="G19" s="109">
        <v>860010</v>
      </c>
      <c r="H19" s="86"/>
      <c r="I19" s="126">
        <f t="shared" si="0"/>
        <v>7440873</v>
      </c>
      <c r="J19" s="127"/>
      <c r="K19" s="124">
        <f t="shared" si="1"/>
        <v>452.93845872899925</v>
      </c>
      <c r="L19" s="124"/>
      <c r="M19" s="128">
        <v>162.004681089088</v>
      </c>
      <c r="N19" s="124"/>
      <c r="O19" s="124">
        <f t="shared" si="2"/>
        <v>290.93377763991123</v>
      </c>
      <c r="P19" s="98"/>
    </row>
    <row r="20" spans="1:16" s="96" customFormat="1" x14ac:dyDescent="0.25">
      <c r="A20" s="95" t="s">
        <v>32</v>
      </c>
      <c r="B20" s="95"/>
      <c r="C20" s="86">
        <v>46054</v>
      </c>
      <c r="D20" s="99"/>
      <c r="E20" s="109">
        <v>25982916</v>
      </c>
      <c r="F20" s="109"/>
      <c r="G20" s="109">
        <v>2609424</v>
      </c>
      <c r="H20" s="86"/>
      <c r="I20" s="126">
        <f t="shared" si="0"/>
        <v>23373492</v>
      </c>
      <c r="J20" s="127"/>
      <c r="K20" s="124">
        <f t="shared" si="1"/>
        <v>507.52360272723325</v>
      </c>
      <c r="L20" s="124"/>
      <c r="M20" s="128">
        <v>188.99488161258</v>
      </c>
      <c r="N20" s="124"/>
      <c r="O20" s="124">
        <f t="shared" si="2"/>
        <v>318.52872111465325</v>
      </c>
      <c r="P20" s="98"/>
    </row>
    <row r="21" spans="1:16" s="96" customFormat="1" x14ac:dyDescent="0.25">
      <c r="A21" s="95" t="s">
        <v>33</v>
      </c>
      <c r="B21" s="95"/>
      <c r="C21" s="86">
        <v>57122</v>
      </c>
      <c r="D21" s="99"/>
      <c r="E21" s="109">
        <v>27878559</v>
      </c>
      <c r="F21" s="109"/>
      <c r="G21" s="109">
        <v>3145897</v>
      </c>
      <c r="H21" s="86"/>
      <c r="I21" s="126">
        <f t="shared" si="0"/>
        <v>24732662</v>
      </c>
      <c r="J21" s="127"/>
      <c r="K21" s="124">
        <f t="shared" si="1"/>
        <v>432.97962256223519</v>
      </c>
      <c r="L21" s="124"/>
      <c r="M21" s="128">
        <v>178.67527640567201</v>
      </c>
      <c r="N21" s="124"/>
      <c r="O21" s="124">
        <f t="shared" si="2"/>
        <v>254.30434615656318</v>
      </c>
      <c r="P21" s="98"/>
    </row>
    <row r="22" spans="1:16" s="96" customFormat="1" x14ac:dyDescent="0.25">
      <c r="A22" s="95" t="s">
        <v>34</v>
      </c>
      <c r="B22" s="95"/>
      <c r="C22" s="86">
        <v>60161</v>
      </c>
      <c r="D22" s="99"/>
      <c r="E22" s="109">
        <v>37091487</v>
      </c>
      <c r="F22" s="109"/>
      <c r="G22" s="109">
        <v>3714774</v>
      </c>
      <c r="H22" s="86"/>
      <c r="I22" s="126">
        <f t="shared" si="0"/>
        <v>33376713</v>
      </c>
      <c r="J22" s="127"/>
      <c r="K22" s="124">
        <f t="shared" si="1"/>
        <v>554.78986386529482</v>
      </c>
      <c r="L22" s="124"/>
      <c r="M22" s="128">
        <v>267.260330895837</v>
      </c>
      <c r="N22" s="124"/>
      <c r="O22" s="124">
        <f t="shared" si="2"/>
        <v>287.52953296945782</v>
      </c>
      <c r="P22" s="98"/>
    </row>
    <row r="23" spans="1:16" s="96" customFormat="1" x14ac:dyDescent="0.25">
      <c r="A23" s="95" t="s">
        <v>35</v>
      </c>
      <c r="B23" s="95"/>
      <c r="C23" s="86">
        <v>58616</v>
      </c>
      <c r="D23" s="99"/>
      <c r="E23" s="109">
        <v>32052694</v>
      </c>
      <c r="F23" s="109"/>
      <c r="G23" s="109">
        <v>3318551</v>
      </c>
      <c r="H23" s="86"/>
      <c r="I23" s="126">
        <f t="shared" si="0"/>
        <v>28734143</v>
      </c>
      <c r="J23" s="127"/>
      <c r="K23" s="124">
        <f t="shared" si="1"/>
        <v>490.20989149720214</v>
      </c>
      <c r="L23" s="124"/>
      <c r="M23" s="128">
        <v>201.971829595938</v>
      </c>
      <c r="N23" s="124"/>
      <c r="O23" s="124">
        <f t="shared" si="2"/>
        <v>288.23806190126413</v>
      </c>
      <c r="P23" s="98"/>
    </row>
    <row r="24" spans="1:16" s="96" customFormat="1" x14ac:dyDescent="0.25">
      <c r="A24" s="95" t="s">
        <v>36</v>
      </c>
      <c r="B24" s="95"/>
      <c r="C24" s="86">
        <v>20061</v>
      </c>
      <c r="D24" s="99"/>
      <c r="E24" s="109">
        <v>10041945</v>
      </c>
      <c r="F24" s="109"/>
      <c r="G24" s="109">
        <v>1058930</v>
      </c>
      <c r="H24" s="86"/>
      <c r="I24" s="126">
        <f t="shared" si="0"/>
        <v>8983015</v>
      </c>
      <c r="J24" s="127"/>
      <c r="K24" s="124">
        <f t="shared" si="1"/>
        <v>447.7850057325158</v>
      </c>
      <c r="L24" s="124"/>
      <c r="M24" s="128">
        <v>190.11046604824301</v>
      </c>
      <c r="N24" s="124"/>
      <c r="O24" s="124">
        <f t="shared" si="2"/>
        <v>257.67453968427276</v>
      </c>
      <c r="P24" s="98"/>
    </row>
    <row r="25" spans="1:16" s="96" customFormat="1" x14ac:dyDescent="0.25">
      <c r="A25" s="95" t="s">
        <v>37</v>
      </c>
      <c r="B25" s="95"/>
      <c r="C25" s="86">
        <v>12277</v>
      </c>
      <c r="D25" s="99"/>
      <c r="E25" s="109">
        <v>4823510</v>
      </c>
      <c r="F25" s="109"/>
      <c r="G25" s="109">
        <v>540222</v>
      </c>
      <c r="H25" s="86"/>
      <c r="I25" s="126">
        <f t="shared" si="0"/>
        <v>4283288</v>
      </c>
      <c r="J25" s="127"/>
      <c r="K25" s="124">
        <f t="shared" si="1"/>
        <v>348.88718742363767</v>
      </c>
      <c r="L25" s="124"/>
      <c r="M25" s="128">
        <v>143.83658164553799</v>
      </c>
      <c r="N25" s="124"/>
      <c r="O25" s="124">
        <f t="shared" si="2"/>
        <v>205.05060577809968</v>
      </c>
      <c r="P25" s="98"/>
    </row>
    <row r="26" spans="1:16" s="96" customFormat="1" x14ac:dyDescent="0.25">
      <c r="A26" s="95" t="s">
        <v>38</v>
      </c>
      <c r="B26" s="95"/>
      <c r="C26" s="86">
        <v>3025</v>
      </c>
      <c r="D26" s="99"/>
      <c r="E26" s="109">
        <v>1152719</v>
      </c>
      <c r="F26" s="109"/>
      <c r="G26" s="109">
        <v>130229</v>
      </c>
      <c r="H26" s="86"/>
      <c r="I26" s="126">
        <f t="shared" si="0"/>
        <v>1022490</v>
      </c>
      <c r="J26" s="127"/>
      <c r="K26" s="124">
        <f t="shared" si="1"/>
        <v>338.01322314049588</v>
      </c>
      <c r="L26" s="124"/>
      <c r="M26" s="128">
        <v>142.221940819813</v>
      </c>
      <c r="N26" s="124"/>
      <c r="O26" s="124">
        <f t="shared" si="2"/>
        <v>195.79128232068288</v>
      </c>
      <c r="P26" s="98"/>
    </row>
    <row r="27" spans="1:16" s="96" customFormat="1" x14ac:dyDescent="0.25">
      <c r="A27" s="95" t="s">
        <v>39</v>
      </c>
      <c r="B27" s="95"/>
      <c r="C27" s="86">
        <v>97917</v>
      </c>
      <c r="D27" s="99"/>
      <c r="E27" s="109">
        <v>41524049</v>
      </c>
      <c r="F27" s="109"/>
      <c r="G27" s="109">
        <v>4689748</v>
      </c>
      <c r="H27" s="86"/>
      <c r="I27" s="126">
        <f t="shared" si="0"/>
        <v>36834301</v>
      </c>
      <c r="J27" s="127"/>
      <c r="K27" s="124">
        <f t="shared" si="1"/>
        <v>376.17881471041801</v>
      </c>
      <c r="L27" s="124"/>
      <c r="M27" s="128">
        <v>155.43062679151899</v>
      </c>
      <c r="N27" s="124"/>
      <c r="O27" s="124">
        <f t="shared" si="2"/>
        <v>220.74818791889902</v>
      </c>
      <c r="P27" s="98"/>
    </row>
    <row r="28" spans="1:16" s="96" customFormat="1" x14ac:dyDescent="0.25">
      <c r="A28" s="95" t="s">
        <v>40</v>
      </c>
      <c r="B28" s="95"/>
      <c r="C28" s="86">
        <v>42077</v>
      </c>
      <c r="D28" s="99"/>
      <c r="E28" s="109">
        <v>19983176</v>
      </c>
      <c r="F28" s="109"/>
      <c r="G28" s="109">
        <v>2120235</v>
      </c>
      <c r="H28" s="86"/>
      <c r="I28" s="126">
        <f t="shared" si="0"/>
        <v>17862941</v>
      </c>
      <c r="J28" s="127"/>
      <c r="K28" s="124">
        <f t="shared" si="1"/>
        <v>424.52981438790789</v>
      </c>
      <c r="L28" s="124"/>
      <c r="M28" s="128">
        <v>157.15051383510601</v>
      </c>
      <c r="N28" s="124"/>
      <c r="O28" s="124">
        <f t="shared" si="2"/>
        <v>267.37930055280185</v>
      </c>
      <c r="P28" s="98"/>
    </row>
    <row r="29" spans="1:16" s="96" customFormat="1" x14ac:dyDescent="0.25">
      <c r="A29" s="95" t="s">
        <v>41</v>
      </c>
      <c r="B29" s="95"/>
      <c r="C29" s="86">
        <v>104576</v>
      </c>
      <c r="D29" s="99"/>
      <c r="E29" s="109">
        <v>53028135</v>
      </c>
      <c r="F29" s="109"/>
      <c r="G29" s="109">
        <v>5302463</v>
      </c>
      <c r="H29" s="86"/>
      <c r="I29" s="126">
        <f t="shared" si="0"/>
        <v>47725672</v>
      </c>
      <c r="J29" s="127"/>
      <c r="K29" s="124">
        <f t="shared" si="1"/>
        <v>456.37308751529986</v>
      </c>
      <c r="L29" s="124"/>
      <c r="M29" s="128">
        <v>171.44044008865899</v>
      </c>
      <c r="N29" s="124"/>
      <c r="O29" s="124">
        <f t="shared" si="2"/>
        <v>284.93264742664087</v>
      </c>
      <c r="P29" s="98"/>
    </row>
    <row r="30" spans="1:16" s="96" customFormat="1" x14ac:dyDescent="0.25">
      <c r="A30" s="95" t="s">
        <v>42</v>
      </c>
      <c r="B30" s="95"/>
      <c r="C30" s="86">
        <v>47461</v>
      </c>
      <c r="D30" s="99"/>
      <c r="E30" s="109">
        <v>23607850</v>
      </c>
      <c r="F30" s="109"/>
      <c r="G30" s="109">
        <v>2305684</v>
      </c>
      <c r="H30" s="86"/>
      <c r="I30" s="126">
        <f t="shared" si="0"/>
        <v>21302166</v>
      </c>
      <c r="J30" s="127"/>
      <c r="K30" s="124">
        <f t="shared" si="1"/>
        <v>448.83516992899433</v>
      </c>
      <c r="L30" s="124"/>
      <c r="M30" s="128">
        <v>178.70830217187299</v>
      </c>
      <c r="N30" s="124"/>
      <c r="O30" s="124">
        <f t="shared" si="2"/>
        <v>270.12686775712132</v>
      </c>
      <c r="P30" s="98"/>
    </row>
    <row r="31" spans="1:16" s="96" customFormat="1" x14ac:dyDescent="0.25">
      <c r="A31" s="95" t="s">
        <v>43</v>
      </c>
      <c r="B31" s="95"/>
      <c r="C31" s="86">
        <v>82175</v>
      </c>
      <c r="D31" s="99"/>
      <c r="E31" s="109">
        <v>50737962</v>
      </c>
      <c r="F31" s="109"/>
      <c r="G31" s="109">
        <v>4719422</v>
      </c>
      <c r="H31" s="86"/>
      <c r="I31" s="126">
        <f t="shared" si="0"/>
        <v>46018540</v>
      </c>
      <c r="J31" s="127"/>
      <c r="K31" s="124">
        <f t="shared" si="1"/>
        <v>560.00657134164896</v>
      </c>
      <c r="L31" s="124"/>
      <c r="M31" s="128">
        <v>235.639389644609</v>
      </c>
      <c r="N31" s="124"/>
      <c r="O31" s="124">
        <f t="shared" si="2"/>
        <v>324.36718169704</v>
      </c>
      <c r="P31" s="98"/>
    </row>
    <row r="32" spans="1:16" s="96" customFormat="1" x14ac:dyDescent="0.25">
      <c r="A32" s="95" t="s">
        <v>44</v>
      </c>
      <c r="B32" s="95"/>
      <c r="C32" s="86">
        <v>142226</v>
      </c>
      <c r="D32" s="99"/>
      <c r="E32" s="109">
        <v>91497106</v>
      </c>
      <c r="F32" s="109"/>
      <c r="G32" s="109">
        <v>8898317</v>
      </c>
      <c r="H32" s="86"/>
      <c r="I32" s="126">
        <f t="shared" si="0"/>
        <v>82598789</v>
      </c>
      <c r="J32" s="127"/>
      <c r="K32" s="124">
        <f t="shared" si="1"/>
        <v>580.75730879023524</v>
      </c>
      <c r="L32" s="124"/>
      <c r="M32" s="128">
        <v>237.394702751648</v>
      </c>
      <c r="N32" s="124"/>
      <c r="O32" s="124">
        <f t="shared" si="2"/>
        <v>343.36260603858727</v>
      </c>
      <c r="P32" s="98"/>
    </row>
    <row r="33" spans="1:16" s="96" customFormat="1" x14ac:dyDescent="0.25">
      <c r="A33" s="95" t="s">
        <v>45</v>
      </c>
      <c r="B33" s="95"/>
      <c r="C33" s="86">
        <v>58996</v>
      </c>
      <c r="D33" s="99"/>
      <c r="E33" s="109">
        <v>28252011</v>
      </c>
      <c r="F33" s="109"/>
      <c r="G33" s="109">
        <v>3142037</v>
      </c>
      <c r="H33" s="86"/>
      <c r="I33" s="126">
        <f t="shared" si="0"/>
        <v>25109974</v>
      </c>
      <c r="J33" s="127"/>
      <c r="K33" s="124">
        <f t="shared" si="1"/>
        <v>425.62163536510951</v>
      </c>
      <c r="L33" s="124"/>
      <c r="M33" s="128">
        <v>171.732615209409</v>
      </c>
      <c r="N33" s="124"/>
      <c r="O33" s="124">
        <f t="shared" si="2"/>
        <v>253.88902015570051</v>
      </c>
      <c r="P33" s="98"/>
    </row>
    <row r="34" spans="1:16" s="96" customFormat="1" x14ac:dyDescent="0.25">
      <c r="A34" s="95" t="s">
        <v>46</v>
      </c>
      <c r="B34" s="95"/>
      <c r="C34" s="86">
        <v>42998</v>
      </c>
      <c r="D34" s="99"/>
      <c r="E34" s="109">
        <v>25196036</v>
      </c>
      <c r="F34" s="109"/>
      <c r="G34" s="109">
        <v>2455120</v>
      </c>
      <c r="H34" s="86"/>
      <c r="I34" s="126">
        <f t="shared" si="0"/>
        <v>22740916</v>
      </c>
      <c r="J34" s="127"/>
      <c r="K34" s="124">
        <f t="shared" si="1"/>
        <v>528.88311084236477</v>
      </c>
      <c r="L34" s="124"/>
      <c r="M34" s="128">
        <v>234.59260689814801</v>
      </c>
      <c r="N34" s="124"/>
      <c r="O34" s="124">
        <f t="shared" si="2"/>
        <v>294.29050394421677</v>
      </c>
      <c r="P34" s="98"/>
    </row>
    <row r="35" spans="1:16" s="96" customFormat="1" x14ac:dyDescent="0.25">
      <c r="A35" s="95" t="s">
        <v>47</v>
      </c>
      <c r="B35" s="95"/>
      <c r="C35" s="86">
        <v>80559</v>
      </c>
      <c r="D35" s="99"/>
      <c r="E35" s="109">
        <v>57793231</v>
      </c>
      <c r="F35" s="109"/>
      <c r="G35" s="109">
        <v>5226058</v>
      </c>
      <c r="H35" s="86"/>
      <c r="I35" s="126">
        <f t="shared" si="0"/>
        <v>52567173</v>
      </c>
      <c r="J35" s="127"/>
      <c r="K35" s="124">
        <f t="shared" si="1"/>
        <v>652.53010836778014</v>
      </c>
      <c r="L35" s="124"/>
      <c r="M35" s="128">
        <v>278.14254822427603</v>
      </c>
      <c r="N35" s="124"/>
      <c r="O35" s="124">
        <f t="shared" si="2"/>
        <v>374.38756014350412</v>
      </c>
      <c r="P35" s="98"/>
    </row>
    <row r="36" spans="1:16" s="96" customFormat="1" x14ac:dyDescent="0.25">
      <c r="A36" s="95" t="s">
        <v>48</v>
      </c>
      <c r="B36" s="95"/>
      <c r="C36" s="86">
        <v>16632</v>
      </c>
      <c r="D36" s="99"/>
      <c r="E36" s="109">
        <v>10527525</v>
      </c>
      <c r="F36" s="109"/>
      <c r="G36" s="109">
        <v>928002</v>
      </c>
      <c r="H36" s="86"/>
      <c r="I36" s="126">
        <f t="shared" si="0"/>
        <v>9599523</v>
      </c>
      <c r="J36" s="127"/>
      <c r="K36" s="124">
        <f t="shared" si="1"/>
        <v>577.17189754689753</v>
      </c>
      <c r="L36" s="124"/>
      <c r="M36" s="128">
        <v>223.90769340260499</v>
      </c>
      <c r="N36" s="124"/>
      <c r="O36" s="124">
        <f t="shared" si="2"/>
        <v>353.26420414429253</v>
      </c>
      <c r="P36" s="98"/>
    </row>
    <row r="37" spans="1:16" s="96" customFormat="1" x14ac:dyDescent="0.25">
      <c r="A37" s="96" t="s">
        <v>49</v>
      </c>
      <c r="C37" s="86">
        <f>SUM(C11:C36)</f>
        <v>1628086</v>
      </c>
      <c r="D37" s="86"/>
      <c r="E37" s="86">
        <f>SUM(E11:E36)</f>
        <v>869408754</v>
      </c>
      <c r="F37" s="86"/>
      <c r="G37" s="86">
        <f>SUM(G11:G36)</f>
        <v>88846555</v>
      </c>
      <c r="H37" s="86"/>
      <c r="I37" s="126">
        <f t="shared" si="0"/>
        <v>780562199</v>
      </c>
      <c r="J37" s="127"/>
      <c r="K37" s="124">
        <f t="shared" si="1"/>
        <v>479.43548375208678</v>
      </c>
      <c r="L37" s="128"/>
      <c r="M37" s="128">
        <v>195.54310760000001</v>
      </c>
      <c r="N37" s="128"/>
      <c r="O37" s="124">
        <f t="shared" si="2"/>
        <v>283.89237615208674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V240"/>
  <sheetViews>
    <sheetView topLeftCell="BG9" workbookViewId="0">
      <selection activeCell="K15" sqref="K15"/>
    </sheetView>
  </sheetViews>
  <sheetFormatPr baseColWidth="10" defaultRowHeight="13.2" x14ac:dyDescent="0.25"/>
  <cols>
    <col min="1" max="1" width="9.109375" customWidth="1"/>
    <col min="2" max="2" width="9.33203125" style="74" customWidth="1"/>
    <col min="3" max="3" width="4" customWidth="1"/>
    <col min="4" max="4" width="9.33203125" style="74" customWidth="1"/>
    <col min="5" max="5" width="3.33203125" customWidth="1"/>
    <col min="6" max="6" width="9.33203125" style="74" customWidth="1"/>
    <col min="7" max="7" width="3.332031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33203125" style="74" customWidth="1"/>
    <col min="13" max="13" width="3.6640625" customWidth="1"/>
    <col min="14" max="14" width="7.33203125" style="74" customWidth="1"/>
    <col min="15" max="15" width="3.6640625" customWidth="1"/>
    <col min="16" max="16" width="7.33203125" style="74" customWidth="1"/>
    <col min="17" max="17" width="3.6640625" customWidth="1"/>
    <col min="18" max="18" width="7.33203125" style="74" customWidth="1"/>
    <col min="19" max="19" width="3.6640625" customWidth="1"/>
    <col min="20" max="20" width="7.33203125" style="74" customWidth="1"/>
    <col min="21" max="21" width="3.6640625" customWidth="1"/>
    <col min="22" max="22" width="11.33203125" style="29" customWidth="1"/>
    <col min="23" max="23" width="7.33203125" style="74" customWidth="1"/>
    <col min="24" max="24" width="4.109375" customWidth="1"/>
    <col min="25" max="25" width="7.33203125" style="74" customWidth="1"/>
    <col min="26" max="26" width="4.109375" customWidth="1"/>
    <col min="27" max="27" width="7.33203125" style="74" customWidth="1"/>
    <col min="28" max="28" width="4.109375" customWidth="1"/>
    <col min="29" max="29" width="7.33203125" style="74" customWidth="1"/>
    <col min="30" max="30" width="4.109375" customWidth="1"/>
    <col min="31" max="31" width="7.33203125" style="74" customWidth="1"/>
    <col min="32" max="32" width="4.109375" customWidth="1"/>
    <col min="33" max="33" width="7.33203125" style="74" customWidth="1"/>
    <col min="34" max="34" width="4.109375" customWidth="1"/>
    <col min="35" max="35" width="7.33203125" style="74" customWidth="1"/>
    <col min="36" max="36" width="4.109375" customWidth="1"/>
    <col min="37" max="37" width="8.109375" style="74" customWidth="1"/>
    <col min="38" max="38" width="3.21875" customWidth="1"/>
    <col min="39" max="39" width="7.33203125" style="74" customWidth="1"/>
    <col min="40" max="40" width="4.109375" customWidth="1"/>
    <col min="41" max="41" width="7.33203125" style="74" customWidth="1"/>
    <col min="42" max="42" width="4.109375" customWidth="1"/>
    <col min="43" max="43" width="12" style="29" customWidth="1"/>
    <col min="44" max="44" width="7.33203125" style="74" customWidth="1"/>
    <col min="45" max="45" width="4" customWidth="1"/>
    <col min="46" max="46" width="7.33203125" style="74" customWidth="1"/>
    <col min="47" max="47" width="4" customWidth="1"/>
    <col min="48" max="48" width="7.33203125" style="74" customWidth="1"/>
    <col min="49" max="49" width="4" customWidth="1"/>
    <col min="50" max="50" width="7.33203125" style="74" customWidth="1"/>
    <col min="51" max="51" width="4" customWidth="1"/>
    <col min="52" max="52" width="7.33203125" style="74" customWidth="1"/>
    <col min="53" max="53" width="4" customWidth="1"/>
    <col min="54" max="54" width="7.33203125" style="74" customWidth="1"/>
    <col min="55" max="55" width="4" customWidth="1"/>
    <col min="56" max="56" width="7.33203125" style="74" customWidth="1"/>
    <col min="57" max="57" width="4" customWidth="1"/>
    <col min="58" max="58" width="8.21875" style="74" customWidth="1"/>
    <col min="59" max="59" width="4.6640625" customWidth="1"/>
    <col min="60" max="60" width="8.21875" style="74" customWidth="1"/>
    <col min="61" max="61" width="4.6640625" customWidth="1"/>
    <col min="62" max="62" width="8.21875" style="74" customWidth="1"/>
    <col min="63" max="63" width="4.6640625" customWidth="1"/>
    <col min="64" max="64" width="12.109375" style="29" customWidth="1"/>
    <col min="65" max="65" width="8.21875" style="74" customWidth="1"/>
    <col min="66" max="66" width="4.6640625" customWidth="1"/>
    <col min="67" max="67" width="8.21875" style="74" customWidth="1"/>
    <col min="68" max="68" width="4.6640625" customWidth="1"/>
    <col min="69" max="69" width="8.21875" style="74" customWidth="1"/>
    <col min="70" max="70" width="4.6640625" customWidth="1"/>
    <col min="71" max="71" width="8.21875" style="74" customWidth="1"/>
    <col min="72" max="72" width="4.6640625" customWidth="1"/>
    <col min="73" max="73" width="8.21875" style="74" customWidth="1"/>
    <col min="74" max="74" width="4.664062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215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4" t="s">
        <v>2</v>
      </c>
      <c r="C6" s="134"/>
      <c r="D6" s="134" t="s">
        <v>3</v>
      </c>
      <c r="E6" s="134"/>
      <c r="F6" s="134" t="s">
        <v>90</v>
      </c>
      <c r="G6" s="134"/>
      <c r="H6" s="134" t="s">
        <v>4</v>
      </c>
      <c r="I6" s="134"/>
      <c r="J6" s="134" t="s">
        <v>4</v>
      </c>
      <c r="K6" s="134"/>
      <c r="L6" s="134" t="s">
        <v>108</v>
      </c>
      <c r="M6" s="134"/>
      <c r="N6" s="134" t="s">
        <v>109</v>
      </c>
      <c r="O6" s="134"/>
      <c r="P6" s="134" t="s">
        <v>110</v>
      </c>
      <c r="Q6" s="134"/>
      <c r="R6" s="134" t="s">
        <v>111</v>
      </c>
      <c r="S6" s="134"/>
      <c r="T6" s="134" t="s">
        <v>112</v>
      </c>
      <c r="U6" s="134"/>
      <c r="V6" s="25" t="s">
        <v>1</v>
      </c>
      <c r="W6" s="134" t="s">
        <v>113</v>
      </c>
      <c r="X6" s="134"/>
      <c r="Y6" s="134" t="s">
        <v>114</v>
      </c>
      <c r="Z6" s="134"/>
      <c r="AA6" s="134" t="s">
        <v>115</v>
      </c>
      <c r="AB6" s="134"/>
      <c r="AC6" s="134" t="s">
        <v>116</v>
      </c>
      <c r="AD6" s="134"/>
      <c r="AE6" s="134" t="s">
        <v>117</v>
      </c>
      <c r="AF6" s="134"/>
      <c r="AG6" s="134" t="s">
        <v>118</v>
      </c>
      <c r="AH6" s="134"/>
      <c r="AI6" s="134" t="s">
        <v>119</v>
      </c>
      <c r="AJ6" s="134"/>
      <c r="AK6" s="134" t="s">
        <v>120</v>
      </c>
      <c r="AL6" s="134"/>
      <c r="AM6" s="134" t="s">
        <v>121</v>
      </c>
      <c r="AN6" s="134"/>
      <c r="AO6" s="134" t="s">
        <v>122</v>
      </c>
      <c r="AP6" s="134"/>
      <c r="AQ6" s="25" t="s">
        <v>1</v>
      </c>
      <c r="AR6" s="134" t="s">
        <v>123</v>
      </c>
      <c r="AS6" s="134"/>
      <c r="AT6" s="134" t="s">
        <v>124</v>
      </c>
      <c r="AU6" s="134"/>
      <c r="AV6" s="134" t="s">
        <v>125</v>
      </c>
      <c r="AW6" s="134"/>
      <c r="AX6" s="134" t="s">
        <v>126</v>
      </c>
      <c r="AY6" s="134"/>
      <c r="AZ6" s="134" t="s">
        <v>127</v>
      </c>
      <c r="BA6" s="134"/>
      <c r="BB6" s="134" t="s">
        <v>128</v>
      </c>
      <c r="BC6" s="134"/>
      <c r="BD6" s="134" t="s">
        <v>129</v>
      </c>
      <c r="BE6" s="134"/>
      <c r="BF6" s="134" t="s">
        <v>130</v>
      </c>
      <c r="BG6" s="134"/>
      <c r="BH6" s="134" t="s">
        <v>131</v>
      </c>
      <c r="BI6" s="134"/>
      <c r="BJ6" s="134" t="s">
        <v>132</v>
      </c>
      <c r="BK6" s="134"/>
      <c r="BL6" s="25" t="s">
        <v>1</v>
      </c>
      <c r="BM6" s="134" t="s">
        <v>133</v>
      </c>
      <c r="BN6" s="134"/>
      <c r="BO6" s="134" t="s">
        <v>134</v>
      </c>
      <c r="BP6" s="134"/>
      <c r="BQ6" s="134" t="s">
        <v>135</v>
      </c>
      <c r="BR6" s="134"/>
      <c r="BS6" s="134" t="s">
        <v>136</v>
      </c>
      <c r="BT6" s="134"/>
      <c r="BU6" s="134" t="s">
        <v>137</v>
      </c>
      <c r="BV6" s="134"/>
    </row>
    <row r="7" spans="1:74" x14ac:dyDescent="0.25">
      <c r="A7" s="1"/>
      <c r="B7" s="133" t="s">
        <v>5</v>
      </c>
      <c r="C7" s="133"/>
      <c r="D7" s="133" t="s">
        <v>6</v>
      </c>
      <c r="E7" s="133"/>
      <c r="F7" s="133" t="s">
        <v>7</v>
      </c>
      <c r="G7" s="133"/>
      <c r="H7" s="133" t="s">
        <v>91</v>
      </c>
      <c r="I7" s="133"/>
      <c r="J7" s="133" t="s">
        <v>92</v>
      </c>
      <c r="K7" s="133"/>
      <c r="L7" s="133" t="s">
        <v>93</v>
      </c>
      <c r="M7" s="133"/>
      <c r="N7" s="133" t="s">
        <v>94</v>
      </c>
      <c r="O7" s="133"/>
      <c r="P7" s="133" t="s">
        <v>95</v>
      </c>
      <c r="Q7" s="133"/>
      <c r="R7" s="133" t="s">
        <v>96</v>
      </c>
      <c r="S7" s="133"/>
      <c r="T7" s="133" t="s">
        <v>97</v>
      </c>
      <c r="U7" s="133"/>
      <c r="V7" s="20"/>
      <c r="W7" s="133" t="s">
        <v>98</v>
      </c>
      <c r="X7" s="133"/>
      <c r="Y7" s="133" t="s">
        <v>99</v>
      </c>
      <c r="Z7" s="133"/>
      <c r="AA7" s="133" t="s">
        <v>100</v>
      </c>
      <c r="AB7" s="133"/>
      <c r="AC7" s="133" t="s">
        <v>101</v>
      </c>
      <c r="AD7" s="133"/>
      <c r="AE7" s="133" t="s">
        <v>102</v>
      </c>
      <c r="AF7" s="133"/>
      <c r="AG7" s="133" t="s">
        <v>103</v>
      </c>
      <c r="AH7" s="133"/>
      <c r="AI7" s="133" t="s">
        <v>104</v>
      </c>
      <c r="AJ7" s="133"/>
      <c r="AK7" s="133" t="s">
        <v>105</v>
      </c>
      <c r="AL7" s="133"/>
      <c r="AM7" s="133" t="s">
        <v>106</v>
      </c>
      <c r="AN7" s="133"/>
      <c r="AO7" s="133" t="s">
        <v>107</v>
      </c>
      <c r="AP7" s="133"/>
      <c r="AQ7" s="20"/>
      <c r="AR7" s="133" t="s">
        <v>8</v>
      </c>
      <c r="AS7" s="133"/>
      <c r="AT7" s="133" t="s">
        <v>9</v>
      </c>
      <c r="AU7" s="133"/>
      <c r="AV7" s="133" t="s">
        <v>10</v>
      </c>
      <c r="AW7" s="133"/>
      <c r="AX7" s="133" t="s">
        <v>11</v>
      </c>
      <c r="AY7" s="133"/>
      <c r="AZ7" s="133" t="s">
        <v>12</v>
      </c>
      <c r="BA7" s="133"/>
      <c r="BB7" s="133" t="s">
        <v>13</v>
      </c>
      <c r="BC7" s="133"/>
      <c r="BD7" s="133" t="s">
        <v>14</v>
      </c>
      <c r="BE7" s="133"/>
      <c r="BF7" s="133" t="s">
        <v>15</v>
      </c>
      <c r="BG7" s="133"/>
      <c r="BH7" s="133" t="s">
        <v>16</v>
      </c>
      <c r="BI7" s="133"/>
      <c r="BJ7" s="133" t="s">
        <v>17</v>
      </c>
      <c r="BK7" s="133"/>
      <c r="BL7" s="20"/>
      <c r="BM7" s="133" t="s">
        <v>18</v>
      </c>
      <c r="BN7" s="133"/>
      <c r="BO7" s="133" t="s">
        <v>19</v>
      </c>
      <c r="BP7" s="133"/>
      <c r="BQ7" s="133" t="s">
        <v>20</v>
      </c>
      <c r="BR7" s="133"/>
      <c r="BS7" s="133" t="s">
        <v>21</v>
      </c>
      <c r="BT7" s="133"/>
      <c r="BU7" s="133" t="s">
        <v>22</v>
      </c>
      <c r="BV7" s="133"/>
    </row>
    <row r="8" spans="1:74" x14ac:dyDescent="0.25">
      <c r="A8" s="1"/>
      <c r="B8" s="4"/>
      <c r="C8" s="4"/>
      <c r="D8" s="133" t="s">
        <v>51</v>
      </c>
      <c r="E8" s="133"/>
      <c r="F8" s="133" t="s">
        <v>51</v>
      </c>
      <c r="G8" s="133"/>
      <c r="H8" s="133" t="s">
        <v>51</v>
      </c>
      <c r="I8" s="133"/>
      <c r="J8" s="133" t="s">
        <v>51</v>
      </c>
      <c r="K8" s="133"/>
      <c r="L8" s="133" t="s">
        <v>51</v>
      </c>
      <c r="M8" s="133"/>
      <c r="N8" s="133" t="s">
        <v>51</v>
      </c>
      <c r="O8" s="133"/>
      <c r="P8" s="133" t="s">
        <v>51</v>
      </c>
      <c r="Q8" s="133"/>
      <c r="R8" s="133" t="s">
        <v>51</v>
      </c>
      <c r="S8" s="133"/>
      <c r="T8" s="133" t="s">
        <v>51</v>
      </c>
      <c r="U8" s="133"/>
      <c r="V8" s="20"/>
      <c r="W8" s="133" t="s">
        <v>51</v>
      </c>
      <c r="X8" s="133"/>
      <c r="Y8" s="133" t="s">
        <v>51</v>
      </c>
      <c r="Z8" s="133"/>
      <c r="AA8" s="133" t="s">
        <v>51</v>
      </c>
      <c r="AB8" s="133"/>
      <c r="AC8" s="133" t="s">
        <v>51</v>
      </c>
      <c r="AD8" s="133"/>
      <c r="AE8" s="133" t="s">
        <v>51</v>
      </c>
      <c r="AF8" s="133"/>
      <c r="AG8" s="133" t="s">
        <v>51</v>
      </c>
      <c r="AH8" s="133"/>
      <c r="AI8" s="133" t="s">
        <v>51</v>
      </c>
      <c r="AJ8" s="133"/>
      <c r="AK8" s="133" t="s">
        <v>51</v>
      </c>
      <c r="AL8" s="133"/>
      <c r="AM8" s="133" t="s">
        <v>51</v>
      </c>
      <c r="AN8" s="133"/>
      <c r="AO8" s="133" t="s">
        <v>51</v>
      </c>
      <c r="AP8" s="133"/>
      <c r="AQ8" s="20"/>
      <c r="AR8" s="133" t="s">
        <v>51</v>
      </c>
      <c r="AS8" s="133"/>
      <c r="AT8" s="133" t="s">
        <v>51</v>
      </c>
      <c r="AU8" s="133"/>
      <c r="AV8" s="133" t="s">
        <v>51</v>
      </c>
      <c r="AW8" s="133"/>
      <c r="AX8" s="133" t="s">
        <v>51</v>
      </c>
      <c r="AY8" s="133"/>
      <c r="AZ8" s="133" t="s">
        <v>51</v>
      </c>
      <c r="BA8" s="133"/>
      <c r="BB8" s="133" t="s">
        <v>51</v>
      </c>
      <c r="BC8" s="133"/>
      <c r="BD8" s="133" t="s">
        <v>51</v>
      </c>
      <c r="BE8" s="133"/>
      <c r="BF8" s="133" t="s">
        <v>51</v>
      </c>
      <c r="BG8" s="133"/>
      <c r="BH8" s="133" t="s">
        <v>51</v>
      </c>
      <c r="BI8" s="133"/>
      <c r="BJ8" s="133" t="s">
        <v>51</v>
      </c>
      <c r="BK8" s="133"/>
      <c r="BL8" s="20"/>
      <c r="BM8" s="133" t="s">
        <v>51</v>
      </c>
      <c r="BN8" s="133"/>
      <c r="BO8" s="133" t="s">
        <v>51</v>
      </c>
      <c r="BP8" s="133"/>
      <c r="BQ8" s="133" t="s">
        <v>51</v>
      </c>
      <c r="BR8" s="133"/>
      <c r="BS8" s="133" t="s">
        <v>51</v>
      </c>
      <c r="BT8" s="133"/>
      <c r="BU8" s="133" t="s">
        <v>51</v>
      </c>
      <c r="BV8" s="133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v>80.663675208208076</v>
      </c>
      <c r="E10" s="75"/>
      <c r="F10" s="104">
        <v>19.336324791791935</v>
      </c>
      <c r="G10" s="75"/>
      <c r="H10" s="104">
        <v>9.393669963027877</v>
      </c>
      <c r="I10" s="75"/>
      <c r="J10" s="104">
        <v>9.9426548287640575</v>
      </c>
      <c r="K10" s="75"/>
      <c r="L10" s="104">
        <v>3.9793007279286661</v>
      </c>
      <c r="M10" s="75"/>
      <c r="N10" s="104">
        <v>3.5470531042511548</v>
      </c>
      <c r="O10" s="75"/>
      <c r="P10" s="104">
        <v>4.2470767715276274</v>
      </c>
      <c r="Q10" s="75"/>
      <c r="R10" s="104">
        <v>4.4153063313162848</v>
      </c>
      <c r="S10" s="75"/>
      <c r="T10" s="104">
        <v>3.8845516650248828</v>
      </c>
      <c r="U10" s="75"/>
      <c r="V10" s="20" t="s">
        <v>23</v>
      </c>
      <c r="W10" s="104">
        <v>3.539057402740287</v>
      </c>
      <c r="X10" s="75"/>
      <c r="Y10" s="104">
        <v>3.4115259636419464</v>
      </c>
      <c r="Z10" s="75"/>
      <c r="AA10" s="104">
        <v>3.2378593268258986</v>
      </c>
      <c r="AB10" s="75"/>
      <c r="AC10" s="104">
        <v>2.608837488965932</v>
      </c>
      <c r="AD10" s="75"/>
      <c r="AE10" s="104">
        <v>2.3100381235048042</v>
      </c>
      <c r="AF10" s="75"/>
      <c r="AG10" s="104">
        <v>2.1250175905433242</v>
      </c>
      <c r="AH10" s="75"/>
      <c r="AI10" s="104">
        <v>1.8238195146289355</v>
      </c>
      <c r="AJ10" s="75"/>
      <c r="AK10" s="104">
        <v>1.2679583455934091</v>
      </c>
      <c r="AL10" s="75"/>
      <c r="AM10" s="104">
        <v>0.79773113973927623</v>
      </c>
      <c r="AN10" s="75"/>
      <c r="AO10" s="104">
        <v>0.44815906968413782</v>
      </c>
      <c r="AP10" s="75"/>
      <c r="AQ10" s="20" t="s">
        <v>23</v>
      </c>
      <c r="AR10" s="104">
        <v>3.9663476914810603</v>
      </c>
      <c r="AS10" s="75"/>
      <c r="AT10" s="104">
        <v>3.5336203257128971</v>
      </c>
      <c r="AU10" s="75"/>
      <c r="AV10" s="104">
        <v>4.3778064912303147</v>
      </c>
      <c r="AW10" s="75"/>
      <c r="AX10" s="104">
        <v>4.6700493814525315</v>
      </c>
      <c r="AY10" s="75"/>
      <c r="AZ10" s="104">
        <v>3.9959317870712709</v>
      </c>
      <c r="BA10" s="75"/>
      <c r="BB10" s="104">
        <v>3.5067547686363811</v>
      </c>
      <c r="BC10" s="75"/>
      <c r="BD10" s="104">
        <v>3.3338077449563119</v>
      </c>
      <c r="BE10" s="75"/>
      <c r="BF10" s="104">
        <v>3.2110737267644915</v>
      </c>
      <c r="BG10" s="75"/>
      <c r="BH10" s="104">
        <v>2.4168606956899974</v>
      </c>
      <c r="BI10" s="75"/>
      <c r="BJ10" s="104">
        <v>1.9862122123146597</v>
      </c>
      <c r="BK10" s="75"/>
      <c r="BL10" s="20" t="s">
        <v>23</v>
      </c>
      <c r="BM10" s="104">
        <v>1.6068161756239847</v>
      </c>
      <c r="BN10" s="75"/>
      <c r="BO10" s="104">
        <v>1.1956772039351646</v>
      </c>
      <c r="BP10" s="75"/>
      <c r="BQ10" s="104">
        <v>0.72441055688461886</v>
      </c>
      <c r="BR10" s="75"/>
      <c r="BS10" s="104">
        <v>0.35628845932426728</v>
      </c>
      <c r="BT10" s="75"/>
      <c r="BU10" s="104">
        <v>0.139125206289099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v>79.817415215398711</v>
      </c>
      <c r="E11" s="75"/>
      <c r="F11" s="104">
        <v>20.182584784601282</v>
      </c>
      <c r="G11" s="75"/>
      <c r="H11" s="104">
        <v>9.8714154772816549</v>
      </c>
      <c r="I11" s="75"/>
      <c r="J11" s="104">
        <v>10.311274060494958</v>
      </c>
      <c r="K11" s="75"/>
      <c r="L11" s="104">
        <v>4.0389681812229927</v>
      </c>
      <c r="M11" s="75"/>
      <c r="N11" s="104">
        <v>3.0671729736807647</v>
      </c>
      <c r="O11" s="75"/>
      <c r="P11" s="104">
        <v>3.7739426476365061</v>
      </c>
      <c r="Q11" s="75"/>
      <c r="R11" s="104">
        <v>4.1004582951420714</v>
      </c>
      <c r="S11" s="75"/>
      <c r="T11" s="104">
        <v>3.8848762603116405</v>
      </c>
      <c r="U11" s="75"/>
      <c r="V11" s="20" t="s">
        <v>24</v>
      </c>
      <c r="W11" s="104">
        <v>3.5422286238051588</v>
      </c>
      <c r="X11" s="75"/>
      <c r="Y11" s="104">
        <v>3.44721749378028</v>
      </c>
      <c r="Z11" s="75"/>
      <c r="AA11" s="104">
        <v>3.2362445986643968</v>
      </c>
      <c r="AB11" s="75"/>
      <c r="AC11" s="104">
        <v>2.554825193138667</v>
      </c>
      <c r="AD11" s="75"/>
      <c r="AE11" s="104">
        <v>2.4554144297499017</v>
      </c>
      <c r="AF11" s="75"/>
      <c r="AG11" s="104">
        <v>2.3004844834359042</v>
      </c>
      <c r="AH11" s="75"/>
      <c r="AI11" s="104">
        <v>2.0963205447165114</v>
      </c>
      <c r="AJ11" s="75"/>
      <c r="AK11" s="104">
        <v>1.5978001833180568</v>
      </c>
      <c r="AL11" s="75"/>
      <c r="AM11" s="104">
        <v>0.97231897341888174</v>
      </c>
      <c r="AN11" s="75"/>
      <c r="AO11" s="104">
        <v>0.50187246300903499</v>
      </c>
      <c r="AP11" s="75"/>
      <c r="AQ11" s="20" t="s">
        <v>24</v>
      </c>
      <c r="AR11" s="104">
        <v>4.1106193531491417</v>
      </c>
      <c r="AS11" s="75"/>
      <c r="AT11" s="104">
        <v>3.1071886866570644</v>
      </c>
      <c r="AU11" s="75"/>
      <c r="AV11" s="104">
        <v>3.7349744664135129</v>
      </c>
      <c r="AW11" s="75"/>
      <c r="AX11" s="104">
        <v>4.1137619484090608</v>
      </c>
      <c r="AY11" s="75"/>
      <c r="AZ11" s="104">
        <v>3.8789053293177949</v>
      </c>
      <c r="BA11" s="75"/>
      <c r="BB11" s="104">
        <v>3.5585701191567369</v>
      </c>
      <c r="BC11" s="75"/>
      <c r="BD11" s="104">
        <v>3.4768626423988476</v>
      </c>
      <c r="BE11" s="75"/>
      <c r="BF11" s="104">
        <v>3.211208589760377</v>
      </c>
      <c r="BG11" s="75"/>
      <c r="BH11" s="104">
        <v>2.3379861202042687</v>
      </c>
      <c r="BI11" s="75"/>
      <c r="BJ11" s="104">
        <v>2.0520099515516561</v>
      </c>
      <c r="BK11" s="75"/>
      <c r="BL11" s="20" t="s">
        <v>24</v>
      </c>
      <c r="BM11" s="104">
        <v>1.7364933874558073</v>
      </c>
      <c r="BN11" s="75"/>
      <c r="BO11" s="104">
        <v>1.3959408144559382</v>
      </c>
      <c r="BP11" s="75"/>
      <c r="BQ11" s="104">
        <v>0.92978918423464707</v>
      </c>
      <c r="BR11" s="75"/>
      <c r="BS11" s="104">
        <v>0.44425821657719</v>
      </c>
      <c r="BT11" s="75"/>
      <c r="BU11" s="104">
        <v>0.1585963074505696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v>77.15835573646612</v>
      </c>
      <c r="E12" s="75"/>
      <c r="F12" s="104">
        <v>22.84164426353388</v>
      </c>
      <c r="G12" s="75"/>
      <c r="H12" s="104">
        <v>11.173755607806122</v>
      </c>
      <c r="I12" s="75"/>
      <c r="J12" s="104">
        <v>11.668169572753296</v>
      </c>
      <c r="K12" s="75"/>
      <c r="L12" s="104">
        <v>4.5505748966927637</v>
      </c>
      <c r="M12" s="75"/>
      <c r="N12" s="104">
        <v>3.3033033033033035</v>
      </c>
      <c r="O12" s="75"/>
      <c r="P12" s="104">
        <v>3.9923927669484263</v>
      </c>
      <c r="Q12" s="75"/>
      <c r="R12" s="104">
        <v>4.3294931975942266</v>
      </c>
      <c r="S12" s="75"/>
      <c r="T12" s="104">
        <v>3.872160280018091</v>
      </c>
      <c r="U12" s="75"/>
      <c r="V12" s="20" t="s">
        <v>25</v>
      </c>
      <c r="W12" s="104">
        <v>3.267345924034418</v>
      </c>
      <c r="X12" s="75"/>
      <c r="Y12" s="104">
        <v>2.9465386808698315</v>
      </c>
      <c r="Z12" s="75"/>
      <c r="AA12" s="104">
        <v>2.6953988600387104</v>
      </c>
      <c r="AB12" s="75"/>
      <c r="AC12" s="104">
        <v>2.3408815738095439</v>
      </c>
      <c r="AD12" s="75"/>
      <c r="AE12" s="104">
        <v>2.2585728853268612</v>
      </c>
      <c r="AF12" s="75"/>
      <c r="AG12" s="104">
        <v>2.0068712304446636</v>
      </c>
      <c r="AH12" s="75"/>
      <c r="AI12" s="104">
        <v>1.6633097082114856</v>
      </c>
      <c r="AJ12" s="75"/>
      <c r="AK12" s="104">
        <v>1.212437882222728</v>
      </c>
      <c r="AL12" s="75"/>
      <c r="AM12" s="104">
        <v>0.75988055408074118</v>
      </c>
      <c r="AN12" s="75"/>
      <c r="AO12" s="104">
        <v>0.39721667411096784</v>
      </c>
      <c r="AP12" s="75"/>
      <c r="AQ12" s="20" t="s">
        <v>25</v>
      </c>
      <c r="AR12" s="104">
        <v>4.5236068622410999</v>
      </c>
      <c r="AS12" s="75"/>
      <c r="AT12" s="104">
        <v>3.3313950058571198</v>
      </c>
      <c r="AU12" s="75"/>
      <c r="AV12" s="104">
        <v>3.9626155622413806</v>
      </c>
      <c r="AW12" s="75"/>
      <c r="AX12" s="104">
        <v>4.4227576500728976</v>
      </c>
      <c r="AY12" s="75"/>
      <c r="AZ12" s="104">
        <v>4.0311593164726931</v>
      </c>
      <c r="BA12" s="75"/>
      <c r="BB12" s="104">
        <v>3.4535939119662227</v>
      </c>
      <c r="BC12" s="75"/>
      <c r="BD12" s="104">
        <v>3.0971102065582889</v>
      </c>
      <c r="BE12" s="75"/>
      <c r="BF12" s="104">
        <v>2.7074782921368516</v>
      </c>
      <c r="BG12" s="75"/>
      <c r="BH12" s="104">
        <v>2.1967711397084644</v>
      </c>
      <c r="BI12" s="75"/>
      <c r="BJ12" s="104">
        <v>1.9647336766139385</v>
      </c>
      <c r="BK12" s="75"/>
      <c r="BL12" s="20" t="s">
        <v>25</v>
      </c>
      <c r="BM12" s="104">
        <v>1.5610559109155928</v>
      </c>
      <c r="BN12" s="75"/>
      <c r="BO12" s="104">
        <v>1.1290055256378924</v>
      </c>
      <c r="BP12" s="75"/>
      <c r="BQ12" s="104">
        <v>0.69779789143680626</v>
      </c>
      <c r="BR12" s="75"/>
      <c r="BS12" s="104">
        <v>0.35114628192270847</v>
      </c>
      <c r="BT12" s="75"/>
      <c r="BU12" s="104">
        <v>0.13231191902847655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v>77.419536507757712</v>
      </c>
      <c r="E13" s="75"/>
      <c r="F13" s="104">
        <v>22.580463492242277</v>
      </c>
      <c r="G13" s="75"/>
      <c r="H13" s="104">
        <v>11.162109649987327</v>
      </c>
      <c r="I13" s="75"/>
      <c r="J13" s="104">
        <v>11.415537972010249</v>
      </c>
      <c r="K13" s="75"/>
      <c r="L13" s="104">
        <v>4.423732154422324</v>
      </c>
      <c r="M13" s="75"/>
      <c r="N13" s="104">
        <v>3.2861205755638778</v>
      </c>
      <c r="O13" s="75"/>
      <c r="P13" s="104">
        <v>3.5846028215019849</v>
      </c>
      <c r="Q13" s="75"/>
      <c r="R13" s="104">
        <v>3.809872441077915</v>
      </c>
      <c r="S13" s="75"/>
      <c r="T13" s="104">
        <v>3.5508123785655954</v>
      </c>
      <c r="U13" s="75"/>
      <c r="V13" s="20" t="s">
        <v>26</v>
      </c>
      <c r="W13" s="104">
        <v>3.2635936136062846</v>
      </c>
      <c r="X13" s="75"/>
      <c r="Y13" s="104">
        <v>2.9707431081575759</v>
      </c>
      <c r="Z13" s="75"/>
      <c r="AA13" s="104">
        <v>2.8778193900825046</v>
      </c>
      <c r="AB13" s="75"/>
      <c r="AC13" s="104">
        <v>2.2611438064933966</v>
      </c>
      <c r="AD13" s="75"/>
      <c r="AE13" s="104">
        <v>2.2076422718441133</v>
      </c>
      <c r="AF13" s="75"/>
      <c r="AG13" s="104">
        <v>1.9851885225128825</v>
      </c>
      <c r="AH13" s="75"/>
      <c r="AI13" s="104">
        <v>1.9682933010446877</v>
      </c>
      <c r="AJ13" s="75"/>
      <c r="AK13" s="104">
        <v>1.500858840424633</v>
      </c>
      <c r="AL13" s="75"/>
      <c r="AM13" s="104">
        <v>0.83912933292033898</v>
      </c>
      <c r="AN13" s="75"/>
      <c r="AO13" s="104">
        <v>0.40830118548137301</v>
      </c>
      <c r="AP13" s="75"/>
      <c r="AQ13" s="20" t="s">
        <v>26</v>
      </c>
      <c r="AR13" s="104">
        <v>4.6884239574240416</v>
      </c>
      <c r="AS13" s="75"/>
      <c r="AT13" s="104">
        <v>3.5311012868527016</v>
      </c>
      <c r="AU13" s="75"/>
      <c r="AV13" s="104">
        <v>3.6296567454171709</v>
      </c>
      <c r="AW13" s="75"/>
      <c r="AX13" s="104">
        <v>3.9534818235575702</v>
      </c>
      <c r="AY13" s="75"/>
      <c r="AZ13" s="104">
        <v>3.6718947990876578</v>
      </c>
      <c r="BA13" s="75"/>
      <c r="BB13" s="104">
        <v>3.6859741503111536</v>
      </c>
      <c r="BC13" s="75"/>
      <c r="BD13" s="104">
        <v>3.2495142623827893</v>
      </c>
      <c r="BE13" s="75"/>
      <c r="BF13" s="104">
        <v>2.8918987413060004</v>
      </c>
      <c r="BG13" s="75"/>
      <c r="BH13" s="104">
        <v>2.2076422718441133</v>
      </c>
      <c r="BI13" s="75"/>
      <c r="BJ13" s="104">
        <v>1.9739250415340859</v>
      </c>
      <c r="BK13" s="75"/>
      <c r="BL13" s="20" t="s">
        <v>26</v>
      </c>
      <c r="BM13" s="104">
        <v>1.7345760707346605</v>
      </c>
      <c r="BN13" s="75"/>
      <c r="BO13" s="104">
        <v>1.5656238560527129</v>
      </c>
      <c r="BP13" s="75"/>
      <c r="BQ13" s="104">
        <v>0.96865936417649867</v>
      </c>
      <c r="BR13" s="75"/>
      <c r="BS13" s="104">
        <v>0.53783121673753265</v>
      </c>
      <c r="BT13" s="75"/>
      <c r="BU13" s="104">
        <v>0.19147917663954045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v>76.820703516074886</v>
      </c>
      <c r="E14" s="75"/>
      <c r="F14" s="104">
        <v>23.179296483925118</v>
      </c>
      <c r="G14" s="75"/>
      <c r="H14" s="104">
        <v>11.350651501351178</v>
      </c>
      <c r="I14" s="75"/>
      <c r="J14" s="104">
        <v>11.82939772821366</v>
      </c>
      <c r="K14" s="75"/>
      <c r="L14" s="104">
        <v>4.2966721115267941</v>
      </c>
      <c r="M14" s="75"/>
      <c r="N14" s="104">
        <v>3.2390644877189549</v>
      </c>
      <c r="O14" s="75"/>
      <c r="P14" s="104">
        <v>4.0512770329777865</v>
      </c>
      <c r="Q14" s="75"/>
      <c r="R14" s="104">
        <v>4.4637816435448299</v>
      </c>
      <c r="S14" s="75"/>
      <c r="T14" s="104">
        <v>3.9436344064977003</v>
      </c>
      <c r="U14" s="75"/>
      <c r="V14" s="20" t="s">
        <v>27</v>
      </c>
      <c r="W14" s="104">
        <v>3.3504708423976455</v>
      </c>
      <c r="X14" s="75"/>
      <c r="Y14" s="104">
        <v>3.0757186838995234</v>
      </c>
      <c r="Z14" s="75"/>
      <c r="AA14" s="104">
        <v>2.5977252026767634</v>
      </c>
      <c r="AB14" s="75"/>
      <c r="AC14" s="104">
        <v>2.1453250732045137</v>
      </c>
      <c r="AD14" s="75"/>
      <c r="AE14" s="104">
        <v>2.0211220426505681</v>
      </c>
      <c r="AF14" s="75"/>
      <c r="AG14" s="104">
        <v>1.7283039887991449</v>
      </c>
      <c r="AH14" s="75"/>
      <c r="AI14" s="104">
        <v>1.4038706180794449</v>
      </c>
      <c r="AJ14" s="75"/>
      <c r="AK14" s="104">
        <v>1.0094319028657026</v>
      </c>
      <c r="AL14" s="75"/>
      <c r="AM14" s="104">
        <v>0.63004810044637816</v>
      </c>
      <c r="AN14" s="75"/>
      <c r="AO14" s="104">
        <v>0.30561472972667808</v>
      </c>
      <c r="AP14" s="75"/>
      <c r="AQ14" s="20" t="s">
        <v>27</v>
      </c>
      <c r="AR14" s="104">
        <v>4.44722123947097</v>
      </c>
      <c r="AS14" s="75"/>
      <c r="AT14" s="104">
        <v>3.4234871694505711</v>
      </c>
      <c r="AU14" s="75"/>
      <c r="AV14" s="104">
        <v>4.132573562067642</v>
      </c>
      <c r="AW14" s="75"/>
      <c r="AX14" s="104">
        <v>4.7234788892485344</v>
      </c>
      <c r="AY14" s="75"/>
      <c r="AZ14" s="104">
        <v>4.3501170519469765</v>
      </c>
      <c r="BA14" s="75"/>
      <c r="BB14" s="104">
        <v>3.6282339834546509</v>
      </c>
      <c r="BC14" s="75"/>
      <c r="BD14" s="104">
        <v>3.327888473206019</v>
      </c>
      <c r="BE14" s="75"/>
      <c r="BF14" s="104">
        <v>2.888285019609024</v>
      </c>
      <c r="BG14" s="75"/>
      <c r="BH14" s="104">
        <v>2.223610619735485</v>
      </c>
      <c r="BI14" s="75"/>
      <c r="BJ14" s="104">
        <v>1.9142321618102027</v>
      </c>
      <c r="BK14" s="75"/>
      <c r="BL14" s="20" t="s">
        <v>27</v>
      </c>
      <c r="BM14" s="104">
        <v>1.4701122343748825</v>
      </c>
      <c r="BN14" s="75"/>
      <c r="BO14" s="104">
        <v>1.0154538679834697</v>
      </c>
      <c r="BP14" s="75"/>
      <c r="BQ14" s="104">
        <v>0.61198220509307699</v>
      </c>
      <c r="BR14" s="75"/>
      <c r="BS14" s="104">
        <v>0.29582903641030661</v>
      </c>
      <c r="BT14" s="75"/>
      <c r="BU14" s="104">
        <v>0.108395372119807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v>76.238654962059215</v>
      </c>
      <c r="E15" s="75"/>
      <c r="F15" s="104">
        <v>23.761345037940782</v>
      </c>
      <c r="G15" s="75"/>
      <c r="H15" s="104">
        <v>11.658979318553786</v>
      </c>
      <c r="I15" s="75"/>
      <c r="J15" s="104">
        <v>12.102365719386995</v>
      </c>
      <c r="K15" s="75"/>
      <c r="L15" s="104">
        <v>4.7403660169617616</v>
      </c>
      <c r="M15" s="75"/>
      <c r="N15" s="104">
        <v>3.2257104597530128</v>
      </c>
      <c r="O15" s="75"/>
      <c r="P15" s="104">
        <v>3.9904776074988839</v>
      </c>
      <c r="Q15" s="75"/>
      <c r="R15" s="104">
        <v>4.2493676536229721</v>
      </c>
      <c r="S15" s="75"/>
      <c r="T15" s="104">
        <v>3.8565689629519415</v>
      </c>
      <c r="U15" s="75"/>
      <c r="V15" s="20" t="s">
        <v>28</v>
      </c>
      <c r="W15" s="104">
        <v>3.1840499925606305</v>
      </c>
      <c r="X15" s="75"/>
      <c r="Y15" s="104">
        <v>2.9102812081535485</v>
      </c>
      <c r="Z15" s="75"/>
      <c r="AA15" s="104">
        <v>2.4847492932599313</v>
      </c>
      <c r="AB15" s="75"/>
      <c r="AC15" s="104">
        <v>2.0502901353965184</v>
      </c>
      <c r="AD15" s="75"/>
      <c r="AE15" s="104">
        <v>1.9193572385061746</v>
      </c>
      <c r="AF15" s="75"/>
      <c r="AG15" s="104">
        <v>1.7914000892724296</v>
      </c>
      <c r="AH15" s="75"/>
      <c r="AI15" s="104">
        <v>1.5890492486237167</v>
      </c>
      <c r="AJ15" s="75"/>
      <c r="AK15" s="104">
        <v>1.074244904032138</v>
      </c>
      <c r="AL15" s="75"/>
      <c r="AM15" s="104">
        <v>0.79452462431185833</v>
      </c>
      <c r="AN15" s="75"/>
      <c r="AO15" s="104">
        <v>0.39875018598422851</v>
      </c>
      <c r="AP15" s="75"/>
      <c r="AQ15" s="20" t="s">
        <v>28</v>
      </c>
      <c r="AR15" s="104">
        <v>4.5737241481922331</v>
      </c>
      <c r="AS15" s="75"/>
      <c r="AT15" s="104">
        <v>3.4875762535337</v>
      </c>
      <c r="AU15" s="75"/>
      <c r="AV15" s="104">
        <v>3.9964291028120811</v>
      </c>
      <c r="AW15" s="75"/>
      <c r="AX15" s="104">
        <v>4.5380151763130483</v>
      </c>
      <c r="AY15" s="75"/>
      <c r="AZ15" s="104">
        <v>4.017259336408272</v>
      </c>
      <c r="BA15" s="75"/>
      <c r="BB15" s="104">
        <v>3.5649456926052667</v>
      </c>
      <c r="BC15" s="75"/>
      <c r="BD15" s="104">
        <v>3.2822496652283886</v>
      </c>
      <c r="BE15" s="75"/>
      <c r="BF15" s="104">
        <v>2.7882755542330009</v>
      </c>
      <c r="BG15" s="75"/>
      <c r="BH15" s="104">
        <v>2.1365868174378813</v>
      </c>
      <c r="BI15" s="75"/>
      <c r="BJ15" s="104">
        <v>1.6515399494122898</v>
      </c>
      <c r="BK15" s="75"/>
      <c r="BL15" s="20" t="s">
        <v>28</v>
      </c>
      <c r="BM15" s="104">
        <v>1.467043594703169</v>
      </c>
      <c r="BN15" s="75"/>
      <c r="BO15" s="104">
        <v>1.106978128254724</v>
      </c>
      <c r="BP15" s="75"/>
      <c r="BQ15" s="104">
        <v>0.80047611962505572</v>
      </c>
      <c r="BR15" s="75"/>
      <c r="BS15" s="104">
        <v>0.39279869067103107</v>
      </c>
      <c r="BT15" s="75"/>
      <c r="BU15" s="104">
        <v>0.18747210236571937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v>78.071039668135853</v>
      </c>
      <c r="E16" s="75"/>
      <c r="F16" s="104">
        <v>21.928960331864143</v>
      </c>
      <c r="G16" s="75"/>
      <c r="H16" s="104">
        <v>10.668913663469016</v>
      </c>
      <c r="I16" s="75"/>
      <c r="J16" s="104">
        <v>11.260046668395125</v>
      </c>
      <c r="K16" s="75"/>
      <c r="L16" s="104">
        <v>4.3168265491314495</v>
      </c>
      <c r="M16" s="75"/>
      <c r="N16" s="104">
        <v>3.2382680840031113</v>
      </c>
      <c r="O16" s="75"/>
      <c r="P16" s="104">
        <v>4.2260824474980554</v>
      </c>
      <c r="Q16" s="75"/>
      <c r="R16" s="104">
        <v>4.3194192377495462</v>
      </c>
      <c r="S16" s="75"/>
      <c r="T16" s="104">
        <v>3.9512574539797769</v>
      </c>
      <c r="U16" s="75"/>
      <c r="V16" s="20" t="s">
        <v>29</v>
      </c>
      <c r="W16" s="104">
        <v>3.4327197303603838</v>
      </c>
      <c r="X16" s="75"/>
      <c r="Y16" s="104">
        <v>3.3108633653098263</v>
      </c>
      <c r="Z16" s="75"/>
      <c r="AA16" s="104">
        <v>2.8986258750324088</v>
      </c>
      <c r="AB16" s="75"/>
      <c r="AC16" s="104">
        <v>2.1623023074928702</v>
      </c>
      <c r="AD16" s="75"/>
      <c r="AE16" s="104">
        <v>1.939331086336531</v>
      </c>
      <c r="AF16" s="75"/>
      <c r="AG16" s="104">
        <v>1.6593207155820586</v>
      </c>
      <c r="AH16" s="75"/>
      <c r="AI16" s="104">
        <v>1.4830178895514647</v>
      </c>
      <c r="AJ16" s="75"/>
      <c r="AK16" s="104">
        <v>0.98003629764065336</v>
      </c>
      <c r="AL16" s="75"/>
      <c r="AM16" s="104">
        <v>0.63520871143375679</v>
      </c>
      <c r="AN16" s="75"/>
      <c r="AO16" s="104">
        <v>0.35779102929738138</v>
      </c>
      <c r="AP16" s="75"/>
      <c r="AQ16" s="20" t="s">
        <v>29</v>
      </c>
      <c r="AR16" s="104">
        <v>4.1742286751361162</v>
      </c>
      <c r="AS16" s="75"/>
      <c r="AT16" s="104">
        <v>3.3782732693803474</v>
      </c>
      <c r="AU16" s="75"/>
      <c r="AV16" s="104">
        <v>4.0782991962665287</v>
      </c>
      <c r="AW16" s="75"/>
      <c r="AX16" s="104">
        <v>4.8872180451127818</v>
      </c>
      <c r="AY16" s="75"/>
      <c r="AZ16" s="104">
        <v>4.2131190044075701</v>
      </c>
      <c r="BA16" s="75"/>
      <c r="BB16" s="104">
        <v>3.9253305677988073</v>
      </c>
      <c r="BC16" s="75"/>
      <c r="BD16" s="104">
        <v>3.6868032149338865</v>
      </c>
      <c r="BE16" s="75"/>
      <c r="BF16" s="104">
        <v>3.0749287010630022</v>
      </c>
      <c r="BG16" s="75"/>
      <c r="BH16" s="104">
        <v>2.1493388644023854</v>
      </c>
      <c r="BI16" s="75"/>
      <c r="BJ16" s="104">
        <v>1.78636245786881</v>
      </c>
      <c r="BK16" s="75"/>
      <c r="BL16" s="20" t="s">
        <v>29</v>
      </c>
      <c r="BM16" s="104">
        <v>1.5426497277676952</v>
      </c>
      <c r="BN16" s="75"/>
      <c r="BO16" s="104">
        <v>1.1122634171635986</v>
      </c>
      <c r="BP16" s="75"/>
      <c r="BQ16" s="104">
        <v>0.65076484314233862</v>
      </c>
      <c r="BR16" s="75"/>
      <c r="BS16" s="104">
        <v>0.3655690951516723</v>
      </c>
      <c r="BT16" s="75"/>
      <c r="BU16" s="104">
        <v>0.13481980814104225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v>77.633540691995279</v>
      </c>
      <c r="E17" s="75"/>
      <c r="F17" s="104">
        <v>22.366459308004732</v>
      </c>
      <c r="G17" s="75"/>
      <c r="H17" s="104">
        <v>10.811783455863452</v>
      </c>
      <c r="I17" s="75"/>
      <c r="J17" s="104">
        <v>11.552105290216442</v>
      </c>
      <c r="K17" s="75"/>
      <c r="L17" s="104">
        <v>4.3905197676212024</v>
      </c>
      <c r="M17" s="75"/>
      <c r="N17" s="104">
        <v>2.7762068788237109</v>
      </c>
      <c r="O17" s="75"/>
      <c r="P17" s="104">
        <v>3.3494421880623109</v>
      </c>
      <c r="Q17" s="75"/>
      <c r="R17" s="104">
        <v>4.0897640224153005</v>
      </c>
      <c r="S17" s="75"/>
      <c r="T17" s="104">
        <v>3.8789779445786854</v>
      </c>
      <c r="U17" s="75"/>
      <c r="V17" s="20" t="s">
        <v>30</v>
      </c>
      <c r="W17" s="104">
        <v>3.2569019587681871</v>
      </c>
      <c r="X17" s="75"/>
      <c r="Y17" s="104">
        <v>2.9792812708858158</v>
      </c>
      <c r="Z17" s="75"/>
      <c r="AA17" s="104">
        <v>2.6913783353040976</v>
      </c>
      <c r="AB17" s="75"/>
      <c r="AC17" s="104">
        <v>2.3057940465785824</v>
      </c>
      <c r="AD17" s="75"/>
      <c r="AE17" s="104">
        <v>2.3366407896766237</v>
      </c>
      <c r="AF17" s="75"/>
      <c r="AG17" s="104">
        <v>2.3546347231504807</v>
      </c>
      <c r="AH17" s="75"/>
      <c r="AI17" s="104">
        <v>2.0872962829674568</v>
      </c>
      <c r="AJ17" s="75"/>
      <c r="AK17" s="104">
        <v>1.5654722122255926</v>
      </c>
      <c r="AL17" s="75"/>
      <c r="AM17" s="104">
        <v>1.0102308364608503</v>
      </c>
      <c r="AN17" s="75"/>
      <c r="AO17" s="104">
        <v>0.52696519459153779</v>
      </c>
      <c r="AP17" s="75"/>
      <c r="AQ17" s="20" t="s">
        <v>30</v>
      </c>
      <c r="AR17" s="104">
        <v>4.6681404555035737</v>
      </c>
      <c r="AS17" s="75"/>
      <c r="AT17" s="104">
        <v>3.0126985759086939</v>
      </c>
      <c r="AU17" s="75"/>
      <c r="AV17" s="104">
        <v>3.4933936558531697</v>
      </c>
      <c r="AW17" s="75"/>
      <c r="AX17" s="104">
        <v>4.115469641663668</v>
      </c>
      <c r="AY17" s="75"/>
      <c r="AZ17" s="104">
        <v>3.9021130019022161</v>
      </c>
      <c r="BA17" s="75"/>
      <c r="BB17" s="104">
        <v>3.8635545730296648</v>
      </c>
      <c r="BC17" s="75"/>
      <c r="BD17" s="104">
        <v>3.3083131972649222</v>
      </c>
      <c r="BE17" s="75"/>
      <c r="BF17" s="104">
        <v>2.7864891265230582</v>
      </c>
      <c r="BG17" s="75"/>
      <c r="BH17" s="104">
        <v>2.2929412369543982</v>
      </c>
      <c r="BI17" s="75"/>
      <c r="BJ17" s="104">
        <v>1.9382036913269243</v>
      </c>
      <c r="BK17" s="75"/>
      <c r="BL17" s="20" t="s">
        <v>30</v>
      </c>
      <c r="BM17" s="104">
        <v>1.6323068222713486</v>
      </c>
      <c r="BN17" s="75"/>
      <c r="BO17" s="104">
        <v>1.5089198498791838</v>
      </c>
      <c r="BP17" s="75"/>
      <c r="BQ17" s="104">
        <v>0.93825510256542088</v>
      </c>
      <c r="BR17" s="75"/>
      <c r="BS17" s="104">
        <v>0.39843709834969926</v>
      </c>
      <c r="BT17" s="75"/>
      <c r="BU17" s="104">
        <v>0.17222764896406356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v>79.078571499174643</v>
      </c>
      <c r="E18" s="75"/>
      <c r="F18" s="104">
        <v>20.92142850082535</v>
      </c>
      <c r="G18" s="75"/>
      <c r="H18" s="104">
        <v>10.208660755765106</v>
      </c>
      <c r="I18" s="75"/>
      <c r="J18" s="104">
        <v>10.712767745060246</v>
      </c>
      <c r="K18" s="75"/>
      <c r="L18" s="104">
        <v>3.8341784538742103</v>
      </c>
      <c r="M18" s="75"/>
      <c r="N18" s="104">
        <v>3.5831134043036896</v>
      </c>
      <c r="O18" s="75"/>
      <c r="P18" s="104">
        <v>4.4114303788709979</v>
      </c>
      <c r="Q18" s="75"/>
      <c r="R18" s="104">
        <v>4.6980794512152935</v>
      </c>
      <c r="S18" s="75"/>
      <c r="T18" s="104">
        <v>3.9676185392758652</v>
      </c>
      <c r="U18" s="75"/>
      <c r="V18" s="20" t="s">
        <v>31</v>
      </c>
      <c r="W18" s="104">
        <v>3.462523104903676</v>
      </c>
      <c r="X18" s="75"/>
      <c r="Y18" s="104">
        <v>3.2332038470282396</v>
      </c>
      <c r="Z18" s="75"/>
      <c r="AA18" s="104">
        <v>2.9930116933052613</v>
      </c>
      <c r="AB18" s="75"/>
      <c r="AC18" s="104">
        <v>2.5126273858593047</v>
      </c>
      <c r="AD18" s="75"/>
      <c r="AE18" s="104">
        <v>2.0777115519576155</v>
      </c>
      <c r="AF18" s="75"/>
      <c r="AG18" s="104">
        <v>1.7347211102215105</v>
      </c>
      <c r="AH18" s="75"/>
      <c r="AI18" s="104">
        <v>1.3531813104804831</v>
      </c>
      <c r="AJ18" s="75"/>
      <c r="AK18" s="104">
        <v>0.9716415107394557</v>
      </c>
      <c r="AL18" s="75"/>
      <c r="AM18" s="104">
        <v>0.61876661823285783</v>
      </c>
      <c r="AN18" s="75"/>
      <c r="AO18" s="104">
        <v>0.34002510650495704</v>
      </c>
      <c r="AP18" s="75"/>
      <c r="AQ18" s="20" t="s">
        <v>31</v>
      </c>
      <c r="AR18" s="104">
        <v>4.006167897280787</v>
      </c>
      <c r="AS18" s="75"/>
      <c r="AT18" s="104">
        <v>3.480315116290563</v>
      </c>
      <c r="AU18" s="75"/>
      <c r="AV18" s="104">
        <v>4.6891834455218495</v>
      </c>
      <c r="AW18" s="75"/>
      <c r="AX18" s="104">
        <v>5.0549081240300877</v>
      </c>
      <c r="AY18" s="75"/>
      <c r="AZ18" s="104">
        <v>4.3531121193250897</v>
      </c>
      <c r="BA18" s="75"/>
      <c r="BB18" s="104">
        <v>3.5791596239954924</v>
      </c>
      <c r="BC18" s="75"/>
      <c r="BD18" s="104">
        <v>3.3636785971987466</v>
      </c>
      <c r="BE18" s="75"/>
      <c r="BF18" s="104">
        <v>3.2124465004102047</v>
      </c>
      <c r="BG18" s="75"/>
      <c r="BH18" s="104">
        <v>2.4493669009281498</v>
      </c>
      <c r="BI18" s="75"/>
      <c r="BJ18" s="104">
        <v>1.8039122656149611</v>
      </c>
      <c r="BK18" s="75"/>
      <c r="BL18" s="20" t="s">
        <v>31</v>
      </c>
      <c r="BM18" s="104">
        <v>1.4016151192558985</v>
      </c>
      <c r="BN18" s="75"/>
      <c r="BO18" s="104">
        <v>1.0121677588984768</v>
      </c>
      <c r="BP18" s="75"/>
      <c r="BQ18" s="104">
        <v>0.51201454991153417</v>
      </c>
      <c r="BR18" s="75"/>
      <c r="BS18" s="104">
        <v>0.27083395111150649</v>
      </c>
      <c r="BT18" s="75"/>
      <c r="BU18" s="104">
        <v>9.7856062627880075E-2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v>76.044263316714776</v>
      </c>
      <c r="E19" s="75"/>
      <c r="F19" s="104">
        <v>23.955736683285227</v>
      </c>
      <c r="G19" s="75"/>
      <c r="H19" s="104">
        <v>11.671805300446078</v>
      </c>
      <c r="I19" s="75"/>
      <c r="J19" s="104">
        <v>12.28393138283915</v>
      </c>
      <c r="K19" s="75"/>
      <c r="L19" s="104">
        <v>4.1930431645237469</v>
      </c>
      <c r="M19" s="75"/>
      <c r="N19" s="104">
        <v>3.4152781422198899</v>
      </c>
      <c r="O19" s="75"/>
      <c r="P19" s="104">
        <v>4.1458934662818159</v>
      </c>
      <c r="Q19" s="75"/>
      <c r="R19" s="104">
        <v>4.4292016531094198</v>
      </c>
      <c r="S19" s="75"/>
      <c r="T19" s="104">
        <v>3.8933350826554709</v>
      </c>
      <c r="U19" s="75"/>
      <c r="V19" s="20" t="s">
        <v>32</v>
      </c>
      <c r="W19" s="104">
        <v>3.337378640776699</v>
      </c>
      <c r="X19" s="75"/>
      <c r="Y19" s="104">
        <v>3.0762103122540014</v>
      </c>
      <c r="Z19" s="75"/>
      <c r="AA19" s="104">
        <v>2.8060220414589345</v>
      </c>
      <c r="AB19" s="75"/>
      <c r="AC19" s="104">
        <v>2.1049265284702177</v>
      </c>
      <c r="AD19" s="75"/>
      <c r="AE19" s="104">
        <v>1.8892679086853845</v>
      </c>
      <c r="AF19" s="75"/>
      <c r="AG19" s="104">
        <v>1.703539097349777</v>
      </c>
      <c r="AH19" s="75"/>
      <c r="AI19" s="104">
        <v>1.5735699291524534</v>
      </c>
      <c r="AJ19" s="75"/>
      <c r="AK19" s="104">
        <v>1.1274927840461821</v>
      </c>
      <c r="AL19" s="75"/>
      <c r="AM19" s="104">
        <v>0.68551561270007877</v>
      </c>
      <c r="AN19" s="75"/>
      <c r="AO19" s="104">
        <v>0.31569797953293099</v>
      </c>
      <c r="AP19" s="75"/>
      <c r="AQ19" s="20" t="s">
        <v>32</v>
      </c>
      <c r="AR19" s="104">
        <v>4.2914425347677776</v>
      </c>
      <c r="AS19" s="75"/>
      <c r="AT19" s="104">
        <v>3.3697684334820259</v>
      </c>
      <c r="AU19" s="75"/>
      <c r="AV19" s="104">
        <v>4.028634216741013</v>
      </c>
      <c r="AW19" s="75"/>
      <c r="AX19" s="104">
        <v>4.5226810548412493</v>
      </c>
      <c r="AY19" s="75"/>
      <c r="AZ19" s="104">
        <v>4.1340035423773287</v>
      </c>
      <c r="BA19" s="75"/>
      <c r="BB19" s="104">
        <v>3.4821077145106272</v>
      </c>
      <c r="BC19" s="75"/>
      <c r="BD19" s="104">
        <v>3.285718971398583</v>
      </c>
      <c r="BE19" s="75"/>
      <c r="BF19" s="104">
        <v>2.9232812909997374</v>
      </c>
      <c r="BG19" s="75"/>
      <c r="BH19" s="104">
        <v>2.0881166360535293</v>
      </c>
      <c r="BI19" s="75"/>
      <c r="BJ19" s="104">
        <v>1.6982091314615586</v>
      </c>
      <c r="BK19" s="75"/>
      <c r="BL19" s="20" t="s">
        <v>32</v>
      </c>
      <c r="BM19" s="104">
        <v>1.3767711886643925</v>
      </c>
      <c r="BN19" s="75"/>
      <c r="BO19" s="104">
        <v>1.0541032537391761</v>
      </c>
      <c r="BP19" s="75"/>
      <c r="BQ19" s="104">
        <v>0.65640579900288643</v>
      </c>
      <c r="BR19" s="75"/>
      <c r="BS19" s="104">
        <v>0.33455785882970351</v>
      </c>
      <c r="BT19" s="75"/>
      <c r="BU19" s="104">
        <v>0.10290934138021517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v>78.670347811696516</v>
      </c>
      <c r="E20" s="75"/>
      <c r="F20" s="104">
        <v>21.329248553980037</v>
      </c>
      <c r="G20" s="75"/>
      <c r="H20" s="104">
        <v>10.401252880939984</v>
      </c>
      <c r="I20" s="75"/>
      <c r="J20" s="104">
        <v>10.927995673040053</v>
      </c>
      <c r="K20" s="75"/>
      <c r="L20" s="104">
        <v>4.0028415856370767</v>
      </c>
      <c r="M20" s="75"/>
      <c r="N20" s="104">
        <v>2.8859854126555509</v>
      </c>
      <c r="O20" s="75"/>
      <c r="P20" s="104">
        <v>3.7646973348025625</v>
      </c>
      <c r="Q20" s="75"/>
      <c r="R20" s="104">
        <v>4.2809456344929746</v>
      </c>
      <c r="S20" s="75"/>
      <c r="T20" s="104">
        <v>3.9846780410819016</v>
      </c>
      <c r="U20" s="75"/>
      <c r="V20" s="20" t="s">
        <v>33</v>
      </c>
      <c r="W20" s="104">
        <v>3.5697419565770194</v>
      </c>
      <c r="X20" s="75"/>
      <c r="Y20" s="104">
        <v>3.2379545427024934</v>
      </c>
      <c r="Z20" s="75"/>
      <c r="AA20" s="104">
        <v>2.9642904714045266</v>
      </c>
      <c r="AB20" s="75"/>
      <c r="AC20" s="104">
        <v>2.4863874324417052</v>
      </c>
      <c r="AD20" s="75"/>
      <c r="AE20" s="104">
        <v>2.4056605677520393</v>
      </c>
      <c r="AF20" s="75"/>
      <c r="AG20" s="104">
        <v>2.2284650997582229</v>
      </c>
      <c r="AH20" s="75"/>
      <c r="AI20" s="104">
        <v>1.921299379614045</v>
      </c>
      <c r="AJ20" s="75"/>
      <c r="AK20" s="104">
        <v>1.3905202442794926</v>
      </c>
      <c r="AL20" s="75"/>
      <c r="AM20" s="104">
        <v>0.83390851224424722</v>
      </c>
      <c r="AN20" s="75"/>
      <c r="AO20" s="104">
        <v>0.42381603962074521</v>
      </c>
      <c r="AP20" s="75"/>
      <c r="AQ20" s="20" t="s">
        <v>33</v>
      </c>
      <c r="AR20" s="104">
        <v>4.1162628305260567</v>
      </c>
      <c r="AS20" s="75"/>
      <c r="AT20" s="104">
        <v>2.9517778073776282</v>
      </c>
      <c r="AU20" s="75"/>
      <c r="AV20" s="104">
        <v>3.7001158430508299</v>
      </c>
      <c r="AW20" s="75"/>
      <c r="AX20" s="104">
        <v>4.3233272384550494</v>
      </c>
      <c r="AY20" s="75"/>
      <c r="AZ20" s="104">
        <v>4.1776152476902029</v>
      </c>
      <c r="BA20" s="75"/>
      <c r="BB20" s="104">
        <v>3.7106103354604865</v>
      </c>
      <c r="BC20" s="75"/>
      <c r="BD20" s="104">
        <v>3.4785205994776973</v>
      </c>
      <c r="BE20" s="75"/>
      <c r="BF20" s="104">
        <v>3.1047552159645448</v>
      </c>
      <c r="BG20" s="75"/>
      <c r="BH20" s="104">
        <v>2.3435008819409968</v>
      </c>
      <c r="BI20" s="75"/>
      <c r="BJ20" s="104">
        <v>2.0791204000823416</v>
      </c>
      <c r="BK20" s="75"/>
      <c r="BL20" s="20" t="s">
        <v>33</v>
      </c>
      <c r="BM20" s="104">
        <v>1.7049513822457407</v>
      </c>
      <c r="BN20" s="75"/>
      <c r="BO20" s="104">
        <v>1.2775026337139606</v>
      </c>
      <c r="BP20" s="75"/>
      <c r="BQ20" s="104">
        <v>0.80202140069182926</v>
      </c>
      <c r="BR20" s="75"/>
      <c r="BS20" s="104">
        <v>0.38345260727591235</v>
      </c>
      <c r="BT20" s="75"/>
      <c r="BU20" s="104">
        <v>0.13642840132553513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v>83.745277927684839</v>
      </c>
      <c r="E21" s="75"/>
      <c r="F21" s="104">
        <v>16.254722072315165</v>
      </c>
      <c r="G21" s="75"/>
      <c r="H21" s="104">
        <v>7.9444144630329196</v>
      </c>
      <c r="I21" s="75"/>
      <c r="J21" s="104">
        <v>8.3103076092822459</v>
      </c>
      <c r="K21" s="75"/>
      <c r="L21" s="104">
        <v>3.70102536427415</v>
      </c>
      <c r="M21" s="75"/>
      <c r="N21" s="104">
        <v>3.2406907717215327</v>
      </c>
      <c r="O21" s="75"/>
      <c r="P21" s="104">
        <v>3.7620075553157042</v>
      </c>
      <c r="Q21" s="75"/>
      <c r="R21" s="104">
        <v>4.1484079870480306</v>
      </c>
      <c r="S21" s="75"/>
      <c r="T21" s="104">
        <v>3.8926065839179711</v>
      </c>
      <c r="U21" s="75"/>
      <c r="V21" s="20" t="s">
        <v>34</v>
      </c>
      <c r="W21" s="104">
        <v>3.4776038855909337</v>
      </c>
      <c r="X21" s="75"/>
      <c r="Y21" s="104">
        <v>3.4042093901780897</v>
      </c>
      <c r="Z21" s="75"/>
      <c r="AA21" s="104">
        <v>3.2444684295736645</v>
      </c>
      <c r="AB21" s="75"/>
      <c r="AC21" s="104">
        <v>2.9773340528872101</v>
      </c>
      <c r="AD21" s="75"/>
      <c r="AE21" s="104">
        <v>2.8791149487317864</v>
      </c>
      <c r="AF21" s="75"/>
      <c r="AG21" s="104">
        <v>2.9924446842957368</v>
      </c>
      <c r="AH21" s="75"/>
      <c r="AI21" s="104">
        <v>2.705342687533729</v>
      </c>
      <c r="AJ21" s="75"/>
      <c r="AK21" s="104">
        <v>2.0474905558553695</v>
      </c>
      <c r="AL21" s="75"/>
      <c r="AM21" s="104">
        <v>1.4112250404749056</v>
      </c>
      <c r="AN21" s="75"/>
      <c r="AO21" s="104">
        <v>0.84133837021046953</v>
      </c>
      <c r="AP21" s="75"/>
      <c r="AQ21" s="20" t="s">
        <v>34</v>
      </c>
      <c r="AR21" s="104">
        <v>3.5623313545601727</v>
      </c>
      <c r="AS21" s="75"/>
      <c r="AT21" s="104">
        <v>3.1851052347544524</v>
      </c>
      <c r="AU21" s="75"/>
      <c r="AV21" s="104">
        <v>3.7738801942795468</v>
      </c>
      <c r="AW21" s="75"/>
      <c r="AX21" s="104">
        <v>4.3540205072854832</v>
      </c>
      <c r="AY21" s="75"/>
      <c r="AZ21" s="104">
        <v>3.9454937938478145</v>
      </c>
      <c r="BA21" s="75"/>
      <c r="BB21" s="104">
        <v>3.5207771181867242</v>
      </c>
      <c r="BC21" s="75"/>
      <c r="BD21" s="104">
        <v>3.3281165677280087</v>
      </c>
      <c r="BE21" s="75"/>
      <c r="BF21" s="104">
        <v>3.1165677280086346</v>
      </c>
      <c r="BG21" s="75"/>
      <c r="BH21" s="104">
        <v>2.5477603885590936</v>
      </c>
      <c r="BI21" s="75"/>
      <c r="BJ21" s="104">
        <v>2.2466270912034538</v>
      </c>
      <c r="BK21" s="75"/>
      <c r="BL21" s="20" t="s">
        <v>34</v>
      </c>
      <c r="BM21" s="104">
        <v>2.067458175930923</v>
      </c>
      <c r="BN21" s="75"/>
      <c r="BO21" s="104">
        <v>1.5990286022665947</v>
      </c>
      <c r="BP21" s="75"/>
      <c r="BQ21" s="104">
        <v>1.0059363194819213</v>
      </c>
      <c r="BR21" s="75"/>
      <c r="BS21" s="104">
        <v>0.5342687533729088</v>
      </c>
      <c r="BT21" s="75"/>
      <c r="BU21" s="104">
        <v>0.23205612520237454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v>80.049902735170434</v>
      </c>
      <c r="E22" s="75"/>
      <c r="F22" s="104">
        <v>19.950097264829569</v>
      </c>
      <c r="G22" s="75"/>
      <c r="H22" s="104">
        <v>9.7257245566202659</v>
      </c>
      <c r="I22" s="75"/>
      <c r="J22" s="104">
        <v>10.224372708209303</v>
      </c>
      <c r="K22" s="75"/>
      <c r="L22" s="104">
        <v>3.7639403442378647</v>
      </c>
      <c r="M22" s="75"/>
      <c r="N22" s="104">
        <v>2.9118776852108166</v>
      </c>
      <c r="O22" s="75"/>
      <c r="P22" s="104">
        <v>3.7775915483878308</v>
      </c>
      <c r="Q22" s="75"/>
      <c r="R22" s="104">
        <v>4.2485580915616596</v>
      </c>
      <c r="S22" s="75"/>
      <c r="T22" s="104">
        <v>3.9137243897722147</v>
      </c>
      <c r="U22" s="75"/>
      <c r="V22" s="20" t="s">
        <v>35</v>
      </c>
      <c r="W22" s="104">
        <v>3.5667562842939105</v>
      </c>
      <c r="X22" s="75"/>
      <c r="Y22" s="104">
        <v>3.6626939134589498</v>
      </c>
      <c r="Z22" s="75"/>
      <c r="AA22" s="104">
        <v>3.4897786608927133</v>
      </c>
      <c r="AB22" s="75"/>
      <c r="AC22" s="104">
        <v>2.9168072867094152</v>
      </c>
      <c r="AD22" s="75"/>
      <c r="AE22" s="104">
        <v>2.6073799926435179</v>
      </c>
      <c r="AF22" s="75"/>
      <c r="AG22" s="104">
        <v>2.2460022827846942</v>
      </c>
      <c r="AH22" s="75"/>
      <c r="AI22" s="104">
        <v>1.8523925631273392</v>
      </c>
      <c r="AJ22" s="75"/>
      <c r="AK22" s="104">
        <v>1.1986515643900757</v>
      </c>
      <c r="AL22" s="75"/>
      <c r="AM22" s="104">
        <v>0.6814226071524726</v>
      </c>
      <c r="AN22" s="75"/>
      <c r="AO22" s="104">
        <v>0.36554891112686899</v>
      </c>
      <c r="AP22" s="75"/>
      <c r="AQ22" s="20" t="s">
        <v>35</v>
      </c>
      <c r="AR22" s="104">
        <v>3.9326843955360564</v>
      </c>
      <c r="AS22" s="75"/>
      <c r="AT22" s="104">
        <v>2.9945433103411663</v>
      </c>
      <c r="AU22" s="75"/>
      <c r="AV22" s="104">
        <v>3.721849131442136</v>
      </c>
      <c r="AW22" s="75"/>
      <c r="AX22" s="104">
        <v>4.2413532893713999</v>
      </c>
      <c r="AY22" s="75"/>
      <c r="AZ22" s="104">
        <v>3.9732588078706779</v>
      </c>
      <c r="BA22" s="75"/>
      <c r="BB22" s="104">
        <v>3.5944378927091196</v>
      </c>
      <c r="BC22" s="75"/>
      <c r="BD22" s="104">
        <v>3.5151850686162609</v>
      </c>
      <c r="BE22" s="75"/>
      <c r="BF22" s="104">
        <v>3.4040794348401482</v>
      </c>
      <c r="BG22" s="75"/>
      <c r="BH22" s="104">
        <v>2.7181064263043537</v>
      </c>
      <c r="BI22" s="75"/>
      <c r="BJ22" s="104">
        <v>2.3207047054942307</v>
      </c>
      <c r="BK22" s="75"/>
      <c r="BL22" s="20" t="s">
        <v>35</v>
      </c>
      <c r="BM22" s="104">
        <v>1.8804533716578251</v>
      </c>
      <c r="BN22" s="75"/>
      <c r="BO22" s="104">
        <v>1.3461604092327644</v>
      </c>
      <c r="BP22" s="75"/>
      <c r="BQ22" s="104">
        <v>0.73981942490510522</v>
      </c>
      <c r="BR22" s="75"/>
      <c r="BS22" s="104">
        <v>0.35076010663107243</v>
      </c>
      <c r="BT22" s="75"/>
      <c r="BU22" s="104">
        <v>0.11376003458305052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v>79.377829706440778</v>
      </c>
      <c r="E23" s="75"/>
      <c r="F23" s="104">
        <v>20.622170293559222</v>
      </c>
      <c r="G23" s="75"/>
      <c r="H23" s="104">
        <v>9.9579112285407003</v>
      </c>
      <c r="I23" s="75"/>
      <c r="J23" s="104">
        <v>10.664259065018522</v>
      </c>
      <c r="K23" s="75"/>
      <c r="L23" s="104">
        <v>4.065483224238883</v>
      </c>
      <c r="M23" s="75"/>
      <c r="N23" s="104">
        <v>2.7205013476373194</v>
      </c>
      <c r="O23" s="75"/>
      <c r="P23" s="104">
        <v>3.4560590570521925</v>
      </c>
      <c r="Q23" s="75"/>
      <c r="R23" s="104">
        <v>4.0774327177131324</v>
      </c>
      <c r="S23" s="75"/>
      <c r="T23" s="104">
        <v>3.9234170240450359</v>
      </c>
      <c r="U23" s="75"/>
      <c r="V23" s="20" t="s">
        <v>36</v>
      </c>
      <c r="W23" s="104">
        <v>3.531739182389102</v>
      </c>
      <c r="X23" s="75"/>
      <c r="Y23" s="104">
        <v>3.4228660196237235</v>
      </c>
      <c r="Z23" s="75"/>
      <c r="AA23" s="104">
        <v>3.0683643798876745</v>
      </c>
      <c r="AB23" s="75"/>
      <c r="AC23" s="104">
        <v>2.8174250169284489</v>
      </c>
      <c r="AD23" s="75"/>
      <c r="AE23" s="104">
        <v>2.4669065416838163</v>
      </c>
      <c r="AF23" s="75"/>
      <c r="AG23" s="104">
        <v>2.3952095808383231</v>
      </c>
      <c r="AH23" s="75"/>
      <c r="AI23" s="104">
        <v>2.219950343216007</v>
      </c>
      <c r="AJ23" s="75"/>
      <c r="AK23" s="104">
        <v>1.5560895946466269</v>
      </c>
      <c r="AL23" s="75"/>
      <c r="AM23" s="104">
        <v>0.97720302189412744</v>
      </c>
      <c r="AN23" s="75"/>
      <c r="AO23" s="104">
        <v>0.51648366238697763</v>
      </c>
      <c r="AP23" s="75"/>
      <c r="AQ23" s="20" t="s">
        <v>36</v>
      </c>
      <c r="AR23" s="104">
        <v>4.2367592973697832</v>
      </c>
      <c r="AS23" s="75"/>
      <c r="AT23" s="104">
        <v>2.9369199516709372</v>
      </c>
      <c r="AU23" s="75"/>
      <c r="AV23" s="104">
        <v>3.371084881235312</v>
      </c>
      <c r="AW23" s="75"/>
      <c r="AX23" s="104">
        <v>4.0575168952560512</v>
      </c>
      <c r="AY23" s="75"/>
      <c r="AZ23" s="104">
        <v>4.1119534766387398</v>
      </c>
      <c r="BA23" s="75"/>
      <c r="BB23" s="104">
        <v>3.6114024722174274</v>
      </c>
      <c r="BC23" s="75"/>
      <c r="BD23" s="104">
        <v>3.3684294382410345</v>
      </c>
      <c r="BE23" s="75"/>
      <c r="BF23" s="104">
        <v>3.0975742528247272</v>
      </c>
      <c r="BG23" s="75"/>
      <c r="BH23" s="104">
        <v>2.5266540090550604</v>
      </c>
      <c r="BI23" s="75"/>
      <c r="BJ23" s="104">
        <v>2.1509088253647914</v>
      </c>
      <c r="BK23" s="75"/>
      <c r="BL23" s="20" t="s">
        <v>36</v>
      </c>
      <c r="BM23" s="104">
        <v>1.7340042752632208</v>
      </c>
      <c r="BN23" s="75"/>
      <c r="BO23" s="104">
        <v>1.4644768113440523</v>
      </c>
      <c r="BP23" s="75"/>
      <c r="BQ23" s="104">
        <v>0.90019517506007929</v>
      </c>
      <c r="BR23" s="75"/>
      <c r="BS23" s="104">
        <v>0.42487087908440324</v>
      </c>
      <c r="BT23" s="75"/>
      <c r="BU23" s="104">
        <v>0.17260379462803882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v>76.629263580292786</v>
      </c>
      <c r="E24" s="75"/>
      <c r="F24" s="104">
        <v>23.370736419707214</v>
      </c>
      <c r="G24" s="75"/>
      <c r="H24" s="104">
        <v>11.025860147135319</v>
      </c>
      <c r="I24" s="75"/>
      <c r="J24" s="104">
        <v>12.34301850338114</v>
      </c>
      <c r="K24" s="75"/>
      <c r="L24" s="104">
        <v>4.0053503752693764</v>
      </c>
      <c r="M24" s="75"/>
      <c r="N24" s="104">
        <v>2.5971613286765249</v>
      </c>
      <c r="O24" s="75"/>
      <c r="P24" s="104">
        <v>3.5724901538232889</v>
      </c>
      <c r="Q24" s="75"/>
      <c r="R24" s="104">
        <v>4.2319982165415766</v>
      </c>
      <c r="S24" s="75"/>
      <c r="T24" s="104">
        <v>3.9719105298357729</v>
      </c>
      <c r="U24" s="75"/>
      <c r="V24" s="20" t="s">
        <v>37</v>
      </c>
      <c r="W24" s="104">
        <v>3.4796016942855017</v>
      </c>
      <c r="X24" s="75"/>
      <c r="Y24" s="104">
        <v>3.1582076242847585</v>
      </c>
      <c r="Z24" s="75"/>
      <c r="AA24" s="104">
        <v>2.8015159396596565</v>
      </c>
      <c r="AB24" s="75"/>
      <c r="AC24" s="104">
        <v>2.3983800252656611</v>
      </c>
      <c r="AD24" s="75"/>
      <c r="AE24" s="104">
        <v>2.0751281860741622</v>
      </c>
      <c r="AF24" s="75"/>
      <c r="AG24" s="104">
        <v>2.0714126476926507</v>
      </c>
      <c r="AH24" s="75"/>
      <c r="AI24" s="104">
        <v>1.9004978821431224</v>
      </c>
      <c r="AJ24" s="75"/>
      <c r="AK24" s="104">
        <v>1.488073121795348</v>
      </c>
      <c r="AL24" s="75"/>
      <c r="AM24" s="104">
        <v>0.95675113323920635</v>
      </c>
      <c r="AN24" s="75"/>
      <c r="AO24" s="104">
        <v>0.52017537341160736</v>
      </c>
      <c r="AP24" s="75"/>
      <c r="AQ24" s="20" t="s">
        <v>37</v>
      </c>
      <c r="AR24" s="104">
        <v>4.3620420598944785</v>
      </c>
      <c r="AS24" s="75"/>
      <c r="AT24" s="104">
        <v>2.7643605558445419</v>
      </c>
      <c r="AU24" s="75"/>
      <c r="AV24" s="104">
        <v>3.4498773872334101</v>
      </c>
      <c r="AW24" s="75"/>
      <c r="AX24" s="104">
        <v>4.1205320650962323</v>
      </c>
      <c r="AY24" s="75"/>
      <c r="AZ24" s="104">
        <v>4.0610834509920481</v>
      </c>
      <c r="BA24" s="75"/>
      <c r="BB24" s="104">
        <v>3.7341160734190382</v>
      </c>
      <c r="BC24" s="75"/>
      <c r="BD24" s="104">
        <v>3.3885710039384707</v>
      </c>
      <c r="BE24" s="75"/>
      <c r="BF24" s="104">
        <v>2.991008397116742</v>
      </c>
      <c r="BG24" s="75"/>
      <c r="BH24" s="104">
        <v>2.2107453369993313</v>
      </c>
      <c r="BI24" s="75"/>
      <c r="BJ24" s="104">
        <v>1.8986401129523667</v>
      </c>
      <c r="BK24" s="75"/>
      <c r="BL24" s="20" t="s">
        <v>37</v>
      </c>
      <c r="BM24" s="104">
        <v>1.5865348889054023</v>
      </c>
      <c r="BN24" s="75"/>
      <c r="BO24" s="104">
        <v>1.3654603552054692</v>
      </c>
      <c r="BP24" s="75"/>
      <c r="BQ24" s="104">
        <v>0.81184513636025857</v>
      </c>
      <c r="BR24" s="75"/>
      <c r="BS24" s="104">
        <v>0.47001560526120234</v>
      </c>
      <c r="BT24" s="75"/>
      <c r="BU24" s="104">
        <v>0.18577691907557403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v>73.757109401137498</v>
      </c>
      <c r="E25" s="75"/>
      <c r="F25" s="104">
        <v>26.242890598862495</v>
      </c>
      <c r="G25" s="75"/>
      <c r="H25" s="104">
        <v>12.45232519237203</v>
      </c>
      <c r="I25" s="75"/>
      <c r="J25" s="104">
        <v>13.790565406490463</v>
      </c>
      <c r="K25" s="75"/>
      <c r="L25" s="104">
        <v>4.4028103044496483</v>
      </c>
      <c r="M25" s="75"/>
      <c r="N25" s="104">
        <v>3.1180996988959517</v>
      </c>
      <c r="O25" s="75"/>
      <c r="P25" s="104">
        <v>3.4861157577785211</v>
      </c>
      <c r="Q25" s="75"/>
      <c r="R25" s="104">
        <v>3.9210438273670123</v>
      </c>
      <c r="S25" s="75"/>
      <c r="T25" s="104">
        <v>3.3857477417196384</v>
      </c>
      <c r="U25" s="75"/>
      <c r="V25" s="20" t="s">
        <v>38</v>
      </c>
      <c r="W25" s="104">
        <v>2.8169956507193041</v>
      </c>
      <c r="X25" s="75"/>
      <c r="Y25" s="104">
        <v>2.5828036132485779</v>
      </c>
      <c r="Z25" s="75"/>
      <c r="AA25" s="104">
        <v>2.2014051522248241</v>
      </c>
      <c r="AB25" s="75"/>
      <c r="AC25" s="104">
        <v>2.2080963532954163</v>
      </c>
      <c r="AD25" s="75"/>
      <c r="AE25" s="104">
        <v>2.0809635329541654</v>
      </c>
      <c r="AF25" s="75"/>
      <c r="AG25" s="104">
        <v>2.2080963532954163</v>
      </c>
      <c r="AH25" s="75"/>
      <c r="AI25" s="104">
        <v>1.686182669789227</v>
      </c>
      <c r="AJ25" s="75"/>
      <c r="AK25" s="104">
        <v>1.2044161927065908</v>
      </c>
      <c r="AL25" s="75"/>
      <c r="AM25" s="104">
        <v>0.77617932418869184</v>
      </c>
      <c r="AN25" s="75"/>
      <c r="AO25" s="104">
        <v>0.49514887922382067</v>
      </c>
      <c r="AP25" s="75"/>
      <c r="AQ25" s="20" t="s">
        <v>38</v>
      </c>
      <c r="AR25" s="104">
        <v>4.8109735697557712</v>
      </c>
      <c r="AS25" s="75"/>
      <c r="AT25" s="104">
        <v>3.332218133154901</v>
      </c>
      <c r="AU25" s="75"/>
      <c r="AV25" s="104">
        <v>3.4660421545667446</v>
      </c>
      <c r="AW25" s="75"/>
      <c r="AX25" s="104">
        <v>4.2020742723318829</v>
      </c>
      <c r="AY25" s="75"/>
      <c r="AZ25" s="104">
        <v>3.5396453663432585</v>
      </c>
      <c r="BA25" s="75"/>
      <c r="BB25" s="104">
        <v>3.2318501170960188</v>
      </c>
      <c r="BC25" s="75"/>
      <c r="BD25" s="104">
        <v>3.1381733021077283</v>
      </c>
      <c r="BE25" s="75"/>
      <c r="BF25" s="104">
        <v>2.6162596186015388</v>
      </c>
      <c r="BG25" s="75"/>
      <c r="BH25" s="104">
        <v>2.2080963532954163</v>
      </c>
      <c r="BI25" s="75"/>
      <c r="BJ25" s="104">
        <v>2.194713951154232</v>
      </c>
      <c r="BK25" s="75"/>
      <c r="BL25" s="20" t="s">
        <v>38</v>
      </c>
      <c r="BM25" s="104">
        <v>1.8601538976246235</v>
      </c>
      <c r="BN25" s="75"/>
      <c r="BO25" s="104">
        <v>1.2311809969889596</v>
      </c>
      <c r="BP25" s="75"/>
      <c r="BQ25" s="104">
        <v>0.78287052525928402</v>
      </c>
      <c r="BR25" s="75"/>
      <c r="BS25" s="104">
        <v>0.43492806958849112</v>
      </c>
      <c r="BT25" s="75"/>
      <c r="BU25" s="104">
        <v>0.13382402141184341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v>76.687891706549848</v>
      </c>
      <c r="E26" s="75"/>
      <c r="F26" s="104">
        <v>23.312108293450155</v>
      </c>
      <c r="G26" s="75"/>
      <c r="H26" s="104">
        <v>11.399436661445728</v>
      </c>
      <c r="I26" s="75"/>
      <c r="J26" s="104">
        <v>11.912889473672745</v>
      </c>
      <c r="K26" s="75"/>
      <c r="L26" s="104">
        <v>4.49429145908171</v>
      </c>
      <c r="M26" s="75"/>
      <c r="N26" s="104">
        <v>3.2295027328237289</v>
      </c>
      <c r="O26" s="75"/>
      <c r="P26" s="104">
        <v>3.7956732287838553</v>
      </c>
      <c r="Q26" s="75"/>
      <c r="R26" s="104">
        <v>4.1601223398809273</v>
      </c>
      <c r="S26" s="75"/>
      <c r="T26" s="104">
        <v>3.7643040285459719</v>
      </c>
      <c r="U26" s="75"/>
      <c r="V26" s="20" t="s">
        <v>39</v>
      </c>
      <c r="W26" s="104">
        <v>3.328402850240388</v>
      </c>
      <c r="X26" s="75"/>
      <c r="Y26" s="104">
        <v>3.0476049397776706</v>
      </c>
      <c r="Z26" s="75"/>
      <c r="AA26" s="104">
        <v>2.8212674463946112</v>
      </c>
      <c r="AB26" s="75"/>
      <c r="AC26" s="104">
        <v>2.3685924596284926</v>
      </c>
      <c r="AD26" s="75"/>
      <c r="AE26" s="104">
        <v>2.1089251909926827</v>
      </c>
      <c r="AF26" s="75"/>
      <c r="AG26" s="104">
        <v>1.9152639478574183</v>
      </c>
      <c r="AH26" s="75"/>
      <c r="AI26" s="104">
        <v>1.7775880134800424</v>
      </c>
      <c r="AJ26" s="75"/>
      <c r="AK26" s="104">
        <v>1.2887513097730308</v>
      </c>
      <c r="AL26" s="75"/>
      <c r="AM26" s="104">
        <v>0.79272583101150418</v>
      </c>
      <c r="AN26" s="75"/>
      <c r="AO26" s="104">
        <v>0.38122291955760712</v>
      </c>
      <c r="AP26" s="75"/>
      <c r="AQ26" s="20" t="s">
        <v>39</v>
      </c>
      <c r="AR26" s="104">
        <v>4.6337101268056351</v>
      </c>
      <c r="AS26" s="75"/>
      <c r="AT26" s="104">
        <v>3.3026975333787894</v>
      </c>
      <c r="AU26" s="75"/>
      <c r="AV26" s="104">
        <v>3.8590651542645773</v>
      </c>
      <c r="AW26" s="75"/>
      <c r="AX26" s="104">
        <v>4.2320100904260762</v>
      </c>
      <c r="AY26" s="75"/>
      <c r="AZ26" s="104">
        <v>3.8470838625070525</v>
      </c>
      <c r="BA26" s="75"/>
      <c r="BB26" s="104">
        <v>3.4558402262067882</v>
      </c>
      <c r="BC26" s="75"/>
      <c r="BD26" s="104">
        <v>3.2290670494870919</v>
      </c>
      <c r="BE26" s="75"/>
      <c r="BF26" s="104">
        <v>2.9310596472272024</v>
      </c>
      <c r="BG26" s="75"/>
      <c r="BH26" s="104">
        <v>2.2442048670185537</v>
      </c>
      <c r="BI26" s="75"/>
      <c r="BJ26" s="104">
        <v>1.837058788931029</v>
      </c>
      <c r="BK26" s="75"/>
      <c r="BL26" s="20" t="s">
        <v>39</v>
      </c>
      <c r="BM26" s="104">
        <v>1.4647673777744858</v>
      </c>
      <c r="BN26" s="75"/>
      <c r="BO26" s="104">
        <v>1.1347372502717574</v>
      </c>
      <c r="BP26" s="75"/>
      <c r="BQ26" s="104">
        <v>0.73369073889715475</v>
      </c>
      <c r="BR26" s="75"/>
      <c r="BS26" s="104">
        <v>0.37773745286450899</v>
      </c>
      <c r="BT26" s="75"/>
      <c r="BU26" s="104">
        <v>0.13179420933277275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v>79.545595597666434</v>
      </c>
      <c r="E27" s="75"/>
      <c r="F27" s="104">
        <v>20.454404402333566</v>
      </c>
      <c r="G27" s="75"/>
      <c r="H27" s="104">
        <v>10.031962431213538</v>
      </c>
      <c r="I27" s="75"/>
      <c r="J27" s="104">
        <v>10.42244197112003</v>
      </c>
      <c r="K27" s="75"/>
      <c r="L27" s="104">
        <v>4.5585253837560513</v>
      </c>
      <c r="M27" s="75"/>
      <c r="N27" s="104">
        <v>3.4113947618850591</v>
      </c>
      <c r="O27" s="75"/>
      <c r="P27" s="104">
        <v>3.9337581199056642</v>
      </c>
      <c r="Q27" s="75"/>
      <c r="R27" s="104">
        <v>4.051677769042989</v>
      </c>
      <c r="S27" s="75"/>
      <c r="T27" s="104">
        <v>3.7982539616864579</v>
      </c>
      <c r="U27" s="75"/>
      <c r="V27" s="20" t="s">
        <v>40</v>
      </c>
      <c r="W27" s="104">
        <v>3.3089908560552774</v>
      </c>
      <c r="X27" s="75"/>
      <c r="Y27" s="104">
        <v>3.1714179320617317</v>
      </c>
      <c r="Z27" s="75"/>
      <c r="AA27" s="104">
        <v>2.8926517439695476</v>
      </c>
      <c r="AB27" s="75"/>
      <c r="AC27" s="104">
        <v>2.3935620009102569</v>
      </c>
      <c r="AD27" s="75"/>
      <c r="AE27" s="104">
        <v>2.1954776780172947</v>
      </c>
      <c r="AF27" s="75"/>
      <c r="AG27" s="104">
        <v>2.0335967561752657</v>
      </c>
      <c r="AH27" s="75"/>
      <c r="AI27" s="104">
        <v>1.8132732012081592</v>
      </c>
      <c r="AJ27" s="75"/>
      <c r="AK27" s="104">
        <v>1.3074599693822666</v>
      </c>
      <c r="AL27" s="75"/>
      <c r="AM27" s="104">
        <v>0.84612520170466299</v>
      </c>
      <c r="AN27" s="75"/>
      <c r="AO27" s="104">
        <v>0.38634200835781374</v>
      </c>
      <c r="AP27" s="75"/>
      <c r="AQ27" s="20" t="s">
        <v>40</v>
      </c>
      <c r="AR27" s="104">
        <v>4.7291985601390207</v>
      </c>
      <c r="AS27" s="75"/>
      <c r="AT27" s="104">
        <v>3.5913773842525547</v>
      </c>
      <c r="AU27" s="75"/>
      <c r="AV27" s="104">
        <v>4.2099383507799244</v>
      </c>
      <c r="AW27" s="75"/>
      <c r="AX27" s="104">
        <v>4.4359510116264635</v>
      </c>
      <c r="AY27" s="75"/>
      <c r="AZ27" s="104">
        <v>4.0408167487277087</v>
      </c>
      <c r="BA27" s="75"/>
      <c r="BB27" s="104">
        <v>3.652923166039141</v>
      </c>
      <c r="BC27" s="75"/>
      <c r="BD27" s="104">
        <v>3.4217385907567546</v>
      </c>
      <c r="BE27" s="75"/>
      <c r="BF27" s="104">
        <v>2.9655757375149983</v>
      </c>
      <c r="BG27" s="75"/>
      <c r="BH27" s="104">
        <v>2.368219620174604</v>
      </c>
      <c r="BI27" s="75"/>
      <c r="BJ27" s="104">
        <v>1.9332616161198228</v>
      </c>
      <c r="BK27" s="75"/>
      <c r="BL27" s="20" t="s">
        <v>40</v>
      </c>
      <c r="BM27" s="104">
        <v>1.5665728826182299</v>
      </c>
      <c r="BN27" s="75"/>
      <c r="BO27" s="104">
        <v>1.1988497662294675</v>
      </c>
      <c r="BP27" s="75"/>
      <c r="BQ27" s="104">
        <v>0.79285448301543293</v>
      </c>
      <c r="BR27" s="75"/>
      <c r="BS27" s="104">
        <v>0.38841077413215275</v>
      </c>
      <c r="BT27" s="75"/>
      <c r="BU27" s="104">
        <v>0.14739956142165583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v>77.970246876277486</v>
      </c>
      <c r="E28" s="75"/>
      <c r="F28" s="104">
        <v>22.029575387021666</v>
      </c>
      <c r="G28" s="75"/>
      <c r="H28" s="104">
        <v>10.670956045713879</v>
      </c>
      <c r="I28" s="75"/>
      <c r="J28" s="104">
        <v>11.358619341307786</v>
      </c>
      <c r="K28" s="75"/>
      <c r="L28" s="104">
        <v>4.1894317757673782</v>
      </c>
      <c r="M28" s="75"/>
      <c r="N28" s="104">
        <v>3.1397188205392532</v>
      </c>
      <c r="O28" s="75"/>
      <c r="P28" s="104">
        <v>3.9304694026269487</v>
      </c>
      <c r="Q28" s="75"/>
      <c r="R28" s="104">
        <v>4.4059150774043339</v>
      </c>
      <c r="S28" s="75"/>
      <c r="T28" s="104">
        <v>4.0923875371025362</v>
      </c>
      <c r="U28" s="75"/>
      <c r="V28" s="20" t="s">
        <v>41</v>
      </c>
      <c r="W28" s="104">
        <v>3.6553329897090454</v>
      </c>
      <c r="X28" s="75"/>
      <c r="Y28" s="104">
        <v>3.2845742317331106</v>
      </c>
      <c r="Z28" s="75"/>
      <c r="AA28" s="104">
        <v>2.9900645184224093</v>
      </c>
      <c r="AB28" s="75"/>
      <c r="AC28" s="104">
        <v>2.3301281481613141</v>
      </c>
      <c r="AD28" s="75"/>
      <c r="AE28" s="104">
        <v>2.0992481737553987</v>
      </c>
      <c r="AF28" s="75"/>
      <c r="AG28" s="104">
        <v>1.8482839521532803</v>
      </c>
      <c r="AH28" s="75"/>
      <c r="AI28" s="104">
        <v>1.548975347919592</v>
      </c>
      <c r="AJ28" s="75"/>
      <c r="AK28" s="104">
        <v>1.0621545242877202</v>
      </c>
      <c r="AL28" s="75"/>
      <c r="AM28" s="104">
        <v>0.63114302472317507</v>
      </c>
      <c r="AN28" s="75"/>
      <c r="AO28" s="104">
        <v>0.3215256918401081</v>
      </c>
      <c r="AP28" s="75"/>
      <c r="AQ28" s="20" t="s">
        <v>41</v>
      </c>
      <c r="AR28" s="104">
        <v>4.3485061230293445</v>
      </c>
      <c r="AS28" s="75"/>
      <c r="AT28" s="104">
        <v>3.1519826528979973</v>
      </c>
      <c r="AU28" s="75"/>
      <c r="AV28" s="104">
        <v>3.9068304214137179</v>
      </c>
      <c r="AW28" s="75"/>
      <c r="AX28" s="104">
        <v>4.5342409754190145</v>
      </c>
      <c r="AY28" s="75"/>
      <c r="AZ28" s="104">
        <v>4.2098714963652846</v>
      </c>
      <c r="BA28" s="75"/>
      <c r="BB28" s="104">
        <v>3.8357357410731745</v>
      </c>
      <c r="BC28" s="75"/>
      <c r="BD28" s="104">
        <v>3.4731528713364024</v>
      </c>
      <c r="BE28" s="75"/>
      <c r="BF28" s="104">
        <v>3.1695785862822814</v>
      </c>
      <c r="BG28" s="75"/>
      <c r="BH28" s="104">
        <v>2.3372376161953685</v>
      </c>
      <c r="BI28" s="75"/>
      <c r="BJ28" s="104">
        <v>1.8873860263405793</v>
      </c>
      <c r="BK28" s="75"/>
      <c r="BL28" s="20" t="s">
        <v>41</v>
      </c>
      <c r="BM28" s="104">
        <v>1.5093400636297389</v>
      </c>
      <c r="BN28" s="75"/>
      <c r="BO28" s="104">
        <v>1.054156372749409</v>
      </c>
      <c r="BP28" s="75"/>
      <c r="BQ28" s="104">
        <v>0.63274265503083738</v>
      </c>
      <c r="BR28" s="75"/>
      <c r="BS28" s="104">
        <v>0.28828892878090401</v>
      </c>
      <c r="BT28" s="75"/>
      <c r="BU28" s="104">
        <v>0.10237633969038268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v>75.94039551929194</v>
      </c>
      <c r="E29" s="75"/>
      <c r="F29" s="104">
        <v>24.059604480708064</v>
      </c>
      <c r="G29" s="75"/>
      <c r="H29" s="104">
        <v>11.689254598257502</v>
      </c>
      <c r="I29" s="75"/>
      <c r="J29" s="104">
        <v>12.370782049509058</v>
      </c>
      <c r="K29" s="75"/>
      <c r="L29" s="104">
        <v>4.2283225003457341</v>
      </c>
      <c r="M29" s="75"/>
      <c r="N29" s="104">
        <v>2.9015696307564651</v>
      </c>
      <c r="O29" s="75"/>
      <c r="P29" s="104">
        <v>3.7914016042041214</v>
      </c>
      <c r="Q29" s="75"/>
      <c r="R29" s="104">
        <v>4.3968676531600055</v>
      </c>
      <c r="S29" s="75"/>
      <c r="T29" s="104">
        <v>3.9932236205227496</v>
      </c>
      <c r="U29" s="75"/>
      <c r="V29" s="20" t="s">
        <v>42</v>
      </c>
      <c r="W29" s="104">
        <v>3.5554383902641407</v>
      </c>
      <c r="X29" s="75"/>
      <c r="Y29" s="104">
        <v>3.0091792283225005</v>
      </c>
      <c r="Z29" s="75"/>
      <c r="AA29" s="104">
        <v>2.6651742497579867</v>
      </c>
      <c r="AB29" s="75"/>
      <c r="AC29" s="104">
        <v>2.1802828101230811</v>
      </c>
      <c r="AD29" s="75"/>
      <c r="AE29" s="104">
        <v>2.0247026690637533</v>
      </c>
      <c r="AF29" s="75"/>
      <c r="AG29" s="104">
        <v>1.9123392338542387</v>
      </c>
      <c r="AH29" s="75"/>
      <c r="AI29" s="104">
        <v>1.7092207163601163</v>
      </c>
      <c r="AJ29" s="75"/>
      <c r="AK29" s="104">
        <v>1.1936454155718434</v>
      </c>
      <c r="AL29" s="75"/>
      <c r="AM29" s="104">
        <v>0.75153851472825339</v>
      </c>
      <c r="AN29" s="75"/>
      <c r="AO29" s="104">
        <v>0.35696999031945792</v>
      </c>
      <c r="AP29" s="75"/>
      <c r="AQ29" s="20" t="s">
        <v>42</v>
      </c>
      <c r="AR29" s="104">
        <v>4.3575404508366757</v>
      </c>
      <c r="AS29" s="75"/>
      <c r="AT29" s="104">
        <v>2.9473793389572673</v>
      </c>
      <c r="AU29" s="75"/>
      <c r="AV29" s="104">
        <v>3.6345249619692988</v>
      </c>
      <c r="AW29" s="75"/>
      <c r="AX29" s="104">
        <v>4.4582353754667405</v>
      </c>
      <c r="AY29" s="75"/>
      <c r="AZ29" s="104">
        <v>4.1997994744848572</v>
      </c>
      <c r="BA29" s="75"/>
      <c r="BB29" s="104">
        <v>3.819060295948002</v>
      </c>
      <c r="BC29" s="75"/>
      <c r="BD29" s="104">
        <v>3.3039171622182271</v>
      </c>
      <c r="BE29" s="75"/>
      <c r="BF29" s="104">
        <v>2.8259403955192921</v>
      </c>
      <c r="BG29" s="75"/>
      <c r="BH29" s="104">
        <v>2.1266940948693129</v>
      </c>
      <c r="BI29" s="75"/>
      <c r="BJ29" s="104">
        <v>1.7740457751348362</v>
      </c>
      <c r="BK29" s="75"/>
      <c r="BL29" s="20" t="s">
        <v>42</v>
      </c>
      <c r="BM29" s="104">
        <v>1.4641819941916747</v>
      </c>
      <c r="BN29" s="75"/>
      <c r="BO29" s="104">
        <v>1.1184483473931683</v>
      </c>
      <c r="BP29" s="75"/>
      <c r="BQ29" s="104">
        <v>0.72733715945235788</v>
      </c>
      <c r="BR29" s="75"/>
      <c r="BS29" s="104">
        <v>0.3764175079518739</v>
      </c>
      <c r="BT29" s="75"/>
      <c r="BU29" s="104">
        <v>0.13699695754390817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v>81.707278249298028</v>
      </c>
      <c r="E30" s="75"/>
      <c r="F30" s="104">
        <v>18.292721750701975</v>
      </c>
      <c r="G30" s="75"/>
      <c r="H30" s="104">
        <v>8.9085491254767391</v>
      </c>
      <c r="I30" s="75"/>
      <c r="J30" s="104">
        <v>9.3844909809814272</v>
      </c>
      <c r="K30" s="75"/>
      <c r="L30" s="104">
        <v>3.7381332891880019</v>
      </c>
      <c r="M30" s="75"/>
      <c r="N30" s="104">
        <v>3.3602450065899645</v>
      </c>
      <c r="O30" s="75"/>
      <c r="P30" s="104">
        <v>4.1255722444717522</v>
      </c>
      <c r="Q30" s="75"/>
      <c r="R30" s="104">
        <v>4.4079538002126615</v>
      </c>
      <c r="S30" s="75"/>
      <c r="T30" s="104">
        <v>3.7788828259803768</v>
      </c>
      <c r="U30" s="75"/>
      <c r="V30" s="20" t="s">
        <v>43</v>
      </c>
      <c r="W30" s="104">
        <v>3.4360136765632863</v>
      </c>
      <c r="X30" s="75"/>
      <c r="Y30" s="104">
        <v>3.4668941849137576</v>
      </c>
      <c r="Z30" s="75"/>
      <c r="AA30" s="104">
        <v>3.4073616585061477</v>
      </c>
      <c r="AB30" s="75"/>
      <c r="AC30" s="104">
        <v>3.0737248260185792</v>
      </c>
      <c r="AD30" s="75"/>
      <c r="AE30" s="104">
        <v>2.7391329262624398</v>
      </c>
      <c r="AF30" s="75"/>
      <c r="AG30" s="104">
        <v>2.4070878725558238</v>
      </c>
      <c r="AH30" s="75"/>
      <c r="AI30" s="104">
        <v>2.1801002183920488</v>
      </c>
      <c r="AJ30" s="75"/>
      <c r="AK30" s="104">
        <v>1.510279707367389</v>
      </c>
      <c r="AL30" s="75"/>
      <c r="AM30" s="104">
        <v>1.0493005724036497</v>
      </c>
      <c r="AN30" s="75"/>
      <c r="AO30" s="104">
        <v>0.61315318642276373</v>
      </c>
      <c r="AP30" s="75"/>
      <c r="AQ30" s="20" t="s">
        <v>43</v>
      </c>
      <c r="AR30" s="104">
        <v>3.6665032440451557</v>
      </c>
      <c r="AS30" s="75"/>
      <c r="AT30" s="104">
        <v>3.2258988774776038</v>
      </c>
      <c r="AU30" s="75"/>
      <c r="AV30" s="104">
        <v>3.9972748747270099</v>
      </c>
      <c r="AW30" s="75"/>
      <c r="AX30" s="104">
        <v>4.3885340990850459</v>
      </c>
      <c r="AY30" s="75"/>
      <c r="AZ30" s="104">
        <v>3.6824210318546773</v>
      </c>
      <c r="BA30" s="75"/>
      <c r="BB30" s="104">
        <v>3.3643836314204401</v>
      </c>
      <c r="BC30" s="75"/>
      <c r="BD30" s="104">
        <v>3.3338214788261586</v>
      </c>
      <c r="BE30" s="75"/>
      <c r="BF30" s="104">
        <v>3.229082435039508</v>
      </c>
      <c r="BG30" s="75"/>
      <c r="BH30" s="104">
        <v>2.8266807592148075</v>
      </c>
      <c r="BI30" s="75"/>
      <c r="BJ30" s="104">
        <v>2.3507389037101181</v>
      </c>
      <c r="BK30" s="75"/>
      <c r="BL30" s="20" t="s">
        <v>43</v>
      </c>
      <c r="BM30" s="104">
        <v>1.7324920251883076</v>
      </c>
      <c r="BN30" s="75"/>
      <c r="BO30" s="104">
        <v>1.2667375538817118</v>
      </c>
      <c r="BP30" s="75"/>
      <c r="BQ30" s="104">
        <v>0.77901653539797655</v>
      </c>
      <c r="BR30" s="75"/>
      <c r="BS30" s="104">
        <v>0.41672768485326983</v>
      </c>
      <c r="BT30" s="75"/>
      <c r="BU30" s="104">
        <v>0.15408418599616699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v>78.060844498489089</v>
      </c>
      <c r="E31" s="75"/>
      <c r="F31" s="104">
        <v>21.939155501510914</v>
      </c>
      <c r="G31" s="75"/>
      <c r="H31" s="104">
        <v>10.707638690130757</v>
      </c>
      <c r="I31" s="75"/>
      <c r="J31" s="104">
        <v>11.231516811380159</v>
      </c>
      <c r="K31" s="75"/>
      <c r="L31" s="104">
        <v>3.9860910596000312</v>
      </c>
      <c r="M31" s="75"/>
      <c r="N31" s="104">
        <v>3.4568365857631025</v>
      </c>
      <c r="O31" s="75"/>
      <c r="P31" s="104">
        <v>3.9981087889133287</v>
      </c>
      <c r="Q31" s="75"/>
      <c r="R31" s="104">
        <v>4.3608544605541759</v>
      </c>
      <c r="S31" s="75"/>
      <c r="T31" s="104">
        <v>3.8635418462078532</v>
      </c>
      <c r="U31" s="75"/>
      <c r="V31" s="20" t="s">
        <v>44</v>
      </c>
      <c r="W31" s="104">
        <v>3.3931109947991698</v>
      </c>
      <c r="X31" s="75"/>
      <c r="Y31" s="104">
        <v>3.4516183611928546</v>
      </c>
      <c r="Z31" s="75"/>
      <c r="AA31" s="104">
        <v>3.2406755861410281</v>
      </c>
      <c r="AB31" s="75"/>
      <c r="AC31" s="104">
        <v>2.4019645824866895</v>
      </c>
      <c r="AD31" s="75"/>
      <c r="AE31" s="104">
        <v>2.1644563005317847</v>
      </c>
      <c r="AF31" s="75"/>
      <c r="AG31" s="104">
        <v>2.0434883673124089</v>
      </c>
      <c r="AH31" s="75"/>
      <c r="AI31" s="104">
        <v>1.8741332608052828</v>
      </c>
      <c r="AJ31" s="75"/>
      <c r="AK31" s="104">
        <v>1.3594265645581352</v>
      </c>
      <c r="AL31" s="75"/>
      <c r="AM31" s="104">
        <v>0.85816074977980683</v>
      </c>
      <c r="AN31" s="75"/>
      <c r="AO31" s="104">
        <v>0.48671803718854711</v>
      </c>
      <c r="AP31" s="75"/>
      <c r="AQ31" s="20" t="s">
        <v>44</v>
      </c>
      <c r="AR31" s="104">
        <v>4.0933018553160272</v>
      </c>
      <c r="AS31" s="75"/>
      <c r="AT31" s="104">
        <v>3.3491514059952658</v>
      </c>
      <c r="AU31" s="75"/>
      <c r="AV31" s="104">
        <v>3.7653443474768307</v>
      </c>
      <c r="AW31" s="75"/>
      <c r="AX31" s="104">
        <v>4.2694564665662034</v>
      </c>
      <c r="AY31" s="75"/>
      <c r="AZ31" s="104">
        <v>3.8934280414738165</v>
      </c>
      <c r="BA31" s="75"/>
      <c r="BB31" s="104">
        <v>3.3504164301335075</v>
      </c>
      <c r="BC31" s="75"/>
      <c r="BD31" s="104">
        <v>3.2479494749359188</v>
      </c>
      <c r="BE31" s="75"/>
      <c r="BF31" s="104">
        <v>3.1192332688698117</v>
      </c>
      <c r="BG31" s="75"/>
      <c r="BH31" s="104">
        <v>2.1816922544153297</v>
      </c>
      <c r="BI31" s="75"/>
      <c r="BJ31" s="104">
        <v>1.8336524883815442</v>
      </c>
      <c r="BK31" s="75"/>
      <c r="BL31" s="20" t="s">
        <v>44</v>
      </c>
      <c r="BM31" s="104">
        <v>1.5229309344258926</v>
      </c>
      <c r="BN31" s="75"/>
      <c r="BO31" s="104">
        <v>1.2150556847812852</v>
      </c>
      <c r="BP31" s="75"/>
      <c r="BQ31" s="104">
        <v>0.7594888669969434</v>
      </c>
      <c r="BR31" s="75"/>
      <c r="BS31" s="104">
        <v>0.36748951215925391</v>
      </c>
      <c r="BT31" s="75"/>
      <c r="BU31" s="104">
        <v>0.15322604874454263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v>78.246215725434027</v>
      </c>
      <c r="E32" s="75"/>
      <c r="F32" s="104">
        <v>21.75378427456598</v>
      </c>
      <c r="G32" s="75"/>
      <c r="H32" s="104">
        <v>10.694257104119396</v>
      </c>
      <c r="I32" s="75"/>
      <c r="J32" s="104">
        <v>11.05987571058621</v>
      </c>
      <c r="K32" s="75"/>
      <c r="L32" s="104">
        <v>4.4261112331001602</v>
      </c>
      <c r="M32" s="75"/>
      <c r="N32" s="104">
        <v>3.4264981126551439</v>
      </c>
      <c r="O32" s="75"/>
      <c r="P32" s="104">
        <v>3.9134086877115206</v>
      </c>
      <c r="Q32" s="75"/>
      <c r="R32" s="104">
        <v>4.3518721833599967</v>
      </c>
      <c r="S32" s="75"/>
      <c r="T32" s="104">
        <v>3.8524141632771141</v>
      </c>
      <c r="U32" s="75"/>
      <c r="V32" s="20" t="s">
        <v>45</v>
      </c>
      <c r="W32" s="104">
        <v>3.3010236623900795</v>
      </c>
      <c r="X32" s="75"/>
      <c r="Y32" s="104">
        <v>3.2365437365594212</v>
      </c>
      <c r="Z32" s="75"/>
      <c r="AA32" s="104">
        <v>2.9657280480706563</v>
      </c>
      <c r="AB32" s="75"/>
      <c r="AC32" s="104">
        <v>2.4136404669043712</v>
      </c>
      <c r="AD32" s="75"/>
      <c r="AE32" s="104">
        <v>2.2756185716127999</v>
      </c>
      <c r="AF32" s="75"/>
      <c r="AG32" s="104">
        <v>2.0110766056372884</v>
      </c>
      <c r="AH32" s="75"/>
      <c r="AI32" s="104">
        <v>1.7134233263973846</v>
      </c>
      <c r="AJ32" s="75"/>
      <c r="AK32" s="104">
        <v>1.1954926789143672</v>
      </c>
      <c r="AL32" s="75"/>
      <c r="AM32" s="104">
        <v>0.67512225045397356</v>
      </c>
      <c r="AN32" s="75"/>
      <c r="AO32" s="104">
        <v>0.31264050524378639</v>
      </c>
      <c r="AP32" s="75"/>
      <c r="AQ32" s="20" t="s">
        <v>45</v>
      </c>
      <c r="AR32" s="104">
        <v>4.5979415219353736</v>
      </c>
      <c r="AS32" s="75"/>
      <c r="AT32" s="104">
        <v>3.4833101554140486</v>
      </c>
      <c r="AU32" s="75"/>
      <c r="AV32" s="104">
        <v>3.9482627016740386</v>
      </c>
      <c r="AW32" s="75"/>
      <c r="AX32" s="104">
        <v>4.3393247383334907</v>
      </c>
      <c r="AY32" s="75"/>
      <c r="AZ32" s="104">
        <v>4.0179707295990745</v>
      </c>
      <c r="BA32" s="75"/>
      <c r="BB32" s="104">
        <v>3.3972207409266288</v>
      </c>
      <c r="BC32" s="75"/>
      <c r="BD32" s="104">
        <v>3.2957955602957019</v>
      </c>
      <c r="BE32" s="75"/>
      <c r="BF32" s="104">
        <v>2.9047335236362497</v>
      </c>
      <c r="BG32" s="75"/>
      <c r="BH32" s="104">
        <v>2.2508722216994124</v>
      </c>
      <c r="BI32" s="75"/>
      <c r="BJ32" s="104">
        <v>2.0563868237885616</v>
      </c>
      <c r="BK32" s="75"/>
      <c r="BL32" s="20" t="s">
        <v>45</v>
      </c>
      <c r="BM32" s="104">
        <v>1.6140893866042083</v>
      </c>
      <c r="BN32" s="75"/>
      <c r="BO32" s="104">
        <v>1.1707463290009794</v>
      </c>
      <c r="BP32" s="75"/>
      <c r="BQ32" s="104">
        <v>0.67616787087284913</v>
      </c>
      <c r="BR32" s="75"/>
      <c r="BS32" s="104">
        <v>0.31752006719853892</v>
      </c>
      <c r="BT32" s="75"/>
      <c r="BU32" s="104">
        <v>0.10560766230642953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v>78.53890483079185</v>
      </c>
      <c r="E33" s="75"/>
      <c r="F33" s="104">
        <v>21.460502288519461</v>
      </c>
      <c r="G33" s="75"/>
      <c r="H33" s="104">
        <v>10.529561031138094</v>
      </c>
      <c r="I33" s="75"/>
      <c r="J33" s="104">
        <v>10.930941257381365</v>
      </c>
      <c r="K33" s="75"/>
      <c r="L33" s="104">
        <v>3.9438423411672634</v>
      </c>
      <c r="M33" s="75"/>
      <c r="N33" s="104">
        <v>3.4013565110157233</v>
      </c>
      <c r="O33" s="75"/>
      <c r="P33" s="104">
        <v>3.9509569094315462</v>
      </c>
      <c r="Q33" s="75"/>
      <c r="R33" s="104">
        <v>4.0304029217160338</v>
      </c>
      <c r="S33" s="75"/>
      <c r="T33" s="104">
        <v>3.6088647520572961</v>
      </c>
      <c r="U33" s="75"/>
      <c r="V33" s="20" t="s">
        <v>46</v>
      </c>
      <c r="W33" s="104">
        <v>3.3859416131097779</v>
      </c>
      <c r="X33" s="75"/>
      <c r="Y33" s="104">
        <v>3.3017525553157685</v>
      </c>
      <c r="Z33" s="75"/>
      <c r="AA33" s="104">
        <v>3.1493822183223847</v>
      </c>
      <c r="AB33" s="75"/>
      <c r="AC33" s="104">
        <v>2.4302179429411628</v>
      </c>
      <c r="AD33" s="75"/>
      <c r="AE33" s="104">
        <v>2.4444470794697275</v>
      </c>
      <c r="AF33" s="75"/>
      <c r="AG33" s="104">
        <v>2.3584793796096473</v>
      </c>
      <c r="AH33" s="75"/>
      <c r="AI33" s="104">
        <v>2.1242915075770155</v>
      </c>
      <c r="AJ33" s="75"/>
      <c r="AK33" s="104">
        <v>1.5367467450850192</v>
      </c>
      <c r="AL33" s="75"/>
      <c r="AM33" s="104">
        <v>0.90532881162994761</v>
      </c>
      <c r="AN33" s="75"/>
      <c r="AO33" s="104">
        <v>0.50750586951881804</v>
      </c>
      <c r="AP33" s="75"/>
      <c r="AQ33" s="20" t="s">
        <v>46</v>
      </c>
      <c r="AR33" s="104">
        <v>4.0149880238100888</v>
      </c>
      <c r="AS33" s="75"/>
      <c r="AT33" s="104">
        <v>3.3788270448454956</v>
      </c>
      <c r="AU33" s="75"/>
      <c r="AV33" s="104">
        <v>3.9141983067327533</v>
      </c>
      <c r="AW33" s="75"/>
      <c r="AX33" s="104">
        <v>4.1116275760665921</v>
      </c>
      <c r="AY33" s="75"/>
      <c r="AZ33" s="104">
        <v>3.7315910546161692</v>
      </c>
      <c r="BA33" s="75"/>
      <c r="BB33" s="104">
        <v>3.3331752318163494</v>
      </c>
      <c r="BC33" s="75"/>
      <c r="BD33" s="104">
        <v>3.2371285602485358</v>
      </c>
      <c r="BE33" s="75"/>
      <c r="BF33" s="104">
        <v>3.1061019280479996</v>
      </c>
      <c r="BG33" s="75"/>
      <c r="BH33" s="104">
        <v>2.1687575592287809</v>
      </c>
      <c r="BI33" s="75"/>
      <c r="BJ33" s="104">
        <v>1.93812697132829</v>
      </c>
      <c r="BK33" s="75"/>
      <c r="BL33" s="20" t="s">
        <v>46</v>
      </c>
      <c r="BM33" s="104">
        <v>1.6962316503426851</v>
      </c>
      <c r="BN33" s="75"/>
      <c r="BO33" s="104">
        <v>1.3707401522517608</v>
      </c>
      <c r="BP33" s="75"/>
      <c r="BQ33" s="104">
        <v>0.9148149026489909</v>
      </c>
      <c r="BR33" s="75"/>
      <c r="BS33" s="104">
        <v>0.38300092489387438</v>
      </c>
      <c r="BT33" s="75"/>
      <c r="BU33" s="104">
        <v>0.16304218938980719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v>78.727977128540843</v>
      </c>
      <c r="E34" s="75"/>
      <c r="F34" s="104">
        <v>21.272022871459168</v>
      </c>
      <c r="G34" s="75"/>
      <c r="H34" s="104">
        <v>10.377267951670911</v>
      </c>
      <c r="I34" s="75"/>
      <c r="J34" s="104">
        <v>10.894754919788259</v>
      </c>
      <c r="K34" s="75"/>
      <c r="L34" s="104">
        <v>3.8620842930456218</v>
      </c>
      <c r="M34" s="75"/>
      <c r="N34" s="104">
        <v>3.6261971148017946</v>
      </c>
      <c r="O34" s="75"/>
      <c r="P34" s="104">
        <v>4.184093021376329</v>
      </c>
      <c r="Q34" s="75"/>
      <c r="R34" s="104">
        <v>4.5303471127813477</v>
      </c>
      <c r="S34" s="75"/>
      <c r="T34" s="104">
        <v>3.9320422677496265</v>
      </c>
      <c r="U34" s="75"/>
      <c r="V34" s="20" t="s">
        <v>47</v>
      </c>
      <c r="W34" s="104">
        <v>3.4991615145270138</v>
      </c>
      <c r="X34" s="75"/>
      <c r="Y34" s="104">
        <v>3.4976461793348692</v>
      </c>
      <c r="Z34" s="75"/>
      <c r="AA34" s="104">
        <v>3.3920778276154686</v>
      </c>
      <c r="AB34" s="75"/>
      <c r="AC34" s="104">
        <v>2.5735442679920801</v>
      </c>
      <c r="AD34" s="75"/>
      <c r="AE34" s="104">
        <v>2.2065805956277531</v>
      </c>
      <c r="AF34" s="75"/>
      <c r="AG34" s="104">
        <v>2.0265082636279148</v>
      </c>
      <c r="AH34" s="75"/>
      <c r="AI34" s="104">
        <v>1.6954075241443409</v>
      </c>
      <c r="AJ34" s="75"/>
      <c r="AK34" s="104">
        <v>1.2347456257324121</v>
      </c>
      <c r="AL34" s="75"/>
      <c r="AM34" s="104">
        <v>0.82888835010304285</v>
      </c>
      <c r="AN34" s="75"/>
      <c r="AO34" s="104">
        <v>0.53794399321129838</v>
      </c>
      <c r="AP34" s="75"/>
      <c r="AQ34" s="20" t="s">
        <v>47</v>
      </c>
      <c r="AR34" s="104">
        <v>3.9280013739039079</v>
      </c>
      <c r="AS34" s="75"/>
      <c r="AT34" s="104">
        <v>3.4357699923223022</v>
      </c>
      <c r="AU34" s="75"/>
      <c r="AV34" s="104">
        <v>3.9138582454438926</v>
      </c>
      <c r="AW34" s="75"/>
      <c r="AX34" s="104">
        <v>4.3757829231826086</v>
      </c>
      <c r="AY34" s="75"/>
      <c r="AZ34" s="104">
        <v>3.8840566533317173</v>
      </c>
      <c r="BA34" s="75"/>
      <c r="BB34" s="104">
        <v>3.3382834282943388</v>
      </c>
      <c r="BC34" s="75"/>
      <c r="BD34" s="104">
        <v>3.1731118923505881</v>
      </c>
      <c r="BE34" s="75"/>
      <c r="BF34" s="104">
        <v>3.1327029538934017</v>
      </c>
      <c r="BG34" s="75"/>
      <c r="BH34" s="104">
        <v>2.3126540590778681</v>
      </c>
      <c r="BI34" s="75"/>
      <c r="BJ34" s="104">
        <v>1.8888653170081224</v>
      </c>
      <c r="BK34" s="75"/>
      <c r="BL34" s="20" t="s">
        <v>47</v>
      </c>
      <c r="BM34" s="104">
        <v>1.5067482927223503</v>
      </c>
      <c r="BN34" s="75"/>
      <c r="BO34" s="104">
        <v>1.0854851093061786</v>
      </c>
      <c r="BP34" s="75"/>
      <c r="BQ34" s="104">
        <v>0.64199700973855423</v>
      </c>
      <c r="BR34" s="75"/>
      <c r="BS34" s="104">
        <v>0.33640441265607957</v>
      </c>
      <c r="BT34" s="75"/>
      <c r="BU34" s="104">
        <v>0.14724006950337415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v>76.933624716116029</v>
      </c>
      <c r="E35" s="75"/>
      <c r="F35" s="104">
        <v>23.066375283883961</v>
      </c>
      <c r="G35" s="75"/>
      <c r="H35" s="104">
        <v>11.159674908228705</v>
      </c>
      <c r="I35" s="75"/>
      <c r="J35" s="104">
        <v>11.906700375655253</v>
      </c>
      <c r="K35" s="75"/>
      <c r="L35" s="104">
        <v>4.1436345717101597</v>
      </c>
      <c r="M35" s="75"/>
      <c r="N35" s="104">
        <v>3.1352216080330231</v>
      </c>
      <c r="O35" s="75"/>
      <c r="P35" s="104">
        <v>3.5637257002471037</v>
      </c>
      <c r="Q35" s="75"/>
      <c r="R35" s="104">
        <v>3.8665352587450541</v>
      </c>
      <c r="S35" s="75"/>
      <c r="T35" s="104">
        <v>3.6322863550013569</v>
      </c>
      <c r="U35" s="75"/>
      <c r="V35" s="20" t="s">
        <v>48</v>
      </c>
      <c r="W35" s="104">
        <v>3.3794689405950491</v>
      </c>
      <c r="X35" s="75"/>
      <c r="Y35" s="104">
        <v>3.2109239976575106</v>
      </c>
      <c r="Z35" s="75"/>
      <c r="AA35" s="104">
        <v>2.9266829498221707</v>
      </c>
      <c r="AB35" s="75"/>
      <c r="AC35" s="104">
        <v>2.4067646512690861</v>
      </c>
      <c r="AD35" s="75"/>
      <c r="AE35" s="104">
        <v>2.3339189555926922</v>
      </c>
      <c r="AF35" s="75"/>
      <c r="AG35" s="104">
        <v>2.3767693648141006</v>
      </c>
      <c r="AH35" s="75"/>
      <c r="AI35" s="104">
        <v>1.9796889060290523</v>
      </c>
      <c r="AJ35" s="75"/>
      <c r="AK35" s="104">
        <v>1.3883532587736211</v>
      </c>
      <c r="AL35" s="75"/>
      <c r="AM35" s="104">
        <v>0.88700347088314691</v>
      </c>
      <c r="AN35" s="75"/>
      <c r="AO35" s="104">
        <v>0.45421433774692543</v>
      </c>
      <c r="AP35" s="75"/>
      <c r="AQ35" s="20" t="s">
        <v>48</v>
      </c>
      <c r="AR35" s="104">
        <v>4.2893259630629466</v>
      </c>
      <c r="AS35" s="75"/>
      <c r="AT35" s="104">
        <v>3.133793261058976</v>
      </c>
      <c r="AU35" s="75"/>
      <c r="AV35" s="104">
        <v>3.5394438016883059</v>
      </c>
      <c r="AW35" s="75"/>
      <c r="AX35" s="104">
        <v>3.9265258316550256</v>
      </c>
      <c r="AY35" s="75"/>
      <c r="AZ35" s="104">
        <v>3.7394123780548769</v>
      </c>
      <c r="BA35" s="75"/>
      <c r="BB35" s="104">
        <v>3.4308894316607388</v>
      </c>
      <c r="BC35" s="75"/>
      <c r="BD35" s="104">
        <v>3.4137492679721757</v>
      </c>
      <c r="BE35" s="75"/>
      <c r="BF35" s="104">
        <v>2.9766750939138134</v>
      </c>
      <c r="BG35" s="75"/>
      <c r="BH35" s="104">
        <v>2.3139220979560355</v>
      </c>
      <c r="BI35" s="75"/>
      <c r="BJ35" s="104">
        <v>2.0511062547313994</v>
      </c>
      <c r="BK35" s="75"/>
      <c r="BL35" s="20" t="s">
        <v>48</v>
      </c>
      <c r="BM35" s="104">
        <v>1.6968762051677593</v>
      </c>
      <c r="BN35" s="75"/>
      <c r="BO35" s="104">
        <v>1.3169359100712745</v>
      </c>
      <c r="BP35" s="75"/>
      <c r="BQ35" s="104">
        <v>0.87557669509077141</v>
      </c>
      <c r="BR35" s="75"/>
      <c r="BS35" s="104">
        <v>0.38708202996671948</v>
      </c>
      <c r="BT35" s="75"/>
      <c r="BU35" s="104">
        <v>0.15854651411920984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v>78.908582539380262</v>
      </c>
      <c r="E36" s="75"/>
      <c r="F36" s="104">
        <v>21.091376594887368</v>
      </c>
      <c r="G36" s="75"/>
      <c r="H36" s="104">
        <v>10.282662822018565</v>
      </c>
      <c r="I36" s="75"/>
      <c r="J36" s="104">
        <v>10.808768260511959</v>
      </c>
      <c r="K36" s="75"/>
      <c r="L36" s="104">
        <v>4.0967351821535534</v>
      </c>
      <c r="M36" s="75"/>
      <c r="N36" s="104">
        <v>3.2872803773378263</v>
      </c>
      <c r="O36" s="75"/>
      <c r="P36" s="104">
        <v>3.9678037965355122</v>
      </c>
      <c r="Q36" s="75"/>
      <c r="R36" s="104">
        <v>4.3042513711134305</v>
      </c>
      <c r="S36" s="75"/>
      <c r="T36" s="104">
        <v>3.8855274553698522</v>
      </c>
      <c r="U36" s="75"/>
      <c r="V36" s="20" t="s">
        <v>49</v>
      </c>
      <c r="W36" s="104">
        <v>3.4653323732610608</v>
      </c>
      <c r="X36" s="75"/>
      <c r="Y36" s="104">
        <v>3.3139520786627203</v>
      </c>
      <c r="Z36" s="75"/>
      <c r="AA36" s="104">
        <v>3.093100039040396</v>
      </c>
      <c r="AB36" s="75"/>
      <c r="AC36" s="104">
        <v>2.5011326618821066</v>
      </c>
      <c r="AD36" s="75"/>
      <c r="AE36" s="104">
        <v>2.2891076204510648</v>
      </c>
      <c r="AF36" s="75"/>
      <c r="AG36" s="104">
        <v>2.10399947473912</v>
      </c>
      <c r="AH36" s="75"/>
      <c r="AI36" s="104">
        <v>1.8480982586566561</v>
      </c>
      <c r="AJ36" s="75"/>
      <c r="AK36" s="104">
        <v>1.325970418113654</v>
      </c>
      <c r="AL36" s="75"/>
      <c r="AM36" s="104">
        <v>0.82823941979378057</v>
      </c>
      <c r="AN36" s="75"/>
      <c r="AO36" s="104">
        <v>0.44414240127588261</v>
      </c>
      <c r="AP36" s="75"/>
      <c r="AQ36" s="20" t="s">
        <v>49</v>
      </c>
      <c r="AR36" s="104">
        <v>4.1726773348023203</v>
      </c>
      <c r="AS36" s="75"/>
      <c r="AT36" s="104">
        <v>3.2921025337571379</v>
      </c>
      <c r="AU36" s="75"/>
      <c r="AV36" s="104">
        <v>3.9441561594057792</v>
      </c>
      <c r="AW36" s="75"/>
      <c r="AX36" s="104">
        <v>4.3889660343103234</v>
      </c>
      <c r="AY36" s="75"/>
      <c r="AZ36" s="104">
        <v>3.9810579157332251</v>
      </c>
      <c r="BA36" s="75"/>
      <c r="BB36" s="104">
        <v>3.529164647218392</v>
      </c>
      <c r="BC36" s="75"/>
      <c r="BD36" s="104">
        <v>3.3388256877634648</v>
      </c>
      <c r="BE36" s="75"/>
      <c r="BF36" s="104">
        <v>3.0945303396732431</v>
      </c>
      <c r="BG36" s="75"/>
      <c r="BH36" s="104">
        <v>2.3396040437459491</v>
      </c>
      <c r="BI36" s="75"/>
      <c r="BJ36" s="104">
        <v>1.9751225767642349</v>
      </c>
      <c r="BK36" s="75"/>
      <c r="BL36" s="20" t="s">
        <v>49</v>
      </c>
      <c r="BM36" s="104">
        <v>1.6087749080044254</v>
      </c>
      <c r="BN36" s="75"/>
      <c r="BO36" s="104">
        <v>1.2189839307767185</v>
      </c>
      <c r="BP36" s="75"/>
      <c r="BQ36" s="104">
        <v>0.75801846967640063</v>
      </c>
      <c r="BR36" s="75"/>
      <c r="BS36" s="104">
        <v>0.37219146848829754</v>
      </c>
      <c r="BT36" s="75"/>
      <c r="BU36" s="104">
        <v>0.14023757157292477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D38" s="28"/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4">
    <mergeCell ref="BS6:BT6"/>
    <mergeCell ref="BS7:BT7"/>
    <mergeCell ref="BS8:BT8"/>
    <mergeCell ref="BU6:BV6"/>
    <mergeCell ref="BU7:BV7"/>
    <mergeCell ref="BU8:BV8"/>
    <mergeCell ref="BO6:BP6"/>
    <mergeCell ref="BO7:BP7"/>
    <mergeCell ref="BO8:BP8"/>
    <mergeCell ref="BQ6:BR6"/>
    <mergeCell ref="BQ7:BR7"/>
    <mergeCell ref="BQ8:BR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B6:BC6"/>
    <mergeCell ref="BB7:BC7"/>
    <mergeCell ref="BB8:BC8"/>
    <mergeCell ref="BD6:BE6"/>
    <mergeCell ref="BD7:BE7"/>
    <mergeCell ref="BD8:BE8"/>
    <mergeCell ref="AX6:AY6"/>
    <mergeCell ref="AX7:AY7"/>
    <mergeCell ref="AX8:AY8"/>
    <mergeCell ref="AZ6:BA6"/>
    <mergeCell ref="AZ7:BA7"/>
    <mergeCell ref="AZ8:BA8"/>
    <mergeCell ref="AT6:AU6"/>
    <mergeCell ref="AT7:AU7"/>
    <mergeCell ref="AT8:AU8"/>
    <mergeCell ref="AV6:AW6"/>
    <mergeCell ref="AV7:AW7"/>
    <mergeCell ref="AV8:AW8"/>
    <mergeCell ref="AO6:AP6"/>
    <mergeCell ref="AO7:AP7"/>
    <mergeCell ref="AO8:AP8"/>
    <mergeCell ref="AR6:AS6"/>
    <mergeCell ref="AR7:AS7"/>
    <mergeCell ref="AR8:AS8"/>
    <mergeCell ref="AK6:AL6"/>
    <mergeCell ref="AK7:AL7"/>
    <mergeCell ref="AK8:AL8"/>
    <mergeCell ref="AM6:AN6"/>
    <mergeCell ref="AM7:AN7"/>
    <mergeCell ref="AM8:AN8"/>
    <mergeCell ref="AG6:AH6"/>
    <mergeCell ref="AG7:AH7"/>
    <mergeCell ref="AG8:AH8"/>
    <mergeCell ref="AI6:AJ6"/>
    <mergeCell ref="AI7:AJ7"/>
    <mergeCell ref="AI8:AJ8"/>
    <mergeCell ref="AC6:AD6"/>
    <mergeCell ref="AC7:AD7"/>
    <mergeCell ref="AC8:AD8"/>
    <mergeCell ref="AE6:AF6"/>
    <mergeCell ref="AE7:AF7"/>
    <mergeCell ref="AE8:AF8"/>
    <mergeCell ref="Y6:Z6"/>
    <mergeCell ref="Y7:Z7"/>
    <mergeCell ref="Y8:Z8"/>
    <mergeCell ref="AA6:AB6"/>
    <mergeCell ref="AA7:AB7"/>
    <mergeCell ref="AA8:AB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R8:S8"/>
    <mergeCell ref="P8:Q8"/>
    <mergeCell ref="N8:O8"/>
    <mergeCell ref="J6:K6"/>
    <mergeCell ref="L6:M6"/>
    <mergeCell ref="J7:K7"/>
    <mergeCell ref="L7:M7"/>
    <mergeCell ref="BM6:BN6"/>
    <mergeCell ref="BM7:BN7"/>
    <mergeCell ref="BM8:BN8"/>
    <mergeCell ref="H6:I6"/>
    <mergeCell ref="H7:I7"/>
    <mergeCell ref="H8:I8"/>
    <mergeCell ref="T7:U7"/>
    <mergeCell ref="T8:U8"/>
    <mergeCell ref="L8:M8"/>
    <mergeCell ref="J8:K8"/>
    <mergeCell ref="B6:C6"/>
    <mergeCell ref="B7:C7"/>
    <mergeCell ref="D8:E8"/>
    <mergeCell ref="D6:E6"/>
    <mergeCell ref="D7:E7"/>
    <mergeCell ref="F6:G6"/>
    <mergeCell ref="F7:G7"/>
    <mergeCell ref="F8:G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37"/>
  <sheetViews>
    <sheetView topLeftCell="A8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166</v>
      </c>
      <c r="D8" s="50"/>
      <c r="E8" s="105" t="s">
        <v>167</v>
      </c>
      <c r="F8" s="50"/>
      <c r="G8" s="105" t="s">
        <v>167</v>
      </c>
      <c r="H8" s="50"/>
      <c r="I8" s="105" t="s">
        <v>167</v>
      </c>
      <c r="J8" s="50"/>
      <c r="K8" s="106" t="s">
        <v>168</v>
      </c>
      <c r="L8" s="53"/>
      <c r="M8" s="91" t="s">
        <v>59</v>
      </c>
      <c r="N8" s="52"/>
      <c r="O8" s="107" t="s">
        <v>168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190296</v>
      </c>
      <c r="D11" s="99"/>
      <c r="E11" s="109">
        <v>132950170</v>
      </c>
      <c r="F11" s="109"/>
      <c r="G11" s="109">
        <v>11259497</v>
      </c>
      <c r="H11" s="86"/>
      <c r="I11" s="126">
        <f>E11-G11</f>
        <v>121690673</v>
      </c>
      <c r="J11" s="127"/>
      <c r="K11" s="124">
        <f>I11/C11</f>
        <v>639.48098225921717</v>
      </c>
      <c r="L11" s="124"/>
      <c r="M11" s="128">
        <v>193.14204648614799</v>
      </c>
      <c r="N11" s="124"/>
      <c r="O11" s="124">
        <f>K11-M11</f>
        <v>446.33893577306918</v>
      </c>
      <c r="P11" s="97"/>
    </row>
    <row r="12" spans="1:19" s="96" customFormat="1" x14ac:dyDescent="0.25">
      <c r="A12" s="95" t="s">
        <v>24</v>
      </c>
      <c r="B12" s="95"/>
      <c r="C12" s="86">
        <v>183039</v>
      </c>
      <c r="D12" s="99"/>
      <c r="E12" s="109">
        <v>117302948</v>
      </c>
      <c r="F12" s="109"/>
      <c r="G12" s="109">
        <v>11197762</v>
      </c>
      <c r="H12" s="86"/>
      <c r="I12" s="126">
        <f t="shared" ref="I12:I37" si="0">E12-G12</f>
        <v>106105186</v>
      </c>
      <c r="J12" s="127"/>
      <c r="K12" s="124">
        <f t="shared" ref="K12:K37" si="1">I12/C12</f>
        <v>579.68621987663835</v>
      </c>
      <c r="L12" s="124"/>
      <c r="M12" s="128">
        <v>190.157250648249</v>
      </c>
      <c r="N12" s="124"/>
      <c r="O12" s="124">
        <f t="shared" ref="O12:O37" si="2">K12-M12</f>
        <v>389.52896922838931</v>
      </c>
      <c r="P12" s="98"/>
    </row>
    <row r="13" spans="1:19" s="96" customFormat="1" x14ac:dyDescent="0.25">
      <c r="A13" s="95" t="s">
        <v>25</v>
      </c>
      <c r="B13" s="95"/>
      <c r="C13" s="86">
        <v>51795</v>
      </c>
      <c r="D13" s="99"/>
      <c r="E13" s="109">
        <v>29849876</v>
      </c>
      <c r="F13" s="109"/>
      <c r="G13" s="109">
        <v>2657028</v>
      </c>
      <c r="H13" s="86"/>
      <c r="I13" s="126">
        <f t="shared" si="0"/>
        <v>27192848</v>
      </c>
      <c r="J13" s="127"/>
      <c r="K13" s="124">
        <f t="shared" si="1"/>
        <v>525.00913215561343</v>
      </c>
      <c r="L13" s="124"/>
      <c r="M13" s="128">
        <v>157.71054273124099</v>
      </c>
      <c r="N13" s="124"/>
      <c r="O13" s="124">
        <f t="shared" si="2"/>
        <v>367.29858942437244</v>
      </c>
      <c r="P13" s="98"/>
    </row>
    <row r="14" spans="1:19" s="96" customFormat="1" x14ac:dyDescent="0.25">
      <c r="A14" s="95" t="s">
        <v>26</v>
      </c>
      <c r="B14" s="95"/>
      <c r="C14" s="86">
        <v>6401</v>
      </c>
      <c r="D14" s="99"/>
      <c r="E14" s="109">
        <v>3172750</v>
      </c>
      <c r="F14" s="109"/>
      <c r="G14" s="109">
        <v>336291</v>
      </c>
      <c r="H14" s="86"/>
      <c r="I14" s="126">
        <f t="shared" si="0"/>
        <v>2836459</v>
      </c>
      <c r="J14" s="127"/>
      <c r="K14" s="124">
        <f t="shared" si="1"/>
        <v>443.12748008123731</v>
      </c>
      <c r="L14" s="124"/>
      <c r="M14" s="128">
        <v>142.620620675232</v>
      </c>
      <c r="N14" s="124"/>
      <c r="O14" s="124">
        <f t="shared" si="2"/>
        <v>300.50685940600533</v>
      </c>
      <c r="P14" s="98"/>
    </row>
    <row r="15" spans="1:19" s="96" customFormat="1" x14ac:dyDescent="0.25">
      <c r="A15" s="95" t="s">
        <v>27</v>
      </c>
      <c r="B15" s="95"/>
      <c r="C15" s="86">
        <v>16086</v>
      </c>
      <c r="D15" s="99"/>
      <c r="E15" s="109">
        <v>9507636</v>
      </c>
      <c r="F15" s="109"/>
      <c r="G15" s="109">
        <v>853903</v>
      </c>
      <c r="H15" s="86"/>
      <c r="I15" s="126">
        <f t="shared" si="0"/>
        <v>8653733</v>
      </c>
      <c r="J15" s="127"/>
      <c r="K15" s="124">
        <f t="shared" si="1"/>
        <v>537.9667412656969</v>
      </c>
      <c r="L15" s="124"/>
      <c r="M15" s="128">
        <v>153.74168680168799</v>
      </c>
      <c r="N15" s="124"/>
      <c r="O15" s="124">
        <f t="shared" si="2"/>
        <v>384.22505446400891</v>
      </c>
      <c r="P15" s="98"/>
    </row>
    <row r="16" spans="1:19" s="96" customFormat="1" x14ac:dyDescent="0.25">
      <c r="A16" s="95" t="s">
        <v>28</v>
      </c>
      <c r="B16" s="95"/>
      <c r="C16" s="86">
        <v>4326</v>
      </c>
      <c r="D16" s="99"/>
      <c r="E16" s="109">
        <v>2578568</v>
      </c>
      <c r="F16" s="109"/>
      <c r="G16" s="109">
        <v>232795</v>
      </c>
      <c r="H16" s="86"/>
      <c r="I16" s="126">
        <f t="shared" si="0"/>
        <v>2345773</v>
      </c>
      <c r="J16" s="127"/>
      <c r="K16" s="124">
        <f t="shared" si="1"/>
        <v>542.24988441978735</v>
      </c>
      <c r="L16" s="124"/>
      <c r="M16" s="128">
        <v>141.94087072484501</v>
      </c>
      <c r="N16" s="124"/>
      <c r="O16" s="124">
        <f t="shared" si="2"/>
        <v>400.30901369494234</v>
      </c>
      <c r="P16" s="98"/>
    </row>
    <row r="17" spans="1:16" s="96" customFormat="1" x14ac:dyDescent="0.25">
      <c r="A17" s="95" t="s">
        <v>29</v>
      </c>
      <c r="B17" s="95"/>
      <c r="C17" s="86">
        <v>4536</v>
      </c>
      <c r="D17" s="99"/>
      <c r="E17" s="109">
        <v>2377815</v>
      </c>
      <c r="F17" s="109"/>
      <c r="G17" s="109">
        <v>224773</v>
      </c>
      <c r="H17" s="86"/>
      <c r="I17" s="126">
        <f t="shared" si="0"/>
        <v>2153042</v>
      </c>
      <c r="J17" s="127"/>
      <c r="K17" s="124">
        <f t="shared" si="1"/>
        <v>474.65652557319225</v>
      </c>
      <c r="L17" s="124"/>
      <c r="M17" s="128">
        <v>136.87699362648399</v>
      </c>
      <c r="N17" s="124"/>
      <c r="O17" s="124">
        <f t="shared" si="2"/>
        <v>337.77953194670829</v>
      </c>
      <c r="P17" s="98"/>
    </row>
    <row r="18" spans="1:16" s="96" customFormat="1" x14ac:dyDescent="0.25">
      <c r="A18" s="95" t="s">
        <v>30</v>
      </c>
      <c r="B18" s="95"/>
      <c r="C18" s="86">
        <v>7311</v>
      </c>
      <c r="D18" s="99"/>
      <c r="E18" s="109">
        <v>4094033</v>
      </c>
      <c r="F18" s="109"/>
      <c r="G18" s="109">
        <v>395244</v>
      </c>
      <c r="H18" s="86"/>
      <c r="I18" s="126">
        <f t="shared" si="0"/>
        <v>3698789</v>
      </c>
      <c r="J18" s="127"/>
      <c r="K18" s="124">
        <f t="shared" si="1"/>
        <v>505.9210778279305</v>
      </c>
      <c r="L18" s="124"/>
      <c r="M18" s="128">
        <v>163.27947397030499</v>
      </c>
      <c r="N18" s="124"/>
      <c r="O18" s="124">
        <f t="shared" si="2"/>
        <v>342.64160385762551</v>
      </c>
      <c r="P18" s="98"/>
    </row>
    <row r="19" spans="1:16" s="96" customFormat="1" x14ac:dyDescent="0.25">
      <c r="A19" s="95" t="s">
        <v>31</v>
      </c>
      <c r="B19" s="95"/>
      <c r="C19" s="86">
        <v>11799</v>
      </c>
      <c r="D19" s="99"/>
      <c r="E19" s="109">
        <v>8109134</v>
      </c>
      <c r="F19" s="109"/>
      <c r="G19" s="109">
        <v>698527</v>
      </c>
      <c r="H19" s="86"/>
      <c r="I19" s="126">
        <f t="shared" si="0"/>
        <v>7410607</v>
      </c>
      <c r="J19" s="127"/>
      <c r="K19" s="124">
        <f t="shared" si="1"/>
        <v>628.07076870921264</v>
      </c>
      <c r="L19" s="124"/>
      <c r="M19" s="128">
        <v>162.004681089088</v>
      </c>
      <c r="N19" s="124"/>
      <c r="O19" s="124">
        <f t="shared" si="2"/>
        <v>466.06608762012468</v>
      </c>
      <c r="P19" s="98"/>
    </row>
    <row r="20" spans="1:16" s="96" customFormat="1" x14ac:dyDescent="0.25">
      <c r="A20" s="95" t="s">
        <v>32</v>
      </c>
      <c r="B20" s="95"/>
      <c r="C20" s="86">
        <v>32999</v>
      </c>
      <c r="D20" s="99"/>
      <c r="E20" s="109">
        <v>22319072</v>
      </c>
      <c r="F20" s="109"/>
      <c r="G20" s="109">
        <v>1994916</v>
      </c>
      <c r="H20" s="86"/>
      <c r="I20" s="126">
        <f t="shared" si="0"/>
        <v>20324156</v>
      </c>
      <c r="J20" s="127"/>
      <c r="K20" s="124">
        <f t="shared" si="1"/>
        <v>615.90217885390462</v>
      </c>
      <c r="L20" s="124"/>
      <c r="M20" s="128">
        <v>188.99488161258</v>
      </c>
      <c r="N20" s="124"/>
      <c r="O20" s="124">
        <f t="shared" si="2"/>
        <v>426.90729724132461</v>
      </c>
      <c r="P20" s="98"/>
    </row>
    <row r="21" spans="1:16" s="96" customFormat="1" x14ac:dyDescent="0.25">
      <c r="A21" s="95" t="s">
        <v>33</v>
      </c>
      <c r="B21" s="95"/>
      <c r="C21" s="86">
        <v>41344</v>
      </c>
      <c r="D21" s="99"/>
      <c r="E21" s="109">
        <v>26372514</v>
      </c>
      <c r="F21" s="109"/>
      <c r="G21" s="109">
        <v>2507530</v>
      </c>
      <c r="H21" s="86"/>
      <c r="I21" s="126">
        <f t="shared" si="0"/>
        <v>23864984</v>
      </c>
      <c r="J21" s="127"/>
      <c r="K21" s="124">
        <f t="shared" si="1"/>
        <v>577.22968266253872</v>
      </c>
      <c r="L21" s="124"/>
      <c r="M21" s="128">
        <v>178.67527640567201</v>
      </c>
      <c r="N21" s="124"/>
      <c r="O21" s="124">
        <f t="shared" si="2"/>
        <v>398.55440625686674</v>
      </c>
      <c r="P21" s="98"/>
    </row>
    <row r="22" spans="1:16" s="96" customFormat="1" x14ac:dyDescent="0.25">
      <c r="A22" s="95" t="s">
        <v>34</v>
      </c>
      <c r="B22" s="95"/>
      <c r="C22" s="86">
        <v>45530</v>
      </c>
      <c r="D22" s="99"/>
      <c r="E22" s="109">
        <v>36140002</v>
      </c>
      <c r="F22" s="109"/>
      <c r="G22" s="109">
        <v>3050771</v>
      </c>
      <c r="H22" s="86"/>
      <c r="I22" s="126">
        <f t="shared" si="0"/>
        <v>33089231</v>
      </c>
      <c r="J22" s="127"/>
      <c r="K22" s="124">
        <f t="shared" si="1"/>
        <v>726.75666593454866</v>
      </c>
      <c r="L22" s="124"/>
      <c r="M22" s="128">
        <v>267.260330895837</v>
      </c>
      <c r="N22" s="124"/>
      <c r="O22" s="124">
        <f t="shared" si="2"/>
        <v>459.49633503871166</v>
      </c>
      <c r="P22" s="98"/>
    </row>
    <row r="23" spans="1:16" s="96" customFormat="1" x14ac:dyDescent="0.25">
      <c r="A23" s="95" t="s">
        <v>35</v>
      </c>
      <c r="B23" s="95"/>
      <c r="C23" s="86">
        <v>37936</v>
      </c>
      <c r="D23" s="99"/>
      <c r="E23" s="109">
        <v>27940200</v>
      </c>
      <c r="F23" s="109"/>
      <c r="G23" s="109">
        <v>2398644</v>
      </c>
      <c r="H23" s="86"/>
      <c r="I23" s="126">
        <f t="shared" si="0"/>
        <v>25541556</v>
      </c>
      <c r="J23" s="127"/>
      <c r="K23" s="124">
        <f t="shared" si="1"/>
        <v>673.28015605229859</v>
      </c>
      <c r="L23" s="124"/>
      <c r="M23" s="128">
        <v>201.971829595938</v>
      </c>
      <c r="N23" s="124"/>
      <c r="O23" s="124">
        <f t="shared" si="2"/>
        <v>471.30832645636059</v>
      </c>
      <c r="P23" s="98"/>
    </row>
    <row r="24" spans="1:16" s="96" customFormat="1" x14ac:dyDescent="0.25">
      <c r="A24" s="95" t="s">
        <v>36</v>
      </c>
      <c r="B24" s="95"/>
      <c r="C24" s="86">
        <v>14067</v>
      </c>
      <c r="D24" s="99"/>
      <c r="E24" s="109">
        <v>9116206</v>
      </c>
      <c r="F24" s="109"/>
      <c r="G24" s="109">
        <v>817532</v>
      </c>
      <c r="H24" s="86"/>
      <c r="I24" s="126">
        <f t="shared" si="0"/>
        <v>8298674</v>
      </c>
      <c r="J24" s="127"/>
      <c r="K24" s="124">
        <f t="shared" si="1"/>
        <v>589.93914836141323</v>
      </c>
      <c r="L24" s="124"/>
      <c r="M24" s="128">
        <v>190.11046604824301</v>
      </c>
      <c r="N24" s="124"/>
      <c r="O24" s="124">
        <f t="shared" si="2"/>
        <v>399.82868231317025</v>
      </c>
      <c r="P24" s="98"/>
    </row>
    <row r="25" spans="1:16" s="96" customFormat="1" x14ac:dyDescent="0.25">
      <c r="A25" s="95" t="s">
        <v>37</v>
      </c>
      <c r="B25" s="95"/>
      <c r="C25" s="86">
        <v>9610</v>
      </c>
      <c r="D25" s="99"/>
      <c r="E25" s="109">
        <v>4859059</v>
      </c>
      <c r="F25" s="109"/>
      <c r="G25" s="109">
        <v>497034</v>
      </c>
      <c r="H25" s="86"/>
      <c r="I25" s="126">
        <f t="shared" si="0"/>
        <v>4362025</v>
      </c>
      <c r="J25" s="127"/>
      <c r="K25" s="124">
        <f t="shared" si="1"/>
        <v>453.90478668054112</v>
      </c>
      <c r="L25" s="124"/>
      <c r="M25" s="128">
        <v>143.83658164553799</v>
      </c>
      <c r="N25" s="124"/>
      <c r="O25" s="124">
        <f t="shared" si="2"/>
        <v>310.06820503500313</v>
      </c>
      <c r="P25" s="98"/>
    </row>
    <row r="26" spans="1:16" s="96" customFormat="1" x14ac:dyDescent="0.25">
      <c r="A26" s="95" t="s">
        <v>38</v>
      </c>
      <c r="B26" s="95"/>
      <c r="C26" s="86">
        <v>2165</v>
      </c>
      <c r="D26" s="99"/>
      <c r="E26" s="109">
        <v>1121975</v>
      </c>
      <c r="F26" s="109"/>
      <c r="G26" s="109">
        <v>106804</v>
      </c>
      <c r="H26" s="86"/>
      <c r="I26" s="126">
        <f t="shared" si="0"/>
        <v>1015171</v>
      </c>
      <c r="J26" s="127"/>
      <c r="K26" s="124">
        <f t="shared" si="1"/>
        <v>468.90115473441108</v>
      </c>
      <c r="L26" s="124"/>
      <c r="M26" s="128">
        <v>142.221940819813</v>
      </c>
      <c r="N26" s="124"/>
      <c r="O26" s="124">
        <f t="shared" si="2"/>
        <v>326.67921391459811</v>
      </c>
      <c r="P26" s="98"/>
    </row>
    <row r="27" spans="1:16" s="96" customFormat="1" x14ac:dyDescent="0.25">
      <c r="A27" s="95" t="s">
        <v>39</v>
      </c>
      <c r="B27" s="95"/>
      <c r="C27" s="86">
        <v>70994</v>
      </c>
      <c r="D27" s="99"/>
      <c r="E27" s="109">
        <v>38246371</v>
      </c>
      <c r="F27" s="109"/>
      <c r="G27" s="109">
        <v>3766714</v>
      </c>
      <c r="H27" s="86"/>
      <c r="I27" s="126">
        <f t="shared" si="0"/>
        <v>34479657</v>
      </c>
      <c r="J27" s="127"/>
      <c r="K27" s="124">
        <f t="shared" si="1"/>
        <v>485.67001436741134</v>
      </c>
      <c r="L27" s="124"/>
      <c r="M27" s="128">
        <v>155.43062679151899</v>
      </c>
      <c r="N27" s="124"/>
      <c r="O27" s="124">
        <f t="shared" si="2"/>
        <v>330.23938757589235</v>
      </c>
      <c r="P27" s="98"/>
    </row>
    <row r="28" spans="1:16" s="96" customFormat="1" x14ac:dyDescent="0.25">
      <c r="A28" s="95" t="s">
        <v>40</v>
      </c>
      <c r="B28" s="95"/>
      <c r="C28" s="86">
        <v>30333</v>
      </c>
      <c r="D28" s="99"/>
      <c r="E28" s="109">
        <v>17322488</v>
      </c>
      <c r="F28" s="109"/>
      <c r="G28" s="109">
        <v>1665057</v>
      </c>
      <c r="H28" s="86"/>
      <c r="I28" s="126">
        <f t="shared" si="0"/>
        <v>15657431</v>
      </c>
      <c r="J28" s="127"/>
      <c r="K28" s="124">
        <f t="shared" si="1"/>
        <v>516.18471631556395</v>
      </c>
      <c r="L28" s="124"/>
      <c r="M28" s="128">
        <v>157.15051383510601</v>
      </c>
      <c r="N28" s="124"/>
      <c r="O28" s="124">
        <f t="shared" si="2"/>
        <v>359.03420248045791</v>
      </c>
      <c r="P28" s="98"/>
    </row>
    <row r="29" spans="1:16" s="96" customFormat="1" x14ac:dyDescent="0.25">
      <c r="A29" s="95" t="s">
        <v>41</v>
      </c>
      <c r="B29" s="95"/>
      <c r="C29" s="86">
        <v>71709</v>
      </c>
      <c r="D29" s="99"/>
      <c r="E29" s="109">
        <v>43974878</v>
      </c>
      <c r="F29" s="109"/>
      <c r="G29" s="109">
        <v>3901672</v>
      </c>
      <c r="H29" s="86"/>
      <c r="I29" s="126">
        <f t="shared" si="0"/>
        <v>40073206</v>
      </c>
      <c r="J29" s="127"/>
      <c r="K29" s="124">
        <f t="shared" si="1"/>
        <v>558.83091383229441</v>
      </c>
      <c r="L29" s="124"/>
      <c r="M29" s="128">
        <v>171.44044008865899</v>
      </c>
      <c r="N29" s="124"/>
      <c r="O29" s="124">
        <f t="shared" si="2"/>
        <v>387.39047374363543</v>
      </c>
      <c r="P29" s="98"/>
    </row>
    <row r="30" spans="1:16" s="96" customFormat="1" x14ac:dyDescent="0.25">
      <c r="A30" s="95" t="s">
        <v>42</v>
      </c>
      <c r="B30" s="95"/>
      <c r="C30" s="86">
        <v>33149</v>
      </c>
      <c r="D30" s="99"/>
      <c r="E30" s="109">
        <v>20680621</v>
      </c>
      <c r="F30" s="109"/>
      <c r="G30" s="109">
        <v>1783156</v>
      </c>
      <c r="H30" s="86"/>
      <c r="I30" s="126">
        <f t="shared" si="0"/>
        <v>18897465</v>
      </c>
      <c r="J30" s="127"/>
      <c r="K30" s="124">
        <f t="shared" si="1"/>
        <v>570.07647289510999</v>
      </c>
      <c r="L30" s="124"/>
      <c r="M30" s="128">
        <v>178.70830217187299</v>
      </c>
      <c r="N30" s="124"/>
      <c r="O30" s="124">
        <f t="shared" si="2"/>
        <v>391.36817072323697</v>
      </c>
      <c r="P30" s="98"/>
    </row>
    <row r="31" spans="1:16" s="96" customFormat="1" x14ac:dyDescent="0.25">
      <c r="A31" s="95" t="s">
        <v>43</v>
      </c>
      <c r="B31" s="95"/>
      <c r="C31" s="86">
        <v>56931</v>
      </c>
      <c r="D31" s="99"/>
      <c r="E31" s="109">
        <v>42367465</v>
      </c>
      <c r="F31" s="109"/>
      <c r="G31" s="109">
        <v>3420709</v>
      </c>
      <c r="H31" s="86"/>
      <c r="I31" s="126">
        <f t="shared" si="0"/>
        <v>38946756</v>
      </c>
      <c r="J31" s="127"/>
      <c r="K31" s="124">
        <f t="shared" si="1"/>
        <v>684.10454761026506</v>
      </c>
      <c r="L31" s="124"/>
      <c r="M31" s="128">
        <v>235.639389644609</v>
      </c>
      <c r="N31" s="124"/>
      <c r="O31" s="124">
        <f t="shared" si="2"/>
        <v>448.46515796565609</v>
      </c>
      <c r="P31" s="98"/>
    </row>
    <row r="32" spans="1:16" s="96" customFormat="1" x14ac:dyDescent="0.25">
      <c r="A32" s="95" t="s">
        <v>44</v>
      </c>
      <c r="B32" s="95"/>
      <c r="C32" s="86">
        <v>103158</v>
      </c>
      <c r="D32" s="99"/>
      <c r="E32" s="109">
        <v>83117766</v>
      </c>
      <c r="F32" s="109"/>
      <c r="G32" s="109">
        <v>6900571</v>
      </c>
      <c r="H32" s="86"/>
      <c r="I32" s="126">
        <f t="shared" si="0"/>
        <v>76217195</v>
      </c>
      <c r="J32" s="127"/>
      <c r="K32" s="124">
        <f t="shared" si="1"/>
        <v>738.83940169448806</v>
      </c>
      <c r="L32" s="124"/>
      <c r="M32" s="128">
        <v>237.394702751648</v>
      </c>
      <c r="N32" s="124"/>
      <c r="O32" s="124">
        <f t="shared" si="2"/>
        <v>501.44469894284009</v>
      </c>
      <c r="P32" s="98"/>
    </row>
    <row r="33" spans="1:16" s="96" customFormat="1" x14ac:dyDescent="0.25">
      <c r="A33" s="95" t="s">
        <v>45</v>
      </c>
      <c r="B33" s="95"/>
      <c r="C33" s="86">
        <v>41161</v>
      </c>
      <c r="D33" s="99"/>
      <c r="E33" s="109">
        <v>25251368</v>
      </c>
      <c r="F33" s="109"/>
      <c r="G33" s="109">
        <v>2454406</v>
      </c>
      <c r="H33" s="86"/>
      <c r="I33" s="126">
        <f t="shared" si="0"/>
        <v>22796962</v>
      </c>
      <c r="J33" s="127"/>
      <c r="K33" s="124">
        <f t="shared" si="1"/>
        <v>553.84859454337845</v>
      </c>
      <c r="L33" s="124"/>
      <c r="M33" s="128">
        <v>171.732615209409</v>
      </c>
      <c r="N33" s="124"/>
      <c r="O33" s="124">
        <f t="shared" si="2"/>
        <v>382.11597933396945</v>
      </c>
      <c r="P33" s="98"/>
    </row>
    <row r="34" spans="1:16" s="96" customFormat="1" x14ac:dyDescent="0.25">
      <c r="A34" s="95" t="s">
        <v>46</v>
      </c>
      <c r="B34" s="95"/>
      <c r="C34" s="86">
        <v>31102</v>
      </c>
      <c r="D34" s="99"/>
      <c r="E34" s="109">
        <v>23699178</v>
      </c>
      <c r="F34" s="109"/>
      <c r="G34" s="109">
        <v>1902460</v>
      </c>
      <c r="H34" s="86"/>
      <c r="I34" s="126">
        <f t="shared" si="0"/>
        <v>21796718</v>
      </c>
      <c r="J34" s="127"/>
      <c r="K34" s="124">
        <f t="shared" si="1"/>
        <v>700.8140312520095</v>
      </c>
      <c r="L34" s="124"/>
      <c r="M34" s="128">
        <v>234.59260689814801</v>
      </c>
      <c r="N34" s="124"/>
      <c r="O34" s="124">
        <f t="shared" si="2"/>
        <v>466.22142435386149</v>
      </c>
      <c r="P34" s="98"/>
    </row>
    <row r="35" spans="1:16" s="96" customFormat="1" x14ac:dyDescent="0.25">
      <c r="A35" s="95" t="s">
        <v>47</v>
      </c>
      <c r="B35" s="95"/>
      <c r="C35" s="86">
        <v>58673</v>
      </c>
      <c r="D35" s="99"/>
      <c r="E35" s="109">
        <v>54866801</v>
      </c>
      <c r="F35" s="109"/>
      <c r="G35" s="109">
        <v>4118333</v>
      </c>
      <c r="H35" s="86"/>
      <c r="I35" s="126">
        <f t="shared" si="0"/>
        <v>50748468</v>
      </c>
      <c r="J35" s="127"/>
      <c r="K35" s="124">
        <f t="shared" si="1"/>
        <v>864.93733062907984</v>
      </c>
      <c r="L35" s="124"/>
      <c r="M35" s="128">
        <v>278.14254822427603</v>
      </c>
      <c r="N35" s="124"/>
      <c r="O35" s="124">
        <f t="shared" si="2"/>
        <v>586.79478240480375</v>
      </c>
      <c r="P35" s="98"/>
    </row>
    <row r="36" spans="1:16" s="96" customFormat="1" x14ac:dyDescent="0.25">
      <c r="A36" s="95" t="s">
        <v>48</v>
      </c>
      <c r="B36" s="95"/>
      <c r="C36" s="86">
        <v>11660</v>
      </c>
      <c r="D36" s="99"/>
      <c r="E36" s="109">
        <v>9544571</v>
      </c>
      <c r="F36" s="109"/>
      <c r="G36" s="109">
        <v>711771</v>
      </c>
      <c r="H36" s="86"/>
      <c r="I36" s="126">
        <f t="shared" si="0"/>
        <v>8832800</v>
      </c>
      <c r="J36" s="127"/>
      <c r="K36" s="124">
        <f t="shared" si="1"/>
        <v>757.53001715265862</v>
      </c>
      <c r="L36" s="124"/>
      <c r="M36" s="128">
        <v>223.90769340260499</v>
      </c>
      <c r="N36" s="124"/>
      <c r="O36" s="124">
        <f t="shared" si="2"/>
        <v>533.62232375005362</v>
      </c>
      <c r="P36" s="98"/>
    </row>
    <row r="37" spans="1:16" s="96" customFormat="1" x14ac:dyDescent="0.25">
      <c r="A37" s="96" t="s">
        <v>49</v>
      </c>
      <c r="C37" s="86">
        <f>SUM(C11:C36)</f>
        <v>1168110</v>
      </c>
      <c r="D37" s="86"/>
      <c r="E37" s="86">
        <f>SUM(E11:E36)</f>
        <v>796883465</v>
      </c>
      <c r="F37" s="86"/>
      <c r="G37" s="86">
        <f>SUM(G11:G36)</f>
        <v>69853900</v>
      </c>
      <c r="H37" s="86"/>
      <c r="I37" s="126">
        <f t="shared" si="0"/>
        <v>727029565</v>
      </c>
      <c r="J37" s="127"/>
      <c r="K37" s="124">
        <f t="shared" si="1"/>
        <v>622.39820308018932</v>
      </c>
      <c r="L37" s="128"/>
      <c r="M37" s="128">
        <v>195.54310760000001</v>
      </c>
      <c r="N37" s="128"/>
      <c r="O37" s="124">
        <f t="shared" si="2"/>
        <v>426.85509548018933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topLeftCell="A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169</v>
      </c>
      <c r="D8" s="50"/>
      <c r="E8" s="105" t="s">
        <v>169</v>
      </c>
      <c r="F8" s="50"/>
      <c r="G8" s="105" t="s">
        <v>169</v>
      </c>
      <c r="H8" s="50"/>
      <c r="I8" s="105" t="s">
        <v>169</v>
      </c>
      <c r="J8" s="50"/>
      <c r="K8" s="106" t="s">
        <v>170</v>
      </c>
      <c r="L8" s="53"/>
      <c r="M8" s="91" t="s">
        <v>59</v>
      </c>
      <c r="N8" s="52"/>
      <c r="O8" s="107" t="s">
        <v>170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119721</v>
      </c>
      <c r="D11" s="99"/>
      <c r="E11" s="109">
        <v>115358068</v>
      </c>
      <c r="F11" s="109"/>
      <c r="G11" s="109">
        <v>7866703</v>
      </c>
      <c r="H11" s="86"/>
      <c r="I11" s="126">
        <f>E11-G11</f>
        <v>107491365</v>
      </c>
      <c r="J11" s="127"/>
      <c r="K11" s="124">
        <f>I11/C11</f>
        <v>897.84887363119253</v>
      </c>
      <c r="L11" s="124"/>
      <c r="M11" s="128">
        <v>193.14204648614799</v>
      </c>
      <c r="N11" s="124"/>
      <c r="O11" s="124">
        <f>K11-M11</f>
        <v>704.7068271450446</v>
      </c>
      <c r="P11" s="97"/>
    </row>
    <row r="12" spans="1:19" s="96" customFormat="1" x14ac:dyDescent="0.25">
      <c r="A12" s="95" t="s">
        <v>24</v>
      </c>
      <c r="B12" s="95"/>
      <c r="C12" s="86">
        <v>111378</v>
      </c>
      <c r="D12" s="99"/>
      <c r="E12" s="109">
        <v>97727955</v>
      </c>
      <c r="F12" s="109"/>
      <c r="G12" s="109">
        <v>7653788</v>
      </c>
      <c r="H12" s="86"/>
      <c r="I12" s="126">
        <f t="shared" ref="I12:I37" si="0">E12-G12</f>
        <v>90074167</v>
      </c>
      <c r="J12" s="127"/>
      <c r="K12" s="124">
        <f t="shared" ref="K12:K37" si="1">I12/C12</f>
        <v>808.72494568047546</v>
      </c>
      <c r="L12" s="124"/>
      <c r="M12" s="128">
        <v>190.157250648249</v>
      </c>
      <c r="N12" s="124"/>
      <c r="O12" s="124">
        <f t="shared" ref="O12:O37" si="2">K12-M12</f>
        <v>618.56769503222642</v>
      </c>
      <c r="P12" s="98"/>
    </row>
    <row r="13" spans="1:19" s="96" customFormat="1" x14ac:dyDescent="0.25">
      <c r="A13" s="95" t="s">
        <v>25</v>
      </c>
      <c r="B13" s="95"/>
      <c r="C13" s="86">
        <v>32462</v>
      </c>
      <c r="D13" s="99"/>
      <c r="E13" s="109">
        <v>24740974</v>
      </c>
      <c r="F13" s="109"/>
      <c r="G13" s="109">
        <v>1876596</v>
      </c>
      <c r="H13" s="86"/>
      <c r="I13" s="126">
        <f t="shared" si="0"/>
        <v>22864378</v>
      </c>
      <c r="J13" s="127"/>
      <c r="K13" s="124">
        <f t="shared" si="1"/>
        <v>704.34286242375697</v>
      </c>
      <c r="L13" s="124"/>
      <c r="M13" s="128">
        <v>157.71054273124099</v>
      </c>
      <c r="N13" s="124"/>
      <c r="O13" s="124">
        <f t="shared" si="2"/>
        <v>546.63231969251592</v>
      </c>
      <c r="P13" s="98"/>
    </row>
    <row r="14" spans="1:19" s="96" customFormat="1" x14ac:dyDescent="0.25">
      <c r="A14" s="95" t="s">
        <v>26</v>
      </c>
      <c r="B14" s="95"/>
      <c r="C14" s="86">
        <v>3576</v>
      </c>
      <c r="D14" s="99"/>
      <c r="E14" s="109">
        <v>2308245</v>
      </c>
      <c r="F14" s="109"/>
      <c r="G14" s="109">
        <v>193747</v>
      </c>
      <c r="H14" s="86"/>
      <c r="I14" s="126">
        <f t="shared" si="0"/>
        <v>2114498</v>
      </c>
      <c r="J14" s="127"/>
      <c r="K14" s="124">
        <f t="shared" si="1"/>
        <v>591.30257270693517</v>
      </c>
      <c r="L14" s="124"/>
      <c r="M14" s="128">
        <v>142.620620675232</v>
      </c>
      <c r="N14" s="124"/>
      <c r="O14" s="124">
        <f t="shared" si="2"/>
        <v>448.68195203170319</v>
      </c>
      <c r="P14" s="98"/>
    </row>
    <row r="15" spans="1:19" s="96" customFormat="1" x14ac:dyDescent="0.25">
      <c r="A15" s="95" t="s">
        <v>27</v>
      </c>
      <c r="B15" s="95"/>
      <c r="C15" s="86">
        <v>10038</v>
      </c>
      <c r="D15" s="99"/>
      <c r="E15" s="109">
        <v>7742604</v>
      </c>
      <c r="F15" s="109"/>
      <c r="G15" s="109">
        <v>563510</v>
      </c>
      <c r="H15" s="86"/>
      <c r="I15" s="126">
        <f t="shared" si="0"/>
        <v>7179094</v>
      </c>
      <c r="J15" s="127"/>
      <c r="K15" s="124">
        <f t="shared" si="1"/>
        <v>715.19167164773864</v>
      </c>
      <c r="L15" s="124"/>
      <c r="M15" s="128">
        <v>153.74168680168799</v>
      </c>
      <c r="N15" s="124"/>
      <c r="O15" s="124">
        <f t="shared" si="2"/>
        <v>561.44998484605071</v>
      </c>
      <c r="P15" s="98"/>
    </row>
    <row r="16" spans="1:19" s="96" customFormat="1" x14ac:dyDescent="0.25">
      <c r="A16" s="95" t="s">
        <v>28</v>
      </c>
      <c r="B16" s="95"/>
      <c r="C16" s="86">
        <v>3198</v>
      </c>
      <c r="D16" s="99"/>
      <c r="E16" s="109">
        <v>2349031</v>
      </c>
      <c r="F16" s="109"/>
      <c r="G16" s="109">
        <v>191567</v>
      </c>
      <c r="H16" s="86"/>
      <c r="I16" s="126">
        <f t="shared" si="0"/>
        <v>2157464</v>
      </c>
      <c r="J16" s="127"/>
      <c r="K16" s="124">
        <f t="shared" si="1"/>
        <v>674.6291432145091</v>
      </c>
      <c r="L16" s="124"/>
      <c r="M16" s="128">
        <v>141.94087072484501</v>
      </c>
      <c r="N16" s="124"/>
      <c r="O16" s="124">
        <f t="shared" si="2"/>
        <v>532.68827248966409</v>
      </c>
      <c r="P16" s="98"/>
    </row>
    <row r="17" spans="1:16" s="96" customFormat="1" x14ac:dyDescent="0.25">
      <c r="A17" s="95" t="s">
        <v>29</v>
      </c>
      <c r="B17" s="95"/>
      <c r="C17" s="86">
        <v>2939</v>
      </c>
      <c r="D17" s="99"/>
      <c r="E17" s="109">
        <v>1832610</v>
      </c>
      <c r="F17" s="109"/>
      <c r="G17" s="109">
        <v>168771</v>
      </c>
      <c r="H17" s="86"/>
      <c r="I17" s="126">
        <f t="shared" si="0"/>
        <v>1663839</v>
      </c>
      <c r="J17" s="127"/>
      <c r="K17" s="124">
        <f t="shared" si="1"/>
        <v>566.12419190200751</v>
      </c>
      <c r="L17" s="124"/>
      <c r="M17" s="128">
        <v>136.87699362648399</v>
      </c>
      <c r="N17" s="124"/>
      <c r="O17" s="124">
        <f t="shared" si="2"/>
        <v>429.24719827552349</v>
      </c>
      <c r="P17" s="98"/>
    </row>
    <row r="18" spans="1:16" s="96" customFormat="1" x14ac:dyDescent="0.25">
      <c r="A18" s="95" t="s">
        <v>30</v>
      </c>
      <c r="B18" s="95"/>
      <c r="C18" s="86">
        <v>4718</v>
      </c>
      <c r="D18" s="99"/>
      <c r="E18" s="109">
        <v>3170421</v>
      </c>
      <c r="F18" s="109"/>
      <c r="G18" s="109">
        <v>275960</v>
      </c>
      <c r="H18" s="86"/>
      <c r="I18" s="126">
        <f t="shared" si="0"/>
        <v>2894461</v>
      </c>
      <c r="J18" s="127"/>
      <c r="K18" s="124">
        <f t="shared" si="1"/>
        <v>613.49321746502756</v>
      </c>
      <c r="L18" s="124"/>
      <c r="M18" s="128">
        <v>163.27947397030499</v>
      </c>
      <c r="N18" s="124"/>
      <c r="O18" s="124">
        <f t="shared" si="2"/>
        <v>450.21374349472256</v>
      </c>
      <c r="P18" s="98"/>
    </row>
    <row r="19" spans="1:16" s="96" customFormat="1" x14ac:dyDescent="0.25">
      <c r="A19" s="95" t="s">
        <v>31</v>
      </c>
      <c r="B19" s="95"/>
      <c r="C19" s="86">
        <v>7508</v>
      </c>
      <c r="D19" s="99"/>
      <c r="E19" s="109">
        <v>6616552</v>
      </c>
      <c r="F19" s="109"/>
      <c r="G19" s="109">
        <v>483792</v>
      </c>
      <c r="H19" s="86"/>
      <c r="I19" s="126">
        <f t="shared" si="0"/>
        <v>6132760</v>
      </c>
      <c r="J19" s="127"/>
      <c r="K19" s="124">
        <f t="shared" si="1"/>
        <v>816.8300479488546</v>
      </c>
      <c r="L19" s="124"/>
      <c r="M19" s="128">
        <v>162.004681089088</v>
      </c>
      <c r="N19" s="124"/>
      <c r="O19" s="124">
        <f t="shared" si="2"/>
        <v>654.82536685976663</v>
      </c>
      <c r="P19" s="98"/>
    </row>
    <row r="20" spans="1:16" s="96" customFormat="1" x14ac:dyDescent="0.25">
      <c r="A20" s="95" t="s">
        <v>32</v>
      </c>
      <c r="B20" s="95"/>
      <c r="C20" s="86">
        <v>20067</v>
      </c>
      <c r="D20" s="99"/>
      <c r="E20" s="109">
        <v>18865944</v>
      </c>
      <c r="F20" s="109"/>
      <c r="G20" s="109">
        <v>1323196</v>
      </c>
      <c r="H20" s="86"/>
      <c r="I20" s="126">
        <f t="shared" si="0"/>
        <v>17542748</v>
      </c>
      <c r="J20" s="127"/>
      <c r="K20" s="124">
        <f t="shared" si="1"/>
        <v>874.20880051826384</v>
      </c>
      <c r="L20" s="124"/>
      <c r="M20" s="128">
        <v>188.99488161258</v>
      </c>
      <c r="N20" s="124"/>
      <c r="O20" s="124">
        <f t="shared" si="2"/>
        <v>685.21391890568384</v>
      </c>
      <c r="P20" s="98"/>
    </row>
    <row r="21" spans="1:16" s="96" customFormat="1" x14ac:dyDescent="0.25">
      <c r="A21" s="95" t="s">
        <v>33</v>
      </c>
      <c r="B21" s="95"/>
      <c r="C21" s="86">
        <v>24789</v>
      </c>
      <c r="D21" s="99"/>
      <c r="E21" s="109">
        <v>20489145</v>
      </c>
      <c r="F21" s="109"/>
      <c r="G21" s="109">
        <v>1642997</v>
      </c>
      <c r="H21" s="86"/>
      <c r="I21" s="126">
        <f t="shared" si="0"/>
        <v>18846148</v>
      </c>
      <c r="J21" s="127"/>
      <c r="K21" s="124">
        <f t="shared" si="1"/>
        <v>760.26253580217031</v>
      </c>
      <c r="L21" s="124"/>
      <c r="M21" s="128">
        <v>178.67527640567201</v>
      </c>
      <c r="N21" s="124"/>
      <c r="O21" s="124">
        <f t="shared" si="2"/>
        <v>581.58725939649833</v>
      </c>
      <c r="P21" s="98"/>
    </row>
    <row r="22" spans="1:16" s="96" customFormat="1" x14ac:dyDescent="0.25">
      <c r="A22" s="95" t="s">
        <v>34</v>
      </c>
      <c r="B22" s="95"/>
      <c r="C22" s="86">
        <v>31383</v>
      </c>
      <c r="D22" s="99"/>
      <c r="E22" s="109">
        <v>32256701</v>
      </c>
      <c r="F22" s="109"/>
      <c r="G22" s="109">
        <v>2348372</v>
      </c>
      <c r="H22" s="86"/>
      <c r="I22" s="126">
        <f t="shared" si="0"/>
        <v>29908329</v>
      </c>
      <c r="J22" s="127"/>
      <c r="K22" s="124">
        <f t="shared" si="1"/>
        <v>953.01051524710829</v>
      </c>
      <c r="L22" s="124"/>
      <c r="M22" s="128">
        <v>267.260330895837</v>
      </c>
      <c r="N22" s="124"/>
      <c r="O22" s="124">
        <f t="shared" si="2"/>
        <v>685.75018435127129</v>
      </c>
      <c r="P22" s="98"/>
    </row>
    <row r="23" spans="1:16" s="96" customFormat="1" x14ac:dyDescent="0.25">
      <c r="A23" s="95" t="s">
        <v>35</v>
      </c>
      <c r="B23" s="95"/>
      <c r="C23" s="86">
        <v>21561</v>
      </c>
      <c r="D23" s="99"/>
      <c r="E23" s="109">
        <v>19715100</v>
      </c>
      <c r="F23" s="109"/>
      <c r="G23" s="109">
        <v>1498510</v>
      </c>
      <c r="H23" s="86"/>
      <c r="I23" s="126">
        <f t="shared" si="0"/>
        <v>18216590</v>
      </c>
      <c r="J23" s="127"/>
      <c r="K23" s="124">
        <f t="shared" si="1"/>
        <v>844.88613700663234</v>
      </c>
      <c r="L23" s="124"/>
      <c r="M23" s="128">
        <v>201.971829595938</v>
      </c>
      <c r="N23" s="124"/>
      <c r="O23" s="124">
        <f t="shared" si="2"/>
        <v>642.91430741069439</v>
      </c>
      <c r="P23" s="98"/>
    </row>
    <row r="24" spans="1:16" s="96" customFormat="1" x14ac:dyDescent="0.25">
      <c r="A24" s="95" t="s">
        <v>36</v>
      </c>
      <c r="B24" s="95"/>
      <c r="C24" s="86">
        <v>8835</v>
      </c>
      <c r="D24" s="99"/>
      <c r="E24" s="109">
        <v>7825392</v>
      </c>
      <c r="F24" s="109"/>
      <c r="G24" s="109">
        <v>575218</v>
      </c>
      <c r="H24" s="86"/>
      <c r="I24" s="126">
        <f t="shared" si="0"/>
        <v>7250174</v>
      </c>
      <c r="J24" s="127"/>
      <c r="K24" s="124">
        <f t="shared" si="1"/>
        <v>820.61958121109228</v>
      </c>
      <c r="L24" s="124"/>
      <c r="M24" s="128">
        <v>190.11046604824301</v>
      </c>
      <c r="N24" s="124"/>
      <c r="O24" s="124">
        <f t="shared" si="2"/>
        <v>630.5091151628493</v>
      </c>
      <c r="P24" s="98"/>
    </row>
    <row r="25" spans="1:16" s="96" customFormat="1" x14ac:dyDescent="0.25">
      <c r="A25" s="95" t="s">
        <v>37</v>
      </c>
      <c r="B25" s="95"/>
      <c r="C25" s="86">
        <v>6175</v>
      </c>
      <c r="D25" s="99"/>
      <c r="E25" s="109">
        <v>3939260</v>
      </c>
      <c r="F25" s="109"/>
      <c r="G25" s="109">
        <v>363049</v>
      </c>
      <c r="H25" s="86"/>
      <c r="I25" s="126">
        <f t="shared" si="0"/>
        <v>3576211</v>
      </c>
      <c r="J25" s="127"/>
      <c r="K25" s="124">
        <f t="shared" si="1"/>
        <v>579.14348178137652</v>
      </c>
      <c r="L25" s="124"/>
      <c r="M25" s="128">
        <v>143.83658164553799</v>
      </c>
      <c r="N25" s="124"/>
      <c r="O25" s="124">
        <f t="shared" si="2"/>
        <v>435.30690013583853</v>
      </c>
      <c r="P25" s="98"/>
    </row>
    <row r="26" spans="1:16" s="96" customFormat="1" x14ac:dyDescent="0.25">
      <c r="A26" s="95" t="s">
        <v>38</v>
      </c>
      <c r="B26" s="95"/>
      <c r="C26" s="86">
        <v>1392</v>
      </c>
      <c r="D26" s="99"/>
      <c r="E26" s="109">
        <v>684915</v>
      </c>
      <c r="F26" s="109"/>
      <c r="G26" s="109">
        <v>67371</v>
      </c>
      <c r="H26" s="86"/>
      <c r="I26" s="126">
        <f t="shared" si="0"/>
        <v>617544</v>
      </c>
      <c r="J26" s="127"/>
      <c r="K26" s="124">
        <f t="shared" si="1"/>
        <v>443.63793103448273</v>
      </c>
      <c r="L26" s="124"/>
      <c r="M26" s="128">
        <v>142.221940819813</v>
      </c>
      <c r="N26" s="124"/>
      <c r="O26" s="124">
        <f t="shared" si="2"/>
        <v>301.4159902146697</v>
      </c>
      <c r="P26" s="98"/>
    </row>
    <row r="27" spans="1:16" s="96" customFormat="1" x14ac:dyDescent="0.25">
      <c r="A27" s="95" t="s">
        <v>39</v>
      </c>
      <c r="B27" s="95"/>
      <c r="C27" s="86">
        <v>43663</v>
      </c>
      <c r="D27" s="99"/>
      <c r="E27" s="109">
        <v>30668908</v>
      </c>
      <c r="F27" s="109"/>
      <c r="G27" s="109">
        <v>2624702</v>
      </c>
      <c r="H27" s="86"/>
      <c r="I27" s="126">
        <f t="shared" si="0"/>
        <v>28044206</v>
      </c>
      <c r="J27" s="127"/>
      <c r="K27" s="124">
        <f t="shared" si="1"/>
        <v>642.28765774225315</v>
      </c>
      <c r="L27" s="124"/>
      <c r="M27" s="128">
        <v>155.43062679151899</v>
      </c>
      <c r="N27" s="124"/>
      <c r="O27" s="124">
        <f t="shared" si="2"/>
        <v>486.85703095073416</v>
      </c>
      <c r="P27" s="98"/>
    </row>
    <row r="28" spans="1:16" s="96" customFormat="1" x14ac:dyDescent="0.25">
      <c r="A28" s="95" t="s">
        <v>40</v>
      </c>
      <c r="B28" s="95"/>
      <c r="C28" s="86">
        <v>19627</v>
      </c>
      <c r="D28" s="99"/>
      <c r="E28" s="109">
        <v>14738838</v>
      </c>
      <c r="F28" s="109"/>
      <c r="G28" s="109">
        <v>1196156</v>
      </c>
      <c r="H28" s="86"/>
      <c r="I28" s="126">
        <f t="shared" si="0"/>
        <v>13542682</v>
      </c>
      <c r="J28" s="127"/>
      <c r="K28" s="124">
        <f t="shared" si="1"/>
        <v>690.00264941152489</v>
      </c>
      <c r="L28" s="124"/>
      <c r="M28" s="128">
        <v>157.15051383510601</v>
      </c>
      <c r="N28" s="124"/>
      <c r="O28" s="124">
        <f t="shared" si="2"/>
        <v>532.85213557641885</v>
      </c>
      <c r="P28" s="98"/>
    </row>
    <row r="29" spans="1:16" s="96" customFormat="1" x14ac:dyDescent="0.25">
      <c r="A29" s="95" t="s">
        <v>41</v>
      </c>
      <c r="B29" s="95"/>
      <c r="C29" s="86">
        <v>42609</v>
      </c>
      <c r="D29" s="99"/>
      <c r="E29" s="109">
        <v>34824206</v>
      </c>
      <c r="F29" s="109"/>
      <c r="G29" s="109">
        <v>2634885</v>
      </c>
      <c r="H29" s="86"/>
      <c r="I29" s="126">
        <f t="shared" si="0"/>
        <v>32189321</v>
      </c>
      <c r="J29" s="127"/>
      <c r="K29" s="124">
        <f t="shared" si="1"/>
        <v>755.45825999202043</v>
      </c>
      <c r="L29" s="124"/>
      <c r="M29" s="128">
        <v>171.44044008865899</v>
      </c>
      <c r="N29" s="124"/>
      <c r="O29" s="124">
        <f t="shared" si="2"/>
        <v>584.01781990336144</v>
      </c>
      <c r="P29" s="98"/>
    </row>
    <row r="30" spans="1:16" s="96" customFormat="1" x14ac:dyDescent="0.25">
      <c r="A30" s="95" t="s">
        <v>42</v>
      </c>
      <c r="B30" s="95"/>
      <c r="C30" s="86">
        <v>20871</v>
      </c>
      <c r="D30" s="99"/>
      <c r="E30" s="109">
        <v>16721661</v>
      </c>
      <c r="F30" s="109"/>
      <c r="G30" s="109">
        <v>1232064</v>
      </c>
      <c r="H30" s="86"/>
      <c r="I30" s="126">
        <f t="shared" si="0"/>
        <v>15489597</v>
      </c>
      <c r="J30" s="127"/>
      <c r="K30" s="124">
        <f t="shared" si="1"/>
        <v>742.15883283024289</v>
      </c>
      <c r="L30" s="124"/>
      <c r="M30" s="128">
        <v>178.70830217187299</v>
      </c>
      <c r="N30" s="124"/>
      <c r="O30" s="124">
        <f t="shared" si="2"/>
        <v>563.45053065836987</v>
      </c>
      <c r="P30" s="98"/>
    </row>
    <row r="31" spans="1:16" s="96" customFormat="1" x14ac:dyDescent="0.25">
      <c r="A31" s="95" t="s">
        <v>43</v>
      </c>
      <c r="B31" s="95"/>
      <c r="C31" s="86">
        <v>39550</v>
      </c>
      <c r="D31" s="99"/>
      <c r="E31" s="109">
        <v>37482985</v>
      </c>
      <c r="F31" s="109"/>
      <c r="G31" s="109">
        <v>2396017</v>
      </c>
      <c r="H31" s="86"/>
      <c r="I31" s="126">
        <f t="shared" si="0"/>
        <v>35086968</v>
      </c>
      <c r="J31" s="127"/>
      <c r="K31" s="124">
        <f t="shared" si="1"/>
        <v>887.15469026548669</v>
      </c>
      <c r="L31" s="124"/>
      <c r="M31" s="128">
        <v>235.639389644609</v>
      </c>
      <c r="N31" s="124"/>
      <c r="O31" s="124">
        <f t="shared" si="2"/>
        <v>651.51530062087772</v>
      </c>
      <c r="P31" s="98"/>
    </row>
    <row r="32" spans="1:16" s="96" customFormat="1" x14ac:dyDescent="0.25">
      <c r="A32" s="95" t="s">
        <v>44</v>
      </c>
      <c r="B32" s="95"/>
      <c r="C32" s="86">
        <v>65122</v>
      </c>
      <c r="D32" s="99"/>
      <c r="E32" s="109">
        <v>71123302</v>
      </c>
      <c r="F32" s="109"/>
      <c r="G32" s="109">
        <v>4683235</v>
      </c>
      <c r="H32" s="86"/>
      <c r="I32" s="126">
        <f t="shared" si="0"/>
        <v>66440067</v>
      </c>
      <c r="J32" s="127"/>
      <c r="K32" s="124">
        <f t="shared" si="1"/>
        <v>1020.2399649887902</v>
      </c>
      <c r="L32" s="124"/>
      <c r="M32" s="128">
        <v>237.394702751648</v>
      </c>
      <c r="N32" s="124"/>
      <c r="O32" s="124">
        <f t="shared" si="2"/>
        <v>782.84526223714226</v>
      </c>
      <c r="P32" s="98"/>
    </row>
    <row r="33" spans="1:16" s="96" customFormat="1" x14ac:dyDescent="0.25">
      <c r="A33" s="95" t="s">
        <v>45</v>
      </c>
      <c r="B33" s="95"/>
      <c r="C33" s="86">
        <v>23249</v>
      </c>
      <c r="D33" s="99"/>
      <c r="E33" s="109">
        <v>19014219</v>
      </c>
      <c r="F33" s="109"/>
      <c r="G33" s="109">
        <v>1516670</v>
      </c>
      <c r="H33" s="86"/>
      <c r="I33" s="126">
        <f t="shared" si="0"/>
        <v>17497549</v>
      </c>
      <c r="J33" s="127"/>
      <c r="K33" s="124">
        <f t="shared" si="1"/>
        <v>752.61512323110674</v>
      </c>
      <c r="L33" s="124"/>
      <c r="M33" s="128">
        <v>171.732615209409</v>
      </c>
      <c r="N33" s="124"/>
      <c r="O33" s="124">
        <f t="shared" si="2"/>
        <v>580.88250802169773</v>
      </c>
      <c r="P33" s="98"/>
    </row>
    <row r="34" spans="1:16" s="96" customFormat="1" x14ac:dyDescent="0.25">
      <c r="A34" s="95" t="s">
        <v>46</v>
      </c>
      <c r="B34" s="95"/>
      <c r="C34" s="86">
        <v>18318</v>
      </c>
      <c r="D34" s="99"/>
      <c r="E34" s="109">
        <v>19013644</v>
      </c>
      <c r="F34" s="109"/>
      <c r="G34" s="109">
        <v>1219826</v>
      </c>
      <c r="H34" s="86"/>
      <c r="I34" s="126">
        <f t="shared" si="0"/>
        <v>17793818</v>
      </c>
      <c r="J34" s="127"/>
      <c r="K34" s="124">
        <f t="shared" si="1"/>
        <v>971.38432143247076</v>
      </c>
      <c r="L34" s="124"/>
      <c r="M34" s="128">
        <v>234.59260689814801</v>
      </c>
      <c r="N34" s="124"/>
      <c r="O34" s="124">
        <f t="shared" si="2"/>
        <v>736.79171453432275</v>
      </c>
      <c r="P34" s="98"/>
    </row>
    <row r="35" spans="1:16" s="96" customFormat="1" x14ac:dyDescent="0.25">
      <c r="A35" s="95" t="s">
        <v>47</v>
      </c>
      <c r="B35" s="95"/>
      <c r="C35" s="86">
        <v>39381</v>
      </c>
      <c r="D35" s="99"/>
      <c r="E35" s="109">
        <v>51357957</v>
      </c>
      <c r="F35" s="109"/>
      <c r="G35" s="109">
        <v>3089974</v>
      </c>
      <c r="H35" s="86"/>
      <c r="I35" s="126">
        <f t="shared" si="0"/>
        <v>48267983</v>
      </c>
      <c r="J35" s="127"/>
      <c r="K35" s="124">
        <f t="shared" si="1"/>
        <v>1225.6667682384907</v>
      </c>
      <c r="L35" s="124"/>
      <c r="M35" s="128">
        <v>278.14254822427603</v>
      </c>
      <c r="N35" s="124"/>
      <c r="O35" s="124">
        <f t="shared" si="2"/>
        <v>947.52422001421473</v>
      </c>
      <c r="P35" s="98"/>
    </row>
    <row r="36" spans="1:16" s="96" customFormat="1" x14ac:dyDescent="0.25">
      <c r="A36" s="95" t="s">
        <v>48</v>
      </c>
      <c r="B36" s="95"/>
      <c r="C36" s="86">
        <v>7451</v>
      </c>
      <c r="D36" s="99"/>
      <c r="E36" s="109">
        <v>8892966</v>
      </c>
      <c r="F36" s="109"/>
      <c r="G36" s="109">
        <v>516661</v>
      </c>
      <c r="H36" s="86"/>
      <c r="I36" s="126">
        <f t="shared" si="0"/>
        <v>8376305</v>
      </c>
      <c r="J36" s="127"/>
      <c r="K36" s="124">
        <f t="shared" si="1"/>
        <v>1124.185344249094</v>
      </c>
      <c r="L36" s="124"/>
      <c r="M36" s="128">
        <v>223.90769340260499</v>
      </c>
      <c r="N36" s="124"/>
      <c r="O36" s="124">
        <f t="shared" si="2"/>
        <v>900.277650846489</v>
      </c>
      <c r="P36" s="98"/>
    </row>
    <row r="37" spans="1:16" s="96" customFormat="1" x14ac:dyDescent="0.25">
      <c r="A37" s="96" t="s">
        <v>49</v>
      </c>
      <c r="C37" s="86">
        <f>SUM(C11:C36)</f>
        <v>729581</v>
      </c>
      <c r="D37" s="86"/>
      <c r="E37" s="86">
        <f>SUM(E11:E36)</f>
        <v>669461603</v>
      </c>
      <c r="F37" s="86"/>
      <c r="G37" s="86">
        <f>SUM(G11:G36)</f>
        <v>48203337</v>
      </c>
      <c r="H37" s="86"/>
      <c r="I37" s="126">
        <f t="shared" si="0"/>
        <v>621258266</v>
      </c>
      <c r="J37" s="127"/>
      <c r="K37" s="124">
        <f t="shared" si="1"/>
        <v>851.52747398849476</v>
      </c>
      <c r="L37" s="128"/>
      <c r="M37" s="128">
        <v>195.54310760000001</v>
      </c>
      <c r="N37" s="128"/>
      <c r="O37" s="124">
        <f t="shared" si="2"/>
        <v>655.98436638849478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171</v>
      </c>
      <c r="D8" s="50"/>
      <c r="E8" s="105" t="s">
        <v>171</v>
      </c>
      <c r="F8" s="50"/>
      <c r="G8" s="105" t="s">
        <v>171</v>
      </c>
      <c r="H8" s="50"/>
      <c r="I8" s="105" t="s">
        <v>171</v>
      </c>
      <c r="J8" s="50"/>
      <c r="K8" s="106" t="s">
        <v>172</v>
      </c>
      <c r="L8" s="53"/>
      <c r="M8" s="91" t="s">
        <v>59</v>
      </c>
      <c r="N8" s="52"/>
      <c r="O8" s="107" t="s">
        <v>172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67255</v>
      </c>
      <c r="D11" s="99"/>
      <c r="E11" s="109">
        <v>91296964</v>
      </c>
      <c r="F11" s="109"/>
      <c r="G11" s="109">
        <v>4991617</v>
      </c>
      <c r="H11" s="86"/>
      <c r="I11" s="126">
        <f>E11-G11</f>
        <v>86305347</v>
      </c>
      <c r="J11" s="127"/>
      <c r="K11" s="124">
        <f>I11/C11</f>
        <v>1283.255475429336</v>
      </c>
      <c r="L11" s="124"/>
      <c r="M11" s="128">
        <v>193.14204648614799</v>
      </c>
      <c r="N11" s="124"/>
      <c r="O11" s="124">
        <f>K11-M11</f>
        <v>1090.113428943188</v>
      </c>
      <c r="P11" s="97"/>
    </row>
    <row r="12" spans="1:19" s="96" customFormat="1" x14ac:dyDescent="0.25">
      <c r="A12" s="95" t="s">
        <v>24</v>
      </c>
      <c r="B12" s="95"/>
      <c r="C12" s="86">
        <v>57490</v>
      </c>
      <c r="D12" s="99"/>
      <c r="E12" s="109">
        <v>70823060</v>
      </c>
      <c r="F12" s="109"/>
      <c r="G12" s="109">
        <v>4485296</v>
      </c>
      <c r="H12" s="86"/>
      <c r="I12" s="126">
        <f t="shared" ref="I12:I37" si="0">E12-G12</f>
        <v>66337764</v>
      </c>
      <c r="J12" s="127"/>
      <c r="K12" s="124">
        <f t="shared" ref="K12:K37" si="1">I12/C12</f>
        <v>1153.9009218994609</v>
      </c>
      <c r="L12" s="124"/>
      <c r="M12" s="128">
        <v>190.157250648249</v>
      </c>
      <c r="N12" s="124"/>
      <c r="O12" s="124">
        <f t="shared" ref="O12:O37" si="2">K12-M12</f>
        <v>963.74367125121182</v>
      </c>
      <c r="P12" s="98"/>
    </row>
    <row r="13" spans="1:19" s="96" customFormat="1" x14ac:dyDescent="0.25">
      <c r="A13" s="95" t="s">
        <v>25</v>
      </c>
      <c r="B13" s="95"/>
      <c r="C13" s="86">
        <v>16965</v>
      </c>
      <c r="D13" s="99"/>
      <c r="E13" s="109">
        <v>17963697</v>
      </c>
      <c r="F13" s="109"/>
      <c r="G13" s="109">
        <v>1145104</v>
      </c>
      <c r="H13" s="86"/>
      <c r="I13" s="126">
        <f t="shared" si="0"/>
        <v>16818593</v>
      </c>
      <c r="J13" s="127"/>
      <c r="K13" s="124">
        <f t="shared" si="1"/>
        <v>991.37005599764223</v>
      </c>
      <c r="L13" s="124"/>
      <c r="M13" s="128">
        <v>157.71054273124099</v>
      </c>
      <c r="N13" s="124"/>
      <c r="O13" s="124">
        <f t="shared" si="2"/>
        <v>833.65951326640129</v>
      </c>
      <c r="P13" s="98"/>
    </row>
    <row r="14" spans="1:19" s="96" customFormat="1" x14ac:dyDescent="0.25">
      <c r="A14" s="95" t="s">
        <v>26</v>
      </c>
      <c r="B14" s="95"/>
      <c r="C14" s="86">
        <v>1734</v>
      </c>
      <c r="D14" s="99"/>
      <c r="E14" s="109">
        <v>1247126</v>
      </c>
      <c r="F14" s="109"/>
      <c r="G14" s="109">
        <v>100295</v>
      </c>
      <c r="H14" s="86"/>
      <c r="I14" s="126">
        <f t="shared" si="0"/>
        <v>1146831</v>
      </c>
      <c r="J14" s="127"/>
      <c r="K14" s="124">
        <f t="shared" si="1"/>
        <v>661.37889273356404</v>
      </c>
      <c r="L14" s="124"/>
      <c r="M14" s="128">
        <v>142.620620675232</v>
      </c>
      <c r="N14" s="124"/>
      <c r="O14" s="124">
        <f t="shared" si="2"/>
        <v>518.75827205833207</v>
      </c>
      <c r="P14" s="98"/>
    </row>
    <row r="15" spans="1:19" s="96" customFormat="1" x14ac:dyDescent="0.25">
      <c r="A15" s="95" t="s">
        <v>27</v>
      </c>
      <c r="B15" s="95"/>
      <c r="C15" s="86">
        <v>4875</v>
      </c>
      <c r="D15" s="99"/>
      <c r="E15" s="109">
        <v>5073863</v>
      </c>
      <c r="F15" s="109"/>
      <c r="G15" s="109">
        <v>307248</v>
      </c>
      <c r="H15" s="86"/>
      <c r="I15" s="126">
        <f t="shared" si="0"/>
        <v>4766615</v>
      </c>
      <c r="J15" s="127"/>
      <c r="K15" s="124">
        <f t="shared" si="1"/>
        <v>977.76717948717953</v>
      </c>
      <c r="L15" s="124"/>
      <c r="M15" s="128">
        <v>153.74168680168799</v>
      </c>
      <c r="N15" s="124"/>
      <c r="O15" s="124">
        <f t="shared" si="2"/>
        <v>824.0254926854916</v>
      </c>
      <c r="P15" s="98"/>
    </row>
    <row r="16" spans="1:19" s="96" customFormat="1" x14ac:dyDescent="0.25">
      <c r="A16" s="95" t="s">
        <v>28</v>
      </c>
      <c r="B16" s="95"/>
      <c r="C16" s="86">
        <v>1605</v>
      </c>
      <c r="D16" s="99"/>
      <c r="E16" s="109">
        <v>1485102</v>
      </c>
      <c r="F16" s="109"/>
      <c r="G16" s="109">
        <v>96934</v>
      </c>
      <c r="H16" s="86"/>
      <c r="I16" s="126">
        <f t="shared" si="0"/>
        <v>1388168</v>
      </c>
      <c r="J16" s="127"/>
      <c r="K16" s="124">
        <f t="shared" si="1"/>
        <v>864.9021806853583</v>
      </c>
      <c r="L16" s="124"/>
      <c r="M16" s="128">
        <v>141.94087072484501</v>
      </c>
      <c r="N16" s="124"/>
      <c r="O16" s="124">
        <f t="shared" si="2"/>
        <v>722.96130996051329</v>
      </c>
      <c r="P16" s="98"/>
    </row>
    <row r="17" spans="1:16" s="96" customFormat="1" x14ac:dyDescent="0.25">
      <c r="A17" s="95" t="s">
        <v>29</v>
      </c>
      <c r="B17" s="95"/>
      <c r="C17" s="86">
        <v>1651</v>
      </c>
      <c r="D17" s="99"/>
      <c r="E17" s="109">
        <v>1470166</v>
      </c>
      <c r="F17" s="109"/>
      <c r="G17" s="109">
        <v>103264</v>
      </c>
      <c r="H17" s="86"/>
      <c r="I17" s="126">
        <f t="shared" si="0"/>
        <v>1366902</v>
      </c>
      <c r="J17" s="127"/>
      <c r="K17" s="124">
        <f t="shared" si="1"/>
        <v>827.92368261659601</v>
      </c>
      <c r="L17" s="124"/>
      <c r="M17" s="128">
        <v>136.87699362648399</v>
      </c>
      <c r="N17" s="124"/>
      <c r="O17" s="124">
        <f t="shared" si="2"/>
        <v>691.04668899011199</v>
      </c>
      <c r="P17" s="98"/>
    </row>
    <row r="18" spans="1:16" s="96" customFormat="1" x14ac:dyDescent="0.25">
      <c r="A18" s="95" t="s">
        <v>30</v>
      </c>
      <c r="B18" s="95"/>
      <c r="C18" s="86">
        <v>2464</v>
      </c>
      <c r="D18" s="99"/>
      <c r="E18" s="109">
        <v>2177371</v>
      </c>
      <c r="F18" s="109"/>
      <c r="G18" s="109">
        <v>159812</v>
      </c>
      <c r="H18" s="86"/>
      <c r="I18" s="126">
        <f t="shared" si="0"/>
        <v>2017559</v>
      </c>
      <c r="J18" s="127"/>
      <c r="K18" s="124">
        <f t="shared" si="1"/>
        <v>818.81452922077926</v>
      </c>
      <c r="L18" s="124"/>
      <c r="M18" s="128">
        <v>163.27947397030499</v>
      </c>
      <c r="N18" s="124"/>
      <c r="O18" s="124">
        <f t="shared" si="2"/>
        <v>655.53505525047422</v>
      </c>
      <c r="P18" s="98"/>
    </row>
    <row r="19" spans="1:16" s="96" customFormat="1" x14ac:dyDescent="0.25">
      <c r="A19" s="95" t="s">
        <v>31</v>
      </c>
      <c r="B19" s="95"/>
      <c r="C19" s="86">
        <v>4124</v>
      </c>
      <c r="D19" s="99"/>
      <c r="E19" s="109">
        <v>4512148</v>
      </c>
      <c r="F19" s="109"/>
      <c r="G19" s="109">
        <v>284428</v>
      </c>
      <c r="H19" s="86"/>
      <c r="I19" s="126">
        <f t="shared" si="0"/>
        <v>4227720</v>
      </c>
      <c r="J19" s="127"/>
      <c r="K19" s="124">
        <f t="shared" si="1"/>
        <v>1025.1503394762367</v>
      </c>
      <c r="L19" s="124"/>
      <c r="M19" s="128">
        <v>162.004681089088</v>
      </c>
      <c r="N19" s="124"/>
      <c r="O19" s="124">
        <f t="shared" si="2"/>
        <v>863.14565838714873</v>
      </c>
      <c r="P19" s="98"/>
    </row>
    <row r="20" spans="1:16" s="96" customFormat="1" x14ac:dyDescent="0.25">
      <c r="A20" s="95" t="s">
        <v>32</v>
      </c>
      <c r="B20" s="95"/>
      <c r="C20" s="86">
        <v>9237</v>
      </c>
      <c r="D20" s="99"/>
      <c r="E20" s="109">
        <v>12002899</v>
      </c>
      <c r="F20" s="109"/>
      <c r="G20" s="109">
        <v>678044</v>
      </c>
      <c r="H20" s="86"/>
      <c r="I20" s="126">
        <f t="shared" si="0"/>
        <v>11324855</v>
      </c>
      <c r="J20" s="127"/>
      <c r="K20" s="124">
        <f t="shared" si="1"/>
        <v>1226.0317202554943</v>
      </c>
      <c r="L20" s="124"/>
      <c r="M20" s="128">
        <v>188.99488161258</v>
      </c>
      <c r="N20" s="124"/>
      <c r="O20" s="124">
        <f t="shared" si="2"/>
        <v>1037.0368386429143</v>
      </c>
      <c r="P20" s="98"/>
    </row>
    <row r="21" spans="1:16" s="96" customFormat="1" x14ac:dyDescent="0.25">
      <c r="A21" s="95" t="s">
        <v>33</v>
      </c>
      <c r="B21" s="95"/>
      <c r="C21" s="86">
        <v>12598</v>
      </c>
      <c r="D21" s="99"/>
      <c r="E21" s="109">
        <v>14465630</v>
      </c>
      <c r="F21" s="109"/>
      <c r="G21" s="109">
        <v>942713</v>
      </c>
      <c r="H21" s="86"/>
      <c r="I21" s="126">
        <f t="shared" si="0"/>
        <v>13522917</v>
      </c>
      <c r="J21" s="127"/>
      <c r="K21" s="124">
        <f t="shared" si="1"/>
        <v>1073.4177647245594</v>
      </c>
      <c r="L21" s="124"/>
      <c r="M21" s="128">
        <v>178.67527640567201</v>
      </c>
      <c r="N21" s="124"/>
      <c r="O21" s="124">
        <f t="shared" si="2"/>
        <v>894.74248831888747</v>
      </c>
      <c r="P21" s="98"/>
    </row>
    <row r="22" spans="1:16" s="96" customFormat="1" x14ac:dyDescent="0.25">
      <c r="A22" s="95" t="s">
        <v>34</v>
      </c>
      <c r="B22" s="95"/>
      <c r="C22" s="86">
        <v>18713</v>
      </c>
      <c r="D22" s="99"/>
      <c r="E22" s="109">
        <v>25311436</v>
      </c>
      <c r="F22" s="109"/>
      <c r="G22" s="109">
        <v>1550164</v>
      </c>
      <c r="H22" s="86"/>
      <c r="I22" s="126">
        <f t="shared" si="0"/>
        <v>23761272</v>
      </c>
      <c r="J22" s="127"/>
      <c r="K22" s="124">
        <f t="shared" si="1"/>
        <v>1269.7735264254795</v>
      </c>
      <c r="L22" s="124"/>
      <c r="M22" s="128">
        <v>267.260330895837</v>
      </c>
      <c r="N22" s="124"/>
      <c r="O22" s="124">
        <f t="shared" si="2"/>
        <v>1002.5131955296425</v>
      </c>
      <c r="P22" s="98"/>
    </row>
    <row r="23" spans="1:16" s="96" customFormat="1" x14ac:dyDescent="0.25">
      <c r="A23" s="95" t="s">
        <v>35</v>
      </c>
      <c r="B23" s="95"/>
      <c r="C23" s="86">
        <v>11563</v>
      </c>
      <c r="D23" s="99"/>
      <c r="E23" s="109">
        <v>13680727</v>
      </c>
      <c r="F23" s="109"/>
      <c r="G23" s="109">
        <v>926959</v>
      </c>
      <c r="H23" s="86"/>
      <c r="I23" s="126">
        <f t="shared" si="0"/>
        <v>12753768</v>
      </c>
      <c r="J23" s="127"/>
      <c r="K23" s="124">
        <f t="shared" si="1"/>
        <v>1102.9808873129812</v>
      </c>
      <c r="L23" s="124"/>
      <c r="M23" s="128">
        <v>201.971829595938</v>
      </c>
      <c r="N23" s="124"/>
      <c r="O23" s="124">
        <f t="shared" si="2"/>
        <v>901.00905771704311</v>
      </c>
      <c r="P23" s="98"/>
    </row>
    <row r="24" spans="1:16" s="96" customFormat="1" x14ac:dyDescent="0.25">
      <c r="A24" s="95" t="s">
        <v>36</v>
      </c>
      <c r="B24" s="95"/>
      <c r="C24" s="86">
        <v>4664</v>
      </c>
      <c r="D24" s="99"/>
      <c r="E24" s="109">
        <v>5372292</v>
      </c>
      <c r="F24" s="109"/>
      <c r="G24" s="109">
        <v>335261</v>
      </c>
      <c r="H24" s="86"/>
      <c r="I24" s="126">
        <f t="shared" si="0"/>
        <v>5037031</v>
      </c>
      <c r="J24" s="127"/>
      <c r="K24" s="124">
        <f t="shared" si="1"/>
        <v>1079.9809176672384</v>
      </c>
      <c r="L24" s="124"/>
      <c r="M24" s="128">
        <v>190.11046604824301</v>
      </c>
      <c r="N24" s="124"/>
      <c r="O24" s="124">
        <f t="shared" si="2"/>
        <v>889.87045161899539</v>
      </c>
      <c r="P24" s="98"/>
    </row>
    <row r="25" spans="1:16" s="96" customFormat="1" x14ac:dyDescent="0.25">
      <c r="A25" s="95" t="s">
        <v>37</v>
      </c>
      <c r="B25" s="95"/>
      <c r="C25" s="86">
        <v>3357</v>
      </c>
      <c r="D25" s="99"/>
      <c r="E25" s="109">
        <v>3003659</v>
      </c>
      <c r="F25" s="109"/>
      <c r="G25" s="109">
        <v>225711</v>
      </c>
      <c r="H25" s="86"/>
      <c r="I25" s="126">
        <f t="shared" si="0"/>
        <v>2777948</v>
      </c>
      <c r="J25" s="127"/>
      <c r="K25" s="124">
        <f t="shared" si="1"/>
        <v>827.5090854929997</v>
      </c>
      <c r="L25" s="124"/>
      <c r="M25" s="128">
        <v>143.83658164553799</v>
      </c>
      <c r="N25" s="124"/>
      <c r="O25" s="124">
        <f t="shared" si="2"/>
        <v>683.67250384746171</v>
      </c>
      <c r="P25" s="98"/>
    </row>
    <row r="26" spans="1:16" s="96" customFormat="1" x14ac:dyDescent="0.25">
      <c r="A26" s="95" t="s">
        <v>38</v>
      </c>
      <c r="B26" s="95"/>
      <c r="C26" s="86">
        <v>888</v>
      </c>
      <c r="D26" s="99"/>
      <c r="E26" s="109">
        <v>670494</v>
      </c>
      <c r="F26" s="109"/>
      <c r="G26" s="109">
        <v>53622</v>
      </c>
      <c r="H26" s="86"/>
      <c r="I26" s="126">
        <f t="shared" si="0"/>
        <v>616872</v>
      </c>
      <c r="J26" s="127"/>
      <c r="K26" s="124">
        <f t="shared" si="1"/>
        <v>694.67567567567562</v>
      </c>
      <c r="L26" s="124"/>
      <c r="M26" s="128">
        <v>142.221940819813</v>
      </c>
      <c r="N26" s="124"/>
      <c r="O26" s="124">
        <f t="shared" si="2"/>
        <v>552.45373485586265</v>
      </c>
      <c r="P26" s="98"/>
    </row>
    <row r="27" spans="1:16" s="96" customFormat="1" x14ac:dyDescent="0.25">
      <c r="A27" s="95" t="s">
        <v>39</v>
      </c>
      <c r="B27" s="95"/>
      <c r="C27" s="86">
        <v>21000</v>
      </c>
      <c r="D27" s="99"/>
      <c r="E27" s="109">
        <v>20663781</v>
      </c>
      <c r="F27" s="109"/>
      <c r="G27" s="109">
        <v>1467549</v>
      </c>
      <c r="H27" s="86"/>
      <c r="I27" s="126">
        <f t="shared" si="0"/>
        <v>19196232</v>
      </c>
      <c r="J27" s="127"/>
      <c r="K27" s="124">
        <f t="shared" si="1"/>
        <v>914.10628571428572</v>
      </c>
      <c r="L27" s="124"/>
      <c r="M27" s="128">
        <v>155.43062679151899</v>
      </c>
      <c r="N27" s="124"/>
      <c r="O27" s="124">
        <f t="shared" si="2"/>
        <v>758.67565892276673</v>
      </c>
      <c r="P27" s="98"/>
    </row>
    <row r="28" spans="1:16" s="96" customFormat="1" x14ac:dyDescent="0.25">
      <c r="A28" s="95" t="s">
        <v>40</v>
      </c>
      <c r="B28" s="95"/>
      <c r="C28" s="86">
        <v>8966</v>
      </c>
      <c r="D28" s="99"/>
      <c r="E28" s="109">
        <v>9447797</v>
      </c>
      <c r="F28" s="109"/>
      <c r="G28" s="109">
        <v>637317</v>
      </c>
      <c r="H28" s="86"/>
      <c r="I28" s="126">
        <f t="shared" si="0"/>
        <v>8810480</v>
      </c>
      <c r="J28" s="127"/>
      <c r="K28" s="124">
        <f t="shared" si="1"/>
        <v>982.65447245148334</v>
      </c>
      <c r="L28" s="124"/>
      <c r="M28" s="128">
        <v>157.15051383510601</v>
      </c>
      <c r="N28" s="124"/>
      <c r="O28" s="124">
        <f t="shared" si="2"/>
        <v>825.5039586163773</v>
      </c>
      <c r="P28" s="98"/>
    </row>
    <row r="29" spans="1:16" s="96" customFormat="1" x14ac:dyDescent="0.25">
      <c r="A29" s="95" t="s">
        <v>41</v>
      </c>
      <c r="B29" s="95"/>
      <c r="C29" s="86">
        <v>21709</v>
      </c>
      <c r="D29" s="99"/>
      <c r="E29" s="109">
        <v>24931897</v>
      </c>
      <c r="F29" s="109"/>
      <c r="G29" s="109">
        <v>1487738</v>
      </c>
      <c r="H29" s="86"/>
      <c r="I29" s="126">
        <f t="shared" si="0"/>
        <v>23444159</v>
      </c>
      <c r="J29" s="127"/>
      <c r="K29" s="124">
        <f t="shared" si="1"/>
        <v>1079.9280943387535</v>
      </c>
      <c r="L29" s="124"/>
      <c r="M29" s="128">
        <v>171.44044008865899</v>
      </c>
      <c r="N29" s="124"/>
      <c r="O29" s="124">
        <f t="shared" si="2"/>
        <v>908.48765425009447</v>
      </c>
      <c r="P29" s="98"/>
    </row>
    <row r="30" spans="1:16" s="96" customFormat="1" x14ac:dyDescent="0.25">
      <c r="A30" s="95" t="s">
        <v>42</v>
      </c>
      <c r="B30" s="95"/>
      <c r="C30" s="86">
        <v>9914</v>
      </c>
      <c r="D30" s="99"/>
      <c r="E30" s="109">
        <v>10376794</v>
      </c>
      <c r="F30" s="109"/>
      <c r="G30" s="109">
        <v>642888</v>
      </c>
      <c r="H30" s="86"/>
      <c r="I30" s="126">
        <f t="shared" si="0"/>
        <v>9733906</v>
      </c>
      <c r="J30" s="127"/>
      <c r="K30" s="124">
        <f t="shared" si="1"/>
        <v>981.83437563042162</v>
      </c>
      <c r="L30" s="124"/>
      <c r="M30" s="128">
        <v>178.70830217187299</v>
      </c>
      <c r="N30" s="124"/>
      <c r="O30" s="124">
        <f t="shared" si="2"/>
        <v>803.1260734585486</v>
      </c>
      <c r="P30" s="98"/>
    </row>
    <row r="31" spans="1:16" s="96" customFormat="1" x14ac:dyDescent="0.25">
      <c r="A31" s="95" t="s">
        <v>43</v>
      </c>
      <c r="B31" s="95"/>
      <c r="C31" s="86">
        <v>23107</v>
      </c>
      <c r="D31" s="99"/>
      <c r="E31" s="109">
        <v>25997847</v>
      </c>
      <c r="F31" s="109"/>
      <c r="G31" s="109">
        <v>1326185</v>
      </c>
      <c r="H31" s="86"/>
      <c r="I31" s="126">
        <f t="shared" si="0"/>
        <v>24671662</v>
      </c>
      <c r="J31" s="127"/>
      <c r="K31" s="124">
        <f t="shared" si="1"/>
        <v>1067.7137663911369</v>
      </c>
      <c r="L31" s="124"/>
      <c r="M31" s="128">
        <v>235.639389644609</v>
      </c>
      <c r="N31" s="124"/>
      <c r="O31" s="124">
        <f t="shared" si="2"/>
        <v>832.07437674652795</v>
      </c>
      <c r="P31" s="98"/>
    </row>
    <row r="32" spans="1:16" s="96" customFormat="1" x14ac:dyDescent="0.25">
      <c r="A32" s="95" t="s">
        <v>44</v>
      </c>
      <c r="B32" s="95"/>
      <c r="C32" s="86">
        <v>36930</v>
      </c>
      <c r="D32" s="99"/>
      <c r="E32" s="109">
        <v>55932008</v>
      </c>
      <c r="F32" s="109"/>
      <c r="G32" s="109">
        <v>2931369</v>
      </c>
      <c r="H32" s="86"/>
      <c r="I32" s="126">
        <f t="shared" si="0"/>
        <v>53000639</v>
      </c>
      <c r="J32" s="127"/>
      <c r="K32" s="124">
        <f t="shared" si="1"/>
        <v>1435.1648795017602</v>
      </c>
      <c r="L32" s="124"/>
      <c r="M32" s="128">
        <v>237.394702751648</v>
      </c>
      <c r="N32" s="124"/>
      <c r="O32" s="124">
        <f t="shared" si="2"/>
        <v>1197.7701767501121</v>
      </c>
      <c r="P32" s="98"/>
    </row>
    <row r="33" spans="1:16" s="96" customFormat="1" x14ac:dyDescent="0.25">
      <c r="A33" s="95" t="s">
        <v>45</v>
      </c>
      <c r="B33" s="95"/>
      <c r="C33" s="86">
        <v>10763</v>
      </c>
      <c r="D33" s="99"/>
      <c r="E33" s="109">
        <v>12463780</v>
      </c>
      <c r="F33" s="109"/>
      <c r="G33" s="109">
        <v>835405</v>
      </c>
      <c r="H33" s="86"/>
      <c r="I33" s="126">
        <f t="shared" si="0"/>
        <v>11628375</v>
      </c>
      <c r="J33" s="127"/>
      <c r="K33" s="124">
        <f t="shared" si="1"/>
        <v>1080.4027687447738</v>
      </c>
      <c r="L33" s="124"/>
      <c r="M33" s="128">
        <v>171.732615209409</v>
      </c>
      <c r="N33" s="124"/>
      <c r="O33" s="124">
        <f t="shared" si="2"/>
        <v>908.67015353536476</v>
      </c>
      <c r="P33" s="98"/>
    </row>
    <row r="34" spans="1:16" s="96" customFormat="1" x14ac:dyDescent="0.25">
      <c r="A34" s="95" t="s">
        <v>46</v>
      </c>
      <c r="B34" s="95"/>
      <c r="C34" s="86">
        <v>10269</v>
      </c>
      <c r="D34" s="99"/>
      <c r="E34" s="109">
        <v>16221089</v>
      </c>
      <c r="F34" s="109"/>
      <c r="G34" s="109">
        <v>779212</v>
      </c>
      <c r="H34" s="86"/>
      <c r="I34" s="126">
        <f t="shared" si="0"/>
        <v>15441877</v>
      </c>
      <c r="J34" s="127"/>
      <c r="K34" s="124">
        <f t="shared" si="1"/>
        <v>1503.7371701236732</v>
      </c>
      <c r="L34" s="124"/>
      <c r="M34" s="128">
        <v>234.59260689814801</v>
      </c>
      <c r="N34" s="124"/>
      <c r="O34" s="124">
        <f t="shared" si="2"/>
        <v>1269.1445632255252</v>
      </c>
      <c r="P34" s="98"/>
    </row>
    <row r="35" spans="1:16" s="96" customFormat="1" x14ac:dyDescent="0.25">
      <c r="A35" s="95" t="s">
        <v>47</v>
      </c>
      <c r="B35" s="95"/>
      <c r="C35" s="86">
        <v>25562</v>
      </c>
      <c r="D35" s="99"/>
      <c r="E35" s="109">
        <v>46818310</v>
      </c>
      <c r="F35" s="109"/>
      <c r="G35" s="109">
        <v>2242285</v>
      </c>
      <c r="H35" s="86"/>
      <c r="I35" s="126">
        <f t="shared" si="0"/>
        <v>44576025</v>
      </c>
      <c r="J35" s="127"/>
      <c r="K35" s="124">
        <f t="shared" si="1"/>
        <v>1743.8394883029498</v>
      </c>
      <c r="L35" s="124"/>
      <c r="M35" s="128">
        <v>278.14254822427603</v>
      </c>
      <c r="N35" s="124"/>
      <c r="O35" s="124">
        <f t="shared" si="2"/>
        <v>1465.6969400786738</v>
      </c>
      <c r="P35" s="98"/>
    </row>
    <row r="36" spans="1:16" s="96" customFormat="1" x14ac:dyDescent="0.25">
      <c r="A36" s="95" t="s">
        <v>48</v>
      </c>
      <c r="B36" s="95"/>
      <c r="C36" s="86">
        <v>3811</v>
      </c>
      <c r="D36" s="99"/>
      <c r="E36" s="109">
        <v>6492359</v>
      </c>
      <c r="F36" s="109"/>
      <c r="G36" s="109">
        <v>292515</v>
      </c>
      <c r="H36" s="86"/>
      <c r="I36" s="126">
        <f t="shared" si="0"/>
        <v>6199844</v>
      </c>
      <c r="J36" s="127"/>
      <c r="K36" s="124">
        <f t="shared" si="1"/>
        <v>1626.8286538966152</v>
      </c>
      <c r="L36" s="124"/>
      <c r="M36" s="128">
        <v>223.90769340260499</v>
      </c>
      <c r="N36" s="124"/>
      <c r="O36" s="124">
        <f t="shared" si="2"/>
        <v>1402.9209604940102</v>
      </c>
      <c r="P36" s="98"/>
    </row>
    <row r="37" spans="1:16" s="96" customFormat="1" x14ac:dyDescent="0.25">
      <c r="A37" s="96" t="s">
        <v>49</v>
      </c>
      <c r="C37" s="86">
        <f>SUM(C11:C36)</f>
        <v>391214</v>
      </c>
      <c r="D37" s="86"/>
      <c r="E37" s="86">
        <f>SUM(E11:E36)</f>
        <v>499902296</v>
      </c>
      <c r="F37" s="86"/>
      <c r="G37" s="86">
        <f>SUM(G11:G36)</f>
        <v>29028935</v>
      </c>
      <c r="H37" s="86"/>
      <c r="I37" s="126">
        <f t="shared" si="0"/>
        <v>470873361</v>
      </c>
      <c r="J37" s="127"/>
      <c r="K37" s="124">
        <f t="shared" si="1"/>
        <v>1203.6209363673079</v>
      </c>
      <c r="L37" s="128"/>
      <c r="M37" s="128">
        <v>195.54310760000001</v>
      </c>
      <c r="N37" s="128"/>
      <c r="O37" s="124">
        <f t="shared" si="2"/>
        <v>1008.0778287673079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38"/>
  <sheetViews>
    <sheetView topLeftCell="A8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60</v>
      </c>
      <c r="D8" s="50"/>
      <c r="E8" s="50" t="s">
        <v>60</v>
      </c>
      <c r="F8" s="50"/>
      <c r="G8" s="105" t="s">
        <v>60</v>
      </c>
      <c r="H8" s="50"/>
      <c r="I8" s="50" t="s">
        <v>60</v>
      </c>
      <c r="J8" s="50"/>
      <c r="K8" s="106" t="s">
        <v>61</v>
      </c>
      <c r="L8" s="53"/>
      <c r="M8" s="91" t="s">
        <v>59</v>
      </c>
      <c r="N8" s="52"/>
      <c r="O8" s="90" t="s">
        <v>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595271</v>
      </c>
      <c r="D11" s="99"/>
      <c r="E11" s="109">
        <v>42205202</v>
      </c>
      <c r="F11" s="109"/>
      <c r="G11" s="109">
        <v>10458376</v>
      </c>
      <c r="H11" s="86"/>
      <c r="I11" s="126">
        <f>E11-G11</f>
        <v>31746826</v>
      </c>
      <c r="J11" s="127"/>
      <c r="K11" s="124">
        <f>I11/C11</f>
        <v>53.331719502545901</v>
      </c>
      <c r="L11" s="124"/>
      <c r="M11" s="128">
        <v>193.14204648614799</v>
      </c>
      <c r="N11" s="124"/>
      <c r="O11" s="124">
        <f>K11-M11</f>
        <v>-139.8103269836021</v>
      </c>
      <c r="P11" s="97"/>
    </row>
    <row r="12" spans="1:19" s="96" customFormat="1" x14ac:dyDescent="0.25">
      <c r="A12" s="95" t="s">
        <v>24</v>
      </c>
      <c r="B12" s="95"/>
      <c r="C12" s="86">
        <v>470894</v>
      </c>
      <c r="D12" s="99"/>
      <c r="E12" s="109">
        <v>30106939</v>
      </c>
      <c r="F12" s="109"/>
      <c r="G12" s="109">
        <v>7692791</v>
      </c>
      <c r="H12" s="86"/>
      <c r="I12" s="126">
        <f t="shared" ref="I12:I37" si="0">E12-G12</f>
        <v>22414148</v>
      </c>
      <c r="J12" s="127"/>
      <c r="K12" s="124">
        <f t="shared" ref="K12:K37" si="1">I12/C12</f>
        <v>47.599136960759743</v>
      </c>
      <c r="L12" s="124"/>
      <c r="M12" s="128">
        <v>190.157250648249</v>
      </c>
      <c r="N12" s="124"/>
      <c r="O12" s="124">
        <f t="shared" ref="O12:O37" si="2">K12-M12</f>
        <v>-142.55811368748925</v>
      </c>
      <c r="P12" s="98"/>
    </row>
    <row r="13" spans="1:19" s="96" customFormat="1" x14ac:dyDescent="0.25">
      <c r="A13" s="95" t="s">
        <v>25</v>
      </c>
      <c r="B13" s="95"/>
      <c r="C13" s="86">
        <v>193231</v>
      </c>
      <c r="D13" s="99"/>
      <c r="E13" s="109">
        <v>10208886</v>
      </c>
      <c r="F13" s="109"/>
      <c r="G13" s="109">
        <v>2668027</v>
      </c>
      <c r="H13" s="86"/>
      <c r="I13" s="126">
        <f t="shared" si="0"/>
        <v>7540859</v>
      </c>
      <c r="J13" s="127"/>
      <c r="K13" s="124">
        <f t="shared" si="1"/>
        <v>39.025099492317487</v>
      </c>
      <c r="L13" s="124"/>
      <c r="M13" s="128">
        <v>157.71054273124099</v>
      </c>
      <c r="N13" s="124"/>
      <c r="O13" s="124">
        <f t="shared" si="2"/>
        <v>-118.68544323892351</v>
      </c>
      <c r="P13" s="98"/>
    </row>
    <row r="14" spans="1:19" s="96" customFormat="1" x14ac:dyDescent="0.25">
      <c r="A14" s="95" t="s">
        <v>26</v>
      </c>
      <c r="B14" s="95"/>
      <c r="C14" s="86">
        <v>19977</v>
      </c>
      <c r="D14" s="99"/>
      <c r="E14" s="109">
        <v>908646</v>
      </c>
      <c r="F14" s="109"/>
      <c r="G14" s="109">
        <v>265516</v>
      </c>
      <c r="H14" s="86"/>
      <c r="I14" s="126">
        <f t="shared" si="0"/>
        <v>643130</v>
      </c>
      <c r="J14" s="127"/>
      <c r="K14" s="124">
        <f t="shared" si="1"/>
        <v>32.193522550933572</v>
      </c>
      <c r="L14" s="124"/>
      <c r="M14" s="128">
        <v>142.620620675232</v>
      </c>
      <c r="N14" s="124"/>
      <c r="O14" s="124">
        <f t="shared" si="2"/>
        <v>-110.42709812429842</v>
      </c>
      <c r="P14" s="98"/>
    </row>
    <row r="15" spans="1:19" s="96" customFormat="1" x14ac:dyDescent="0.25">
      <c r="A15" s="95" t="s">
        <v>27</v>
      </c>
      <c r="B15" s="95"/>
      <c r="C15" s="86">
        <v>70894</v>
      </c>
      <c r="D15" s="99"/>
      <c r="E15" s="109">
        <v>4604583</v>
      </c>
      <c r="F15" s="109"/>
      <c r="G15" s="109">
        <v>1150091</v>
      </c>
      <c r="H15" s="86"/>
      <c r="I15" s="126">
        <f t="shared" si="0"/>
        <v>3454492</v>
      </c>
      <c r="J15" s="127"/>
      <c r="K15" s="124">
        <f t="shared" si="1"/>
        <v>48.727565097187352</v>
      </c>
      <c r="L15" s="124"/>
      <c r="M15" s="128">
        <v>153.74168680168799</v>
      </c>
      <c r="N15" s="124"/>
      <c r="O15" s="124">
        <f t="shared" si="2"/>
        <v>-105.01412170450064</v>
      </c>
      <c r="P15" s="98"/>
    </row>
    <row r="16" spans="1:19" s="96" customFormat="1" x14ac:dyDescent="0.25">
      <c r="A16" s="95" t="s">
        <v>28</v>
      </c>
      <c r="B16" s="95"/>
      <c r="C16" s="86">
        <v>18446</v>
      </c>
      <c r="D16" s="99"/>
      <c r="E16" s="109">
        <v>871787</v>
      </c>
      <c r="F16" s="109"/>
      <c r="G16" s="109">
        <v>246751</v>
      </c>
      <c r="H16" s="86"/>
      <c r="I16" s="126">
        <f t="shared" si="0"/>
        <v>625036</v>
      </c>
      <c r="J16" s="127"/>
      <c r="K16" s="124">
        <f t="shared" si="1"/>
        <v>33.884636235498213</v>
      </c>
      <c r="L16" s="124"/>
      <c r="M16" s="128">
        <v>141.94087072484501</v>
      </c>
      <c r="N16" s="124"/>
      <c r="O16" s="124">
        <f t="shared" si="2"/>
        <v>-108.05623448934679</v>
      </c>
      <c r="P16" s="98"/>
    </row>
    <row r="17" spans="1:16" s="96" customFormat="1" x14ac:dyDescent="0.25">
      <c r="A17" s="95" t="s">
        <v>29</v>
      </c>
      <c r="B17" s="95"/>
      <c r="C17" s="86">
        <v>19317</v>
      </c>
      <c r="D17" s="99"/>
      <c r="E17" s="109">
        <v>910386</v>
      </c>
      <c r="F17" s="109"/>
      <c r="G17" s="109">
        <v>257506</v>
      </c>
      <c r="H17" s="86"/>
      <c r="I17" s="126">
        <f t="shared" si="0"/>
        <v>652880</v>
      </c>
      <c r="J17" s="127"/>
      <c r="K17" s="124">
        <f t="shared" si="1"/>
        <v>33.798208831599112</v>
      </c>
      <c r="L17" s="124"/>
      <c r="M17" s="128">
        <v>136.87699362648399</v>
      </c>
      <c r="N17" s="124"/>
      <c r="O17" s="124">
        <f t="shared" si="2"/>
        <v>-103.07878479488488</v>
      </c>
      <c r="P17" s="98"/>
    </row>
    <row r="18" spans="1:16" s="96" customFormat="1" x14ac:dyDescent="0.25">
      <c r="A18" s="95" t="s">
        <v>30</v>
      </c>
      <c r="B18" s="95"/>
      <c r="C18" s="86">
        <v>21796</v>
      </c>
      <c r="D18" s="99"/>
      <c r="E18" s="109">
        <v>1386601</v>
      </c>
      <c r="F18" s="109"/>
      <c r="G18" s="109">
        <v>379273</v>
      </c>
      <c r="H18" s="86"/>
      <c r="I18" s="126">
        <f t="shared" si="0"/>
        <v>1007328</v>
      </c>
      <c r="J18" s="127"/>
      <c r="K18" s="124">
        <f t="shared" si="1"/>
        <v>46.216186456230503</v>
      </c>
      <c r="L18" s="124"/>
      <c r="M18" s="128">
        <v>163.27947397030499</v>
      </c>
      <c r="N18" s="124"/>
      <c r="O18" s="124">
        <f t="shared" si="2"/>
        <v>-117.06328751407449</v>
      </c>
      <c r="P18" s="98"/>
    </row>
    <row r="19" spans="1:16" s="96" customFormat="1" x14ac:dyDescent="0.25">
      <c r="A19" s="95" t="s">
        <v>31</v>
      </c>
      <c r="B19" s="95"/>
      <c r="C19" s="86">
        <v>48637</v>
      </c>
      <c r="D19" s="99"/>
      <c r="E19" s="109">
        <v>3106427</v>
      </c>
      <c r="F19" s="109"/>
      <c r="G19" s="109">
        <v>782442</v>
      </c>
      <c r="H19" s="86"/>
      <c r="I19" s="126">
        <f t="shared" si="0"/>
        <v>2323985</v>
      </c>
      <c r="J19" s="127"/>
      <c r="K19" s="124">
        <f t="shared" si="1"/>
        <v>47.782243970639634</v>
      </c>
      <c r="L19" s="124"/>
      <c r="M19" s="128">
        <v>162.004681089088</v>
      </c>
      <c r="N19" s="124"/>
      <c r="O19" s="124">
        <f t="shared" si="2"/>
        <v>-114.22243711844837</v>
      </c>
      <c r="P19" s="98"/>
    </row>
    <row r="20" spans="1:16" s="96" customFormat="1" x14ac:dyDescent="0.25">
      <c r="A20" s="95" t="s">
        <v>32</v>
      </c>
      <c r="B20" s="95"/>
      <c r="C20" s="86">
        <v>125609</v>
      </c>
      <c r="D20" s="99"/>
      <c r="E20" s="109">
        <v>8529801</v>
      </c>
      <c r="F20" s="109"/>
      <c r="G20" s="109">
        <v>2281967</v>
      </c>
      <c r="H20" s="86"/>
      <c r="I20" s="126">
        <f t="shared" si="0"/>
        <v>6247834</v>
      </c>
      <c r="J20" s="127"/>
      <c r="K20" s="124">
        <f t="shared" si="1"/>
        <v>49.740337077757168</v>
      </c>
      <c r="L20" s="124"/>
      <c r="M20" s="128">
        <v>188.99488161258</v>
      </c>
      <c r="N20" s="124"/>
      <c r="O20" s="124">
        <f t="shared" si="2"/>
        <v>-139.25454453482283</v>
      </c>
      <c r="P20" s="98"/>
    </row>
    <row r="21" spans="1:16" s="96" customFormat="1" x14ac:dyDescent="0.25">
      <c r="A21" s="95" t="s">
        <v>33</v>
      </c>
      <c r="B21" s="95"/>
      <c r="C21" s="86">
        <v>122370</v>
      </c>
      <c r="D21" s="99"/>
      <c r="E21" s="109">
        <v>7257720</v>
      </c>
      <c r="F21" s="109"/>
      <c r="G21" s="109">
        <v>2004088</v>
      </c>
      <c r="H21" s="86"/>
      <c r="I21" s="126">
        <f t="shared" si="0"/>
        <v>5253632</v>
      </c>
      <c r="J21" s="127"/>
      <c r="K21" s="124">
        <f t="shared" si="1"/>
        <v>42.932352700825369</v>
      </c>
      <c r="L21" s="124"/>
      <c r="M21" s="128">
        <v>178.67527640567201</v>
      </c>
      <c r="N21" s="124"/>
      <c r="O21" s="124">
        <f t="shared" si="2"/>
        <v>-135.74292370484665</v>
      </c>
      <c r="P21" s="98"/>
    </row>
    <row r="22" spans="1:16" s="96" customFormat="1" x14ac:dyDescent="0.25">
      <c r="A22" s="95" t="s">
        <v>34</v>
      </c>
      <c r="B22" s="95"/>
      <c r="C22" s="86">
        <v>79209</v>
      </c>
      <c r="D22" s="99"/>
      <c r="E22" s="109">
        <v>6874097</v>
      </c>
      <c r="F22" s="109"/>
      <c r="G22" s="109">
        <v>1582904</v>
      </c>
      <c r="H22" s="86"/>
      <c r="I22" s="126">
        <f t="shared" si="0"/>
        <v>5291193</v>
      </c>
      <c r="J22" s="127"/>
      <c r="K22" s="124">
        <f t="shared" si="1"/>
        <v>66.800401469529973</v>
      </c>
      <c r="L22" s="124"/>
      <c r="M22" s="128">
        <v>267.260330895837</v>
      </c>
      <c r="N22" s="124"/>
      <c r="O22" s="124">
        <f t="shared" si="2"/>
        <v>-200.45992942630704</v>
      </c>
      <c r="P22" s="98"/>
    </row>
    <row r="23" spans="1:16" s="96" customFormat="1" x14ac:dyDescent="0.25">
      <c r="A23" s="95" t="s">
        <v>35</v>
      </c>
      <c r="B23" s="95"/>
      <c r="C23" s="86">
        <v>124450</v>
      </c>
      <c r="D23" s="99"/>
      <c r="E23" s="109">
        <v>9162750</v>
      </c>
      <c r="F23" s="109"/>
      <c r="G23" s="109">
        <v>2383955</v>
      </c>
      <c r="H23" s="86"/>
      <c r="I23" s="126">
        <f t="shared" si="0"/>
        <v>6778795</v>
      </c>
      <c r="J23" s="127"/>
      <c r="K23" s="124">
        <f t="shared" si="1"/>
        <v>54.470028123744477</v>
      </c>
      <c r="L23" s="124"/>
      <c r="M23" s="128">
        <v>201.971829595938</v>
      </c>
      <c r="N23" s="124"/>
      <c r="O23" s="124">
        <f t="shared" si="2"/>
        <v>-147.50180147219353</v>
      </c>
      <c r="P23" s="98"/>
    </row>
    <row r="24" spans="1:16" s="96" customFormat="1" x14ac:dyDescent="0.25">
      <c r="A24" s="95" t="s">
        <v>36</v>
      </c>
      <c r="B24" s="95"/>
      <c r="C24" s="86">
        <v>38290</v>
      </c>
      <c r="D24" s="99"/>
      <c r="E24" s="109">
        <v>2311863</v>
      </c>
      <c r="F24" s="109"/>
      <c r="G24" s="109">
        <v>604458</v>
      </c>
      <c r="H24" s="86"/>
      <c r="I24" s="126">
        <f t="shared" si="0"/>
        <v>1707405</v>
      </c>
      <c r="J24" s="127"/>
      <c r="K24" s="124">
        <f t="shared" si="1"/>
        <v>44.59140767824497</v>
      </c>
      <c r="L24" s="124"/>
      <c r="M24" s="128">
        <v>190.11046604824301</v>
      </c>
      <c r="N24" s="124"/>
      <c r="O24" s="124">
        <f t="shared" si="2"/>
        <v>-145.51905836999805</v>
      </c>
      <c r="P24" s="98"/>
    </row>
    <row r="25" spans="1:16" s="96" customFormat="1" x14ac:dyDescent="0.25">
      <c r="A25" s="95" t="s">
        <v>37</v>
      </c>
      <c r="B25" s="95"/>
      <c r="C25" s="86">
        <v>28177</v>
      </c>
      <c r="D25" s="99"/>
      <c r="E25" s="109">
        <v>1097787</v>
      </c>
      <c r="F25" s="109"/>
      <c r="G25" s="109">
        <v>407013</v>
      </c>
      <c r="H25" s="86"/>
      <c r="I25" s="126">
        <f t="shared" si="0"/>
        <v>690774</v>
      </c>
      <c r="J25" s="127"/>
      <c r="K25" s="124">
        <f t="shared" si="1"/>
        <v>24.515526848138553</v>
      </c>
      <c r="L25" s="124"/>
      <c r="M25" s="128">
        <v>143.83658164553799</v>
      </c>
      <c r="N25" s="124"/>
      <c r="O25" s="124">
        <f t="shared" si="2"/>
        <v>-119.32105479739944</v>
      </c>
      <c r="P25" s="98"/>
    </row>
    <row r="26" spans="1:16" s="96" customFormat="1" x14ac:dyDescent="0.25">
      <c r="A26" s="95" t="s">
        <v>38</v>
      </c>
      <c r="B26" s="95"/>
      <c r="C26" s="86">
        <v>8624</v>
      </c>
      <c r="D26" s="99"/>
      <c r="E26" s="109">
        <v>355719</v>
      </c>
      <c r="F26" s="109"/>
      <c r="G26" s="109">
        <v>118897</v>
      </c>
      <c r="H26" s="86"/>
      <c r="I26" s="126">
        <f t="shared" si="0"/>
        <v>236822</v>
      </c>
      <c r="J26" s="127"/>
      <c r="K26" s="124">
        <f t="shared" si="1"/>
        <v>27.460807050092765</v>
      </c>
      <c r="L26" s="124"/>
      <c r="M26" s="128">
        <v>142.221940819813</v>
      </c>
      <c r="N26" s="124"/>
      <c r="O26" s="124">
        <f t="shared" si="2"/>
        <v>-114.76113376972023</v>
      </c>
      <c r="P26" s="98"/>
    </row>
    <row r="27" spans="1:16" s="96" customFormat="1" x14ac:dyDescent="0.25">
      <c r="A27" s="95" t="s">
        <v>39</v>
      </c>
      <c r="B27" s="95"/>
      <c r="C27" s="86">
        <v>255252</v>
      </c>
      <c r="D27" s="99"/>
      <c r="E27" s="109">
        <v>15300644</v>
      </c>
      <c r="F27" s="109"/>
      <c r="G27" s="109">
        <v>4345820</v>
      </c>
      <c r="H27" s="86"/>
      <c r="I27" s="126">
        <f t="shared" si="0"/>
        <v>10954824</v>
      </c>
      <c r="J27" s="127"/>
      <c r="K27" s="124">
        <f t="shared" si="1"/>
        <v>42.917681350195103</v>
      </c>
      <c r="L27" s="124"/>
      <c r="M27" s="128">
        <v>155.43062679151899</v>
      </c>
      <c r="N27" s="124"/>
      <c r="O27" s="124">
        <f t="shared" si="2"/>
        <v>-112.51294544132389</v>
      </c>
      <c r="P27" s="98"/>
    </row>
    <row r="28" spans="1:16" s="96" customFormat="1" x14ac:dyDescent="0.25">
      <c r="A28" s="95" t="s">
        <v>40</v>
      </c>
      <c r="B28" s="95"/>
      <c r="C28" s="86">
        <v>109733</v>
      </c>
      <c r="D28" s="99"/>
      <c r="E28" s="109">
        <v>5845374</v>
      </c>
      <c r="F28" s="109"/>
      <c r="G28" s="109">
        <v>1575064</v>
      </c>
      <c r="H28" s="86"/>
      <c r="I28" s="126">
        <f t="shared" si="0"/>
        <v>4270310</v>
      </c>
      <c r="J28" s="127"/>
      <c r="K28" s="124">
        <f t="shared" si="1"/>
        <v>38.915458430918683</v>
      </c>
      <c r="L28" s="124"/>
      <c r="M28" s="128">
        <v>157.15051383510601</v>
      </c>
      <c r="N28" s="124"/>
      <c r="O28" s="124">
        <f t="shared" si="2"/>
        <v>-118.23505540418734</v>
      </c>
      <c r="P28" s="98"/>
    </row>
    <row r="29" spans="1:16" s="96" customFormat="1" x14ac:dyDescent="0.25">
      <c r="A29" s="95" t="s">
        <v>41</v>
      </c>
      <c r="B29" s="95"/>
      <c r="C29" s="86">
        <v>293590</v>
      </c>
      <c r="D29" s="99"/>
      <c r="E29" s="109">
        <v>18002742</v>
      </c>
      <c r="F29" s="109"/>
      <c r="G29" s="109">
        <v>4885344</v>
      </c>
      <c r="H29" s="86"/>
      <c r="I29" s="126">
        <f t="shared" si="0"/>
        <v>13117398</v>
      </c>
      <c r="J29" s="127"/>
      <c r="K29" s="124">
        <f t="shared" si="1"/>
        <v>44.679307878333731</v>
      </c>
      <c r="L29" s="124"/>
      <c r="M29" s="128">
        <v>171.44044008865899</v>
      </c>
      <c r="N29" s="124"/>
      <c r="O29" s="124">
        <f t="shared" si="2"/>
        <v>-126.76113221032526</v>
      </c>
      <c r="P29" s="98"/>
    </row>
    <row r="30" spans="1:16" s="96" customFormat="1" x14ac:dyDescent="0.25">
      <c r="A30" s="95" t="s">
        <v>42</v>
      </c>
      <c r="B30" s="95"/>
      <c r="C30" s="86">
        <v>120999</v>
      </c>
      <c r="D30" s="99"/>
      <c r="E30" s="109">
        <v>7923492</v>
      </c>
      <c r="F30" s="109"/>
      <c r="G30" s="109">
        <v>1915260</v>
      </c>
      <c r="H30" s="86"/>
      <c r="I30" s="126">
        <f t="shared" si="0"/>
        <v>6008232</v>
      </c>
      <c r="J30" s="127"/>
      <c r="K30" s="124">
        <f t="shared" si="1"/>
        <v>49.655220291076787</v>
      </c>
      <c r="L30" s="124"/>
      <c r="M30" s="128">
        <v>178.70830217187299</v>
      </c>
      <c r="N30" s="124"/>
      <c r="O30" s="124">
        <f t="shared" si="2"/>
        <v>-129.05308188079619</v>
      </c>
      <c r="P30" s="98"/>
    </row>
    <row r="31" spans="1:16" s="96" customFormat="1" x14ac:dyDescent="0.25">
      <c r="A31" s="95" t="s">
        <v>43</v>
      </c>
      <c r="B31" s="95"/>
      <c r="C31" s="86">
        <v>138206</v>
      </c>
      <c r="D31" s="99"/>
      <c r="E31" s="109">
        <v>10259225</v>
      </c>
      <c r="F31" s="109"/>
      <c r="G31" s="109">
        <v>3104701</v>
      </c>
      <c r="H31" s="86"/>
      <c r="I31" s="126">
        <f t="shared" si="0"/>
        <v>7154524</v>
      </c>
      <c r="J31" s="127"/>
      <c r="K31" s="124">
        <f t="shared" si="1"/>
        <v>51.76710128359116</v>
      </c>
      <c r="L31" s="124"/>
      <c r="M31" s="128">
        <v>235.639389644609</v>
      </c>
      <c r="N31" s="124"/>
      <c r="O31" s="124">
        <f t="shared" si="2"/>
        <v>-183.87228836101784</v>
      </c>
      <c r="P31" s="98"/>
    </row>
    <row r="32" spans="1:16" s="96" customFormat="1" x14ac:dyDescent="0.25">
      <c r="A32" s="95" t="s">
        <v>44</v>
      </c>
      <c r="B32" s="95"/>
      <c r="C32" s="86">
        <v>310633</v>
      </c>
      <c r="D32" s="99"/>
      <c r="E32" s="109">
        <v>24246577</v>
      </c>
      <c r="F32" s="109"/>
      <c r="G32" s="109">
        <v>6356284</v>
      </c>
      <c r="H32" s="86"/>
      <c r="I32" s="126">
        <f t="shared" si="0"/>
        <v>17890293</v>
      </c>
      <c r="J32" s="127"/>
      <c r="K32" s="124">
        <f t="shared" si="1"/>
        <v>57.593021346733927</v>
      </c>
      <c r="L32" s="124"/>
      <c r="M32" s="128">
        <v>237.394702751648</v>
      </c>
      <c r="N32" s="124"/>
      <c r="O32" s="124">
        <f t="shared" si="2"/>
        <v>-179.80168140491406</v>
      </c>
      <c r="P32" s="98"/>
    </row>
    <row r="33" spans="1:16" s="96" customFormat="1" x14ac:dyDescent="0.25">
      <c r="A33" s="95" t="s">
        <v>45</v>
      </c>
      <c r="B33" s="95"/>
      <c r="C33" s="86">
        <v>158304</v>
      </c>
      <c r="D33" s="99"/>
      <c r="E33" s="109">
        <v>10032892</v>
      </c>
      <c r="F33" s="109"/>
      <c r="G33" s="109">
        <v>2534476</v>
      </c>
      <c r="H33" s="86"/>
      <c r="I33" s="126">
        <f t="shared" si="0"/>
        <v>7498416</v>
      </c>
      <c r="J33" s="127"/>
      <c r="K33" s="124">
        <f t="shared" si="1"/>
        <v>47.367192237719827</v>
      </c>
      <c r="L33" s="124"/>
      <c r="M33" s="128">
        <v>171.732615209409</v>
      </c>
      <c r="N33" s="124"/>
      <c r="O33" s="124">
        <f t="shared" si="2"/>
        <v>-124.36542297168918</v>
      </c>
      <c r="P33" s="98"/>
    </row>
    <row r="34" spans="1:16" s="96" customFormat="1" x14ac:dyDescent="0.25">
      <c r="A34" s="95" t="s">
        <v>46</v>
      </c>
      <c r="B34" s="95"/>
      <c r="C34" s="86">
        <v>81262</v>
      </c>
      <c r="D34" s="99"/>
      <c r="E34" s="109">
        <v>6442074</v>
      </c>
      <c r="F34" s="109"/>
      <c r="G34" s="109">
        <v>1539540</v>
      </c>
      <c r="H34" s="86"/>
      <c r="I34" s="126">
        <f t="shared" si="0"/>
        <v>4902534</v>
      </c>
      <c r="J34" s="127"/>
      <c r="K34" s="124">
        <f t="shared" si="1"/>
        <v>60.329969727547933</v>
      </c>
      <c r="L34" s="124"/>
      <c r="M34" s="128">
        <v>234.59260689814801</v>
      </c>
      <c r="N34" s="124"/>
      <c r="O34" s="124">
        <f t="shared" si="2"/>
        <v>-174.26263717060007</v>
      </c>
      <c r="P34" s="98"/>
    </row>
    <row r="35" spans="1:16" s="96" customFormat="1" x14ac:dyDescent="0.25">
      <c r="A35" s="95" t="s">
        <v>47</v>
      </c>
      <c r="B35" s="95"/>
      <c r="C35" s="86">
        <v>186639</v>
      </c>
      <c r="D35" s="99"/>
      <c r="E35" s="109">
        <v>18377874</v>
      </c>
      <c r="F35" s="109"/>
      <c r="G35" s="109">
        <v>4616374</v>
      </c>
      <c r="H35" s="86"/>
      <c r="I35" s="126">
        <f t="shared" si="0"/>
        <v>13761500</v>
      </c>
      <c r="J35" s="127"/>
      <c r="K35" s="124">
        <f t="shared" si="1"/>
        <v>73.733249749516446</v>
      </c>
      <c r="L35" s="124"/>
      <c r="M35" s="128">
        <v>278.14254822427603</v>
      </c>
      <c r="N35" s="124"/>
      <c r="O35" s="124">
        <f t="shared" si="2"/>
        <v>-204.40929847475957</v>
      </c>
      <c r="P35" s="98"/>
    </row>
    <row r="36" spans="1:16" s="96" customFormat="1" x14ac:dyDescent="0.25">
      <c r="A36" s="95" t="s">
        <v>48</v>
      </c>
      <c r="B36" s="95"/>
      <c r="C36" s="86">
        <v>36039</v>
      </c>
      <c r="D36" s="99"/>
      <c r="E36" s="109">
        <v>2270574</v>
      </c>
      <c r="F36" s="109"/>
      <c r="G36" s="109">
        <v>665302</v>
      </c>
      <c r="H36" s="86"/>
      <c r="I36" s="126">
        <f t="shared" si="0"/>
        <v>1605272</v>
      </c>
      <c r="J36" s="127"/>
      <c r="K36" s="124">
        <f t="shared" si="1"/>
        <v>44.542634368323206</v>
      </c>
      <c r="L36" s="124"/>
      <c r="M36" s="128">
        <v>223.90769340260499</v>
      </c>
      <c r="N36" s="124"/>
      <c r="O36" s="124">
        <f t="shared" si="2"/>
        <v>-179.36505903428178</v>
      </c>
      <c r="P36" s="98"/>
    </row>
    <row r="37" spans="1:16" s="96" customFormat="1" x14ac:dyDescent="0.25">
      <c r="A37" s="96" t="s">
        <v>49</v>
      </c>
      <c r="C37" s="86">
        <f>SUM(C11:C36)</f>
        <v>3675849</v>
      </c>
      <c r="D37" s="86"/>
      <c r="E37" s="86">
        <f>SUM(E11:E36)</f>
        <v>248600662</v>
      </c>
      <c r="F37" s="86"/>
      <c r="G37" s="86">
        <f>SUM(G11:G36)</f>
        <v>64822220</v>
      </c>
      <c r="H37" s="86"/>
      <c r="I37" s="126">
        <f t="shared" si="0"/>
        <v>183778442</v>
      </c>
      <c r="J37" s="127"/>
      <c r="K37" s="124">
        <f t="shared" si="1"/>
        <v>49.996189179696991</v>
      </c>
      <c r="L37" s="128"/>
      <c r="M37" s="128">
        <v>195.54310760000001</v>
      </c>
      <c r="N37" s="128"/>
      <c r="O37" s="124">
        <f t="shared" si="2"/>
        <v>-145.54691842030303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37"/>
  <sheetViews>
    <sheetView topLeftCell="B11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62</v>
      </c>
      <c r="D8" s="50"/>
      <c r="E8" s="50" t="s">
        <v>62</v>
      </c>
      <c r="F8" s="50"/>
      <c r="G8" s="105" t="s">
        <v>62</v>
      </c>
      <c r="H8" s="50"/>
      <c r="I8" s="50" t="s">
        <v>62</v>
      </c>
      <c r="J8" s="50"/>
      <c r="K8" s="106" t="s">
        <v>63</v>
      </c>
      <c r="L8" s="53"/>
      <c r="M8" s="91" t="s">
        <v>59</v>
      </c>
      <c r="N8" s="52"/>
      <c r="O8" s="90" t="s">
        <v>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530326</v>
      </c>
      <c r="D11" s="99"/>
      <c r="E11" s="109">
        <v>40124458</v>
      </c>
      <c r="F11" s="109"/>
      <c r="G11" s="109">
        <v>9815100</v>
      </c>
      <c r="H11" s="86"/>
      <c r="I11" s="126">
        <f>E11-G11</f>
        <v>30309358</v>
      </c>
      <c r="J11" s="127"/>
      <c r="K11" s="124">
        <f>I11/C11</f>
        <v>57.152313859776818</v>
      </c>
      <c r="L11" s="124"/>
      <c r="M11" s="128">
        <v>193.14204648614799</v>
      </c>
      <c r="N11" s="124"/>
      <c r="O11" s="124">
        <f>K11-M11</f>
        <v>-135.98973262637116</v>
      </c>
      <c r="P11" s="97"/>
    </row>
    <row r="12" spans="1:19" s="96" customFormat="1" x14ac:dyDescent="0.25">
      <c r="A12" s="95" t="s">
        <v>24</v>
      </c>
      <c r="B12" s="95"/>
      <c r="C12" s="86">
        <v>355941</v>
      </c>
      <c r="D12" s="99"/>
      <c r="E12" s="109">
        <v>24376649</v>
      </c>
      <c r="F12" s="109"/>
      <c r="G12" s="109">
        <v>6284014</v>
      </c>
      <c r="H12" s="86"/>
      <c r="I12" s="126">
        <f t="shared" ref="I12:I37" si="0">E12-G12</f>
        <v>18092635</v>
      </c>
      <c r="J12" s="127"/>
      <c r="K12" s="124">
        <f t="shared" ref="K12:K37" si="1">I12/C12</f>
        <v>50.830432571690253</v>
      </c>
      <c r="L12" s="124"/>
      <c r="M12" s="128">
        <v>190.157250648249</v>
      </c>
      <c r="N12" s="124"/>
      <c r="O12" s="124">
        <f t="shared" ref="O12:O37" si="2">K12-M12</f>
        <v>-139.32681807655877</v>
      </c>
      <c r="P12" s="98"/>
    </row>
    <row r="13" spans="1:19" s="96" customFormat="1" x14ac:dyDescent="0.25">
      <c r="A13" s="95" t="s">
        <v>25</v>
      </c>
      <c r="B13" s="95"/>
      <c r="C13" s="86">
        <v>142307</v>
      </c>
      <c r="D13" s="99"/>
      <c r="E13" s="109">
        <v>8808974</v>
      </c>
      <c r="F13" s="109"/>
      <c r="G13" s="109">
        <v>2034285</v>
      </c>
      <c r="H13" s="86"/>
      <c r="I13" s="126">
        <f t="shared" si="0"/>
        <v>6774689</v>
      </c>
      <c r="J13" s="127"/>
      <c r="K13" s="124">
        <f t="shared" si="1"/>
        <v>47.606154300210108</v>
      </c>
      <c r="L13" s="124"/>
      <c r="M13" s="128">
        <v>157.71054273124099</v>
      </c>
      <c r="N13" s="124"/>
      <c r="O13" s="124">
        <f t="shared" si="2"/>
        <v>-110.10438843103088</v>
      </c>
      <c r="P13" s="98"/>
    </row>
    <row r="14" spans="1:19" s="96" customFormat="1" x14ac:dyDescent="0.25">
      <c r="A14" s="95" t="s">
        <v>26</v>
      </c>
      <c r="B14" s="95"/>
      <c r="C14" s="86">
        <v>15053</v>
      </c>
      <c r="D14" s="99"/>
      <c r="E14" s="109">
        <v>548621</v>
      </c>
      <c r="F14" s="109"/>
      <c r="G14" s="109">
        <v>207431</v>
      </c>
      <c r="H14" s="86"/>
      <c r="I14" s="126">
        <f t="shared" si="0"/>
        <v>341190</v>
      </c>
      <c r="J14" s="127"/>
      <c r="K14" s="124">
        <f t="shared" si="1"/>
        <v>22.665913771341263</v>
      </c>
      <c r="L14" s="124"/>
      <c r="M14" s="128">
        <v>142.620620675232</v>
      </c>
      <c r="N14" s="124"/>
      <c r="O14" s="124">
        <f t="shared" si="2"/>
        <v>-119.95470690389074</v>
      </c>
      <c r="P14" s="98"/>
    </row>
    <row r="15" spans="1:19" s="96" customFormat="1" x14ac:dyDescent="0.25">
      <c r="A15" s="95" t="s">
        <v>27</v>
      </c>
      <c r="B15" s="95"/>
      <c r="C15" s="86">
        <v>54570</v>
      </c>
      <c r="D15" s="99"/>
      <c r="E15" s="109">
        <v>3103345</v>
      </c>
      <c r="F15" s="109"/>
      <c r="G15" s="109">
        <v>969300</v>
      </c>
      <c r="H15" s="86"/>
      <c r="I15" s="126">
        <f t="shared" si="0"/>
        <v>2134045</v>
      </c>
      <c r="J15" s="127"/>
      <c r="K15" s="124">
        <f t="shared" si="1"/>
        <v>39.106560381161813</v>
      </c>
      <c r="L15" s="124"/>
      <c r="M15" s="128">
        <v>153.74168680168799</v>
      </c>
      <c r="N15" s="124"/>
      <c r="O15" s="124">
        <f t="shared" si="2"/>
        <v>-114.63512642052618</v>
      </c>
      <c r="P15" s="98"/>
    </row>
    <row r="16" spans="1:19" s="96" customFormat="1" x14ac:dyDescent="0.25">
      <c r="A16" s="95" t="s">
        <v>28</v>
      </c>
      <c r="B16" s="95"/>
      <c r="C16" s="86">
        <v>14065</v>
      </c>
      <c r="D16" s="99"/>
      <c r="E16" s="109">
        <v>581012</v>
      </c>
      <c r="F16" s="109"/>
      <c r="G16" s="109">
        <v>191517</v>
      </c>
      <c r="H16" s="86"/>
      <c r="I16" s="126">
        <f t="shared" si="0"/>
        <v>389495</v>
      </c>
      <c r="J16" s="127"/>
      <c r="K16" s="124">
        <f t="shared" si="1"/>
        <v>27.692499111269107</v>
      </c>
      <c r="L16" s="124"/>
      <c r="M16" s="128">
        <v>141.94087072484501</v>
      </c>
      <c r="N16" s="124"/>
      <c r="O16" s="124">
        <f t="shared" si="2"/>
        <v>-114.2483716135759</v>
      </c>
      <c r="P16" s="98"/>
    </row>
    <row r="17" spans="1:16" s="96" customFormat="1" x14ac:dyDescent="0.25">
      <c r="A17" s="95" t="s">
        <v>29</v>
      </c>
      <c r="B17" s="95"/>
      <c r="C17" s="86">
        <v>15641</v>
      </c>
      <c r="D17" s="99"/>
      <c r="E17" s="109">
        <v>747412</v>
      </c>
      <c r="F17" s="109"/>
      <c r="G17" s="109">
        <v>217250</v>
      </c>
      <c r="H17" s="86"/>
      <c r="I17" s="126">
        <f t="shared" si="0"/>
        <v>530162</v>
      </c>
      <c r="J17" s="127"/>
      <c r="K17" s="124">
        <f t="shared" si="1"/>
        <v>33.895658845342368</v>
      </c>
      <c r="L17" s="124"/>
      <c r="M17" s="128">
        <v>136.87699362648399</v>
      </c>
      <c r="N17" s="124"/>
      <c r="O17" s="124">
        <f t="shared" si="2"/>
        <v>-102.98133478114163</v>
      </c>
      <c r="P17" s="98"/>
    </row>
    <row r="18" spans="1:16" s="96" customFormat="1" x14ac:dyDescent="0.25">
      <c r="A18" s="95" t="s">
        <v>30</v>
      </c>
      <c r="B18" s="95"/>
      <c r="C18" s="86">
        <v>14061</v>
      </c>
      <c r="D18" s="99"/>
      <c r="E18" s="109">
        <v>930240</v>
      </c>
      <c r="F18" s="109"/>
      <c r="G18" s="109">
        <v>265641</v>
      </c>
      <c r="H18" s="86"/>
      <c r="I18" s="126">
        <f t="shared" si="0"/>
        <v>664599</v>
      </c>
      <c r="J18" s="127"/>
      <c r="K18" s="124">
        <f t="shared" si="1"/>
        <v>47.265414977597608</v>
      </c>
      <c r="L18" s="124"/>
      <c r="M18" s="128">
        <v>163.27947397030499</v>
      </c>
      <c r="N18" s="124"/>
      <c r="O18" s="124">
        <f t="shared" si="2"/>
        <v>-116.01405899270739</v>
      </c>
      <c r="P18" s="98"/>
    </row>
    <row r="19" spans="1:16" s="96" customFormat="1" x14ac:dyDescent="0.25">
      <c r="A19" s="95" t="s">
        <v>31</v>
      </c>
      <c r="B19" s="95"/>
      <c r="C19" s="86">
        <v>42250</v>
      </c>
      <c r="D19" s="99"/>
      <c r="E19" s="109">
        <v>2618539</v>
      </c>
      <c r="F19" s="109"/>
      <c r="G19" s="109">
        <v>699666</v>
      </c>
      <c r="H19" s="86"/>
      <c r="I19" s="126">
        <f t="shared" si="0"/>
        <v>1918873</v>
      </c>
      <c r="J19" s="127"/>
      <c r="K19" s="124">
        <f t="shared" si="1"/>
        <v>45.417112426035501</v>
      </c>
      <c r="L19" s="124"/>
      <c r="M19" s="128">
        <v>162.004681089088</v>
      </c>
      <c r="N19" s="124"/>
      <c r="O19" s="124">
        <f t="shared" si="2"/>
        <v>-116.58756866305249</v>
      </c>
      <c r="P19" s="98"/>
    </row>
    <row r="20" spans="1:16" s="96" customFormat="1" x14ac:dyDescent="0.25">
      <c r="A20" s="95" t="s">
        <v>32</v>
      </c>
      <c r="B20" s="95"/>
      <c r="C20" s="86">
        <v>98623</v>
      </c>
      <c r="D20" s="99"/>
      <c r="E20" s="109">
        <v>7004224</v>
      </c>
      <c r="F20" s="109"/>
      <c r="G20" s="109">
        <v>2013800</v>
      </c>
      <c r="H20" s="86"/>
      <c r="I20" s="126">
        <f t="shared" si="0"/>
        <v>4990424</v>
      </c>
      <c r="J20" s="127"/>
      <c r="K20" s="124">
        <f t="shared" si="1"/>
        <v>50.601015990184848</v>
      </c>
      <c r="L20" s="124"/>
      <c r="M20" s="128">
        <v>188.99488161258</v>
      </c>
      <c r="N20" s="124"/>
      <c r="O20" s="124">
        <f t="shared" si="2"/>
        <v>-138.39386562239514</v>
      </c>
      <c r="P20" s="98"/>
    </row>
    <row r="21" spans="1:16" s="96" customFormat="1" x14ac:dyDescent="0.25">
      <c r="A21" s="95" t="s">
        <v>33</v>
      </c>
      <c r="B21" s="95"/>
      <c r="C21" s="86">
        <v>87754</v>
      </c>
      <c r="D21" s="99"/>
      <c r="E21" s="109">
        <v>6033543</v>
      </c>
      <c r="F21" s="109"/>
      <c r="G21" s="109">
        <v>1558202</v>
      </c>
      <c r="H21" s="86"/>
      <c r="I21" s="126">
        <f t="shared" si="0"/>
        <v>4475341</v>
      </c>
      <c r="J21" s="127"/>
      <c r="K21" s="124">
        <f t="shared" si="1"/>
        <v>50.998712309410401</v>
      </c>
      <c r="L21" s="124"/>
      <c r="M21" s="128">
        <v>178.67527640567201</v>
      </c>
      <c r="N21" s="124"/>
      <c r="O21" s="124">
        <f t="shared" si="2"/>
        <v>-127.67656409626161</v>
      </c>
      <c r="P21" s="98"/>
    </row>
    <row r="22" spans="1:16" s="96" customFormat="1" x14ac:dyDescent="0.25">
      <c r="A22" s="95" t="s">
        <v>34</v>
      </c>
      <c r="B22" s="95"/>
      <c r="C22" s="86">
        <v>70824</v>
      </c>
      <c r="D22" s="99"/>
      <c r="E22" s="109">
        <v>7042787</v>
      </c>
      <c r="F22" s="109"/>
      <c r="G22" s="109">
        <v>1553415</v>
      </c>
      <c r="H22" s="86"/>
      <c r="I22" s="126">
        <f t="shared" si="0"/>
        <v>5489372</v>
      </c>
      <c r="J22" s="127"/>
      <c r="K22" s="124">
        <f t="shared" si="1"/>
        <v>77.507229187845923</v>
      </c>
      <c r="L22" s="124"/>
      <c r="M22" s="128">
        <v>267.260330895837</v>
      </c>
      <c r="N22" s="124"/>
      <c r="O22" s="124">
        <f t="shared" si="2"/>
        <v>-189.75310170799108</v>
      </c>
      <c r="P22" s="98"/>
    </row>
    <row r="23" spans="1:16" s="96" customFormat="1" x14ac:dyDescent="0.25">
      <c r="A23" s="95" t="s">
        <v>35</v>
      </c>
      <c r="B23" s="95"/>
      <c r="C23" s="86">
        <v>94763</v>
      </c>
      <c r="D23" s="99"/>
      <c r="E23" s="109">
        <v>7189574</v>
      </c>
      <c r="F23" s="109"/>
      <c r="G23" s="109">
        <v>1921103</v>
      </c>
      <c r="H23" s="86"/>
      <c r="I23" s="126">
        <f t="shared" si="0"/>
        <v>5268471</v>
      </c>
      <c r="J23" s="127"/>
      <c r="K23" s="124">
        <f t="shared" si="1"/>
        <v>55.596287580595799</v>
      </c>
      <c r="L23" s="124"/>
      <c r="M23" s="128">
        <v>201.971829595938</v>
      </c>
      <c r="N23" s="124"/>
      <c r="O23" s="124">
        <f t="shared" si="2"/>
        <v>-146.37554201534221</v>
      </c>
      <c r="P23" s="98"/>
    </row>
    <row r="24" spans="1:16" s="96" customFormat="1" x14ac:dyDescent="0.25">
      <c r="A24" s="95" t="s">
        <v>36</v>
      </c>
      <c r="B24" s="95"/>
      <c r="C24" s="86">
        <v>26549</v>
      </c>
      <c r="D24" s="99"/>
      <c r="E24" s="109">
        <v>1836959</v>
      </c>
      <c r="F24" s="109"/>
      <c r="G24" s="109">
        <v>489692</v>
      </c>
      <c r="H24" s="86"/>
      <c r="I24" s="126">
        <f t="shared" si="0"/>
        <v>1347267</v>
      </c>
      <c r="J24" s="127"/>
      <c r="K24" s="124">
        <f t="shared" si="1"/>
        <v>50.746431127349432</v>
      </c>
      <c r="L24" s="124"/>
      <c r="M24" s="128">
        <v>190.11046604824301</v>
      </c>
      <c r="N24" s="124"/>
      <c r="O24" s="124">
        <f t="shared" si="2"/>
        <v>-139.36403492089357</v>
      </c>
      <c r="P24" s="98"/>
    </row>
    <row r="25" spans="1:16" s="96" customFormat="1" x14ac:dyDescent="0.25">
      <c r="A25" s="95" t="s">
        <v>37</v>
      </c>
      <c r="B25" s="95"/>
      <c r="C25" s="86">
        <v>17858</v>
      </c>
      <c r="D25" s="99"/>
      <c r="E25" s="109">
        <v>833739</v>
      </c>
      <c r="F25" s="109"/>
      <c r="G25" s="109">
        <v>277905</v>
      </c>
      <c r="H25" s="86"/>
      <c r="I25" s="126">
        <f t="shared" si="0"/>
        <v>555834</v>
      </c>
      <c r="J25" s="127"/>
      <c r="K25" s="124">
        <f t="shared" si="1"/>
        <v>31.125209989920485</v>
      </c>
      <c r="L25" s="124"/>
      <c r="M25" s="128">
        <v>143.83658164553799</v>
      </c>
      <c r="N25" s="124"/>
      <c r="O25" s="124">
        <f t="shared" si="2"/>
        <v>-112.71137165561751</v>
      </c>
      <c r="P25" s="98"/>
    </row>
    <row r="26" spans="1:16" s="96" customFormat="1" x14ac:dyDescent="0.25">
      <c r="A26" s="95" t="s">
        <v>38</v>
      </c>
      <c r="B26" s="95"/>
      <c r="C26" s="86">
        <v>5975</v>
      </c>
      <c r="D26" s="99"/>
      <c r="E26" s="109">
        <v>241804</v>
      </c>
      <c r="F26" s="109"/>
      <c r="G26" s="109">
        <v>75854</v>
      </c>
      <c r="H26" s="86"/>
      <c r="I26" s="126">
        <f t="shared" si="0"/>
        <v>165950</v>
      </c>
      <c r="J26" s="127"/>
      <c r="K26" s="124">
        <f t="shared" si="1"/>
        <v>27.774058577405857</v>
      </c>
      <c r="L26" s="124"/>
      <c r="M26" s="128">
        <v>142.221940819813</v>
      </c>
      <c r="N26" s="124"/>
      <c r="O26" s="124">
        <f t="shared" si="2"/>
        <v>-114.44788224240715</v>
      </c>
      <c r="P26" s="98"/>
    </row>
    <row r="27" spans="1:16" s="96" customFormat="1" x14ac:dyDescent="0.25">
      <c r="A27" s="95" t="s">
        <v>39</v>
      </c>
      <c r="B27" s="95"/>
      <c r="C27" s="86">
        <v>181931</v>
      </c>
      <c r="D27" s="99"/>
      <c r="E27" s="109">
        <v>11781127</v>
      </c>
      <c r="F27" s="109"/>
      <c r="G27" s="109">
        <v>3347308</v>
      </c>
      <c r="H27" s="86"/>
      <c r="I27" s="126">
        <f t="shared" si="0"/>
        <v>8433819</v>
      </c>
      <c r="J27" s="127"/>
      <c r="K27" s="124">
        <f t="shared" si="1"/>
        <v>46.357239832683817</v>
      </c>
      <c r="L27" s="124"/>
      <c r="M27" s="128">
        <v>155.43062679151899</v>
      </c>
      <c r="N27" s="124"/>
      <c r="O27" s="124">
        <f t="shared" si="2"/>
        <v>-109.07338695883517</v>
      </c>
      <c r="P27" s="98"/>
    </row>
    <row r="28" spans="1:16" s="96" customFormat="1" x14ac:dyDescent="0.25">
      <c r="A28" s="95" t="s">
        <v>40</v>
      </c>
      <c r="B28" s="95"/>
      <c r="C28" s="86">
        <v>83332</v>
      </c>
      <c r="D28" s="99"/>
      <c r="E28" s="109">
        <v>4728022</v>
      </c>
      <c r="F28" s="109"/>
      <c r="G28" s="109">
        <v>1301567</v>
      </c>
      <c r="H28" s="86"/>
      <c r="I28" s="126">
        <f t="shared" si="0"/>
        <v>3426455</v>
      </c>
      <c r="J28" s="127"/>
      <c r="K28" s="124">
        <f t="shared" si="1"/>
        <v>41.118117889886236</v>
      </c>
      <c r="L28" s="124"/>
      <c r="M28" s="128">
        <v>157.15051383510601</v>
      </c>
      <c r="N28" s="124"/>
      <c r="O28" s="124">
        <f t="shared" si="2"/>
        <v>-116.03239594521978</v>
      </c>
      <c r="P28" s="98"/>
    </row>
    <row r="29" spans="1:16" s="96" customFormat="1" x14ac:dyDescent="0.25">
      <c r="A29" s="95" t="s">
        <v>41</v>
      </c>
      <c r="B29" s="95"/>
      <c r="C29" s="86">
        <v>212808</v>
      </c>
      <c r="D29" s="99"/>
      <c r="E29" s="109">
        <v>14931695</v>
      </c>
      <c r="F29" s="109"/>
      <c r="G29" s="109">
        <v>3786123</v>
      </c>
      <c r="H29" s="86"/>
      <c r="I29" s="126">
        <f t="shared" si="0"/>
        <v>11145572</v>
      </c>
      <c r="J29" s="127"/>
      <c r="K29" s="124">
        <f t="shared" si="1"/>
        <v>52.37383932934852</v>
      </c>
      <c r="L29" s="124"/>
      <c r="M29" s="128">
        <v>171.44044008865899</v>
      </c>
      <c r="N29" s="124"/>
      <c r="O29" s="124">
        <f t="shared" si="2"/>
        <v>-119.06660075931046</v>
      </c>
      <c r="P29" s="98"/>
    </row>
    <row r="30" spans="1:16" s="96" customFormat="1" x14ac:dyDescent="0.25">
      <c r="A30" s="95" t="s">
        <v>42</v>
      </c>
      <c r="B30" s="95"/>
      <c r="C30" s="86">
        <v>81836</v>
      </c>
      <c r="D30" s="99"/>
      <c r="E30" s="109">
        <v>5401010</v>
      </c>
      <c r="F30" s="109"/>
      <c r="G30" s="109">
        <v>1403816</v>
      </c>
      <c r="H30" s="86"/>
      <c r="I30" s="126">
        <f t="shared" si="0"/>
        <v>3997194</v>
      </c>
      <c r="J30" s="127"/>
      <c r="K30" s="124">
        <f t="shared" si="1"/>
        <v>48.843956205093114</v>
      </c>
      <c r="L30" s="124"/>
      <c r="M30" s="128">
        <v>178.70830217187299</v>
      </c>
      <c r="N30" s="124"/>
      <c r="O30" s="124">
        <f t="shared" si="2"/>
        <v>-129.86434596677987</v>
      </c>
      <c r="P30" s="98"/>
    </row>
    <row r="31" spans="1:16" s="96" customFormat="1" x14ac:dyDescent="0.25">
      <c r="A31" s="95" t="s">
        <v>43</v>
      </c>
      <c r="B31" s="95"/>
      <c r="C31" s="86">
        <v>121592</v>
      </c>
      <c r="D31" s="99"/>
      <c r="E31" s="109">
        <v>9757005</v>
      </c>
      <c r="F31" s="109"/>
      <c r="G31" s="109">
        <v>2925504</v>
      </c>
      <c r="H31" s="86"/>
      <c r="I31" s="126">
        <f t="shared" si="0"/>
        <v>6831501</v>
      </c>
      <c r="J31" s="127"/>
      <c r="K31" s="124">
        <f t="shared" si="1"/>
        <v>56.183803210737551</v>
      </c>
      <c r="L31" s="124"/>
      <c r="M31" s="128">
        <v>235.639389644609</v>
      </c>
      <c r="N31" s="124"/>
      <c r="O31" s="124">
        <f t="shared" si="2"/>
        <v>-179.45558643387145</v>
      </c>
      <c r="P31" s="98"/>
    </row>
    <row r="32" spans="1:16" s="96" customFormat="1" x14ac:dyDescent="0.25">
      <c r="A32" s="95" t="s">
        <v>44</v>
      </c>
      <c r="B32" s="95"/>
      <c r="C32" s="86">
        <v>254158</v>
      </c>
      <c r="D32" s="99"/>
      <c r="E32" s="109">
        <v>21457170</v>
      </c>
      <c r="F32" s="109"/>
      <c r="G32" s="109">
        <v>5519070</v>
      </c>
      <c r="H32" s="86"/>
      <c r="I32" s="126">
        <f t="shared" si="0"/>
        <v>15938100</v>
      </c>
      <c r="J32" s="127"/>
      <c r="K32" s="124">
        <f t="shared" si="1"/>
        <v>62.709416976841176</v>
      </c>
      <c r="L32" s="124"/>
      <c r="M32" s="128">
        <v>237.394702751648</v>
      </c>
      <c r="N32" s="124"/>
      <c r="O32" s="124">
        <f t="shared" si="2"/>
        <v>-174.68528577480683</v>
      </c>
      <c r="P32" s="98"/>
    </row>
    <row r="33" spans="1:16" s="96" customFormat="1" x14ac:dyDescent="0.25">
      <c r="A33" s="95" t="s">
        <v>45</v>
      </c>
      <c r="B33" s="95"/>
      <c r="C33" s="86">
        <v>119923</v>
      </c>
      <c r="D33" s="99"/>
      <c r="E33" s="109">
        <v>8258505</v>
      </c>
      <c r="F33" s="109"/>
      <c r="G33" s="109">
        <v>1997835</v>
      </c>
      <c r="H33" s="86"/>
      <c r="I33" s="126">
        <f t="shared" si="0"/>
        <v>6260670</v>
      </c>
      <c r="J33" s="127"/>
      <c r="K33" s="124">
        <f t="shared" si="1"/>
        <v>52.205748688741942</v>
      </c>
      <c r="L33" s="124"/>
      <c r="M33" s="128">
        <v>171.732615209409</v>
      </c>
      <c r="N33" s="124"/>
      <c r="O33" s="124">
        <f t="shared" si="2"/>
        <v>-119.52686652066706</v>
      </c>
      <c r="P33" s="98"/>
    </row>
    <row r="34" spans="1:16" s="96" customFormat="1" x14ac:dyDescent="0.25">
      <c r="A34" s="95" t="s">
        <v>46</v>
      </c>
      <c r="B34" s="95"/>
      <c r="C34" s="86">
        <v>68384</v>
      </c>
      <c r="D34" s="99"/>
      <c r="E34" s="109">
        <v>5541915</v>
      </c>
      <c r="F34" s="109"/>
      <c r="G34" s="109">
        <v>1358904</v>
      </c>
      <c r="H34" s="86"/>
      <c r="I34" s="126">
        <f t="shared" si="0"/>
        <v>4183011</v>
      </c>
      <c r="J34" s="127"/>
      <c r="K34" s="124">
        <f t="shared" si="1"/>
        <v>61.169440219934486</v>
      </c>
      <c r="L34" s="124"/>
      <c r="M34" s="128">
        <v>234.59260689814801</v>
      </c>
      <c r="N34" s="124"/>
      <c r="O34" s="124">
        <f t="shared" si="2"/>
        <v>-173.42316667821353</v>
      </c>
      <c r="P34" s="98"/>
    </row>
    <row r="35" spans="1:16" s="96" customFormat="1" x14ac:dyDescent="0.25">
      <c r="A35" s="95" t="s">
        <v>47</v>
      </c>
      <c r="B35" s="95"/>
      <c r="C35" s="86">
        <v>163243</v>
      </c>
      <c r="D35" s="99"/>
      <c r="E35" s="109">
        <v>16824620</v>
      </c>
      <c r="F35" s="109"/>
      <c r="G35" s="109">
        <v>4173967</v>
      </c>
      <c r="H35" s="86"/>
      <c r="I35" s="126">
        <f t="shared" si="0"/>
        <v>12650653</v>
      </c>
      <c r="J35" s="127"/>
      <c r="K35" s="124">
        <f t="shared" si="1"/>
        <v>77.495837493797595</v>
      </c>
      <c r="L35" s="124"/>
      <c r="M35" s="128">
        <v>278.14254822427603</v>
      </c>
      <c r="N35" s="124"/>
      <c r="O35" s="124">
        <f t="shared" si="2"/>
        <v>-200.64671073047845</v>
      </c>
      <c r="P35" s="98"/>
    </row>
    <row r="36" spans="1:16" s="96" customFormat="1" x14ac:dyDescent="0.25">
      <c r="A36" s="95" t="s">
        <v>48</v>
      </c>
      <c r="B36" s="95"/>
      <c r="C36" s="86">
        <v>26327</v>
      </c>
      <c r="D36" s="99"/>
      <c r="E36" s="109">
        <v>1656096</v>
      </c>
      <c r="F36" s="109"/>
      <c r="G36" s="109">
        <v>497554</v>
      </c>
      <c r="H36" s="86"/>
      <c r="I36" s="126">
        <f t="shared" si="0"/>
        <v>1158542</v>
      </c>
      <c r="J36" s="127"/>
      <c r="K36" s="124">
        <f t="shared" si="1"/>
        <v>44.005849508109549</v>
      </c>
      <c r="L36" s="124"/>
      <c r="M36" s="128">
        <v>223.90769340260499</v>
      </c>
      <c r="N36" s="124"/>
      <c r="O36" s="124">
        <f t="shared" si="2"/>
        <v>-179.90184389449544</v>
      </c>
      <c r="P36" s="98"/>
    </row>
    <row r="37" spans="1:16" s="96" customFormat="1" x14ac:dyDescent="0.25">
      <c r="A37" s="96" t="s">
        <v>49</v>
      </c>
      <c r="C37" s="86">
        <f>SUM(C11:C36)</f>
        <v>2900094</v>
      </c>
      <c r="D37" s="86"/>
      <c r="E37" s="86">
        <f>SUM(E11:E36)</f>
        <v>212359045</v>
      </c>
      <c r="F37" s="86"/>
      <c r="G37" s="86">
        <f>SUM(G11:G36)</f>
        <v>54885823</v>
      </c>
      <c r="H37" s="86"/>
      <c r="I37" s="126">
        <f t="shared" si="0"/>
        <v>157473222</v>
      </c>
      <c r="J37" s="127"/>
      <c r="K37" s="124">
        <f t="shared" si="1"/>
        <v>54.299350986554231</v>
      </c>
      <c r="L37" s="128"/>
      <c r="M37" s="128">
        <v>195.54310760000001</v>
      </c>
      <c r="N37" s="128"/>
      <c r="O37" s="124">
        <f t="shared" si="2"/>
        <v>-141.24375661344578</v>
      </c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64</v>
      </c>
      <c r="D8" s="50"/>
      <c r="E8" s="50" t="s">
        <v>64</v>
      </c>
      <c r="F8" s="50"/>
      <c r="G8" s="105" t="s">
        <v>64</v>
      </c>
      <c r="H8" s="50"/>
      <c r="I8" s="50" t="s">
        <v>64</v>
      </c>
      <c r="J8" s="50"/>
      <c r="K8" s="106" t="s">
        <v>65</v>
      </c>
      <c r="L8" s="53"/>
      <c r="M8" s="91" t="s">
        <v>59</v>
      </c>
      <c r="N8" s="52"/>
      <c r="O8" s="90" t="s">
        <v>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657018</v>
      </c>
      <c r="D11" s="99"/>
      <c r="E11" s="109">
        <v>58727854</v>
      </c>
      <c r="F11" s="109"/>
      <c r="G11" s="109">
        <v>13055658</v>
      </c>
      <c r="H11" s="86"/>
      <c r="I11" s="126">
        <f>E11-G11</f>
        <v>45672196</v>
      </c>
      <c r="J11" s="127"/>
      <c r="K11" s="124">
        <f>I11/C11</f>
        <v>69.514375557442875</v>
      </c>
      <c r="L11" s="124"/>
      <c r="M11" s="128">
        <v>193.14204648614799</v>
      </c>
      <c r="N11" s="124"/>
      <c r="O11" s="124">
        <f>K11-M11</f>
        <v>-123.62767092870511</v>
      </c>
      <c r="P11" s="97"/>
    </row>
    <row r="12" spans="1:19" s="96" customFormat="1" x14ac:dyDescent="0.25">
      <c r="A12" s="95" t="s">
        <v>24</v>
      </c>
      <c r="B12" s="95"/>
      <c r="C12" s="86">
        <v>427856</v>
      </c>
      <c r="D12" s="99"/>
      <c r="E12" s="109">
        <v>34594728</v>
      </c>
      <c r="F12" s="109"/>
      <c r="G12" s="109">
        <v>8249977</v>
      </c>
      <c r="H12" s="86"/>
      <c r="I12" s="126">
        <f t="shared" ref="I12:I37" si="0">E12-G12</f>
        <v>26344751</v>
      </c>
      <c r="J12" s="127"/>
      <c r="K12" s="124">
        <f t="shared" ref="K12:K37" si="1">I12/C12</f>
        <v>61.573872985303467</v>
      </c>
      <c r="L12" s="124"/>
      <c r="M12" s="128">
        <v>190.157250648249</v>
      </c>
      <c r="N12" s="124"/>
      <c r="O12" s="124">
        <f t="shared" ref="O12:O37" si="2">K12-M12</f>
        <v>-128.58337766294554</v>
      </c>
      <c r="P12" s="98"/>
    </row>
    <row r="13" spans="1:19" s="96" customFormat="1" x14ac:dyDescent="0.25">
      <c r="A13" s="95" t="s">
        <v>25</v>
      </c>
      <c r="B13" s="95"/>
      <c r="C13" s="86">
        <v>169269</v>
      </c>
      <c r="D13" s="99"/>
      <c r="E13" s="109">
        <v>10681446</v>
      </c>
      <c r="F13" s="109"/>
      <c r="G13" s="109">
        <v>2607097</v>
      </c>
      <c r="H13" s="86"/>
      <c r="I13" s="126">
        <f t="shared" si="0"/>
        <v>8074349</v>
      </c>
      <c r="J13" s="127"/>
      <c r="K13" s="124">
        <f t="shared" si="1"/>
        <v>47.701286118545035</v>
      </c>
      <c r="L13" s="124"/>
      <c r="M13" s="128">
        <v>157.71054273124099</v>
      </c>
      <c r="N13" s="124"/>
      <c r="O13" s="124">
        <f t="shared" si="2"/>
        <v>-110.00925661269596</v>
      </c>
      <c r="P13" s="98"/>
    </row>
    <row r="14" spans="1:19" s="96" customFormat="1" x14ac:dyDescent="0.25">
      <c r="A14" s="95" t="s">
        <v>26</v>
      </c>
      <c r="B14" s="95"/>
      <c r="C14" s="86">
        <v>15470</v>
      </c>
      <c r="D14" s="99"/>
      <c r="E14" s="109">
        <v>1022856</v>
      </c>
      <c r="F14" s="109"/>
      <c r="G14" s="109">
        <v>253046</v>
      </c>
      <c r="H14" s="86"/>
      <c r="I14" s="126">
        <f t="shared" si="0"/>
        <v>769810</v>
      </c>
      <c r="J14" s="127"/>
      <c r="K14" s="124">
        <f t="shared" si="1"/>
        <v>49.761473820297347</v>
      </c>
      <c r="L14" s="124"/>
      <c r="M14" s="128">
        <v>142.620620675232</v>
      </c>
      <c r="N14" s="124"/>
      <c r="O14" s="124">
        <f t="shared" si="2"/>
        <v>-92.859146854934664</v>
      </c>
      <c r="P14" s="98"/>
    </row>
    <row r="15" spans="1:19" s="96" customFormat="1" x14ac:dyDescent="0.25">
      <c r="A15" s="95" t="s">
        <v>27</v>
      </c>
      <c r="B15" s="95"/>
      <c r="C15" s="86">
        <v>65875</v>
      </c>
      <c r="D15" s="99"/>
      <c r="E15" s="109">
        <v>4180514</v>
      </c>
      <c r="F15" s="109"/>
      <c r="G15" s="109">
        <v>1201059</v>
      </c>
      <c r="H15" s="86"/>
      <c r="I15" s="126">
        <f t="shared" si="0"/>
        <v>2979455</v>
      </c>
      <c r="J15" s="127"/>
      <c r="K15" s="124">
        <f t="shared" si="1"/>
        <v>45.228918406072104</v>
      </c>
      <c r="L15" s="124"/>
      <c r="M15" s="128">
        <v>153.74168680168799</v>
      </c>
      <c r="N15" s="124"/>
      <c r="O15" s="124">
        <f t="shared" si="2"/>
        <v>-108.51276839561589</v>
      </c>
      <c r="P15" s="98"/>
    </row>
    <row r="16" spans="1:19" s="96" customFormat="1" x14ac:dyDescent="0.25">
      <c r="A16" s="95" t="s">
        <v>28</v>
      </c>
      <c r="B16" s="95"/>
      <c r="C16" s="86">
        <v>16115</v>
      </c>
      <c r="D16" s="99"/>
      <c r="E16" s="109">
        <v>837135</v>
      </c>
      <c r="F16" s="109"/>
      <c r="G16" s="109">
        <v>262928</v>
      </c>
      <c r="H16" s="86"/>
      <c r="I16" s="126">
        <f t="shared" si="0"/>
        <v>574207</v>
      </c>
      <c r="J16" s="127"/>
      <c r="K16" s="124">
        <f t="shared" si="1"/>
        <v>35.631833695314924</v>
      </c>
      <c r="L16" s="124"/>
      <c r="M16" s="128">
        <v>141.94087072484501</v>
      </c>
      <c r="N16" s="124"/>
      <c r="O16" s="124">
        <f t="shared" si="2"/>
        <v>-106.30903702953009</v>
      </c>
      <c r="P16" s="98"/>
    </row>
    <row r="17" spans="1:16" s="96" customFormat="1" x14ac:dyDescent="0.25">
      <c r="A17" s="95" t="s">
        <v>29</v>
      </c>
      <c r="B17" s="95"/>
      <c r="C17" s="86">
        <v>18880</v>
      </c>
      <c r="D17" s="99"/>
      <c r="E17" s="109">
        <v>1078607</v>
      </c>
      <c r="F17" s="109"/>
      <c r="G17" s="109">
        <v>282190</v>
      </c>
      <c r="H17" s="86"/>
      <c r="I17" s="126">
        <f t="shared" si="0"/>
        <v>796417</v>
      </c>
      <c r="J17" s="127"/>
      <c r="K17" s="124">
        <f t="shared" si="1"/>
        <v>42.18310381355932</v>
      </c>
      <c r="L17" s="124"/>
      <c r="M17" s="128">
        <v>136.87699362648399</v>
      </c>
      <c r="N17" s="124"/>
      <c r="O17" s="124">
        <f t="shared" si="2"/>
        <v>-94.693889812924681</v>
      </c>
      <c r="P17" s="98"/>
    </row>
    <row r="18" spans="1:16" s="96" customFormat="1" x14ac:dyDescent="0.25">
      <c r="A18" s="95" t="s">
        <v>30</v>
      </c>
      <c r="B18" s="95"/>
      <c r="C18" s="86">
        <v>16310</v>
      </c>
      <c r="D18" s="99"/>
      <c r="E18" s="109">
        <v>1098243</v>
      </c>
      <c r="F18" s="109"/>
      <c r="G18" s="109">
        <v>302287</v>
      </c>
      <c r="H18" s="86"/>
      <c r="I18" s="126">
        <f t="shared" si="0"/>
        <v>795956</v>
      </c>
      <c r="J18" s="127"/>
      <c r="K18" s="124">
        <f t="shared" si="1"/>
        <v>48.801716738197428</v>
      </c>
      <c r="L18" s="124"/>
      <c r="M18" s="128">
        <v>163.27947397030499</v>
      </c>
      <c r="N18" s="124"/>
      <c r="O18" s="124">
        <f t="shared" si="2"/>
        <v>-114.47775723210756</v>
      </c>
      <c r="P18" s="98"/>
    </row>
    <row r="19" spans="1:16" s="96" customFormat="1" x14ac:dyDescent="0.25">
      <c r="A19" s="95" t="s">
        <v>31</v>
      </c>
      <c r="B19" s="95"/>
      <c r="C19" s="86">
        <v>56927</v>
      </c>
      <c r="D19" s="99"/>
      <c r="E19" s="109">
        <v>3418541</v>
      </c>
      <c r="F19" s="109"/>
      <c r="G19" s="109">
        <v>982005</v>
      </c>
      <c r="H19" s="86"/>
      <c r="I19" s="126">
        <f t="shared" si="0"/>
        <v>2436536</v>
      </c>
      <c r="J19" s="127"/>
      <c r="K19" s="124">
        <f t="shared" si="1"/>
        <v>42.801061007957557</v>
      </c>
      <c r="L19" s="124"/>
      <c r="M19" s="128">
        <v>162.004681089088</v>
      </c>
      <c r="N19" s="124"/>
      <c r="O19" s="124">
        <f t="shared" si="2"/>
        <v>-119.20362008113044</v>
      </c>
      <c r="P19" s="98"/>
    </row>
    <row r="20" spans="1:16" s="96" customFormat="1" x14ac:dyDescent="0.25">
      <c r="A20" s="95" t="s">
        <v>32</v>
      </c>
      <c r="B20" s="95"/>
      <c r="C20" s="86">
        <v>117917</v>
      </c>
      <c r="D20" s="99"/>
      <c r="E20" s="109">
        <v>9560774</v>
      </c>
      <c r="F20" s="109"/>
      <c r="G20" s="109">
        <v>2543149</v>
      </c>
      <c r="H20" s="86"/>
      <c r="I20" s="126">
        <f t="shared" si="0"/>
        <v>7017625</v>
      </c>
      <c r="J20" s="127"/>
      <c r="K20" s="124">
        <f t="shared" si="1"/>
        <v>59.513259326475399</v>
      </c>
      <c r="L20" s="124"/>
      <c r="M20" s="128">
        <v>188.99488161258</v>
      </c>
      <c r="N20" s="124"/>
      <c r="O20" s="124">
        <f t="shared" si="2"/>
        <v>-129.4816222861046</v>
      </c>
      <c r="P20" s="98"/>
    </row>
    <row r="21" spans="1:16" s="96" customFormat="1" x14ac:dyDescent="0.25">
      <c r="A21" s="95" t="s">
        <v>33</v>
      </c>
      <c r="B21" s="95"/>
      <c r="C21" s="86">
        <v>110004</v>
      </c>
      <c r="D21" s="99"/>
      <c r="E21" s="109">
        <v>8661558</v>
      </c>
      <c r="F21" s="109"/>
      <c r="G21" s="109">
        <v>2149401</v>
      </c>
      <c r="H21" s="86"/>
      <c r="I21" s="126">
        <f t="shared" si="0"/>
        <v>6512157</v>
      </c>
      <c r="J21" s="127"/>
      <c r="K21" s="124">
        <f t="shared" si="1"/>
        <v>59.199274571833755</v>
      </c>
      <c r="L21" s="124"/>
      <c r="M21" s="128">
        <v>178.67527640567201</v>
      </c>
      <c r="N21" s="124"/>
      <c r="O21" s="124">
        <f t="shared" si="2"/>
        <v>-119.47600183383825</v>
      </c>
      <c r="P21" s="98"/>
    </row>
    <row r="22" spans="1:16" s="96" customFormat="1" x14ac:dyDescent="0.25">
      <c r="A22" s="95" t="s">
        <v>34</v>
      </c>
      <c r="B22" s="95"/>
      <c r="C22" s="86">
        <v>83914</v>
      </c>
      <c r="D22" s="99"/>
      <c r="E22" s="109">
        <v>9831914</v>
      </c>
      <c r="F22" s="109"/>
      <c r="G22" s="109">
        <v>1937545</v>
      </c>
      <c r="H22" s="86"/>
      <c r="I22" s="126">
        <f t="shared" si="0"/>
        <v>7894369</v>
      </c>
      <c r="J22" s="127"/>
      <c r="K22" s="124">
        <f t="shared" si="1"/>
        <v>94.076900159687298</v>
      </c>
      <c r="L22" s="124"/>
      <c r="M22" s="128">
        <v>267.260330895837</v>
      </c>
      <c r="N22" s="124"/>
      <c r="O22" s="124">
        <f t="shared" si="2"/>
        <v>-173.18343073614972</v>
      </c>
      <c r="P22" s="98"/>
    </row>
    <row r="23" spans="1:16" s="96" customFormat="1" x14ac:dyDescent="0.25">
      <c r="A23" s="95" t="s">
        <v>35</v>
      </c>
      <c r="B23" s="95"/>
      <c r="C23" s="86">
        <v>117780</v>
      </c>
      <c r="D23" s="99"/>
      <c r="E23" s="109">
        <v>9593896</v>
      </c>
      <c r="F23" s="109"/>
      <c r="G23" s="109">
        <v>2470827</v>
      </c>
      <c r="H23" s="86"/>
      <c r="I23" s="126">
        <f t="shared" si="0"/>
        <v>7123069</v>
      </c>
      <c r="J23" s="127"/>
      <c r="K23" s="124">
        <f t="shared" si="1"/>
        <v>60.477746646289695</v>
      </c>
      <c r="L23" s="124"/>
      <c r="M23" s="128">
        <v>201.971829595938</v>
      </c>
      <c r="N23" s="124"/>
      <c r="O23" s="124">
        <f t="shared" si="2"/>
        <v>-141.49408294964832</v>
      </c>
      <c r="P23" s="98"/>
    </row>
    <row r="24" spans="1:16" s="96" customFormat="1" x14ac:dyDescent="0.25">
      <c r="A24" s="95" t="s">
        <v>36</v>
      </c>
      <c r="B24" s="95"/>
      <c r="C24" s="86">
        <v>30470</v>
      </c>
      <c r="D24" s="99"/>
      <c r="E24" s="109">
        <v>2357298</v>
      </c>
      <c r="F24" s="109"/>
      <c r="G24" s="109">
        <v>557759</v>
      </c>
      <c r="H24" s="86"/>
      <c r="I24" s="126">
        <f t="shared" si="0"/>
        <v>1799539</v>
      </c>
      <c r="J24" s="127"/>
      <c r="K24" s="124">
        <f t="shared" si="1"/>
        <v>59.059369872005249</v>
      </c>
      <c r="L24" s="124"/>
      <c r="M24" s="128">
        <v>190.11046604824301</v>
      </c>
      <c r="N24" s="124"/>
      <c r="O24" s="124">
        <f t="shared" si="2"/>
        <v>-131.05109617623776</v>
      </c>
      <c r="P24" s="98"/>
    </row>
    <row r="25" spans="1:16" s="96" customFormat="1" x14ac:dyDescent="0.25">
      <c r="A25" s="95" t="s">
        <v>37</v>
      </c>
      <c r="B25" s="95"/>
      <c r="C25" s="86">
        <v>22283</v>
      </c>
      <c r="D25" s="99"/>
      <c r="E25" s="109">
        <v>1544098</v>
      </c>
      <c r="F25" s="109"/>
      <c r="G25" s="109">
        <v>366910</v>
      </c>
      <c r="H25" s="86"/>
      <c r="I25" s="126">
        <f t="shared" si="0"/>
        <v>1177188</v>
      </c>
      <c r="J25" s="127"/>
      <c r="K25" s="124">
        <f t="shared" si="1"/>
        <v>52.828972759502761</v>
      </c>
      <c r="L25" s="124"/>
      <c r="M25" s="128">
        <v>143.83658164553799</v>
      </c>
      <c r="N25" s="124"/>
      <c r="O25" s="124">
        <f t="shared" si="2"/>
        <v>-91.007608886035229</v>
      </c>
      <c r="P25" s="98"/>
    </row>
    <row r="26" spans="1:16" s="96" customFormat="1" x14ac:dyDescent="0.25">
      <c r="A26" s="95" t="s">
        <v>38</v>
      </c>
      <c r="B26" s="95"/>
      <c r="C26" s="86">
        <v>6211</v>
      </c>
      <c r="D26" s="99"/>
      <c r="E26" s="109">
        <v>295369</v>
      </c>
      <c r="F26" s="109"/>
      <c r="G26" s="109">
        <v>86009</v>
      </c>
      <c r="H26" s="86"/>
      <c r="I26" s="126">
        <f t="shared" si="0"/>
        <v>209360</v>
      </c>
      <c r="J26" s="127"/>
      <c r="K26" s="124">
        <f t="shared" si="1"/>
        <v>33.707937530188374</v>
      </c>
      <c r="L26" s="124"/>
      <c r="M26" s="128">
        <v>142.221940819813</v>
      </c>
      <c r="N26" s="124"/>
      <c r="O26" s="124">
        <f t="shared" si="2"/>
        <v>-108.51400328962463</v>
      </c>
      <c r="P26" s="98"/>
    </row>
    <row r="27" spans="1:16" s="96" customFormat="1" x14ac:dyDescent="0.25">
      <c r="A27" s="95" t="s">
        <v>39</v>
      </c>
      <c r="B27" s="95"/>
      <c r="C27" s="86">
        <v>212579</v>
      </c>
      <c r="D27" s="99"/>
      <c r="E27" s="109">
        <v>16709682</v>
      </c>
      <c r="F27" s="109"/>
      <c r="G27" s="109">
        <v>4148858</v>
      </c>
      <c r="H27" s="86"/>
      <c r="I27" s="126">
        <f t="shared" si="0"/>
        <v>12560824</v>
      </c>
      <c r="J27" s="127"/>
      <c r="K27" s="124">
        <f t="shared" si="1"/>
        <v>59.087793243923436</v>
      </c>
      <c r="L27" s="124"/>
      <c r="M27" s="128">
        <v>155.43062679151899</v>
      </c>
      <c r="N27" s="124"/>
      <c r="O27" s="124">
        <f t="shared" si="2"/>
        <v>-96.342833547595546</v>
      </c>
      <c r="P27" s="98"/>
    </row>
    <row r="28" spans="1:16" s="96" customFormat="1" x14ac:dyDescent="0.25">
      <c r="A28" s="95" t="s">
        <v>40</v>
      </c>
      <c r="B28" s="95"/>
      <c r="C28" s="86">
        <v>97677</v>
      </c>
      <c r="D28" s="99"/>
      <c r="E28" s="109">
        <v>6172113</v>
      </c>
      <c r="F28" s="109"/>
      <c r="G28" s="109">
        <v>1619919</v>
      </c>
      <c r="H28" s="86"/>
      <c r="I28" s="126">
        <f t="shared" si="0"/>
        <v>4552194</v>
      </c>
      <c r="J28" s="127"/>
      <c r="K28" s="124">
        <f t="shared" si="1"/>
        <v>46.604564022236552</v>
      </c>
      <c r="L28" s="124"/>
      <c r="M28" s="128">
        <v>157.15051383510601</v>
      </c>
      <c r="N28" s="124"/>
      <c r="O28" s="124">
        <f t="shared" si="2"/>
        <v>-110.54594981286945</v>
      </c>
      <c r="P28" s="98"/>
    </row>
    <row r="29" spans="1:16" s="96" customFormat="1" x14ac:dyDescent="0.25">
      <c r="A29" s="95" t="s">
        <v>41</v>
      </c>
      <c r="B29" s="95"/>
      <c r="C29" s="86">
        <v>263773</v>
      </c>
      <c r="D29" s="99"/>
      <c r="E29" s="109">
        <v>20259258</v>
      </c>
      <c r="F29" s="109"/>
      <c r="G29" s="109">
        <v>4953651</v>
      </c>
      <c r="H29" s="86"/>
      <c r="I29" s="126">
        <f t="shared" si="0"/>
        <v>15305607</v>
      </c>
      <c r="J29" s="127"/>
      <c r="K29" s="124">
        <f t="shared" si="1"/>
        <v>58.025677381688041</v>
      </c>
      <c r="L29" s="124"/>
      <c r="M29" s="128">
        <v>171.44044008865899</v>
      </c>
      <c r="N29" s="124"/>
      <c r="O29" s="124">
        <f t="shared" si="2"/>
        <v>-113.41476270697095</v>
      </c>
      <c r="P29" s="98"/>
    </row>
    <row r="30" spans="1:16" s="96" customFormat="1" x14ac:dyDescent="0.25">
      <c r="A30" s="95" t="s">
        <v>42</v>
      </c>
      <c r="B30" s="95"/>
      <c r="C30" s="86">
        <v>100922</v>
      </c>
      <c r="D30" s="99"/>
      <c r="E30" s="109">
        <v>8607849</v>
      </c>
      <c r="F30" s="109"/>
      <c r="G30" s="109">
        <v>1840782</v>
      </c>
      <c r="H30" s="86"/>
      <c r="I30" s="126">
        <f t="shared" si="0"/>
        <v>6767067</v>
      </c>
      <c r="J30" s="127"/>
      <c r="K30" s="124">
        <f t="shared" si="1"/>
        <v>67.05244644378827</v>
      </c>
      <c r="L30" s="124"/>
      <c r="M30" s="128">
        <v>178.70830217187299</v>
      </c>
      <c r="N30" s="124"/>
      <c r="O30" s="124">
        <f t="shared" si="2"/>
        <v>-111.65585572808472</v>
      </c>
      <c r="P30" s="98"/>
    </row>
    <row r="31" spans="1:16" s="96" customFormat="1" x14ac:dyDescent="0.25">
      <c r="A31" s="95" t="s">
        <v>43</v>
      </c>
      <c r="B31" s="95"/>
      <c r="C31" s="86">
        <v>150668</v>
      </c>
      <c r="D31" s="99"/>
      <c r="E31" s="109">
        <v>14087157</v>
      </c>
      <c r="F31" s="109"/>
      <c r="G31" s="109">
        <v>3759449</v>
      </c>
      <c r="H31" s="86"/>
      <c r="I31" s="126">
        <f t="shared" si="0"/>
        <v>10327708</v>
      </c>
      <c r="J31" s="127"/>
      <c r="K31" s="124">
        <f t="shared" si="1"/>
        <v>68.546127910372476</v>
      </c>
      <c r="L31" s="124"/>
      <c r="M31" s="128">
        <v>235.639389644609</v>
      </c>
      <c r="N31" s="124"/>
      <c r="O31" s="124">
        <f t="shared" si="2"/>
        <v>-167.09326173423653</v>
      </c>
      <c r="P31" s="98"/>
    </row>
    <row r="32" spans="1:16" s="96" customFormat="1" x14ac:dyDescent="0.25">
      <c r="A32" s="95" t="s">
        <v>44</v>
      </c>
      <c r="B32" s="95"/>
      <c r="C32" s="86">
        <v>285743</v>
      </c>
      <c r="D32" s="99"/>
      <c r="E32" s="109">
        <v>26980582</v>
      </c>
      <c r="F32" s="109"/>
      <c r="G32" s="109">
        <v>6905528</v>
      </c>
      <c r="H32" s="86"/>
      <c r="I32" s="126">
        <f t="shared" si="0"/>
        <v>20075054</v>
      </c>
      <c r="J32" s="127"/>
      <c r="K32" s="124">
        <f t="shared" si="1"/>
        <v>70.255628309354904</v>
      </c>
      <c r="L32" s="124"/>
      <c r="M32" s="128">
        <v>237.394702751648</v>
      </c>
      <c r="N32" s="124"/>
      <c r="O32" s="124">
        <f t="shared" si="2"/>
        <v>-167.13907444229309</v>
      </c>
      <c r="P32" s="98"/>
    </row>
    <row r="33" spans="1:16" s="96" customFormat="1" x14ac:dyDescent="0.25">
      <c r="A33" s="95" t="s">
        <v>45</v>
      </c>
      <c r="B33" s="95"/>
      <c r="C33" s="86">
        <v>135941</v>
      </c>
      <c r="D33" s="99"/>
      <c r="E33" s="109">
        <v>10158851</v>
      </c>
      <c r="F33" s="109"/>
      <c r="G33" s="109">
        <v>2458935</v>
      </c>
      <c r="H33" s="86"/>
      <c r="I33" s="126">
        <f t="shared" si="0"/>
        <v>7699916</v>
      </c>
      <c r="J33" s="127"/>
      <c r="K33" s="124">
        <f t="shared" si="1"/>
        <v>56.641601871400091</v>
      </c>
      <c r="L33" s="124"/>
      <c r="M33" s="128">
        <v>171.732615209409</v>
      </c>
      <c r="N33" s="124"/>
      <c r="O33" s="124">
        <f t="shared" si="2"/>
        <v>-115.09101333800891</v>
      </c>
      <c r="P33" s="98"/>
    </row>
    <row r="34" spans="1:16" s="96" customFormat="1" x14ac:dyDescent="0.25">
      <c r="A34" s="95" t="s">
        <v>46</v>
      </c>
      <c r="B34" s="95"/>
      <c r="C34" s="86">
        <v>79229</v>
      </c>
      <c r="D34" s="99"/>
      <c r="E34" s="109">
        <v>8017737</v>
      </c>
      <c r="F34" s="109"/>
      <c r="G34" s="109">
        <v>1843442</v>
      </c>
      <c r="H34" s="86"/>
      <c r="I34" s="126">
        <f t="shared" si="0"/>
        <v>6174295</v>
      </c>
      <c r="J34" s="127"/>
      <c r="K34" s="124">
        <f t="shared" si="1"/>
        <v>77.929735324186851</v>
      </c>
      <c r="L34" s="124"/>
      <c r="M34" s="128">
        <v>234.59260689814801</v>
      </c>
      <c r="N34" s="124"/>
      <c r="O34" s="124">
        <f t="shared" si="2"/>
        <v>-156.66287157396116</v>
      </c>
      <c r="P34" s="98"/>
    </row>
    <row r="35" spans="1:16" s="96" customFormat="1" x14ac:dyDescent="0.25">
      <c r="A35" s="95" t="s">
        <v>47</v>
      </c>
      <c r="B35" s="95"/>
      <c r="C35" s="86">
        <v>185961</v>
      </c>
      <c r="D35" s="99"/>
      <c r="E35" s="109">
        <v>23378847</v>
      </c>
      <c r="F35" s="109"/>
      <c r="G35" s="109">
        <v>5235059</v>
      </c>
      <c r="H35" s="86"/>
      <c r="I35" s="126">
        <f t="shared" si="0"/>
        <v>18143788</v>
      </c>
      <c r="J35" s="127"/>
      <c r="K35" s="124">
        <f t="shared" si="1"/>
        <v>97.567705056436566</v>
      </c>
      <c r="L35" s="124"/>
      <c r="M35" s="128">
        <v>278.14254822427603</v>
      </c>
      <c r="N35" s="124"/>
      <c r="O35" s="124">
        <f t="shared" si="2"/>
        <v>-180.57484316783945</v>
      </c>
      <c r="P35" s="98"/>
    </row>
    <row r="36" spans="1:16" s="96" customFormat="1" x14ac:dyDescent="0.25">
      <c r="A36" s="95" t="s">
        <v>48</v>
      </c>
      <c r="B36" s="95"/>
      <c r="C36" s="86">
        <v>29736</v>
      </c>
      <c r="D36" s="99"/>
      <c r="E36" s="109">
        <v>2650174</v>
      </c>
      <c r="F36" s="109"/>
      <c r="G36" s="109">
        <v>671328</v>
      </c>
      <c r="H36" s="86"/>
      <c r="I36" s="126">
        <f t="shared" si="0"/>
        <v>1978846</v>
      </c>
      <c r="J36" s="127"/>
      <c r="K36" s="124">
        <f t="shared" si="1"/>
        <v>66.547148237826207</v>
      </c>
      <c r="L36" s="124"/>
      <c r="M36" s="128">
        <v>223.90769340260499</v>
      </c>
      <c r="N36" s="124"/>
      <c r="O36" s="124">
        <f t="shared" si="2"/>
        <v>-157.36054516477878</v>
      </c>
      <c r="P36" s="98"/>
    </row>
    <row r="37" spans="1:16" s="96" customFormat="1" x14ac:dyDescent="0.25">
      <c r="A37" s="96" t="s">
        <v>49</v>
      </c>
      <c r="C37" s="86">
        <f>SUM(C11:C36)</f>
        <v>3474528</v>
      </c>
      <c r="D37" s="86"/>
      <c r="E37" s="86">
        <f>SUM(E11:E36)</f>
        <v>294507081</v>
      </c>
      <c r="F37" s="86"/>
      <c r="G37" s="86">
        <f>SUM(G11:G36)</f>
        <v>70744798</v>
      </c>
      <c r="H37" s="86"/>
      <c r="I37" s="126">
        <f t="shared" si="0"/>
        <v>223762283</v>
      </c>
      <c r="J37" s="127"/>
      <c r="K37" s="124">
        <f t="shared" si="1"/>
        <v>64.40077127022721</v>
      </c>
      <c r="L37" s="128"/>
      <c r="M37" s="128">
        <v>195.54310760000001</v>
      </c>
      <c r="N37" s="128"/>
      <c r="O37" s="124">
        <f t="shared" si="2"/>
        <v>-131.1423363297728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66</v>
      </c>
      <c r="D8" s="50"/>
      <c r="E8" s="50" t="s">
        <v>66</v>
      </c>
      <c r="F8" s="50"/>
      <c r="G8" s="105" t="s">
        <v>66</v>
      </c>
      <c r="H8" s="50"/>
      <c r="I8" s="50" t="s">
        <v>66</v>
      </c>
      <c r="J8" s="50"/>
      <c r="K8" s="106" t="s">
        <v>67</v>
      </c>
      <c r="L8" s="53"/>
      <c r="M8" s="91" t="s">
        <v>59</v>
      </c>
      <c r="N8" s="52"/>
      <c r="O8" s="90" t="s">
        <v>67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700878</v>
      </c>
      <c r="D11" s="99"/>
      <c r="E11" s="109">
        <v>73460622</v>
      </c>
      <c r="F11" s="109"/>
      <c r="G11" s="109">
        <v>15365403</v>
      </c>
      <c r="H11" s="86"/>
      <c r="I11" s="126">
        <f>E11-G11</f>
        <v>58095219</v>
      </c>
      <c r="J11" s="127"/>
      <c r="K11" s="124">
        <f>I11/C11</f>
        <v>82.889203256486866</v>
      </c>
      <c r="L11" s="124"/>
      <c r="M11" s="128">
        <v>193.14204648614799</v>
      </c>
      <c r="N11" s="124"/>
      <c r="O11" s="124">
        <f>K11-M11</f>
        <v>-110.25284322966112</v>
      </c>
      <c r="P11" s="97"/>
    </row>
    <row r="12" spans="1:19" s="96" customFormat="1" x14ac:dyDescent="0.25">
      <c r="A12" s="95" t="s">
        <v>24</v>
      </c>
      <c r="B12" s="95"/>
      <c r="C12" s="86">
        <v>471255</v>
      </c>
      <c r="D12" s="99"/>
      <c r="E12" s="109">
        <v>44798444</v>
      </c>
      <c r="F12" s="109"/>
      <c r="G12" s="109">
        <v>9963624</v>
      </c>
      <c r="H12" s="86"/>
      <c r="I12" s="126">
        <f t="shared" ref="I12:I37" si="0">E12-G12</f>
        <v>34834820</v>
      </c>
      <c r="J12" s="127"/>
      <c r="K12" s="124">
        <f t="shared" ref="K12:K37" si="1">I12/C12</f>
        <v>73.919258151107144</v>
      </c>
      <c r="L12" s="124"/>
      <c r="M12" s="128">
        <v>190.157250648249</v>
      </c>
      <c r="N12" s="124"/>
      <c r="O12" s="124">
        <f t="shared" ref="O12:O37" si="2">K12-M12</f>
        <v>-116.23799249714186</v>
      </c>
      <c r="P12" s="98"/>
    </row>
    <row r="13" spans="1:19" s="96" customFormat="1" x14ac:dyDescent="0.25">
      <c r="A13" s="95" t="s">
        <v>25</v>
      </c>
      <c r="B13" s="95"/>
      <c r="C13" s="86">
        <v>188927</v>
      </c>
      <c r="D13" s="99"/>
      <c r="E13" s="109">
        <v>14876377</v>
      </c>
      <c r="F13" s="109"/>
      <c r="G13" s="109">
        <v>3284559</v>
      </c>
      <c r="H13" s="86"/>
      <c r="I13" s="126">
        <f t="shared" si="0"/>
        <v>11591818</v>
      </c>
      <c r="J13" s="127"/>
      <c r="K13" s="124">
        <f t="shared" si="1"/>
        <v>61.356068746129459</v>
      </c>
      <c r="L13" s="124"/>
      <c r="M13" s="128">
        <v>157.71054273124099</v>
      </c>
      <c r="N13" s="124"/>
      <c r="O13" s="124">
        <f t="shared" si="2"/>
        <v>-96.354473985111525</v>
      </c>
      <c r="P13" s="98"/>
    </row>
    <row r="14" spans="1:19" s="96" customFormat="1" x14ac:dyDescent="0.25">
      <c r="A14" s="95" t="s">
        <v>26</v>
      </c>
      <c r="B14" s="95"/>
      <c r="C14" s="86">
        <v>16847</v>
      </c>
      <c r="D14" s="99"/>
      <c r="E14" s="109">
        <v>1166243</v>
      </c>
      <c r="F14" s="109"/>
      <c r="G14" s="109">
        <v>299189</v>
      </c>
      <c r="H14" s="86"/>
      <c r="I14" s="126">
        <f t="shared" si="0"/>
        <v>867054</v>
      </c>
      <c r="J14" s="127"/>
      <c r="K14" s="124">
        <f t="shared" si="1"/>
        <v>51.466373835104172</v>
      </c>
      <c r="L14" s="124"/>
      <c r="M14" s="128">
        <v>142.620620675232</v>
      </c>
      <c r="N14" s="124"/>
      <c r="O14" s="124">
        <f t="shared" si="2"/>
        <v>-91.154246840127826</v>
      </c>
      <c r="P14" s="98"/>
    </row>
    <row r="15" spans="1:19" s="96" customFormat="1" x14ac:dyDescent="0.25">
      <c r="A15" s="95" t="s">
        <v>27</v>
      </c>
      <c r="B15" s="95"/>
      <c r="C15" s="86">
        <v>75301</v>
      </c>
      <c r="D15" s="99"/>
      <c r="E15" s="109">
        <v>5528990</v>
      </c>
      <c r="F15" s="109"/>
      <c r="G15" s="109">
        <v>1525106</v>
      </c>
      <c r="H15" s="86"/>
      <c r="I15" s="126">
        <f t="shared" si="0"/>
        <v>4003884</v>
      </c>
      <c r="J15" s="127"/>
      <c r="K15" s="124">
        <f t="shared" si="1"/>
        <v>53.171724147089677</v>
      </c>
      <c r="L15" s="124"/>
      <c r="M15" s="128">
        <v>153.74168680168799</v>
      </c>
      <c r="N15" s="124"/>
      <c r="O15" s="124">
        <f t="shared" si="2"/>
        <v>-100.56996265459831</v>
      </c>
      <c r="P15" s="98"/>
    </row>
    <row r="16" spans="1:19" s="96" customFormat="1" x14ac:dyDescent="0.25">
      <c r="A16" s="95" t="s">
        <v>28</v>
      </c>
      <c r="B16" s="95"/>
      <c r="C16" s="86">
        <v>18303</v>
      </c>
      <c r="D16" s="99"/>
      <c r="E16" s="109">
        <v>1182831</v>
      </c>
      <c r="F16" s="109"/>
      <c r="G16" s="109">
        <v>311120</v>
      </c>
      <c r="H16" s="86"/>
      <c r="I16" s="126">
        <f t="shared" si="0"/>
        <v>871711</v>
      </c>
      <c r="J16" s="127"/>
      <c r="K16" s="124">
        <f t="shared" si="1"/>
        <v>47.626673222968911</v>
      </c>
      <c r="L16" s="124"/>
      <c r="M16" s="128">
        <v>141.94087072484501</v>
      </c>
      <c r="N16" s="124"/>
      <c r="O16" s="124">
        <f t="shared" si="2"/>
        <v>-94.314197501876095</v>
      </c>
      <c r="P16" s="98"/>
    </row>
    <row r="17" spans="1:16" s="96" customFormat="1" x14ac:dyDescent="0.25">
      <c r="A17" s="95" t="s">
        <v>29</v>
      </c>
      <c r="B17" s="95"/>
      <c r="C17" s="86">
        <v>22617</v>
      </c>
      <c r="D17" s="99"/>
      <c r="E17" s="109">
        <v>1533191</v>
      </c>
      <c r="F17" s="109"/>
      <c r="G17" s="109">
        <v>373458</v>
      </c>
      <c r="H17" s="86"/>
      <c r="I17" s="126">
        <f t="shared" si="0"/>
        <v>1159733</v>
      </c>
      <c r="J17" s="127"/>
      <c r="K17" s="124">
        <f t="shared" si="1"/>
        <v>51.277048238051023</v>
      </c>
      <c r="L17" s="124"/>
      <c r="M17" s="128">
        <v>136.87699362648399</v>
      </c>
      <c r="N17" s="124"/>
      <c r="O17" s="124">
        <f t="shared" si="2"/>
        <v>-85.599945388432971</v>
      </c>
      <c r="P17" s="98"/>
    </row>
    <row r="18" spans="1:16" s="96" customFormat="1" x14ac:dyDescent="0.25">
      <c r="A18" s="95" t="s">
        <v>30</v>
      </c>
      <c r="B18" s="95"/>
      <c r="C18" s="86">
        <v>19214</v>
      </c>
      <c r="D18" s="99"/>
      <c r="E18" s="109">
        <v>1524576</v>
      </c>
      <c r="F18" s="109"/>
      <c r="G18" s="109">
        <v>382438</v>
      </c>
      <c r="H18" s="86"/>
      <c r="I18" s="126">
        <f t="shared" si="0"/>
        <v>1142138</v>
      </c>
      <c r="J18" s="127"/>
      <c r="K18" s="124">
        <f t="shared" si="1"/>
        <v>59.443010304985947</v>
      </c>
      <c r="L18" s="124"/>
      <c r="M18" s="128">
        <v>163.27947397030499</v>
      </c>
      <c r="N18" s="124"/>
      <c r="O18" s="124">
        <f t="shared" si="2"/>
        <v>-103.83646366531904</v>
      </c>
      <c r="P18" s="98"/>
    </row>
    <row r="19" spans="1:16" s="96" customFormat="1" x14ac:dyDescent="0.25">
      <c r="A19" s="95" t="s">
        <v>31</v>
      </c>
      <c r="B19" s="95"/>
      <c r="C19" s="86">
        <v>61370</v>
      </c>
      <c r="D19" s="99"/>
      <c r="E19" s="109">
        <v>4109156</v>
      </c>
      <c r="F19" s="109"/>
      <c r="G19" s="109">
        <v>1157007</v>
      </c>
      <c r="H19" s="86"/>
      <c r="I19" s="126">
        <f t="shared" si="0"/>
        <v>2952149</v>
      </c>
      <c r="J19" s="127"/>
      <c r="K19" s="124">
        <f t="shared" si="1"/>
        <v>48.104106240834284</v>
      </c>
      <c r="L19" s="124"/>
      <c r="M19" s="128">
        <v>162.004681089088</v>
      </c>
      <c r="N19" s="124"/>
      <c r="O19" s="124">
        <f t="shared" si="2"/>
        <v>-113.90057484825371</v>
      </c>
      <c r="P19" s="98"/>
    </row>
    <row r="20" spans="1:16" s="96" customFormat="1" x14ac:dyDescent="0.25">
      <c r="A20" s="95" t="s">
        <v>32</v>
      </c>
      <c r="B20" s="95"/>
      <c r="C20" s="86">
        <v>132366</v>
      </c>
      <c r="D20" s="99"/>
      <c r="E20" s="109">
        <v>12317523</v>
      </c>
      <c r="F20" s="109"/>
      <c r="G20" s="109">
        <v>3153021</v>
      </c>
      <c r="H20" s="86"/>
      <c r="I20" s="126">
        <f t="shared" si="0"/>
        <v>9164502</v>
      </c>
      <c r="J20" s="127"/>
      <c r="K20" s="124">
        <f t="shared" si="1"/>
        <v>69.236072707492866</v>
      </c>
      <c r="L20" s="124"/>
      <c r="M20" s="128">
        <v>188.99488161258</v>
      </c>
      <c r="N20" s="124"/>
      <c r="O20" s="124">
        <f t="shared" si="2"/>
        <v>-119.75880890508714</v>
      </c>
      <c r="P20" s="98"/>
    </row>
    <row r="21" spans="1:16" s="96" customFormat="1" x14ac:dyDescent="0.25">
      <c r="A21" s="95" t="s">
        <v>33</v>
      </c>
      <c r="B21" s="95"/>
      <c r="C21" s="86">
        <v>128530</v>
      </c>
      <c r="D21" s="99"/>
      <c r="E21" s="109">
        <v>11616712</v>
      </c>
      <c r="F21" s="109"/>
      <c r="G21" s="109">
        <v>2701234</v>
      </c>
      <c r="H21" s="86"/>
      <c r="I21" s="126">
        <f t="shared" si="0"/>
        <v>8915478</v>
      </c>
      <c r="J21" s="127"/>
      <c r="K21" s="124">
        <f t="shared" si="1"/>
        <v>69.364957597448068</v>
      </c>
      <c r="L21" s="124"/>
      <c r="M21" s="128">
        <v>178.67527640567201</v>
      </c>
      <c r="N21" s="124"/>
      <c r="O21" s="124">
        <f t="shared" si="2"/>
        <v>-109.31031880822394</v>
      </c>
      <c r="P21" s="98"/>
    </row>
    <row r="22" spans="1:16" s="96" customFormat="1" x14ac:dyDescent="0.25">
      <c r="A22" s="95" t="s">
        <v>34</v>
      </c>
      <c r="B22" s="95"/>
      <c r="C22" s="86">
        <v>96813</v>
      </c>
      <c r="D22" s="99"/>
      <c r="E22" s="109">
        <v>13289937</v>
      </c>
      <c r="F22" s="109"/>
      <c r="G22" s="109">
        <v>2429857</v>
      </c>
      <c r="H22" s="86"/>
      <c r="I22" s="126">
        <f t="shared" si="0"/>
        <v>10860080</v>
      </c>
      <c r="J22" s="127"/>
      <c r="K22" s="124">
        <f t="shared" si="1"/>
        <v>112.17584415316125</v>
      </c>
      <c r="L22" s="124"/>
      <c r="M22" s="128">
        <v>267.260330895837</v>
      </c>
      <c r="N22" s="124"/>
      <c r="O22" s="124">
        <f t="shared" si="2"/>
        <v>-155.08448674267575</v>
      </c>
      <c r="P22" s="98"/>
    </row>
    <row r="23" spans="1:16" s="96" customFormat="1" x14ac:dyDescent="0.25">
      <c r="A23" s="95" t="s">
        <v>35</v>
      </c>
      <c r="B23" s="95"/>
      <c r="C23" s="86">
        <v>134216</v>
      </c>
      <c r="D23" s="99"/>
      <c r="E23" s="109">
        <v>13673252</v>
      </c>
      <c r="F23" s="109"/>
      <c r="G23" s="109">
        <v>3166096</v>
      </c>
      <c r="H23" s="86"/>
      <c r="I23" s="126">
        <f t="shared" si="0"/>
        <v>10507156</v>
      </c>
      <c r="J23" s="127"/>
      <c r="K23" s="124">
        <f t="shared" si="1"/>
        <v>78.285420516182867</v>
      </c>
      <c r="L23" s="124"/>
      <c r="M23" s="128">
        <v>201.971829595938</v>
      </c>
      <c r="N23" s="124"/>
      <c r="O23" s="124">
        <f t="shared" si="2"/>
        <v>-123.68640907975514</v>
      </c>
      <c r="P23" s="98"/>
    </row>
    <row r="24" spans="1:16" s="96" customFormat="1" x14ac:dyDescent="0.25">
      <c r="A24" s="95" t="s">
        <v>36</v>
      </c>
      <c r="B24" s="95"/>
      <c r="C24" s="86">
        <v>36674</v>
      </c>
      <c r="D24" s="99"/>
      <c r="E24" s="109">
        <v>3028717</v>
      </c>
      <c r="F24" s="109"/>
      <c r="G24" s="109">
        <v>743834</v>
      </c>
      <c r="H24" s="86"/>
      <c r="I24" s="126">
        <f t="shared" si="0"/>
        <v>2284883</v>
      </c>
      <c r="J24" s="127"/>
      <c r="K24" s="124">
        <f t="shared" si="1"/>
        <v>62.302530403010309</v>
      </c>
      <c r="L24" s="124"/>
      <c r="M24" s="128">
        <v>190.11046604824301</v>
      </c>
      <c r="N24" s="124"/>
      <c r="O24" s="124">
        <f t="shared" si="2"/>
        <v>-127.8079356452327</v>
      </c>
      <c r="P24" s="98"/>
    </row>
    <row r="25" spans="1:16" s="96" customFormat="1" x14ac:dyDescent="0.25">
      <c r="A25" s="95" t="s">
        <v>37</v>
      </c>
      <c r="B25" s="95"/>
      <c r="C25" s="86">
        <v>26615</v>
      </c>
      <c r="D25" s="99"/>
      <c r="E25" s="109">
        <v>1859522</v>
      </c>
      <c r="F25" s="109"/>
      <c r="G25" s="109">
        <v>458018</v>
      </c>
      <c r="H25" s="86"/>
      <c r="I25" s="126">
        <f t="shared" si="0"/>
        <v>1401504</v>
      </c>
      <c r="J25" s="127"/>
      <c r="K25" s="124">
        <f t="shared" si="1"/>
        <v>52.658425699793348</v>
      </c>
      <c r="L25" s="124"/>
      <c r="M25" s="128">
        <v>143.83658164553799</v>
      </c>
      <c r="N25" s="124"/>
      <c r="O25" s="124">
        <f t="shared" si="2"/>
        <v>-91.178155945744635</v>
      </c>
      <c r="P25" s="98"/>
    </row>
    <row r="26" spans="1:16" s="96" customFormat="1" x14ac:dyDescent="0.25">
      <c r="A26" s="95" t="s">
        <v>38</v>
      </c>
      <c r="B26" s="95"/>
      <c r="C26" s="86">
        <v>7541</v>
      </c>
      <c r="D26" s="99"/>
      <c r="E26" s="109">
        <v>443684</v>
      </c>
      <c r="F26" s="109"/>
      <c r="G26" s="109">
        <v>130139</v>
      </c>
      <c r="H26" s="86"/>
      <c r="I26" s="126">
        <f t="shared" si="0"/>
        <v>313545</v>
      </c>
      <c r="J26" s="127"/>
      <c r="K26" s="124">
        <f t="shared" si="1"/>
        <v>41.578703089775892</v>
      </c>
      <c r="L26" s="124"/>
      <c r="M26" s="128">
        <v>142.221940819813</v>
      </c>
      <c r="N26" s="124"/>
      <c r="O26" s="124">
        <f t="shared" si="2"/>
        <v>-100.6432377300371</v>
      </c>
      <c r="P26" s="98"/>
    </row>
    <row r="27" spans="1:16" s="96" customFormat="1" x14ac:dyDescent="0.25">
      <c r="A27" s="95" t="s">
        <v>39</v>
      </c>
      <c r="B27" s="95"/>
      <c r="C27" s="86">
        <v>233120</v>
      </c>
      <c r="D27" s="99"/>
      <c r="E27" s="109">
        <v>18789440</v>
      </c>
      <c r="F27" s="109"/>
      <c r="G27" s="109">
        <v>4685027</v>
      </c>
      <c r="H27" s="86"/>
      <c r="I27" s="126">
        <f t="shared" si="0"/>
        <v>14104413</v>
      </c>
      <c r="J27" s="127"/>
      <c r="K27" s="124">
        <f t="shared" si="1"/>
        <v>60.502801132463965</v>
      </c>
      <c r="L27" s="124"/>
      <c r="M27" s="128">
        <v>155.43062679151899</v>
      </c>
      <c r="N27" s="124"/>
      <c r="O27" s="124">
        <f t="shared" si="2"/>
        <v>-94.927825659055031</v>
      </c>
      <c r="P27" s="98"/>
    </row>
    <row r="28" spans="1:16" s="96" customFormat="1" x14ac:dyDescent="0.25">
      <c r="A28" s="95" t="s">
        <v>40</v>
      </c>
      <c r="B28" s="95"/>
      <c r="C28" s="86">
        <v>102927</v>
      </c>
      <c r="D28" s="99"/>
      <c r="E28" s="109">
        <v>7895265</v>
      </c>
      <c r="F28" s="109"/>
      <c r="G28" s="109">
        <v>1899624</v>
      </c>
      <c r="H28" s="86"/>
      <c r="I28" s="126">
        <f t="shared" si="0"/>
        <v>5995641</v>
      </c>
      <c r="J28" s="127"/>
      <c r="K28" s="124">
        <f t="shared" si="1"/>
        <v>58.251391763094233</v>
      </c>
      <c r="L28" s="124"/>
      <c r="M28" s="128">
        <v>157.15051383510601</v>
      </c>
      <c r="N28" s="124"/>
      <c r="O28" s="124">
        <f t="shared" si="2"/>
        <v>-98.899122072011778</v>
      </c>
      <c r="P28" s="98"/>
    </row>
    <row r="29" spans="1:16" s="96" customFormat="1" x14ac:dyDescent="0.25">
      <c r="A29" s="95" t="s">
        <v>41</v>
      </c>
      <c r="B29" s="95"/>
      <c r="C29" s="86">
        <v>306128</v>
      </c>
      <c r="D29" s="99"/>
      <c r="E29" s="109">
        <v>26684876</v>
      </c>
      <c r="F29" s="109"/>
      <c r="G29" s="109">
        <v>6315581</v>
      </c>
      <c r="H29" s="86"/>
      <c r="I29" s="126">
        <f t="shared" si="0"/>
        <v>20369295</v>
      </c>
      <c r="J29" s="127"/>
      <c r="K29" s="124">
        <f t="shared" si="1"/>
        <v>66.538490435373433</v>
      </c>
      <c r="L29" s="124"/>
      <c r="M29" s="128">
        <v>171.44044008865899</v>
      </c>
      <c r="N29" s="124"/>
      <c r="O29" s="124">
        <f t="shared" si="2"/>
        <v>-104.90194965328556</v>
      </c>
      <c r="P29" s="98"/>
    </row>
    <row r="30" spans="1:16" s="96" customFormat="1" x14ac:dyDescent="0.25">
      <c r="A30" s="95" t="s">
        <v>42</v>
      </c>
      <c r="B30" s="95"/>
      <c r="C30" s="86">
        <v>123786</v>
      </c>
      <c r="D30" s="99"/>
      <c r="E30" s="109">
        <v>11382184</v>
      </c>
      <c r="F30" s="109"/>
      <c r="G30" s="109">
        <v>2482206</v>
      </c>
      <c r="H30" s="86"/>
      <c r="I30" s="126">
        <f t="shared" si="0"/>
        <v>8899978</v>
      </c>
      <c r="J30" s="127"/>
      <c r="K30" s="124">
        <f t="shared" si="1"/>
        <v>71.898098330990578</v>
      </c>
      <c r="L30" s="124"/>
      <c r="M30" s="128">
        <v>178.70830217187299</v>
      </c>
      <c r="N30" s="124"/>
      <c r="O30" s="124">
        <f t="shared" si="2"/>
        <v>-106.81020384088241</v>
      </c>
      <c r="P30" s="98"/>
    </row>
    <row r="31" spans="1:16" s="96" customFormat="1" x14ac:dyDescent="0.25">
      <c r="A31" s="95" t="s">
        <v>43</v>
      </c>
      <c r="B31" s="95"/>
      <c r="C31" s="86">
        <v>165420</v>
      </c>
      <c r="D31" s="99"/>
      <c r="E31" s="109">
        <v>19879078</v>
      </c>
      <c r="F31" s="109"/>
      <c r="G31" s="109">
        <v>4651893</v>
      </c>
      <c r="H31" s="86"/>
      <c r="I31" s="126">
        <f t="shared" si="0"/>
        <v>15227185</v>
      </c>
      <c r="J31" s="127"/>
      <c r="K31" s="124">
        <f t="shared" si="1"/>
        <v>92.051656389795667</v>
      </c>
      <c r="L31" s="124"/>
      <c r="M31" s="128">
        <v>235.639389644609</v>
      </c>
      <c r="N31" s="124"/>
      <c r="O31" s="124">
        <f t="shared" si="2"/>
        <v>-143.58773325481332</v>
      </c>
      <c r="P31" s="98"/>
    </row>
    <row r="32" spans="1:16" s="96" customFormat="1" x14ac:dyDescent="0.25">
      <c r="A32" s="95" t="s">
        <v>44</v>
      </c>
      <c r="B32" s="95"/>
      <c r="C32" s="86">
        <v>324005</v>
      </c>
      <c r="D32" s="99"/>
      <c r="E32" s="109">
        <v>37432388</v>
      </c>
      <c r="F32" s="109"/>
      <c r="G32" s="109">
        <v>8756817</v>
      </c>
      <c r="H32" s="86"/>
      <c r="I32" s="126">
        <f t="shared" si="0"/>
        <v>28675571</v>
      </c>
      <c r="J32" s="127"/>
      <c r="K32" s="124">
        <f t="shared" si="1"/>
        <v>88.503482970941803</v>
      </c>
      <c r="L32" s="124"/>
      <c r="M32" s="128">
        <v>237.394702751648</v>
      </c>
      <c r="N32" s="124"/>
      <c r="O32" s="124">
        <f t="shared" si="2"/>
        <v>-148.89121978070619</v>
      </c>
      <c r="P32" s="98"/>
    </row>
    <row r="33" spans="1:16" s="96" customFormat="1" x14ac:dyDescent="0.25">
      <c r="A33" s="95" t="s">
        <v>45</v>
      </c>
      <c r="B33" s="95"/>
      <c r="C33" s="86">
        <v>149395</v>
      </c>
      <c r="D33" s="99"/>
      <c r="E33" s="109">
        <v>13341948</v>
      </c>
      <c r="F33" s="109"/>
      <c r="G33" s="109">
        <v>3040585</v>
      </c>
      <c r="H33" s="86"/>
      <c r="I33" s="126">
        <f t="shared" si="0"/>
        <v>10301363</v>
      </c>
      <c r="J33" s="127"/>
      <c r="K33" s="124">
        <f t="shared" si="1"/>
        <v>68.953867264634027</v>
      </c>
      <c r="L33" s="124"/>
      <c r="M33" s="128">
        <v>171.732615209409</v>
      </c>
      <c r="N33" s="124"/>
      <c r="O33" s="124">
        <f t="shared" si="2"/>
        <v>-102.77874794477498</v>
      </c>
      <c r="P33" s="98"/>
    </row>
    <row r="34" spans="1:16" s="96" customFormat="1" x14ac:dyDescent="0.25">
      <c r="A34" s="95" t="s">
        <v>46</v>
      </c>
      <c r="B34" s="95"/>
      <c r="C34" s="86">
        <v>83217</v>
      </c>
      <c r="D34" s="99"/>
      <c r="E34" s="109">
        <v>9710647</v>
      </c>
      <c r="F34" s="109"/>
      <c r="G34" s="109">
        <v>2062213</v>
      </c>
      <c r="H34" s="86"/>
      <c r="I34" s="126">
        <f t="shared" si="0"/>
        <v>7648434</v>
      </c>
      <c r="J34" s="127"/>
      <c r="K34" s="124">
        <f t="shared" si="1"/>
        <v>91.909513681098815</v>
      </c>
      <c r="L34" s="124"/>
      <c r="M34" s="128">
        <v>234.59260689814801</v>
      </c>
      <c r="N34" s="124"/>
      <c r="O34" s="124">
        <f t="shared" si="2"/>
        <v>-142.68309321704919</v>
      </c>
      <c r="P34" s="98"/>
    </row>
    <row r="35" spans="1:16" s="96" customFormat="1" x14ac:dyDescent="0.25">
      <c r="A35" s="95" t="s">
        <v>47</v>
      </c>
      <c r="B35" s="95"/>
      <c r="C35" s="86">
        <v>207917</v>
      </c>
      <c r="D35" s="99"/>
      <c r="E35" s="109">
        <v>31562917</v>
      </c>
      <c r="F35" s="109"/>
      <c r="G35" s="109">
        <v>6416335</v>
      </c>
      <c r="H35" s="86"/>
      <c r="I35" s="126">
        <f t="shared" si="0"/>
        <v>25146582</v>
      </c>
      <c r="J35" s="127"/>
      <c r="K35" s="124">
        <f t="shared" si="1"/>
        <v>120.94529066887267</v>
      </c>
      <c r="L35" s="124"/>
      <c r="M35" s="128">
        <v>278.14254822427603</v>
      </c>
      <c r="N35" s="124"/>
      <c r="O35" s="124">
        <f t="shared" si="2"/>
        <v>-157.19725755540335</v>
      </c>
      <c r="P35" s="98"/>
    </row>
    <row r="36" spans="1:16" s="96" customFormat="1" x14ac:dyDescent="0.25">
      <c r="A36" s="95" t="s">
        <v>48</v>
      </c>
      <c r="B36" s="95"/>
      <c r="C36" s="86">
        <v>32983</v>
      </c>
      <c r="D36" s="99"/>
      <c r="E36" s="109">
        <v>3378872</v>
      </c>
      <c r="F36" s="109"/>
      <c r="G36" s="109">
        <v>768011</v>
      </c>
      <c r="H36" s="86"/>
      <c r="I36" s="126">
        <f t="shared" si="0"/>
        <v>2610861</v>
      </c>
      <c r="J36" s="127"/>
      <c r="K36" s="124">
        <f t="shared" si="1"/>
        <v>79.157778249401204</v>
      </c>
      <c r="L36" s="124"/>
      <c r="M36" s="128">
        <v>223.90769340260499</v>
      </c>
      <c r="N36" s="124"/>
      <c r="O36" s="124">
        <f t="shared" si="2"/>
        <v>-144.7499151532038</v>
      </c>
      <c r="P36" s="98"/>
    </row>
    <row r="37" spans="1:16" s="96" customFormat="1" x14ac:dyDescent="0.25">
      <c r="A37" s="96" t="s">
        <v>49</v>
      </c>
      <c r="C37" s="86">
        <f>SUM(C11:C36)</f>
        <v>3866365</v>
      </c>
      <c r="D37" s="86"/>
      <c r="E37" s="86">
        <f>SUM(E11:E36)</f>
        <v>384467392</v>
      </c>
      <c r="F37" s="86"/>
      <c r="G37" s="86">
        <f>SUM(G11:G36)</f>
        <v>86522395</v>
      </c>
      <c r="H37" s="86"/>
      <c r="I37" s="126">
        <f t="shared" si="0"/>
        <v>297944997</v>
      </c>
      <c r="J37" s="127"/>
      <c r="K37" s="124">
        <f t="shared" si="1"/>
        <v>77.060752670790265</v>
      </c>
      <c r="L37" s="128"/>
      <c r="M37" s="128">
        <v>195.54310760000001</v>
      </c>
      <c r="N37" s="128"/>
      <c r="O37" s="124">
        <f t="shared" si="2"/>
        <v>-118.48235492920975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37"/>
  <sheetViews>
    <sheetView topLeftCell="B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68</v>
      </c>
      <c r="D8" s="50"/>
      <c r="E8" s="50" t="s">
        <v>68</v>
      </c>
      <c r="F8" s="50"/>
      <c r="G8" s="105" t="s">
        <v>68</v>
      </c>
      <c r="H8" s="50"/>
      <c r="I8" s="50" t="s">
        <v>68</v>
      </c>
      <c r="J8" s="50"/>
      <c r="K8" s="106" t="s">
        <v>69</v>
      </c>
      <c r="L8" s="53"/>
      <c r="M8" s="91" t="s">
        <v>59</v>
      </c>
      <c r="N8" s="52"/>
      <c r="O8" s="90" t="s">
        <v>69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87"/>
      <c r="P10" s="54"/>
    </row>
    <row r="11" spans="1:19" s="96" customFormat="1" x14ac:dyDescent="0.25">
      <c r="A11" s="95" t="s">
        <v>23</v>
      </c>
      <c r="B11" s="95"/>
      <c r="C11" s="86">
        <v>599706</v>
      </c>
      <c r="D11" s="99"/>
      <c r="E11" s="109">
        <v>72196352</v>
      </c>
      <c r="F11" s="109"/>
      <c r="G11" s="109">
        <v>14248578</v>
      </c>
      <c r="H11" s="86"/>
      <c r="I11" s="126">
        <f>E11-G11</f>
        <v>57947774</v>
      </c>
      <c r="J11" s="127"/>
      <c r="K11" s="124">
        <f>I11/C11</f>
        <v>96.626970548902293</v>
      </c>
      <c r="L11" s="124"/>
      <c r="M11" s="128">
        <v>193.14204648614799</v>
      </c>
      <c r="N11" s="124"/>
      <c r="O11" s="124">
        <f>K11-M11</f>
        <v>-96.515075937245697</v>
      </c>
      <c r="P11" s="97"/>
    </row>
    <row r="12" spans="1:19" s="96" customFormat="1" x14ac:dyDescent="0.25">
      <c r="A12" s="95" t="s">
        <v>24</v>
      </c>
      <c r="B12" s="95"/>
      <c r="C12" s="86">
        <v>444352</v>
      </c>
      <c r="D12" s="99"/>
      <c r="E12" s="109">
        <v>49632786</v>
      </c>
      <c r="F12" s="109"/>
      <c r="G12" s="109">
        <v>10390153</v>
      </c>
      <c r="H12" s="86"/>
      <c r="I12" s="126">
        <f t="shared" ref="I12:I37" si="0">E12-G12</f>
        <v>39242633</v>
      </c>
      <c r="J12" s="127"/>
      <c r="K12" s="124">
        <f t="shared" ref="K12:K37" si="1">I12/C12</f>
        <v>88.314293623073596</v>
      </c>
      <c r="L12" s="124"/>
      <c r="M12" s="128">
        <v>190.157250648249</v>
      </c>
      <c r="N12" s="124"/>
      <c r="O12" s="124">
        <f t="shared" ref="O12:O37" si="2">K12-M12</f>
        <v>-101.84295702517541</v>
      </c>
      <c r="P12" s="98"/>
    </row>
    <row r="13" spans="1:19" s="96" customFormat="1" x14ac:dyDescent="0.25">
      <c r="A13" s="95" t="s">
        <v>25</v>
      </c>
      <c r="B13" s="95"/>
      <c r="C13" s="86">
        <v>172196</v>
      </c>
      <c r="D13" s="99"/>
      <c r="E13" s="109">
        <v>16971938</v>
      </c>
      <c r="F13" s="109"/>
      <c r="G13" s="109">
        <v>3326986</v>
      </c>
      <c r="H13" s="86"/>
      <c r="I13" s="126">
        <f t="shared" si="0"/>
        <v>13644952</v>
      </c>
      <c r="J13" s="127"/>
      <c r="K13" s="124">
        <f t="shared" si="1"/>
        <v>79.240818602058127</v>
      </c>
      <c r="L13" s="124"/>
      <c r="M13" s="128">
        <v>157.71054273124099</v>
      </c>
      <c r="N13" s="124"/>
      <c r="O13" s="124">
        <f t="shared" si="2"/>
        <v>-78.469724129182865</v>
      </c>
      <c r="P13" s="98"/>
    </row>
    <row r="14" spans="1:19" s="96" customFormat="1" x14ac:dyDescent="0.25">
      <c r="A14" s="95" t="s">
        <v>26</v>
      </c>
      <c r="B14" s="95"/>
      <c r="C14" s="86">
        <v>15646</v>
      </c>
      <c r="D14" s="99"/>
      <c r="E14" s="109">
        <v>1244324</v>
      </c>
      <c r="F14" s="109"/>
      <c r="G14" s="109">
        <v>296895</v>
      </c>
      <c r="H14" s="86"/>
      <c r="I14" s="126">
        <f t="shared" si="0"/>
        <v>947429</v>
      </c>
      <c r="J14" s="127"/>
      <c r="K14" s="124">
        <f t="shared" si="1"/>
        <v>60.554071328134988</v>
      </c>
      <c r="L14" s="124"/>
      <c r="M14" s="128">
        <v>142.620620675232</v>
      </c>
      <c r="N14" s="124"/>
      <c r="O14" s="124">
        <f t="shared" si="2"/>
        <v>-82.066549347097009</v>
      </c>
      <c r="P14" s="98"/>
    </row>
    <row r="15" spans="1:19" s="96" customFormat="1" x14ac:dyDescent="0.25">
      <c r="A15" s="95" t="s">
        <v>27</v>
      </c>
      <c r="B15" s="95"/>
      <c r="C15" s="86">
        <v>69351</v>
      </c>
      <c r="D15" s="99"/>
      <c r="E15" s="109">
        <v>6428813</v>
      </c>
      <c r="F15" s="109"/>
      <c r="G15" s="109">
        <v>1541085</v>
      </c>
      <c r="H15" s="86"/>
      <c r="I15" s="126">
        <f t="shared" si="0"/>
        <v>4887728</v>
      </c>
      <c r="J15" s="127"/>
      <c r="K15" s="124">
        <f t="shared" si="1"/>
        <v>70.478118556329392</v>
      </c>
      <c r="L15" s="124"/>
      <c r="M15" s="128">
        <v>153.74168680168799</v>
      </c>
      <c r="N15" s="124"/>
      <c r="O15" s="124">
        <f t="shared" si="2"/>
        <v>-83.263568245358599</v>
      </c>
      <c r="P15" s="98"/>
    </row>
    <row r="16" spans="1:19" s="96" customFormat="1" x14ac:dyDescent="0.25">
      <c r="A16" s="95" t="s">
        <v>28</v>
      </c>
      <c r="B16" s="95"/>
      <c r="C16" s="86">
        <v>16196</v>
      </c>
      <c r="D16" s="99"/>
      <c r="E16" s="109">
        <v>1366897</v>
      </c>
      <c r="F16" s="109"/>
      <c r="G16" s="109">
        <v>320469</v>
      </c>
      <c r="H16" s="86"/>
      <c r="I16" s="126">
        <f t="shared" si="0"/>
        <v>1046428</v>
      </c>
      <c r="J16" s="127"/>
      <c r="K16" s="124">
        <f t="shared" si="1"/>
        <v>64.610274141763398</v>
      </c>
      <c r="L16" s="124"/>
      <c r="M16" s="128">
        <v>141.94087072484501</v>
      </c>
      <c r="N16" s="124"/>
      <c r="O16" s="124">
        <f t="shared" si="2"/>
        <v>-77.330596583081615</v>
      </c>
      <c r="P16" s="98"/>
    </row>
    <row r="17" spans="1:16" s="96" customFormat="1" x14ac:dyDescent="0.25">
      <c r="A17" s="95" t="s">
        <v>29</v>
      </c>
      <c r="B17" s="95"/>
      <c r="C17" s="86">
        <v>19497</v>
      </c>
      <c r="D17" s="99"/>
      <c r="E17" s="109">
        <v>1667213</v>
      </c>
      <c r="F17" s="109"/>
      <c r="G17" s="109">
        <v>382301</v>
      </c>
      <c r="H17" s="86"/>
      <c r="I17" s="126">
        <f t="shared" si="0"/>
        <v>1284912</v>
      </c>
      <c r="J17" s="127"/>
      <c r="K17" s="124">
        <f t="shared" si="1"/>
        <v>65.903062009539923</v>
      </c>
      <c r="L17" s="124"/>
      <c r="M17" s="128">
        <v>136.87699362648399</v>
      </c>
      <c r="N17" s="124"/>
      <c r="O17" s="124">
        <f t="shared" si="2"/>
        <v>-70.973931616944071</v>
      </c>
      <c r="P17" s="98"/>
    </row>
    <row r="18" spans="1:16" s="96" customFormat="1" x14ac:dyDescent="0.25">
      <c r="A18" s="95" t="s">
        <v>30</v>
      </c>
      <c r="B18" s="95"/>
      <c r="C18" s="86">
        <v>18217</v>
      </c>
      <c r="D18" s="99"/>
      <c r="E18" s="109">
        <v>2059045</v>
      </c>
      <c r="F18" s="109"/>
      <c r="G18" s="109">
        <v>412390</v>
      </c>
      <c r="H18" s="86"/>
      <c r="I18" s="126">
        <f t="shared" si="0"/>
        <v>1646655</v>
      </c>
      <c r="J18" s="127"/>
      <c r="K18" s="124">
        <f t="shared" si="1"/>
        <v>90.391118186309498</v>
      </c>
      <c r="L18" s="124"/>
      <c r="M18" s="128">
        <v>163.27947397030499</v>
      </c>
      <c r="N18" s="124"/>
      <c r="O18" s="124">
        <f t="shared" si="2"/>
        <v>-72.888355783995493</v>
      </c>
      <c r="P18" s="98"/>
    </row>
    <row r="19" spans="1:16" s="96" customFormat="1" x14ac:dyDescent="0.25">
      <c r="A19" s="95" t="s">
        <v>31</v>
      </c>
      <c r="B19" s="95"/>
      <c r="C19" s="86">
        <v>52844</v>
      </c>
      <c r="D19" s="99"/>
      <c r="E19" s="109">
        <v>4854193</v>
      </c>
      <c r="F19" s="109"/>
      <c r="G19" s="109">
        <v>1127758</v>
      </c>
      <c r="H19" s="86"/>
      <c r="I19" s="126">
        <f t="shared" si="0"/>
        <v>3726435</v>
      </c>
      <c r="J19" s="127"/>
      <c r="K19" s="124">
        <f t="shared" si="1"/>
        <v>70.517655741427603</v>
      </c>
      <c r="L19" s="124"/>
      <c r="M19" s="128">
        <v>162.004681089088</v>
      </c>
      <c r="N19" s="124"/>
      <c r="O19" s="124">
        <f t="shared" si="2"/>
        <v>-91.487025347660392</v>
      </c>
      <c r="P19" s="98"/>
    </row>
    <row r="20" spans="1:16" s="96" customFormat="1" x14ac:dyDescent="0.25">
      <c r="A20" s="95" t="s">
        <v>32</v>
      </c>
      <c r="B20" s="95"/>
      <c r="C20" s="86">
        <v>120998</v>
      </c>
      <c r="D20" s="99"/>
      <c r="E20" s="109">
        <v>13481631</v>
      </c>
      <c r="F20" s="109"/>
      <c r="G20" s="109">
        <v>3127380</v>
      </c>
      <c r="H20" s="86"/>
      <c r="I20" s="126">
        <f t="shared" si="0"/>
        <v>10354251</v>
      </c>
      <c r="J20" s="127"/>
      <c r="K20" s="124">
        <f t="shared" si="1"/>
        <v>85.573736755979439</v>
      </c>
      <c r="L20" s="124"/>
      <c r="M20" s="128">
        <v>188.99488161258</v>
      </c>
      <c r="N20" s="124"/>
      <c r="O20" s="124">
        <f t="shared" si="2"/>
        <v>-103.42114485660056</v>
      </c>
      <c r="P20" s="98"/>
    </row>
    <row r="21" spans="1:16" s="96" customFormat="1" x14ac:dyDescent="0.25">
      <c r="A21" s="95" t="s">
        <v>33</v>
      </c>
      <c r="B21" s="95"/>
      <c r="C21" s="86">
        <v>124197</v>
      </c>
      <c r="D21" s="99"/>
      <c r="E21" s="109">
        <v>13674937</v>
      </c>
      <c r="F21" s="109"/>
      <c r="G21" s="109">
        <v>2879745</v>
      </c>
      <c r="H21" s="86"/>
      <c r="I21" s="126">
        <f t="shared" si="0"/>
        <v>10795192</v>
      </c>
      <c r="J21" s="127"/>
      <c r="K21" s="124">
        <f t="shared" si="1"/>
        <v>86.919909498619134</v>
      </c>
      <c r="L21" s="124"/>
      <c r="M21" s="128">
        <v>178.67527640567201</v>
      </c>
      <c r="N21" s="124"/>
      <c r="O21" s="124">
        <f t="shared" si="2"/>
        <v>-91.755366907052874</v>
      </c>
      <c r="P21" s="98"/>
    </row>
    <row r="22" spans="1:16" s="96" customFormat="1" x14ac:dyDescent="0.25">
      <c r="A22" s="95" t="s">
        <v>34</v>
      </c>
      <c r="B22" s="95"/>
      <c r="C22" s="86">
        <v>87737</v>
      </c>
      <c r="D22" s="99"/>
      <c r="E22" s="109">
        <v>13602624</v>
      </c>
      <c r="F22" s="109"/>
      <c r="G22" s="109">
        <v>2415995</v>
      </c>
      <c r="H22" s="86"/>
      <c r="I22" s="126">
        <f t="shared" si="0"/>
        <v>11186629</v>
      </c>
      <c r="J22" s="127"/>
      <c r="K22" s="124">
        <f t="shared" si="1"/>
        <v>127.50184072854098</v>
      </c>
      <c r="L22" s="124"/>
      <c r="M22" s="128">
        <v>267.260330895837</v>
      </c>
      <c r="N22" s="124"/>
      <c r="O22" s="124">
        <f t="shared" si="2"/>
        <v>-139.75849016729603</v>
      </c>
      <c r="P22" s="98"/>
    </row>
    <row r="23" spans="1:16" s="96" customFormat="1" x14ac:dyDescent="0.25">
      <c r="A23" s="95" t="s">
        <v>35</v>
      </c>
      <c r="B23" s="95"/>
      <c r="C23" s="86">
        <v>125741</v>
      </c>
      <c r="D23" s="99"/>
      <c r="E23" s="109">
        <v>15621732</v>
      </c>
      <c r="F23" s="109"/>
      <c r="G23" s="109">
        <v>3312122</v>
      </c>
      <c r="H23" s="86"/>
      <c r="I23" s="126">
        <f t="shared" si="0"/>
        <v>12309610</v>
      </c>
      <c r="J23" s="127"/>
      <c r="K23" s="124">
        <f t="shared" si="1"/>
        <v>97.896549256010374</v>
      </c>
      <c r="L23" s="124"/>
      <c r="M23" s="128">
        <v>201.971829595938</v>
      </c>
      <c r="N23" s="124"/>
      <c r="O23" s="124">
        <f t="shared" si="2"/>
        <v>-104.07528033992763</v>
      </c>
      <c r="P23" s="98"/>
    </row>
    <row r="24" spans="1:16" s="96" customFormat="1" x14ac:dyDescent="0.25">
      <c r="A24" s="95" t="s">
        <v>36</v>
      </c>
      <c r="B24" s="95"/>
      <c r="C24" s="86">
        <v>37158</v>
      </c>
      <c r="D24" s="99"/>
      <c r="E24" s="109">
        <v>4188688</v>
      </c>
      <c r="F24" s="109"/>
      <c r="G24" s="109">
        <v>843417</v>
      </c>
      <c r="H24" s="86"/>
      <c r="I24" s="126">
        <f t="shared" si="0"/>
        <v>3345271</v>
      </c>
      <c r="J24" s="127"/>
      <c r="K24" s="124">
        <f t="shared" si="1"/>
        <v>90.028284622423172</v>
      </c>
      <c r="L24" s="124"/>
      <c r="M24" s="128">
        <v>190.11046604824301</v>
      </c>
      <c r="N24" s="124"/>
      <c r="O24" s="124">
        <f t="shared" si="2"/>
        <v>-100.08218142581984</v>
      </c>
      <c r="P24" s="98"/>
    </row>
    <row r="25" spans="1:16" s="96" customFormat="1" x14ac:dyDescent="0.25">
      <c r="A25" s="95" t="s">
        <v>37</v>
      </c>
      <c r="B25" s="95"/>
      <c r="C25" s="86">
        <v>26234</v>
      </c>
      <c r="D25" s="99"/>
      <c r="E25" s="109">
        <v>2244023</v>
      </c>
      <c r="F25" s="109"/>
      <c r="G25" s="109">
        <v>493141</v>
      </c>
      <c r="H25" s="86"/>
      <c r="I25" s="126">
        <f t="shared" si="0"/>
        <v>1750882</v>
      </c>
      <c r="J25" s="127"/>
      <c r="K25" s="124">
        <f t="shared" si="1"/>
        <v>66.740946862849739</v>
      </c>
      <c r="L25" s="124"/>
      <c r="M25" s="128">
        <v>143.83658164553799</v>
      </c>
      <c r="N25" s="124"/>
      <c r="O25" s="124">
        <f t="shared" si="2"/>
        <v>-77.095634782688251</v>
      </c>
      <c r="P25" s="98"/>
    </row>
    <row r="26" spans="1:16" s="96" customFormat="1" x14ac:dyDescent="0.25">
      <c r="A26" s="95" t="s">
        <v>38</v>
      </c>
      <c r="B26" s="95"/>
      <c r="C26" s="86">
        <v>6348</v>
      </c>
      <c r="D26" s="99"/>
      <c r="E26" s="109">
        <v>536454</v>
      </c>
      <c r="F26" s="109"/>
      <c r="G26" s="109">
        <v>115349</v>
      </c>
      <c r="H26" s="86"/>
      <c r="I26" s="126">
        <f t="shared" si="0"/>
        <v>421105</v>
      </c>
      <c r="J26" s="127"/>
      <c r="K26" s="124">
        <f t="shared" si="1"/>
        <v>66.336641461877761</v>
      </c>
      <c r="L26" s="124"/>
      <c r="M26" s="128">
        <v>142.221940819813</v>
      </c>
      <c r="N26" s="124"/>
      <c r="O26" s="124">
        <f t="shared" si="2"/>
        <v>-75.885299357935239</v>
      </c>
      <c r="P26" s="98"/>
    </row>
    <row r="27" spans="1:16" s="96" customFormat="1" x14ac:dyDescent="0.25">
      <c r="A27" s="95" t="s">
        <v>39</v>
      </c>
      <c r="B27" s="95"/>
      <c r="C27" s="86">
        <v>211917</v>
      </c>
      <c r="D27" s="99"/>
      <c r="E27" s="109">
        <v>21501442</v>
      </c>
      <c r="F27" s="109"/>
      <c r="G27" s="109">
        <v>4780571</v>
      </c>
      <c r="H27" s="86"/>
      <c r="I27" s="126">
        <f t="shared" si="0"/>
        <v>16720871</v>
      </c>
      <c r="J27" s="127"/>
      <c r="K27" s="124">
        <f t="shared" si="1"/>
        <v>78.90292425808218</v>
      </c>
      <c r="L27" s="124"/>
      <c r="M27" s="128">
        <v>155.43062679151899</v>
      </c>
      <c r="N27" s="124"/>
      <c r="O27" s="124">
        <f t="shared" si="2"/>
        <v>-76.527702533436809</v>
      </c>
      <c r="P27" s="98"/>
    </row>
    <row r="28" spans="1:16" s="96" customFormat="1" x14ac:dyDescent="0.25">
      <c r="A28" s="95" t="s">
        <v>40</v>
      </c>
      <c r="B28" s="95"/>
      <c r="C28" s="86">
        <v>93761</v>
      </c>
      <c r="D28" s="99"/>
      <c r="E28" s="109">
        <v>8411789</v>
      </c>
      <c r="F28" s="109"/>
      <c r="G28" s="109">
        <v>1861896</v>
      </c>
      <c r="H28" s="86"/>
      <c r="I28" s="126">
        <f t="shared" si="0"/>
        <v>6549893</v>
      </c>
      <c r="J28" s="127"/>
      <c r="K28" s="124">
        <f t="shared" si="1"/>
        <v>69.857328740094502</v>
      </c>
      <c r="L28" s="124"/>
      <c r="M28" s="128">
        <v>157.15051383510601</v>
      </c>
      <c r="N28" s="124"/>
      <c r="O28" s="124">
        <f t="shared" si="2"/>
        <v>-87.293185095011509</v>
      </c>
      <c r="P28" s="98"/>
    </row>
    <row r="29" spans="1:16" s="96" customFormat="1" x14ac:dyDescent="0.25">
      <c r="A29" s="95" t="s">
        <v>41</v>
      </c>
      <c r="B29" s="95"/>
      <c r="C29" s="86">
        <v>284230</v>
      </c>
      <c r="D29" s="99"/>
      <c r="E29" s="109">
        <v>30124028</v>
      </c>
      <c r="F29" s="109"/>
      <c r="G29" s="109">
        <v>6402031</v>
      </c>
      <c r="H29" s="86"/>
      <c r="I29" s="126">
        <f t="shared" si="0"/>
        <v>23721997</v>
      </c>
      <c r="J29" s="127"/>
      <c r="K29" s="124">
        <f t="shared" si="1"/>
        <v>83.460567146325161</v>
      </c>
      <c r="L29" s="124"/>
      <c r="M29" s="128">
        <v>171.44044008865899</v>
      </c>
      <c r="N29" s="124"/>
      <c r="O29" s="124">
        <f t="shared" si="2"/>
        <v>-87.979872942333827</v>
      </c>
      <c r="P29" s="98"/>
    </row>
    <row r="30" spans="1:16" s="96" customFormat="1" x14ac:dyDescent="0.25">
      <c r="A30" s="95" t="s">
        <v>42</v>
      </c>
      <c r="B30" s="95"/>
      <c r="C30" s="86">
        <v>116610</v>
      </c>
      <c r="D30" s="99"/>
      <c r="E30" s="109">
        <v>12487422</v>
      </c>
      <c r="F30" s="109"/>
      <c r="G30" s="109">
        <v>2485157</v>
      </c>
      <c r="H30" s="86"/>
      <c r="I30" s="126">
        <f t="shared" si="0"/>
        <v>10002265</v>
      </c>
      <c r="J30" s="127"/>
      <c r="K30" s="124">
        <f t="shared" si="1"/>
        <v>85.775362318840578</v>
      </c>
      <c r="L30" s="124"/>
      <c r="M30" s="128">
        <v>178.70830217187299</v>
      </c>
      <c r="N30" s="124"/>
      <c r="O30" s="124">
        <f t="shared" si="2"/>
        <v>-92.932939853032408</v>
      </c>
      <c r="P30" s="98"/>
    </row>
    <row r="31" spans="1:16" s="96" customFormat="1" x14ac:dyDescent="0.25">
      <c r="A31" s="95" t="s">
        <v>43</v>
      </c>
      <c r="B31" s="95"/>
      <c r="C31" s="86">
        <v>138807</v>
      </c>
      <c r="D31" s="99"/>
      <c r="E31" s="109">
        <v>18690974</v>
      </c>
      <c r="F31" s="109"/>
      <c r="G31" s="109">
        <v>4252290</v>
      </c>
      <c r="H31" s="86"/>
      <c r="I31" s="126">
        <f t="shared" si="0"/>
        <v>14438684</v>
      </c>
      <c r="J31" s="127"/>
      <c r="K31" s="124">
        <f t="shared" si="1"/>
        <v>104.01985490645285</v>
      </c>
      <c r="L31" s="124"/>
      <c r="M31" s="128">
        <v>235.639389644609</v>
      </c>
      <c r="N31" s="124"/>
      <c r="O31" s="124">
        <f t="shared" si="2"/>
        <v>-131.61953473815615</v>
      </c>
      <c r="P31" s="98"/>
    </row>
    <row r="32" spans="1:16" s="96" customFormat="1" x14ac:dyDescent="0.25">
      <c r="A32" s="95" t="s">
        <v>44</v>
      </c>
      <c r="B32" s="95"/>
      <c r="C32" s="86">
        <v>295464</v>
      </c>
      <c r="D32" s="99"/>
      <c r="E32" s="109">
        <v>39797772</v>
      </c>
      <c r="F32" s="109"/>
      <c r="G32" s="109">
        <v>8859790</v>
      </c>
      <c r="H32" s="86"/>
      <c r="I32" s="126">
        <f t="shared" si="0"/>
        <v>30937982</v>
      </c>
      <c r="J32" s="127"/>
      <c r="K32" s="124">
        <f t="shared" si="1"/>
        <v>104.70981913194163</v>
      </c>
      <c r="L32" s="124"/>
      <c r="M32" s="128">
        <v>237.394702751648</v>
      </c>
      <c r="N32" s="124"/>
      <c r="O32" s="124">
        <f t="shared" si="2"/>
        <v>-132.68488361970637</v>
      </c>
      <c r="P32" s="98"/>
    </row>
    <row r="33" spans="1:16" s="96" customFormat="1" x14ac:dyDescent="0.25">
      <c r="A33" s="95" t="s">
        <v>45</v>
      </c>
      <c r="B33" s="95"/>
      <c r="C33" s="86">
        <v>138339</v>
      </c>
      <c r="D33" s="99"/>
      <c r="E33" s="109">
        <v>14554130</v>
      </c>
      <c r="F33" s="109"/>
      <c r="G33" s="109">
        <v>3082886</v>
      </c>
      <c r="H33" s="86"/>
      <c r="I33" s="126">
        <f t="shared" si="0"/>
        <v>11471244</v>
      </c>
      <c r="J33" s="127"/>
      <c r="K33" s="124">
        <f t="shared" si="1"/>
        <v>82.921258647236144</v>
      </c>
      <c r="L33" s="124"/>
      <c r="M33" s="128">
        <v>171.732615209409</v>
      </c>
      <c r="N33" s="124"/>
      <c r="O33" s="124">
        <f t="shared" si="2"/>
        <v>-88.811356562172861</v>
      </c>
      <c r="P33" s="98"/>
    </row>
    <row r="34" spans="1:16" s="96" customFormat="1" x14ac:dyDescent="0.25">
      <c r="A34" s="95" t="s">
        <v>46</v>
      </c>
      <c r="B34" s="95"/>
      <c r="C34" s="86">
        <v>75525</v>
      </c>
      <c r="D34" s="99"/>
      <c r="E34" s="109">
        <v>9858735</v>
      </c>
      <c r="F34" s="109"/>
      <c r="G34" s="109">
        <v>2010928</v>
      </c>
      <c r="H34" s="86"/>
      <c r="I34" s="126">
        <f t="shared" si="0"/>
        <v>7847807</v>
      </c>
      <c r="J34" s="127"/>
      <c r="K34" s="124">
        <f t="shared" si="1"/>
        <v>103.91005627275736</v>
      </c>
      <c r="L34" s="124"/>
      <c r="M34" s="128">
        <v>234.59260689814801</v>
      </c>
      <c r="N34" s="124"/>
      <c r="O34" s="124">
        <f t="shared" si="2"/>
        <v>-130.68255062539066</v>
      </c>
      <c r="P34" s="98"/>
    </row>
    <row r="35" spans="1:16" s="96" customFormat="1" x14ac:dyDescent="0.25">
      <c r="A35" s="95" t="s">
        <v>47</v>
      </c>
      <c r="B35" s="95"/>
      <c r="C35" s="86">
        <v>184548</v>
      </c>
      <c r="D35" s="99"/>
      <c r="E35" s="109">
        <v>32292564</v>
      </c>
      <c r="F35" s="109"/>
      <c r="G35" s="109">
        <v>6206780</v>
      </c>
      <c r="H35" s="86"/>
      <c r="I35" s="126">
        <f t="shared" si="0"/>
        <v>26085784</v>
      </c>
      <c r="J35" s="127"/>
      <c r="K35" s="124">
        <f t="shared" si="1"/>
        <v>141.34958926674904</v>
      </c>
      <c r="L35" s="124"/>
      <c r="M35" s="128">
        <v>278.14254822427603</v>
      </c>
      <c r="N35" s="124"/>
      <c r="O35" s="124">
        <f t="shared" si="2"/>
        <v>-136.79295895752699</v>
      </c>
      <c r="P35" s="98"/>
    </row>
    <row r="36" spans="1:16" s="96" customFormat="1" x14ac:dyDescent="0.25">
      <c r="A36" s="95" t="s">
        <v>48</v>
      </c>
      <c r="B36" s="95"/>
      <c r="C36" s="86">
        <v>31417</v>
      </c>
      <c r="D36" s="99"/>
      <c r="E36" s="109">
        <v>3889187</v>
      </c>
      <c r="F36" s="109"/>
      <c r="G36" s="109">
        <v>826217</v>
      </c>
      <c r="H36" s="86"/>
      <c r="I36" s="126">
        <f t="shared" si="0"/>
        <v>3062970</v>
      </c>
      <c r="J36" s="127"/>
      <c r="K36" s="124">
        <f t="shared" si="1"/>
        <v>97.494031893560816</v>
      </c>
      <c r="L36" s="124"/>
      <c r="M36" s="128">
        <v>223.90769340260499</v>
      </c>
      <c r="N36" s="124"/>
      <c r="O36" s="124">
        <f t="shared" si="2"/>
        <v>-126.41366150904418</v>
      </c>
      <c r="P36" s="98"/>
    </row>
    <row r="37" spans="1:16" s="96" customFormat="1" x14ac:dyDescent="0.25">
      <c r="A37" s="96" t="s">
        <v>49</v>
      </c>
      <c r="C37" s="86">
        <f>SUM(C11:C36)</f>
        <v>3507036</v>
      </c>
      <c r="D37" s="86"/>
      <c r="E37" s="86">
        <f>SUM(E11:E36)</f>
        <v>411379693</v>
      </c>
      <c r="F37" s="86"/>
      <c r="G37" s="86">
        <f>SUM(G11:G36)</f>
        <v>86002310</v>
      </c>
      <c r="H37" s="86"/>
      <c r="I37" s="126">
        <f t="shared" si="0"/>
        <v>325377383</v>
      </c>
      <c r="J37" s="127"/>
      <c r="K37" s="124">
        <f t="shared" si="1"/>
        <v>92.778455368008764</v>
      </c>
      <c r="L37" s="128"/>
      <c r="M37" s="128">
        <v>195.54310760000001</v>
      </c>
      <c r="N37" s="128"/>
      <c r="O37" s="124">
        <f t="shared" si="2"/>
        <v>-102.76465223199125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37"/>
  <sheetViews>
    <sheetView topLeftCell="B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70</v>
      </c>
      <c r="D8" s="50"/>
      <c r="E8" s="50" t="s">
        <v>70</v>
      </c>
      <c r="F8" s="50"/>
      <c r="G8" s="105" t="s">
        <v>70</v>
      </c>
      <c r="H8" s="50"/>
      <c r="I8" s="50" t="s">
        <v>70</v>
      </c>
      <c r="J8" s="50"/>
      <c r="K8" s="106" t="s">
        <v>71</v>
      </c>
      <c r="L8" s="53"/>
      <c r="M8" s="91" t="s">
        <v>59</v>
      </c>
      <c r="N8" s="52"/>
      <c r="O8" s="90" t="s">
        <v>71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526293</v>
      </c>
      <c r="D11" s="99"/>
      <c r="E11" s="109">
        <v>73794894</v>
      </c>
      <c r="F11" s="109"/>
      <c r="G11" s="109">
        <v>13944287</v>
      </c>
      <c r="H11" s="86"/>
      <c r="I11" s="126">
        <f>E11-G11</f>
        <v>59850607</v>
      </c>
      <c r="J11" s="127"/>
      <c r="K11" s="124">
        <f>I11/C11</f>
        <v>113.7210774226524</v>
      </c>
      <c r="L11" s="124"/>
      <c r="M11" s="128">
        <v>193.14204648614799</v>
      </c>
      <c r="N11" s="124"/>
      <c r="O11" s="124">
        <f>K11-M11</f>
        <v>-79.42096906349559</v>
      </c>
      <c r="P11" s="97"/>
    </row>
    <row r="12" spans="1:19" s="96" customFormat="1" x14ac:dyDescent="0.25">
      <c r="A12" s="95" t="s">
        <v>24</v>
      </c>
      <c r="B12" s="95"/>
      <c r="C12" s="86">
        <v>407647</v>
      </c>
      <c r="D12" s="99"/>
      <c r="E12" s="109">
        <v>54535011</v>
      </c>
      <c r="F12" s="109"/>
      <c r="G12" s="109">
        <v>10754271</v>
      </c>
      <c r="H12" s="86"/>
      <c r="I12" s="126">
        <f t="shared" ref="I12:I37" si="0">E12-G12</f>
        <v>43780740</v>
      </c>
      <c r="J12" s="127"/>
      <c r="K12" s="124">
        <f t="shared" ref="K12:K37" si="1">I12/C12</f>
        <v>107.39865619028228</v>
      </c>
      <c r="L12" s="124"/>
      <c r="M12" s="128">
        <v>190.157250648249</v>
      </c>
      <c r="N12" s="124"/>
      <c r="O12" s="124">
        <f t="shared" ref="O12:O37" si="2">K12-M12</f>
        <v>-82.758594457966723</v>
      </c>
      <c r="P12" s="98"/>
    </row>
    <row r="13" spans="1:19" s="96" customFormat="1" x14ac:dyDescent="0.25">
      <c r="A13" s="95" t="s">
        <v>25</v>
      </c>
      <c r="B13" s="95"/>
      <c r="C13" s="86">
        <v>147529</v>
      </c>
      <c r="D13" s="99"/>
      <c r="E13" s="109">
        <v>17575208</v>
      </c>
      <c r="F13" s="109"/>
      <c r="G13" s="109">
        <v>3213406</v>
      </c>
      <c r="H13" s="86"/>
      <c r="I13" s="126">
        <f t="shared" si="0"/>
        <v>14361802</v>
      </c>
      <c r="J13" s="127"/>
      <c r="K13" s="124">
        <f t="shared" si="1"/>
        <v>97.349009347314762</v>
      </c>
      <c r="L13" s="124"/>
      <c r="M13" s="128">
        <v>157.71054273124099</v>
      </c>
      <c r="N13" s="124"/>
      <c r="O13" s="124">
        <f t="shared" si="2"/>
        <v>-60.361533383926229</v>
      </c>
      <c r="P13" s="98"/>
    </row>
    <row r="14" spans="1:19" s="96" customFormat="1" x14ac:dyDescent="0.25">
      <c r="A14" s="95" t="s">
        <v>26</v>
      </c>
      <c r="B14" s="95"/>
      <c r="C14" s="86">
        <v>15712</v>
      </c>
      <c r="D14" s="99"/>
      <c r="E14" s="109">
        <v>1600085</v>
      </c>
      <c r="F14" s="109"/>
      <c r="G14" s="109">
        <v>355184</v>
      </c>
      <c r="H14" s="86"/>
      <c r="I14" s="126">
        <f t="shared" si="0"/>
        <v>1244901</v>
      </c>
      <c r="J14" s="127"/>
      <c r="K14" s="124">
        <f t="shared" si="1"/>
        <v>79.232497454175146</v>
      </c>
      <c r="L14" s="124"/>
      <c r="M14" s="128">
        <v>142.620620675232</v>
      </c>
      <c r="N14" s="124"/>
      <c r="O14" s="124">
        <f t="shared" si="2"/>
        <v>-63.388123221056858</v>
      </c>
      <c r="P14" s="98"/>
    </row>
    <row r="15" spans="1:19" s="96" customFormat="1" x14ac:dyDescent="0.25">
      <c r="A15" s="95" t="s">
        <v>27</v>
      </c>
      <c r="B15" s="95"/>
      <c r="C15" s="86">
        <v>57836</v>
      </c>
      <c r="D15" s="99"/>
      <c r="E15" s="109">
        <v>7127333</v>
      </c>
      <c r="F15" s="109"/>
      <c r="G15" s="109">
        <v>1458573</v>
      </c>
      <c r="H15" s="86"/>
      <c r="I15" s="126">
        <f t="shared" si="0"/>
        <v>5668760</v>
      </c>
      <c r="J15" s="127"/>
      <c r="K15" s="124">
        <f t="shared" si="1"/>
        <v>98.01438550383844</v>
      </c>
      <c r="L15" s="124"/>
      <c r="M15" s="128">
        <v>153.74168680168799</v>
      </c>
      <c r="N15" s="124"/>
      <c r="O15" s="124">
        <f t="shared" si="2"/>
        <v>-55.72730129784955</v>
      </c>
      <c r="P15" s="98"/>
    </row>
    <row r="16" spans="1:19" s="96" customFormat="1" x14ac:dyDescent="0.25">
      <c r="A16" s="95" t="s">
        <v>28</v>
      </c>
      <c r="B16" s="95"/>
      <c r="C16" s="86">
        <v>14371</v>
      </c>
      <c r="D16" s="99"/>
      <c r="E16" s="109">
        <v>1262377</v>
      </c>
      <c r="F16" s="109"/>
      <c r="G16" s="109">
        <v>329819</v>
      </c>
      <c r="H16" s="86"/>
      <c r="I16" s="126">
        <f t="shared" si="0"/>
        <v>932558</v>
      </c>
      <c r="J16" s="127"/>
      <c r="K16" s="124">
        <f t="shared" si="1"/>
        <v>64.891656808851153</v>
      </c>
      <c r="L16" s="124"/>
      <c r="M16" s="128">
        <v>141.94087072484501</v>
      </c>
      <c r="N16" s="124"/>
      <c r="O16" s="124">
        <f t="shared" si="2"/>
        <v>-77.04921391599386</v>
      </c>
      <c r="P16" s="98"/>
    </row>
    <row r="17" spans="1:16" s="96" customFormat="1" x14ac:dyDescent="0.25">
      <c r="A17" s="95" t="s">
        <v>29</v>
      </c>
      <c r="B17" s="95"/>
      <c r="C17" s="86">
        <v>18167</v>
      </c>
      <c r="D17" s="99"/>
      <c r="E17" s="109">
        <v>2319076</v>
      </c>
      <c r="F17" s="109"/>
      <c r="G17" s="109">
        <v>410966</v>
      </c>
      <c r="H17" s="86"/>
      <c r="I17" s="126">
        <f t="shared" si="0"/>
        <v>1908110</v>
      </c>
      <c r="J17" s="127"/>
      <c r="K17" s="124">
        <f t="shared" si="1"/>
        <v>105.03165079539825</v>
      </c>
      <c r="L17" s="124"/>
      <c r="M17" s="128">
        <v>136.87699362648399</v>
      </c>
      <c r="N17" s="124"/>
      <c r="O17" s="124">
        <f t="shared" si="2"/>
        <v>-31.845342831085745</v>
      </c>
      <c r="P17" s="98"/>
    </row>
    <row r="18" spans="1:16" s="96" customFormat="1" x14ac:dyDescent="0.25">
      <c r="A18" s="95" t="s">
        <v>30</v>
      </c>
      <c r="B18" s="95"/>
      <c r="C18" s="86">
        <v>18035</v>
      </c>
      <c r="D18" s="99"/>
      <c r="E18" s="109">
        <v>2125273</v>
      </c>
      <c r="F18" s="109"/>
      <c r="G18" s="109">
        <v>419743</v>
      </c>
      <c r="H18" s="86"/>
      <c r="I18" s="126">
        <f t="shared" si="0"/>
        <v>1705530</v>
      </c>
      <c r="J18" s="127"/>
      <c r="K18" s="124">
        <f t="shared" si="1"/>
        <v>94.567784862766842</v>
      </c>
      <c r="L18" s="124"/>
      <c r="M18" s="128">
        <v>163.27947397030499</v>
      </c>
      <c r="N18" s="124"/>
      <c r="O18" s="124">
        <f t="shared" si="2"/>
        <v>-68.711689107538149</v>
      </c>
      <c r="P18" s="98"/>
    </row>
    <row r="19" spans="1:16" s="96" customFormat="1" x14ac:dyDescent="0.25">
      <c r="A19" s="95" t="s">
        <v>31</v>
      </c>
      <c r="B19" s="95"/>
      <c r="C19" s="86">
        <v>43446</v>
      </c>
      <c r="D19" s="99"/>
      <c r="E19" s="109">
        <v>5338805</v>
      </c>
      <c r="F19" s="109"/>
      <c r="G19" s="109">
        <v>1082382</v>
      </c>
      <c r="H19" s="86"/>
      <c r="I19" s="126">
        <f t="shared" si="0"/>
        <v>4256423</v>
      </c>
      <c r="J19" s="127"/>
      <c r="K19" s="124">
        <f t="shared" si="1"/>
        <v>97.970423053906003</v>
      </c>
      <c r="L19" s="124"/>
      <c r="M19" s="128">
        <v>162.004681089088</v>
      </c>
      <c r="N19" s="124"/>
      <c r="O19" s="124">
        <f t="shared" si="2"/>
        <v>-64.034258035181992</v>
      </c>
      <c r="P19" s="98"/>
    </row>
    <row r="20" spans="1:16" s="96" customFormat="1" x14ac:dyDescent="0.25">
      <c r="A20" s="95" t="s">
        <v>32</v>
      </c>
      <c r="B20" s="95"/>
      <c r="C20" s="86">
        <v>101912</v>
      </c>
      <c r="D20" s="99"/>
      <c r="E20" s="109">
        <v>14415351</v>
      </c>
      <c r="F20" s="109"/>
      <c r="G20" s="109">
        <v>3004559</v>
      </c>
      <c r="H20" s="86"/>
      <c r="I20" s="126">
        <f t="shared" si="0"/>
        <v>11410792</v>
      </c>
      <c r="J20" s="127"/>
      <c r="K20" s="124">
        <f t="shared" si="1"/>
        <v>111.9671088782479</v>
      </c>
      <c r="L20" s="124"/>
      <c r="M20" s="128">
        <v>188.99488161258</v>
      </c>
      <c r="N20" s="124"/>
      <c r="O20" s="124">
        <f t="shared" si="2"/>
        <v>-77.027772734332103</v>
      </c>
      <c r="P20" s="98"/>
    </row>
    <row r="21" spans="1:16" s="96" customFormat="1" x14ac:dyDescent="0.25">
      <c r="A21" s="95" t="s">
        <v>33</v>
      </c>
      <c r="B21" s="95"/>
      <c r="C21" s="86">
        <v>110314</v>
      </c>
      <c r="D21" s="99"/>
      <c r="E21" s="109">
        <v>14055376</v>
      </c>
      <c r="F21" s="109"/>
      <c r="G21" s="109">
        <v>2875128</v>
      </c>
      <c r="H21" s="86"/>
      <c r="I21" s="126">
        <f t="shared" si="0"/>
        <v>11180248</v>
      </c>
      <c r="J21" s="127"/>
      <c r="K21" s="124">
        <f t="shared" si="1"/>
        <v>101.34931196402995</v>
      </c>
      <c r="L21" s="124"/>
      <c r="M21" s="128">
        <v>178.67527640567201</v>
      </c>
      <c r="N21" s="124"/>
      <c r="O21" s="124">
        <f t="shared" si="2"/>
        <v>-77.325964441642057</v>
      </c>
      <c r="P21" s="98"/>
    </row>
    <row r="22" spans="1:16" s="96" customFormat="1" x14ac:dyDescent="0.25">
      <c r="A22" s="95" t="s">
        <v>34</v>
      </c>
      <c r="B22" s="95"/>
      <c r="C22" s="86">
        <v>78285</v>
      </c>
      <c r="D22" s="99"/>
      <c r="E22" s="109">
        <v>16157637</v>
      </c>
      <c r="F22" s="109"/>
      <c r="G22" s="109">
        <v>2491489</v>
      </c>
      <c r="H22" s="86"/>
      <c r="I22" s="126">
        <f t="shared" si="0"/>
        <v>13666148</v>
      </c>
      <c r="J22" s="127"/>
      <c r="K22" s="124">
        <f t="shared" si="1"/>
        <v>174.56917672606502</v>
      </c>
      <c r="L22" s="124"/>
      <c r="M22" s="128">
        <v>267.260330895837</v>
      </c>
      <c r="N22" s="124"/>
      <c r="O22" s="124">
        <f t="shared" si="2"/>
        <v>-92.691154169771977</v>
      </c>
      <c r="P22" s="98"/>
    </row>
    <row r="23" spans="1:16" s="96" customFormat="1" x14ac:dyDescent="0.25">
      <c r="A23" s="95" t="s">
        <v>35</v>
      </c>
      <c r="B23" s="95"/>
      <c r="C23" s="86">
        <v>113742</v>
      </c>
      <c r="D23" s="99"/>
      <c r="E23" s="109">
        <v>15973872</v>
      </c>
      <c r="F23" s="109"/>
      <c r="G23" s="109">
        <v>3301795</v>
      </c>
      <c r="H23" s="86"/>
      <c r="I23" s="126">
        <f t="shared" si="0"/>
        <v>12672077</v>
      </c>
      <c r="J23" s="127"/>
      <c r="K23" s="124">
        <f t="shared" si="1"/>
        <v>111.41071020379455</v>
      </c>
      <c r="L23" s="124"/>
      <c r="M23" s="128">
        <v>201.971829595938</v>
      </c>
      <c r="N23" s="124"/>
      <c r="O23" s="124">
        <f t="shared" si="2"/>
        <v>-90.561119392143453</v>
      </c>
      <c r="P23" s="98"/>
    </row>
    <row r="24" spans="1:16" s="96" customFormat="1" x14ac:dyDescent="0.25">
      <c r="A24" s="95" t="s">
        <v>36</v>
      </c>
      <c r="B24" s="95"/>
      <c r="C24" s="86">
        <v>32637</v>
      </c>
      <c r="D24" s="99"/>
      <c r="E24" s="109">
        <v>4444076</v>
      </c>
      <c r="F24" s="109"/>
      <c r="G24" s="109">
        <v>871996</v>
      </c>
      <c r="H24" s="86"/>
      <c r="I24" s="126">
        <f t="shared" si="0"/>
        <v>3572080</v>
      </c>
      <c r="J24" s="127"/>
      <c r="K24" s="124">
        <f t="shared" si="1"/>
        <v>109.44878512118149</v>
      </c>
      <c r="L24" s="124"/>
      <c r="M24" s="128">
        <v>190.11046604824301</v>
      </c>
      <c r="N24" s="124"/>
      <c r="O24" s="124">
        <f t="shared" si="2"/>
        <v>-80.661680927061525</v>
      </c>
      <c r="P24" s="98"/>
    </row>
    <row r="25" spans="1:16" s="96" customFormat="1" x14ac:dyDescent="0.25">
      <c r="A25" s="95" t="s">
        <v>37</v>
      </c>
      <c r="B25" s="95"/>
      <c r="C25" s="86">
        <v>24116</v>
      </c>
      <c r="D25" s="99"/>
      <c r="E25" s="109">
        <v>2295829</v>
      </c>
      <c r="F25" s="109"/>
      <c r="G25" s="109">
        <v>515480</v>
      </c>
      <c r="H25" s="86"/>
      <c r="I25" s="126">
        <f t="shared" si="0"/>
        <v>1780349</v>
      </c>
      <c r="J25" s="127"/>
      <c r="K25" s="124">
        <f t="shared" si="1"/>
        <v>73.824390446176807</v>
      </c>
      <c r="L25" s="124"/>
      <c r="M25" s="128">
        <v>143.83658164553799</v>
      </c>
      <c r="N25" s="124"/>
      <c r="O25" s="124">
        <f t="shared" si="2"/>
        <v>-70.012191199361183</v>
      </c>
      <c r="P25" s="98"/>
    </row>
    <row r="26" spans="1:16" s="96" customFormat="1" x14ac:dyDescent="0.25">
      <c r="A26" s="95" t="s">
        <v>38</v>
      </c>
      <c r="B26" s="95"/>
      <c r="C26" s="86">
        <v>5798</v>
      </c>
      <c r="D26" s="99"/>
      <c r="E26" s="109">
        <v>687239</v>
      </c>
      <c r="F26" s="109"/>
      <c r="G26" s="109">
        <v>113411</v>
      </c>
      <c r="H26" s="86"/>
      <c r="I26" s="126">
        <f t="shared" si="0"/>
        <v>573828</v>
      </c>
      <c r="J26" s="127"/>
      <c r="K26" s="124">
        <f t="shared" si="1"/>
        <v>98.969989651603996</v>
      </c>
      <c r="L26" s="124"/>
      <c r="M26" s="128">
        <v>142.221940819813</v>
      </c>
      <c r="N26" s="124"/>
      <c r="O26" s="124">
        <f t="shared" si="2"/>
        <v>-43.251951168209004</v>
      </c>
      <c r="P26" s="98"/>
    </row>
    <row r="27" spans="1:16" s="96" customFormat="1" x14ac:dyDescent="0.25">
      <c r="A27" s="95" t="s">
        <v>39</v>
      </c>
      <c r="B27" s="95"/>
      <c r="C27" s="86">
        <v>190362</v>
      </c>
      <c r="D27" s="99"/>
      <c r="E27" s="109">
        <v>24426326</v>
      </c>
      <c r="F27" s="109"/>
      <c r="G27" s="109">
        <v>4726695</v>
      </c>
      <c r="H27" s="86"/>
      <c r="I27" s="126">
        <f t="shared" si="0"/>
        <v>19699631</v>
      </c>
      <c r="J27" s="127"/>
      <c r="K27" s="124">
        <f t="shared" si="1"/>
        <v>103.48510206869018</v>
      </c>
      <c r="L27" s="124"/>
      <c r="M27" s="128">
        <v>155.43062679151899</v>
      </c>
      <c r="N27" s="124"/>
      <c r="O27" s="124">
        <f t="shared" si="2"/>
        <v>-51.945524722828807</v>
      </c>
      <c r="P27" s="98"/>
    </row>
    <row r="28" spans="1:16" s="96" customFormat="1" x14ac:dyDescent="0.25">
      <c r="A28" s="95" t="s">
        <v>40</v>
      </c>
      <c r="B28" s="95"/>
      <c r="C28" s="86">
        <v>84759</v>
      </c>
      <c r="D28" s="99"/>
      <c r="E28" s="109">
        <v>10129501</v>
      </c>
      <c r="F28" s="109"/>
      <c r="G28" s="109">
        <v>1933708</v>
      </c>
      <c r="H28" s="86"/>
      <c r="I28" s="126">
        <f t="shared" si="0"/>
        <v>8195793</v>
      </c>
      <c r="J28" s="127"/>
      <c r="K28" s="124">
        <f t="shared" si="1"/>
        <v>96.695253601387464</v>
      </c>
      <c r="L28" s="124"/>
      <c r="M28" s="128">
        <v>157.15051383510601</v>
      </c>
      <c r="N28" s="124"/>
      <c r="O28" s="124">
        <f t="shared" si="2"/>
        <v>-60.455260233718548</v>
      </c>
      <c r="P28" s="98"/>
    </row>
    <row r="29" spans="1:16" s="96" customFormat="1" x14ac:dyDescent="0.25">
      <c r="A29" s="95" t="s">
        <v>41</v>
      </c>
      <c r="B29" s="95"/>
      <c r="C29" s="86">
        <v>258967</v>
      </c>
      <c r="D29" s="99"/>
      <c r="E29" s="109">
        <v>33796802</v>
      </c>
      <c r="F29" s="109"/>
      <c r="G29" s="109">
        <v>6500797</v>
      </c>
      <c r="H29" s="86"/>
      <c r="I29" s="126">
        <f t="shared" si="0"/>
        <v>27296005</v>
      </c>
      <c r="J29" s="127"/>
      <c r="K29" s="124">
        <f t="shared" si="1"/>
        <v>105.40341047314909</v>
      </c>
      <c r="L29" s="124"/>
      <c r="M29" s="128">
        <v>171.44044008865899</v>
      </c>
      <c r="N29" s="124"/>
      <c r="O29" s="124">
        <f t="shared" si="2"/>
        <v>-66.037029615509894</v>
      </c>
      <c r="P29" s="98"/>
    </row>
    <row r="30" spans="1:16" s="96" customFormat="1" x14ac:dyDescent="0.25">
      <c r="A30" s="95" t="s">
        <v>42</v>
      </c>
      <c r="B30" s="95"/>
      <c r="C30" s="86">
        <v>106042</v>
      </c>
      <c r="D30" s="99"/>
      <c r="E30" s="109">
        <v>14565959</v>
      </c>
      <c r="F30" s="109"/>
      <c r="G30" s="109">
        <v>2606883</v>
      </c>
      <c r="H30" s="86"/>
      <c r="I30" s="126">
        <f t="shared" si="0"/>
        <v>11959076</v>
      </c>
      <c r="J30" s="127"/>
      <c r="K30" s="124">
        <f t="shared" si="1"/>
        <v>112.77678655627015</v>
      </c>
      <c r="L30" s="124"/>
      <c r="M30" s="128">
        <v>178.70830217187299</v>
      </c>
      <c r="N30" s="124"/>
      <c r="O30" s="124">
        <f t="shared" si="2"/>
        <v>-65.931515615602834</v>
      </c>
      <c r="P30" s="98"/>
    </row>
    <row r="31" spans="1:16" s="96" customFormat="1" x14ac:dyDescent="0.25">
      <c r="A31" s="95" t="s">
        <v>43</v>
      </c>
      <c r="B31" s="95"/>
      <c r="C31" s="86">
        <v>126819</v>
      </c>
      <c r="D31" s="99"/>
      <c r="E31" s="109">
        <v>20786790</v>
      </c>
      <c r="F31" s="109"/>
      <c r="G31" s="109">
        <v>4370685</v>
      </c>
      <c r="H31" s="86"/>
      <c r="I31" s="126">
        <f t="shared" si="0"/>
        <v>16416105</v>
      </c>
      <c r="J31" s="127"/>
      <c r="K31" s="124">
        <f t="shared" si="1"/>
        <v>129.44515411728526</v>
      </c>
      <c r="L31" s="124"/>
      <c r="M31" s="128">
        <v>235.639389644609</v>
      </c>
      <c r="N31" s="124"/>
      <c r="O31" s="124">
        <f t="shared" si="2"/>
        <v>-106.19423552732374</v>
      </c>
      <c r="P31" s="98"/>
    </row>
    <row r="32" spans="1:16" s="96" customFormat="1" x14ac:dyDescent="0.25">
      <c r="A32" s="95" t="s">
        <v>44</v>
      </c>
      <c r="B32" s="95"/>
      <c r="C32" s="86">
        <v>254259</v>
      </c>
      <c r="D32" s="99"/>
      <c r="E32" s="109">
        <v>42915467</v>
      </c>
      <c r="F32" s="109"/>
      <c r="G32" s="109">
        <v>8673924</v>
      </c>
      <c r="H32" s="86"/>
      <c r="I32" s="126">
        <f t="shared" si="0"/>
        <v>34241543</v>
      </c>
      <c r="J32" s="127"/>
      <c r="K32" s="124">
        <f t="shared" si="1"/>
        <v>134.67190148627975</v>
      </c>
      <c r="L32" s="124"/>
      <c r="M32" s="128">
        <v>237.394702751648</v>
      </c>
      <c r="N32" s="124"/>
      <c r="O32" s="124">
        <f t="shared" si="2"/>
        <v>-102.72280126536825</v>
      </c>
      <c r="P32" s="98"/>
    </row>
    <row r="33" spans="1:16" s="96" customFormat="1" x14ac:dyDescent="0.25">
      <c r="A33" s="95" t="s">
        <v>45</v>
      </c>
      <c r="B33" s="95"/>
      <c r="C33" s="86">
        <v>116960</v>
      </c>
      <c r="D33" s="99"/>
      <c r="E33" s="109">
        <v>16329287</v>
      </c>
      <c r="F33" s="109"/>
      <c r="G33" s="109">
        <v>3028961</v>
      </c>
      <c r="H33" s="86"/>
      <c r="I33" s="126">
        <f t="shared" si="0"/>
        <v>13300326</v>
      </c>
      <c r="J33" s="127"/>
      <c r="K33" s="124">
        <f t="shared" si="1"/>
        <v>113.71687756497948</v>
      </c>
      <c r="L33" s="124"/>
      <c r="M33" s="128">
        <v>171.732615209409</v>
      </c>
      <c r="N33" s="124"/>
      <c r="O33" s="124">
        <f t="shared" si="2"/>
        <v>-58.015737644429521</v>
      </c>
      <c r="P33" s="98"/>
    </row>
    <row r="34" spans="1:16" s="96" customFormat="1" x14ac:dyDescent="0.25">
      <c r="A34" s="95" t="s">
        <v>46</v>
      </c>
      <c r="B34" s="95"/>
      <c r="C34" s="86">
        <v>67458</v>
      </c>
      <c r="D34" s="99"/>
      <c r="E34" s="109">
        <v>11546104</v>
      </c>
      <c r="F34" s="109"/>
      <c r="G34" s="109">
        <v>2106686</v>
      </c>
      <c r="H34" s="86"/>
      <c r="I34" s="126">
        <f t="shared" si="0"/>
        <v>9439418</v>
      </c>
      <c r="J34" s="127"/>
      <c r="K34" s="124">
        <f t="shared" si="1"/>
        <v>139.93029737021556</v>
      </c>
      <c r="L34" s="124"/>
      <c r="M34" s="128">
        <v>234.59260689814801</v>
      </c>
      <c r="N34" s="124"/>
      <c r="O34" s="124">
        <f t="shared" si="2"/>
        <v>-94.66230952793245</v>
      </c>
      <c r="P34" s="98"/>
    </row>
    <row r="35" spans="1:16" s="96" customFormat="1" x14ac:dyDescent="0.25">
      <c r="A35" s="95" t="s">
        <v>47</v>
      </c>
      <c r="B35" s="95"/>
      <c r="C35" s="86">
        <v>158615</v>
      </c>
      <c r="D35" s="99"/>
      <c r="E35" s="109">
        <v>35179745</v>
      </c>
      <c r="F35" s="109"/>
      <c r="G35" s="109">
        <v>6005849</v>
      </c>
      <c r="H35" s="86"/>
      <c r="I35" s="126">
        <f t="shared" si="0"/>
        <v>29173896</v>
      </c>
      <c r="J35" s="127"/>
      <c r="K35" s="124">
        <f t="shared" si="1"/>
        <v>183.92898527881979</v>
      </c>
      <c r="L35" s="124"/>
      <c r="M35" s="128">
        <v>278.14254822427603</v>
      </c>
      <c r="N35" s="124"/>
      <c r="O35" s="124">
        <f t="shared" si="2"/>
        <v>-94.213562945456232</v>
      </c>
      <c r="P35" s="98"/>
    </row>
    <row r="36" spans="1:16" s="96" customFormat="1" x14ac:dyDescent="0.25">
      <c r="A36" s="95" t="s">
        <v>48</v>
      </c>
      <c r="B36" s="95"/>
      <c r="C36" s="86">
        <v>28822</v>
      </c>
      <c r="D36" s="99"/>
      <c r="E36" s="109">
        <v>4027950</v>
      </c>
      <c r="F36" s="109"/>
      <c r="G36" s="109">
        <v>881874</v>
      </c>
      <c r="H36" s="86"/>
      <c r="I36" s="126">
        <f t="shared" si="0"/>
        <v>3146076</v>
      </c>
      <c r="J36" s="127"/>
      <c r="K36" s="124">
        <f t="shared" si="1"/>
        <v>109.15536742765943</v>
      </c>
      <c r="L36" s="124"/>
      <c r="M36" s="128">
        <v>223.90769340260499</v>
      </c>
      <c r="N36" s="124"/>
      <c r="O36" s="124">
        <f t="shared" si="2"/>
        <v>-114.75232597494556</v>
      </c>
      <c r="P36" s="98"/>
    </row>
    <row r="37" spans="1:16" s="96" customFormat="1" x14ac:dyDescent="0.25">
      <c r="A37" s="96" t="s">
        <v>49</v>
      </c>
      <c r="C37" s="86">
        <f>SUM(C11:C36)</f>
        <v>3108903</v>
      </c>
      <c r="D37" s="86"/>
      <c r="E37" s="86">
        <f>SUM(E11:E36)</f>
        <v>447411373</v>
      </c>
      <c r="F37" s="86"/>
      <c r="G37" s="86">
        <f>SUM(G11:G36)</f>
        <v>85978551</v>
      </c>
      <c r="H37" s="86"/>
      <c r="I37" s="126">
        <f t="shared" si="0"/>
        <v>361432822</v>
      </c>
      <c r="J37" s="127"/>
      <c r="K37" s="124">
        <f t="shared" si="1"/>
        <v>116.25734929652035</v>
      </c>
      <c r="L37" s="128"/>
      <c r="M37" s="128">
        <v>195.54310760000001</v>
      </c>
      <c r="N37" s="128"/>
      <c r="O37" s="124">
        <f t="shared" si="2"/>
        <v>-79.285758303479668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72</v>
      </c>
      <c r="D8" s="50"/>
      <c r="E8" s="50" t="s">
        <v>72</v>
      </c>
      <c r="F8" s="50"/>
      <c r="G8" s="105" t="s">
        <v>72</v>
      </c>
      <c r="H8" s="50"/>
      <c r="I8" s="50" t="s">
        <v>72</v>
      </c>
      <c r="J8" s="50"/>
      <c r="K8" s="106" t="s">
        <v>73</v>
      </c>
      <c r="L8" s="53"/>
      <c r="M8" s="91" t="s">
        <v>59</v>
      </c>
      <c r="N8" s="52"/>
      <c r="O8" s="90" t="s">
        <v>73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500341</v>
      </c>
      <c r="D11" s="99"/>
      <c r="E11" s="109">
        <v>88252080</v>
      </c>
      <c r="F11" s="109"/>
      <c r="G11" s="109">
        <v>15058953</v>
      </c>
      <c r="H11" s="86"/>
      <c r="I11" s="126">
        <f>E11-G11</f>
        <v>73193127</v>
      </c>
      <c r="J11" s="127"/>
      <c r="K11" s="124">
        <f>I11/C11</f>
        <v>146.2864866161278</v>
      </c>
      <c r="L11" s="124"/>
      <c r="M11" s="128">
        <v>193.14204648614799</v>
      </c>
      <c r="N11" s="124"/>
      <c r="O11" s="124">
        <f>K11-M11</f>
        <v>-46.855559870020187</v>
      </c>
      <c r="P11" s="97"/>
    </row>
    <row r="12" spans="1:19" s="96" customFormat="1" x14ac:dyDescent="0.25">
      <c r="A12" s="95" t="s">
        <v>24</v>
      </c>
      <c r="B12" s="95"/>
      <c r="C12" s="86">
        <v>398295</v>
      </c>
      <c r="D12" s="99"/>
      <c r="E12" s="109">
        <v>67252422</v>
      </c>
      <c r="F12" s="109"/>
      <c r="G12" s="109">
        <v>12144911</v>
      </c>
      <c r="H12" s="86"/>
      <c r="I12" s="126">
        <f t="shared" ref="I12:I37" si="0">E12-G12</f>
        <v>55107511</v>
      </c>
      <c r="J12" s="127"/>
      <c r="K12" s="124">
        <f t="shared" ref="K12:K37" si="1">I12/C12</f>
        <v>138.35853073726761</v>
      </c>
      <c r="L12" s="124"/>
      <c r="M12" s="128">
        <v>190.157250648249</v>
      </c>
      <c r="N12" s="124"/>
      <c r="O12" s="124">
        <f t="shared" ref="O12:O37" si="2">K12-M12</f>
        <v>-51.79871991098139</v>
      </c>
      <c r="P12" s="98"/>
    </row>
    <row r="13" spans="1:19" s="96" customFormat="1" x14ac:dyDescent="0.25">
      <c r="A13" s="95" t="s">
        <v>25</v>
      </c>
      <c r="B13" s="95"/>
      <c r="C13" s="86">
        <v>132297</v>
      </c>
      <c r="D13" s="99"/>
      <c r="E13" s="109">
        <v>20478405</v>
      </c>
      <c r="F13" s="109"/>
      <c r="G13" s="109">
        <v>3401030</v>
      </c>
      <c r="H13" s="86"/>
      <c r="I13" s="126">
        <f t="shared" si="0"/>
        <v>17077375</v>
      </c>
      <c r="J13" s="127"/>
      <c r="K13" s="124">
        <f t="shared" si="1"/>
        <v>129.08361489678526</v>
      </c>
      <c r="L13" s="124"/>
      <c r="M13" s="128">
        <v>157.71054273124099</v>
      </c>
      <c r="N13" s="124"/>
      <c r="O13" s="124">
        <f t="shared" si="2"/>
        <v>-28.626927834455728</v>
      </c>
      <c r="P13" s="98"/>
    </row>
    <row r="14" spans="1:19" s="96" customFormat="1" x14ac:dyDescent="0.25">
      <c r="A14" s="95" t="s">
        <v>26</v>
      </c>
      <c r="B14" s="95"/>
      <c r="C14" s="86">
        <v>13848</v>
      </c>
      <c r="D14" s="99"/>
      <c r="E14" s="109">
        <v>1836363</v>
      </c>
      <c r="F14" s="109"/>
      <c r="G14" s="109">
        <v>367405</v>
      </c>
      <c r="H14" s="86"/>
      <c r="I14" s="126">
        <f t="shared" si="0"/>
        <v>1468958</v>
      </c>
      <c r="J14" s="127"/>
      <c r="K14" s="124">
        <f t="shared" si="1"/>
        <v>106.07726747544771</v>
      </c>
      <c r="L14" s="124"/>
      <c r="M14" s="128">
        <v>142.620620675232</v>
      </c>
      <c r="N14" s="124"/>
      <c r="O14" s="124">
        <f t="shared" si="2"/>
        <v>-36.543353199784292</v>
      </c>
      <c r="P14" s="98"/>
    </row>
    <row r="15" spans="1:19" s="96" customFormat="1" x14ac:dyDescent="0.25">
      <c r="A15" s="95" t="s">
        <v>27</v>
      </c>
      <c r="B15" s="95"/>
      <c r="C15" s="86">
        <v>53054</v>
      </c>
      <c r="D15" s="99"/>
      <c r="E15" s="109">
        <v>9152836</v>
      </c>
      <c r="F15" s="109"/>
      <c r="G15" s="109">
        <v>1577130</v>
      </c>
      <c r="H15" s="86"/>
      <c r="I15" s="126">
        <f t="shared" si="0"/>
        <v>7575706</v>
      </c>
      <c r="J15" s="127"/>
      <c r="K15" s="124">
        <f t="shared" si="1"/>
        <v>142.79236249858636</v>
      </c>
      <c r="L15" s="124"/>
      <c r="M15" s="128">
        <v>153.74168680168799</v>
      </c>
      <c r="N15" s="124"/>
      <c r="O15" s="124">
        <f t="shared" si="2"/>
        <v>-10.949324303101633</v>
      </c>
      <c r="P15" s="98"/>
    </row>
    <row r="16" spans="1:19" s="96" customFormat="1" x14ac:dyDescent="0.25">
      <c r="A16" s="95" t="s">
        <v>28</v>
      </c>
      <c r="B16" s="95"/>
      <c r="C16" s="86">
        <v>13230</v>
      </c>
      <c r="D16" s="99"/>
      <c r="E16" s="109">
        <v>1523638</v>
      </c>
      <c r="F16" s="109"/>
      <c r="G16" s="109">
        <v>332571</v>
      </c>
      <c r="H16" s="86"/>
      <c r="I16" s="126">
        <f t="shared" si="0"/>
        <v>1191067</v>
      </c>
      <c r="J16" s="127"/>
      <c r="K16" s="124">
        <f t="shared" si="1"/>
        <v>90.027739984882842</v>
      </c>
      <c r="L16" s="124"/>
      <c r="M16" s="128">
        <v>141.94087072484501</v>
      </c>
      <c r="N16" s="124"/>
      <c r="O16" s="124">
        <f t="shared" si="2"/>
        <v>-51.91313073996217</v>
      </c>
      <c r="P16" s="98"/>
    </row>
    <row r="17" spans="1:16" s="96" customFormat="1" x14ac:dyDescent="0.25">
      <c r="A17" s="95" t="s">
        <v>29</v>
      </c>
      <c r="B17" s="95"/>
      <c r="C17" s="86">
        <v>17059</v>
      </c>
      <c r="D17" s="99"/>
      <c r="E17" s="109">
        <v>2259822</v>
      </c>
      <c r="F17" s="109"/>
      <c r="G17" s="109">
        <v>434928</v>
      </c>
      <c r="H17" s="86"/>
      <c r="I17" s="126">
        <f t="shared" si="0"/>
        <v>1824894</v>
      </c>
      <c r="J17" s="127"/>
      <c r="K17" s="124">
        <f t="shared" si="1"/>
        <v>106.97543818512223</v>
      </c>
      <c r="L17" s="124"/>
      <c r="M17" s="128">
        <v>136.87699362648399</v>
      </c>
      <c r="N17" s="124"/>
      <c r="O17" s="124">
        <f t="shared" si="2"/>
        <v>-29.901555441361765</v>
      </c>
      <c r="P17" s="98"/>
    </row>
    <row r="18" spans="1:16" s="96" customFormat="1" x14ac:dyDescent="0.25">
      <c r="A18" s="95" t="s">
        <v>30</v>
      </c>
      <c r="B18" s="95"/>
      <c r="C18" s="86">
        <v>15439</v>
      </c>
      <c r="D18" s="99"/>
      <c r="E18" s="109">
        <v>2343316</v>
      </c>
      <c r="F18" s="109"/>
      <c r="G18" s="109">
        <v>415398</v>
      </c>
      <c r="H18" s="86"/>
      <c r="I18" s="126">
        <f t="shared" si="0"/>
        <v>1927918</v>
      </c>
      <c r="J18" s="127"/>
      <c r="K18" s="124">
        <f t="shared" si="1"/>
        <v>124.87324308569208</v>
      </c>
      <c r="L18" s="124"/>
      <c r="M18" s="128">
        <v>163.27947397030499</v>
      </c>
      <c r="N18" s="124"/>
      <c r="O18" s="124">
        <f t="shared" si="2"/>
        <v>-38.40623088461291</v>
      </c>
      <c r="P18" s="98"/>
    </row>
    <row r="19" spans="1:16" s="96" customFormat="1" x14ac:dyDescent="0.25">
      <c r="A19" s="95" t="s">
        <v>31</v>
      </c>
      <c r="B19" s="95"/>
      <c r="C19" s="86">
        <v>40838</v>
      </c>
      <c r="D19" s="99"/>
      <c r="E19" s="109">
        <v>6026255</v>
      </c>
      <c r="F19" s="109"/>
      <c r="G19" s="109">
        <v>1123863</v>
      </c>
      <c r="H19" s="86"/>
      <c r="I19" s="126">
        <f t="shared" si="0"/>
        <v>4902392</v>
      </c>
      <c r="J19" s="127"/>
      <c r="K19" s="124">
        <f t="shared" si="1"/>
        <v>120.04486017924482</v>
      </c>
      <c r="L19" s="124"/>
      <c r="M19" s="128">
        <v>162.004681089088</v>
      </c>
      <c r="N19" s="124"/>
      <c r="O19" s="124">
        <f t="shared" si="2"/>
        <v>-41.959820909843174</v>
      </c>
      <c r="P19" s="98"/>
    </row>
    <row r="20" spans="1:16" s="96" customFormat="1" x14ac:dyDescent="0.25">
      <c r="A20" s="95" t="s">
        <v>32</v>
      </c>
      <c r="B20" s="95"/>
      <c r="C20" s="86">
        <v>96164</v>
      </c>
      <c r="D20" s="99"/>
      <c r="E20" s="109">
        <v>18812616</v>
      </c>
      <c r="F20" s="109"/>
      <c r="G20" s="109">
        <v>3290880</v>
      </c>
      <c r="H20" s="86"/>
      <c r="I20" s="126">
        <f t="shared" si="0"/>
        <v>15521736</v>
      </c>
      <c r="J20" s="127"/>
      <c r="K20" s="124">
        <f t="shared" si="1"/>
        <v>161.40900960858534</v>
      </c>
      <c r="L20" s="124"/>
      <c r="M20" s="128">
        <v>188.99488161258</v>
      </c>
      <c r="N20" s="124"/>
      <c r="O20" s="124">
        <f t="shared" si="2"/>
        <v>-27.585872003994666</v>
      </c>
      <c r="P20" s="98"/>
    </row>
    <row r="21" spans="1:16" s="96" customFormat="1" x14ac:dyDescent="0.25">
      <c r="A21" s="95" t="s">
        <v>33</v>
      </c>
      <c r="B21" s="95"/>
      <c r="C21" s="86">
        <v>103419</v>
      </c>
      <c r="D21" s="99"/>
      <c r="E21" s="109">
        <v>16937283</v>
      </c>
      <c r="F21" s="109"/>
      <c r="G21" s="109">
        <v>3176208</v>
      </c>
      <c r="H21" s="86"/>
      <c r="I21" s="126">
        <f t="shared" si="0"/>
        <v>13761075</v>
      </c>
      <c r="J21" s="127"/>
      <c r="K21" s="124">
        <f t="shared" si="1"/>
        <v>133.06138137092796</v>
      </c>
      <c r="L21" s="124"/>
      <c r="M21" s="128">
        <v>178.67527640567201</v>
      </c>
      <c r="N21" s="124"/>
      <c r="O21" s="124">
        <f t="shared" si="2"/>
        <v>-45.613895034744047</v>
      </c>
      <c r="P21" s="98"/>
    </row>
    <row r="22" spans="1:16" s="96" customFormat="1" x14ac:dyDescent="0.25">
      <c r="A22" s="95" t="s">
        <v>34</v>
      </c>
      <c r="B22" s="95"/>
      <c r="C22" s="86">
        <v>74006</v>
      </c>
      <c r="D22" s="99"/>
      <c r="E22" s="109">
        <v>16385989</v>
      </c>
      <c r="F22" s="109"/>
      <c r="G22" s="109">
        <v>2550535</v>
      </c>
      <c r="H22" s="86"/>
      <c r="I22" s="126">
        <f t="shared" si="0"/>
        <v>13835454</v>
      </c>
      <c r="J22" s="127"/>
      <c r="K22" s="124">
        <f t="shared" si="1"/>
        <v>186.95043645109857</v>
      </c>
      <c r="L22" s="124"/>
      <c r="M22" s="128">
        <v>267.260330895837</v>
      </c>
      <c r="N22" s="124"/>
      <c r="O22" s="124">
        <f t="shared" si="2"/>
        <v>-80.309894444738433</v>
      </c>
      <c r="P22" s="98"/>
    </row>
    <row r="23" spans="1:16" s="96" customFormat="1" x14ac:dyDescent="0.25">
      <c r="A23" s="95" t="s">
        <v>35</v>
      </c>
      <c r="B23" s="95"/>
      <c r="C23" s="86">
        <v>111245</v>
      </c>
      <c r="D23" s="99"/>
      <c r="E23" s="109">
        <v>19605199</v>
      </c>
      <c r="F23" s="109"/>
      <c r="G23" s="109">
        <v>3689336</v>
      </c>
      <c r="H23" s="86"/>
      <c r="I23" s="126">
        <f t="shared" si="0"/>
        <v>15915863</v>
      </c>
      <c r="J23" s="127"/>
      <c r="K23" s="124">
        <f t="shared" si="1"/>
        <v>143.07036720751495</v>
      </c>
      <c r="L23" s="124"/>
      <c r="M23" s="128">
        <v>201.971829595938</v>
      </c>
      <c r="N23" s="124"/>
      <c r="O23" s="124">
        <f t="shared" si="2"/>
        <v>-58.901462388423056</v>
      </c>
      <c r="P23" s="98"/>
    </row>
    <row r="24" spans="1:16" s="96" customFormat="1" x14ac:dyDescent="0.25">
      <c r="A24" s="95" t="s">
        <v>36</v>
      </c>
      <c r="B24" s="95"/>
      <c r="C24" s="86">
        <v>30442</v>
      </c>
      <c r="D24" s="99"/>
      <c r="E24" s="109">
        <v>4864951</v>
      </c>
      <c r="F24" s="109"/>
      <c r="G24" s="109">
        <v>858442</v>
      </c>
      <c r="H24" s="86"/>
      <c r="I24" s="126">
        <f t="shared" si="0"/>
        <v>4006509</v>
      </c>
      <c r="J24" s="127"/>
      <c r="K24" s="124">
        <f t="shared" si="1"/>
        <v>131.61122790881021</v>
      </c>
      <c r="L24" s="124"/>
      <c r="M24" s="128">
        <v>190.11046604824301</v>
      </c>
      <c r="N24" s="124"/>
      <c r="O24" s="124">
        <f t="shared" si="2"/>
        <v>-58.499238139432805</v>
      </c>
      <c r="P24" s="98"/>
    </row>
    <row r="25" spans="1:16" s="96" customFormat="1" x14ac:dyDescent="0.25">
      <c r="A25" s="95" t="s">
        <v>37</v>
      </c>
      <c r="B25" s="95"/>
      <c r="C25" s="86">
        <v>21891</v>
      </c>
      <c r="D25" s="99"/>
      <c r="E25" s="109">
        <v>2893747</v>
      </c>
      <c r="F25" s="109"/>
      <c r="G25" s="109">
        <v>547911</v>
      </c>
      <c r="H25" s="86"/>
      <c r="I25" s="126">
        <f t="shared" si="0"/>
        <v>2345836</v>
      </c>
      <c r="J25" s="127"/>
      <c r="K25" s="124">
        <f t="shared" si="1"/>
        <v>107.15983737609064</v>
      </c>
      <c r="L25" s="124"/>
      <c r="M25" s="128">
        <v>143.83658164553799</v>
      </c>
      <c r="N25" s="124"/>
      <c r="O25" s="124">
        <f t="shared" si="2"/>
        <v>-36.676744269447354</v>
      </c>
      <c r="P25" s="98"/>
    </row>
    <row r="26" spans="1:16" s="96" customFormat="1" x14ac:dyDescent="0.25">
      <c r="A26" s="95" t="s">
        <v>38</v>
      </c>
      <c r="B26" s="95"/>
      <c r="C26" s="86">
        <v>5632</v>
      </c>
      <c r="D26" s="99"/>
      <c r="E26" s="109">
        <v>791721</v>
      </c>
      <c r="F26" s="109"/>
      <c r="G26" s="109">
        <v>137938</v>
      </c>
      <c r="H26" s="86"/>
      <c r="I26" s="126">
        <f t="shared" si="0"/>
        <v>653783</v>
      </c>
      <c r="J26" s="127"/>
      <c r="K26" s="124">
        <f t="shared" si="1"/>
        <v>116.08362926136364</v>
      </c>
      <c r="L26" s="124"/>
      <c r="M26" s="128">
        <v>142.221940819813</v>
      </c>
      <c r="N26" s="124"/>
      <c r="O26" s="124">
        <f t="shared" si="2"/>
        <v>-26.138311558449359</v>
      </c>
      <c r="P26" s="98"/>
    </row>
    <row r="27" spans="1:16" s="96" customFormat="1" x14ac:dyDescent="0.25">
      <c r="A27" s="95" t="s">
        <v>39</v>
      </c>
      <c r="B27" s="95"/>
      <c r="C27" s="86">
        <v>177875</v>
      </c>
      <c r="D27" s="99"/>
      <c r="E27" s="109">
        <v>27250752</v>
      </c>
      <c r="F27" s="109"/>
      <c r="G27" s="109">
        <v>4975699</v>
      </c>
      <c r="H27" s="86"/>
      <c r="I27" s="126">
        <f t="shared" si="0"/>
        <v>22275053</v>
      </c>
      <c r="J27" s="127"/>
      <c r="K27" s="124">
        <f t="shared" si="1"/>
        <v>125.22868868587491</v>
      </c>
      <c r="L27" s="124"/>
      <c r="M27" s="128">
        <v>155.43062679151899</v>
      </c>
      <c r="N27" s="124"/>
      <c r="O27" s="124">
        <f t="shared" si="2"/>
        <v>-30.201938105644075</v>
      </c>
      <c r="P27" s="98"/>
    </row>
    <row r="28" spans="1:16" s="96" customFormat="1" x14ac:dyDescent="0.25">
      <c r="A28" s="95" t="s">
        <v>40</v>
      </c>
      <c r="B28" s="95"/>
      <c r="C28" s="86">
        <v>79388</v>
      </c>
      <c r="D28" s="99"/>
      <c r="E28" s="109">
        <v>11988385</v>
      </c>
      <c r="F28" s="109"/>
      <c r="G28" s="109">
        <v>2124154</v>
      </c>
      <c r="H28" s="86"/>
      <c r="I28" s="126">
        <f t="shared" si="0"/>
        <v>9864231</v>
      </c>
      <c r="J28" s="127"/>
      <c r="K28" s="124">
        <f t="shared" si="1"/>
        <v>124.2534262105104</v>
      </c>
      <c r="L28" s="124"/>
      <c r="M28" s="128">
        <v>157.15051383510601</v>
      </c>
      <c r="N28" s="124"/>
      <c r="O28" s="124">
        <f t="shared" si="2"/>
        <v>-32.897087624595613</v>
      </c>
      <c r="P28" s="98"/>
    </row>
    <row r="29" spans="1:16" s="96" customFormat="1" x14ac:dyDescent="0.25">
      <c r="A29" s="95" t="s">
        <v>41</v>
      </c>
      <c r="B29" s="95"/>
      <c r="C29" s="86">
        <v>234486</v>
      </c>
      <c r="D29" s="99"/>
      <c r="E29" s="109">
        <v>39773901</v>
      </c>
      <c r="F29" s="109"/>
      <c r="G29" s="109">
        <v>6854735</v>
      </c>
      <c r="H29" s="86"/>
      <c r="I29" s="126">
        <f t="shared" si="0"/>
        <v>32919166</v>
      </c>
      <c r="J29" s="127"/>
      <c r="K29" s="124">
        <f t="shared" si="1"/>
        <v>140.3886202161323</v>
      </c>
      <c r="L29" s="124"/>
      <c r="M29" s="128">
        <v>171.44044008865899</v>
      </c>
      <c r="N29" s="124"/>
      <c r="O29" s="124">
        <f t="shared" si="2"/>
        <v>-31.051819872526693</v>
      </c>
      <c r="P29" s="98"/>
    </row>
    <row r="30" spans="1:16" s="96" customFormat="1" x14ac:dyDescent="0.25">
      <c r="A30" s="95" t="s">
        <v>42</v>
      </c>
      <c r="B30" s="95"/>
      <c r="C30" s="86">
        <v>91742</v>
      </c>
      <c r="D30" s="99"/>
      <c r="E30" s="109">
        <v>15470958</v>
      </c>
      <c r="F30" s="109"/>
      <c r="G30" s="109">
        <v>2530882</v>
      </c>
      <c r="H30" s="86"/>
      <c r="I30" s="126">
        <f t="shared" si="0"/>
        <v>12940076</v>
      </c>
      <c r="J30" s="127"/>
      <c r="K30" s="124">
        <f t="shared" si="1"/>
        <v>141.04854919230016</v>
      </c>
      <c r="L30" s="124"/>
      <c r="M30" s="128">
        <v>178.70830217187299</v>
      </c>
      <c r="N30" s="124"/>
      <c r="O30" s="124">
        <f t="shared" si="2"/>
        <v>-37.659752979572829</v>
      </c>
      <c r="P30" s="98"/>
    </row>
    <row r="31" spans="1:16" s="96" customFormat="1" x14ac:dyDescent="0.25">
      <c r="A31" s="95" t="s">
        <v>43</v>
      </c>
      <c r="B31" s="95"/>
      <c r="C31" s="86">
        <v>125659</v>
      </c>
      <c r="D31" s="99"/>
      <c r="E31" s="109">
        <v>27540107</v>
      </c>
      <c r="F31" s="109"/>
      <c r="G31" s="109">
        <v>4923556</v>
      </c>
      <c r="H31" s="86"/>
      <c r="I31" s="126">
        <f t="shared" si="0"/>
        <v>22616551</v>
      </c>
      <c r="J31" s="127"/>
      <c r="K31" s="124">
        <f t="shared" si="1"/>
        <v>179.98353480451061</v>
      </c>
      <c r="L31" s="124"/>
      <c r="M31" s="128">
        <v>235.639389644609</v>
      </c>
      <c r="N31" s="124"/>
      <c r="O31" s="124">
        <f t="shared" si="2"/>
        <v>-55.655854840098385</v>
      </c>
      <c r="P31" s="98"/>
    </row>
    <row r="32" spans="1:16" s="96" customFormat="1" x14ac:dyDescent="0.25">
      <c r="A32" s="95" t="s">
        <v>44</v>
      </c>
      <c r="B32" s="95"/>
      <c r="C32" s="86">
        <v>246474</v>
      </c>
      <c r="D32" s="99"/>
      <c r="E32" s="109">
        <v>54170563</v>
      </c>
      <c r="F32" s="109"/>
      <c r="G32" s="109">
        <v>9780383</v>
      </c>
      <c r="H32" s="86"/>
      <c r="I32" s="126">
        <f t="shared" si="0"/>
        <v>44390180</v>
      </c>
      <c r="J32" s="127"/>
      <c r="K32" s="124">
        <f t="shared" si="1"/>
        <v>180.10086256562559</v>
      </c>
      <c r="L32" s="124"/>
      <c r="M32" s="128">
        <v>237.394702751648</v>
      </c>
      <c r="N32" s="124"/>
      <c r="O32" s="124">
        <f t="shared" si="2"/>
        <v>-57.293840186022408</v>
      </c>
      <c r="P32" s="98"/>
    </row>
    <row r="33" spans="1:16" s="96" customFormat="1" x14ac:dyDescent="0.25">
      <c r="A33" s="95" t="s">
        <v>45</v>
      </c>
      <c r="B33" s="95"/>
      <c r="C33" s="86">
        <v>113472</v>
      </c>
      <c r="D33" s="99"/>
      <c r="E33" s="109">
        <v>19443201</v>
      </c>
      <c r="F33" s="109"/>
      <c r="G33" s="109">
        <v>3406752</v>
      </c>
      <c r="H33" s="86"/>
      <c r="I33" s="126">
        <f t="shared" si="0"/>
        <v>16036449</v>
      </c>
      <c r="J33" s="127"/>
      <c r="K33" s="124">
        <f t="shared" si="1"/>
        <v>141.32516391708967</v>
      </c>
      <c r="L33" s="124"/>
      <c r="M33" s="128">
        <v>171.732615209409</v>
      </c>
      <c r="N33" s="124"/>
      <c r="O33" s="124">
        <f t="shared" si="2"/>
        <v>-30.407451292319337</v>
      </c>
      <c r="P33" s="98"/>
    </row>
    <row r="34" spans="1:16" s="96" customFormat="1" x14ac:dyDescent="0.25">
      <c r="A34" s="95" t="s">
        <v>46</v>
      </c>
      <c r="B34" s="95"/>
      <c r="C34" s="86">
        <v>65520</v>
      </c>
      <c r="D34" s="99"/>
      <c r="E34" s="109">
        <v>14245676</v>
      </c>
      <c r="F34" s="109"/>
      <c r="G34" s="109">
        <v>2333345</v>
      </c>
      <c r="H34" s="86"/>
      <c r="I34" s="126">
        <f t="shared" si="0"/>
        <v>11912331</v>
      </c>
      <c r="J34" s="127"/>
      <c r="K34" s="124">
        <f t="shared" si="1"/>
        <v>181.8121336996337</v>
      </c>
      <c r="L34" s="124"/>
      <c r="M34" s="128">
        <v>234.59260689814801</v>
      </c>
      <c r="N34" s="124"/>
      <c r="O34" s="124">
        <f t="shared" si="2"/>
        <v>-52.780473198514301</v>
      </c>
      <c r="P34" s="98"/>
    </row>
    <row r="35" spans="1:16" s="96" customFormat="1" x14ac:dyDescent="0.25">
      <c r="A35" s="95" t="s">
        <v>47</v>
      </c>
      <c r="B35" s="95"/>
      <c r="C35" s="86">
        <v>150767</v>
      </c>
      <c r="D35" s="99"/>
      <c r="E35" s="109">
        <v>36539949</v>
      </c>
      <c r="F35" s="109"/>
      <c r="G35" s="109">
        <v>6284885</v>
      </c>
      <c r="H35" s="86"/>
      <c r="I35" s="126">
        <f t="shared" si="0"/>
        <v>30255064</v>
      </c>
      <c r="J35" s="127"/>
      <c r="K35" s="124">
        <f t="shared" si="1"/>
        <v>200.6743120178819</v>
      </c>
      <c r="L35" s="124"/>
      <c r="M35" s="128">
        <v>278.14254822427603</v>
      </c>
      <c r="N35" s="124"/>
      <c r="O35" s="124">
        <f t="shared" si="2"/>
        <v>-77.468236206394124</v>
      </c>
      <c r="P35" s="98"/>
    </row>
    <row r="36" spans="1:16" s="96" customFormat="1" x14ac:dyDescent="0.25">
      <c r="A36" s="95" t="s">
        <v>48</v>
      </c>
      <c r="B36" s="95"/>
      <c r="C36" s="86">
        <v>28683</v>
      </c>
      <c r="D36" s="99"/>
      <c r="E36" s="109">
        <v>5935570</v>
      </c>
      <c r="F36" s="109"/>
      <c r="G36" s="109">
        <v>1052530</v>
      </c>
      <c r="H36" s="86"/>
      <c r="I36" s="126">
        <f t="shared" si="0"/>
        <v>4883040</v>
      </c>
      <c r="J36" s="127"/>
      <c r="K36" s="124">
        <f t="shared" si="1"/>
        <v>170.24160652651398</v>
      </c>
      <c r="L36" s="124"/>
      <c r="M36" s="128">
        <v>223.90769340260499</v>
      </c>
      <c r="N36" s="124"/>
      <c r="O36" s="124">
        <f t="shared" si="2"/>
        <v>-53.666086876091015</v>
      </c>
      <c r="P36" s="98"/>
    </row>
    <row r="37" spans="1:16" s="96" customFormat="1" x14ac:dyDescent="0.25">
      <c r="A37" s="96" t="s">
        <v>49</v>
      </c>
      <c r="C37" s="86">
        <f>SUM(C11:C36)</f>
        <v>2941266</v>
      </c>
      <c r="D37" s="86"/>
      <c r="E37" s="86">
        <f>SUM(E11:E36)</f>
        <v>531775705</v>
      </c>
      <c r="F37" s="86"/>
      <c r="G37" s="86">
        <f>SUM(G11:G36)</f>
        <v>93374360</v>
      </c>
      <c r="H37" s="86"/>
      <c r="I37" s="126">
        <f t="shared" si="0"/>
        <v>438401345</v>
      </c>
      <c r="J37" s="127"/>
      <c r="K37" s="124">
        <f t="shared" si="1"/>
        <v>149.05192015955035</v>
      </c>
      <c r="L37" s="128"/>
      <c r="M37" s="128">
        <v>195.54310760000001</v>
      </c>
      <c r="N37" s="128"/>
      <c r="O37" s="124">
        <f t="shared" si="2"/>
        <v>-46.491187440449664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C225"/>
  <sheetViews>
    <sheetView topLeftCell="BE10" workbookViewId="0">
      <selection activeCell="K15" sqref="K15"/>
    </sheetView>
  </sheetViews>
  <sheetFormatPr baseColWidth="10" defaultColWidth="11.33203125" defaultRowHeight="13.2" x14ac:dyDescent="0.25"/>
  <cols>
    <col min="1" max="1" width="7" style="11" customWidth="1"/>
    <col min="2" max="2" width="12.88671875" style="9" customWidth="1"/>
    <col min="3" max="3" width="1.21875" style="9" customWidth="1"/>
    <col min="4" max="4" width="12.77734375" style="9" customWidth="1"/>
    <col min="5" max="5" width="1.33203125" style="9" customWidth="1"/>
    <col min="6" max="6" width="12" style="9" bestFit="1" customWidth="1"/>
    <col min="7" max="7" width="1.6640625" style="9" customWidth="1"/>
    <col min="8" max="8" width="10.88671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33203125" style="14" customWidth="1"/>
    <col min="13" max="13" width="1.33203125" style="14" customWidth="1"/>
    <col min="14" max="14" width="10.33203125" style="14" customWidth="1"/>
    <col min="15" max="15" width="1.33203125" style="14" customWidth="1"/>
    <col min="16" max="16" width="10.33203125" style="14" customWidth="1"/>
    <col min="17" max="17" width="1.33203125" style="14" customWidth="1"/>
    <col min="18" max="18" width="10.33203125" style="14" customWidth="1"/>
    <col min="19" max="19" width="1.33203125" style="14" customWidth="1"/>
    <col min="20" max="20" width="10.33203125" style="14" customWidth="1"/>
    <col min="21" max="21" width="1.33203125" style="14" customWidth="1"/>
    <col min="22" max="22" width="7.77734375" style="14" customWidth="1"/>
    <col min="23" max="23" width="10.33203125" style="14" customWidth="1"/>
    <col min="24" max="24" width="1.33203125" style="14" customWidth="1"/>
    <col min="25" max="25" width="10.33203125" style="14" customWidth="1"/>
    <col min="26" max="26" width="1.33203125" style="14" customWidth="1"/>
    <col min="27" max="27" width="10.33203125" style="14" customWidth="1"/>
    <col min="28" max="28" width="1.33203125" style="14" customWidth="1"/>
    <col min="29" max="29" width="10.33203125" style="14" customWidth="1"/>
    <col min="30" max="30" width="1.33203125" style="14" customWidth="1"/>
    <col min="31" max="31" width="10.33203125" style="14" customWidth="1"/>
    <col min="32" max="32" width="1.33203125" style="14" customWidth="1"/>
    <col min="33" max="33" width="10.33203125" style="14" customWidth="1"/>
    <col min="34" max="34" width="1.33203125" style="14" customWidth="1"/>
    <col min="35" max="35" width="10.33203125" style="14" customWidth="1"/>
    <col min="36" max="36" width="1.33203125" style="14" customWidth="1"/>
    <col min="37" max="37" width="10.33203125" style="14" customWidth="1"/>
    <col min="38" max="38" width="1.33203125" style="14" customWidth="1"/>
    <col min="39" max="39" width="10.33203125" style="14" customWidth="1"/>
    <col min="40" max="40" width="1.33203125" style="14" customWidth="1"/>
    <col min="41" max="41" width="10.33203125" style="14" customWidth="1"/>
    <col min="42" max="42" width="1.33203125" style="14" customWidth="1"/>
    <col min="43" max="43" width="11.77734375" style="11" customWidth="1"/>
    <col min="44" max="44" width="11" style="14" customWidth="1"/>
    <col min="45" max="45" width="1.33203125" style="14" customWidth="1"/>
    <col min="46" max="46" width="11" style="14" customWidth="1"/>
    <col min="47" max="47" width="1.33203125" style="14" customWidth="1"/>
    <col min="48" max="48" width="11" style="14" customWidth="1"/>
    <col min="49" max="49" width="1.33203125" style="14" customWidth="1"/>
    <col min="50" max="50" width="11" style="14" customWidth="1"/>
    <col min="51" max="51" width="1.33203125" style="14" customWidth="1"/>
    <col min="52" max="52" width="11" style="14" customWidth="1"/>
    <col min="53" max="53" width="1.33203125" style="14" customWidth="1"/>
    <col min="54" max="54" width="11" style="14" customWidth="1"/>
    <col min="55" max="55" width="1.33203125" style="14" customWidth="1"/>
    <col min="56" max="56" width="11" style="14" customWidth="1"/>
    <col min="57" max="57" width="1.33203125" style="14" customWidth="1"/>
    <col min="58" max="58" width="11" style="14" customWidth="1"/>
    <col min="59" max="59" width="1.33203125" style="14" customWidth="1"/>
    <col min="60" max="60" width="11" style="14" customWidth="1"/>
    <col min="61" max="61" width="1.33203125" style="14" customWidth="1"/>
    <col min="62" max="62" width="11.21875" style="11" customWidth="1"/>
    <col min="63" max="63" width="10.33203125" style="14" customWidth="1"/>
    <col min="64" max="64" width="1.33203125" style="14" customWidth="1"/>
    <col min="65" max="65" width="10.33203125" style="14" customWidth="1"/>
    <col min="66" max="66" width="1.33203125" style="14" customWidth="1"/>
    <col min="67" max="67" width="10.33203125" style="14" customWidth="1"/>
    <col min="68" max="68" width="1.33203125" style="14" customWidth="1"/>
    <col min="69" max="69" width="10.33203125" style="14" customWidth="1"/>
    <col min="70" max="70" width="1.33203125" style="14" customWidth="1"/>
    <col min="71" max="71" width="10.33203125" style="14" customWidth="1"/>
    <col min="72" max="72" width="1.33203125" style="14" customWidth="1"/>
    <col min="73" max="73" width="10.33203125" style="14" customWidth="1"/>
    <col min="74" max="74" width="1.33203125" style="14" customWidth="1"/>
    <col min="75" max="75" width="12.88671875" style="11" bestFit="1" customWidth="1"/>
    <col min="76" max="16384" width="11.33203125" style="11"/>
  </cols>
  <sheetData>
    <row r="1" spans="1:81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81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81" s="10" customFormat="1" x14ac:dyDescent="0.25">
      <c r="A4" s="10" t="s">
        <v>175</v>
      </c>
      <c r="B4" s="7"/>
      <c r="C4" s="7"/>
      <c r="D4" s="7"/>
      <c r="E4" s="7"/>
      <c r="F4" s="129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81" s="37" customFormat="1" x14ac:dyDescent="0.25">
      <c r="A6" s="37" t="s">
        <v>1</v>
      </c>
      <c r="B6" s="36" t="s">
        <v>52</v>
      </c>
      <c r="C6" s="36"/>
      <c r="D6" s="36" t="s">
        <v>3</v>
      </c>
      <c r="E6" s="36"/>
      <c r="F6" s="132" t="s">
        <v>90</v>
      </c>
      <c r="G6" s="132"/>
      <c r="H6" s="132" t="s">
        <v>4</v>
      </c>
      <c r="I6" s="132"/>
      <c r="J6" s="132" t="s">
        <v>4</v>
      </c>
      <c r="K6" s="132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7" t="s">
        <v>1</v>
      </c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81" x14ac:dyDescent="0.25">
      <c r="B7" s="18" t="s">
        <v>53</v>
      </c>
      <c r="C7" s="19"/>
      <c r="D7" s="19" t="s">
        <v>6</v>
      </c>
      <c r="E7" s="19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K7" s="19" t="s">
        <v>17</v>
      </c>
      <c r="BL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81" x14ac:dyDescent="0.25">
      <c r="B8" s="19" t="s">
        <v>54</v>
      </c>
      <c r="C8" s="19"/>
      <c r="D8" s="19" t="s">
        <v>54</v>
      </c>
      <c r="E8" s="19"/>
      <c r="F8" s="135" t="s">
        <v>54</v>
      </c>
      <c r="G8" s="135"/>
      <c r="H8" s="135" t="s">
        <v>54</v>
      </c>
      <c r="I8" s="135"/>
      <c r="J8" s="135" t="s">
        <v>54</v>
      </c>
      <c r="K8" s="135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4"/>
      <c r="BK8" s="19" t="s">
        <v>54</v>
      </c>
      <c r="BL8" s="19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81" ht="12.75" customHeight="1" x14ac:dyDescent="0.25">
      <c r="B9" s="56"/>
      <c r="C9" s="2"/>
      <c r="D9" s="56"/>
      <c r="E9" s="2"/>
      <c r="F9" s="56"/>
      <c r="G9" s="2"/>
      <c r="H9" s="56"/>
      <c r="I9" s="2"/>
      <c r="J9" s="56"/>
      <c r="K9" s="2"/>
      <c r="L9" s="100"/>
      <c r="M9" s="4"/>
      <c r="N9" s="108"/>
      <c r="O9" s="4"/>
      <c r="P9" s="100"/>
      <c r="Q9" s="4"/>
      <c r="R9" s="100"/>
      <c r="S9" s="4"/>
      <c r="T9" s="108"/>
      <c r="U9" s="4"/>
      <c r="V9" s="11"/>
      <c r="W9" s="100"/>
      <c r="X9" s="4"/>
      <c r="Y9" s="100"/>
      <c r="Z9" s="4"/>
      <c r="AA9" s="100"/>
      <c r="AB9" s="4"/>
      <c r="AC9" s="100"/>
      <c r="AD9" s="4"/>
      <c r="AE9" s="100"/>
      <c r="AF9" s="4"/>
      <c r="AG9" s="100"/>
      <c r="AH9" s="4"/>
      <c r="AI9" s="100"/>
      <c r="AJ9" s="4"/>
      <c r="AK9" s="100"/>
      <c r="AL9" s="4"/>
      <c r="AM9" s="100"/>
      <c r="AN9" s="4"/>
      <c r="AO9" s="100"/>
      <c r="AP9" s="4"/>
      <c r="AR9" s="100"/>
      <c r="AS9" s="4"/>
      <c r="AT9" s="100"/>
      <c r="AU9" s="4"/>
      <c r="AV9" s="100"/>
      <c r="AW9" s="4"/>
      <c r="AX9" s="100"/>
      <c r="AY9" s="4"/>
      <c r="AZ9" s="100"/>
      <c r="BA9" s="4"/>
      <c r="BB9" s="100"/>
      <c r="BC9" s="4"/>
      <c r="BD9" s="100"/>
      <c r="BE9" s="4"/>
      <c r="BF9" s="100"/>
      <c r="BG9" s="4"/>
      <c r="BH9" s="100"/>
      <c r="BI9" s="4"/>
      <c r="BJ9" s="5"/>
      <c r="BK9" s="100"/>
      <c r="BL9" s="4"/>
      <c r="BM9" s="100"/>
      <c r="BN9" s="4"/>
      <c r="BO9" s="100"/>
      <c r="BP9" s="4"/>
      <c r="BQ9" s="100"/>
      <c r="BR9" s="4"/>
      <c r="BS9" s="100"/>
      <c r="BT9" s="4"/>
      <c r="BU9" s="100"/>
      <c r="BV9" s="4"/>
    </row>
    <row r="10" spans="1:81" s="5" customFormat="1" x14ac:dyDescent="0.25">
      <c r="A10" s="5" t="s">
        <v>23</v>
      </c>
      <c r="B10" s="100">
        <v>2920103048</v>
      </c>
      <c r="C10" s="77"/>
      <c r="D10" s="100">
        <v>2741440109</v>
      </c>
      <c r="E10" s="78"/>
      <c r="F10" s="100">
        <v>178662939</v>
      </c>
      <c r="G10" s="79"/>
      <c r="H10" s="100">
        <v>84543214</v>
      </c>
      <c r="I10" s="79"/>
      <c r="J10" s="100">
        <v>94119725</v>
      </c>
      <c r="K10" s="79"/>
      <c r="L10" s="100">
        <v>70259460</v>
      </c>
      <c r="M10" s="4"/>
      <c r="N10" s="100">
        <v>79021938</v>
      </c>
      <c r="O10" s="4"/>
      <c r="P10" s="100">
        <v>107077038</v>
      </c>
      <c r="Q10" s="4"/>
      <c r="R10" s="100">
        <v>109050622</v>
      </c>
      <c r="S10" s="4"/>
      <c r="T10" s="100">
        <v>96843411</v>
      </c>
      <c r="U10" s="4"/>
      <c r="V10" s="5" t="s">
        <v>23</v>
      </c>
      <c r="W10" s="100">
        <v>99563090</v>
      </c>
      <c r="X10" s="4"/>
      <c r="Y10" s="100">
        <v>112998996</v>
      </c>
      <c r="Z10" s="4"/>
      <c r="AA10" s="100">
        <v>124014400</v>
      </c>
      <c r="AB10" s="4"/>
      <c r="AC10" s="100">
        <v>114621571</v>
      </c>
      <c r="AD10" s="4"/>
      <c r="AE10" s="100">
        <v>121610351</v>
      </c>
      <c r="AF10" s="4"/>
      <c r="AG10" s="100">
        <v>134907639</v>
      </c>
      <c r="AH10" s="4"/>
      <c r="AI10" s="100">
        <v>145238353</v>
      </c>
      <c r="AJ10" s="4"/>
      <c r="AK10" s="100">
        <v>132950170</v>
      </c>
      <c r="AL10" s="4"/>
      <c r="AM10" s="100">
        <v>115358068</v>
      </c>
      <c r="AN10" s="4"/>
      <c r="AO10" s="100">
        <v>91296964</v>
      </c>
      <c r="AP10" s="4"/>
      <c r="AQ10" s="5" t="s">
        <v>23</v>
      </c>
      <c r="AR10" s="100">
        <v>42205202</v>
      </c>
      <c r="AS10" s="4"/>
      <c r="AT10" s="100">
        <v>40124458</v>
      </c>
      <c r="AU10" s="4"/>
      <c r="AV10" s="100">
        <v>58727854</v>
      </c>
      <c r="AW10" s="4"/>
      <c r="AX10" s="100">
        <v>73460622</v>
      </c>
      <c r="AY10" s="4"/>
      <c r="AZ10" s="100">
        <v>72196352</v>
      </c>
      <c r="BA10" s="4"/>
      <c r="BB10" s="100">
        <v>73794894</v>
      </c>
      <c r="BC10" s="4"/>
      <c r="BD10" s="100">
        <v>88252080</v>
      </c>
      <c r="BE10" s="4"/>
      <c r="BF10" s="100">
        <v>105185486</v>
      </c>
      <c r="BG10" s="4"/>
      <c r="BH10" s="100">
        <v>98853178</v>
      </c>
      <c r="BI10" s="4"/>
      <c r="BJ10" s="3" t="s">
        <v>23</v>
      </c>
      <c r="BK10" s="100">
        <v>103748569</v>
      </c>
      <c r="BL10" s="4"/>
      <c r="BM10" s="100">
        <v>106329948</v>
      </c>
      <c r="BN10" s="4"/>
      <c r="BO10" s="100">
        <v>95282249</v>
      </c>
      <c r="BP10" s="4"/>
      <c r="BQ10" s="100">
        <v>66510755</v>
      </c>
      <c r="BR10" s="4"/>
      <c r="BS10" s="100">
        <v>40719866</v>
      </c>
      <c r="BT10" s="4"/>
      <c r="BU10" s="100">
        <v>21236525</v>
      </c>
      <c r="BV10" s="4"/>
      <c r="BW10" s="80"/>
      <c r="BX10" s="80"/>
      <c r="BY10" s="80"/>
      <c r="BZ10" s="80"/>
      <c r="CA10" s="80"/>
      <c r="CB10" s="80"/>
      <c r="CC10" s="80"/>
    </row>
    <row r="11" spans="1:81" s="5" customFormat="1" x14ac:dyDescent="0.25">
      <c r="A11" s="5" t="s">
        <v>24</v>
      </c>
      <c r="B11" s="100">
        <v>2173772797</v>
      </c>
      <c r="C11" s="77"/>
      <c r="D11" s="100">
        <v>2051345802</v>
      </c>
      <c r="E11" s="78"/>
      <c r="F11" s="100">
        <v>122426995</v>
      </c>
      <c r="G11" s="79"/>
      <c r="H11" s="100">
        <v>58301967</v>
      </c>
      <c r="I11" s="79"/>
      <c r="J11" s="100">
        <v>64125028</v>
      </c>
      <c r="K11" s="79"/>
      <c r="L11" s="100">
        <v>47035168</v>
      </c>
      <c r="M11" s="4"/>
      <c r="N11" s="100">
        <v>48773118</v>
      </c>
      <c r="O11" s="4"/>
      <c r="P11" s="100">
        <v>65910186</v>
      </c>
      <c r="Q11" s="4"/>
      <c r="R11" s="100">
        <v>68396525</v>
      </c>
      <c r="S11" s="4"/>
      <c r="T11" s="100">
        <v>65990642</v>
      </c>
      <c r="U11" s="79"/>
      <c r="V11" s="5" t="s">
        <v>24</v>
      </c>
      <c r="W11" s="100">
        <v>72861130</v>
      </c>
      <c r="X11" s="4"/>
      <c r="Y11" s="100">
        <v>81180504</v>
      </c>
      <c r="Z11" s="4"/>
      <c r="AA11" s="100">
        <v>90291357</v>
      </c>
      <c r="AB11" s="4"/>
      <c r="AC11" s="100">
        <v>83116042</v>
      </c>
      <c r="AD11" s="4"/>
      <c r="AE11" s="100">
        <v>95358067</v>
      </c>
      <c r="AF11" s="4"/>
      <c r="AG11" s="100">
        <v>106189179</v>
      </c>
      <c r="AH11" s="4"/>
      <c r="AI11" s="100">
        <v>119860340</v>
      </c>
      <c r="AJ11" s="4"/>
      <c r="AK11" s="100">
        <v>117302948</v>
      </c>
      <c r="AL11" s="4"/>
      <c r="AM11" s="100">
        <v>97727955</v>
      </c>
      <c r="AN11" s="4"/>
      <c r="AO11" s="100">
        <v>70823060</v>
      </c>
      <c r="AP11" s="4"/>
      <c r="AQ11" s="5" t="s">
        <v>24</v>
      </c>
      <c r="AR11" s="100">
        <v>30106939</v>
      </c>
      <c r="AS11" s="4"/>
      <c r="AT11" s="100">
        <v>24376649</v>
      </c>
      <c r="AU11" s="4"/>
      <c r="AV11" s="100">
        <v>34594728</v>
      </c>
      <c r="AW11" s="4"/>
      <c r="AX11" s="100">
        <v>44798444</v>
      </c>
      <c r="AY11" s="4"/>
      <c r="AZ11" s="100">
        <v>49632786</v>
      </c>
      <c r="BA11" s="4"/>
      <c r="BB11" s="100">
        <v>54535011</v>
      </c>
      <c r="BC11" s="4"/>
      <c r="BD11" s="100">
        <v>67252422</v>
      </c>
      <c r="BE11" s="4"/>
      <c r="BF11" s="100">
        <v>80019171</v>
      </c>
      <c r="BG11" s="4"/>
      <c r="BH11" s="100">
        <v>72772703</v>
      </c>
      <c r="BI11" s="79"/>
      <c r="BJ11" s="3" t="s">
        <v>24</v>
      </c>
      <c r="BK11" s="100">
        <v>83107507</v>
      </c>
      <c r="BL11" s="4"/>
      <c r="BM11" s="100">
        <v>84041437</v>
      </c>
      <c r="BN11" s="4"/>
      <c r="BO11" s="100">
        <v>80250832</v>
      </c>
      <c r="BP11" s="4"/>
      <c r="BQ11" s="100">
        <v>61653498</v>
      </c>
      <c r="BR11" s="4"/>
      <c r="BS11" s="100">
        <v>35826816</v>
      </c>
      <c r="BT11" s="79"/>
      <c r="BU11" s="100">
        <v>17560638</v>
      </c>
      <c r="BV11" s="79"/>
      <c r="BW11" s="80"/>
      <c r="BX11" s="80"/>
      <c r="BY11" s="80"/>
      <c r="BZ11" s="80"/>
      <c r="CA11" s="80"/>
      <c r="CB11" s="80"/>
      <c r="CC11" s="80"/>
    </row>
    <row r="12" spans="1:81" s="5" customFormat="1" x14ac:dyDescent="0.25">
      <c r="A12" s="5" t="s">
        <v>25</v>
      </c>
      <c r="B12" s="100">
        <v>652314930</v>
      </c>
      <c r="C12" s="77"/>
      <c r="D12" s="100">
        <v>609212805</v>
      </c>
      <c r="E12" s="78"/>
      <c r="F12" s="100">
        <v>43102125</v>
      </c>
      <c r="G12" s="79"/>
      <c r="H12" s="100">
        <v>20225666</v>
      </c>
      <c r="I12" s="79"/>
      <c r="J12" s="100">
        <v>22876459</v>
      </c>
      <c r="K12" s="79"/>
      <c r="L12" s="100">
        <v>16910720</v>
      </c>
      <c r="M12" s="4"/>
      <c r="N12" s="100">
        <v>17291769</v>
      </c>
      <c r="O12" s="4"/>
      <c r="P12" s="100">
        <v>22989009</v>
      </c>
      <c r="Q12" s="4"/>
      <c r="R12" s="100">
        <v>22636654</v>
      </c>
      <c r="S12" s="4"/>
      <c r="T12" s="100">
        <v>21166517</v>
      </c>
      <c r="U12" s="79"/>
      <c r="V12" s="5" t="s">
        <v>25</v>
      </c>
      <c r="W12" s="100">
        <v>20269623</v>
      </c>
      <c r="X12" s="4"/>
      <c r="Y12" s="100">
        <v>23126227</v>
      </c>
      <c r="Z12" s="4"/>
      <c r="AA12" s="100">
        <v>25775845</v>
      </c>
      <c r="AB12" s="4"/>
      <c r="AC12" s="100">
        <v>24749905</v>
      </c>
      <c r="AD12" s="4"/>
      <c r="AE12" s="100">
        <v>28293135</v>
      </c>
      <c r="AF12" s="4"/>
      <c r="AG12" s="100">
        <v>31837644</v>
      </c>
      <c r="AH12" s="4"/>
      <c r="AI12" s="100">
        <v>31732360</v>
      </c>
      <c r="AJ12" s="4"/>
      <c r="AK12" s="100">
        <v>29849876</v>
      </c>
      <c r="AL12" s="4"/>
      <c r="AM12" s="100">
        <v>24740974</v>
      </c>
      <c r="AN12" s="4"/>
      <c r="AO12" s="100">
        <v>17963697</v>
      </c>
      <c r="AP12" s="4"/>
      <c r="AQ12" s="5" t="s">
        <v>25</v>
      </c>
      <c r="AR12" s="100">
        <v>10208886</v>
      </c>
      <c r="AS12" s="4"/>
      <c r="AT12" s="100">
        <v>8808974</v>
      </c>
      <c r="AU12" s="4"/>
      <c r="AV12" s="100">
        <v>10681446</v>
      </c>
      <c r="AW12" s="4"/>
      <c r="AX12" s="100">
        <v>14876377</v>
      </c>
      <c r="AY12" s="4"/>
      <c r="AZ12" s="100">
        <v>16971938</v>
      </c>
      <c r="BA12" s="4"/>
      <c r="BB12" s="100">
        <v>17575208</v>
      </c>
      <c r="BC12" s="4"/>
      <c r="BD12" s="100">
        <v>20478405</v>
      </c>
      <c r="BE12" s="4"/>
      <c r="BF12" s="100">
        <v>23342973</v>
      </c>
      <c r="BG12" s="4"/>
      <c r="BH12" s="100">
        <v>22826695</v>
      </c>
      <c r="BI12" s="79"/>
      <c r="BJ12" s="3" t="s">
        <v>25</v>
      </c>
      <c r="BK12" s="100">
        <v>25786079</v>
      </c>
      <c r="BL12" s="4"/>
      <c r="BM12" s="100">
        <v>26100276</v>
      </c>
      <c r="BN12" s="4"/>
      <c r="BO12" s="100">
        <v>22363999</v>
      </c>
      <c r="BP12" s="4"/>
      <c r="BQ12" s="100">
        <v>15441246</v>
      </c>
      <c r="BR12" s="4"/>
      <c r="BS12" s="100">
        <v>10108418</v>
      </c>
      <c r="BT12" s="79"/>
      <c r="BU12" s="100">
        <v>4307930</v>
      </c>
      <c r="BV12" s="79"/>
      <c r="BW12" s="80"/>
      <c r="BX12" s="80"/>
      <c r="BY12" s="80"/>
      <c r="BZ12" s="80"/>
      <c r="CA12" s="80"/>
      <c r="CB12" s="80"/>
      <c r="CC12" s="80"/>
    </row>
    <row r="13" spans="1:81" s="5" customFormat="1" x14ac:dyDescent="0.25">
      <c r="A13" s="5" t="s">
        <v>26</v>
      </c>
      <c r="B13" s="100">
        <v>60925588</v>
      </c>
      <c r="C13" s="77"/>
      <c r="D13" s="100">
        <v>56327634</v>
      </c>
      <c r="E13" s="78"/>
      <c r="F13" s="100">
        <v>4597954</v>
      </c>
      <c r="G13" s="79"/>
      <c r="H13" s="100">
        <v>2288278</v>
      </c>
      <c r="I13" s="79"/>
      <c r="J13" s="100">
        <v>2309676</v>
      </c>
      <c r="K13" s="79"/>
      <c r="L13" s="100">
        <v>1502655</v>
      </c>
      <c r="M13" s="4"/>
      <c r="N13" s="100">
        <v>1769564</v>
      </c>
      <c r="O13" s="4"/>
      <c r="P13" s="100">
        <v>1857285</v>
      </c>
      <c r="Q13" s="4"/>
      <c r="R13" s="100">
        <v>1781062</v>
      </c>
      <c r="S13" s="4"/>
      <c r="T13" s="100">
        <v>1830771</v>
      </c>
      <c r="U13" s="79"/>
      <c r="V13" s="5" t="s">
        <v>26</v>
      </c>
      <c r="W13" s="100">
        <v>1844364</v>
      </c>
      <c r="X13" s="4"/>
      <c r="Y13" s="100">
        <v>2275844</v>
      </c>
      <c r="Z13" s="4"/>
      <c r="AA13" s="100">
        <v>2307084</v>
      </c>
      <c r="AB13" s="4"/>
      <c r="AC13" s="100">
        <v>2257619</v>
      </c>
      <c r="AD13" s="4"/>
      <c r="AE13" s="100">
        <v>2549232</v>
      </c>
      <c r="AF13" s="4"/>
      <c r="AG13" s="100">
        <v>2637429</v>
      </c>
      <c r="AH13" s="4"/>
      <c r="AI13" s="100">
        <v>3288729</v>
      </c>
      <c r="AJ13" s="4"/>
      <c r="AK13" s="100">
        <v>3172750</v>
      </c>
      <c r="AL13" s="4"/>
      <c r="AM13" s="100">
        <v>2308245</v>
      </c>
      <c r="AN13" s="4"/>
      <c r="AO13" s="100">
        <v>1247126</v>
      </c>
      <c r="AP13" s="4"/>
      <c r="AQ13" s="5" t="s">
        <v>26</v>
      </c>
      <c r="AR13" s="100">
        <v>908646</v>
      </c>
      <c r="AS13" s="4"/>
      <c r="AT13" s="100">
        <v>548621</v>
      </c>
      <c r="AU13" s="4"/>
      <c r="AV13" s="100">
        <v>1022856</v>
      </c>
      <c r="AW13" s="4"/>
      <c r="AX13" s="100">
        <v>1166243</v>
      </c>
      <c r="AY13" s="4"/>
      <c r="AZ13" s="100">
        <v>1244324</v>
      </c>
      <c r="BA13" s="4"/>
      <c r="BB13" s="100">
        <v>1600085</v>
      </c>
      <c r="BC13" s="4"/>
      <c r="BD13" s="100">
        <v>1836363</v>
      </c>
      <c r="BE13" s="4"/>
      <c r="BF13" s="100">
        <v>2171666</v>
      </c>
      <c r="BG13" s="4"/>
      <c r="BH13" s="100">
        <v>2026610</v>
      </c>
      <c r="BI13" s="79"/>
      <c r="BJ13" s="3" t="s">
        <v>26</v>
      </c>
      <c r="BK13" s="100">
        <v>2255199</v>
      </c>
      <c r="BL13" s="4"/>
      <c r="BM13" s="100">
        <v>2647960</v>
      </c>
      <c r="BN13" s="4"/>
      <c r="BO13" s="100">
        <v>2284593</v>
      </c>
      <c r="BP13" s="4"/>
      <c r="BQ13" s="100">
        <v>2195905</v>
      </c>
      <c r="BR13" s="4"/>
      <c r="BS13" s="100">
        <v>1218785</v>
      </c>
      <c r="BT13" s="79"/>
      <c r="BU13" s="100">
        <v>570019</v>
      </c>
      <c r="BV13" s="79"/>
      <c r="BW13" s="80"/>
      <c r="BX13" s="80"/>
      <c r="BY13" s="80"/>
      <c r="BZ13" s="80"/>
      <c r="CA13" s="80"/>
      <c r="CB13" s="80"/>
      <c r="CC13" s="80"/>
    </row>
    <row r="14" spans="1:81" s="5" customFormat="1" x14ac:dyDescent="0.25">
      <c r="A14" s="5" t="s">
        <v>27</v>
      </c>
      <c r="B14" s="100">
        <v>244201051</v>
      </c>
      <c r="C14" s="77"/>
      <c r="D14" s="100">
        <v>224742390</v>
      </c>
      <c r="E14" s="78"/>
      <c r="F14" s="100">
        <v>19458661</v>
      </c>
      <c r="G14" s="79"/>
      <c r="H14" s="100">
        <v>9106450</v>
      </c>
      <c r="I14" s="79"/>
      <c r="J14" s="100">
        <v>10352211</v>
      </c>
      <c r="K14" s="79"/>
      <c r="L14" s="100">
        <v>6681992</v>
      </c>
      <c r="M14" s="4"/>
      <c r="N14" s="100">
        <v>6842736</v>
      </c>
      <c r="O14" s="4"/>
      <c r="P14" s="100">
        <v>9212639</v>
      </c>
      <c r="Q14" s="4"/>
      <c r="R14" s="100">
        <v>9243790</v>
      </c>
      <c r="S14" s="4"/>
      <c r="T14" s="100">
        <v>8543933</v>
      </c>
      <c r="U14" s="79"/>
      <c r="V14" s="5" t="s">
        <v>27</v>
      </c>
      <c r="W14" s="100">
        <v>8071779</v>
      </c>
      <c r="X14" s="4"/>
      <c r="Y14" s="100">
        <v>9651859</v>
      </c>
      <c r="Z14" s="4"/>
      <c r="AA14" s="100">
        <v>8836230</v>
      </c>
      <c r="AB14" s="4"/>
      <c r="AC14" s="100">
        <v>9157425</v>
      </c>
      <c r="AD14" s="4"/>
      <c r="AE14" s="100">
        <v>10369257</v>
      </c>
      <c r="AF14" s="4"/>
      <c r="AG14" s="100">
        <v>10762759</v>
      </c>
      <c r="AH14" s="4"/>
      <c r="AI14" s="100">
        <v>10336171</v>
      </c>
      <c r="AJ14" s="4"/>
      <c r="AK14" s="100">
        <v>9507636</v>
      </c>
      <c r="AL14" s="4"/>
      <c r="AM14" s="100">
        <v>7742604</v>
      </c>
      <c r="AN14" s="4"/>
      <c r="AO14" s="100">
        <v>5073863</v>
      </c>
      <c r="AP14" s="4"/>
      <c r="AQ14" s="5" t="s">
        <v>27</v>
      </c>
      <c r="AR14" s="100">
        <v>4604583</v>
      </c>
      <c r="AS14" s="4"/>
      <c r="AT14" s="100">
        <v>3103345</v>
      </c>
      <c r="AU14" s="4"/>
      <c r="AV14" s="100">
        <v>4180514</v>
      </c>
      <c r="AW14" s="4"/>
      <c r="AX14" s="100">
        <v>5528990</v>
      </c>
      <c r="AY14" s="4"/>
      <c r="AZ14" s="100">
        <v>6428813</v>
      </c>
      <c r="BA14" s="4"/>
      <c r="BB14" s="100">
        <v>7127333</v>
      </c>
      <c r="BC14" s="4"/>
      <c r="BD14" s="100">
        <v>9152836</v>
      </c>
      <c r="BE14" s="4"/>
      <c r="BF14" s="100">
        <v>9222349</v>
      </c>
      <c r="BG14" s="4"/>
      <c r="BH14" s="100">
        <v>9027695</v>
      </c>
      <c r="BI14" s="79"/>
      <c r="BJ14" s="3" t="s">
        <v>27</v>
      </c>
      <c r="BK14" s="100">
        <v>9737143</v>
      </c>
      <c r="BL14" s="4"/>
      <c r="BM14" s="100">
        <v>9702329</v>
      </c>
      <c r="BN14" s="4"/>
      <c r="BO14" s="100">
        <v>6927339</v>
      </c>
      <c r="BP14" s="4"/>
      <c r="BQ14" s="100">
        <v>5455408</v>
      </c>
      <c r="BR14" s="4"/>
      <c r="BS14" s="100">
        <v>3305594</v>
      </c>
      <c r="BT14" s="79"/>
      <c r="BU14" s="100">
        <v>1203446</v>
      </c>
      <c r="BV14" s="79"/>
      <c r="BW14" s="80"/>
      <c r="BX14" s="80"/>
      <c r="BY14" s="80"/>
      <c r="BZ14" s="80"/>
      <c r="CA14" s="80"/>
      <c r="CB14" s="80"/>
      <c r="CC14" s="80"/>
    </row>
    <row r="15" spans="1:81" s="5" customFormat="1" x14ac:dyDescent="0.25">
      <c r="A15" s="5" t="s">
        <v>28</v>
      </c>
      <c r="B15" s="100">
        <v>56495608</v>
      </c>
      <c r="C15" s="77"/>
      <c r="D15" s="100">
        <v>52197843</v>
      </c>
      <c r="E15" s="78"/>
      <c r="F15" s="100">
        <v>4297765</v>
      </c>
      <c r="G15" s="79"/>
      <c r="H15" s="100">
        <v>1988302</v>
      </c>
      <c r="I15" s="79"/>
      <c r="J15" s="100">
        <v>2309463</v>
      </c>
      <c r="K15" s="79"/>
      <c r="L15" s="100">
        <v>1799050</v>
      </c>
      <c r="M15" s="4"/>
      <c r="N15" s="100">
        <v>1779908</v>
      </c>
      <c r="O15" s="4"/>
      <c r="P15" s="100">
        <v>2124962</v>
      </c>
      <c r="Q15" s="4"/>
      <c r="R15" s="100">
        <v>2128882</v>
      </c>
      <c r="S15" s="4"/>
      <c r="T15" s="100">
        <v>2152131</v>
      </c>
      <c r="U15" s="79"/>
      <c r="V15" s="5" t="s">
        <v>28</v>
      </c>
      <c r="W15" s="100">
        <v>2063511</v>
      </c>
      <c r="X15" s="4"/>
      <c r="Y15" s="100">
        <v>2024230</v>
      </c>
      <c r="Z15" s="4"/>
      <c r="AA15" s="100">
        <v>2165474</v>
      </c>
      <c r="AB15" s="4"/>
      <c r="AC15" s="100">
        <v>2007098</v>
      </c>
      <c r="AD15" s="4"/>
      <c r="AE15" s="100">
        <v>2249663</v>
      </c>
      <c r="AF15" s="4"/>
      <c r="AG15" s="100">
        <v>2455347</v>
      </c>
      <c r="AH15" s="4"/>
      <c r="AI15" s="100">
        <v>2722737</v>
      </c>
      <c r="AJ15" s="4"/>
      <c r="AK15" s="100">
        <v>2578568</v>
      </c>
      <c r="AL15" s="4"/>
      <c r="AM15" s="100">
        <v>2349031</v>
      </c>
      <c r="AN15" s="4"/>
      <c r="AO15" s="100">
        <v>1485102</v>
      </c>
      <c r="AP15" s="4"/>
      <c r="AQ15" s="5" t="s">
        <v>28</v>
      </c>
      <c r="AR15" s="100">
        <v>871787</v>
      </c>
      <c r="AS15" s="4"/>
      <c r="AT15" s="100">
        <v>581012</v>
      </c>
      <c r="AU15" s="4"/>
      <c r="AV15" s="100">
        <v>837135</v>
      </c>
      <c r="AW15" s="4"/>
      <c r="AX15" s="100">
        <v>1182831</v>
      </c>
      <c r="AY15" s="4"/>
      <c r="AZ15" s="100">
        <v>1366897</v>
      </c>
      <c r="BA15" s="4"/>
      <c r="BB15" s="100">
        <v>1262377</v>
      </c>
      <c r="BC15" s="4"/>
      <c r="BD15" s="100">
        <v>1523638</v>
      </c>
      <c r="BE15" s="4"/>
      <c r="BF15" s="100">
        <v>1989361</v>
      </c>
      <c r="BG15" s="4"/>
      <c r="BH15" s="100">
        <v>2014203</v>
      </c>
      <c r="BI15" s="79"/>
      <c r="BJ15" s="3" t="s">
        <v>28</v>
      </c>
      <c r="BK15" s="100">
        <v>1818554</v>
      </c>
      <c r="BL15" s="4"/>
      <c r="BM15" s="100">
        <v>1940437</v>
      </c>
      <c r="BN15" s="4"/>
      <c r="BO15" s="100">
        <v>1819054</v>
      </c>
      <c r="BP15" s="4"/>
      <c r="BQ15" s="100">
        <v>1515213</v>
      </c>
      <c r="BR15" s="4"/>
      <c r="BS15" s="100">
        <v>923260</v>
      </c>
      <c r="BT15" s="79"/>
      <c r="BU15" s="100">
        <v>466390</v>
      </c>
      <c r="BV15" s="79"/>
      <c r="BW15" s="80"/>
      <c r="BX15" s="80"/>
      <c r="BY15" s="80"/>
      <c r="BZ15" s="80"/>
      <c r="CA15" s="80"/>
      <c r="CB15" s="80"/>
      <c r="CC15" s="80"/>
    </row>
    <row r="16" spans="1:81" s="5" customFormat="1" x14ac:dyDescent="0.25">
      <c r="A16" s="5" t="s">
        <v>29</v>
      </c>
      <c r="B16" s="100">
        <v>63869890</v>
      </c>
      <c r="C16" s="77"/>
      <c r="D16" s="100">
        <v>59199903</v>
      </c>
      <c r="E16" s="78"/>
      <c r="F16" s="100">
        <v>4669987</v>
      </c>
      <c r="G16" s="79"/>
      <c r="H16" s="100">
        <v>2181687</v>
      </c>
      <c r="I16" s="79"/>
      <c r="J16" s="100">
        <v>2488300</v>
      </c>
      <c r="K16" s="79"/>
      <c r="L16" s="100">
        <v>1897572</v>
      </c>
      <c r="M16" s="4"/>
      <c r="N16" s="100">
        <v>1805317</v>
      </c>
      <c r="O16" s="4"/>
      <c r="P16" s="100">
        <v>2453847</v>
      </c>
      <c r="Q16" s="4"/>
      <c r="R16" s="100">
        <v>2300247</v>
      </c>
      <c r="S16" s="4"/>
      <c r="T16" s="100">
        <v>2388455</v>
      </c>
      <c r="U16" s="79"/>
      <c r="V16" s="5" t="s">
        <v>29</v>
      </c>
      <c r="W16" s="100">
        <v>2146210</v>
      </c>
      <c r="X16" s="4"/>
      <c r="Y16" s="100">
        <v>2864516</v>
      </c>
      <c r="Z16" s="4"/>
      <c r="AA16" s="100">
        <v>3139251</v>
      </c>
      <c r="AB16" s="4"/>
      <c r="AC16" s="100">
        <v>2332832</v>
      </c>
      <c r="AD16" s="4"/>
      <c r="AE16" s="100">
        <v>2968250</v>
      </c>
      <c r="AF16" s="4"/>
      <c r="AG16" s="100">
        <v>2531578</v>
      </c>
      <c r="AH16" s="4"/>
      <c r="AI16" s="100">
        <v>2510009</v>
      </c>
      <c r="AJ16" s="4"/>
      <c r="AK16" s="100">
        <v>2377815</v>
      </c>
      <c r="AL16" s="4"/>
      <c r="AM16" s="100">
        <v>1832610</v>
      </c>
      <c r="AN16" s="4"/>
      <c r="AO16" s="100">
        <v>1470166</v>
      </c>
      <c r="AP16" s="4"/>
      <c r="AQ16" s="5" t="s">
        <v>29</v>
      </c>
      <c r="AR16" s="100">
        <v>910386</v>
      </c>
      <c r="AS16" s="4"/>
      <c r="AT16" s="100">
        <v>747412</v>
      </c>
      <c r="AU16" s="4"/>
      <c r="AV16" s="100">
        <v>1078607</v>
      </c>
      <c r="AW16" s="4"/>
      <c r="AX16" s="100">
        <v>1533191</v>
      </c>
      <c r="AY16" s="4"/>
      <c r="AZ16" s="100">
        <v>1667213</v>
      </c>
      <c r="BA16" s="4"/>
      <c r="BB16" s="100">
        <v>2319076</v>
      </c>
      <c r="BC16" s="4"/>
      <c r="BD16" s="100">
        <v>2259822</v>
      </c>
      <c r="BE16" s="4"/>
      <c r="BF16" s="100">
        <v>2502428</v>
      </c>
      <c r="BG16" s="4"/>
      <c r="BH16" s="100">
        <v>2143587</v>
      </c>
      <c r="BI16" s="79"/>
      <c r="BJ16" s="3" t="s">
        <v>29</v>
      </c>
      <c r="BK16" s="100">
        <v>2150579</v>
      </c>
      <c r="BL16" s="4"/>
      <c r="BM16" s="100">
        <v>2229237</v>
      </c>
      <c r="BN16" s="4"/>
      <c r="BO16" s="100">
        <v>1909008</v>
      </c>
      <c r="BP16" s="4"/>
      <c r="BQ16" s="100">
        <v>1576249</v>
      </c>
      <c r="BR16" s="4"/>
      <c r="BS16" s="100">
        <v>890491</v>
      </c>
      <c r="BT16" s="79"/>
      <c r="BU16" s="100">
        <v>263942</v>
      </c>
      <c r="BV16" s="79"/>
      <c r="BW16" s="80"/>
      <c r="BX16" s="80"/>
      <c r="BY16" s="80"/>
      <c r="BZ16" s="80"/>
      <c r="CA16" s="80"/>
      <c r="CB16" s="80"/>
      <c r="CC16" s="80"/>
    </row>
    <row r="17" spans="1:81" s="5" customFormat="1" x14ac:dyDescent="0.25">
      <c r="A17" s="5" t="s">
        <v>30</v>
      </c>
      <c r="B17" s="100">
        <v>76165180</v>
      </c>
      <c r="C17" s="77"/>
      <c r="D17" s="100">
        <v>70134868</v>
      </c>
      <c r="E17" s="78"/>
      <c r="F17" s="100">
        <v>6030312</v>
      </c>
      <c r="G17" s="79"/>
      <c r="H17" s="100">
        <v>2722563</v>
      </c>
      <c r="I17" s="79"/>
      <c r="J17" s="100">
        <v>3307749</v>
      </c>
      <c r="K17" s="79"/>
      <c r="L17" s="100">
        <v>2178737</v>
      </c>
      <c r="M17" s="4"/>
      <c r="N17" s="100">
        <v>1785325</v>
      </c>
      <c r="O17" s="4"/>
      <c r="P17" s="100">
        <v>2350669</v>
      </c>
      <c r="Q17" s="4"/>
      <c r="R17" s="100">
        <v>2318743</v>
      </c>
      <c r="S17" s="4"/>
      <c r="T17" s="100">
        <v>2350032</v>
      </c>
      <c r="U17" s="79"/>
      <c r="V17" s="5" t="s">
        <v>30</v>
      </c>
      <c r="W17" s="100">
        <v>2224254</v>
      </c>
      <c r="X17" s="4"/>
      <c r="Y17" s="100">
        <v>2788514</v>
      </c>
      <c r="Z17" s="4"/>
      <c r="AA17" s="100">
        <v>2606580</v>
      </c>
      <c r="AB17" s="4"/>
      <c r="AC17" s="100">
        <v>2632692</v>
      </c>
      <c r="AD17" s="4"/>
      <c r="AE17" s="100">
        <v>2932177</v>
      </c>
      <c r="AF17" s="4"/>
      <c r="AG17" s="100">
        <v>3581462</v>
      </c>
      <c r="AH17" s="4"/>
      <c r="AI17" s="100">
        <v>4248261</v>
      </c>
      <c r="AJ17" s="4"/>
      <c r="AK17" s="100">
        <v>4094033</v>
      </c>
      <c r="AL17" s="4"/>
      <c r="AM17" s="100">
        <v>3170421</v>
      </c>
      <c r="AN17" s="4"/>
      <c r="AO17" s="100">
        <v>2177371</v>
      </c>
      <c r="AP17" s="4"/>
      <c r="AQ17" s="5" t="s">
        <v>30</v>
      </c>
      <c r="AR17" s="100">
        <v>1386601</v>
      </c>
      <c r="AS17" s="4"/>
      <c r="AT17" s="100">
        <v>930240</v>
      </c>
      <c r="AU17" s="4"/>
      <c r="AV17" s="100">
        <v>1098243</v>
      </c>
      <c r="AW17" s="4"/>
      <c r="AX17" s="100">
        <v>1524576</v>
      </c>
      <c r="AY17" s="4"/>
      <c r="AZ17" s="100">
        <v>2059045</v>
      </c>
      <c r="BA17" s="4"/>
      <c r="BB17" s="100">
        <v>2125273</v>
      </c>
      <c r="BC17" s="4"/>
      <c r="BD17" s="100">
        <v>2343316</v>
      </c>
      <c r="BE17" s="4"/>
      <c r="BF17" s="100">
        <v>2522812</v>
      </c>
      <c r="BG17" s="4"/>
      <c r="BH17" s="100">
        <v>2444806</v>
      </c>
      <c r="BI17" s="79"/>
      <c r="BJ17" s="3" t="s">
        <v>30</v>
      </c>
      <c r="BK17" s="100">
        <v>2850035</v>
      </c>
      <c r="BL17" s="4"/>
      <c r="BM17" s="100">
        <v>2814915</v>
      </c>
      <c r="BN17" s="4"/>
      <c r="BO17" s="100">
        <v>2979428</v>
      </c>
      <c r="BP17" s="4"/>
      <c r="BQ17" s="100">
        <v>2125953</v>
      </c>
      <c r="BR17" s="4"/>
      <c r="BS17" s="100">
        <v>1010700</v>
      </c>
      <c r="BT17" s="79"/>
      <c r="BU17" s="100">
        <v>479654</v>
      </c>
      <c r="BV17" s="79"/>
      <c r="BW17" s="80"/>
      <c r="BX17" s="80"/>
      <c r="BY17" s="80"/>
      <c r="BZ17" s="80"/>
      <c r="CA17" s="80"/>
      <c r="CB17" s="80"/>
      <c r="CC17" s="80"/>
    </row>
    <row r="18" spans="1:81" s="5" customFormat="1" x14ac:dyDescent="0.25">
      <c r="A18" s="5" t="s">
        <v>31</v>
      </c>
      <c r="B18" s="100">
        <v>196603874</v>
      </c>
      <c r="C18" s="77"/>
      <c r="D18" s="100">
        <v>184114807</v>
      </c>
      <c r="E18" s="78"/>
      <c r="F18" s="100">
        <v>12489067</v>
      </c>
      <c r="G18" s="79"/>
      <c r="H18" s="100">
        <v>5676315</v>
      </c>
      <c r="I18" s="79"/>
      <c r="J18" s="100">
        <v>6812752</v>
      </c>
      <c r="K18" s="79"/>
      <c r="L18" s="100">
        <v>5329086</v>
      </c>
      <c r="M18" s="4"/>
      <c r="N18" s="100">
        <v>6794357</v>
      </c>
      <c r="O18" s="4"/>
      <c r="P18" s="100">
        <v>8849291</v>
      </c>
      <c r="Q18" s="4"/>
      <c r="R18" s="100">
        <v>8407517</v>
      </c>
      <c r="S18" s="4"/>
      <c r="T18" s="100">
        <v>6892712</v>
      </c>
      <c r="U18" s="79"/>
      <c r="V18" s="5" t="s">
        <v>31</v>
      </c>
      <c r="W18" s="100">
        <v>7372920</v>
      </c>
      <c r="X18" s="4"/>
      <c r="Y18" s="100">
        <v>7670801</v>
      </c>
      <c r="Z18" s="4"/>
      <c r="AA18" s="100">
        <v>8678232</v>
      </c>
      <c r="AB18" s="4"/>
      <c r="AC18" s="100">
        <v>8367302</v>
      </c>
      <c r="AD18" s="4"/>
      <c r="AE18" s="100">
        <v>8620605</v>
      </c>
      <c r="AF18" s="4"/>
      <c r="AG18" s="100">
        <v>8290680</v>
      </c>
      <c r="AH18" s="4"/>
      <c r="AI18" s="100">
        <v>8300883</v>
      </c>
      <c r="AJ18" s="4"/>
      <c r="AK18" s="100">
        <v>8109134</v>
      </c>
      <c r="AL18" s="4"/>
      <c r="AM18" s="100">
        <v>6616552</v>
      </c>
      <c r="AN18" s="4"/>
      <c r="AO18" s="100">
        <v>4512148</v>
      </c>
      <c r="AP18" s="4"/>
      <c r="AQ18" s="5" t="s">
        <v>31</v>
      </c>
      <c r="AR18" s="100">
        <v>3106427</v>
      </c>
      <c r="AS18" s="4"/>
      <c r="AT18" s="100">
        <v>2618539</v>
      </c>
      <c r="AU18" s="4"/>
      <c r="AV18" s="100">
        <v>3418541</v>
      </c>
      <c r="AW18" s="4"/>
      <c r="AX18" s="100">
        <v>4109156</v>
      </c>
      <c r="AY18" s="4"/>
      <c r="AZ18" s="100">
        <v>4854193</v>
      </c>
      <c r="BA18" s="4"/>
      <c r="BB18" s="100">
        <v>5338805</v>
      </c>
      <c r="BC18" s="4"/>
      <c r="BD18" s="100">
        <v>6026255</v>
      </c>
      <c r="BE18" s="4"/>
      <c r="BF18" s="100">
        <v>7834907</v>
      </c>
      <c r="BG18" s="4"/>
      <c r="BH18" s="100">
        <v>7104856</v>
      </c>
      <c r="BI18" s="79"/>
      <c r="BJ18" s="3" t="s">
        <v>31</v>
      </c>
      <c r="BK18" s="100">
        <v>7317307</v>
      </c>
      <c r="BL18" s="4"/>
      <c r="BM18" s="100">
        <v>6349268</v>
      </c>
      <c r="BN18" s="4"/>
      <c r="BO18" s="100">
        <v>6141517</v>
      </c>
      <c r="BP18" s="4"/>
      <c r="BQ18" s="100">
        <v>3820664</v>
      </c>
      <c r="BR18" s="4"/>
      <c r="BS18" s="100">
        <v>2193276</v>
      </c>
      <c r="BT18" s="79"/>
      <c r="BU18" s="100">
        <v>1068876</v>
      </c>
      <c r="BV18" s="79"/>
      <c r="BW18" s="80"/>
      <c r="BX18" s="80"/>
      <c r="BY18" s="80"/>
      <c r="BZ18" s="80"/>
      <c r="CA18" s="80"/>
      <c r="CB18" s="80"/>
      <c r="CC18" s="80"/>
    </row>
    <row r="19" spans="1:81" s="5" customFormat="1" x14ac:dyDescent="0.25">
      <c r="A19" s="5" t="s">
        <v>32</v>
      </c>
      <c r="B19" s="100">
        <v>538163083</v>
      </c>
      <c r="C19" s="77"/>
      <c r="D19" s="100">
        <v>499402177</v>
      </c>
      <c r="E19" s="78"/>
      <c r="F19" s="100">
        <v>38760906</v>
      </c>
      <c r="G19" s="79"/>
      <c r="H19" s="100">
        <v>18710191</v>
      </c>
      <c r="I19" s="79"/>
      <c r="J19" s="100">
        <v>20050715</v>
      </c>
      <c r="K19" s="79"/>
      <c r="L19" s="100">
        <v>14396514</v>
      </c>
      <c r="M19" s="4"/>
      <c r="N19" s="100">
        <v>17016871</v>
      </c>
      <c r="O19" s="4"/>
      <c r="P19" s="100">
        <v>20988368</v>
      </c>
      <c r="Q19" s="4"/>
      <c r="R19" s="100">
        <v>20567114</v>
      </c>
      <c r="S19" s="4"/>
      <c r="T19" s="100">
        <v>19540533</v>
      </c>
      <c r="U19" s="79"/>
      <c r="V19" s="5" t="s">
        <v>32</v>
      </c>
      <c r="W19" s="100">
        <v>19547683</v>
      </c>
      <c r="X19" s="4"/>
      <c r="Y19" s="100">
        <v>21160515</v>
      </c>
      <c r="Z19" s="4"/>
      <c r="AA19" s="100">
        <v>22455630</v>
      </c>
      <c r="AB19" s="4"/>
      <c r="AC19" s="100">
        <v>19540131</v>
      </c>
      <c r="AD19" s="4"/>
      <c r="AE19" s="100">
        <v>19467379</v>
      </c>
      <c r="AF19" s="4"/>
      <c r="AG19" s="100">
        <v>21342147</v>
      </c>
      <c r="AH19" s="4"/>
      <c r="AI19" s="100">
        <v>25982916</v>
      </c>
      <c r="AJ19" s="4"/>
      <c r="AK19" s="100">
        <v>22319072</v>
      </c>
      <c r="AL19" s="4"/>
      <c r="AM19" s="100">
        <v>18865944</v>
      </c>
      <c r="AN19" s="4"/>
      <c r="AO19" s="100">
        <v>12002899</v>
      </c>
      <c r="AP19" s="4"/>
      <c r="AQ19" s="5" t="s">
        <v>32</v>
      </c>
      <c r="AR19" s="100">
        <v>8529801</v>
      </c>
      <c r="AS19" s="4"/>
      <c r="AT19" s="100">
        <v>7004224</v>
      </c>
      <c r="AU19" s="4"/>
      <c r="AV19" s="100">
        <v>9560774</v>
      </c>
      <c r="AW19" s="4"/>
      <c r="AX19" s="100">
        <v>12317523</v>
      </c>
      <c r="AY19" s="4"/>
      <c r="AZ19" s="100">
        <v>13481631</v>
      </c>
      <c r="BA19" s="4"/>
      <c r="BB19" s="100">
        <v>14415351</v>
      </c>
      <c r="BC19" s="4"/>
      <c r="BD19" s="100">
        <v>18812616</v>
      </c>
      <c r="BE19" s="4"/>
      <c r="BF19" s="100">
        <v>22112647</v>
      </c>
      <c r="BG19" s="4"/>
      <c r="BH19" s="100">
        <v>19460605</v>
      </c>
      <c r="BI19" s="79"/>
      <c r="BJ19" s="3" t="s">
        <v>32</v>
      </c>
      <c r="BK19" s="100">
        <v>18703987</v>
      </c>
      <c r="BL19" s="4"/>
      <c r="BM19" s="100">
        <v>18323335</v>
      </c>
      <c r="BN19" s="4"/>
      <c r="BO19" s="100">
        <v>17388024</v>
      </c>
      <c r="BP19" s="4"/>
      <c r="BQ19" s="100">
        <v>12987096</v>
      </c>
      <c r="BR19" s="4"/>
      <c r="BS19" s="100">
        <v>7928548</v>
      </c>
      <c r="BT19" s="79"/>
      <c r="BU19" s="100">
        <v>3182299</v>
      </c>
      <c r="BV19" s="79"/>
      <c r="BW19" s="80"/>
      <c r="BX19" s="80"/>
      <c r="BY19" s="80"/>
      <c r="BZ19" s="80"/>
      <c r="CA19" s="80"/>
      <c r="CB19" s="80"/>
      <c r="CC19" s="80"/>
    </row>
    <row r="20" spans="1:81" s="5" customFormat="1" x14ac:dyDescent="0.25">
      <c r="A20" s="5" t="s">
        <v>33</v>
      </c>
      <c r="B20" s="100">
        <v>529387428</v>
      </c>
      <c r="C20" s="77"/>
      <c r="D20" s="100">
        <v>495190319</v>
      </c>
      <c r="E20" s="78"/>
      <c r="F20" s="100">
        <v>34197109</v>
      </c>
      <c r="G20" s="79"/>
      <c r="H20" s="100">
        <v>16461194</v>
      </c>
      <c r="I20" s="79"/>
      <c r="J20" s="100">
        <v>17735915</v>
      </c>
      <c r="K20" s="79"/>
      <c r="L20" s="100">
        <v>12394672</v>
      </c>
      <c r="M20" s="4"/>
      <c r="N20" s="100">
        <v>11724461</v>
      </c>
      <c r="O20" s="4"/>
      <c r="P20" s="100">
        <v>16972847</v>
      </c>
      <c r="Q20" s="4"/>
      <c r="R20" s="100">
        <v>18007601</v>
      </c>
      <c r="S20" s="4"/>
      <c r="T20" s="100">
        <v>16448641</v>
      </c>
      <c r="U20" s="79"/>
      <c r="V20" s="5" t="s">
        <v>33</v>
      </c>
      <c r="W20" s="100">
        <v>17603088</v>
      </c>
      <c r="X20" s="4"/>
      <c r="Y20" s="100">
        <v>20268153</v>
      </c>
      <c r="Z20" s="4"/>
      <c r="AA20" s="100">
        <v>20826279</v>
      </c>
      <c r="AB20" s="4"/>
      <c r="AC20" s="100">
        <v>20232689</v>
      </c>
      <c r="AD20" s="4"/>
      <c r="AE20" s="100">
        <v>22448726</v>
      </c>
      <c r="AF20" s="4"/>
      <c r="AG20" s="100">
        <v>26970597</v>
      </c>
      <c r="AH20" s="4"/>
      <c r="AI20" s="100">
        <v>27878559</v>
      </c>
      <c r="AJ20" s="4"/>
      <c r="AK20" s="100">
        <v>26372514</v>
      </c>
      <c r="AL20" s="4"/>
      <c r="AM20" s="100">
        <v>20489145</v>
      </c>
      <c r="AN20" s="4"/>
      <c r="AO20" s="100">
        <v>14465630</v>
      </c>
      <c r="AP20" s="4"/>
      <c r="AQ20" s="5" t="s">
        <v>33</v>
      </c>
      <c r="AR20" s="100">
        <v>7257720</v>
      </c>
      <c r="AS20" s="4"/>
      <c r="AT20" s="100">
        <v>6033543</v>
      </c>
      <c r="AU20" s="4"/>
      <c r="AV20" s="100">
        <v>8661558</v>
      </c>
      <c r="AW20" s="4"/>
      <c r="AX20" s="100">
        <v>11616712</v>
      </c>
      <c r="AY20" s="4"/>
      <c r="AZ20" s="100">
        <v>13674937</v>
      </c>
      <c r="BA20" s="4"/>
      <c r="BB20" s="100">
        <v>14055376</v>
      </c>
      <c r="BC20" s="4"/>
      <c r="BD20" s="100">
        <v>16937283</v>
      </c>
      <c r="BE20" s="4"/>
      <c r="BF20" s="100">
        <v>20679666</v>
      </c>
      <c r="BG20" s="4"/>
      <c r="BH20" s="100">
        <v>18376370</v>
      </c>
      <c r="BI20" s="79"/>
      <c r="BJ20" s="3" t="s">
        <v>33</v>
      </c>
      <c r="BK20" s="100">
        <v>20387043</v>
      </c>
      <c r="BL20" s="4"/>
      <c r="BM20" s="100">
        <v>21046403</v>
      </c>
      <c r="BN20" s="4"/>
      <c r="BO20" s="100">
        <v>18305921</v>
      </c>
      <c r="BP20" s="4"/>
      <c r="BQ20" s="100">
        <v>13974549</v>
      </c>
      <c r="BR20" s="4"/>
      <c r="BS20" s="100">
        <v>7485385</v>
      </c>
      <c r="BT20" s="79"/>
      <c r="BU20" s="100">
        <v>3594251</v>
      </c>
      <c r="BV20" s="79"/>
      <c r="BW20" s="80"/>
      <c r="BX20" s="80"/>
      <c r="BY20" s="80"/>
      <c r="BZ20" s="80"/>
      <c r="CA20" s="80"/>
      <c r="CB20" s="80"/>
      <c r="CC20" s="80"/>
    </row>
    <row r="21" spans="1:81" s="5" customFormat="1" x14ac:dyDescent="0.25">
      <c r="A21" s="5" t="s">
        <v>34</v>
      </c>
      <c r="B21" s="100">
        <v>600282668</v>
      </c>
      <c r="C21" s="77"/>
      <c r="D21" s="100">
        <v>573135550</v>
      </c>
      <c r="E21" s="78"/>
      <c r="F21" s="100">
        <v>27147118</v>
      </c>
      <c r="G21" s="79"/>
      <c r="H21" s="100">
        <v>12987807</v>
      </c>
      <c r="I21" s="79"/>
      <c r="J21" s="100">
        <v>14159311</v>
      </c>
      <c r="K21" s="79"/>
      <c r="L21" s="100">
        <v>11944512</v>
      </c>
      <c r="M21" s="4"/>
      <c r="N21" s="100">
        <v>12779443</v>
      </c>
      <c r="O21" s="4"/>
      <c r="P21" s="100">
        <v>17244395</v>
      </c>
      <c r="Q21" s="4"/>
      <c r="R21" s="100">
        <v>18704117</v>
      </c>
      <c r="S21" s="4"/>
      <c r="T21" s="100">
        <v>18173374</v>
      </c>
      <c r="U21" s="79"/>
      <c r="V21" s="5" t="s">
        <v>34</v>
      </c>
      <c r="W21" s="100">
        <v>18596142</v>
      </c>
      <c r="X21" s="4"/>
      <c r="Y21" s="100">
        <v>21060227</v>
      </c>
      <c r="Z21" s="4"/>
      <c r="AA21" s="100">
        <v>23084184</v>
      </c>
      <c r="AB21" s="4"/>
      <c r="AC21" s="100">
        <v>23305906</v>
      </c>
      <c r="AD21" s="4"/>
      <c r="AE21" s="100">
        <v>27214861</v>
      </c>
      <c r="AF21" s="4"/>
      <c r="AG21" s="100">
        <v>33482033</v>
      </c>
      <c r="AH21" s="4"/>
      <c r="AI21" s="100">
        <v>37091487</v>
      </c>
      <c r="AJ21" s="4"/>
      <c r="AK21" s="100">
        <v>36140002</v>
      </c>
      <c r="AL21" s="4"/>
      <c r="AM21" s="100">
        <v>32256701</v>
      </c>
      <c r="AN21" s="4"/>
      <c r="AO21" s="100">
        <v>25311436</v>
      </c>
      <c r="AP21" s="4"/>
      <c r="AQ21" s="5" t="s">
        <v>34</v>
      </c>
      <c r="AR21" s="100">
        <v>6874097</v>
      </c>
      <c r="AS21" s="4"/>
      <c r="AT21" s="100">
        <v>7042787</v>
      </c>
      <c r="AU21" s="4"/>
      <c r="AV21" s="100">
        <v>9831914</v>
      </c>
      <c r="AW21" s="4"/>
      <c r="AX21" s="100">
        <v>13289937</v>
      </c>
      <c r="AY21" s="4"/>
      <c r="AZ21" s="100">
        <v>13602624</v>
      </c>
      <c r="BA21" s="4"/>
      <c r="BB21" s="100">
        <v>16157637</v>
      </c>
      <c r="BC21" s="4"/>
      <c r="BD21" s="100">
        <v>16385989</v>
      </c>
      <c r="BE21" s="4"/>
      <c r="BF21" s="100">
        <v>18201521</v>
      </c>
      <c r="BG21" s="4"/>
      <c r="BH21" s="100">
        <v>17714105</v>
      </c>
      <c r="BI21" s="79"/>
      <c r="BJ21" s="3" t="s">
        <v>34</v>
      </c>
      <c r="BK21" s="100">
        <v>20958048</v>
      </c>
      <c r="BL21" s="4"/>
      <c r="BM21" s="100">
        <v>23180917</v>
      </c>
      <c r="BN21" s="4"/>
      <c r="BO21" s="100">
        <v>21602004</v>
      </c>
      <c r="BP21" s="4"/>
      <c r="BQ21" s="100">
        <v>15572164</v>
      </c>
      <c r="BR21" s="4"/>
      <c r="BS21" s="100">
        <v>10318961</v>
      </c>
      <c r="BT21" s="79"/>
      <c r="BU21" s="100">
        <v>6014025</v>
      </c>
      <c r="BV21" s="79"/>
      <c r="BW21" s="80"/>
      <c r="BX21" s="80"/>
      <c r="BY21" s="80"/>
      <c r="BZ21" s="80"/>
      <c r="CA21" s="80"/>
      <c r="CB21" s="80"/>
      <c r="CC21" s="80"/>
    </row>
    <row r="22" spans="1:81" s="5" customFormat="1" x14ac:dyDescent="0.25">
      <c r="A22" s="5" t="s">
        <v>35</v>
      </c>
      <c r="B22" s="100">
        <v>648125768</v>
      </c>
      <c r="C22" s="77"/>
      <c r="D22" s="100">
        <v>604666107</v>
      </c>
      <c r="E22" s="78"/>
      <c r="F22" s="100">
        <v>43459661</v>
      </c>
      <c r="G22" s="79"/>
      <c r="H22" s="100">
        <v>21101973</v>
      </c>
      <c r="I22" s="79"/>
      <c r="J22" s="100">
        <v>22357688</v>
      </c>
      <c r="K22" s="79"/>
      <c r="L22" s="100">
        <v>15089902</v>
      </c>
      <c r="M22" s="4"/>
      <c r="N22" s="100">
        <v>15157604</v>
      </c>
      <c r="O22" s="4"/>
      <c r="P22" s="100">
        <v>20558150</v>
      </c>
      <c r="Q22" s="4"/>
      <c r="R22" s="100">
        <v>22453286</v>
      </c>
      <c r="S22" s="4"/>
      <c r="T22" s="100">
        <v>21777668</v>
      </c>
      <c r="U22" s="79"/>
      <c r="V22" s="5" t="s">
        <v>35</v>
      </c>
      <c r="W22" s="100">
        <v>22864153</v>
      </c>
      <c r="X22" s="4"/>
      <c r="Y22" s="100">
        <v>27646872</v>
      </c>
      <c r="Z22" s="4"/>
      <c r="AA22" s="100">
        <v>29617300</v>
      </c>
      <c r="AB22" s="4"/>
      <c r="AC22" s="100">
        <v>28720990</v>
      </c>
      <c r="AD22" s="4"/>
      <c r="AE22" s="100">
        <v>29607818</v>
      </c>
      <c r="AF22" s="4"/>
      <c r="AG22" s="100">
        <v>31667773</v>
      </c>
      <c r="AH22" s="4"/>
      <c r="AI22" s="100">
        <v>32052694</v>
      </c>
      <c r="AJ22" s="4"/>
      <c r="AK22" s="100">
        <v>27940200</v>
      </c>
      <c r="AL22" s="4"/>
      <c r="AM22" s="100">
        <v>19715100</v>
      </c>
      <c r="AN22" s="4"/>
      <c r="AO22" s="100">
        <v>13680727</v>
      </c>
      <c r="AP22" s="4"/>
      <c r="AQ22" s="5" t="s">
        <v>35</v>
      </c>
      <c r="AR22" s="100">
        <v>9162750</v>
      </c>
      <c r="AS22" s="4"/>
      <c r="AT22" s="100">
        <v>7189574</v>
      </c>
      <c r="AU22" s="4"/>
      <c r="AV22" s="100">
        <v>9593896</v>
      </c>
      <c r="AW22" s="4"/>
      <c r="AX22" s="100">
        <v>13673252</v>
      </c>
      <c r="AY22" s="4"/>
      <c r="AZ22" s="100">
        <v>15621732</v>
      </c>
      <c r="BA22" s="4"/>
      <c r="BB22" s="100">
        <v>15973872</v>
      </c>
      <c r="BC22" s="4"/>
      <c r="BD22" s="100">
        <v>19605199</v>
      </c>
      <c r="BE22" s="4"/>
      <c r="BF22" s="100">
        <v>25937083</v>
      </c>
      <c r="BG22" s="4"/>
      <c r="BH22" s="100">
        <v>25664126</v>
      </c>
      <c r="BI22" s="79"/>
      <c r="BJ22" s="3" t="s">
        <v>35</v>
      </c>
      <c r="BK22" s="100">
        <v>27250799</v>
      </c>
      <c r="BL22" s="4"/>
      <c r="BM22" s="100">
        <v>27698215</v>
      </c>
      <c r="BN22" s="4"/>
      <c r="BO22" s="100">
        <v>22102111</v>
      </c>
      <c r="BP22" s="4"/>
      <c r="BQ22" s="100">
        <v>14843716</v>
      </c>
      <c r="BR22" s="4"/>
      <c r="BS22" s="100">
        <v>8512815</v>
      </c>
      <c r="BT22" s="79"/>
      <c r="BU22" s="100">
        <v>3286730</v>
      </c>
      <c r="BV22" s="79"/>
      <c r="BW22" s="80"/>
      <c r="BX22" s="80"/>
      <c r="BY22" s="80"/>
      <c r="BZ22" s="80"/>
      <c r="CA22" s="80"/>
      <c r="CB22" s="80"/>
      <c r="CC22" s="80"/>
    </row>
    <row r="23" spans="1:81" s="5" customFormat="1" x14ac:dyDescent="0.25">
      <c r="A23" s="5" t="s">
        <v>36</v>
      </c>
      <c r="B23" s="100">
        <v>169446435</v>
      </c>
      <c r="C23" s="77"/>
      <c r="D23" s="100">
        <v>160235476</v>
      </c>
      <c r="E23" s="78"/>
      <c r="F23" s="100">
        <v>9210959</v>
      </c>
      <c r="G23" s="79"/>
      <c r="H23" s="100">
        <v>4257313</v>
      </c>
      <c r="I23" s="79"/>
      <c r="J23" s="100">
        <v>4953646</v>
      </c>
      <c r="K23" s="79"/>
      <c r="L23" s="100">
        <v>3988593</v>
      </c>
      <c r="M23" s="4"/>
      <c r="N23" s="100">
        <v>3529556</v>
      </c>
      <c r="O23" s="4"/>
      <c r="P23" s="100">
        <v>4868874</v>
      </c>
      <c r="Q23" s="4"/>
      <c r="R23" s="100">
        <v>4996544</v>
      </c>
      <c r="S23" s="4"/>
      <c r="T23" s="100">
        <v>5126259</v>
      </c>
      <c r="U23" s="79"/>
      <c r="V23" s="5" t="s">
        <v>36</v>
      </c>
      <c r="W23" s="100">
        <v>6022972</v>
      </c>
      <c r="X23" s="4"/>
      <c r="Y23" s="100">
        <v>6619257</v>
      </c>
      <c r="Z23" s="4"/>
      <c r="AA23" s="100">
        <v>7108624</v>
      </c>
      <c r="AB23" s="4"/>
      <c r="AC23" s="100">
        <v>7753852</v>
      </c>
      <c r="AD23" s="4"/>
      <c r="AE23" s="100">
        <v>7269515</v>
      </c>
      <c r="AF23" s="4"/>
      <c r="AG23" s="100">
        <v>8445676</v>
      </c>
      <c r="AH23" s="4"/>
      <c r="AI23" s="100">
        <v>10041945</v>
      </c>
      <c r="AJ23" s="4"/>
      <c r="AK23" s="100">
        <v>9116206</v>
      </c>
      <c r="AL23" s="4"/>
      <c r="AM23" s="100">
        <v>7825392</v>
      </c>
      <c r="AN23" s="4"/>
      <c r="AO23" s="100">
        <v>5372292</v>
      </c>
      <c r="AP23" s="4"/>
      <c r="AQ23" s="5" t="s">
        <v>36</v>
      </c>
      <c r="AR23" s="100">
        <v>2311863</v>
      </c>
      <c r="AS23" s="4"/>
      <c r="AT23" s="100">
        <v>1836959</v>
      </c>
      <c r="AU23" s="4"/>
      <c r="AV23" s="100">
        <v>2357298</v>
      </c>
      <c r="AW23" s="4"/>
      <c r="AX23" s="100">
        <v>3028717</v>
      </c>
      <c r="AY23" s="4"/>
      <c r="AZ23" s="100">
        <v>4188688</v>
      </c>
      <c r="BA23" s="4"/>
      <c r="BB23" s="100">
        <v>4444076</v>
      </c>
      <c r="BC23" s="4"/>
      <c r="BD23" s="100">
        <v>4864951</v>
      </c>
      <c r="BE23" s="4"/>
      <c r="BF23" s="100">
        <v>7032193</v>
      </c>
      <c r="BG23" s="4"/>
      <c r="BH23" s="100">
        <v>5710344</v>
      </c>
      <c r="BI23" s="79"/>
      <c r="BJ23" s="3" t="s">
        <v>36</v>
      </c>
      <c r="BK23" s="100">
        <v>6154763</v>
      </c>
      <c r="BL23" s="4"/>
      <c r="BM23" s="100">
        <v>6195662</v>
      </c>
      <c r="BN23" s="4"/>
      <c r="BO23" s="100">
        <v>5905328</v>
      </c>
      <c r="BP23" s="4"/>
      <c r="BQ23" s="100">
        <v>4451481</v>
      </c>
      <c r="BR23" s="4"/>
      <c r="BS23" s="100">
        <v>2467569</v>
      </c>
      <c r="BT23" s="79"/>
      <c r="BU23" s="100">
        <v>1200027</v>
      </c>
      <c r="BV23" s="79"/>
      <c r="BW23" s="80"/>
      <c r="BX23" s="80"/>
      <c r="BY23" s="80"/>
      <c r="BZ23" s="80"/>
      <c r="CA23" s="80"/>
      <c r="CB23" s="80"/>
      <c r="CC23" s="80"/>
    </row>
    <row r="24" spans="1:81" s="5" customFormat="1" x14ac:dyDescent="0.25">
      <c r="A24" s="5" t="s">
        <v>37</v>
      </c>
      <c r="B24" s="100">
        <v>91930107</v>
      </c>
      <c r="C24" s="77"/>
      <c r="D24" s="100">
        <v>84945823</v>
      </c>
      <c r="E24" s="78"/>
      <c r="F24" s="100">
        <v>6984284</v>
      </c>
      <c r="G24" s="79"/>
      <c r="H24" s="100">
        <v>3141612</v>
      </c>
      <c r="I24" s="79"/>
      <c r="J24" s="100">
        <v>3842672</v>
      </c>
      <c r="K24" s="79"/>
      <c r="L24" s="100">
        <v>2246498</v>
      </c>
      <c r="M24" s="4"/>
      <c r="N24" s="100">
        <v>2263848</v>
      </c>
      <c r="O24" s="4"/>
      <c r="P24" s="100">
        <v>2824221</v>
      </c>
      <c r="Q24" s="4"/>
      <c r="R24" s="100">
        <v>3088508</v>
      </c>
      <c r="S24" s="4"/>
      <c r="T24" s="100">
        <v>2895971</v>
      </c>
      <c r="U24" s="79"/>
      <c r="V24" s="5" t="s">
        <v>37</v>
      </c>
      <c r="W24" s="100">
        <v>3136225</v>
      </c>
      <c r="X24" s="4"/>
      <c r="Y24" s="100">
        <v>3367167</v>
      </c>
      <c r="Z24" s="4"/>
      <c r="AA24" s="100">
        <v>3454597</v>
      </c>
      <c r="AB24" s="4"/>
      <c r="AC24" s="100">
        <v>3276629</v>
      </c>
      <c r="AD24" s="4"/>
      <c r="AE24" s="100">
        <v>3595548</v>
      </c>
      <c r="AF24" s="4"/>
      <c r="AG24" s="100">
        <v>3969742</v>
      </c>
      <c r="AH24" s="4"/>
      <c r="AI24" s="100">
        <v>4823510</v>
      </c>
      <c r="AJ24" s="4"/>
      <c r="AK24" s="100">
        <v>4859059</v>
      </c>
      <c r="AL24" s="4"/>
      <c r="AM24" s="100">
        <v>3939260</v>
      </c>
      <c r="AN24" s="4"/>
      <c r="AO24" s="100">
        <v>3003659</v>
      </c>
      <c r="AP24" s="4"/>
      <c r="AQ24" s="5" t="s">
        <v>37</v>
      </c>
      <c r="AR24" s="100">
        <v>1097787</v>
      </c>
      <c r="AS24" s="4"/>
      <c r="AT24" s="100">
        <v>833739</v>
      </c>
      <c r="AU24" s="4"/>
      <c r="AV24" s="100">
        <v>1544098</v>
      </c>
      <c r="AW24" s="4"/>
      <c r="AX24" s="100">
        <v>1859522</v>
      </c>
      <c r="AY24" s="4"/>
      <c r="AZ24" s="100">
        <v>2244023</v>
      </c>
      <c r="BA24" s="4"/>
      <c r="BB24" s="100">
        <v>2295829</v>
      </c>
      <c r="BC24" s="4"/>
      <c r="BD24" s="100">
        <v>2893747</v>
      </c>
      <c r="BE24" s="4"/>
      <c r="BF24" s="100">
        <v>3502987</v>
      </c>
      <c r="BG24" s="4"/>
      <c r="BH24" s="100">
        <v>3033541</v>
      </c>
      <c r="BI24" s="79"/>
      <c r="BJ24" s="3" t="s">
        <v>37</v>
      </c>
      <c r="BK24" s="100">
        <v>3323672</v>
      </c>
      <c r="BL24" s="4"/>
      <c r="BM24" s="100">
        <v>3345464</v>
      </c>
      <c r="BN24" s="4"/>
      <c r="BO24" s="100">
        <v>3314058</v>
      </c>
      <c r="BP24" s="4"/>
      <c r="BQ24" s="100">
        <v>2467158</v>
      </c>
      <c r="BR24" s="4"/>
      <c r="BS24" s="100">
        <v>1707437</v>
      </c>
      <c r="BT24" s="79"/>
      <c r="BU24" s="100">
        <v>738319</v>
      </c>
      <c r="BV24" s="79"/>
      <c r="BW24" s="80"/>
      <c r="BX24" s="80"/>
      <c r="BY24" s="80"/>
      <c r="BZ24" s="80"/>
      <c r="CA24" s="80"/>
      <c r="CB24" s="80"/>
      <c r="CC24" s="80"/>
    </row>
    <row r="25" spans="1:81" s="5" customFormat="1" x14ac:dyDescent="0.25">
      <c r="A25" s="5" t="s">
        <v>38</v>
      </c>
      <c r="B25" s="100">
        <v>23925778</v>
      </c>
      <c r="C25" s="77"/>
      <c r="D25" s="100">
        <v>22259327</v>
      </c>
      <c r="E25" s="78"/>
      <c r="F25" s="100">
        <v>1666451</v>
      </c>
      <c r="G25" s="79"/>
      <c r="H25" s="100">
        <v>838229</v>
      </c>
      <c r="I25" s="79"/>
      <c r="J25" s="100">
        <v>828222</v>
      </c>
      <c r="K25" s="79"/>
      <c r="L25" s="100">
        <v>736102</v>
      </c>
      <c r="M25" s="4"/>
      <c r="N25" s="100">
        <v>664884</v>
      </c>
      <c r="O25" s="4"/>
      <c r="P25" s="100">
        <v>781856</v>
      </c>
      <c r="Q25" s="4"/>
      <c r="R25" s="100">
        <v>745454</v>
      </c>
      <c r="S25" s="4"/>
      <c r="T25" s="100">
        <v>699310</v>
      </c>
      <c r="U25" s="79"/>
      <c r="V25" s="5" t="s">
        <v>38</v>
      </c>
      <c r="W25" s="100">
        <v>626611</v>
      </c>
      <c r="X25" s="4"/>
      <c r="Y25" s="100">
        <v>816090</v>
      </c>
      <c r="Z25" s="4"/>
      <c r="AA25" s="100">
        <v>696323</v>
      </c>
      <c r="AB25" s="4"/>
      <c r="AC25" s="100">
        <v>693014</v>
      </c>
      <c r="AD25" s="4"/>
      <c r="AE25" s="100">
        <v>1005931</v>
      </c>
      <c r="AF25" s="4"/>
      <c r="AG25" s="100">
        <v>1426436</v>
      </c>
      <c r="AH25" s="4"/>
      <c r="AI25" s="100">
        <v>1152719</v>
      </c>
      <c r="AJ25" s="4"/>
      <c r="AK25" s="100">
        <v>1121975</v>
      </c>
      <c r="AL25" s="4"/>
      <c r="AM25" s="100">
        <v>684915</v>
      </c>
      <c r="AN25" s="4"/>
      <c r="AO25" s="100">
        <v>670494</v>
      </c>
      <c r="AP25" s="4"/>
      <c r="AQ25" s="5" t="s">
        <v>38</v>
      </c>
      <c r="AR25" s="100">
        <v>355719</v>
      </c>
      <c r="AS25" s="4"/>
      <c r="AT25" s="100">
        <v>241804</v>
      </c>
      <c r="AU25" s="4"/>
      <c r="AV25" s="100">
        <v>295369</v>
      </c>
      <c r="AW25" s="4"/>
      <c r="AX25" s="100">
        <v>443684</v>
      </c>
      <c r="AY25" s="4"/>
      <c r="AZ25" s="100">
        <v>536454</v>
      </c>
      <c r="BA25" s="4"/>
      <c r="BB25" s="100">
        <v>687239</v>
      </c>
      <c r="BC25" s="4"/>
      <c r="BD25" s="100">
        <v>791721</v>
      </c>
      <c r="BE25" s="4"/>
      <c r="BF25" s="100">
        <v>879306</v>
      </c>
      <c r="BG25" s="4"/>
      <c r="BH25" s="100">
        <v>998031</v>
      </c>
      <c r="BI25" s="79"/>
      <c r="BJ25" s="3" t="s">
        <v>38</v>
      </c>
      <c r="BK25" s="100">
        <v>1144957</v>
      </c>
      <c r="BL25" s="4"/>
      <c r="BM25" s="100">
        <v>1305238</v>
      </c>
      <c r="BN25" s="4"/>
      <c r="BO25" s="100">
        <v>920559</v>
      </c>
      <c r="BP25" s="4"/>
      <c r="BQ25" s="100">
        <v>648207</v>
      </c>
      <c r="BR25" s="4"/>
      <c r="BS25" s="100">
        <v>389385</v>
      </c>
      <c r="BT25" s="79"/>
      <c r="BU25" s="100">
        <v>99540</v>
      </c>
      <c r="BV25" s="79"/>
      <c r="BW25" s="80"/>
      <c r="BX25" s="80"/>
      <c r="BY25" s="80"/>
      <c r="BZ25" s="80"/>
      <c r="CA25" s="80"/>
      <c r="CB25" s="80"/>
      <c r="CC25" s="80"/>
    </row>
    <row r="26" spans="1:81" s="5" customFormat="1" x14ac:dyDescent="0.25">
      <c r="A26" s="5" t="s">
        <v>39</v>
      </c>
      <c r="B26" s="100">
        <v>849284555</v>
      </c>
      <c r="C26" s="77"/>
      <c r="D26" s="100">
        <v>783317744</v>
      </c>
      <c r="E26" s="78"/>
      <c r="F26" s="100">
        <v>65966811</v>
      </c>
      <c r="G26" s="79"/>
      <c r="H26" s="100">
        <v>31982183</v>
      </c>
      <c r="I26" s="79"/>
      <c r="J26" s="100">
        <v>33984628</v>
      </c>
      <c r="K26" s="79"/>
      <c r="L26" s="100">
        <v>24137931</v>
      </c>
      <c r="M26" s="4"/>
      <c r="N26" s="100">
        <v>23088505</v>
      </c>
      <c r="O26" s="4"/>
      <c r="P26" s="100">
        <v>28571316</v>
      </c>
      <c r="Q26" s="4"/>
      <c r="R26" s="100">
        <v>28694951</v>
      </c>
      <c r="S26" s="4"/>
      <c r="T26" s="100">
        <v>26991408</v>
      </c>
      <c r="U26" s="79"/>
      <c r="V26" s="5" t="s">
        <v>39</v>
      </c>
      <c r="W26" s="100">
        <v>30075180</v>
      </c>
      <c r="X26" s="4"/>
      <c r="Y26" s="100">
        <v>31407196</v>
      </c>
      <c r="Z26" s="4"/>
      <c r="AA26" s="100">
        <v>34130657</v>
      </c>
      <c r="AB26" s="4"/>
      <c r="AC26" s="100">
        <v>31757540</v>
      </c>
      <c r="AD26" s="4"/>
      <c r="AE26" s="100">
        <v>34723662</v>
      </c>
      <c r="AF26" s="4"/>
      <c r="AG26" s="100">
        <v>36464501</v>
      </c>
      <c r="AH26" s="4"/>
      <c r="AI26" s="100">
        <v>41524049</v>
      </c>
      <c r="AJ26" s="4"/>
      <c r="AK26" s="100">
        <v>38246371</v>
      </c>
      <c r="AL26" s="4"/>
      <c r="AM26" s="100">
        <v>30668908</v>
      </c>
      <c r="AN26" s="4"/>
      <c r="AO26" s="100">
        <v>20663781</v>
      </c>
      <c r="AP26" s="4"/>
      <c r="AQ26" s="5" t="s">
        <v>39</v>
      </c>
      <c r="AR26" s="100">
        <v>15300644</v>
      </c>
      <c r="AS26" s="4"/>
      <c r="AT26" s="100">
        <v>11781127</v>
      </c>
      <c r="AU26" s="4"/>
      <c r="AV26" s="100">
        <v>16709682</v>
      </c>
      <c r="AW26" s="4"/>
      <c r="AX26" s="100">
        <v>18789440</v>
      </c>
      <c r="AY26" s="4"/>
      <c r="AZ26" s="100">
        <v>21501442</v>
      </c>
      <c r="BA26" s="4"/>
      <c r="BB26" s="100">
        <v>24426326</v>
      </c>
      <c r="BC26" s="4"/>
      <c r="BD26" s="100">
        <v>27250752</v>
      </c>
      <c r="BE26" s="4"/>
      <c r="BF26" s="100">
        <v>30950195</v>
      </c>
      <c r="BG26" s="4"/>
      <c r="BH26" s="100">
        <v>30073022</v>
      </c>
      <c r="BI26" s="79"/>
      <c r="BJ26" s="3" t="s">
        <v>39</v>
      </c>
      <c r="BK26" s="100">
        <v>31048175</v>
      </c>
      <c r="BL26" s="4"/>
      <c r="BM26" s="100">
        <v>30564942</v>
      </c>
      <c r="BN26" s="4"/>
      <c r="BO26" s="100">
        <v>26174545</v>
      </c>
      <c r="BP26" s="4"/>
      <c r="BQ26" s="100">
        <v>19974300</v>
      </c>
      <c r="BR26" s="4"/>
      <c r="BS26" s="100">
        <v>12155914</v>
      </c>
      <c r="BT26" s="79"/>
      <c r="BU26" s="100">
        <v>5471282</v>
      </c>
      <c r="BV26" s="79"/>
      <c r="BW26" s="80"/>
      <c r="BX26" s="80"/>
      <c r="BY26" s="80"/>
      <c r="BZ26" s="80"/>
      <c r="CA26" s="80"/>
      <c r="CB26" s="80"/>
      <c r="CC26" s="80"/>
    </row>
    <row r="27" spans="1:81" s="5" customFormat="1" x14ac:dyDescent="0.25">
      <c r="A27" s="5" t="s">
        <v>40</v>
      </c>
      <c r="B27" s="100">
        <v>366541003</v>
      </c>
      <c r="C27" s="77"/>
      <c r="D27" s="100">
        <v>342960266</v>
      </c>
      <c r="E27" s="78"/>
      <c r="F27" s="100">
        <v>23580737</v>
      </c>
      <c r="G27" s="79"/>
      <c r="H27" s="100">
        <v>11238685</v>
      </c>
      <c r="I27" s="79"/>
      <c r="J27" s="100">
        <v>12342052</v>
      </c>
      <c r="K27" s="79"/>
      <c r="L27" s="100">
        <v>9199866</v>
      </c>
      <c r="M27" s="4"/>
      <c r="N27" s="100">
        <v>8762348</v>
      </c>
      <c r="O27" s="4"/>
      <c r="P27" s="100">
        <v>11886058</v>
      </c>
      <c r="Q27" s="4"/>
      <c r="R27" s="100">
        <v>11270811</v>
      </c>
      <c r="S27" s="4"/>
      <c r="T27" s="100">
        <v>11287238</v>
      </c>
      <c r="U27" s="79"/>
      <c r="V27" s="5" t="s">
        <v>40</v>
      </c>
      <c r="W27" s="100">
        <v>11390712</v>
      </c>
      <c r="X27" s="4"/>
      <c r="Y27" s="100">
        <v>14346916</v>
      </c>
      <c r="Z27" s="4"/>
      <c r="AA27" s="100">
        <v>15166790</v>
      </c>
      <c r="AB27" s="4"/>
      <c r="AC27" s="100">
        <v>14799467</v>
      </c>
      <c r="AD27" s="4"/>
      <c r="AE27" s="100">
        <v>15598251</v>
      </c>
      <c r="AF27" s="4"/>
      <c r="AG27" s="100">
        <v>16628281</v>
      </c>
      <c r="AH27" s="4"/>
      <c r="AI27" s="100">
        <v>19983176</v>
      </c>
      <c r="AJ27" s="4"/>
      <c r="AK27" s="100">
        <v>17322488</v>
      </c>
      <c r="AL27" s="4"/>
      <c r="AM27" s="100">
        <v>14738838</v>
      </c>
      <c r="AN27" s="4"/>
      <c r="AO27" s="100">
        <v>9447797</v>
      </c>
      <c r="AP27" s="4"/>
      <c r="AQ27" s="5" t="s">
        <v>40</v>
      </c>
      <c r="AR27" s="100">
        <v>5845374</v>
      </c>
      <c r="AS27" s="4"/>
      <c r="AT27" s="100">
        <v>4728022</v>
      </c>
      <c r="AU27" s="4"/>
      <c r="AV27" s="100">
        <v>6172113</v>
      </c>
      <c r="AW27" s="4"/>
      <c r="AX27" s="100">
        <v>7895265</v>
      </c>
      <c r="AY27" s="4"/>
      <c r="AZ27" s="100">
        <v>8411789</v>
      </c>
      <c r="BA27" s="4"/>
      <c r="BB27" s="100">
        <v>10129501</v>
      </c>
      <c r="BC27" s="4"/>
      <c r="BD27" s="100">
        <v>11988385</v>
      </c>
      <c r="BE27" s="4"/>
      <c r="BF27" s="100">
        <v>13371202</v>
      </c>
      <c r="BG27" s="4"/>
      <c r="BH27" s="100">
        <v>13596738</v>
      </c>
      <c r="BI27" s="79"/>
      <c r="BJ27" s="3" t="s">
        <v>40</v>
      </c>
      <c r="BK27" s="100">
        <v>14368174</v>
      </c>
      <c r="BL27" s="4"/>
      <c r="BM27" s="100">
        <v>13530483</v>
      </c>
      <c r="BN27" s="4"/>
      <c r="BO27" s="100">
        <v>12593242</v>
      </c>
      <c r="BP27" s="4"/>
      <c r="BQ27" s="100">
        <v>9990807</v>
      </c>
      <c r="BR27" s="4"/>
      <c r="BS27" s="100">
        <v>5906788</v>
      </c>
      <c r="BT27" s="79"/>
      <c r="BU27" s="100">
        <v>2603346</v>
      </c>
      <c r="BV27" s="79"/>
      <c r="BW27" s="80"/>
      <c r="BX27" s="80"/>
      <c r="BY27" s="80"/>
      <c r="BZ27" s="80"/>
      <c r="CA27" s="80"/>
      <c r="CB27" s="80"/>
      <c r="CC27" s="80"/>
    </row>
    <row r="28" spans="1:81" s="5" customFormat="1" x14ac:dyDescent="0.25">
      <c r="A28" s="5" t="s">
        <v>41</v>
      </c>
      <c r="B28" s="100">
        <v>1143707313</v>
      </c>
      <c r="C28" s="77"/>
      <c r="D28" s="100">
        <v>1065108287</v>
      </c>
      <c r="E28" s="78"/>
      <c r="F28" s="100">
        <v>78599026</v>
      </c>
      <c r="G28" s="79"/>
      <c r="H28" s="100">
        <v>36036142</v>
      </c>
      <c r="I28" s="79"/>
      <c r="J28" s="100">
        <v>42562884</v>
      </c>
      <c r="K28" s="79"/>
      <c r="L28" s="100">
        <v>30854514</v>
      </c>
      <c r="M28" s="4"/>
      <c r="N28" s="100">
        <v>30022803</v>
      </c>
      <c r="O28" s="4"/>
      <c r="P28" s="100">
        <v>42407105</v>
      </c>
      <c r="Q28" s="4"/>
      <c r="R28" s="100">
        <v>44134107</v>
      </c>
      <c r="S28" s="4"/>
      <c r="T28" s="100">
        <v>40396525</v>
      </c>
      <c r="U28" s="79"/>
      <c r="V28" s="5" t="s">
        <v>41</v>
      </c>
      <c r="W28" s="100">
        <v>43750925</v>
      </c>
      <c r="X28" s="4"/>
      <c r="Y28" s="100">
        <v>45983626</v>
      </c>
      <c r="Z28" s="4"/>
      <c r="AA28" s="100">
        <v>49856423</v>
      </c>
      <c r="AB28" s="4"/>
      <c r="AC28" s="100">
        <v>44257673</v>
      </c>
      <c r="AD28" s="4"/>
      <c r="AE28" s="100">
        <v>48450455</v>
      </c>
      <c r="AF28" s="4"/>
      <c r="AG28" s="100">
        <v>50590580</v>
      </c>
      <c r="AH28" s="4"/>
      <c r="AI28" s="100">
        <v>53028135</v>
      </c>
      <c r="AJ28" s="4"/>
      <c r="AK28" s="100">
        <v>43974878</v>
      </c>
      <c r="AL28" s="4"/>
      <c r="AM28" s="100">
        <v>34824206</v>
      </c>
      <c r="AN28" s="4"/>
      <c r="AO28" s="100">
        <v>24931897</v>
      </c>
      <c r="AP28" s="4"/>
      <c r="AQ28" s="5" t="s">
        <v>41</v>
      </c>
      <c r="AR28" s="100">
        <v>18002742</v>
      </c>
      <c r="AS28" s="4"/>
      <c r="AT28" s="100">
        <v>14931695</v>
      </c>
      <c r="AU28" s="4"/>
      <c r="AV28" s="100">
        <v>20259258</v>
      </c>
      <c r="AW28" s="4"/>
      <c r="AX28" s="100">
        <v>26684876</v>
      </c>
      <c r="AY28" s="4"/>
      <c r="AZ28" s="100">
        <v>30124028</v>
      </c>
      <c r="BA28" s="4"/>
      <c r="BB28" s="100">
        <v>33796802</v>
      </c>
      <c r="BC28" s="4"/>
      <c r="BD28" s="100">
        <v>39773901</v>
      </c>
      <c r="BE28" s="4"/>
      <c r="BF28" s="100">
        <v>46017172</v>
      </c>
      <c r="BG28" s="4"/>
      <c r="BH28" s="100">
        <v>43440436</v>
      </c>
      <c r="BI28" s="79"/>
      <c r="BJ28" s="3" t="s">
        <v>41</v>
      </c>
      <c r="BK28" s="100">
        <v>44111032</v>
      </c>
      <c r="BL28" s="4"/>
      <c r="BM28" s="100">
        <v>43383047</v>
      </c>
      <c r="BN28" s="4"/>
      <c r="BO28" s="100">
        <v>34972021</v>
      </c>
      <c r="BP28" s="4"/>
      <c r="BQ28" s="100">
        <v>23116231</v>
      </c>
      <c r="BR28" s="4"/>
      <c r="BS28" s="100">
        <v>13085231</v>
      </c>
      <c r="BT28" s="79"/>
      <c r="BU28" s="100">
        <v>5945963</v>
      </c>
      <c r="BV28" s="79"/>
      <c r="BW28" s="80"/>
      <c r="BX28" s="80"/>
      <c r="BY28" s="80"/>
      <c r="BZ28" s="80"/>
      <c r="CA28" s="80"/>
      <c r="CB28" s="80"/>
      <c r="CC28" s="80"/>
    </row>
    <row r="29" spans="1:81" s="5" customFormat="1" x14ac:dyDescent="0.25">
      <c r="A29" s="5" t="s">
        <v>42</v>
      </c>
      <c r="B29" s="100">
        <v>476793997</v>
      </c>
      <c r="C29" s="77"/>
      <c r="D29" s="100">
        <v>440586015</v>
      </c>
      <c r="E29" s="78"/>
      <c r="F29" s="100">
        <v>36207982</v>
      </c>
      <c r="G29" s="79"/>
      <c r="H29" s="100">
        <v>17366321</v>
      </c>
      <c r="I29" s="79"/>
      <c r="J29" s="100">
        <v>18841661</v>
      </c>
      <c r="K29" s="79"/>
      <c r="L29" s="100">
        <v>13477217</v>
      </c>
      <c r="M29" s="4"/>
      <c r="N29" s="100">
        <v>12425169</v>
      </c>
      <c r="O29" s="4"/>
      <c r="P29" s="100">
        <v>16767136</v>
      </c>
      <c r="Q29" s="4"/>
      <c r="R29" s="100">
        <v>18243153</v>
      </c>
      <c r="S29" s="4"/>
      <c r="T29" s="100">
        <v>15327903</v>
      </c>
      <c r="U29" s="79"/>
      <c r="V29" s="5" t="s">
        <v>42</v>
      </c>
      <c r="W29" s="100">
        <v>18213426</v>
      </c>
      <c r="X29" s="4"/>
      <c r="Y29" s="100">
        <v>18088852</v>
      </c>
      <c r="Z29" s="4"/>
      <c r="AA29" s="100">
        <v>17743798</v>
      </c>
      <c r="AB29" s="4"/>
      <c r="AC29" s="100">
        <v>16090737</v>
      </c>
      <c r="AD29" s="4"/>
      <c r="AE29" s="100">
        <v>17575770</v>
      </c>
      <c r="AF29" s="4"/>
      <c r="AG29" s="100">
        <v>21457517</v>
      </c>
      <c r="AH29" s="4"/>
      <c r="AI29" s="100">
        <v>23607850</v>
      </c>
      <c r="AJ29" s="4"/>
      <c r="AK29" s="100">
        <v>20680621</v>
      </c>
      <c r="AL29" s="4"/>
      <c r="AM29" s="100">
        <v>16721661</v>
      </c>
      <c r="AN29" s="4"/>
      <c r="AO29" s="100">
        <v>10376794</v>
      </c>
      <c r="AP29" s="4"/>
      <c r="AQ29" s="5" t="s">
        <v>42</v>
      </c>
      <c r="AR29" s="100">
        <v>7923492</v>
      </c>
      <c r="AS29" s="4"/>
      <c r="AT29" s="100">
        <v>5401010</v>
      </c>
      <c r="AU29" s="4"/>
      <c r="AV29" s="100">
        <v>8607849</v>
      </c>
      <c r="AW29" s="4"/>
      <c r="AX29" s="100">
        <v>11382184</v>
      </c>
      <c r="AY29" s="4"/>
      <c r="AZ29" s="100">
        <v>12487422</v>
      </c>
      <c r="BA29" s="4"/>
      <c r="BB29" s="100">
        <v>14565959</v>
      </c>
      <c r="BC29" s="4"/>
      <c r="BD29" s="100">
        <v>15470958</v>
      </c>
      <c r="BE29" s="4"/>
      <c r="BF29" s="100">
        <v>18704495</v>
      </c>
      <c r="BG29" s="4"/>
      <c r="BH29" s="100">
        <v>17060263</v>
      </c>
      <c r="BI29" s="79"/>
      <c r="BJ29" s="3" t="s">
        <v>42</v>
      </c>
      <c r="BK29" s="100">
        <v>17277883</v>
      </c>
      <c r="BL29" s="4"/>
      <c r="BM29" s="100">
        <v>19090940</v>
      </c>
      <c r="BN29" s="4"/>
      <c r="BO29" s="100">
        <v>15622370</v>
      </c>
      <c r="BP29" s="4"/>
      <c r="BQ29" s="100">
        <v>10941208</v>
      </c>
      <c r="BR29" s="4"/>
      <c r="BS29" s="100">
        <v>6003398</v>
      </c>
      <c r="BT29" s="79"/>
      <c r="BU29" s="100">
        <v>3248980</v>
      </c>
      <c r="BV29" s="79"/>
      <c r="BW29" s="80"/>
      <c r="BX29" s="80"/>
      <c r="BY29" s="80"/>
      <c r="BZ29" s="80"/>
      <c r="CA29" s="80"/>
      <c r="CB29" s="80"/>
      <c r="CC29" s="80"/>
    </row>
    <row r="30" spans="1:81" s="5" customFormat="1" x14ac:dyDescent="0.25">
      <c r="A30" s="5" t="s">
        <v>43</v>
      </c>
      <c r="B30" s="100">
        <v>899031615</v>
      </c>
      <c r="C30" s="77"/>
      <c r="D30" s="100">
        <v>850799411</v>
      </c>
      <c r="E30" s="78"/>
      <c r="F30" s="100">
        <v>48232204</v>
      </c>
      <c r="G30" s="79"/>
      <c r="H30" s="100">
        <v>23122698</v>
      </c>
      <c r="I30" s="79"/>
      <c r="J30" s="100">
        <v>25109506</v>
      </c>
      <c r="K30" s="79"/>
      <c r="L30" s="100">
        <v>16739544</v>
      </c>
      <c r="M30" s="4"/>
      <c r="N30" s="100">
        <v>20947110</v>
      </c>
      <c r="O30" s="4"/>
      <c r="P30" s="100">
        <v>28697521</v>
      </c>
      <c r="Q30" s="4"/>
      <c r="R30" s="100">
        <v>30011392</v>
      </c>
      <c r="S30" s="4"/>
      <c r="T30" s="100">
        <v>26080555</v>
      </c>
      <c r="U30" s="79"/>
      <c r="V30" s="5" t="s">
        <v>43</v>
      </c>
      <c r="W30" s="100">
        <v>28894553</v>
      </c>
      <c r="X30" s="4"/>
      <c r="Y30" s="100">
        <v>35045480</v>
      </c>
      <c r="Z30" s="4"/>
      <c r="AA30" s="100">
        <v>41018502</v>
      </c>
      <c r="AB30" s="4"/>
      <c r="AC30" s="100">
        <v>39798978</v>
      </c>
      <c r="AD30" s="4"/>
      <c r="AE30" s="100">
        <v>43803634</v>
      </c>
      <c r="AF30" s="4"/>
      <c r="AG30" s="100">
        <v>45404182</v>
      </c>
      <c r="AH30" s="4"/>
      <c r="AI30" s="100">
        <v>50737962</v>
      </c>
      <c r="AJ30" s="4"/>
      <c r="AK30" s="100">
        <v>42367465</v>
      </c>
      <c r="AL30" s="4"/>
      <c r="AM30" s="100">
        <v>37482985</v>
      </c>
      <c r="AN30" s="4"/>
      <c r="AO30" s="100">
        <v>25997847</v>
      </c>
      <c r="AP30" s="4"/>
      <c r="AQ30" s="5" t="s">
        <v>43</v>
      </c>
      <c r="AR30" s="100">
        <v>10259225</v>
      </c>
      <c r="AS30" s="4"/>
      <c r="AT30" s="100">
        <v>9757005</v>
      </c>
      <c r="AU30" s="4"/>
      <c r="AV30" s="100">
        <v>14087157</v>
      </c>
      <c r="AW30" s="4"/>
      <c r="AX30" s="100">
        <v>19879078</v>
      </c>
      <c r="AY30" s="4"/>
      <c r="AZ30" s="100">
        <v>18690974</v>
      </c>
      <c r="BA30" s="4"/>
      <c r="BB30" s="100">
        <v>20786790</v>
      </c>
      <c r="BC30" s="4"/>
      <c r="BD30" s="100">
        <v>27540107</v>
      </c>
      <c r="BE30" s="4"/>
      <c r="BF30" s="100">
        <v>34080559</v>
      </c>
      <c r="BG30" s="4"/>
      <c r="BH30" s="100">
        <v>36565490</v>
      </c>
      <c r="BI30" s="79"/>
      <c r="BJ30" s="3" t="s">
        <v>43</v>
      </c>
      <c r="BK30" s="100">
        <v>39857543</v>
      </c>
      <c r="BL30" s="4"/>
      <c r="BM30" s="100">
        <v>35510206</v>
      </c>
      <c r="BN30" s="4"/>
      <c r="BO30" s="100">
        <v>30044485</v>
      </c>
      <c r="BP30" s="4"/>
      <c r="BQ30" s="100">
        <v>21511428</v>
      </c>
      <c r="BR30" s="4"/>
      <c r="BS30" s="100">
        <v>12984303</v>
      </c>
      <c r="BT30" s="79"/>
      <c r="BU30" s="100">
        <v>6217351</v>
      </c>
      <c r="BV30" s="79"/>
      <c r="BW30" s="80"/>
      <c r="BX30" s="80"/>
      <c r="BY30" s="80"/>
      <c r="BZ30" s="80"/>
      <c r="CA30" s="80"/>
      <c r="CB30" s="80"/>
      <c r="CC30" s="80"/>
    </row>
    <row r="31" spans="1:81" s="5" customFormat="1" x14ac:dyDescent="0.25">
      <c r="A31" s="5" t="s">
        <v>44</v>
      </c>
      <c r="B31" s="100">
        <v>1785315180</v>
      </c>
      <c r="C31" s="77"/>
      <c r="D31" s="100">
        <v>1654921129</v>
      </c>
      <c r="E31" s="78"/>
      <c r="F31" s="100">
        <v>130394051</v>
      </c>
      <c r="G31" s="79"/>
      <c r="H31" s="100">
        <v>60462302</v>
      </c>
      <c r="I31" s="79"/>
      <c r="J31" s="100">
        <v>69931749</v>
      </c>
      <c r="K31" s="79"/>
      <c r="L31" s="100">
        <v>42439504</v>
      </c>
      <c r="M31" s="4"/>
      <c r="N31" s="100">
        <v>50897345</v>
      </c>
      <c r="O31" s="4"/>
      <c r="P31" s="100">
        <v>64488360</v>
      </c>
      <c r="Q31" s="4"/>
      <c r="R31" s="100">
        <v>65956137</v>
      </c>
      <c r="S31" s="4"/>
      <c r="T31" s="100">
        <v>59064664</v>
      </c>
      <c r="U31" s="79"/>
      <c r="V31" s="5" t="s">
        <v>44</v>
      </c>
      <c r="W31" s="100">
        <v>60581429</v>
      </c>
      <c r="X31" s="4"/>
      <c r="Y31" s="100">
        <v>70829219</v>
      </c>
      <c r="Z31" s="4"/>
      <c r="AA31" s="100">
        <v>79074734</v>
      </c>
      <c r="AB31" s="4"/>
      <c r="AC31" s="100">
        <v>68161484</v>
      </c>
      <c r="AD31" s="4"/>
      <c r="AE31" s="100">
        <v>70645087</v>
      </c>
      <c r="AF31" s="4"/>
      <c r="AG31" s="100">
        <v>79212141</v>
      </c>
      <c r="AH31" s="4"/>
      <c r="AI31" s="100">
        <v>91497106</v>
      </c>
      <c r="AJ31" s="4"/>
      <c r="AK31" s="100">
        <v>83117766</v>
      </c>
      <c r="AL31" s="4"/>
      <c r="AM31" s="100">
        <v>71123302</v>
      </c>
      <c r="AN31" s="4"/>
      <c r="AO31" s="100">
        <v>55932008</v>
      </c>
      <c r="AP31" s="4"/>
      <c r="AQ31" s="5" t="s">
        <v>44</v>
      </c>
      <c r="AR31" s="100">
        <v>24246577</v>
      </c>
      <c r="AS31" s="4"/>
      <c r="AT31" s="100">
        <v>21457170</v>
      </c>
      <c r="AU31" s="4"/>
      <c r="AV31" s="100">
        <v>26980582</v>
      </c>
      <c r="AW31" s="4"/>
      <c r="AX31" s="100">
        <v>37432388</v>
      </c>
      <c r="AY31" s="4"/>
      <c r="AZ31" s="100">
        <v>39797772</v>
      </c>
      <c r="BA31" s="4"/>
      <c r="BB31" s="100">
        <v>42915467</v>
      </c>
      <c r="BC31" s="4"/>
      <c r="BD31" s="100">
        <v>54170563</v>
      </c>
      <c r="BE31" s="4"/>
      <c r="BF31" s="100">
        <v>67014019</v>
      </c>
      <c r="BG31" s="4"/>
      <c r="BH31" s="100">
        <v>58499522</v>
      </c>
      <c r="BI31" s="79"/>
      <c r="BJ31" s="3" t="s">
        <v>44</v>
      </c>
      <c r="BK31" s="100">
        <v>61861988</v>
      </c>
      <c r="BL31" s="4"/>
      <c r="BM31" s="100">
        <v>64545632</v>
      </c>
      <c r="BN31" s="4"/>
      <c r="BO31" s="100">
        <v>58212850</v>
      </c>
      <c r="BP31" s="4"/>
      <c r="BQ31" s="100">
        <v>43567966</v>
      </c>
      <c r="BR31" s="4"/>
      <c r="BS31" s="100">
        <v>26359432</v>
      </c>
      <c r="BT31" s="79"/>
      <c r="BU31" s="100">
        <v>14838915</v>
      </c>
      <c r="BV31" s="79"/>
      <c r="BW31" s="80"/>
      <c r="BX31" s="80"/>
      <c r="BY31" s="80"/>
      <c r="BZ31" s="80"/>
      <c r="CA31" s="80"/>
      <c r="CB31" s="80"/>
      <c r="CC31" s="80"/>
    </row>
    <row r="32" spans="1:81" s="5" customFormat="1" x14ac:dyDescent="0.25">
      <c r="A32" s="5" t="s">
        <v>45</v>
      </c>
      <c r="B32" s="100">
        <v>588528015</v>
      </c>
      <c r="C32" s="77"/>
      <c r="D32" s="100">
        <v>548460197</v>
      </c>
      <c r="E32" s="78"/>
      <c r="F32" s="100">
        <v>40067818</v>
      </c>
      <c r="G32" s="79"/>
      <c r="H32" s="100">
        <v>19559237</v>
      </c>
      <c r="I32" s="79"/>
      <c r="J32" s="100">
        <v>20508581</v>
      </c>
      <c r="K32" s="79"/>
      <c r="L32" s="100">
        <v>15286086</v>
      </c>
      <c r="M32" s="4"/>
      <c r="N32" s="100">
        <v>18247727</v>
      </c>
      <c r="O32" s="4"/>
      <c r="P32" s="100">
        <v>21596072</v>
      </c>
      <c r="Q32" s="4"/>
      <c r="R32" s="100">
        <v>21575352</v>
      </c>
      <c r="S32" s="4"/>
      <c r="T32" s="100">
        <v>20119596</v>
      </c>
      <c r="U32" s="79"/>
      <c r="V32" s="5" t="s">
        <v>45</v>
      </c>
      <c r="W32" s="100">
        <v>19396675</v>
      </c>
      <c r="X32" s="4"/>
      <c r="Y32" s="100">
        <v>23744293</v>
      </c>
      <c r="Z32" s="4"/>
      <c r="AA32" s="100">
        <v>25944284</v>
      </c>
      <c r="AB32" s="4"/>
      <c r="AC32" s="100">
        <v>22365244</v>
      </c>
      <c r="AD32" s="4"/>
      <c r="AE32" s="100">
        <v>24371814</v>
      </c>
      <c r="AF32" s="4"/>
      <c r="AG32" s="100">
        <v>25128322</v>
      </c>
      <c r="AH32" s="4"/>
      <c r="AI32" s="100">
        <v>28252011</v>
      </c>
      <c r="AJ32" s="4"/>
      <c r="AK32" s="100">
        <v>25251368</v>
      </c>
      <c r="AL32" s="4"/>
      <c r="AM32" s="100">
        <v>19014219</v>
      </c>
      <c r="AN32" s="4"/>
      <c r="AO32" s="100">
        <v>12463780</v>
      </c>
      <c r="AP32" s="4"/>
      <c r="AQ32" s="5" t="s">
        <v>45</v>
      </c>
      <c r="AR32" s="100">
        <v>10032892</v>
      </c>
      <c r="AS32" s="4"/>
      <c r="AT32" s="100">
        <v>8258505</v>
      </c>
      <c r="AU32" s="4"/>
      <c r="AV32" s="100">
        <v>10158851</v>
      </c>
      <c r="AW32" s="4"/>
      <c r="AX32" s="100">
        <v>13341948</v>
      </c>
      <c r="AY32" s="4"/>
      <c r="AZ32" s="100">
        <v>14554130</v>
      </c>
      <c r="BA32" s="4"/>
      <c r="BB32" s="100">
        <v>16329287</v>
      </c>
      <c r="BC32" s="4"/>
      <c r="BD32" s="100">
        <v>19443201</v>
      </c>
      <c r="BE32" s="4"/>
      <c r="BF32" s="100">
        <v>23686441</v>
      </c>
      <c r="BG32" s="4"/>
      <c r="BH32" s="100">
        <v>20609420</v>
      </c>
      <c r="BI32" s="79"/>
      <c r="BJ32" s="3" t="s">
        <v>45</v>
      </c>
      <c r="BK32" s="100">
        <v>23151268</v>
      </c>
      <c r="BL32" s="4"/>
      <c r="BM32" s="100">
        <v>22398304</v>
      </c>
      <c r="BN32" s="4"/>
      <c r="BO32" s="100">
        <v>19336246</v>
      </c>
      <c r="BP32" s="4"/>
      <c r="BQ32" s="100">
        <v>13635441</v>
      </c>
      <c r="BR32" s="4"/>
      <c r="BS32" s="100">
        <v>7523341</v>
      </c>
      <c r="BT32" s="79"/>
      <c r="BU32" s="100">
        <v>3244079</v>
      </c>
      <c r="BV32" s="79"/>
      <c r="BW32" s="80"/>
      <c r="BX32" s="80"/>
      <c r="BY32" s="80"/>
      <c r="BZ32" s="80"/>
      <c r="CA32" s="80"/>
      <c r="CB32" s="80"/>
      <c r="CC32" s="80"/>
    </row>
    <row r="33" spans="1:81" s="5" customFormat="1" x14ac:dyDescent="0.25">
      <c r="A33" s="5" t="s">
        <v>46</v>
      </c>
      <c r="B33" s="100">
        <v>462919806</v>
      </c>
      <c r="C33" s="77"/>
      <c r="D33" s="100">
        <v>433843003</v>
      </c>
      <c r="E33" s="78"/>
      <c r="F33" s="100">
        <v>29076803</v>
      </c>
      <c r="G33" s="79"/>
      <c r="H33" s="100">
        <v>14210636</v>
      </c>
      <c r="I33" s="79"/>
      <c r="J33" s="100">
        <v>14866167</v>
      </c>
      <c r="K33" s="79"/>
      <c r="L33" s="100">
        <v>10933077</v>
      </c>
      <c r="M33" s="4"/>
      <c r="N33" s="100">
        <v>13548334</v>
      </c>
      <c r="O33" s="4"/>
      <c r="P33" s="100">
        <v>15802335</v>
      </c>
      <c r="Q33" s="4"/>
      <c r="R33" s="100">
        <v>15814831</v>
      </c>
      <c r="S33" s="4"/>
      <c r="T33" s="100">
        <v>13632783</v>
      </c>
      <c r="U33" s="79"/>
      <c r="V33" s="5" t="s">
        <v>46</v>
      </c>
      <c r="W33" s="100">
        <v>15479134</v>
      </c>
      <c r="X33" s="4"/>
      <c r="Y33" s="100">
        <v>18122751</v>
      </c>
      <c r="Z33" s="4"/>
      <c r="AA33" s="100">
        <v>19684399</v>
      </c>
      <c r="AB33" s="4"/>
      <c r="AC33" s="100">
        <v>16990746</v>
      </c>
      <c r="AD33" s="4"/>
      <c r="AE33" s="100">
        <v>19207439</v>
      </c>
      <c r="AF33" s="4"/>
      <c r="AG33" s="100">
        <v>22635017</v>
      </c>
      <c r="AH33" s="4"/>
      <c r="AI33" s="100">
        <v>25196036</v>
      </c>
      <c r="AJ33" s="4"/>
      <c r="AK33" s="100">
        <v>23699178</v>
      </c>
      <c r="AL33" s="4"/>
      <c r="AM33" s="100">
        <v>19013644</v>
      </c>
      <c r="AN33" s="4"/>
      <c r="AO33" s="100">
        <v>16221089</v>
      </c>
      <c r="AP33" s="4"/>
      <c r="AQ33" s="5" t="s">
        <v>46</v>
      </c>
      <c r="AR33" s="100">
        <v>6442074</v>
      </c>
      <c r="AS33" s="4"/>
      <c r="AT33" s="100">
        <v>5541915</v>
      </c>
      <c r="AU33" s="4"/>
      <c r="AV33" s="100">
        <v>8017737</v>
      </c>
      <c r="AW33" s="4"/>
      <c r="AX33" s="100">
        <v>9710647</v>
      </c>
      <c r="AY33" s="4"/>
      <c r="AZ33" s="100">
        <v>9858735</v>
      </c>
      <c r="BA33" s="4"/>
      <c r="BB33" s="100">
        <v>11546104</v>
      </c>
      <c r="BC33" s="4"/>
      <c r="BD33" s="100">
        <v>14245676</v>
      </c>
      <c r="BE33" s="4"/>
      <c r="BF33" s="100">
        <v>16446306</v>
      </c>
      <c r="BG33" s="4"/>
      <c r="BH33" s="100">
        <v>14651871</v>
      </c>
      <c r="BI33" s="79"/>
      <c r="BJ33" s="3" t="s">
        <v>46</v>
      </c>
      <c r="BK33" s="100">
        <v>16122137</v>
      </c>
      <c r="BL33" s="4"/>
      <c r="BM33" s="100">
        <v>16873174</v>
      </c>
      <c r="BN33" s="4"/>
      <c r="BO33" s="100">
        <v>16074763</v>
      </c>
      <c r="BP33" s="4"/>
      <c r="BQ33" s="100">
        <v>12283619</v>
      </c>
      <c r="BR33" s="4"/>
      <c r="BS33" s="100">
        <v>6736143</v>
      </c>
      <c r="BT33" s="79"/>
      <c r="BU33" s="100">
        <v>3311309</v>
      </c>
      <c r="BV33" s="79"/>
      <c r="BW33" s="80"/>
      <c r="BX33" s="80"/>
      <c r="BY33" s="80"/>
      <c r="BZ33" s="80"/>
      <c r="CA33" s="80"/>
      <c r="CB33" s="80"/>
      <c r="CC33" s="80"/>
    </row>
    <row r="34" spans="1:81" s="5" customFormat="1" x14ac:dyDescent="0.25">
      <c r="A34" s="5" t="s">
        <v>47</v>
      </c>
      <c r="B34" s="100">
        <v>1303191355</v>
      </c>
      <c r="C34" s="77"/>
      <c r="D34" s="100">
        <v>1210601265</v>
      </c>
      <c r="E34" s="78"/>
      <c r="F34" s="100">
        <v>92590090</v>
      </c>
      <c r="G34" s="79"/>
      <c r="H34" s="100">
        <v>45266160</v>
      </c>
      <c r="I34" s="79"/>
      <c r="J34" s="100">
        <v>47323930</v>
      </c>
      <c r="K34" s="79"/>
      <c r="L34" s="100">
        <v>30569678</v>
      </c>
      <c r="M34" s="4"/>
      <c r="N34" s="100">
        <v>37862660</v>
      </c>
      <c r="O34" s="4"/>
      <c r="P34" s="100">
        <v>50417645</v>
      </c>
      <c r="Q34" s="4"/>
      <c r="R34" s="100">
        <v>54543233</v>
      </c>
      <c r="S34" s="4"/>
      <c r="T34" s="100">
        <v>47559210</v>
      </c>
      <c r="U34" s="79"/>
      <c r="V34" s="5" t="s">
        <v>47</v>
      </c>
      <c r="W34" s="100">
        <v>45801113</v>
      </c>
      <c r="X34" s="4"/>
      <c r="Y34" s="100">
        <v>52811632</v>
      </c>
      <c r="Z34" s="4"/>
      <c r="AA34" s="100">
        <v>59042613</v>
      </c>
      <c r="AB34" s="4"/>
      <c r="AC34" s="100">
        <v>50201797</v>
      </c>
      <c r="AD34" s="4"/>
      <c r="AE34" s="100">
        <v>50337590</v>
      </c>
      <c r="AF34" s="4"/>
      <c r="AG34" s="100">
        <v>55692025</v>
      </c>
      <c r="AH34" s="4"/>
      <c r="AI34" s="100">
        <v>57793231</v>
      </c>
      <c r="AJ34" s="4"/>
      <c r="AK34" s="100">
        <v>54866801</v>
      </c>
      <c r="AL34" s="4"/>
      <c r="AM34" s="100">
        <v>51357957</v>
      </c>
      <c r="AN34" s="4"/>
      <c r="AO34" s="100">
        <v>46818310</v>
      </c>
      <c r="AP34" s="4"/>
      <c r="AQ34" s="5" t="s">
        <v>47</v>
      </c>
      <c r="AR34" s="100">
        <v>18377874</v>
      </c>
      <c r="AS34" s="4"/>
      <c r="AT34" s="100">
        <v>16824620</v>
      </c>
      <c r="AU34" s="4"/>
      <c r="AV34" s="100">
        <v>23378847</v>
      </c>
      <c r="AW34" s="4"/>
      <c r="AX34" s="100">
        <v>31562917</v>
      </c>
      <c r="AY34" s="4"/>
      <c r="AZ34" s="100">
        <v>32292564</v>
      </c>
      <c r="BA34" s="4"/>
      <c r="BB34" s="100">
        <v>35179745</v>
      </c>
      <c r="BC34" s="4"/>
      <c r="BD34" s="100">
        <v>36539949</v>
      </c>
      <c r="BE34" s="4"/>
      <c r="BF34" s="100">
        <v>44872346</v>
      </c>
      <c r="BG34" s="4"/>
      <c r="BH34" s="100">
        <v>41797220</v>
      </c>
      <c r="BI34" s="79"/>
      <c r="BJ34" s="3" t="s">
        <v>47</v>
      </c>
      <c r="BK34" s="100">
        <v>44012880</v>
      </c>
      <c r="BL34" s="4"/>
      <c r="BM34" s="100">
        <v>43334157</v>
      </c>
      <c r="BN34" s="4"/>
      <c r="BO34" s="100">
        <v>38766954</v>
      </c>
      <c r="BP34" s="4"/>
      <c r="BQ34" s="100">
        <v>28475530</v>
      </c>
      <c r="BR34" s="4"/>
      <c r="BS34" s="100">
        <v>19321664</v>
      </c>
      <c r="BT34" s="79"/>
      <c r="BU34" s="100">
        <v>10188503</v>
      </c>
      <c r="BV34" s="79"/>
      <c r="BW34" s="80"/>
      <c r="BX34" s="80"/>
      <c r="BY34" s="80"/>
      <c r="BZ34" s="80"/>
      <c r="CA34" s="80"/>
      <c r="CB34" s="80"/>
      <c r="CC34" s="80"/>
    </row>
    <row r="35" spans="1:81" s="5" customFormat="1" x14ac:dyDescent="0.25">
      <c r="A35" s="5" t="s">
        <v>48</v>
      </c>
      <c r="B35" s="100">
        <v>180797170</v>
      </c>
      <c r="C35" s="77"/>
      <c r="D35" s="100">
        <v>168505988</v>
      </c>
      <c r="E35" s="78"/>
      <c r="F35" s="100">
        <v>12291182</v>
      </c>
      <c r="G35" s="79"/>
      <c r="H35" s="100">
        <v>5813108</v>
      </c>
      <c r="I35" s="79"/>
      <c r="J35" s="100">
        <v>6478074</v>
      </c>
      <c r="K35" s="79"/>
      <c r="L35" s="100">
        <v>3908783</v>
      </c>
      <c r="M35" s="4"/>
      <c r="N35" s="100">
        <v>4624051</v>
      </c>
      <c r="O35" s="4"/>
      <c r="P35" s="100">
        <v>5121882</v>
      </c>
      <c r="Q35" s="4"/>
      <c r="R35" s="100">
        <v>5118738</v>
      </c>
      <c r="S35" s="4"/>
      <c r="T35" s="100">
        <v>5037410</v>
      </c>
      <c r="U35" s="79"/>
      <c r="V35" s="5" t="s">
        <v>48</v>
      </c>
      <c r="W35" s="100">
        <v>5578990</v>
      </c>
      <c r="X35" s="4"/>
      <c r="Y35" s="100">
        <v>6160126</v>
      </c>
      <c r="Z35" s="4"/>
      <c r="AA35" s="100">
        <v>7022757</v>
      </c>
      <c r="AB35" s="4"/>
      <c r="AC35" s="100">
        <v>6153451</v>
      </c>
      <c r="AD35" s="4"/>
      <c r="AE35" s="100">
        <v>7254574</v>
      </c>
      <c r="AF35" s="4"/>
      <c r="AG35" s="100">
        <v>9532796</v>
      </c>
      <c r="AH35" s="4"/>
      <c r="AI35" s="100">
        <v>10527525</v>
      </c>
      <c r="AJ35" s="4"/>
      <c r="AK35" s="100">
        <v>9544571</v>
      </c>
      <c r="AL35" s="4"/>
      <c r="AM35" s="100">
        <v>8892966</v>
      </c>
      <c r="AN35" s="4"/>
      <c r="AO35" s="100">
        <v>6492359</v>
      </c>
      <c r="AP35" s="4"/>
      <c r="AQ35" s="5" t="s">
        <v>48</v>
      </c>
      <c r="AR35" s="100">
        <v>2270574</v>
      </c>
      <c r="AS35" s="4"/>
      <c r="AT35" s="100">
        <v>1656096</v>
      </c>
      <c r="AU35" s="4"/>
      <c r="AV35" s="100">
        <v>2650174</v>
      </c>
      <c r="AW35" s="4"/>
      <c r="AX35" s="100">
        <v>3378872</v>
      </c>
      <c r="AY35" s="4"/>
      <c r="AZ35" s="100">
        <v>3889187</v>
      </c>
      <c r="BA35" s="4"/>
      <c r="BB35" s="100">
        <v>4027950</v>
      </c>
      <c r="BC35" s="4"/>
      <c r="BD35" s="100">
        <v>5935570</v>
      </c>
      <c r="BE35" s="4"/>
      <c r="BF35" s="100">
        <v>6683053</v>
      </c>
      <c r="BG35" s="4"/>
      <c r="BH35" s="100">
        <v>6389565</v>
      </c>
      <c r="BI35" s="79"/>
      <c r="BJ35" s="3" t="s">
        <v>48</v>
      </c>
      <c r="BK35" s="100">
        <v>6842866</v>
      </c>
      <c r="BL35" s="4"/>
      <c r="BM35" s="100">
        <v>7414143</v>
      </c>
      <c r="BN35" s="4"/>
      <c r="BO35" s="100">
        <v>6634647</v>
      </c>
      <c r="BP35" s="4"/>
      <c r="BQ35" s="100">
        <v>5428045</v>
      </c>
      <c r="BR35" s="4"/>
      <c r="BS35" s="100">
        <v>2787120</v>
      </c>
      <c r="BT35" s="79"/>
      <c r="BU35" s="100">
        <v>1547147</v>
      </c>
      <c r="BV35" s="79"/>
      <c r="BW35" s="80"/>
      <c r="BX35" s="80"/>
      <c r="BY35" s="80"/>
      <c r="BZ35" s="80"/>
      <c r="CA35" s="80"/>
      <c r="CB35" s="80"/>
      <c r="CC35" s="80"/>
    </row>
    <row r="36" spans="1:81" s="10" customFormat="1" x14ac:dyDescent="0.25">
      <c r="A36" s="5" t="s">
        <v>49</v>
      </c>
      <c r="B36" s="79">
        <f>SUM(B10:B35)</f>
        <v>17101823242</v>
      </c>
      <c r="C36" s="79"/>
      <c r="D36" s="79">
        <f t="shared" ref="D36:T36" si="0">SUM(D10:D35)</f>
        <v>15987654245</v>
      </c>
      <c r="E36" s="79"/>
      <c r="F36" s="79">
        <f t="shared" si="0"/>
        <v>1114168997</v>
      </c>
      <c r="G36" s="79"/>
      <c r="H36" s="79">
        <f t="shared" si="0"/>
        <v>529590233</v>
      </c>
      <c r="I36" s="79"/>
      <c r="J36" s="79">
        <f t="shared" si="0"/>
        <v>584578764</v>
      </c>
      <c r="K36" s="79"/>
      <c r="L36" s="79">
        <f t="shared" si="0"/>
        <v>411937433</v>
      </c>
      <c r="M36" s="79"/>
      <c r="N36" s="79">
        <f t="shared" si="0"/>
        <v>449426751</v>
      </c>
      <c r="O36" s="79"/>
      <c r="P36" s="79">
        <f t="shared" si="0"/>
        <v>592819067</v>
      </c>
      <c r="Q36" s="79"/>
      <c r="R36" s="79">
        <f t="shared" si="0"/>
        <v>610189371</v>
      </c>
      <c r="S36" s="79"/>
      <c r="T36" s="79">
        <f t="shared" si="0"/>
        <v>558317652</v>
      </c>
      <c r="U36" s="79"/>
      <c r="V36" s="76" t="s">
        <v>49</v>
      </c>
      <c r="W36" s="79">
        <f>SUM(W10:W35)</f>
        <v>583975892</v>
      </c>
      <c r="X36" s="79">
        <f t="shared" ref="X36:AO36" si="1">SUM(X10:X35)</f>
        <v>0</v>
      </c>
      <c r="Y36" s="79">
        <f t="shared" si="1"/>
        <v>662059863</v>
      </c>
      <c r="Z36" s="79">
        <f t="shared" si="1"/>
        <v>0</v>
      </c>
      <c r="AA36" s="79">
        <f t="shared" si="1"/>
        <v>723742347</v>
      </c>
      <c r="AB36" s="79">
        <f t="shared" si="1"/>
        <v>0</v>
      </c>
      <c r="AC36" s="79">
        <f t="shared" si="1"/>
        <v>663342814</v>
      </c>
      <c r="AD36" s="79">
        <f t="shared" si="1"/>
        <v>0</v>
      </c>
      <c r="AE36" s="79">
        <f t="shared" si="1"/>
        <v>717528791</v>
      </c>
      <c r="AF36" s="79">
        <f t="shared" si="1"/>
        <v>0</v>
      </c>
      <c r="AG36" s="79">
        <f t="shared" si="1"/>
        <v>793243483</v>
      </c>
      <c r="AH36" s="79">
        <f t="shared" si="1"/>
        <v>0</v>
      </c>
      <c r="AI36" s="79">
        <f t="shared" si="1"/>
        <v>869408754</v>
      </c>
      <c r="AJ36" s="79">
        <f t="shared" si="1"/>
        <v>0</v>
      </c>
      <c r="AK36" s="79">
        <f t="shared" si="1"/>
        <v>796883465</v>
      </c>
      <c r="AL36" s="79">
        <f t="shared" si="1"/>
        <v>0</v>
      </c>
      <c r="AM36" s="79">
        <f t="shared" si="1"/>
        <v>669461603</v>
      </c>
      <c r="AN36" s="79">
        <f t="shared" si="1"/>
        <v>0</v>
      </c>
      <c r="AO36" s="79">
        <f t="shared" si="1"/>
        <v>499902296</v>
      </c>
      <c r="AP36" s="4"/>
      <c r="AQ36" s="76" t="s">
        <v>49</v>
      </c>
      <c r="AR36" s="79">
        <f>SUM(AR10:AR35)</f>
        <v>248600662</v>
      </c>
      <c r="AS36" s="79">
        <f t="shared" ref="AS36:BH36" si="2">SUM(AS10:AS35)</f>
        <v>0</v>
      </c>
      <c r="AT36" s="79">
        <f t="shared" si="2"/>
        <v>212359045</v>
      </c>
      <c r="AU36" s="79">
        <f t="shared" si="2"/>
        <v>0</v>
      </c>
      <c r="AV36" s="79">
        <f t="shared" si="2"/>
        <v>294507081</v>
      </c>
      <c r="AW36" s="79">
        <f t="shared" si="2"/>
        <v>0</v>
      </c>
      <c r="AX36" s="79">
        <f t="shared" si="2"/>
        <v>384467392</v>
      </c>
      <c r="AY36" s="79">
        <f t="shared" si="2"/>
        <v>0</v>
      </c>
      <c r="AZ36" s="79">
        <f t="shared" si="2"/>
        <v>411379693</v>
      </c>
      <c r="BA36" s="79">
        <f t="shared" si="2"/>
        <v>0</v>
      </c>
      <c r="BB36" s="79">
        <f t="shared" si="2"/>
        <v>447411373</v>
      </c>
      <c r="BC36" s="79">
        <f t="shared" si="2"/>
        <v>0</v>
      </c>
      <c r="BD36" s="79">
        <f t="shared" si="2"/>
        <v>531775705</v>
      </c>
      <c r="BE36" s="79">
        <f t="shared" si="2"/>
        <v>0</v>
      </c>
      <c r="BF36" s="79">
        <f t="shared" si="2"/>
        <v>634962344</v>
      </c>
      <c r="BG36" s="79">
        <f t="shared" si="2"/>
        <v>0</v>
      </c>
      <c r="BH36" s="79">
        <f t="shared" si="2"/>
        <v>592855002</v>
      </c>
      <c r="BI36" s="79"/>
      <c r="BJ36" s="76" t="s">
        <v>49</v>
      </c>
      <c r="BK36" s="79">
        <f>SUM(BK10:BK35)</f>
        <v>635348187</v>
      </c>
      <c r="BL36" s="79">
        <f t="shared" ref="BL36:BU36" si="3">SUM(BL10:BL35)</f>
        <v>0</v>
      </c>
      <c r="BM36" s="79">
        <f t="shared" si="3"/>
        <v>639896069</v>
      </c>
      <c r="BN36" s="79">
        <f t="shared" si="3"/>
        <v>0</v>
      </c>
      <c r="BO36" s="79">
        <f t="shared" si="3"/>
        <v>567928147</v>
      </c>
      <c r="BP36" s="79">
        <f t="shared" si="3"/>
        <v>0</v>
      </c>
      <c r="BQ36" s="79">
        <f t="shared" si="3"/>
        <v>414163837</v>
      </c>
      <c r="BR36" s="79">
        <f t="shared" si="3"/>
        <v>0</v>
      </c>
      <c r="BS36" s="79">
        <f t="shared" si="3"/>
        <v>247870640</v>
      </c>
      <c r="BT36" s="79">
        <f t="shared" si="3"/>
        <v>0</v>
      </c>
      <c r="BU36" s="79">
        <f t="shared" si="3"/>
        <v>121889486</v>
      </c>
      <c r="BV36" s="79"/>
      <c r="BW36" s="81"/>
      <c r="BX36" s="81"/>
      <c r="BY36" s="81"/>
      <c r="BZ36" s="81"/>
      <c r="CA36" s="81"/>
      <c r="CB36" s="81"/>
      <c r="CC36" s="8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80"/>
      <c r="BX37" s="80"/>
      <c r="BY37" s="80"/>
      <c r="BZ37" s="80"/>
      <c r="CA37" s="80"/>
      <c r="CB37" s="80"/>
      <c r="CC37" s="80"/>
    </row>
    <row r="38" spans="1:81" x14ac:dyDescent="0.25">
      <c r="B38" s="11"/>
      <c r="C38" s="11"/>
      <c r="D38" s="11"/>
      <c r="E38" s="11"/>
      <c r="F38" s="8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80"/>
      <c r="BX38" s="80"/>
      <c r="BY38" s="80"/>
      <c r="BZ38" s="80"/>
      <c r="CA38" s="80"/>
      <c r="CB38" s="80"/>
      <c r="CC38" s="8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80"/>
      <c r="BX39" s="80"/>
      <c r="BY39" s="80"/>
      <c r="BZ39" s="80"/>
      <c r="CA39" s="80"/>
      <c r="CB39" s="80"/>
      <c r="CC39" s="80"/>
    </row>
    <row r="40" spans="1:8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80"/>
      <c r="BX40" s="80"/>
      <c r="BY40" s="80"/>
      <c r="BZ40" s="80"/>
      <c r="CA40" s="80"/>
      <c r="CB40" s="80"/>
      <c r="CC40" s="8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80"/>
      <c r="BX41" s="80"/>
      <c r="BY41" s="80"/>
      <c r="BZ41" s="80"/>
      <c r="CA41" s="80"/>
      <c r="CB41" s="80"/>
      <c r="CC41" s="8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80"/>
      <c r="BX42" s="80"/>
      <c r="BY42" s="80"/>
      <c r="BZ42" s="80"/>
      <c r="CA42" s="80"/>
      <c r="CB42" s="80"/>
      <c r="CC42" s="8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80"/>
      <c r="BX43" s="80"/>
      <c r="BY43" s="80"/>
      <c r="BZ43" s="80"/>
      <c r="CA43" s="80"/>
      <c r="CB43" s="80"/>
      <c r="CC43" s="8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80"/>
      <c r="BX44" s="80"/>
      <c r="BY44" s="80"/>
      <c r="BZ44" s="80"/>
      <c r="CA44" s="80"/>
      <c r="CB44" s="80"/>
      <c r="CC44" s="8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80"/>
      <c r="BX45" s="80"/>
      <c r="BY45" s="80"/>
      <c r="BZ45" s="80"/>
      <c r="CA45" s="80"/>
      <c r="CB45" s="80"/>
      <c r="CC45" s="8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80"/>
      <c r="BX46" s="80"/>
      <c r="BY46" s="80"/>
      <c r="BZ46" s="80"/>
      <c r="CA46" s="80"/>
      <c r="CB46" s="80"/>
      <c r="CC46" s="8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80"/>
      <c r="BX47" s="80"/>
      <c r="BY47" s="80"/>
      <c r="BZ47" s="80"/>
      <c r="CA47" s="80"/>
      <c r="CB47" s="80"/>
      <c r="CC47" s="8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80"/>
      <c r="BX48" s="80"/>
      <c r="BY48" s="80"/>
      <c r="BZ48" s="80"/>
      <c r="CA48" s="80"/>
      <c r="CB48" s="80"/>
      <c r="CC48" s="8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80"/>
      <c r="BX49" s="80"/>
      <c r="BY49" s="80"/>
      <c r="BZ49" s="80"/>
      <c r="CA49" s="80"/>
      <c r="CB49" s="80"/>
      <c r="CC49" s="8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80"/>
      <c r="BX50" s="80"/>
      <c r="BY50" s="80"/>
      <c r="BZ50" s="80"/>
      <c r="CA50" s="80"/>
      <c r="CB50" s="80"/>
      <c r="CC50" s="8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80"/>
      <c r="BX51" s="80"/>
      <c r="BY51" s="80"/>
      <c r="BZ51" s="80"/>
      <c r="CA51" s="80"/>
      <c r="CB51" s="80"/>
      <c r="CC51" s="8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80"/>
      <c r="BX52" s="80"/>
      <c r="BY52" s="80"/>
      <c r="BZ52" s="80"/>
      <c r="CA52" s="80"/>
      <c r="CB52" s="80"/>
      <c r="CC52" s="8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80"/>
      <c r="BX53" s="80"/>
      <c r="BY53" s="80"/>
      <c r="BZ53" s="80"/>
      <c r="CA53" s="80"/>
      <c r="CB53" s="80"/>
      <c r="CC53" s="8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80"/>
      <c r="BX54" s="80"/>
      <c r="BY54" s="80"/>
      <c r="BZ54" s="80"/>
      <c r="CA54" s="80"/>
      <c r="CB54" s="80"/>
      <c r="CC54" s="8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80"/>
      <c r="BX55" s="80"/>
      <c r="BY55" s="80"/>
      <c r="BZ55" s="80"/>
      <c r="CA55" s="80"/>
      <c r="CB55" s="80"/>
      <c r="CC55" s="8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80"/>
      <c r="BX56" s="80"/>
      <c r="BY56" s="80"/>
      <c r="BZ56" s="80"/>
      <c r="CA56" s="80"/>
      <c r="CB56" s="80"/>
      <c r="CC56" s="8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80"/>
      <c r="BX57" s="80"/>
      <c r="BY57" s="80"/>
      <c r="BZ57" s="80"/>
      <c r="CA57" s="80"/>
      <c r="CB57" s="80"/>
      <c r="CC57" s="8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80"/>
      <c r="BX58" s="80"/>
      <c r="BY58" s="80"/>
      <c r="BZ58" s="80"/>
      <c r="CA58" s="80"/>
      <c r="CB58" s="80"/>
      <c r="CC58" s="8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80"/>
      <c r="BX59" s="80"/>
      <c r="BY59" s="80"/>
      <c r="BZ59" s="80"/>
      <c r="CA59" s="80"/>
      <c r="CB59" s="80"/>
      <c r="CC59" s="8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80"/>
      <c r="BX60" s="80"/>
      <c r="BY60" s="80"/>
      <c r="BZ60" s="80"/>
      <c r="CA60" s="80"/>
      <c r="CB60" s="80"/>
      <c r="CC60" s="8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80"/>
      <c r="BX61" s="80"/>
      <c r="BY61" s="80"/>
      <c r="BZ61" s="80"/>
      <c r="CA61" s="80"/>
      <c r="CB61" s="80"/>
      <c r="CC61" s="8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80"/>
      <c r="BX62" s="80"/>
      <c r="BY62" s="80"/>
      <c r="BZ62" s="80"/>
      <c r="CA62" s="80"/>
      <c r="CB62" s="80"/>
      <c r="CC62" s="8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80"/>
      <c r="BX63" s="80"/>
      <c r="BY63" s="80"/>
      <c r="BZ63" s="80"/>
      <c r="CA63" s="80"/>
      <c r="CB63" s="80"/>
      <c r="CC63" s="8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80"/>
      <c r="BX64" s="80"/>
      <c r="BY64" s="80"/>
      <c r="BZ64" s="80"/>
      <c r="CA64" s="80"/>
      <c r="CB64" s="80"/>
      <c r="CC64" s="8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80"/>
      <c r="BX65" s="80"/>
      <c r="BY65" s="80"/>
      <c r="BZ65" s="80"/>
      <c r="CA65" s="80"/>
      <c r="CB65" s="80"/>
      <c r="CC65" s="8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80"/>
      <c r="BX66" s="80"/>
      <c r="BY66" s="80"/>
      <c r="BZ66" s="80"/>
      <c r="CA66" s="80"/>
      <c r="CB66" s="80"/>
      <c r="CC66" s="8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80"/>
      <c r="BX67" s="80"/>
      <c r="BY67" s="80"/>
      <c r="BZ67" s="80"/>
      <c r="CA67" s="80"/>
      <c r="CB67" s="80"/>
      <c r="CC67" s="8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80"/>
      <c r="BX68" s="80"/>
      <c r="BY68" s="80"/>
      <c r="BZ68" s="80"/>
      <c r="CA68" s="80"/>
      <c r="CB68" s="80"/>
      <c r="CC68" s="8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80"/>
      <c r="BX69" s="80"/>
      <c r="BY69" s="80"/>
      <c r="BZ69" s="80"/>
      <c r="CA69" s="80"/>
      <c r="CB69" s="80"/>
      <c r="CC69" s="8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80"/>
      <c r="BX70" s="80"/>
      <c r="BY70" s="80"/>
      <c r="BZ70" s="80"/>
      <c r="CA70" s="80"/>
      <c r="CB70" s="80"/>
      <c r="CC70" s="8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80"/>
      <c r="BX71" s="80"/>
      <c r="BY71" s="80"/>
      <c r="BZ71" s="80"/>
      <c r="CA71" s="80"/>
      <c r="CB71" s="80"/>
      <c r="CC71" s="8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80"/>
      <c r="BX72" s="80"/>
      <c r="BY72" s="80"/>
      <c r="BZ72" s="80"/>
      <c r="CA72" s="80"/>
      <c r="CB72" s="80"/>
      <c r="CC72" s="8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80"/>
      <c r="BX73" s="80"/>
      <c r="BY73" s="80"/>
      <c r="BZ73" s="80"/>
      <c r="CA73" s="80"/>
      <c r="CB73" s="80"/>
      <c r="CC73" s="8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80"/>
      <c r="BX74" s="80"/>
      <c r="BY74" s="80"/>
      <c r="BZ74" s="80"/>
      <c r="CA74" s="80"/>
      <c r="CB74" s="80"/>
      <c r="CC74" s="8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80"/>
      <c r="BX75" s="80"/>
      <c r="BY75" s="80"/>
      <c r="BZ75" s="80"/>
      <c r="CA75" s="80"/>
      <c r="CB75" s="80"/>
      <c r="CC75" s="8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80"/>
      <c r="BX76" s="80"/>
      <c r="BY76" s="80"/>
      <c r="BZ76" s="80"/>
      <c r="CA76" s="80"/>
      <c r="CB76" s="80"/>
      <c r="CC76" s="8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80"/>
      <c r="BX77" s="80"/>
      <c r="BY77" s="80"/>
      <c r="BZ77" s="80"/>
      <c r="CA77" s="80"/>
      <c r="CB77" s="80"/>
      <c r="CC77" s="8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80"/>
      <c r="BX78" s="80"/>
      <c r="BY78" s="80"/>
      <c r="BZ78" s="80"/>
      <c r="CA78" s="80"/>
      <c r="CB78" s="80"/>
      <c r="CC78" s="8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80"/>
      <c r="BX79" s="80"/>
      <c r="BY79" s="80"/>
      <c r="BZ79" s="80"/>
      <c r="CA79" s="80"/>
      <c r="CB79" s="80"/>
      <c r="CC79" s="8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80"/>
      <c r="BX80" s="80"/>
      <c r="BY80" s="80"/>
      <c r="BZ80" s="80"/>
      <c r="CA80" s="80"/>
      <c r="CB80" s="80"/>
      <c r="CC80" s="8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80"/>
      <c r="BX81" s="80"/>
      <c r="BY81" s="80"/>
      <c r="BZ81" s="80"/>
      <c r="CA81" s="80"/>
      <c r="CB81" s="80"/>
      <c r="CC81" s="8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80"/>
      <c r="BX82" s="80"/>
      <c r="BY82" s="80"/>
      <c r="BZ82" s="80"/>
      <c r="CA82" s="80"/>
      <c r="CB82" s="80"/>
      <c r="CC82" s="8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80"/>
      <c r="BX83" s="80"/>
      <c r="BY83" s="80"/>
      <c r="BZ83" s="80"/>
      <c r="CA83" s="80"/>
      <c r="CB83" s="80"/>
      <c r="CC83" s="8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80"/>
      <c r="BX84" s="80"/>
      <c r="BY84" s="80"/>
      <c r="BZ84" s="80"/>
      <c r="CA84" s="80"/>
      <c r="CB84" s="80"/>
      <c r="CC84" s="8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80"/>
      <c r="BX85" s="80"/>
      <c r="BY85" s="80"/>
      <c r="BZ85" s="80"/>
      <c r="CA85" s="80"/>
      <c r="CB85" s="80"/>
      <c r="CC85" s="8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80"/>
      <c r="BX86" s="80"/>
      <c r="BY86" s="80"/>
      <c r="BZ86" s="80"/>
      <c r="CA86" s="80"/>
      <c r="CB86" s="80"/>
      <c r="CC86" s="8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80"/>
      <c r="BX87" s="80"/>
      <c r="BY87" s="80"/>
      <c r="BZ87" s="80"/>
      <c r="CA87" s="80"/>
      <c r="CB87" s="80"/>
      <c r="CC87" s="8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80"/>
      <c r="BX88" s="80"/>
      <c r="BY88" s="80"/>
      <c r="BZ88" s="80"/>
      <c r="CA88" s="80"/>
      <c r="CB88" s="80"/>
      <c r="CC88" s="8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80"/>
      <c r="BX89" s="80"/>
      <c r="BY89" s="80"/>
      <c r="BZ89" s="80"/>
      <c r="CA89" s="80"/>
      <c r="CB89" s="80"/>
      <c r="CC89" s="8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80"/>
      <c r="BX90" s="80"/>
      <c r="BY90" s="80"/>
      <c r="BZ90" s="80"/>
      <c r="CA90" s="80"/>
      <c r="CB90" s="80"/>
      <c r="CC90" s="8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80"/>
      <c r="BX91" s="80"/>
      <c r="BY91" s="80"/>
      <c r="BZ91" s="80"/>
      <c r="CA91" s="80"/>
      <c r="CB91" s="80"/>
      <c r="CC91" s="8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80"/>
      <c r="BX92" s="80"/>
      <c r="BY92" s="80"/>
      <c r="BZ92" s="80"/>
      <c r="CA92" s="80"/>
      <c r="CB92" s="80"/>
      <c r="CC92" s="8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80"/>
      <c r="BX93" s="80"/>
      <c r="BY93" s="80"/>
      <c r="BZ93" s="80"/>
      <c r="CA93" s="80"/>
      <c r="CB93" s="80"/>
      <c r="CC93" s="8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80"/>
      <c r="BX94" s="80"/>
      <c r="BY94" s="80"/>
      <c r="BZ94" s="80"/>
      <c r="CA94" s="80"/>
      <c r="CB94" s="80"/>
      <c r="CC94" s="8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80"/>
      <c r="BX95" s="80"/>
      <c r="BY95" s="80"/>
      <c r="BZ95" s="80"/>
      <c r="CA95" s="80"/>
      <c r="CB95" s="80"/>
      <c r="CC95" s="8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80"/>
      <c r="BX96" s="80"/>
      <c r="BY96" s="80"/>
      <c r="BZ96" s="80"/>
      <c r="CA96" s="80"/>
      <c r="CB96" s="80"/>
      <c r="CC96" s="8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80"/>
      <c r="BX97" s="80"/>
      <c r="BY97" s="80"/>
      <c r="BZ97" s="80"/>
      <c r="CA97" s="80"/>
      <c r="CB97" s="80"/>
      <c r="CC97" s="8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80"/>
      <c r="BX98" s="80"/>
      <c r="BY98" s="80"/>
      <c r="BZ98" s="80"/>
      <c r="CA98" s="80"/>
      <c r="CB98" s="80"/>
      <c r="CC98" s="8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80"/>
      <c r="BX99" s="80"/>
      <c r="BY99" s="80"/>
      <c r="BZ99" s="80"/>
      <c r="CA99" s="80"/>
      <c r="CB99" s="80"/>
      <c r="CC99" s="8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80"/>
      <c r="BX100" s="80"/>
      <c r="BY100" s="80"/>
      <c r="BZ100" s="80"/>
      <c r="CA100" s="80"/>
      <c r="CB100" s="80"/>
      <c r="CC100" s="8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80"/>
      <c r="BX101" s="80"/>
      <c r="BY101" s="80"/>
      <c r="BZ101" s="80"/>
      <c r="CA101" s="80"/>
      <c r="CB101" s="80"/>
      <c r="CC101" s="8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80"/>
      <c r="BX102" s="80"/>
      <c r="BY102" s="80"/>
      <c r="BZ102" s="80"/>
      <c r="CA102" s="80"/>
      <c r="CB102" s="80"/>
      <c r="CC102" s="8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80"/>
      <c r="BX103" s="80"/>
      <c r="BY103" s="80"/>
      <c r="BZ103" s="80"/>
      <c r="CA103" s="80"/>
      <c r="CB103" s="80"/>
      <c r="CC103" s="8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80"/>
      <c r="BX104" s="80"/>
      <c r="BY104" s="80"/>
      <c r="BZ104" s="80"/>
      <c r="CA104" s="80"/>
      <c r="CB104" s="80"/>
      <c r="CC104" s="8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80"/>
      <c r="BX105" s="80"/>
      <c r="BY105" s="80"/>
      <c r="BZ105" s="80"/>
      <c r="CA105" s="80"/>
      <c r="CB105" s="80"/>
      <c r="CC105" s="8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80"/>
      <c r="BX106" s="80"/>
      <c r="BY106" s="80"/>
      <c r="BZ106" s="80"/>
      <c r="CA106" s="80"/>
      <c r="CB106" s="80"/>
      <c r="CC106" s="8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80"/>
      <c r="BX107" s="80"/>
      <c r="BY107" s="80"/>
      <c r="BZ107" s="80"/>
      <c r="CA107" s="80"/>
      <c r="CB107" s="80"/>
      <c r="CC107" s="8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80"/>
      <c r="BX108" s="80"/>
      <c r="BY108" s="80"/>
      <c r="BZ108" s="80"/>
      <c r="CA108" s="80"/>
      <c r="CB108" s="80"/>
      <c r="CC108" s="8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80"/>
      <c r="BX109" s="80"/>
      <c r="BY109" s="80"/>
      <c r="BZ109" s="80"/>
      <c r="CA109" s="80"/>
      <c r="CB109" s="80"/>
      <c r="CC109" s="8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80"/>
      <c r="BX110" s="80"/>
      <c r="BY110" s="80"/>
      <c r="BZ110" s="80"/>
      <c r="CA110" s="80"/>
      <c r="CB110" s="80"/>
      <c r="CC110" s="8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80"/>
      <c r="BX111" s="80"/>
      <c r="BY111" s="80"/>
      <c r="BZ111" s="80"/>
      <c r="CA111" s="80"/>
      <c r="CB111" s="80"/>
      <c r="CC111" s="8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80"/>
      <c r="BX112" s="80"/>
      <c r="BY112" s="80"/>
      <c r="BZ112" s="80"/>
      <c r="CA112" s="80"/>
      <c r="CB112" s="80"/>
      <c r="CC112" s="8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80"/>
      <c r="BX113" s="80"/>
      <c r="BY113" s="80"/>
      <c r="BZ113" s="80"/>
      <c r="CA113" s="80"/>
      <c r="CB113" s="80"/>
      <c r="CC113" s="8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80"/>
      <c r="BX114" s="80"/>
      <c r="BY114" s="80"/>
      <c r="BZ114" s="80"/>
      <c r="CA114" s="80"/>
      <c r="CB114" s="80"/>
      <c r="CC114" s="8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80"/>
      <c r="BX115" s="80"/>
      <c r="BY115" s="80"/>
      <c r="BZ115" s="80"/>
      <c r="CA115" s="80"/>
      <c r="CB115" s="80"/>
      <c r="CC115" s="8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80"/>
      <c r="BX116" s="80"/>
      <c r="BY116" s="80"/>
      <c r="BZ116" s="80"/>
      <c r="CA116" s="80"/>
      <c r="CB116" s="80"/>
      <c r="CC116" s="8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80"/>
      <c r="BX117" s="80"/>
      <c r="BY117" s="80"/>
      <c r="BZ117" s="80"/>
      <c r="CA117" s="80"/>
      <c r="CB117" s="80"/>
      <c r="CC117" s="8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80"/>
      <c r="BX118" s="80"/>
      <c r="BY118" s="80"/>
      <c r="BZ118" s="80"/>
      <c r="CA118" s="80"/>
      <c r="CB118" s="80"/>
      <c r="CC118" s="8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80"/>
      <c r="BX119" s="80"/>
      <c r="BY119" s="80"/>
      <c r="BZ119" s="80"/>
      <c r="CA119" s="80"/>
      <c r="CB119" s="80"/>
      <c r="CC119" s="8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80"/>
      <c r="BX120" s="80"/>
      <c r="BY120" s="80"/>
      <c r="BZ120" s="80"/>
      <c r="CA120" s="80"/>
      <c r="CB120" s="80"/>
      <c r="CC120" s="8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80"/>
      <c r="BX121" s="80"/>
      <c r="BY121" s="80"/>
      <c r="BZ121" s="80"/>
      <c r="CA121" s="80"/>
      <c r="CB121" s="80"/>
      <c r="CC121" s="8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80"/>
      <c r="BX122" s="80"/>
      <c r="BY122" s="80"/>
      <c r="BZ122" s="80"/>
      <c r="CA122" s="80"/>
      <c r="CB122" s="80"/>
      <c r="CC122" s="8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80"/>
      <c r="BX123" s="80"/>
      <c r="BY123" s="80"/>
      <c r="BZ123" s="80"/>
      <c r="CA123" s="80"/>
      <c r="CB123" s="80"/>
      <c r="CC123" s="8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80"/>
      <c r="BX124" s="80"/>
      <c r="BY124" s="80"/>
      <c r="BZ124" s="80"/>
      <c r="CA124" s="80"/>
      <c r="CB124" s="80"/>
      <c r="CC124" s="8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80"/>
      <c r="BX125" s="80"/>
      <c r="BY125" s="80"/>
      <c r="BZ125" s="80"/>
      <c r="CA125" s="80"/>
      <c r="CB125" s="80"/>
      <c r="CC125" s="8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80"/>
      <c r="BX126" s="80"/>
      <c r="BY126" s="80"/>
      <c r="BZ126" s="80"/>
      <c r="CA126" s="80"/>
      <c r="CB126" s="80"/>
      <c r="CC126" s="8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80"/>
      <c r="BX127" s="80"/>
      <c r="BY127" s="80"/>
      <c r="BZ127" s="80"/>
      <c r="CA127" s="80"/>
      <c r="CB127" s="80"/>
      <c r="CC127" s="8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80"/>
      <c r="BX128" s="80"/>
      <c r="BY128" s="80"/>
      <c r="BZ128" s="80"/>
      <c r="CA128" s="80"/>
      <c r="CB128" s="80"/>
      <c r="CC128" s="8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80"/>
      <c r="BX129" s="80"/>
      <c r="BY129" s="80"/>
      <c r="BZ129" s="80"/>
      <c r="CA129" s="80"/>
      <c r="CB129" s="80"/>
      <c r="CC129" s="8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80"/>
      <c r="BX130" s="80"/>
      <c r="BY130" s="80"/>
      <c r="BZ130" s="80"/>
      <c r="CA130" s="80"/>
      <c r="CB130" s="80"/>
      <c r="CC130" s="8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80"/>
      <c r="BX131" s="80"/>
      <c r="BY131" s="80"/>
      <c r="BZ131" s="80"/>
      <c r="CA131" s="80"/>
      <c r="CB131" s="80"/>
      <c r="CC131" s="8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80"/>
      <c r="BX132" s="80"/>
      <c r="BY132" s="80"/>
      <c r="BZ132" s="80"/>
      <c r="CA132" s="80"/>
      <c r="CB132" s="80"/>
      <c r="CC132" s="8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80"/>
      <c r="BX133" s="80"/>
      <c r="BY133" s="80"/>
      <c r="BZ133" s="80"/>
      <c r="CA133" s="80"/>
      <c r="CB133" s="80"/>
      <c r="CC133" s="8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80"/>
      <c r="BX134" s="80"/>
      <c r="BY134" s="80"/>
      <c r="BZ134" s="80"/>
      <c r="CA134" s="80"/>
      <c r="CB134" s="80"/>
      <c r="CC134" s="8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80"/>
      <c r="BX135" s="80"/>
      <c r="BY135" s="80"/>
      <c r="BZ135" s="80"/>
      <c r="CA135" s="80"/>
      <c r="CB135" s="80"/>
      <c r="CC135" s="8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80"/>
      <c r="BX136" s="80"/>
      <c r="BY136" s="80"/>
      <c r="BZ136" s="80"/>
      <c r="CA136" s="80"/>
      <c r="CB136" s="80"/>
      <c r="CC136" s="8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80"/>
      <c r="BX137" s="80"/>
      <c r="BY137" s="80"/>
      <c r="BZ137" s="80"/>
      <c r="CA137" s="80"/>
      <c r="CB137" s="80"/>
      <c r="CC137" s="8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80"/>
      <c r="BX138" s="80"/>
      <c r="BY138" s="80"/>
      <c r="BZ138" s="80"/>
      <c r="CA138" s="80"/>
      <c r="CB138" s="80"/>
      <c r="CC138" s="8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80"/>
      <c r="BX139" s="80"/>
      <c r="BY139" s="80"/>
      <c r="BZ139" s="80"/>
      <c r="CA139" s="80"/>
      <c r="CB139" s="80"/>
      <c r="CC139" s="8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80"/>
      <c r="BX140" s="80"/>
      <c r="BY140" s="80"/>
      <c r="BZ140" s="80"/>
      <c r="CA140" s="80"/>
      <c r="CB140" s="80"/>
      <c r="CC140" s="8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80"/>
      <c r="BX141" s="80"/>
      <c r="BY141" s="80"/>
      <c r="BZ141" s="80"/>
      <c r="CA141" s="80"/>
      <c r="CB141" s="80"/>
      <c r="CC141" s="8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80"/>
      <c r="BX142" s="80"/>
      <c r="BY142" s="80"/>
      <c r="BZ142" s="80"/>
      <c r="CA142" s="80"/>
      <c r="CB142" s="80"/>
      <c r="CC142" s="8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80"/>
      <c r="BX143" s="80"/>
      <c r="BY143" s="80"/>
      <c r="BZ143" s="80"/>
      <c r="CA143" s="80"/>
      <c r="CB143" s="80"/>
      <c r="CC143" s="8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80"/>
      <c r="BX144" s="80"/>
      <c r="BY144" s="80"/>
      <c r="BZ144" s="80"/>
      <c r="CA144" s="80"/>
      <c r="CB144" s="80"/>
      <c r="CC144" s="8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80"/>
      <c r="BX145" s="80"/>
      <c r="BY145" s="80"/>
      <c r="BZ145" s="80"/>
      <c r="CA145" s="80"/>
      <c r="CB145" s="80"/>
      <c r="CC145" s="8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80"/>
      <c r="BX146" s="80"/>
      <c r="BY146" s="80"/>
      <c r="BZ146" s="80"/>
      <c r="CA146" s="80"/>
      <c r="CB146" s="80"/>
      <c r="CC146" s="8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80"/>
      <c r="BX147" s="80"/>
      <c r="BY147" s="80"/>
      <c r="BZ147" s="80"/>
      <c r="CA147" s="80"/>
      <c r="CB147" s="80"/>
      <c r="CC147" s="8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80"/>
      <c r="BX148" s="80"/>
      <c r="BY148" s="80"/>
      <c r="BZ148" s="80"/>
      <c r="CA148" s="80"/>
      <c r="CB148" s="80"/>
      <c r="CC148" s="8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80"/>
      <c r="BX149" s="80"/>
      <c r="BY149" s="80"/>
      <c r="BZ149" s="80"/>
      <c r="CA149" s="80"/>
      <c r="CB149" s="80"/>
      <c r="CC149" s="8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80"/>
      <c r="BX150" s="80"/>
      <c r="BY150" s="80"/>
      <c r="BZ150" s="80"/>
      <c r="CA150" s="80"/>
      <c r="CB150" s="80"/>
      <c r="CC150" s="8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80"/>
      <c r="BX151" s="80"/>
      <c r="BY151" s="80"/>
      <c r="BZ151" s="80"/>
      <c r="CA151" s="80"/>
      <c r="CB151" s="80"/>
      <c r="CC151" s="8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80"/>
      <c r="BX152" s="80"/>
      <c r="BY152" s="80"/>
      <c r="BZ152" s="80"/>
      <c r="CA152" s="80"/>
      <c r="CB152" s="80"/>
      <c r="CC152" s="8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80"/>
      <c r="BX153" s="80"/>
      <c r="BY153" s="80"/>
      <c r="BZ153" s="80"/>
      <c r="CA153" s="80"/>
      <c r="CB153" s="80"/>
      <c r="CC153" s="8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80"/>
      <c r="BX154" s="80"/>
      <c r="BY154" s="80"/>
      <c r="BZ154" s="80"/>
      <c r="CA154" s="80"/>
      <c r="CB154" s="80"/>
      <c r="CC154" s="8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80"/>
      <c r="BX155" s="80"/>
      <c r="BY155" s="80"/>
      <c r="BZ155" s="80"/>
      <c r="CA155" s="80"/>
      <c r="CB155" s="80"/>
      <c r="CC155" s="8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80"/>
      <c r="BX156" s="80"/>
      <c r="BY156" s="80"/>
      <c r="BZ156" s="80"/>
      <c r="CA156" s="80"/>
      <c r="CB156" s="80"/>
      <c r="CC156" s="8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80"/>
      <c r="BX157" s="80"/>
      <c r="BY157" s="80"/>
      <c r="BZ157" s="80"/>
      <c r="CA157" s="80"/>
      <c r="CB157" s="80"/>
      <c r="CC157" s="8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80"/>
      <c r="BX158" s="80"/>
      <c r="BY158" s="80"/>
      <c r="BZ158" s="80"/>
      <c r="CA158" s="80"/>
      <c r="CB158" s="80"/>
      <c r="CC158" s="8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80"/>
      <c r="BX159" s="80"/>
      <c r="BY159" s="80"/>
      <c r="BZ159" s="80"/>
      <c r="CA159" s="80"/>
      <c r="CB159" s="80"/>
      <c r="CC159" s="8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80"/>
      <c r="BX160" s="80"/>
      <c r="BY160" s="80"/>
      <c r="BZ160" s="80"/>
      <c r="CA160" s="80"/>
      <c r="CB160" s="80"/>
      <c r="CC160" s="8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80"/>
      <c r="BX161" s="80"/>
      <c r="BY161" s="80"/>
      <c r="BZ161" s="80"/>
      <c r="CA161" s="80"/>
      <c r="CB161" s="80"/>
      <c r="CC161" s="8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80"/>
      <c r="BX162" s="80"/>
      <c r="BY162" s="80"/>
      <c r="BZ162" s="80"/>
      <c r="CA162" s="80"/>
      <c r="CB162" s="80"/>
      <c r="CC162" s="8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80"/>
      <c r="BX163" s="80"/>
      <c r="BY163" s="80"/>
      <c r="BZ163" s="80"/>
      <c r="CA163" s="80"/>
      <c r="CB163" s="80"/>
      <c r="CC163" s="8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80"/>
      <c r="BX164" s="80"/>
      <c r="BY164" s="80"/>
      <c r="BZ164" s="80"/>
      <c r="CA164" s="80"/>
      <c r="CB164" s="80"/>
      <c r="CC164" s="8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80"/>
      <c r="BX165" s="80"/>
      <c r="BY165" s="80"/>
      <c r="BZ165" s="80"/>
      <c r="CA165" s="80"/>
      <c r="CB165" s="80"/>
      <c r="CC165" s="8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80"/>
      <c r="BX166" s="80"/>
      <c r="BY166" s="80"/>
      <c r="BZ166" s="80"/>
      <c r="CA166" s="80"/>
      <c r="CB166" s="80"/>
      <c r="CC166" s="8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80"/>
      <c r="BX167" s="80"/>
      <c r="BY167" s="80"/>
      <c r="BZ167" s="80"/>
      <c r="CA167" s="80"/>
      <c r="CB167" s="80"/>
      <c r="CC167" s="8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80"/>
      <c r="BX168" s="80"/>
      <c r="BY168" s="80"/>
      <c r="BZ168" s="80"/>
      <c r="CA168" s="80"/>
      <c r="CB168" s="80"/>
      <c r="CC168" s="8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80"/>
      <c r="BX169" s="80"/>
      <c r="BY169" s="80"/>
      <c r="BZ169" s="80"/>
      <c r="CA169" s="80"/>
      <c r="CB169" s="80"/>
      <c r="CC169" s="8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80"/>
      <c r="BX170" s="80"/>
      <c r="BY170" s="80"/>
      <c r="BZ170" s="80"/>
      <c r="CA170" s="80"/>
      <c r="CB170" s="80"/>
      <c r="CC170" s="8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80"/>
      <c r="BX171" s="80"/>
      <c r="BY171" s="80"/>
      <c r="BZ171" s="80"/>
      <c r="CA171" s="80"/>
      <c r="CB171" s="80"/>
      <c r="CC171" s="8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80"/>
      <c r="BX172" s="80"/>
      <c r="BY172" s="80"/>
      <c r="BZ172" s="80"/>
      <c r="CA172" s="80"/>
      <c r="CB172" s="80"/>
      <c r="CC172" s="8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80"/>
      <c r="BX173" s="80"/>
      <c r="BY173" s="80"/>
      <c r="BZ173" s="80"/>
      <c r="CA173" s="80"/>
      <c r="CB173" s="80"/>
      <c r="CC173" s="8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80"/>
      <c r="BX174" s="80"/>
      <c r="BY174" s="80"/>
      <c r="BZ174" s="80"/>
      <c r="CA174" s="80"/>
      <c r="CB174" s="80"/>
      <c r="CC174" s="8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80"/>
      <c r="BX175" s="80"/>
      <c r="BY175" s="80"/>
      <c r="BZ175" s="80"/>
      <c r="CA175" s="80"/>
      <c r="CB175" s="80"/>
      <c r="CC175" s="8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80"/>
      <c r="BX176" s="80"/>
      <c r="BY176" s="80"/>
      <c r="BZ176" s="80"/>
      <c r="CA176" s="80"/>
      <c r="CB176" s="80"/>
      <c r="CC176" s="8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80"/>
      <c r="BX177" s="80"/>
      <c r="BY177" s="80"/>
      <c r="BZ177" s="80"/>
      <c r="CA177" s="80"/>
      <c r="CB177" s="80"/>
      <c r="CC177" s="8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80"/>
      <c r="BX178" s="80"/>
      <c r="BY178" s="80"/>
      <c r="BZ178" s="80"/>
      <c r="CA178" s="80"/>
      <c r="CB178" s="80"/>
      <c r="CC178" s="8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80"/>
      <c r="BX179" s="80"/>
      <c r="BY179" s="80"/>
      <c r="BZ179" s="80"/>
      <c r="CA179" s="80"/>
      <c r="CB179" s="80"/>
      <c r="CC179" s="8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80"/>
      <c r="BX180" s="80"/>
      <c r="BY180" s="80"/>
      <c r="BZ180" s="80"/>
      <c r="CA180" s="80"/>
      <c r="CB180" s="80"/>
      <c r="CC180" s="8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80"/>
      <c r="BX181" s="80"/>
      <c r="BY181" s="80"/>
      <c r="BZ181" s="80"/>
      <c r="CA181" s="80"/>
      <c r="CB181" s="80"/>
      <c r="CC181" s="8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80"/>
      <c r="BX182" s="80"/>
      <c r="BY182" s="80"/>
      <c r="BZ182" s="80"/>
      <c r="CA182" s="80"/>
      <c r="CB182" s="80"/>
      <c r="CC182" s="8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80"/>
      <c r="BX183" s="80"/>
      <c r="BY183" s="80"/>
      <c r="BZ183" s="80"/>
      <c r="CA183" s="80"/>
      <c r="CB183" s="80"/>
      <c r="CC183" s="8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80"/>
      <c r="BX184" s="80"/>
      <c r="BY184" s="80"/>
      <c r="BZ184" s="80"/>
      <c r="CA184" s="80"/>
      <c r="CB184" s="80"/>
      <c r="CC184" s="8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80"/>
      <c r="BX185" s="80"/>
      <c r="BY185" s="80"/>
      <c r="BZ185" s="80"/>
      <c r="CA185" s="80"/>
      <c r="CB185" s="80"/>
      <c r="CC185" s="8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80"/>
      <c r="BX186" s="80"/>
      <c r="BY186" s="80"/>
      <c r="BZ186" s="80"/>
      <c r="CA186" s="80"/>
      <c r="CB186" s="80"/>
      <c r="CC186" s="8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80"/>
      <c r="BX187" s="80"/>
      <c r="BY187" s="80"/>
      <c r="BZ187" s="80"/>
      <c r="CA187" s="80"/>
      <c r="CB187" s="80"/>
      <c r="CC187" s="8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80"/>
      <c r="BX188" s="80"/>
      <c r="BY188" s="80"/>
      <c r="BZ188" s="80"/>
      <c r="CA188" s="80"/>
      <c r="CB188" s="80"/>
      <c r="CC188" s="8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80"/>
      <c r="BX189" s="80"/>
      <c r="BY189" s="80"/>
      <c r="BZ189" s="80"/>
      <c r="CA189" s="80"/>
      <c r="CB189" s="80"/>
      <c r="CC189" s="8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80"/>
      <c r="BX190" s="80"/>
      <c r="BY190" s="80"/>
      <c r="BZ190" s="80"/>
      <c r="CA190" s="80"/>
      <c r="CB190" s="80"/>
      <c r="CC190" s="8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80"/>
      <c r="BX191" s="80"/>
      <c r="BY191" s="80"/>
      <c r="BZ191" s="80"/>
      <c r="CA191" s="80"/>
      <c r="CB191" s="80"/>
      <c r="CC191" s="8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80"/>
      <c r="BX192" s="80"/>
      <c r="BY192" s="80"/>
      <c r="BZ192" s="80"/>
      <c r="CA192" s="80"/>
      <c r="CB192" s="80"/>
      <c r="CC192" s="8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80"/>
      <c r="BX193" s="80"/>
      <c r="BY193" s="80"/>
      <c r="BZ193" s="80"/>
      <c r="CA193" s="80"/>
      <c r="CB193" s="80"/>
      <c r="CC193" s="8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80"/>
      <c r="BX194" s="80"/>
      <c r="BY194" s="80"/>
      <c r="BZ194" s="80"/>
      <c r="CA194" s="80"/>
      <c r="CB194" s="80"/>
      <c r="CC194" s="80"/>
    </row>
    <row r="195" spans="2:81" x14ac:dyDescent="0.25">
      <c r="BW195" s="80"/>
      <c r="BX195" s="80"/>
      <c r="BY195" s="80"/>
      <c r="BZ195" s="80"/>
      <c r="CA195" s="80"/>
      <c r="CB195" s="80"/>
      <c r="CC195" s="80"/>
    </row>
    <row r="196" spans="2:81" x14ac:dyDescent="0.25">
      <c r="BW196" s="80"/>
      <c r="BX196" s="80"/>
      <c r="BY196" s="80"/>
      <c r="BZ196" s="80"/>
      <c r="CA196" s="80"/>
      <c r="CB196" s="80"/>
      <c r="CC196" s="80"/>
    </row>
    <row r="197" spans="2:81" x14ac:dyDescent="0.25">
      <c r="BW197" s="80"/>
      <c r="BX197" s="80"/>
      <c r="BY197" s="80"/>
      <c r="BZ197" s="80"/>
      <c r="CA197" s="80"/>
      <c r="CB197" s="80"/>
      <c r="CC197" s="80"/>
    </row>
    <row r="198" spans="2:81" x14ac:dyDescent="0.25">
      <c r="BW198" s="80"/>
      <c r="BX198" s="80"/>
      <c r="BY198" s="80"/>
      <c r="BZ198" s="80"/>
      <c r="CA198" s="80"/>
      <c r="CB198" s="80"/>
      <c r="CC198" s="80"/>
    </row>
    <row r="199" spans="2:81" x14ac:dyDescent="0.25">
      <c r="BW199" s="80"/>
      <c r="BX199" s="80"/>
      <c r="BY199" s="80"/>
      <c r="BZ199" s="80"/>
      <c r="CA199" s="80"/>
      <c r="CB199" s="80"/>
      <c r="CC199" s="80"/>
    </row>
    <row r="200" spans="2:81" x14ac:dyDescent="0.25">
      <c r="BW200" s="80"/>
      <c r="BX200" s="80"/>
      <c r="BY200" s="80"/>
      <c r="BZ200" s="80"/>
      <c r="CA200" s="80"/>
      <c r="CB200" s="80"/>
      <c r="CC200" s="80"/>
    </row>
    <row r="201" spans="2:81" x14ac:dyDescent="0.25">
      <c r="BW201" s="80"/>
      <c r="BX201" s="80"/>
      <c r="BY201" s="80"/>
      <c r="BZ201" s="80"/>
      <c r="CA201" s="80"/>
      <c r="CB201" s="80"/>
      <c r="CC201" s="80"/>
    </row>
    <row r="202" spans="2:81" x14ac:dyDescent="0.25">
      <c r="BW202" s="80"/>
      <c r="BX202" s="80"/>
      <c r="BY202" s="80"/>
      <c r="BZ202" s="80"/>
      <c r="CA202" s="80"/>
      <c r="CB202" s="80"/>
      <c r="CC202" s="80"/>
    </row>
    <row r="203" spans="2:81" x14ac:dyDescent="0.25">
      <c r="BW203" s="80"/>
      <c r="BX203" s="80"/>
      <c r="BY203" s="80"/>
      <c r="BZ203" s="80"/>
      <c r="CA203" s="80"/>
      <c r="CB203" s="80"/>
      <c r="CC203" s="80"/>
    </row>
    <row r="204" spans="2:81" x14ac:dyDescent="0.25">
      <c r="BW204" s="80"/>
      <c r="BX204" s="80"/>
      <c r="BY204" s="80"/>
      <c r="BZ204" s="80"/>
      <c r="CA204" s="80"/>
      <c r="CB204" s="80"/>
      <c r="CC204" s="80"/>
    </row>
    <row r="205" spans="2:81" x14ac:dyDescent="0.25">
      <c r="BW205" s="80"/>
      <c r="BX205" s="80"/>
      <c r="BY205" s="80"/>
      <c r="BZ205" s="80"/>
      <c r="CA205" s="80"/>
      <c r="CB205" s="80"/>
      <c r="CC205" s="80"/>
    </row>
    <row r="206" spans="2:81" x14ac:dyDescent="0.25">
      <c r="BW206" s="80"/>
      <c r="BX206" s="80"/>
      <c r="BY206" s="80"/>
      <c r="BZ206" s="80"/>
      <c r="CA206" s="80"/>
      <c r="CB206" s="80"/>
      <c r="CC206" s="80"/>
    </row>
    <row r="207" spans="2:81" x14ac:dyDescent="0.25">
      <c r="BW207" s="80"/>
      <c r="BX207" s="80"/>
      <c r="BY207" s="80"/>
      <c r="BZ207" s="80"/>
      <c r="CA207" s="80"/>
      <c r="CB207" s="80"/>
      <c r="CC207" s="80"/>
    </row>
    <row r="208" spans="2:81" x14ac:dyDescent="0.25">
      <c r="BW208" s="80"/>
      <c r="BX208" s="80"/>
      <c r="BY208" s="80"/>
      <c r="BZ208" s="80"/>
      <c r="CA208" s="80"/>
      <c r="CB208" s="80"/>
      <c r="CC208" s="80"/>
    </row>
    <row r="209" spans="75:81" x14ac:dyDescent="0.25">
      <c r="BW209" s="80"/>
      <c r="BX209" s="80"/>
      <c r="BY209" s="80"/>
      <c r="BZ209" s="80"/>
      <c r="CA209" s="80"/>
      <c r="CB209" s="80"/>
      <c r="CC209" s="80"/>
    </row>
    <row r="210" spans="75:81" x14ac:dyDescent="0.25">
      <c r="BW210" s="80"/>
      <c r="BX210" s="80"/>
      <c r="BY210" s="80"/>
      <c r="BZ210" s="80"/>
      <c r="CA210" s="80"/>
      <c r="CB210" s="80"/>
      <c r="CC210" s="80"/>
    </row>
    <row r="211" spans="75:81" x14ac:dyDescent="0.25">
      <c r="BW211" s="80"/>
      <c r="BX211" s="80"/>
      <c r="BY211" s="80"/>
      <c r="BZ211" s="80"/>
      <c r="CA211" s="80"/>
      <c r="CB211" s="80"/>
      <c r="CC211" s="80"/>
    </row>
    <row r="212" spans="75:81" x14ac:dyDescent="0.25">
      <c r="BW212" s="80"/>
      <c r="BX212" s="80"/>
      <c r="BY212" s="80"/>
      <c r="BZ212" s="80"/>
      <c r="CA212" s="80"/>
      <c r="CB212" s="80"/>
      <c r="CC212" s="80"/>
    </row>
    <row r="213" spans="75:81" x14ac:dyDescent="0.25">
      <c r="BW213" s="80"/>
      <c r="BX213" s="80"/>
      <c r="BY213" s="80"/>
      <c r="BZ213" s="80"/>
      <c r="CA213" s="80"/>
      <c r="CB213" s="80"/>
      <c r="CC213" s="80"/>
    </row>
    <row r="214" spans="75:81" x14ac:dyDescent="0.25">
      <c r="BW214" s="80"/>
      <c r="BX214" s="80"/>
      <c r="BY214" s="80"/>
      <c r="BZ214" s="80"/>
      <c r="CA214" s="80"/>
      <c r="CB214" s="80"/>
      <c r="CC214" s="80"/>
    </row>
    <row r="215" spans="75:81" x14ac:dyDescent="0.25">
      <c r="BW215" s="80"/>
      <c r="BX215" s="80"/>
      <c r="BY215" s="80"/>
      <c r="BZ215" s="80"/>
      <c r="CA215" s="80"/>
      <c r="CB215" s="80"/>
      <c r="CC215" s="80"/>
    </row>
    <row r="216" spans="75:81" x14ac:dyDescent="0.25">
      <c r="BW216" s="80"/>
      <c r="BX216" s="80"/>
      <c r="BY216" s="80"/>
      <c r="BZ216" s="80"/>
      <c r="CA216" s="80"/>
      <c r="CB216" s="80"/>
      <c r="CC216" s="80"/>
    </row>
    <row r="217" spans="75:81" x14ac:dyDescent="0.25">
      <c r="BW217" s="80"/>
      <c r="BX217" s="80"/>
      <c r="BY217" s="80"/>
      <c r="BZ217" s="80"/>
      <c r="CA217" s="80"/>
      <c r="CB217" s="80"/>
      <c r="CC217" s="80"/>
    </row>
    <row r="218" spans="75:81" x14ac:dyDescent="0.25">
      <c r="BW218" s="80"/>
      <c r="BX218" s="80"/>
      <c r="BY218" s="80"/>
      <c r="BZ218" s="80"/>
      <c r="CA218" s="80"/>
      <c r="CB218" s="80"/>
      <c r="CC218" s="80"/>
    </row>
    <row r="219" spans="75:81" x14ac:dyDescent="0.25">
      <c r="BW219" s="80"/>
      <c r="BX219" s="80"/>
      <c r="BY219" s="80"/>
      <c r="BZ219" s="80"/>
      <c r="CA219" s="80"/>
      <c r="CB219" s="80"/>
      <c r="CC219" s="80"/>
    </row>
    <row r="220" spans="75:81" x14ac:dyDescent="0.25">
      <c r="BW220" s="80"/>
      <c r="BX220" s="80"/>
      <c r="BY220" s="80"/>
      <c r="BZ220" s="80"/>
      <c r="CA220" s="80"/>
      <c r="CB220" s="80"/>
      <c r="CC220" s="80"/>
    </row>
    <row r="221" spans="75:81" x14ac:dyDescent="0.25">
      <c r="BW221" s="80"/>
      <c r="BX221" s="80"/>
      <c r="BY221" s="80"/>
      <c r="BZ221" s="80"/>
      <c r="CA221" s="80"/>
      <c r="CB221" s="80"/>
      <c r="CC221" s="80"/>
    </row>
    <row r="222" spans="75:81" x14ac:dyDescent="0.25">
      <c r="BW222" s="80"/>
      <c r="BX222" s="80"/>
      <c r="BY222" s="80"/>
      <c r="BZ222" s="80"/>
      <c r="CA222" s="80"/>
      <c r="CB222" s="80"/>
      <c r="CC222" s="80"/>
    </row>
    <row r="223" spans="75:81" x14ac:dyDescent="0.25">
      <c r="BW223" s="80"/>
      <c r="BX223" s="80"/>
      <c r="BY223" s="80"/>
      <c r="BZ223" s="80"/>
      <c r="CA223" s="80"/>
      <c r="CB223" s="80"/>
      <c r="CC223" s="80"/>
    </row>
    <row r="224" spans="75:81" x14ac:dyDescent="0.25">
      <c r="BW224" s="80"/>
      <c r="BX224" s="80"/>
      <c r="BY224" s="80"/>
      <c r="BZ224" s="80"/>
      <c r="CA224" s="80"/>
      <c r="CB224" s="80"/>
      <c r="CC224" s="80"/>
    </row>
    <row r="225" spans="75:81" x14ac:dyDescent="0.25">
      <c r="BW225" s="80"/>
      <c r="BX225" s="80"/>
      <c r="BY225" s="80"/>
      <c r="BZ225" s="80"/>
      <c r="CA225" s="80"/>
      <c r="CB225" s="80"/>
      <c r="CC225" s="8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37"/>
  <sheetViews>
    <sheetView topLeftCell="B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74</v>
      </c>
      <c r="D8" s="50"/>
      <c r="E8" s="50" t="s">
        <v>74</v>
      </c>
      <c r="F8" s="50"/>
      <c r="G8" s="105" t="s">
        <v>74</v>
      </c>
      <c r="H8" s="50"/>
      <c r="I8" s="50" t="s">
        <v>74</v>
      </c>
      <c r="J8" s="50"/>
      <c r="K8" s="106" t="s">
        <v>75</v>
      </c>
      <c r="L8" s="53"/>
      <c r="M8" s="91" t="s">
        <v>59</v>
      </c>
      <c r="N8" s="52"/>
      <c r="O8" s="90" t="s">
        <v>75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481922</v>
      </c>
      <c r="D11" s="99"/>
      <c r="E11" s="109">
        <v>105185486</v>
      </c>
      <c r="F11" s="109"/>
      <c r="G11" s="109">
        <v>16662176</v>
      </c>
      <c r="H11" s="86"/>
      <c r="I11" s="126">
        <f>E11-G11</f>
        <v>88523310</v>
      </c>
      <c r="J11" s="127"/>
      <c r="K11" s="124">
        <f>I11/C11</f>
        <v>183.68804495333271</v>
      </c>
      <c r="L11" s="124"/>
      <c r="M11" s="128">
        <v>193.14204648614799</v>
      </c>
      <c r="N11" s="124"/>
      <c r="O11" s="124">
        <f>K11-M11</f>
        <v>-9.4540015328152833</v>
      </c>
      <c r="P11" s="97"/>
    </row>
    <row r="12" spans="1:19" s="96" customFormat="1" x14ac:dyDescent="0.25">
      <c r="A12" s="95" t="s">
        <v>24</v>
      </c>
      <c r="B12" s="95"/>
      <c r="C12" s="86">
        <v>367861</v>
      </c>
      <c r="D12" s="99"/>
      <c r="E12" s="109">
        <v>80019171</v>
      </c>
      <c r="F12" s="109"/>
      <c r="G12" s="109">
        <v>13223193</v>
      </c>
      <c r="H12" s="86"/>
      <c r="I12" s="126">
        <f t="shared" ref="I12:I37" si="0">E12-G12</f>
        <v>66795978</v>
      </c>
      <c r="J12" s="127"/>
      <c r="K12" s="124">
        <f t="shared" ref="K12:K37" si="1">I12/C12</f>
        <v>181.57939547818333</v>
      </c>
      <c r="L12" s="124"/>
      <c r="M12" s="128">
        <v>190.157250648249</v>
      </c>
      <c r="N12" s="124"/>
      <c r="O12" s="124">
        <f t="shared" ref="O12:O37" si="2">K12-M12</f>
        <v>-8.5778551700656749</v>
      </c>
      <c r="P12" s="98"/>
    </row>
    <row r="13" spans="1:19" s="96" customFormat="1" x14ac:dyDescent="0.25">
      <c r="A13" s="95" t="s">
        <v>25</v>
      </c>
      <c r="B13" s="95"/>
      <c r="C13" s="86">
        <v>115653</v>
      </c>
      <c r="D13" s="99"/>
      <c r="E13" s="109">
        <v>23342973</v>
      </c>
      <c r="F13" s="109"/>
      <c r="G13" s="109">
        <v>3483524</v>
      </c>
      <c r="H13" s="86"/>
      <c r="I13" s="126">
        <f t="shared" si="0"/>
        <v>19859449</v>
      </c>
      <c r="J13" s="127"/>
      <c r="K13" s="124">
        <f t="shared" si="1"/>
        <v>171.71581368403758</v>
      </c>
      <c r="L13" s="124"/>
      <c r="M13" s="128">
        <v>157.71054273124099</v>
      </c>
      <c r="N13" s="124"/>
      <c r="O13" s="124">
        <f t="shared" si="2"/>
        <v>14.005270952796593</v>
      </c>
      <c r="P13" s="98"/>
    </row>
    <row r="14" spans="1:19" s="96" customFormat="1" x14ac:dyDescent="0.25">
      <c r="A14" s="95" t="s">
        <v>26</v>
      </c>
      <c r="B14" s="95"/>
      <c r="C14" s="86">
        <v>12329</v>
      </c>
      <c r="D14" s="99"/>
      <c r="E14" s="109">
        <v>2171666</v>
      </c>
      <c r="F14" s="109"/>
      <c r="G14" s="109">
        <v>373755</v>
      </c>
      <c r="H14" s="86"/>
      <c r="I14" s="126">
        <f t="shared" si="0"/>
        <v>1797911</v>
      </c>
      <c r="J14" s="127"/>
      <c r="K14" s="124">
        <f t="shared" si="1"/>
        <v>145.82780436369535</v>
      </c>
      <c r="L14" s="124"/>
      <c r="M14" s="128">
        <v>142.620620675232</v>
      </c>
      <c r="N14" s="124"/>
      <c r="O14" s="124">
        <f t="shared" si="2"/>
        <v>3.2071836884633456</v>
      </c>
      <c r="P14" s="98"/>
    </row>
    <row r="15" spans="1:19" s="96" customFormat="1" x14ac:dyDescent="0.25">
      <c r="A15" s="95" t="s">
        <v>27</v>
      </c>
      <c r="B15" s="95"/>
      <c r="C15" s="86">
        <v>46046</v>
      </c>
      <c r="D15" s="99"/>
      <c r="E15" s="109">
        <v>9222349</v>
      </c>
      <c r="F15" s="109"/>
      <c r="G15" s="109">
        <v>1534085</v>
      </c>
      <c r="H15" s="86"/>
      <c r="I15" s="126">
        <f t="shared" si="0"/>
        <v>7688264</v>
      </c>
      <c r="J15" s="127"/>
      <c r="K15" s="124">
        <f t="shared" si="1"/>
        <v>166.96920470833516</v>
      </c>
      <c r="L15" s="124"/>
      <c r="M15" s="128">
        <v>153.74168680168799</v>
      </c>
      <c r="N15" s="124"/>
      <c r="O15" s="124">
        <f t="shared" si="2"/>
        <v>13.227517906647165</v>
      </c>
      <c r="P15" s="98"/>
    </row>
    <row r="16" spans="1:19" s="96" customFormat="1" x14ac:dyDescent="0.25">
      <c r="A16" s="95" t="s">
        <v>28</v>
      </c>
      <c r="B16" s="95"/>
      <c r="C16" s="86">
        <v>11246</v>
      </c>
      <c r="D16" s="99"/>
      <c r="E16" s="109">
        <v>1989361</v>
      </c>
      <c r="F16" s="109"/>
      <c r="G16" s="109">
        <v>355893</v>
      </c>
      <c r="H16" s="86"/>
      <c r="I16" s="126">
        <f t="shared" si="0"/>
        <v>1633468</v>
      </c>
      <c r="J16" s="127"/>
      <c r="K16" s="124">
        <f t="shared" si="1"/>
        <v>145.24879957318157</v>
      </c>
      <c r="L16" s="124"/>
      <c r="M16" s="128">
        <v>141.94087072484501</v>
      </c>
      <c r="N16" s="124"/>
      <c r="O16" s="124">
        <f t="shared" si="2"/>
        <v>3.3079288483365588</v>
      </c>
      <c r="P16" s="98"/>
    </row>
    <row r="17" spans="1:16" s="96" customFormat="1" x14ac:dyDescent="0.25">
      <c r="A17" s="95" t="s">
        <v>29</v>
      </c>
      <c r="B17" s="95"/>
      <c r="C17" s="86">
        <v>14230</v>
      </c>
      <c r="D17" s="99"/>
      <c r="E17" s="109">
        <v>2502428</v>
      </c>
      <c r="F17" s="109"/>
      <c r="G17" s="109">
        <v>434294</v>
      </c>
      <c r="H17" s="86"/>
      <c r="I17" s="126">
        <f t="shared" si="0"/>
        <v>2068134</v>
      </c>
      <c r="J17" s="127"/>
      <c r="K17" s="124">
        <f t="shared" si="1"/>
        <v>145.33619114546732</v>
      </c>
      <c r="L17" s="124"/>
      <c r="M17" s="128">
        <v>136.87699362648399</v>
      </c>
      <c r="N17" s="124"/>
      <c r="O17" s="124">
        <f t="shared" si="2"/>
        <v>8.4591975189833306</v>
      </c>
      <c r="P17" s="98"/>
    </row>
    <row r="18" spans="1:16" s="96" customFormat="1" x14ac:dyDescent="0.25">
      <c r="A18" s="95" t="s">
        <v>30</v>
      </c>
      <c r="B18" s="95"/>
      <c r="C18" s="86">
        <v>13013</v>
      </c>
      <c r="D18" s="99"/>
      <c r="E18" s="109">
        <v>2522812</v>
      </c>
      <c r="F18" s="109"/>
      <c r="G18" s="109">
        <v>398780</v>
      </c>
      <c r="H18" s="86"/>
      <c r="I18" s="126">
        <f t="shared" si="0"/>
        <v>2124032</v>
      </c>
      <c r="J18" s="127"/>
      <c r="K18" s="124">
        <f t="shared" si="1"/>
        <v>163.22385307000692</v>
      </c>
      <c r="L18" s="124"/>
      <c r="M18" s="128">
        <v>163.27947397030499</v>
      </c>
      <c r="N18" s="124"/>
      <c r="O18" s="124">
        <f t="shared" si="2"/>
        <v>-5.5620900298066545E-2</v>
      </c>
      <c r="P18" s="98"/>
    </row>
    <row r="19" spans="1:16" s="96" customFormat="1" x14ac:dyDescent="0.25">
      <c r="A19" s="95" t="s">
        <v>31</v>
      </c>
      <c r="B19" s="95"/>
      <c r="C19" s="86">
        <v>38999</v>
      </c>
      <c r="D19" s="99"/>
      <c r="E19" s="109">
        <v>7834907</v>
      </c>
      <c r="F19" s="109"/>
      <c r="G19" s="109">
        <v>1257060</v>
      </c>
      <c r="H19" s="86"/>
      <c r="I19" s="126">
        <f t="shared" si="0"/>
        <v>6577847</v>
      </c>
      <c r="J19" s="127"/>
      <c r="K19" s="124">
        <f t="shared" si="1"/>
        <v>168.66706838636887</v>
      </c>
      <c r="L19" s="124"/>
      <c r="M19" s="128">
        <v>162.004681089088</v>
      </c>
      <c r="N19" s="124"/>
      <c r="O19" s="124">
        <f t="shared" si="2"/>
        <v>6.6623872972808726</v>
      </c>
      <c r="P19" s="98"/>
    </row>
    <row r="20" spans="1:16" s="96" customFormat="1" x14ac:dyDescent="0.25">
      <c r="A20" s="95" t="s">
        <v>32</v>
      </c>
      <c r="B20" s="95"/>
      <c r="C20" s="86">
        <v>85558</v>
      </c>
      <c r="D20" s="99"/>
      <c r="E20" s="109">
        <v>22112647</v>
      </c>
      <c r="F20" s="109"/>
      <c r="G20" s="109">
        <v>3430026</v>
      </c>
      <c r="H20" s="86"/>
      <c r="I20" s="126">
        <f t="shared" si="0"/>
        <v>18682621</v>
      </c>
      <c r="J20" s="127"/>
      <c r="K20" s="124">
        <f t="shared" si="1"/>
        <v>218.36205848664065</v>
      </c>
      <c r="L20" s="124"/>
      <c r="M20" s="128">
        <v>188.99488161258</v>
      </c>
      <c r="N20" s="124"/>
      <c r="O20" s="124">
        <f t="shared" si="2"/>
        <v>29.367176874060647</v>
      </c>
      <c r="P20" s="98"/>
    </row>
    <row r="21" spans="1:16" s="96" customFormat="1" x14ac:dyDescent="0.25">
      <c r="A21" s="95" t="s">
        <v>33</v>
      </c>
      <c r="B21" s="95"/>
      <c r="C21" s="86">
        <v>92304</v>
      </c>
      <c r="D21" s="99"/>
      <c r="E21" s="109">
        <v>20679666</v>
      </c>
      <c r="F21" s="109"/>
      <c r="G21" s="109">
        <v>3264648</v>
      </c>
      <c r="H21" s="86"/>
      <c r="I21" s="126">
        <f t="shared" si="0"/>
        <v>17415018</v>
      </c>
      <c r="J21" s="127"/>
      <c r="K21" s="124">
        <f t="shared" si="1"/>
        <v>188.67024180967238</v>
      </c>
      <c r="L21" s="124"/>
      <c r="M21" s="128">
        <v>178.67527640567201</v>
      </c>
      <c r="N21" s="124"/>
      <c r="O21" s="124">
        <f t="shared" si="2"/>
        <v>9.9949654040003679</v>
      </c>
      <c r="P21" s="98"/>
    </row>
    <row r="22" spans="1:16" s="96" customFormat="1" x14ac:dyDescent="0.25">
      <c r="A22" s="95" t="s">
        <v>34</v>
      </c>
      <c r="B22" s="95"/>
      <c r="C22" s="86">
        <v>69302</v>
      </c>
      <c r="D22" s="99"/>
      <c r="E22" s="109">
        <v>18201521</v>
      </c>
      <c r="F22" s="109"/>
      <c r="G22" s="109">
        <v>2806375</v>
      </c>
      <c r="H22" s="86"/>
      <c r="I22" s="126">
        <f t="shared" si="0"/>
        <v>15395146</v>
      </c>
      <c r="J22" s="127"/>
      <c r="K22" s="124">
        <f t="shared" si="1"/>
        <v>222.14576779890913</v>
      </c>
      <c r="L22" s="124"/>
      <c r="M22" s="128">
        <v>267.260330895837</v>
      </c>
      <c r="N22" s="124"/>
      <c r="O22" s="124">
        <f t="shared" si="2"/>
        <v>-45.114563096927867</v>
      </c>
      <c r="P22" s="98"/>
    </row>
    <row r="23" spans="1:16" s="96" customFormat="1" x14ac:dyDescent="0.25">
      <c r="A23" s="95" t="s">
        <v>35</v>
      </c>
      <c r="B23" s="95"/>
      <c r="C23" s="86">
        <v>107729</v>
      </c>
      <c r="D23" s="99"/>
      <c r="E23" s="109">
        <v>25937083</v>
      </c>
      <c r="F23" s="109"/>
      <c r="G23" s="109">
        <v>4121076</v>
      </c>
      <c r="H23" s="86"/>
      <c r="I23" s="126">
        <f t="shared" si="0"/>
        <v>21816007</v>
      </c>
      <c r="J23" s="127"/>
      <c r="K23" s="124">
        <f t="shared" si="1"/>
        <v>202.50821041687939</v>
      </c>
      <c r="L23" s="124"/>
      <c r="M23" s="128">
        <v>201.971829595938</v>
      </c>
      <c r="N23" s="124"/>
      <c r="O23" s="124">
        <f t="shared" si="2"/>
        <v>0.53638082094138895</v>
      </c>
      <c r="P23" s="98"/>
    </row>
    <row r="24" spans="1:16" s="96" customFormat="1" x14ac:dyDescent="0.25">
      <c r="A24" s="95" t="s">
        <v>36</v>
      </c>
      <c r="B24" s="95"/>
      <c r="C24" s="86">
        <v>27993</v>
      </c>
      <c r="D24" s="99"/>
      <c r="E24" s="109">
        <v>7032193</v>
      </c>
      <c r="F24" s="109"/>
      <c r="G24" s="109">
        <v>982779</v>
      </c>
      <c r="H24" s="86"/>
      <c r="I24" s="126">
        <f t="shared" si="0"/>
        <v>6049414</v>
      </c>
      <c r="J24" s="127"/>
      <c r="K24" s="124">
        <f t="shared" si="1"/>
        <v>216.10452613153288</v>
      </c>
      <c r="L24" s="124"/>
      <c r="M24" s="128">
        <v>190.11046604824301</v>
      </c>
      <c r="N24" s="124"/>
      <c r="O24" s="124">
        <f t="shared" si="2"/>
        <v>25.994060083289867</v>
      </c>
      <c r="P24" s="98"/>
    </row>
    <row r="25" spans="1:16" s="96" customFormat="1" x14ac:dyDescent="0.25">
      <c r="A25" s="95" t="s">
        <v>37</v>
      </c>
      <c r="B25" s="95"/>
      <c r="C25" s="86">
        <v>19322</v>
      </c>
      <c r="D25" s="99"/>
      <c r="E25" s="109">
        <v>3502987</v>
      </c>
      <c r="F25" s="109"/>
      <c r="G25" s="109">
        <v>563464</v>
      </c>
      <c r="H25" s="86"/>
      <c r="I25" s="126">
        <f t="shared" si="0"/>
        <v>2939523</v>
      </c>
      <c r="J25" s="127"/>
      <c r="K25" s="124">
        <f t="shared" si="1"/>
        <v>152.13347479556981</v>
      </c>
      <c r="L25" s="124"/>
      <c r="M25" s="128">
        <v>143.83658164553799</v>
      </c>
      <c r="N25" s="124"/>
      <c r="O25" s="124">
        <f t="shared" si="2"/>
        <v>8.2968931500318206</v>
      </c>
      <c r="P25" s="98"/>
    </row>
    <row r="26" spans="1:16" s="96" customFormat="1" x14ac:dyDescent="0.25">
      <c r="A26" s="95" t="s">
        <v>38</v>
      </c>
      <c r="B26" s="95"/>
      <c r="C26" s="86">
        <v>4691</v>
      </c>
      <c r="D26" s="99"/>
      <c r="E26" s="109">
        <v>879306</v>
      </c>
      <c r="F26" s="109"/>
      <c r="G26" s="109">
        <v>131881</v>
      </c>
      <c r="H26" s="86"/>
      <c r="I26" s="126">
        <f t="shared" si="0"/>
        <v>747425</v>
      </c>
      <c r="J26" s="127"/>
      <c r="K26" s="124">
        <f t="shared" si="1"/>
        <v>159.33169899808144</v>
      </c>
      <c r="L26" s="124"/>
      <c r="M26" s="128">
        <v>142.221940819813</v>
      </c>
      <c r="N26" s="124"/>
      <c r="O26" s="124">
        <f t="shared" si="2"/>
        <v>17.109758178268436</v>
      </c>
      <c r="P26" s="98"/>
    </row>
    <row r="27" spans="1:16" s="96" customFormat="1" x14ac:dyDescent="0.25">
      <c r="A27" s="95" t="s">
        <v>39</v>
      </c>
      <c r="B27" s="95"/>
      <c r="C27" s="86">
        <v>161456</v>
      </c>
      <c r="D27" s="99"/>
      <c r="E27" s="109">
        <v>30950195</v>
      </c>
      <c r="F27" s="109"/>
      <c r="G27" s="109">
        <v>5140929</v>
      </c>
      <c r="H27" s="86"/>
      <c r="I27" s="126">
        <f t="shared" si="0"/>
        <v>25809266</v>
      </c>
      <c r="J27" s="127"/>
      <c r="K27" s="124">
        <f t="shared" si="1"/>
        <v>159.8532479437122</v>
      </c>
      <c r="L27" s="124"/>
      <c r="M27" s="128">
        <v>155.43062679151899</v>
      </c>
      <c r="N27" s="124"/>
      <c r="O27" s="124">
        <f t="shared" si="2"/>
        <v>4.4226211521932157</v>
      </c>
      <c r="P27" s="98"/>
    </row>
    <row r="28" spans="1:16" s="96" customFormat="1" x14ac:dyDescent="0.25">
      <c r="A28" s="95" t="s">
        <v>40</v>
      </c>
      <c r="B28" s="95"/>
      <c r="C28" s="86">
        <v>68806</v>
      </c>
      <c r="D28" s="99"/>
      <c r="E28" s="109">
        <v>13371202</v>
      </c>
      <c r="F28" s="109"/>
      <c r="G28" s="109">
        <v>2174963</v>
      </c>
      <c r="H28" s="86"/>
      <c r="I28" s="126">
        <f t="shared" si="0"/>
        <v>11196239</v>
      </c>
      <c r="J28" s="127"/>
      <c r="K28" s="124">
        <f t="shared" si="1"/>
        <v>162.72184111850711</v>
      </c>
      <c r="L28" s="124"/>
      <c r="M28" s="128">
        <v>157.15051383510601</v>
      </c>
      <c r="N28" s="124"/>
      <c r="O28" s="124">
        <f t="shared" si="2"/>
        <v>5.5713272834011036</v>
      </c>
      <c r="P28" s="98"/>
    </row>
    <row r="29" spans="1:16" s="96" customFormat="1" x14ac:dyDescent="0.25">
      <c r="A29" s="95" t="s">
        <v>41</v>
      </c>
      <c r="B29" s="95"/>
      <c r="C29" s="86">
        <v>213997</v>
      </c>
      <c r="D29" s="99"/>
      <c r="E29" s="109">
        <v>46017172</v>
      </c>
      <c r="F29" s="109"/>
      <c r="G29" s="109">
        <v>7185139</v>
      </c>
      <c r="H29" s="86"/>
      <c r="I29" s="126">
        <f t="shared" si="0"/>
        <v>38832033</v>
      </c>
      <c r="J29" s="127"/>
      <c r="K29" s="124">
        <f t="shared" si="1"/>
        <v>181.46064197161641</v>
      </c>
      <c r="L29" s="124"/>
      <c r="M29" s="128">
        <v>171.44044008865899</v>
      </c>
      <c r="N29" s="124"/>
      <c r="O29" s="124">
        <f t="shared" si="2"/>
        <v>10.020201882957423</v>
      </c>
      <c r="P29" s="98"/>
    </row>
    <row r="30" spans="1:16" s="96" customFormat="1" x14ac:dyDescent="0.25">
      <c r="A30" s="95" t="s">
        <v>42</v>
      </c>
      <c r="B30" s="95"/>
      <c r="C30" s="86">
        <v>78471</v>
      </c>
      <c r="D30" s="99"/>
      <c r="E30" s="109">
        <v>18704495</v>
      </c>
      <c r="F30" s="109"/>
      <c r="G30" s="109">
        <v>2609904</v>
      </c>
      <c r="H30" s="86"/>
      <c r="I30" s="126">
        <f t="shared" si="0"/>
        <v>16094591</v>
      </c>
      <c r="J30" s="127"/>
      <c r="K30" s="124">
        <f t="shared" si="1"/>
        <v>205.10240725873251</v>
      </c>
      <c r="L30" s="124"/>
      <c r="M30" s="128">
        <v>178.70830217187299</v>
      </c>
      <c r="N30" s="124"/>
      <c r="O30" s="124">
        <f t="shared" si="2"/>
        <v>26.394105086859525</v>
      </c>
      <c r="P30" s="98"/>
    </row>
    <row r="31" spans="1:16" s="96" customFormat="1" x14ac:dyDescent="0.25">
      <c r="A31" s="95" t="s">
        <v>43</v>
      </c>
      <c r="B31" s="95"/>
      <c r="C31" s="86">
        <v>121713</v>
      </c>
      <c r="D31" s="99"/>
      <c r="E31" s="109">
        <v>34080559</v>
      </c>
      <c r="F31" s="109"/>
      <c r="G31" s="109">
        <v>5362340</v>
      </c>
      <c r="H31" s="86"/>
      <c r="I31" s="126">
        <f t="shared" si="0"/>
        <v>28718219</v>
      </c>
      <c r="J31" s="127"/>
      <c r="K31" s="124">
        <f t="shared" si="1"/>
        <v>235.95030111820429</v>
      </c>
      <c r="L31" s="124"/>
      <c r="M31" s="128">
        <v>235.639389644609</v>
      </c>
      <c r="N31" s="124"/>
      <c r="O31" s="124">
        <f t="shared" si="2"/>
        <v>0.31091147359529714</v>
      </c>
      <c r="P31" s="98"/>
    </row>
    <row r="32" spans="1:16" s="96" customFormat="1" x14ac:dyDescent="0.25">
      <c r="A32" s="95" t="s">
        <v>44</v>
      </c>
      <c r="B32" s="95"/>
      <c r="C32" s="86">
        <v>236714</v>
      </c>
      <c r="D32" s="99"/>
      <c r="E32" s="109">
        <v>67014019</v>
      </c>
      <c r="F32" s="109"/>
      <c r="G32" s="109">
        <v>10907655</v>
      </c>
      <c r="H32" s="86"/>
      <c r="I32" s="126">
        <f t="shared" si="0"/>
        <v>56106364</v>
      </c>
      <c r="J32" s="127"/>
      <c r="K32" s="124">
        <f t="shared" si="1"/>
        <v>237.021739314109</v>
      </c>
      <c r="L32" s="124"/>
      <c r="M32" s="128">
        <v>237.394702751648</v>
      </c>
      <c r="N32" s="124"/>
      <c r="O32" s="124">
        <f t="shared" si="2"/>
        <v>-0.37296343753899919</v>
      </c>
      <c r="P32" s="98"/>
    </row>
    <row r="33" spans="1:16" s="96" customFormat="1" x14ac:dyDescent="0.25">
      <c r="A33" s="95" t="s">
        <v>45</v>
      </c>
      <c r="B33" s="95"/>
      <c r="C33" s="86">
        <v>100004</v>
      </c>
      <c r="D33" s="99"/>
      <c r="E33" s="109">
        <v>23686441</v>
      </c>
      <c r="F33" s="109"/>
      <c r="G33" s="109">
        <v>3506626</v>
      </c>
      <c r="H33" s="86"/>
      <c r="I33" s="126">
        <f t="shared" si="0"/>
        <v>20179815</v>
      </c>
      <c r="J33" s="127"/>
      <c r="K33" s="124">
        <f t="shared" si="1"/>
        <v>201.79007839686412</v>
      </c>
      <c r="L33" s="124"/>
      <c r="M33" s="128">
        <v>171.732615209409</v>
      </c>
      <c r="N33" s="124"/>
      <c r="O33" s="124">
        <f t="shared" si="2"/>
        <v>30.057463187455113</v>
      </c>
      <c r="P33" s="98"/>
    </row>
    <row r="34" spans="1:16" s="96" customFormat="1" x14ac:dyDescent="0.25">
      <c r="A34" s="95" t="s">
        <v>46</v>
      </c>
      <c r="B34" s="95"/>
      <c r="C34" s="86">
        <v>62873</v>
      </c>
      <c r="D34" s="99"/>
      <c r="E34" s="109">
        <v>16446306</v>
      </c>
      <c r="F34" s="109"/>
      <c r="G34" s="109">
        <v>2522912</v>
      </c>
      <c r="H34" s="86"/>
      <c r="I34" s="126">
        <f t="shared" si="0"/>
        <v>13923394</v>
      </c>
      <c r="J34" s="127"/>
      <c r="K34" s="124">
        <f t="shared" si="1"/>
        <v>221.45267443894835</v>
      </c>
      <c r="L34" s="124"/>
      <c r="M34" s="128">
        <v>234.59260689814801</v>
      </c>
      <c r="N34" s="124"/>
      <c r="O34" s="124">
        <f t="shared" si="2"/>
        <v>-13.139932459199656</v>
      </c>
      <c r="P34" s="98"/>
    </row>
    <row r="35" spans="1:16" s="96" customFormat="1" x14ac:dyDescent="0.25">
      <c r="A35" s="95" t="s">
        <v>47</v>
      </c>
      <c r="B35" s="95"/>
      <c r="C35" s="86">
        <v>148852</v>
      </c>
      <c r="D35" s="99"/>
      <c r="E35" s="109">
        <v>44872346</v>
      </c>
      <c r="F35" s="109"/>
      <c r="G35" s="109">
        <v>7088092</v>
      </c>
      <c r="H35" s="86"/>
      <c r="I35" s="126">
        <f t="shared" si="0"/>
        <v>37784254</v>
      </c>
      <c r="J35" s="127"/>
      <c r="K35" s="124">
        <f t="shared" si="1"/>
        <v>253.83773143793834</v>
      </c>
      <c r="L35" s="124"/>
      <c r="M35" s="128">
        <v>278.14254822427603</v>
      </c>
      <c r="N35" s="124"/>
      <c r="O35" s="124">
        <f t="shared" si="2"/>
        <v>-24.304816786337682</v>
      </c>
      <c r="P35" s="98"/>
    </row>
    <row r="36" spans="1:16" s="96" customFormat="1" x14ac:dyDescent="0.25">
      <c r="A36" s="95" t="s">
        <v>48</v>
      </c>
      <c r="B36" s="95"/>
      <c r="C36" s="86">
        <v>25002</v>
      </c>
      <c r="D36" s="99"/>
      <c r="E36" s="109">
        <v>6683053</v>
      </c>
      <c r="F36" s="109"/>
      <c r="G36" s="109">
        <v>986607</v>
      </c>
      <c r="H36" s="86"/>
      <c r="I36" s="126">
        <f t="shared" si="0"/>
        <v>5696446</v>
      </c>
      <c r="J36" s="127"/>
      <c r="K36" s="124">
        <f t="shared" si="1"/>
        <v>227.83961283097352</v>
      </c>
      <c r="L36" s="124"/>
      <c r="M36" s="128">
        <v>223.90769340260499</v>
      </c>
      <c r="N36" s="124"/>
      <c r="O36" s="124">
        <f t="shared" si="2"/>
        <v>3.9319194283685306</v>
      </c>
      <c r="P36" s="98"/>
    </row>
    <row r="37" spans="1:16" s="96" customFormat="1" x14ac:dyDescent="0.25">
      <c r="A37" s="96" t="s">
        <v>49</v>
      </c>
      <c r="C37" s="86">
        <f>SUM(C11:C36)</f>
        <v>2726086</v>
      </c>
      <c r="D37" s="86"/>
      <c r="E37" s="86">
        <f>SUM(E11:E36)</f>
        <v>634962344</v>
      </c>
      <c r="F37" s="86"/>
      <c r="G37" s="86">
        <f>SUM(G11:G36)</f>
        <v>100508176</v>
      </c>
      <c r="H37" s="86"/>
      <c r="I37" s="126">
        <f t="shared" si="0"/>
        <v>534454168</v>
      </c>
      <c r="J37" s="127"/>
      <c r="K37" s="124">
        <f t="shared" si="1"/>
        <v>196.05183695598745</v>
      </c>
      <c r="L37" s="128"/>
      <c r="M37" s="128">
        <v>195.54310760000001</v>
      </c>
      <c r="N37" s="128"/>
      <c r="O37" s="124">
        <f t="shared" si="2"/>
        <v>0.50872935598744107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37"/>
  <sheetViews>
    <sheetView tabSelected="1" topLeftCell="B9" workbookViewId="0">
      <selection activeCell="K34" sqref="K34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76</v>
      </c>
      <c r="D8" s="50"/>
      <c r="E8" s="50" t="s">
        <v>76</v>
      </c>
      <c r="F8" s="50"/>
      <c r="G8" s="105" t="s">
        <v>76</v>
      </c>
      <c r="H8" s="50"/>
      <c r="I8" s="50" t="s">
        <v>76</v>
      </c>
      <c r="J8" s="50"/>
      <c r="K8" s="106" t="s">
        <v>77</v>
      </c>
      <c r="L8" s="53"/>
      <c r="M8" s="91" t="s">
        <v>59</v>
      </c>
      <c r="N8" s="52"/>
      <c r="O8" s="90" t="s">
        <v>77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362726</v>
      </c>
      <c r="D11" s="99"/>
      <c r="E11" s="109">
        <v>98853178</v>
      </c>
      <c r="F11" s="109"/>
      <c r="G11" s="109">
        <v>14349666</v>
      </c>
      <c r="H11" s="86"/>
      <c r="I11" s="126">
        <f>E11-G11</f>
        <v>84503512</v>
      </c>
      <c r="J11" s="127"/>
      <c r="K11" s="124">
        <f>I11/C11</f>
        <v>232.96789312042699</v>
      </c>
      <c r="L11" s="124"/>
      <c r="M11" s="128">
        <v>193.14204648614799</v>
      </c>
      <c r="N11" s="124"/>
      <c r="O11" s="124">
        <f>K11-M11</f>
        <v>39.825846634279003</v>
      </c>
      <c r="P11" s="97"/>
    </row>
    <row r="12" spans="1:19" s="96" customFormat="1" x14ac:dyDescent="0.25">
      <c r="A12" s="95" t="s">
        <v>24</v>
      </c>
      <c r="B12" s="95"/>
      <c r="C12" s="86">
        <v>267827</v>
      </c>
      <c r="D12" s="99"/>
      <c r="E12" s="109">
        <v>72772703</v>
      </c>
      <c r="F12" s="109"/>
      <c r="G12" s="109">
        <v>10907084</v>
      </c>
      <c r="H12" s="86"/>
      <c r="I12" s="126">
        <f t="shared" ref="I12:I37" si="0">E12-G12</f>
        <v>61865619</v>
      </c>
      <c r="J12" s="127"/>
      <c r="K12" s="124">
        <f t="shared" ref="K12:K37" si="1">I12/C12</f>
        <v>230.99097178402477</v>
      </c>
      <c r="L12" s="124"/>
      <c r="M12" s="128">
        <v>190.157250648249</v>
      </c>
      <c r="N12" s="124"/>
      <c r="O12" s="124">
        <f t="shared" ref="O12:O37" si="2">K12-M12</f>
        <v>40.833721135775761</v>
      </c>
      <c r="P12" s="98"/>
    </row>
    <row r="13" spans="1:19" s="96" customFormat="1" x14ac:dyDescent="0.25">
      <c r="A13" s="95" t="s">
        <v>25</v>
      </c>
      <c r="B13" s="95"/>
      <c r="C13" s="86">
        <v>93838</v>
      </c>
      <c r="D13" s="99"/>
      <c r="E13" s="109">
        <v>22826695</v>
      </c>
      <c r="F13" s="109"/>
      <c r="G13" s="109">
        <v>3216436</v>
      </c>
      <c r="H13" s="86"/>
      <c r="I13" s="126">
        <f t="shared" si="0"/>
        <v>19610259</v>
      </c>
      <c r="J13" s="127"/>
      <c r="K13" s="124">
        <f t="shared" si="1"/>
        <v>208.97993350241907</v>
      </c>
      <c r="L13" s="124"/>
      <c r="M13" s="128">
        <v>157.71054273124099</v>
      </c>
      <c r="N13" s="124"/>
      <c r="O13" s="124">
        <f t="shared" si="2"/>
        <v>51.269390771178081</v>
      </c>
      <c r="P13" s="98"/>
    </row>
    <row r="14" spans="1:19" s="96" customFormat="1" x14ac:dyDescent="0.25">
      <c r="A14" s="95" t="s">
        <v>26</v>
      </c>
      <c r="B14" s="95"/>
      <c r="C14" s="86">
        <v>9407</v>
      </c>
      <c r="D14" s="99"/>
      <c r="E14" s="109">
        <v>2026610</v>
      </c>
      <c r="F14" s="109"/>
      <c r="G14" s="109">
        <v>321724</v>
      </c>
      <c r="H14" s="86"/>
      <c r="I14" s="126">
        <f t="shared" si="0"/>
        <v>1704886</v>
      </c>
      <c r="J14" s="127"/>
      <c r="K14" s="124">
        <f t="shared" si="1"/>
        <v>181.23588816838526</v>
      </c>
      <c r="L14" s="124"/>
      <c r="M14" s="128">
        <v>142.620620675232</v>
      </c>
      <c r="N14" s="124"/>
      <c r="O14" s="124">
        <f t="shared" si="2"/>
        <v>38.615267493153254</v>
      </c>
      <c r="P14" s="98"/>
    </row>
    <row r="15" spans="1:19" s="96" customFormat="1" x14ac:dyDescent="0.25">
      <c r="A15" s="95" t="s">
        <v>27</v>
      </c>
      <c r="B15" s="95"/>
      <c r="C15" s="86">
        <v>35449</v>
      </c>
      <c r="D15" s="99"/>
      <c r="E15" s="109">
        <v>9027695</v>
      </c>
      <c r="F15" s="109"/>
      <c r="G15" s="109">
        <v>1335869</v>
      </c>
      <c r="H15" s="86"/>
      <c r="I15" s="126">
        <f t="shared" si="0"/>
        <v>7691826</v>
      </c>
      <c r="J15" s="127"/>
      <c r="K15" s="124">
        <f t="shared" si="1"/>
        <v>216.98287680893679</v>
      </c>
      <c r="L15" s="124"/>
      <c r="M15" s="128">
        <v>153.74168680168799</v>
      </c>
      <c r="N15" s="124"/>
      <c r="O15" s="124">
        <f t="shared" si="2"/>
        <v>63.241190007248804</v>
      </c>
      <c r="P15" s="98"/>
    </row>
    <row r="16" spans="1:19" s="96" customFormat="1" x14ac:dyDescent="0.25">
      <c r="A16" s="95" t="s">
        <v>28</v>
      </c>
      <c r="B16" s="95"/>
      <c r="C16" s="86">
        <v>8612</v>
      </c>
      <c r="D16" s="99"/>
      <c r="E16" s="109">
        <v>2014203</v>
      </c>
      <c r="F16" s="109"/>
      <c r="G16" s="109">
        <v>309732</v>
      </c>
      <c r="H16" s="86"/>
      <c r="I16" s="126">
        <f t="shared" si="0"/>
        <v>1704471</v>
      </c>
      <c r="J16" s="127"/>
      <c r="K16" s="124">
        <f t="shared" si="1"/>
        <v>197.91813748258244</v>
      </c>
      <c r="L16" s="124"/>
      <c r="M16" s="128">
        <v>141.94087072484501</v>
      </c>
      <c r="N16" s="124"/>
      <c r="O16" s="124">
        <f t="shared" si="2"/>
        <v>55.977266757737425</v>
      </c>
      <c r="P16" s="98"/>
    </row>
    <row r="17" spans="1:16" s="96" customFormat="1" x14ac:dyDescent="0.25">
      <c r="A17" s="95" t="s">
        <v>29</v>
      </c>
      <c r="B17" s="95"/>
      <c r="C17" s="86">
        <v>9942</v>
      </c>
      <c r="D17" s="99"/>
      <c r="E17" s="109">
        <v>2143587</v>
      </c>
      <c r="F17" s="109"/>
      <c r="G17" s="109">
        <v>342573</v>
      </c>
      <c r="H17" s="86"/>
      <c r="I17" s="126">
        <f t="shared" si="0"/>
        <v>1801014</v>
      </c>
      <c r="J17" s="127"/>
      <c r="K17" s="124">
        <f t="shared" si="1"/>
        <v>181.15208207604104</v>
      </c>
      <c r="L17" s="124"/>
      <c r="M17" s="128">
        <v>136.87699362648399</v>
      </c>
      <c r="N17" s="124"/>
      <c r="O17" s="124">
        <f t="shared" si="2"/>
        <v>44.275088449557046</v>
      </c>
      <c r="P17" s="98"/>
    </row>
    <row r="18" spans="1:16" s="96" customFormat="1" x14ac:dyDescent="0.25">
      <c r="A18" s="95" t="s">
        <v>30</v>
      </c>
      <c r="B18" s="95"/>
      <c r="C18" s="86">
        <v>10700</v>
      </c>
      <c r="D18" s="99"/>
      <c r="E18" s="109">
        <v>2444806</v>
      </c>
      <c r="F18" s="109"/>
      <c r="G18" s="109">
        <v>375972</v>
      </c>
      <c r="H18" s="86"/>
      <c r="I18" s="126">
        <f t="shared" si="0"/>
        <v>2068834</v>
      </c>
      <c r="J18" s="127"/>
      <c r="K18" s="124">
        <f t="shared" si="1"/>
        <v>193.34897196261682</v>
      </c>
      <c r="L18" s="124"/>
      <c r="M18" s="128">
        <v>163.27947397030499</v>
      </c>
      <c r="N18" s="124"/>
      <c r="O18" s="124">
        <f t="shared" si="2"/>
        <v>30.069497992311824</v>
      </c>
      <c r="P18" s="98"/>
    </row>
    <row r="19" spans="1:16" s="96" customFormat="1" x14ac:dyDescent="0.25">
      <c r="A19" s="95" t="s">
        <v>31</v>
      </c>
      <c r="B19" s="95"/>
      <c r="C19" s="86">
        <v>29733</v>
      </c>
      <c r="D19" s="99"/>
      <c r="E19" s="109">
        <v>7104856</v>
      </c>
      <c r="F19" s="109"/>
      <c r="G19" s="109">
        <v>1068041</v>
      </c>
      <c r="H19" s="86"/>
      <c r="I19" s="126">
        <f t="shared" si="0"/>
        <v>6036815</v>
      </c>
      <c r="J19" s="127"/>
      <c r="K19" s="124">
        <f t="shared" si="1"/>
        <v>203.034170786668</v>
      </c>
      <c r="L19" s="124"/>
      <c r="M19" s="128">
        <v>162.004681089088</v>
      </c>
      <c r="N19" s="124"/>
      <c r="O19" s="124">
        <f t="shared" si="2"/>
        <v>41.029489697580004</v>
      </c>
      <c r="P19" s="98"/>
    </row>
    <row r="20" spans="1:16" s="96" customFormat="1" x14ac:dyDescent="0.25">
      <c r="A20" s="95" t="s">
        <v>32</v>
      </c>
      <c r="B20" s="95"/>
      <c r="C20" s="86">
        <v>61121</v>
      </c>
      <c r="D20" s="99"/>
      <c r="E20" s="109">
        <v>19460605</v>
      </c>
      <c r="F20" s="109"/>
      <c r="G20" s="109">
        <v>2722453</v>
      </c>
      <c r="H20" s="86"/>
      <c r="I20" s="126">
        <f t="shared" si="0"/>
        <v>16738152</v>
      </c>
      <c r="J20" s="127"/>
      <c r="K20" s="124">
        <f t="shared" si="1"/>
        <v>273.85271837829879</v>
      </c>
      <c r="L20" s="124"/>
      <c r="M20" s="128">
        <v>188.99488161258</v>
      </c>
      <c r="N20" s="124"/>
      <c r="O20" s="124">
        <f t="shared" si="2"/>
        <v>84.857836765718787</v>
      </c>
      <c r="P20" s="98"/>
    </row>
    <row r="21" spans="1:16" s="96" customFormat="1" x14ac:dyDescent="0.25">
      <c r="A21" s="95" t="s">
        <v>33</v>
      </c>
      <c r="B21" s="95"/>
      <c r="C21" s="86">
        <v>69677</v>
      </c>
      <c r="D21" s="99"/>
      <c r="E21" s="109">
        <v>18376370</v>
      </c>
      <c r="F21" s="109"/>
      <c r="G21" s="109">
        <v>2808666</v>
      </c>
      <c r="H21" s="86"/>
      <c r="I21" s="126">
        <f t="shared" si="0"/>
        <v>15567704</v>
      </c>
      <c r="J21" s="127"/>
      <c r="K21" s="124">
        <f t="shared" si="1"/>
        <v>223.42672617937052</v>
      </c>
      <c r="L21" s="124"/>
      <c r="M21" s="128">
        <v>178.67527640567201</v>
      </c>
      <c r="N21" s="124"/>
      <c r="O21" s="124">
        <f t="shared" si="2"/>
        <v>44.751449773698511</v>
      </c>
      <c r="P21" s="98"/>
    </row>
    <row r="22" spans="1:16" s="96" customFormat="1" x14ac:dyDescent="0.25">
      <c r="A22" s="95" t="s">
        <v>34</v>
      </c>
      <c r="B22" s="95"/>
      <c r="C22" s="86">
        <v>56652</v>
      </c>
      <c r="D22" s="99"/>
      <c r="E22" s="109">
        <v>17714105</v>
      </c>
      <c r="F22" s="109"/>
      <c r="G22" s="109">
        <v>2489034</v>
      </c>
      <c r="H22" s="86"/>
      <c r="I22" s="126">
        <f t="shared" si="0"/>
        <v>15225071</v>
      </c>
      <c r="J22" s="127"/>
      <c r="K22" s="124">
        <f t="shared" si="1"/>
        <v>268.74728164936806</v>
      </c>
      <c r="L22" s="124"/>
      <c r="M22" s="128">
        <v>267.260330895837</v>
      </c>
      <c r="N22" s="124"/>
      <c r="O22" s="124">
        <f t="shared" si="2"/>
        <v>1.4869507535310618</v>
      </c>
      <c r="P22" s="98"/>
    </row>
    <row r="23" spans="1:16" s="96" customFormat="1" x14ac:dyDescent="0.25">
      <c r="A23" s="95" t="s">
        <v>35</v>
      </c>
      <c r="B23" s="95"/>
      <c r="C23" s="86">
        <v>86015</v>
      </c>
      <c r="D23" s="99"/>
      <c r="E23" s="109">
        <v>25664126</v>
      </c>
      <c r="F23" s="109"/>
      <c r="G23" s="109">
        <v>3729622</v>
      </c>
      <c r="H23" s="86"/>
      <c r="I23" s="126">
        <f t="shared" si="0"/>
        <v>21934504</v>
      </c>
      <c r="J23" s="127"/>
      <c r="K23" s="124">
        <f t="shared" si="1"/>
        <v>255.00789397198164</v>
      </c>
      <c r="L23" s="124"/>
      <c r="M23" s="128">
        <v>201.971829595938</v>
      </c>
      <c r="N23" s="124"/>
      <c r="O23" s="124">
        <f t="shared" si="2"/>
        <v>53.03606437604364</v>
      </c>
      <c r="P23" s="98"/>
    </row>
    <row r="24" spans="1:16" s="96" customFormat="1" x14ac:dyDescent="0.25">
      <c r="A24" s="95" t="s">
        <v>36</v>
      </c>
      <c r="B24" s="95"/>
      <c r="C24" s="86">
        <v>22838</v>
      </c>
      <c r="D24" s="99"/>
      <c r="E24" s="109">
        <v>5710344</v>
      </c>
      <c r="F24" s="109"/>
      <c r="G24" s="109">
        <v>875393</v>
      </c>
      <c r="H24" s="86"/>
      <c r="I24" s="126">
        <f t="shared" si="0"/>
        <v>4834951</v>
      </c>
      <c r="J24" s="127"/>
      <c r="K24" s="124">
        <f t="shared" si="1"/>
        <v>211.70641036868378</v>
      </c>
      <c r="L24" s="124"/>
      <c r="M24" s="128">
        <v>190.11046604824301</v>
      </c>
      <c r="N24" s="124"/>
      <c r="O24" s="124">
        <f t="shared" si="2"/>
        <v>21.595944320440765</v>
      </c>
      <c r="P24" s="98"/>
    </row>
    <row r="25" spans="1:16" s="96" customFormat="1" x14ac:dyDescent="0.25">
      <c r="A25" s="95" t="s">
        <v>37</v>
      </c>
      <c r="B25" s="95"/>
      <c r="C25" s="86">
        <v>14284</v>
      </c>
      <c r="D25" s="99"/>
      <c r="E25" s="109">
        <v>3033541</v>
      </c>
      <c r="F25" s="109"/>
      <c r="G25" s="109">
        <v>482488</v>
      </c>
      <c r="H25" s="86"/>
      <c r="I25" s="126">
        <f t="shared" si="0"/>
        <v>2551053</v>
      </c>
      <c r="J25" s="127"/>
      <c r="K25" s="124">
        <f t="shared" si="1"/>
        <v>178.59514141697002</v>
      </c>
      <c r="L25" s="124"/>
      <c r="M25" s="128">
        <v>143.83658164553799</v>
      </c>
      <c r="N25" s="124"/>
      <c r="O25" s="124">
        <f t="shared" si="2"/>
        <v>34.758559771432033</v>
      </c>
      <c r="P25" s="98"/>
    </row>
    <row r="26" spans="1:16" s="96" customFormat="1" x14ac:dyDescent="0.25">
      <c r="A26" s="95" t="s">
        <v>38</v>
      </c>
      <c r="B26" s="95"/>
      <c r="C26" s="86">
        <v>3955</v>
      </c>
      <c r="D26" s="99"/>
      <c r="E26" s="109">
        <v>998031</v>
      </c>
      <c r="F26" s="109"/>
      <c r="G26" s="109">
        <v>136099</v>
      </c>
      <c r="H26" s="86"/>
      <c r="I26" s="126">
        <f t="shared" si="0"/>
        <v>861932</v>
      </c>
      <c r="J26" s="127"/>
      <c r="K26" s="124">
        <f t="shared" si="1"/>
        <v>217.9347661188369</v>
      </c>
      <c r="L26" s="124"/>
      <c r="M26" s="128">
        <v>142.221940819813</v>
      </c>
      <c r="N26" s="124"/>
      <c r="O26" s="124">
        <f t="shared" si="2"/>
        <v>75.712825299023905</v>
      </c>
      <c r="P26" s="98"/>
    </row>
    <row r="27" spans="1:16" s="96" customFormat="1" x14ac:dyDescent="0.25">
      <c r="A27" s="95" t="s">
        <v>39</v>
      </c>
      <c r="B27" s="95"/>
      <c r="C27" s="86">
        <v>123620</v>
      </c>
      <c r="D27" s="99"/>
      <c r="E27" s="109">
        <v>30073022</v>
      </c>
      <c r="F27" s="109"/>
      <c r="G27" s="109">
        <v>4450983</v>
      </c>
      <c r="H27" s="86"/>
      <c r="I27" s="126">
        <f t="shared" si="0"/>
        <v>25622039</v>
      </c>
      <c r="J27" s="127"/>
      <c r="K27" s="124">
        <f t="shared" si="1"/>
        <v>207.26451221485198</v>
      </c>
      <c r="L27" s="124"/>
      <c r="M27" s="128">
        <v>155.43062679151899</v>
      </c>
      <c r="N27" s="124"/>
      <c r="O27" s="124">
        <f t="shared" si="2"/>
        <v>51.833885423332987</v>
      </c>
      <c r="P27" s="98"/>
    </row>
    <row r="28" spans="1:16" s="96" customFormat="1" x14ac:dyDescent="0.25">
      <c r="A28" s="95" t="s">
        <v>40</v>
      </c>
      <c r="B28" s="95"/>
      <c r="C28" s="86">
        <v>54943</v>
      </c>
      <c r="D28" s="99"/>
      <c r="E28" s="109">
        <v>13596738</v>
      </c>
      <c r="F28" s="109"/>
      <c r="G28" s="109">
        <v>1947607</v>
      </c>
      <c r="H28" s="86"/>
      <c r="I28" s="126">
        <f t="shared" si="0"/>
        <v>11649131</v>
      </c>
      <c r="J28" s="127"/>
      <c r="K28" s="124">
        <f t="shared" si="1"/>
        <v>212.02211382705713</v>
      </c>
      <c r="L28" s="124"/>
      <c r="M28" s="128">
        <v>157.15051383510601</v>
      </c>
      <c r="N28" s="124"/>
      <c r="O28" s="124">
        <f t="shared" si="2"/>
        <v>54.871599991951115</v>
      </c>
      <c r="P28" s="98"/>
    </row>
    <row r="29" spans="1:16" s="96" customFormat="1" x14ac:dyDescent="0.25">
      <c r="A29" s="95" t="s">
        <v>41</v>
      </c>
      <c r="B29" s="95"/>
      <c r="C29" s="86">
        <v>157798</v>
      </c>
      <c r="D29" s="99"/>
      <c r="E29" s="109">
        <v>43440436</v>
      </c>
      <c r="F29" s="109"/>
      <c r="G29" s="109">
        <v>6017307</v>
      </c>
      <c r="H29" s="86"/>
      <c r="I29" s="126">
        <f t="shared" si="0"/>
        <v>37423129</v>
      </c>
      <c r="J29" s="127"/>
      <c r="K29" s="124">
        <f t="shared" si="1"/>
        <v>237.1584494100052</v>
      </c>
      <c r="L29" s="124"/>
      <c r="M29" s="128">
        <v>171.44044008865899</v>
      </c>
      <c r="N29" s="124"/>
      <c r="O29" s="124">
        <f t="shared" si="2"/>
        <v>65.718009321346216</v>
      </c>
      <c r="P29" s="98"/>
    </row>
    <row r="30" spans="1:16" s="96" customFormat="1" x14ac:dyDescent="0.25">
      <c r="A30" s="95" t="s">
        <v>42</v>
      </c>
      <c r="B30" s="95"/>
      <c r="C30" s="86">
        <v>59056</v>
      </c>
      <c r="D30" s="99"/>
      <c r="E30" s="109">
        <v>17060263</v>
      </c>
      <c r="F30" s="109"/>
      <c r="G30" s="109">
        <v>2174249</v>
      </c>
      <c r="H30" s="86"/>
      <c r="I30" s="126">
        <f t="shared" si="0"/>
        <v>14886014</v>
      </c>
      <c r="J30" s="127"/>
      <c r="K30" s="124">
        <f t="shared" si="1"/>
        <v>252.06607287997832</v>
      </c>
      <c r="L30" s="124"/>
      <c r="M30" s="128">
        <v>178.70830217187299</v>
      </c>
      <c r="N30" s="124"/>
      <c r="O30" s="124">
        <f t="shared" si="2"/>
        <v>73.357770708105335</v>
      </c>
      <c r="P30" s="98"/>
    </row>
    <row r="31" spans="1:16" s="96" customFormat="1" x14ac:dyDescent="0.25">
      <c r="A31" s="95" t="s">
        <v>43</v>
      </c>
      <c r="B31" s="95"/>
      <c r="C31" s="86">
        <v>106546</v>
      </c>
      <c r="D31" s="99"/>
      <c r="E31" s="109">
        <v>36565490</v>
      </c>
      <c r="F31" s="109"/>
      <c r="G31" s="109">
        <v>5135356</v>
      </c>
      <c r="H31" s="86"/>
      <c r="I31" s="126">
        <f t="shared" si="0"/>
        <v>31430134</v>
      </c>
      <c r="J31" s="127"/>
      <c r="K31" s="124">
        <f t="shared" si="1"/>
        <v>294.99121506203892</v>
      </c>
      <c r="L31" s="124"/>
      <c r="M31" s="128">
        <v>235.639389644609</v>
      </c>
      <c r="N31" s="124"/>
      <c r="O31" s="124">
        <f t="shared" si="2"/>
        <v>59.351825417429922</v>
      </c>
      <c r="P31" s="98"/>
    </row>
    <row r="32" spans="1:16" s="96" customFormat="1" x14ac:dyDescent="0.25">
      <c r="A32" s="95" t="s">
        <v>44</v>
      </c>
      <c r="B32" s="95"/>
      <c r="C32" s="86">
        <v>165562</v>
      </c>
      <c r="D32" s="99"/>
      <c r="E32" s="109">
        <v>58499522</v>
      </c>
      <c r="F32" s="109"/>
      <c r="G32" s="109">
        <v>8451280</v>
      </c>
      <c r="H32" s="86"/>
      <c r="I32" s="126">
        <f t="shared" si="0"/>
        <v>50048242</v>
      </c>
      <c r="J32" s="127"/>
      <c r="K32" s="124">
        <f t="shared" si="1"/>
        <v>302.29305033763785</v>
      </c>
      <c r="L32" s="124"/>
      <c r="M32" s="128">
        <v>237.394702751648</v>
      </c>
      <c r="N32" s="124"/>
      <c r="O32" s="124">
        <f t="shared" si="2"/>
        <v>64.898347585989853</v>
      </c>
      <c r="P32" s="98"/>
    </row>
    <row r="33" spans="1:16" s="96" customFormat="1" x14ac:dyDescent="0.25">
      <c r="A33" s="95" t="s">
        <v>45</v>
      </c>
      <c r="B33" s="95"/>
      <c r="C33" s="86">
        <v>77492</v>
      </c>
      <c r="D33" s="99"/>
      <c r="E33" s="109">
        <v>20609420</v>
      </c>
      <c r="F33" s="109"/>
      <c r="G33" s="109">
        <v>3079757</v>
      </c>
      <c r="H33" s="86"/>
      <c r="I33" s="126">
        <f t="shared" si="0"/>
        <v>17529663</v>
      </c>
      <c r="J33" s="127"/>
      <c r="K33" s="124">
        <f t="shared" si="1"/>
        <v>226.21255097300366</v>
      </c>
      <c r="L33" s="124"/>
      <c r="M33" s="128">
        <v>171.732615209409</v>
      </c>
      <c r="N33" s="124"/>
      <c r="O33" s="124">
        <f t="shared" si="2"/>
        <v>54.479935763594654</v>
      </c>
      <c r="P33" s="98"/>
    </row>
    <row r="34" spans="1:16" s="96" customFormat="1" x14ac:dyDescent="0.25">
      <c r="A34" s="95" t="s">
        <v>46</v>
      </c>
      <c r="B34" s="95"/>
      <c r="C34" s="86">
        <v>43896</v>
      </c>
      <c r="D34" s="99"/>
      <c r="E34" s="109">
        <v>14651871</v>
      </c>
      <c r="F34" s="109"/>
      <c r="G34" s="109">
        <v>1960471</v>
      </c>
      <c r="H34" s="86"/>
      <c r="I34" s="126">
        <f t="shared" si="0"/>
        <v>12691400</v>
      </c>
      <c r="J34" s="127"/>
      <c r="K34" s="124">
        <f t="shared" si="1"/>
        <v>289.12429378531073</v>
      </c>
      <c r="L34" s="124"/>
      <c r="M34" s="128">
        <v>234.59260689814801</v>
      </c>
      <c r="N34" s="124"/>
      <c r="O34" s="124">
        <f t="shared" si="2"/>
        <v>54.531686887162721</v>
      </c>
      <c r="P34" s="98"/>
    </row>
    <row r="35" spans="1:16" s="96" customFormat="1" x14ac:dyDescent="0.25">
      <c r="A35" s="95" t="s">
        <v>47</v>
      </c>
      <c r="B35" s="95"/>
      <c r="C35" s="86">
        <v>109886</v>
      </c>
      <c r="D35" s="99"/>
      <c r="E35" s="109">
        <v>41797220</v>
      </c>
      <c r="F35" s="109"/>
      <c r="G35" s="109">
        <v>5839838</v>
      </c>
      <c r="H35" s="86"/>
      <c r="I35" s="126">
        <f t="shared" si="0"/>
        <v>35957382</v>
      </c>
      <c r="J35" s="127"/>
      <c r="K35" s="124">
        <f t="shared" si="1"/>
        <v>327.2244143930983</v>
      </c>
      <c r="L35" s="124"/>
      <c r="M35" s="128">
        <v>278.14254822427603</v>
      </c>
      <c r="N35" s="124"/>
      <c r="O35" s="124">
        <f t="shared" si="2"/>
        <v>49.081866168822273</v>
      </c>
      <c r="P35" s="98"/>
    </row>
    <row r="36" spans="1:16" s="96" customFormat="1" x14ac:dyDescent="0.25">
      <c r="A36" s="95" t="s">
        <v>48</v>
      </c>
      <c r="B36" s="95"/>
      <c r="C36" s="86">
        <v>19438</v>
      </c>
      <c r="D36" s="99"/>
      <c r="E36" s="109">
        <v>6389565</v>
      </c>
      <c r="F36" s="109"/>
      <c r="G36" s="109">
        <v>878897</v>
      </c>
      <c r="H36" s="86"/>
      <c r="I36" s="126">
        <f t="shared" si="0"/>
        <v>5510668</v>
      </c>
      <c r="J36" s="127"/>
      <c r="K36" s="124">
        <f t="shared" si="1"/>
        <v>283.49974277189011</v>
      </c>
      <c r="L36" s="124"/>
      <c r="M36" s="128">
        <v>223.90769340260499</v>
      </c>
      <c r="N36" s="124"/>
      <c r="O36" s="124">
        <f t="shared" si="2"/>
        <v>59.592049369285121</v>
      </c>
      <c r="P36" s="98"/>
    </row>
    <row r="37" spans="1:16" s="96" customFormat="1" x14ac:dyDescent="0.25">
      <c r="A37" s="96" t="s">
        <v>49</v>
      </c>
      <c r="C37" s="86">
        <f>SUM(C11:C36)</f>
        <v>2061013</v>
      </c>
      <c r="D37" s="86"/>
      <c r="E37" s="86">
        <f>SUM(E11:E36)</f>
        <v>592855002</v>
      </c>
      <c r="F37" s="86"/>
      <c r="G37" s="86">
        <f>SUM(G11:G36)</f>
        <v>85406597</v>
      </c>
      <c r="H37" s="86"/>
      <c r="I37" s="126">
        <f t="shared" si="0"/>
        <v>507448405</v>
      </c>
      <c r="J37" s="127"/>
      <c r="K37" s="124">
        <f t="shared" si="1"/>
        <v>246.21310248892172</v>
      </c>
      <c r="L37" s="128"/>
      <c r="M37" s="128">
        <v>195.54310760000001</v>
      </c>
      <c r="N37" s="128"/>
      <c r="O37" s="124">
        <f t="shared" si="2"/>
        <v>50.669994888921707</v>
      </c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37"/>
  <sheetViews>
    <sheetView topLeftCell="B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78</v>
      </c>
      <c r="D8" s="50"/>
      <c r="E8" s="50" t="s">
        <v>78</v>
      </c>
      <c r="F8" s="50"/>
      <c r="G8" s="105" t="s">
        <v>78</v>
      </c>
      <c r="H8" s="50"/>
      <c r="I8" s="50" t="s">
        <v>78</v>
      </c>
      <c r="J8" s="50"/>
      <c r="K8" s="106" t="s">
        <v>79</v>
      </c>
      <c r="L8" s="53"/>
      <c r="M8" s="91" t="s">
        <v>59</v>
      </c>
      <c r="N8" s="52"/>
      <c r="O8" s="90" t="s">
        <v>79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298091</v>
      </c>
      <c r="D11" s="99"/>
      <c r="E11" s="109">
        <v>103748569</v>
      </c>
      <c r="F11" s="109"/>
      <c r="G11" s="109">
        <v>13233651</v>
      </c>
      <c r="H11" s="86"/>
      <c r="I11" s="126">
        <f>E11-G11</f>
        <v>90514918</v>
      </c>
      <c r="J11" s="127"/>
      <c r="K11" s="124">
        <f>I11/C11</f>
        <v>303.64861065916114</v>
      </c>
      <c r="L11" s="124"/>
      <c r="M11" s="128">
        <v>193.14204648614799</v>
      </c>
      <c r="N11" s="124"/>
      <c r="O11" s="124">
        <f>K11-M11</f>
        <v>110.50656417301315</v>
      </c>
      <c r="P11" s="97"/>
    </row>
    <row r="12" spans="1:19" s="96" customFormat="1" x14ac:dyDescent="0.25">
      <c r="A12" s="95" t="s">
        <v>24</v>
      </c>
      <c r="B12" s="95"/>
      <c r="C12" s="86">
        <v>235070</v>
      </c>
      <c r="D12" s="99"/>
      <c r="E12" s="109">
        <v>83107507</v>
      </c>
      <c r="F12" s="109"/>
      <c r="G12" s="109">
        <v>10841210</v>
      </c>
      <c r="H12" s="86"/>
      <c r="I12" s="126">
        <f t="shared" ref="I12:I37" si="0">E12-G12</f>
        <v>72266297</v>
      </c>
      <c r="J12" s="127"/>
      <c r="K12" s="124">
        <f t="shared" ref="K12:K37" si="1">I12/C12</f>
        <v>307.42458416641853</v>
      </c>
      <c r="L12" s="124"/>
      <c r="M12" s="128">
        <v>190.157250648249</v>
      </c>
      <c r="N12" s="124"/>
      <c r="O12" s="124">
        <f t="shared" ref="O12:O37" si="2">K12-M12</f>
        <v>117.26733351816952</v>
      </c>
      <c r="P12" s="98"/>
    </row>
    <row r="13" spans="1:19" s="96" customFormat="1" x14ac:dyDescent="0.25">
      <c r="A13" s="95" t="s">
        <v>25</v>
      </c>
      <c r="B13" s="95"/>
      <c r="C13" s="86">
        <v>83924</v>
      </c>
      <c r="D13" s="99"/>
      <c r="E13" s="109">
        <v>25786079</v>
      </c>
      <c r="F13" s="109"/>
      <c r="G13" s="109">
        <v>3191850</v>
      </c>
      <c r="H13" s="86"/>
      <c r="I13" s="126">
        <f t="shared" si="0"/>
        <v>22594229</v>
      </c>
      <c r="J13" s="127"/>
      <c r="K13" s="124">
        <f t="shared" si="1"/>
        <v>269.22249892760118</v>
      </c>
      <c r="L13" s="124"/>
      <c r="M13" s="128">
        <v>157.71054273124099</v>
      </c>
      <c r="N13" s="124"/>
      <c r="O13" s="124">
        <f t="shared" si="2"/>
        <v>111.51195619636019</v>
      </c>
      <c r="P13" s="98"/>
    </row>
    <row r="14" spans="1:19" s="96" customFormat="1" x14ac:dyDescent="0.25">
      <c r="A14" s="95" t="s">
        <v>26</v>
      </c>
      <c r="B14" s="95"/>
      <c r="C14" s="86">
        <v>8417</v>
      </c>
      <c r="D14" s="99"/>
      <c r="E14" s="109">
        <v>2255199</v>
      </c>
      <c r="F14" s="109"/>
      <c r="G14" s="109">
        <v>336120</v>
      </c>
      <c r="H14" s="86"/>
      <c r="I14" s="126">
        <f t="shared" si="0"/>
        <v>1919079</v>
      </c>
      <c r="J14" s="127"/>
      <c r="K14" s="124">
        <f t="shared" si="1"/>
        <v>228.00035642152787</v>
      </c>
      <c r="L14" s="124"/>
      <c r="M14" s="128">
        <v>142.620620675232</v>
      </c>
      <c r="N14" s="124"/>
      <c r="O14" s="124">
        <f t="shared" si="2"/>
        <v>85.379735746295864</v>
      </c>
      <c r="P14" s="98"/>
    </row>
    <row r="15" spans="1:19" s="96" customFormat="1" x14ac:dyDescent="0.25">
      <c r="A15" s="95" t="s">
        <v>27</v>
      </c>
      <c r="B15" s="95"/>
      <c r="C15" s="86">
        <v>30516</v>
      </c>
      <c r="D15" s="99"/>
      <c r="E15" s="109">
        <v>9737143</v>
      </c>
      <c r="F15" s="109"/>
      <c r="G15" s="109">
        <v>1244808</v>
      </c>
      <c r="H15" s="86"/>
      <c r="I15" s="126">
        <f t="shared" si="0"/>
        <v>8492335</v>
      </c>
      <c r="J15" s="127"/>
      <c r="K15" s="124">
        <f t="shared" si="1"/>
        <v>278.29122427578977</v>
      </c>
      <c r="L15" s="124"/>
      <c r="M15" s="128">
        <v>153.74168680168799</v>
      </c>
      <c r="N15" s="124"/>
      <c r="O15" s="124">
        <f t="shared" si="2"/>
        <v>124.54953747410178</v>
      </c>
      <c r="P15" s="98"/>
    </row>
    <row r="16" spans="1:19" s="96" customFormat="1" x14ac:dyDescent="0.25">
      <c r="A16" s="95" t="s">
        <v>28</v>
      </c>
      <c r="B16" s="95"/>
      <c r="C16" s="86">
        <v>6659</v>
      </c>
      <c r="D16" s="99"/>
      <c r="E16" s="109">
        <v>1818554</v>
      </c>
      <c r="F16" s="109"/>
      <c r="G16" s="109">
        <v>260074</v>
      </c>
      <c r="H16" s="86"/>
      <c r="I16" s="126">
        <f t="shared" si="0"/>
        <v>1558480</v>
      </c>
      <c r="J16" s="127"/>
      <c r="K16" s="124">
        <f t="shared" si="1"/>
        <v>234.04114731941732</v>
      </c>
      <c r="L16" s="124"/>
      <c r="M16" s="128">
        <v>141.94087072484501</v>
      </c>
      <c r="N16" s="124"/>
      <c r="O16" s="124">
        <f t="shared" si="2"/>
        <v>92.100276594572307</v>
      </c>
      <c r="P16" s="98"/>
    </row>
    <row r="17" spans="1:16" s="96" customFormat="1" x14ac:dyDescent="0.25">
      <c r="A17" s="95" t="s">
        <v>29</v>
      </c>
      <c r="B17" s="95"/>
      <c r="C17" s="86">
        <v>8271</v>
      </c>
      <c r="D17" s="99"/>
      <c r="E17" s="109">
        <v>2150579</v>
      </c>
      <c r="F17" s="109"/>
      <c r="G17" s="109">
        <v>317165</v>
      </c>
      <c r="H17" s="86"/>
      <c r="I17" s="126">
        <f t="shared" si="0"/>
        <v>1833414</v>
      </c>
      <c r="J17" s="127"/>
      <c r="K17" s="124">
        <f t="shared" si="1"/>
        <v>221.6677548059485</v>
      </c>
      <c r="L17" s="124"/>
      <c r="M17" s="128">
        <v>136.87699362648399</v>
      </c>
      <c r="N17" s="124"/>
      <c r="O17" s="124">
        <f t="shared" si="2"/>
        <v>84.790761179464511</v>
      </c>
      <c r="P17" s="98"/>
    </row>
    <row r="18" spans="1:16" s="96" customFormat="1" x14ac:dyDescent="0.25">
      <c r="A18" s="95" t="s">
        <v>30</v>
      </c>
      <c r="B18" s="95"/>
      <c r="C18" s="86">
        <v>9053</v>
      </c>
      <c r="D18" s="99"/>
      <c r="E18" s="109">
        <v>2850035</v>
      </c>
      <c r="F18" s="109"/>
      <c r="G18" s="109">
        <v>365049</v>
      </c>
      <c r="H18" s="86"/>
      <c r="I18" s="126">
        <f t="shared" si="0"/>
        <v>2484986</v>
      </c>
      <c r="J18" s="127"/>
      <c r="K18" s="124">
        <f t="shared" si="1"/>
        <v>274.49309621120068</v>
      </c>
      <c r="L18" s="124"/>
      <c r="M18" s="128">
        <v>163.27947397030499</v>
      </c>
      <c r="N18" s="124"/>
      <c r="O18" s="124">
        <f t="shared" si="2"/>
        <v>111.21362224089569</v>
      </c>
      <c r="P18" s="98"/>
    </row>
    <row r="19" spans="1:16" s="96" customFormat="1" x14ac:dyDescent="0.25">
      <c r="A19" s="95" t="s">
        <v>31</v>
      </c>
      <c r="B19" s="95"/>
      <c r="C19" s="86">
        <v>21904</v>
      </c>
      <c r="D19" s="99"/>
      <c r="E19" s="109">
        <v>7317307</v>
      </c>
      <c r="F19" s="109"/>
      <c r="G19" s="109">
        <v>928540</v>
      </c>
      <c r="H19" s="86"/>
      <c r="I19" s="126">
        <f t="shared" si="0"/>
        <v>6388767</v>
      </c>
      <c r="J19" s="127"/>
      <c r="K19" s="124">
        <f t="shared" si="1"/>
        <v>291.67124726077429</v>
      </c>
      <c r="L19" s="124"/>
      <c r="M19" s="128">
        <v>162.004681089088</v>
      </c>
      <c r="N19" s="124"/>
      <c r="O19" s="124">
        <f t="shared" si="2"/>
        <v>129.6665661716863</v>
      </c>
      <c r="P19" s="98"/>
    </row>
    <row r="20" spans="1:16" s="96" customFormat="1" x14ac:dyDescent="0.25">
      <c r="A20" s="95" t="s">
        <v>32</v>
      </c>
      <c r="B20" s="95"/>
      <c r="C20" s="86">
        <v>49708</v>
      </c>
      <c r="D20" s="99"/>
      <c r="E20" s="109">
        <v>18703987</v>
      </c>
      <c r="F20" s="109"/>
      <c r="G20" s="109">
        <v>2327016</v>
      </c>
      <c r="H20" s="86"/>
      <c r="I20" s="126">
        <f t="shared" si="0"/>
        <v>16376971</v>
      </c>
      <c r="J20" s="127"/>
      <c r="K20" s="124">
        <f t="shared" si="1"/>
        <v>329.46348676269412</v>
      </c>
      <c r="L20" s="124"/>
      <c r="M20" s="128">
        <v>188.99488161258</v>
      </c>
      <c r="N20" s="124"/>
      <c r="O20" s="124">
        <f t="shared" si="2"/>
        <v>140.46860515011412</v>
      </c>
      <c r="P20" s="98"/>
    </row>
    <row r="21" spans="1:16" s="96" customFormat="1" x14ac:dyDescent="0.25">
      <c r="A21" s="95" t="s">
        <v>33</v>
      </c>
      <c r="B21" s="95"/>
      <c r="C21" s="86">
        <v>61811</v>
      </c>
      <c r="D21" s="99"/>
      <c r="E21" s="109">
        <v>20387043</v>
      </c>
      <c r="F21" s="109"/>
      <c r="G21" s="109">
        <v>2780769</v>
      </c>
      <c r="H21" s="86"/>
      <c r="I21" s="126">
        <f t="shared" si="0"/>
        <v>17606274</v>
      </c>
      <c r="J21" s="127"/>
      <c r="K21" s="124">
        <f t="shared" si="1"/>
        <v>284.84046528934977</v>
      </c>
      <c r="L21" s="124"/>
      <c r="M21" s="128">
        <v>178.67527640567201</v>
      </c>
      <c r="N21" s="124"/>
      <c r="O21" s="124">
        <f t="shared" si="2"/>
        <v>106.16518888367776</v>
      </c>
      <c r="P21" s="98"/>
    </row>
    <row r="22" spans="1:16" s="96" customFormat="1" x14ac:dyDescent="0.25">
      <c r="A22" s="95" t="s">
        <v>34</v>
      </c>
      <c r="B22" s="95"/>
      <c r="C22" s="86">
        <v>49958</v>
      </c>
      <c r="D22" s="99"/>
      <c r="E22" s="109">
        <v>20958048</v>
      </c>
      <c r="F22" s="109"/>
      <c r="G22" s="109">
        <v>2576301</v>
      </c>
      <c r="H22" s="86"/>
      <c r="I22" s="126">
        <f t="shared" si="0"/>
        <v>18381747</v>
      </c>
      <c r="J22" s="127"/>
      <c r="K22" s="124">
        <f t="shared" si="1"/>
        <v>367.94401297089553</v>
      </c>
      <c r="L22" s="124"/>
      <c r="M22" s="128">
        <v>267.260330895837</v>
      </c>
      <c r="N22" s="124"/>
      <c r="O22" s="124">
        <f t="shared" si="2"/>
        <v>100.68368207505853</v>
      </c>
      <c r="P22" s="98"/>
    </row>
    <row r="23" spans="1:16" s="96" customFormat="1" x14ac:dyDescent="0.25">
      <c r="A23" s="95" t="s">
        <v>35</v>
      </c>
      <c r="B23" s="95"/>
      <c r="C23" s="86">
        <v>73444</v>
      </c>
      <c r="D23" s="99"/>
      <c r="E23" s="109">
        <v>27250799</v>
      </c>
      <c r="F23" s="109"/>
      <c r="G23" s="109">
        <v>3531080</v>
      </c>
      <c r="H23" s="86"/>
      <c r="I23" s="126">
        <f t="shared" si="0"/>
        <v>23719719</v>
      </c>
      <c r="J23" s="127"/>
      <c r="K23" s="124">
        <f t="shared" si="1"/>
        <v>322.96333260715647</v>
      </c>
      <c r="L23" s="124"/>
      <c r="M23" s="128">
        <v>201.971829595938</v>
      </c>
      <c r="N23" s="124"/>
      <c r="O23" s="124">
        <f t="shared" si="2"/>
        <v>120.99150301121847</v>
      </c>
      <c r="P23" s="98"/>
    </row>
    <row r="24" spans="1:16" s="96" customFormat="1" x14ac:dyDescent="0.25">
      <c r="A24" s="95" t="s">
        <v>36</v>
      </c>
      <c r="B24" s="95"/>
      <c r="C24" s="86">
        <v>19438</v>
      </c>
      <c r="D24" s="99"/>
      <c r="E24" s="109">
        <v>6154763</v>
      </c>
      <c r="F24" s="109"/>
      <c r="G24" s="109">
        <v>822462</v>
      </c>
      <c r="H24" s="86"/>
      <c r="I24" s="126">
        <f t="shared" si="0"/>
        <v>5332301</v>
      </c>
      <c r="J24" s="127"/>
      <c r="K24" s="124">
        <f t="shared" si="1"/>
        <v>274.32354151661696</v>
      </c>
      <c r="L24" s="124"/>
      <c r="M24" s="128">
        <v>190.11046604824301</v>
      </c>
      <c r="N24" s="124"/>
      <c r="O24" s="124">
        <f t="shared" si="2"/>
        <v>84.213075468373944</v>
      </c>
      <c r="P24" s="98"/>
    </row>
    <row r="25" spans="1:16" s="96" customFormat="1" x14ac:dyDescent="0.25">
      <c r="A25" s="95" t="s">
        <v>37</v>
      </c>
      <c r="B25" s="95"/>
      <c r="C25" s="86">
        <v>12260</v>
      </c>
      <c r="D25" s="99"/>
      <c r="E25" s="109">
        <v>3323672</v>
      </c>
      <c r="F25" s="109"/>
      <c r="G25" s="109">
        <v>470295</v>
      </c>
      <c r="H25" s="86"/>
      <c r="I25" s="126">
        <f t="shared" si="0"/>
        <v>2853377</v>
      </c>
      <c r="J25" s="127"/>
      <c r="K25" s="124">
        <f t="shared" si="1"/>
        <v>232.73874388254487</v>
      </c>
      <c r="L25" s="124"/>
      <c r="M25" s="128">
        <v>143.83658164553799</v>
      </c>
      <c r="N25" s="124"/>
      <c r="O25" s="124">
        <f t="shared" si="2"/>
        <v>88.902162237006877</v>
      </c>
      <c r="P25" s="98"/>
    </row>
    <row r="26" spans="1:16" s="96" customFormat="1" x14ac:dyDescent="0.25">
      <c r="A26" s="95" t="s">
        <v>38</v>
      </c>
      <c r="B26" s="95"/>
      <c r="C26" s="86">
        <v>3939</v>
      </c>
      <c r="D26" s="99"/>
      <c r="E26" s="109">
        <v>1144957</v>
      </c>
      <c r="F26" s="109"/>
      <c r="G26" s="109">
        <v>153885</v>
      </c>
      <c r="H26" s="86"/>
      <c r="I26" s="126">
        <f t="shared" si="0"/>
        <v>991072</v>
      </c>
      <c r="J26" s="127"/>
      <c r="K26" s="124">
        <f t="shared" si="1"/>
        <v>251.6049758822036</v>
      </c>
      <c r="L26" s="124"/>
      <c r="M26" s="128">
        <v>142.221940819813</v>
      </c>
      <c r="N26" s="124"/>
      <c r="O26" s="124">
        <f t="shared" si="2"/>
        <v>109.3830350623906</v>
      </c>
      <c r="P26" s="98"/>
    </row>
    <row r="27" spans="1:16" s="96" customFormat="1" x14ac:dyDescent="0.25">
      <c r="A27" s="95" t="s">
        <v>39</v>
      </c>
      <c r="B27" s="95"/>
      <c r="C27" s="86">
        <v>101191</v>
      </c>
      <c r="D27" s="99"/>
      <c r="E27" s="109">
        <v>31048175</v>
      </c>
      <c r="F27" s="109"/>
      <c r="G27" s="109">
        <v>4102026</v>
      </c>
      <c r="H27" s="86"/>
      <c r="I27" s="126">
        <f t="shared" si="0"/>
        <v>26946149</v>
      </c>
      <c r="J27" s="127"/>
      <c r="K27" s="124">
        <f t="shared" si="1"/>
        <v>266.28997638129874</v>
      </c>
      <c r="L27" s="124"/>
      <c r="M27" s="128">
        <v>155.43062679151899</v>
      </c>
      <c r="N27" s="124"/>
      <c r="O27" s="124">
        <f t="shared" si="2"/>
        <v>110.85934958977975</v>
      </c>
      <c r="P27" s="98"/>
    </row>
    <row r="28" spans="1:16" s="96" customFormat="1" x14ac:dyDescent="0.25">
      <c r="A28" s="95" t="s">
        <v>40</v>
      </c>
      <c r="B28" s="95"/>
      <c r="C28" s="86">
        <v>44850</v>
      </c>
      <c r="D28" s="99"/>
      <c r="E28" s="109">
        <v>14368174</v>
      </c>
      <c r="F28" s="109"/>
      <c r="G28" s="109">
        <v>1822769</v>
      </c>
      <c r="H28" s="86"/>
      <c r="I28" s="126">
        <f t="shared" si="0"/>
        <v>12545405</v>
      </c>
      <c r="J28" s="127"/>
      <c r="K28" s="124">
        <f t="shared" si="1"/>
        <v>279.71917502787068</v>
      </c>
      <c r="L28" s="124"/>
      <c r="M28" s="128">
        <v>157.15051383510601</v>
      </c>
      <c r="N28" s="124"/>
      <c r="O28" s="124">
        <f t="shared" si="2"/>
        <v>122.56866119276467</v>
      </c>
      <c r="P28" s="98"/>
    </row>
    <row r="29" spans="1:16" s="96" customFormat="1" x14ac:dyDescent="0.25">
      <c r="A29" s="95" t="s">
        <v>41</v>
      </c>
      <c r="B29" s="95"/>
      <c r="C29" s="86">
        <v>127429</v>
      </c>
      <c r="D29" s="99"/>
      <c r="E29" s="109">
        <v>44111032</v>
      </c>
      <c r="F29" s="109"/>
      <c r="G29" s="109">
        <v>5385781</v>
      </c>
      <c r="H29" s="86"/>
      <c r="I29" s="126">
        <f t="shared" si="0"/>
        <v>38725251</v>
      </c>
      <c r="J29" s="127"/>
      <c r="K29" s="124">
        <f t="shared" si="1"/>
        <v>303.89668756719431</v>
      </c>
      <c r="L29" s="124"/>
      <c r="M29" s="128">
        <v>171.44044008865899</v>
      </c>
      <c r="N29" s="124"/>
      <c r="O29" s="124">
        <f t="shared" si="2"/>
        <v>132.45624747853532</v>
      </c>
      <c r="P29" s="98"/>
    </row>
    <row r="30" spans="1:16" s="96" customFormat="1" x14ac:dyDescent="0.25">
      <c r="A30" s="95" t="s">
        <v>42</v>
      </c>
      <c r="B30" s="95"/>
      <c r="C30" s="86">
        <v>49258</v>
      </c>
      <c r="D30" s="99"/>
      <c r="E30" s="109">
        <v>17277883</v>
      </c>
      <c r="F30" s="109"/>
      <c r="G30" s="109">
        <v>2069906</v>
      </c>
      <c r="H30" s="86"/>
      <c r="I30" s="126">
        <f t="shared" si="0"/>
        <v>15207977</v>
      </c>
      <c r="J30" s="127"/>
      <c r="K30" s="124">
        <f t="shared" si="1"/>
        <v>308.74126030289494</v>
      </c>
      <c r="L30" s="124"/>
      <c r="M30" s="128">
        <v>178.70830217187299</v>
      </c>
      <c r="N30" s="124"/>
      <c r="O30" s="124">
        <f t="shared" si="2"/>
        <v>130.03295813102196</v>
      </c>
      <c r="P30" s="98"/>
    </row>
    <row r="31" spans="1:16" s="96" customFormat="1" x14ac:dyDescent="0.25">
      <c r="A31" s="95" t="s">
        <v>43</v>
      </c>
      <c r="B31" s="95"/>
      <c r="C31" s="86">
        <v>88613</v>
      </c>
      <c r="D31" s="99"/>
      <c r="E31" s="109">
        <v>39857543</v>
      </c>
      <c r="F31" s="109"/>
      <c r="G31" s="109">
        <v>4607495</v>
      </c>
      <c r="H31" s="86"/>
      <c r="I31" s="126">
        <f t="shared" si="0"/>
        <v>35250048</v>
      </c>
      <c r="J31" s="127"/>
      <c r="K31" s="124">
        <f t="shared" si="1"/>
        <v>397.79770462573214</v>
      </c>
      <c r="L31" s="124"/>
      <c r="M31" s="128">
        <v>235.639389644609</v>
      </c>
      <c r="N31" s="124"/>
      <c r="O31" s="124">
        <f t="shared" si="2"/>
        <v>162.15831498112314</v>
      </c>
      <c r="P31" s="98"/>
    </row>
    <row r="32" spans="1:16" s="96" customFormat="1" x14ac:dyDescent="0.25">
      <c r="A32" s="95" t="s">
        <v>44</v>
      </c>
      <c r="B32" s="95"/>
      <c r="C32" s="86">
        <v>139148</v>
      </c>
      <c r="D32" s="99"/>
      <c r="E32" s="109">
        <v>61861988</v>
      </c>
      <c r="F32" s="109"/>
      <c r="G32" s="109">
        <v>7843114</v>
      </c>
      <c r="H32" s="86"/>
      <c r="I32" s="126">
        <f t="shared" si="0"/>
        <v>54018874</v>
      </c>
      <c r="J32" s="127"/>
      <c r="K32" s="124">
        <f t="shared" si="1"/>
        <v>388.21164515479921</v>
      </c>
      <c r="L32" s="124"/>
      <c r="M32" s="128">
        <v>237.394702751648</v>
      </c>
      <c r="N32" s="124"/>
      <c r="O32" s="124">
        <f t="shared" si="2"/>
        <v>150.81694240315122</v>
      </c>
      <c r="P32" s="98"/>
    </row>
    <row r="33" spans="1:16" s="96" customFormat="1" x14ac:dyDescent="0.25">
      <c r="A33" s="95" t="s">
        <v>45</v>
      </c>
      <c r="B33" s="95"/>
      <c r="C33" s="86">
        <v>70801</v>
      </c>
      <c r="D33" s="99"/>
      <c r="E33" s="109">
        <v>23151268</v>
      </c>
      <c r="F33" s="109"/>
      <c r="G33" s="109">
        <v>3115381</v>
      </c>
      <c r="H33" s="86"/>
      <c r="I33" s="126">
        <f t="shared" si="0"/>
        <v>20035887</v>
      </c>
      <c r="J33" s="127"/>
      <c r="K33" s="124">
        <f t="shared" si="1"/>
        <v>282.98875722094323</v>
      </c>
      <c r="L33" s="124"/>
      <c r="M33" s="128">
        <v>171.732615209409</v>
      </c>
      <c r="N33" s="124"/>
      <c r="O33" s="124">
        <f t="shared" si="2"/>
        <v>111.25614201153422</v>
      </c>
      <c r="P33" s="98"/>
    </row>
    <row r="34" spans="1:16" s="96" customFormat="1" x14ac:dyDescent="0.25">
      <c r="A34" s="95" t="s">
        <v>46</v>
      </c>
      <c r="B34" s="95"/>
      <c r="C34" s="86">
        <v>39229</v>
      </c>
      <c r="D34" s="99"/>
      <c r="E34" s="109">
        <v>16122137</v>
      </c>
      <c r="F34" s="109"/>
      <c r="G34" s="109">
        <v>1902572</v>
      </c>
      <c r="H34" s="86"/>
      <c r="I34" s="126">
        <f t="shared" si="0"/>
        <v>14219565</v>
      </c>
      <c r="J34" s="127"/>
      <c r="K34" s="124">
        <f t="shared" si="1"/>
        <v>362.4758469499605</v>
      </c>
      <c r="L34" s="124"/>
      <c r="M34" s="128">
        <v>234.59260689814801</v>
      </c>
      <c r="N34" s="124"/>
      <c r="O34" s="124">
        <f t="shared" si="2"/>
        <v>127.88324005181249</v>
      </c>
      <c r="P34" s="98"/>
    </row>
    <row r="35" spans="1:16" s="96" customFormat="1" x14ac:dyDescent="0.25">
      <c r="A35" s="95" t="s">
        <v>47</v>
      </c>
      <c r="B35" s="95"/>
      <c r="C35" s="86">
        <v>89749</v>
      </c>
      <c r="D35" s="99"/>
      <c r="E35" s="109">
        <v>44012880</v>
      </c>
      <c r="F35" s="109"/>
      <c r="G35" s="109">
        <v>5232237</v>
      </c>
      <c r="H35" s="86"/>
      <c r="I35" s="126">
        <f t="shared" si="0"/>
        <v>38780643</v>
      </c>
      <c r="J35" s="127"/>
      <c r="K35" s="124">
        <f t="shared" si="1"/>
        <v>432.10111533276137</v>
      </c>
      <c r="L35" s="124"/>
      <c r="M35" s="128">
        <v>278.14254822427603</v>
      </c>
      <c r="N35" s="124"/>
      <c r="O35" s="124">
        <f t="shared" si="2"/>
        <v>153.95856710848534</v>
      </c>
      <c r="P35" s="98"/>
    </row>
    <row r="36" spans="1:16" s="96" customFormat="1" x14ac:dyDescent="0.25">
      <c r="A36" s="95" t="s">
        <v>48</v>
      </c>
      <c r="B36" s="95"/>
      <c r="C36" s="86">
        <v>17232</v>
      </c>
      <c r="D36" s="99"/>
      <c r="E36" s="109">
        <v>6842866</v>
      </c>
      <c r="F36" s="109"/>
      <c r="G36" s="109">
        <v>801371</v>
      </c>
      <c r="H36" s="86"/>
      <c r="I36" s="126">
        <f t="shared" si="0"/>
        <v>6041495</v>
      </c>
      <c r="J36" s="127"/>
      <c r="K36" s="124">
        <f t="shared" si="1"/>
        <v>350.59743500464253</v>
      </c>
      <c r="L36" s="124"/>
      <c r="M36" s="128">
        <v>223.90769340260499</v>
      </c>
      <c r="N36" s="124"/>
      <c r="O36" s="124">
        <f t="shared" si="2"/>
        <v>126.68974160203754</v>
      </c>
      <c r="P36" s="98"/>
    </row>
    <row r="37" spans="1:16" s="96" customFormat="1" x14ac:dyDescent="0.25">
      <c r="A37" s="96" t="s">
        <v>49</v>
      </c>
      <c r="C37" s="86">
        <f>SUM(C11:C36)</f>
        <v>1739963</v>
      </c>
      <c r="D37" s="86"/>
      <c r="E37" s="86">
        <f>SUM(E11:E36)</f>
        <v>635348187</v>
      </c>
      <c r="F37" s="86"/>
      <c r="G37" s="86">
        <f>SUM(G11:G36)</f>
        <v>80262927</v>
      </c>
      <c r="H37" s="86"/>
      <c r="I37" s="126">
        <f t="shared" si="0"/>
        <v>555085260</v>
      </c>
      <c r="J37" s="127"/>
      <c r="K37" s="124">
        <f t="shared" si="1"/>
        <v>319.02130102766552</v>
      </c>
      <c r="L37" s="128"/>
      <c r="M37" s="128">
        <v>195.54310760000001</v>
      </c>
      <c r="N37" s="128"/>
      <c r="O37" s="124">
        <f t="shared" si="2"/>
        <v>123.4781934276655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80</v>
      </c>
      <c r="D8" s="50"/>
      <c r="E8" s="50" t="s">
        <v>80</v>
      </c>
      <c r="F8" s="50"/>
      <c r="G8" s="105" t="s">
        <v>80</v>
      </c>
      <c r="H8" s="50"/>
      <c r="I8" s="50" t="s">
        <v>80</v>
      </c>
      <c r="J8" s="50"/>
      <c r="K8" s="106" t="s">
        <v>81</v>
      </c>
      <c r="L8" s="53"/>
      <c r="M8" s="91" t="s">
        <v>59</v>
      </c>
      <c r="N8" s="52"/>
      <c r="O8" s="90" t="s">
        <v>81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241146</v>
      </c>
      <c r="D11" s="99"/>
      <c r="E11" s="109">
        <v>106329948</v>
      </c>
      <c r="F11" s="109"/>
      <c r="G11" s="109">
        <v>11880266</v>
      </c>
      <c r="H11" s="86"/>
      <c r="I11" s="126">
        <f>E11-G11</f>
        <v>94449682</v>
      </c>
      <c r="J11" s="127"/>
      <c r="K11" s="124">
        <f>I11/C11</f>
        <v>391.67011685866652</v>
      </c>
      <c r="L11" s="124"/>
      <c r="M11" s="128">
        <v>193.14204648614799</v>
      </c>
      <c r="N11" s="124"/>
      <c r="O11" s="124">
        <f>K11-M11</f>
        <v>198.52807037251853</v>
      </c>
      <c r="P11" s="97"/>
    </row>
    <row r="12" spans="1:19" s="96" customFormat="1" x14ac:dyDescent="0.25">
      <c r="A12" s="95" t="s">
        <v>24</v>
      </c>
      <c r="B12" s="95"/>
      <c r="C12" s="86">
        <v>198929</v>
      </c>
      <c r="D12" s="99"/>
      <c r="E12" s="109">
        <v>84041437</v>
      </c>
      <c r="F12" s="109"/>
      <c r="G12" s="109">
        <v>10071763</v>
      </c>
      <c r="H12" s="86"/>
      <c r="I12" s="126">
        <f t="shared" ref="I12:I37" si="0">E12-G12</f>
        <v>73969674</v>
      </c>
      <c r="J12" s="127"/>
      <c r="K12" s="124">
        <f t="shared" ref="K12:K37" si="1">I12/C12</f>
        <v>371.83957090218121</v>
      </c>
      <c r="L12" s="124"/>
      <c r="M12" s="128">
        <v>190.157250648249</v>
      </c>
      <c r="N12" s="124"/>
      <c r="O12" s="124">
        <f t="shared" ref="O12:O37" si="2">K12-M12</f>
        <v>181.6823202539322</v>
      </c>
      <c r="P12" s="98"/>
    </row>
    <row r="13" spans="1:19" s="96" customFormat="1" x14ac:dyDescent="0.25">
      <c r="A13" s="95" t="s">
        <v>25</v>
      </c>
      <c r="B13" s="95"/>
      <c r="C13" s="86">
        <v>66688</v>
      </c>
      <c r="D13" s="99"/>
      <c r="E13" s="109">
        <v>26100276</v>
      </c>
      <c r="F13" s="109"/>
      <c r="G13" s="109">
        <v>2819696</v>
      </c>
      <c r="H13" s="86"/>
      <c r="I13" s="126">
        <f t="shared" si="0"/>
        <v>23280580</v>
      </c>
      <c r="J13" s="127"/>
      <c r="K13" s="124">
        <f t="shared" si="1"/>
        <v>349.09698896353166</v>
      </c>
      <c r="L13" s="124"/>
      <c r="M13" s="128">
        <v>157.71054273124099</v>
      </c>
      <c r="N13" s="124"/>
      <c r="O13" s="124">
        <f t="shared" si="2"/>
        <v>191.38644623229067</v>
      </c>
      <c r="P13" s="98"/>
    </row>
    <row r="14" spans="1:19" s="96" customFormat="1" x14ac:dyDescent="0.25">
      <c r="A14" s="95" t="s">
        <v>26</v>
      </c>
      <c r="B14" s="95"/>
      <c r="C14" s="86">
        <v>7392</v>
      </c>
      <c r="D14" s="99"/>
      <c r="E14" s="109">
        <v>2647960</v>
      </c>
      <c r="F14" s="109"/>
      <c r="G14" s="109">
        <v>323997</v>
      </c>
      <c r="H14" s="86"/>
      <c r="I14" s="126">
        <f t="shared" si="0"/>
        <v>2323963</v>
      </c>
      <c r="J14" s="127"/>
      <c r="K14" s="124">
        <f t="shared" si="1"/>
        <v>314.38893398268397</v>
      </c>
      <c r="L14" s="124"/>
      <c r="M14" s="128">
        <v>142.620620675232</v>
      </c>
      <c r="N14" s="124"/>
      <c r="O14" s="124">
        <f t="shared" si="2"/>
        <v>171.76831330745196</v>
      </c>
      <c r="P14" s="98"/>
    </row>
    <row r="15" spans="1:19" s="96" customFormat="1" x14ac:dyDescent="0.25">
      <c r="A15" s="95" t="s">
        <v>27</v>
      </c>
      <c r="B15" s="95"/>
      <c r="C15" s="86">
        <v>23432</v>
      </c>
      <c r="D15" s="99"/>
      <c r="E15" s="109">
        <v>9702329</v>
      </c>
      <c r="F15" s="109"/>
      <c r="G15" s="109">
        <v>1062152</v>
      </c>
      <c r="H15" s="86"/>
      <c r="I15" s="126">
        <f t="shared" si="0"/>
        <v>8640177</v>
      </c>
      <c r="J15" s="127"/>
      <c r="K15" s="124">
        <f t="shared" si="1"/>
        <v>368.73408159781496</v>
      </c>
      <c r="L15" s="124"/>
      <c r="M15" s="128">
        <v>153.74168680168799</v>
      </c>
      <c r="N15" s="124"/>
      <c r="O15" s="124">
        <f t="shared" si="2"/>
        <v>214.99239479612697</v>
      </c>
      <c r="P15" s="98"/>
    </row>
    <row r="16" spans="1:19" s="96" customFormat="1" x14ac:dyDescent="0.25">
      <c r="A16" s="95" t="s">
        <v>28</v>
      </c>
      <c r="B16" s="95"/>
      <c r="C16" s="86">
        <v>5916</v>
      </c>
      <c r="D16" s="99"/>
      <c r="E16" s="109">
        <v>1940437</v>
      </c>
      <c r="F16" s="109"/>
      <c r="G16" s="109">
        <v>252303</v>
      </c>
      <c r="H16" s="86"/>
      <c r="I16" s="126">
        <f t="shared" si="0"/>
        <v>1688134</v>
      </c>
      <c r="J16" s="127"/>
      <c r="K16" s="124">
        <f t="shared" si="1"/>
        <v>285.35057471264366</v>
      </c>
      <c r="L16" s="124"/>
      <c r="M16" s="128">
        <v>141.94087072484501</v>
      </c>
      <c r="N16" s="124"/>
      <c r="O16" s="124">
        <f t="shared" si="2"/>
        <v>143.40970398779865</v>
      </c>
      <c r="P16" s="98"/>
    </row>
    <row r="17" spans="1:16" s="96" customFormat="1" x14ac:dyDescent="0.25">
      <c r="A17" s="95" t="s">
        <v>29</v>
      </c>
      <c r="B17" s="95"/>
      <c r="C17" s="86">
        <v>7142</v>
      </c>
      <c r="D17" s="99"/>
      <c r="E17" s="109">
        <v>2229237</v>
      </c>
      <c r="F17" s="109"/>
      <c r="G17" s="109">
        <v>289397</v>
      </c>
      <c r="H17" s="86"/>
      <c r="I17" s="126">
        <f t="shared" si="0"/>
        <v>1939840</v>
      </c>
      <c r="J17" s="127"/>
      <c r="K17" s="124">
        <f t="shared" si="1"/>
        <v>271.6101932231868</v>
      </c>
      <c r="L17" s="124"/>
      <c r="M17" s="128">
        <v>136.87699362648399</v>
      </c>
      <c r="N17" s="124"/>
      <c r="O17" s="124">
        <f t="shared" si="2"/>
        <v>134.7331995967028</v>
      </c>
      <c r="P17" s="98"/>
    </row>
    <row r="18" spans="1:16" s="96" customFormat="1" x14ac:dyDescent="0.25">
      <c r="A18" s="95" t="s">
        <v>30</v>
      </c>
      <c r="B18" s="95"/>
      <c r="C18" s="86">
        <v>7618</v>
      </c>
      <c r="D18" s="99"/>
      <c r="E18" s="109">
        <v>2814915</v>
      </c>
      <c r="F18" s="109"/>
      <c r="G18" s="109">
        <v>340811</v>
      </c>
      <c r="H18" s="86"/>
      <c r="I18" s="126">
        <f t="shared" si="0"/>
        <v>2474104</v>
      </c>
      <c r="J18" s="127"/>
      <c r="K18" s="124">
        <f t="shared" si="1"/>
        <v>324.77080598582307</v>
      </c>
      <c r="L18" s="124"/>
      <c r="M18" s="128">
        <v>163.27947397030499</v>
      </c>
      <c r="N18" s="124"/>
      <c r="O18" s="124">
        <f t="shared" si="2"/>
        <v>161.49133201551808</v>
      </c>
      <c r="P18" s="98"/>
    </row>
    <row r="19" spans="1:16" s="96" customFormat="1" x14ac:dyDescent="0.25">
      <c r="A19" s="95" t="s">
        <v>31</v>
      </c>
      <c r="B19" s="95"/>
      <c r="C19" s="86">
        <v>17014</v>
      </c>
      <c r="D19" s="99"/>
      <c r="E19" s="109">
        <v>6349268</v>
      </c>
      <c r="F19" s="109"/>
      <c r="G19" s="109">
        <v>772373</v>
      </c>
      <c r="H19" s="86"/>
      <c r="I19" s="126">
        <f t="shared" si="0"/>
        <v>5576895</v>
      </c>
      <c r="J19" s="127"/>
      <c r="K19" s="124">
        <f t="shared" si="1"/>
        <v>327.78270835782297</v>
      </c>
      <c r="L19" s="124"/>
      <c r="M19" s="128">
        <v>162.004681089088</v>
      </c>
      <c r="N19" s="124"/>
      <c r="O19" s="124">
        <f t="shared" si="2"/>
        <v>165.77802726873497</v>
      </c>
      <c r="P19" s="98"/>
    </row>
    <row r="20" spans="1:16" s="96" customFormat="1" x14ac:dyDescent="0.25">
      <c r="A20" s="95" t="s">
        <v>32</v>
      </c>
      <c r="B20" s="95"/>
      <c r="C20" s="86">
        <v>40298</v>
      </c>
      <c r="D20" s="99"/>
      <c r="E20" s="109">
        <v>18323335</v>
      </c>
      <c r="F20" s="109"/>
      <c r="G20" s="109">
        <v>2062293</v>
      </c>
      <c r="H20" s="86"/>
      <c r="I20" s="126">
        <f t="shared" si="0"/>
        <v>16261042</v>
      </c>
      <c r="J20" s="127"/>
      <c r="K20" s="124">
        <f t="shared" si="1"/>
        <v>403.51982728671396</v>
      </c>
      <c r="L20" s="124"/>
      <c r="M20" s="128">
        <v>188.99488161258</v>
      </c>
      <c r="N20" s="124"/>
      <c r="O20" s="124">
        <f t="shared" si="2"/>
        <v>214.52494567413396</v>
      </c>
      <c r="P20" s="98"/>
    </row>
    <row r="21" spans="1:16" s="96" customFormat="1" x14ac:dyDescent="0.25">
      <c r="A21" s="95" t="s">
        <v>33</v>
      </c>
      <c r="B21" s="95"/>
      <c r="C21" s="86">
        <v>50688</v>
      </c>
      <c r="D21" s="99"/>
      <c r="E21" s="109">
        <v>21046403</v>
      </c>
      <c r="F21" s="109"/>
      <c r="G21" s="109">
        <v>2513144</v>
      </c>
      <c r="H21" s="86"/>
      <c r="I21" s="126">
        <f t="shared" si="0"/>
        <v>18533259</v>
      </c>
      <c r="J21" s="127"/>
      <c r="K21" s="124">
        <f t="shared" si="1"/>
        <v>365.63405539772725</v>
      </c>
      <c r="L21" s="124"/>
      <c r="M21" s="128">
        <v>178.67527640567201</v>
      </c>
      <c r="N21" s="124"/>
      <c r="O21" s="124">
        <f t="shared" si="2"/>
        <v>186.95877899205524</v>
      </c>
      <c r="P21" s="98"/>
    </row>
    <row r="22" spans="1:16" s="96" customFormat="1" x14ac:dyDescent="0.25">
      <c r="A22" s="95" t="s">
        <v>34</v>
      </c>
      <c r="B22" s="95"/>
      <c r="C22" s="86">
        <v>45973</v>
      </c>
      <c r="D22" s="99"/>
      <c r="E22" s="109">
        <v>23180917</v>
      </c>
      <c r="F22" s="109"/>
      <c r="G22" s="109">
        <v>2657483</v>
      </c>
      <c r="H22" s="86"/>
      <c r="I22" s="126">
        <f t="shared" si="0"/>
        <v>20523434</v>
      </c>
      <c r="J22" s="127"/>
      <c r="K22" s="124">
        <f t="shared" si="1"/>
        <v>446.42363996258672</v>
      </c>
      <c r="L22" s="124"/>
      <c r="M22" s="128">
        <v>267.260330895837</v>
      </c>
      <c r="N22" s="124"/>
      <c r="O22" s="124">
        <f t="shared" si="2"/>
        <v>179.16330906674972</v>
      </c>
      <c r="P22" s="98"/>
    </row>
    <row r="23" spans="1:16" s="96" customFormat="1" x14ac:dyDescent="0.25">
      <c r="A23" s="95" t="s">
        <v>35</v>
      </c>
      <c r="B23" s="95"/>
      <c r="C23" s="86">
        <v>59508</v>
      </c>
      <c r="D23" s="99"/>
      <c r="E23" s="109">
        <v>27698215</v>
      </c>
      <c r="F23" s="109"/>
      <c r="G23" s="109">
        <v>3199947</v>
      </c>
      <c r="H23" s="86"/>
      <c r="I23" s="126">
        <f t="shared" si="0"/>
        <v>24498268</v>
      </c>
      <c r="J23" s="127"/>
      <c r="K23" s="124">
        <f t="shared" si="1"/>
        <v>411.68024467298517</v>
      </c>
      <c r="L23" s="124"/>
      <c r="M23" s="128">
        <v>201.971829595938</v>
      </c>
      <c r="N23" s="124"/>
      <c r="O23" s="124">
        <f t="shared" si="2"/>
        <v>209.70841507704716</v>
      </c>
      <c r="P23" s="98"/>
    </row>
    <row r="24" spans="1:16" s="96" customFormat="1" x14ac:dyDescent="0.25">
      <c r="A24" s="95" t="s">
        <v>36</v>
      </c>
      <c r="B24" s="95"/>
      <c r="C24" s="86">
        <v>15672</v>
      </c>
      <c r="D24" s="99"/>
      <c r="E24" s="109">
        <v>6195662</v>
      </c>
      <c r="F24" s="109"/>
      <c r="G24" s="109">
        <v>756364</v>
      </c>
      <c r="H24" s="86"/>
      <c r="I24" s="126">
        <f t="shared" si="0"/>
        <v>5439298</v>
      </c>
      <c r="J24" s="127"/>
      <c r="K24" s="124">
        <f t="shared" si="1"/>
        <v>347.07108218478817</v>
      </c>
      <c r="L24" s="124"/>
      <c r="M24" s="128">
        <v>190.11046604824301</v>
      </c>
      <c r="N24" s="124"/>
      <c r="O24" s="124">
        <f t="shared" si="2"/>
        <v>156.96061613654516</v>
      </c>
      <c r="P24" s="98"/>
    </row>
    <row r="25" spans="1:16" s="96" customFormat="1" x14ac:dyDescent="0.25">
      <c r="A25" s="95" t="s">
        <v>37</v>
      </c>
      <c r="B25" s="95"/>
      <c r="C25" s="86">
        <v>10248</v>
      </c>
      <c r="D25" s="99"/>
      <c r="E25" s="109">
        <v>3345464</v>
      </c>
      <c r="F25" s="109"/>
      <c r="G25" s="109">
        <v>415808</v>
      </c>
      <c r="H25" s="86"/>
      <c r="I25" s="126">
        <f t="shared" si="0"/>
        <v>2929656</v>
      </c>
      <c r="J25" s="127"/>
      <c r="K25" s="124">
        <f t="shared" si="1"/>
        <v>285.87587822014052</v>
      </c>
      <c r="L25" s="124"/>
      <c r="M25" s="128">
        <v>143.83658164553799</v>
      </c>
      <c r="N25" s="124"/>
      <c r="O25" s="124">
        <f t="shared" si="2"/>
        <v>142.03929657460253</v>
      </c>
      <c r="P25" s="98"/>
    </row>
    <row r="26" spans="1:16" s="96" customFormat="1" x14ac:dyDescent="0.25">
      <c r="A26" s="95" t="s">
        <v>38</v>
      </c>
      <c r="B26" s="95"/>
      <c r="C26" s="86">
        <v>3339</v>
      </c>
      <c r="D26" s="99"/>
      <c r="E26" s="109">
        <v>1305238</v>
      </c>
      <c r="F26" s="109"/>
      <c r="G26" s="109">
        <v>139425</v>
      </c>
      <c r="H26" s="86"/>
      <c r="I26" s="126">
        <f t="shared" si="0"/>
        <v>1165813</v>
      </c>
      <c r="J26" s="127"/>
      <c r="K26" s="124">
        <f t="shared" si="1"/>
        <v>349.15034441449535</v>
      </c>
      <c r="L26" s="124"/>
      <c r="M26" s="128">
        <v>142.221940819813</v>
      </c>
      <c r="N26" s="124"/>
      <c r="O26" s="124">
        <f t="shared" si="2"/>
        <v>206.92840359468235</v>
      </c>
      <c r="P26" s="98"/>
    </row>
    <row r="27" spans="1:16" s="96" customFormat="1" x14ac:dyDescent="0.25">
      <c r="A27" s="95" t="s">
        <v>39</v>
      </c>
      <c r="B27" s="95"/>
      <c r="C27" s="86">
        <v>80684</v>
      </c>
      <c r="D27" s="99"/>
      <c r="E27" s="109">
        <v>30564942</v>
      </c>
      <c r="F27" s="109"/>
      <c r="G27" s="109">
        <v>3566910</v>
      </c>
      <c r="H27" s="86"/>
      <c r="I27" s="126">
        <f t="shared" si="0"/>
        <v>26998032</v>
      </c>
      <c r="J27" s="127"/>
      <c r="K27" s="124">
        <f t="shared" si="1"/>
        <v>334.61444648257401</v>
      </c>
      <c r="L27" s="124"/>
      <c r="M27" s="128">
        <v>155.43062679151899</v>
      </c>
      <c r="N27" s="124"/>
      <c r="O27" s="124">
        <f t="shared" si="2"/>
        <v>179.18381969105502</v>
      </c>
      <c r="P27" s="98"/>
    </row>
    <row r="28" spans="1:16" s="96" customFormat="1" x14ac:dyDescent="0.25">
      <c r="A28" s="95" t="s">
        <v>40</v>
      </c>
      <c r="B28" s="95"/>
      <c r="C28" s="86">
        <v>36352</v>
      </c>
      <c r="D28" s="99"/>
      <c r="E28" s="109">
        <v>13530483</v>
      </c>
      <c r="F28" s="109"/>
      <c r="G28" s="109">
        <v>1574398</v>
      </c>
      <c r="H28" s="86"/>
      <c r="I28" s="126">
        <f t="shared" si="0"/>
        <v>11956085</v>
      </c>
      <c r="J28" s="127"/>
      <c r="K28" s="124">
        <f t="shared" si="1"/>
        <v>328.8975847271127</v>
      </c>
      <c r="L28" s="124"/>
      <c r="M28" s="128">
        <v>157.15051383510601</v>
      </c>
      <c r="N28" s="124"/>
      <c r="O28" s="124">
        <f t="shared" si="2"/>
        <v>171.74707089200669</v>
      </c>
      <c r="P28" s="98"/>
    </row>
    <row r="29" spans="1:16" s="96" customFormat="1" x14ac:dyDescent="0.25">
      <c r="A29" s="95" t="s">
        <v>41</v>
      </c>
      <c r="B29" s="95"/>
      <c r="C29" s="86">
        <v>101907</v>
      </c>
      <c r="D29" s="99"/>
      <c r="E29" s="109">
        <v>43383047</v>
      </c>
      <c r="F29" s="109"/>
      <c r="G29" s="109">
        <v>4750261</v>
      </c>
      <c r="H29" s="86"/>
      <c r="I29" s="126">
        <f t="shared" si="0"/>
        <v>38632786</v>
      </c>
      <c r="J29" s="127"/>
      <c r="K29" s="124">
        <f t="shared" si="1"/>
        <v>379.09845251062245</v>
      </c>
      <c r="L29" s="124"/>
      <c r="M29" s="128">
        <v>171.44044008865899</v>
      </c>
      <c r="N29" s="124"/>
      <c r="O29" s="124">
        <f t="shared" si="2"/>
        <v>207.65801242196346</v>
      </c>
      <c r="P29" s="98"/>
    </row>
    <row r="30" spans="1:16" s="96" customFormat="1" x14ac:dyDescent="0.25">
      <c r="A30" s="95" t="s">
        <v>42</v>
      </c>
      <c r="B30" s="95"/>
      <c r="C30" s="86">
        <v>40654</v>
      </c>
      <c r="D30" s="99"/>
      <c r="E30" s="109">
        <v>19090940</v>
      </c>
      <c r="F30" s="109"/>
      <c r="G30" s="109">
        <v>1879173</v>
      </c>
      <c r="H30" s="86"/>
      <c r="I30" s="126">
        <f t="shared" si="0"/>
        <v>17211767</v>
      </c>
      <c r="J30" s="127"/>
      <c r="K30" s="124">
        <f t="shared" si="1"/>
        <v>423.37204211147736</v>
      </c>
      <c r="L30" s="124"/>
      <c r="M30" s="128">
        <v>178.70830217187299</v>
      </c>
      <c r="N30" s="124"/>
      <c r="O30" s="124">
        <f t="shared" si="2"/>
        <v>244.66373993960437</v>
      </c>
      <c r="P30" s="98"/>
    </row>
    <row r="31" spans="1:16" s="96" customFormat="1" x14ac:dyDescent="0.25">
      <c r="A31" s="95" t="s">
        <v>43</v>
      </c>
      <c r="B31" s="95"/>
      <c r="C31" s="86">
        <v>65299</v>
      </c>
      <c r="D31" s="99"/>
      <c r="E31" s="109">
        <v>35510206</v>
      </c>
      <c r="F31" s="109"/>
      <c r="G31" s="109">
        <v>3603268</v>
      </c>
      <c r="H31" s="86"/>
      <c r="I31" s="126">
        <f t="shared" si="0"/>
        <v>31906938</v>
      </c>
      <c r="J31" s="127"/>
      <c r="K31" s="124">
        <f t="shared" si="1"/>
        <v>488.62827914669441</v>
      </c>
      <c r="L31" s="124"/>
      <c r="M31" s="128">
        <v>235.639389644609</v>
      </c>
      <c r="N31" s="124"/>
      <c r="O31" s="124">
        <f t="shared" si="2"/>
        <v>252.98888950208541</v>
      </c>
      <c r="P31" s="98"/>
    </row>
    <row r="32" spans="1:16" s="96" customFormat="1" x14ac:dyDescent="0.25">
      <c r="A32" s="95" t="s">
        <v>44</v>
      </c>
      <c r="B32" s="95"/>
      <c r="C32" s="86">
        <v>115570</v>
      </c>
      <c r="D32" s="99"/>
      <c r="E32" s="109">
        <v>64545632</v>
      </c>
      <c r="F32" s="109"/>
      <c r="G32" s="109">
        <v>7001008</v>
      </c>
      <c r="H32" s="86"/>
      <c r="I32" s="126">
        <f t="shared" si="0"/>
        <v>57544624</v>
      </c>
      <c r="J32" s="127"/>
      <c r="K32" s="124">
        <f t="shared" si="1"/>
        <v>497.92008306653975</v>
      </c>
      <c r="L32" s="124"/>
      <c r="M32" s="128">
        <v>237.394702751648</v>
      </c>
      <c r="N32" s="124"/>
      <c r="O32" s="124">
        <f t="shared" si="2"/>
        <v>260.52538031489178</v>
      </c>
      <c r="P32" s="98"/>
    </row>
    <row r="33" spans="1:16" s="96" customFormat="1" x14ac:dyDescent="0.25">
      <c r="A33" s="95" t="s">
        <v>45</v>
      </c>
      <c r="B33" s="95"/>
      <c r="C33" s="86">
        <v>55569</v>
      </c>
      <c r="D33" s="99"/>
      <c r="E33" s="109">
        <v>22398304</v>
      </c>
      <c r="F33" s="109"/>
      <c r="G33" s="109">
        <v>2659075</v>
      </c>
      <c r="H33" s="86"/>
      <c r="I33" s="126">
        <f t="shared" si="0"/>
        <v>19739229</v>
      </c>
      <c r="J33" s="127"/>
      <c r="K33" s="124">
        <f t="shared" si="1"/>
        <v>355.22015872158937</v>
      </c>
      <c r="L33" s="124"/>
      <c r="M33" s="128">
        <v>171.732615209409</v>
      </c>
      <c r="N33" s="124"/>
      <c r="O33" s="124">
        <f t="shared" si="2"/>
        <v>183.48754351218037</v>
      </c>
      <c r="P33" s="98"/>
    </row>
    <row r="34" spans="1:16" s="96" customFormat="1" x14ac:dyDescent="0.25">
      <c r="A34" s="95" t="s">
        <v>46</v>
      </c>
      <c r="B34" s="95"/>
      <c r="C34" s="86">
        <v>34335</v>
      </c>
      <c r="D34" s="99"/>
      <c r="E34" s="109">
        <v>16873174</v>
      </c>
      <c r="F34" s="109"/>
      <c r="G34" s="109">
        <v>1853252</v>
      </c>
      <c r="H34" s="86"/>
      <c r="I34" s="126">
        <f t="shared" si="0"/>
        <v>15019922</v>
      </c>
      <c r="J34" s="127"/>
      <c r="K34" s="124">
        <f t="shared" si="1"/>
        <v>437.45222076598225</v>
      </c>
      <c r="L34" s="124"/>
      <c r="M34" s="128">
        <v>234.59260689814801</v>
      </c>
      <c r="N34" s="124"/>
      <c r="O34" s="124">
        <f t="shared" si="2"/>
        <v>202.85961386783424</v>
      </c>
      <c r="P34" s="98"/>
    </row>
    <row r="35" spans="1:16" s="96" customFormat="1" x14ac:dyDescent="0.25">
      <c r="A35" s="95" t="s">
        <v>47</v>
      </c>
      <c r="B35" s="95"/>
      <c r="C35" s="86">
        <v>71587</v>
      </c>
      <c r="D35" s="99"/>
      <c r="E35" s="109">
        <v>43334157</v>
      </c>
      <c r="F35" s="109"/>
      <c r="G35" s="109">
        <v>4473732</v>
      </c>
      <c r="H35" s="86"/>
      <c r="I35" s="126">
        <f t="shared" si="0"/>
        <v>38860425</v>
      </c>
      <c r="J35" s="127"/>
      <c r="K35" s="124">
        <f t="shared" si="1"/>
        <v>542.84192660678616</v>
      </c>
      <c r="L35" s="124"/>
      <c r="M35" s="128">
        <v>278.14254822427603</v>
      </c>
      <c r="N35" s="124"/>
      <c r="O35" s="124">
        <f t="shared" si="2"/>
        <v>264.69937838251013</v>
      </c>
      <c r="P35" s="98"/>
    </row>
    <row r="36" spans="1:16" s="96" customFormat="1" x14ac:dyDescent="0.25">
      <c r="A36" s="95" t="s">
        <v>48</v>
      </c>
      <c r="B36" s="95"/>
      <c r="C36" s="86">
        <v>14254</v>
      </c>
      <c r="D36" s="99"/>
      <c r="E36" s="109">
        <v>7414143</v>
      </c>
      <c r="F36" s="109"/>
      <c r="G36" s="109">
        <v>771611</v>
      </c>
      <c r="H36" s="86"/>
      <c r="I36" s="126">
        <f t="shared" si="0"/>
        <v>6642532</v>
      </c>
      <c r="J36" s="127"/>
      <c r="K36" s="124">
        <f t="shared" si="1"/>
        <v>466.01178616528694</v>
      </c>
      <c r="L36" s="124"/>
      <c r="M36" s="128">
        <v>223.90769340260499</v>
      </c>
      <c r="N36" s="124"/>
      <c r="O36" s="124">
        <f t="shared" si="2"/>
        <v>242.10409276268194</v>
      </c>
      <c r="P36" s="98"/>
    </row>
    <row r="37" spans="1:16" s="96" customFormat="1" x14ac:dyDescent="0.25">
      <c r="A37" s="96" t="s">
        <v>49</v>
      </c>
      <c r="C37" s="86">
        <f>SUM(C11:C36)</f>
        <v>1417214</v>
      </c>
      <c r="D37" s="86"/>
      <c r="E37" s="86">
        <f>SUM(E11:E36)</f>
        <v>639896069</v>
      </c>
      <c r="F37" s="86"/>
      <c r="G37" s="86">
        <f>SUM(G11:G36)</f>
        <v>71689910</v>
      </c>
      <c r="H37" s="86"/>
      <c r="I37" s="126">
        <f t="shared" si="0"/>
        <v>568206159</v>
      </c>
      <c r="J37" s="127"/>
      <c r="K37" s="124">
        <f t="shared" si="1"/>
        <v>400.93179929072107</v>
      </c>
      <c r="L37" s="128"/>
      <c r="M37" s="128">
        <v>195.54310760000001</v>
      </c>
      <c r="N37" s="128"/>
      <c r="O37" s="124">
        <f t="shared" si="2"/>
        <v>205.38869169072106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37"/>
  <sheetViews>
    <sheetView topLeftCell="B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82</v>
      </c>
      <c r="D8" s="50"/>
      <c r="E8" s="50" t="s">
        <v>82</v>
      </c>
      <c r="F8" s="50"/>
      <c r="G8" s="105" t="s">
        <v>82</v>
      </c>
      <c r="H8" s="50"/>
      <c r="I8" s="50" t="s">
        <v>82</v>
      </c>
      <c r="J8" s="50"/>
      <c r="K8" s="106" t="s">
        <v>83</v>
      </c>
      <c r="L8" s="53"/>
      <c r="M8" s="91" t="s">
        <v>59</v>
      </c>
      <c r="N8" s="52"/>
      <c r="O8" s="90" t="s">
        <v>83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179442</v>
      </c>
      <c r="D11" s="99"/>
      <c r="E11" s="109">
        <v>95282249</v>
      </c>
      <c r="F11" s="109"/>
      <c r="G11" s="109">
        <v>9539134</v>
      </c>
      <c r="H11" s="86"/>
      <c r="I11" s="126">
        <f>E11-G11</f>
        <v>85743115</v>
      </c>
      <c r="J11" s="127"/>
      <c r="K11" s="124">
        <f>I11/C11</f>
        <v>477.83191783417482</v>
      </c>
      <c r="L11" s="124"/>
      <c r="M11" s="128">
        <v>193.14204648614799</v>
      </c>
      <c r="N11" s="124"/>
      <c r="O11" s="124">
        <f>K11-M11</f>
        <v>284.68987134802683</v>
      </c>
      <c r="P11" s="97"/>
    </row>
    <row r="12" spans="1:19" s="96" customFormat="1" x14ac:dyDescent="0.25">
      <c r="A12" s="95" t="s">
        <v>24</v>
      </c>
      <c r="B12" s="95"/>
      <c r="C12" s="86">
        <v>159917</v>
      </c>
      <c r="D12" s="99"/>
      <c r="E12" s="109">
        <v>80250832</v>
      </c>
      <c r="F12" s="109"/>
      <c r="G12" s="109">
        <v>8800411</v>
      </c>
      <c r="H12" s="86"/>
      <c r="I12" s="126">
        <f t="shared" ref="I12:I37" si="0">E12-G12</f>
        <v>71450421</v>
      </c>
      <c r="J12" s="127"/>
      <c r="K12" s="124">
        <f t="shared" ref="K12:K37" si="1">I12/C12</f>
        <v>446.79690714558177</v>
      </c>
      <c r="L12" s="124"/>
      <c r="M12" s="128">
        <v>190.157250648249</v>
      </c>
      <c r="N12" s="124"/>
      <c r="O12" s="124">
        <f t="shared" ref="O12:O37" si="2">K12-M12</f>
        <v>256.63965649733279</v>
      </c>
      <c r="P12" s="98"/>
    </row>
    <row r="13" spans="1:19" s="96" customFormat="1" x14ac:dyDescent="0.25">
      <c r="A13" s="95" t="s">
        <v>25</v>
      </c>
      <c r="B13" s="95"/>
      <c r="C13" s="86">
        <v>48224</v>
      </c>
      <c r="D13" s="99"/>
      <c r="E13" s="109">
        <v>22363999</v>
      </c>
      <c r="F13" s="109"/>
      <c r="G13" s="109">
        <v>2247751</v>
      </c>
      <c r="H13" s="86"/>
      <c r="I13" s="126">
        <f t="shared" si="0"/>
        <v>20116248</v>
      </c>
      <c r="J13" s="127"/>
      <c r="K13" s="124">
        <f t="shared" si="1"/>
        <v>417.1418380889184</v>
      </c>
      <c r="L13" s="124"/>
      <c r="M13" s="128">
        <v>157.71054273124099</v>
      </c>
      <c r="N13" s="124"/>
      <c r="O13" s="124">
        <f t="shared" si="2"/>
        <v>259.43129535767741</v>
      </c>
      <c r="P13" s="98"/>
    </row>
    <row r="14" spans="1:19" s="96" customFormat="1" x14ac:dyDescent="0.25">
      <c r="A14" s="95" t="s">
        <v>26</v>
      </c>
      <c r="B14" s="95"/>
      <c r="C14" s="86">
        <v>6675</v>
      </c>
      <c r="D14" s="99"/>
      <c r="E14" s="109">
        <v>2284593</v>
      </c>
      <c r="F14" s="109"/>
      <c r="G14" s="109">
        <v>303694</v>
      </c>
      <c r="H14" s="86"/>
      <c r="I14" s="126">
        <f t="shared" si="0"/>
        <v>1980899</v>
      </c>
      <c r="J14" s="127"/>
      <c r="K14" s="124">
        <f t="shared" si="1"/>
        <v>296.76389513108614</v>
      </c>
      <c r="L14" s="124"/>
      <c r="M14" s="128">
        <v>142.620620675232</v>
      </c>
      <c r="N14" s="124"/>
      <c r="O14" s="124">
        <f t="shared" si="2"/>
        <v>154.14327445585414</v>
      </c>
      <c r="P14" s="98"/>
    </row>
    <row r="15" spans="1:19" s="96" customFormat="1" x14ac:dyDescent="0.25">
      <c r="A15" s="95" t="s">
        <v>27</v>
      </c>
      <c r="B15" s="95"/>
      <c r="C15" s="86">
        <v>16185</v>
      </c>
      <c r="D15" s="99"/>
      <c r="E15" s="109">
        <v>6927339</v>
      </c>
      <c r="F15" s="109"/>
      <c r="G15" s="109">
        <v>768387</v>
      </c>
      <c r="H15" s="86"/>
      <c r="I15" s="126">
        <f t="shared" si="0"/>
        <v>6158952</v>
      </c>
      <c r="J15" s="127"/>
      <c r="K15" s="124">
        <f t="shared" si="1"/>
        <v>380.53456904541241</v>
      </c>
      <c r="L15" s="124"/>
      <c r="M15" s="128">
        <v>153.74168680168799</v>
      </c>
      <c r="N15" s="124"/>
      <c r="O15" s="124">
        <f t="shared" si="2"/>
        <v>226.79288224372442</v>
      </c>
      <c r="P15" s="98"/>
    </row>
    <row r="16" spans="1:19" s="96" customFormat="1" x14ac:dyDescent="0.25">
      <c r="A16" s="95" t="s">
        <v>28</v>
      </c>
      <c r="B16" s="95"/>
      <c r="C16" s="86">
        <v>4467</v>
      </c>
      <c r="D16" s="99"/>
      <c r="E16" s="109">
        <v>1819054</v>
      </c>
      <c r="F16" s="109"/>
      <c r="G16" s="109">
        <v>219023</v>
      </c>
      <c r="H16" s="86"/>
      <c r="I16" s="126">
        <f t="shared" si="0"/>
        <v>1600031</v>
      </c>
      <c r="J16" s="127"/>
      <c r="K16" s="124">
        <f t="shared" si="1"/>
        <v>358.18916498768749</v>
      </c>
      <c r="L16" s="124"/>
      <c r="M16" s="128">
        <v>141.94087072484501</v>
      </c>
      <c r="N16" s="124"/>
      <c r="O16" s="124">
        <f t="shared" si="2"/>
        <v>216.24829426284248</v>
      </c>
      <c r="P16" s="98"/>
    </row>
    <row r="17" spans="1:16" s="96" customFormat="1" x14ac:dyDescent="0.25">
      <c r="A17" s="95" t="s">
        <v>29</v>
      </c>
      <c r="B17" s="95"/>
      <c r="C17" s="86">
        <v>5144</v>
      </c>
      <c r="D17" s="99"/>
      <c r="E17" s="109">
        <v>1909008</v>
      </c>
      <c r="F17" s="109"/>
      <c r="G17" s="109">
        <v>232396</v>
      </c>
      <c r="H17" s="86"/>
      <c r="I17" s="126">
        <f t="shared" si="0"/>
        <v>1676612</v>
      </c>
      <c r="J17" s="127"/>
      <c r="K17" s="124">
        <f t="shared" si="1"/>
        <v>325.93545878693624</v>
      </c>
      <c r="L17" s="124"/>
      <c r="M17" s="128">
        <v>136.87699362648399</v>
      </c>
      <c r="N17" s="124"/>
      <c r="O17" s="124">
        <f t="shared" si="2"/>
        <v>189.05846516045224</v>
      </c>
      <c r="P17" s="98"/>
    </row>
    <row r="18" spans="1:16" s="96" customFormat="1" x14ac:dyDescent="0.25">
      <c r="A18" s="95" t="s">
        <v>30</v>
      </c>
      <c r="B18" s="95"/>
      <c r="C18" s="86">
        <v>7042</v>
      </c>
      <c r="D18" s="99"/>
      <c r="E18" s="109">
        <v>2979428</v>
      </c>
      <c r="F18" s="109"/>
      <c r="G18" s="109">
        <v>324726</v>
      </c>
      <c r="H18" s="86"/>
      <c r="I18" s="126">
        <f t="shared" si="0"/>
        <v>2654702</v>
      </c>
      <c r="J18" s="127"/>
      <c r="K18" s="124">
        <f t="shared" si="1"/>
        <v>376.98125532519168</v>
      </c>
      <c r="L18" s="124"/>
      <c r="M18" s="128">
        <v>163.27947397030499</v>
      </c>
      <c r="N18" s="124"/>
      <c r="O18" s="124">
        <f t="shared" si="2"/>
        <v>213.70178135488669</v>
      </c>
      <c r="P18" s="98"/>
    </row>
    <row r="19" spans="1:16" s="96" customFormat="1" x14ac:dyDescent="0.25">
      <c r="A19" s="95" t="s">
        <v>31</v>
      </c>
      <c r="B19" s="95"/>
      <c r="C19" s="86">
        <v>12290</v>
      </c>
      <c r="D19" s="99"/>
      <c r="E19" s="109">
        <v>6141517</v>
      </c>
      <c r="F19" s="109"/>
      <c r="G19" s="109">
        <v>637740</v>
      </c>
      <c r="H19" s="86"/>
      <c r="I19" s="126">
        <f t="shared" si="0"/>
        <v>5503777</v>
      </c>
      <c r="J19" s="127"/>
      <c r="K19" s="124">
        <f t="shared" si="1"/>
        <v>447.82563059397887</v>
      </c>
      <c r="L19" s="124"/>
      <c r="M19" s="128">
        <v>162.004681089088</v>
      </c>
      <c r="N19" s="124"/>
      <c r="O19" s="124">
        <f t="shared" si="2"/>
        <v>285.8209495048909</v>
      </c>
      <c r="P19" s="98"/>
    </row>
    <row r="20" spans="1:16" s="96" customFormat="1" x14ac:dyDescent="0.25">
      <c r="A20" s="95" t="s">
        <v>32</v>
      </c>
      <c r="B20" s="95"/>
      <c r="C20" s="86">
        <v>30856</v>
      </c>
      <c r="D20" s="99"/>
      <c r="E20" s="109">
        <v>17388024</v>
      </c>
      <c r="F20" s="109"/>
      <c r="G20" s="109">
        <v>1706204</v>
      </c>
      <c r="H20" s="86"/>
      <c r="I20" s="126">
        <f t="shared" si="0"/>
        <v>15681820</v>
      </c>
      <c r="J20" s="127"/>
      <c r="K20" s="124">
        <f t="shared" si="1"/>
        <v>508.22595281306712</v>
      </c>
      <c r="L20" s="124"/>
      <c r="M20" s="128">
        <v>188.99488161258</v>
      </c>
      <c r="N20" s="124"/>
      <c r="O20" s="124">
        <f t="shared" si="2"/>
        <v>319.23107120048712</v>
      </c>
      <c r="P20" s="98"/>
    </row>
    <row r="21" spans="1:16" s="96" customFormat="1" x14ac:dyDescent="0.25">
      <c r="A21" s="95" t="s">
        <v>33</v>
      </c>
      <c r="B21" s="95"/>
      <c r="C21" s="86">
        <v>37983</v>
      </c>
      <c r="D21" s="99"/>
      <c r="E21" s="109">
        <v>18305921</v>
      </c>
      <c r="F21" s="109"/>
      <c r="G21" s="109">
        <v>2006512</v>
      </c>
      <c r="H21" s="86"/>
      <c r="I21" s="126">
        <f t="shared" si="0"/>
        <v>16299409</v>
      </c>
      <c r="J21" s="127"/>
      <c r="K21" s="124">
        <f t="shared" si="1"/>
        <v>429.12379222283653</v>
      </c>
      <c r="L21" s="124"/>
      <c r="M21" s="128">
        <v>178.67527640567201</v>
      </c>
      <c r="N21" s="124"/>
      <c r="O21" s="124">
        <f t="shared" si="2"/>
        <v>250.44851581716452</v>
      </c>
      <c r="P21" s="98"/>
    </row>
    <row r="22" spans="1:16" s="96" customFormat="1" x14ac:dyDescent="0.25">
      <c r="A22" s="95" t="s">
        <v>34</v>
      </c>
      <c r="B22" s="95"/>
      <c r="C22" s="86">
        <v>35557</v>
      </c>
      <c r="D22" s="99"/>
      <c r="E22" s="109">
        <v>21602004</v>
      </c>
      <c r="F22" s="109"/>
      <c r="G22" s="109">
        <v>2204361</v>
      </c>
      <c r="H22" s="86"/>
      <c r="I22" s="126">
        <f t="shared" si="0"/>
        <v>19397643</v>
      </c>
      <c r="J22" s="127"/>
      <c r="K22" s="124">
        <f t="shared" si="1"/>
        <v>545.5365469527801</v>
      </c>
      <c r="L22" s="124"/>
      <c r="M22" s="128">
        <v>267.260330895837</v>
      </c>
      <c r="N22" s="124"/>
      <c r="O22" s="124">
        <f t="shared" si="2"/>
        <v>278.2762160569431</v>
      </c>
      <c r="P22" s="98"/>
    </row>
    <row r="23" spans="1:16" s="96" customFormat="1" x14ac:dyDescent="0.25">
      <c r="A23" s="95" t="s">
        <v>35</v>
      </c>
      <c r="B23" s="95"/>
      <c r="C23" s="86">
        <v>42594</v>
      </c>
      <c r="D23" s="99"/>
      <c r="E23" s="109">
        <v>22102111</v>
      </c>
      <c r="F23" s="109"/>
      <c r="G23" s="109">
        <v>2418276</v>
      </c>
      <c r="H23" s="86"/>
      <c r="I23" s="126">
        <f t="shared" si="0"/>
        <v>19683835</v>
      </c>
      <c r="J23" s="127"/>
      <c r="K23" s="124">
        <f t="shared" si="1"/>
        <v>462.12694276189137</v>
      </c>
      <c r="L23" s="124"/>
      <c r="M23" s="128">
        <v>201.971829595938</v>
      </c>
      <c r="N23" s="124"/>
      <c r="O23" s="124">
        <f t="shared" si="2"/>
        <v>260.15511316595337</v>
      </c>
      <c r="P23" s="98"/>
    </row>
    <row r="24" spans="1:16" s="96" customFormat="1" x14ac:dyDescent="0.25">
      <c r="A24" s="95" t="s">
        <v>36</v>
      </c>
      <c r="B24" s="95"/>
      <c r="C24" s="86">
        <v>13235</v>
      </c>
      <c r="D24" s="99"/>
      <c r="E24" s="109">
        <v>5905328</v>
      </c>
      <c r="F24" s="109"/>
      <c r="G24" s="109">
        <v>643712</v>
      </c>
      <c r="H24" s="86"/>
      <c r="I24" s="126">
        <f t="shared" si="0"/>
        <v>5261616</v>
      </c>
      <c r="J24" s="127"/>
      <c r="K24" s="124">
        <f t="shared" si="1"/>
        <v>397.55315451454476</v>
      </c>
      <c r="L24" s="124"/>
      <c r="M24" s="128">
        <v>190.11046604824301</v>
      </c>
      <c r="N24" s="124"/>
      <c r="O24" s="124">
        <f t="shared" si="2"/>
        <v>207.44268846630175</v>
      </c>
      <c r="P24" s="98"/>
    </row>
    <row r="25" spans="1:16" s="96" customFormat="1" x14ac:dyDescent="0.25">
      <c r="A25" s="95" t="s">
        <v>37</v>
      </c>
      <c r="B25" s="95"/>
      <c r="C25" s="86">
        <v>8817</v>
      </c>
      <c r="D25" s="99"/>
      <c r="E25" s="109">
        <v>3314058</v>
      </c>
      <c r="F25" s="109"/>
      <c r="G25" s="109">
        <v>380014</v>
      </c>
      <c r="H25" s="86"/>
      <c r="I25" s="126">
        <f t="shared" si="0"/>
        <v>2934044</v>
      </c>
      <c r="J25" s="127"/>
      <c r="K25" s="124">
        <f t="shared" si="1"/>
        <v>332.77123738232962</v>
      </c>
      <c r="L25" s="124"/>
      <c r="M25" s="128">
        <v>143.83658164553799</v>
      </c>
      <c r="N25" s="124"/>
      <c r="O25" s="124">
        <f t="shared" si="2"/>
        <v>188.93465573679163</v>
      </c>
      <c r="P25" s="98"/>
    </row>
    <row r="26" spans="1:16" s="96" customFormat="1" x14ac:dyDescent="0.25">
      <c r="A26" s="95" t="s">
        <v>38</v>
      </c>
      <c r="B26" s="95"/>
      <c r="C26" s="86">
        <v>2202</v>
      </c>
      <c r="D26" s="99"/>
      <c r="E26" s="109">
        <v>920559</v>
      </c>
      <c r="F26" s="109"/>
      <c r="G26" s="109">
        <v>90960</v>
      </c>
      <c r="H26" s="86"/>
      <c r="I26" s="126">
        <f t="shared" si="0"/>
        <v>829599</v>
      </c>
      <c r="J26" s="127"/>
      <c r="K26" s="124">
        <f t="shared" si="1"/>
        <v>376.74795640326977</v>
      </c>
      <c r="L26" s="124"/>
      <c r="M26" s="128">
        <v>142.221940819813</v>
      </c>
      <c r="N26" s="124"/>
      <c r="O26" s="124">
        <f t="shared" si="2"/>
        <v>234.52601558345677</v>
      </c>
      <c r="P26" s="98"/>
    </row>
    <row r="27" spans="1:16" s="96" customFormat="1" x14ac:dyDescent="0.25">
      <c r="A27" s="95" t="s">
        <v>39</v>
      </c>
      <c r="B27" s="95"/>
      <c r="C27" s="86">
        <v>62502</v>
      </c>
      <c r="D27" s="99"/>
      <c r="E27" s="109">
        <v>26174545</v>
      </c>
      <c r="F27" s="109"/>
      <c r="G27" s="109">
        <v>2985199</v>
      </c>
      <c r="H27" s="86"/>
      <c r="I27" s="126">
        <f t="shared" si="0"/>
        <v>23189346</v>
      </c>
      <c r="J27" s="127"/>
      <c r="K27" s="124">
        <f t="shared" si="1"/>
        <v>371.0176634347701</v>
      </c>
      <c r="L27" s="124"/>
      <c r="M27" s="128">
        <v>155.43062679151899</v>
      </c>
      <c r="N27" s="124"/>
      <c r="O27" s="124">
        <f t="shared" si="2"/>
        <v>215.58703664325111</v>
      </c>
      <c r="P27" s="98"/>
    </row>
    <row r="28" spans="1:16" s="96" customFormat="1" x14ac:dyDescent="0.25">
      <c r="A28" s="95" t="s">
        <v>40</v>
      </c>
      <c r="B28" s="95"/>
      <c r="C28" s="86">
        <v>27814</v>
      </c>
      <c r="D28" s="99"/>
      <c r="E28" s="109">
        <v>12593242</v>
      </c>
      <c r="F28" s="109"/>
      <c r="G28" s="109">
        <v>1331462</v>
      </c>
      <c r="H28" s="86"/>
      <c r="I28" s="126">
        <f t="shared" si="0"/>
        <v>11261780</v>
      </c>
      <c r="J28" s="127"/>
      <c r="K28" s="124">
        <f t="shared" si="1"/>
        <v>404.89609549147912</v>
      </c>
      <c r="L28" s="124"/>
      <c r="M28" s="128">
        <v>157.15051383510601</v>
      </c>
      <c r="N28" s="124"/>
      <c r="O28" s="124">
        <f t="shared" si="2"/>
        <v>247.7455816563731</v>
      </c>
      <c r="P28" s="98"/>
    </row>
    <row r="29" spans="1:16" s="96" customFormat="1" x14ac:dyDescent="0.25">
      <c r="A29" s="95" t="s">
        <v>41</v>
      </c>
      <c r="B29" s="95"/>
      <c r="C29" s="86">
        <v>71174</v>
      </c>
      <c r="D29" s="99"/>
      <c r="E29" s="109">
        <v>34972021</v>
      </c>
      <c r="F29" s="109"/>
      <c r="G29" s="109">
        <v>3595224</v>
      </c>
      <c r="H29" s="86"/>
      <c r="I29" s="126">
        <f t="shared" si="0"/>
        <v>31376797</v>
      </c>
      <c r="J29" s="127"/>
      <c r="K29" s="124">
        <f t="shared" si="1"/>
        <v>440.84633433557195</v>
      </c>
      <c r="L29" s="124"/>
      <c r="M29" s="128">
        <v>171.44044008865899</v>
      </c>
      <c r="N29" s="124"/>
      <c r="O29" s="124">
        <f t="shared" si="2"/>
        <v>269.40589424691296</v>
      </c>
      <c r="P29" s="98"/>
    </row>
    <row r="30" spans="1:16" s="96" customFormat="1" x14ac:dyDescent="0.25">
      <c r="A30" s="95" t="s">
        <v>42</v>
      </c>
      <c r="B30" s="95"/>
      <c r="C30" s="86">
        <v>31055</v>
      </c>
      <c r="D30" s="99"/>
      <c r="E30" s="109">
        <v>15622370</v>
      </c>
      <c r="F30" s="109"/>
      <c r="G30" s="109">
        <v>1512557</v>
      </c>
      <c r="H30" s="86"/>
      <c r="I30" s="126">
        <f t="shared" si="0"/>
        <v>14109813</v>
      </c>
      <c r="J30" s="127"/>
      <c r="K30" s="124">
        <f t="shared" si="1"/>
        <v>454.34915472548704</v>
      </c>
      <c r="L30" s="124"/>
      <c r="M30" s="128">
        <v>178.70830217187299</v>
      </c>
      <c r="N30" s="124"/>
      <c r="O30" s="124">
        <f t="shared" si="2"/>
        <v>275.64085255361408</v>
      </c>
      <c r="P30" s="98"/>
    </row>
    <row r="31" spans="1:16" s="96" customFormat="1" x14ac:dyDescent="0.25">
      <c r="A31" s="95" t="s">
        <v>43</v>
      </c>
      <c r="B31" s="95"/>
      <c r="C31" s="86">
        <v>47753</v>
      </c>
      <c r="D31" s="99"/>
      <c r="E31" s="109">
        <v>30044485</v>
      </c>
      <c r="F31" s="109"/>
      <c r="G31" s="109">
        <v>2802686</v>
      </c>
      <c r="H31" s="86"/>
      <c r="I31" s="126">
        <f t="shared" si="0"/>
        <v>27241799</v>
      </c>
      <c r="J31" s="127"/>
      <c r="K31" s="124">
        <f t="shared" si="1"/>
        <v>570.47303834314073</v>
      </c>
      <c r="L31" s="124"/>
      <c r="M31" s="128">
        <v>235.639389644609</v>
      </c>
      <c r="N31" s="124"/>
      <c r="O31" s="124">
        <f t="shared" si="2"/>
        <v>334.83364869853176</v>
      </c>
      <c r="P31" s="98"/>
    </row>
    <row r="32" spans="1:16" s="96" customFormat="1" x14ac:dyDescent="0.25">
      <c r="A32" s="95" t="s">
        <v>44</v>
      </c>
      <c r="B32" s="95"/>
      <c r="C32" s="86">
        <v>92203</v>
      </c>
      <c r="D32" s="99"/>
      <c r="E32" s="109">
        <v>58212850</v>
      </c>
      <c r="F32" s="109"/>
      <c r="G32" s="109">
        <v>5722063</v>
      </c>
      <c r="H32" s="86"/>
      <c r="I32" s="126">
        <f t="shared" si="0"/>
        <v>52490787</v>
      </c>
      <c r="J32" s="127"/>
      <c r="K32" s="124">
        <f t="shared" si="1"/>
        <v>569.29586889797508</v>
      </c>
      <c r="L32" s="124"/>
      <c r="M32" s="128">
        <v>237.394702751648</v>
      </c>
      <c r="N32" s="124"/>
      <c r="O32" s="124">
        <f t="shared" si="2"/>
        <v>331.90116614632711</v>
      </c>
      <c r="P32" s="98"/>
    </row>
    <row r="33" spans="1:16" s="96" customFormat="1" x14ac:dyDescent="0.25">
      <c r="A33" s="95" t="s">
        <v>45</v>
      </c>
      <c r="B33" s="95"/>
      <c r="C33" s="86">
        <v>40303</v>
      </c>
      <c r="D33" s="99"/>
      <c r="E33" s="109">
        <v>19336246</v>
      </c>
      <c r="F33" s="109"/>
      <c r="G33" s="109">
        <v>2065295</v>
      </c>
      <c r="H33" s="86"/>
      <c r="I33" s="126">
        <f t="shared" si="0"/>
        <v>17270951</v>
      </c>
      <c r="J33" s="127"/>
      <c r="K33" s="124">
        <f t="shared" si="1"/>
        <v>428.52767784035927</v>
      </c>
      <c r="L33" s="124"/>
      <c r="M33" s="128">
        <v>171.732615209409</v>
      </c>
      <c r="N33" s="124"/>
      <c r="O33" s="124">
        <f t="shared" si="2"/>
        <v>256.79506263095027</v>
      </c>
      <c r="P33" s="98"/>
    </row>
    <row r="34" spans="1:16" s="96" customFormat="1" x14ac:dyDescent="0.25">
      <c r="A34" s="95" t="s">
        <v>46</v>
      </c>
      <c r="B34" s="95"/>
      <c r="C34" s="86">
        <v>27740</v>
      </c>
      <c r="D34" s="99"/>
      <c r="E34" s="109">
        <v>16074763</v>
      </c>
      <c r="F34" s="109"/>
      <c r="G34" s="109">
        <v>1551323</v>
      </c>
      <c r="H34" s="86"/>
      <c r="I34" s="126">
        <f t="shared" si="0"/>
        <v>14523440</v>
      </c>
      <c r="J34" s="127"/>
      <c r="K34" s="124">
        <f t="shared" si="1"/>
        <v>523.55587599134822</v>
      </c>
      <c r="L34" s="124"/>
      <c r="M34" s="128">
        <v>234.59260689814801</v>
      </c>
      <c r="N34" s="124"/>
      <c r="O34" s="124">
        <f t="shared" si="2"/>
        <v>288.96326909320021</v>
      </c>
      <c r="P34" s="98"/>
    </row>
    <row r="35" spans="1:16" s="96" customFormat="1" x14ac:dyDescent="0.25">
      <c r="A35" s="95" t="s">
        <v>47</v>
      </c>
      <c r="B35" s="95"/>
      <c r="C35" s="86">
        <v>51570</v>
      </c>
      <c r="D35" s="99"/>
      <c r="E35" s="109">
        <v>38766954</v>
      </c>
      <c r="F35" s="109"/>
      <c r="G35" s="109">
        <v>3381688</v>
      </c>
      <c r="H35" s="86"/>
      <c r="I35" s="126">
        <f t="shared" si="0"/>
        <v>35385266</v>
      </c>
      <c r="J35" s="127"/>
      <c r="K35" s="124">
        <f t="shared" si="1"/>
        <v>686.15989916618184</v>
      </c>
      <c r="L35" s="124"/>
      <c r="M35" s="128">
        <v>278.14254822427603</v>
      </c>
      <c r="N35" s="124"/>
      <c r="O35" s="124">
        <f t="shared" si="2"/>
        <v>408.01735094190582</v>
      </c>
      <c r="P35" s="98"/>
    </row>
    <row r="36" spans="1:16" s="96" customFormat="1" x14ac:dyDescent="0.25">
      <c r="A36" s="95" t="s">
        <v>48</v>
      </c>
      <c r="B36" s="95"/>
      <c r="C36" s="86">
        <v>11068</v>
      </c>
      <c r="D36" s="99"/>
      <c r="E36" s="109">
        <v>6634647</v>
      </c>
      <c r="F36" s="109"/>
      <c r="G36" s="109">
        <v>624206</v>
      </c>
      <c r="H36" s="86"/>
      <c r="I36" s="126">
        <f t="shared" si="0"/>
        <v>6010441</v>
      </c>
      <c r="J36" s="127"/>
      <c r="K36" s="124">
        <f t="shared" si="1"/>
        <v>543.04671123960964</v>
      </c>
      <c r="L36" s="124"/>
      <c r="M36" s="128">
        <v>223.90769340260499</v>
      </c>
      <c r="N36" s="124"/>
      <c r="O36" s="124">
        <f t="shared" si="2"/>
        <v>319.13901783700464</v>
      </c>
      <c r="P36" s="98"/>
    </row>
    <row r="37" spans="1:16" s="96" customFormat="1" x14ac:dyDescent="0.25">
      <c r="A37" s="96" t="s">
        <v>49</v>
      </c>
      <c r="C37" s="86">
        <f>SUM(C11:C36)</f>
        <v>1073812</v>
      </c>
      <c r="D37" s="86"/>
      <c r="E37" s="86">
        <f>SUM(E11:E36)</f>
        <v>567928147</v>
      </c>
      <c r="F37" s="86"/>
      <c r="G37" s="86">
        <f>SUM(G11:G36)</f>
        <v>58095004</v>
      </c>
      <c r="H37" s="86"/>
      <c r="I37" s="126">
        <f t="shared" si="0"/>
        <v>509833143</v>
      </c>
      <c r="J37" s="127"/>
      <c r="K37" s="124">
        <f t="shared" si="1"/>
        <v>474.78808487891735</v>
      </c>
      <c r="L37" s="128"/>
      <c r="M37" s="128">
        <v>195.54310760000001</v>
      </c>
      <c r="N37" s="128"/>
      <c r="O37" s="124">
        <f t="shared" si="2"/>
        <v>279.2449772789173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84</v>
      </c>
      <c r="D8" s="50"/>
      <c r="E8" s="50" t="s">
        <v>84</v>
      </c>
      <c r="F8" s="50"/>
      <c r="G8" s="105" t="s">
        <v>84</v>
      </c>
      <c r="H8" s="50"/>
      <c r="I8" s="50" t="s">
        <v>84</v>
      </c>
      <c r="J8" s="50"/>
      <c r="K8" s="106" t="s">
        <v>85</v>
      </c>
      <c r="L8" s="53"/>
      <c r="M8" s="91" t="s">
        <v>59</v>
      </c>
      <c r="N8" s="52"/>
      <c r="O8" s="90" t="s">
        <v>85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108721</v>
      </c>
      <c r="D11" s="99"/>
      <c r="E11" s="109">
        <v>66510755</v>
      </c>
      <c r="F11" s="109"/>
      <c r="G11" s="109">
        <v>6178079</v>
      </c>
      <c r="H11" s="86"/>
      <c r="I11" s="126">
        <f>E11-G11</f>
        <v>60332676</v>
      </c>
      <c r="J11" s="127"/>
      <c r="K11" s="124">
        <f>I11/C11</f>
        <v>554.9312092420048</v>
      </c>
      <c r="L11" s="124"/>
      <c r="M11" s="128">
        <v>193.14204648614799</v>
      </c>
      <c r="N11" s="124"/>
      <c r="O11" s="124">
        <f>K11-M11</f>
        <v>361.78916275585681</v>
      </c>
      <c r="P11" s="97"/>
    </row>
    <row r="12" spans="1:19" s="96" customFormat="1" x14ac:dyDescent="0.25">
      <c r="A12" s="95" t="s">
        <v>24</v>
      </c>
      <c r="B12" s="95"/>
      <c r="C12" s="86">
        <v>106517</v>
      </c>
      <c r="D12" s="99"/>
      <c r="E12" s="109">
        <v>61653498</v>
      </c>
      <c r="F12" s="109"/>
      <c r="G12" s="109">
        <v>6288211</v>
      </c>
      <c r="H12" s="86"/>
      <c r="I12" s="126">
        <f t="shared" ref="I12:I37" si="0">E12-G12</f>
        <v>55365287</v>
      </c>
      <c r="J12" s="127"/>
      <c r="K12" s="124">
        <f t="shared" ref="K12:K37" si="1">I12/C12</f>
        <v>519.77888036651427</v>
      </c>
      <c r="L12" s="124"/>
      <c r="M12" s="128">
        <v>190.157250648249</v>
      </c>
      <c r="N12" s="124"/>
      <c r="O12" s="124">
        <f t="shared" ref="O12:O37" si="2">K12-M12</f>
        <v>329.62162971826524</v>
      </c>
      <c r="P12" s="98"/>
    </row>
    <row r="13" spans="1:19" s="96" customFormat="1" x14ac:dyDescent="0.25">
      <c r="A13" s="95" t="s">
        <v>25</v>
      </c>
      <c r="B13" s="95"/>
      <c r="C13" s="86">
        <v>29810</v>
      </c>
      <c r="D13" s="99"/>
      <c r="E13" s="109">
        <v>15441246</v>
      </c>
      <c r="F13" s="109"/>
      <c r="G13" s="109">
        <v>1513792</v>
      </c>
      <c r="H13" s="86"/>
      <c r="I13" s="126">
        <f t="shared" si="0"/>
        <v>13927454</v>
      </c>
      <c r="J13" s="127"/>
      <c r="K13" s="124">
        <f t="shared" si="1"/>
        <v>467.20744716538076</v>
      </c>
      <c r="L13" s="124"/>
      <c r="M13" s="128">
        <v>157.71054273124099</v>
      </c>
      <c r="N13" s="124"/>
      <c r="O13" s="124">
        <f t="shared" si="2"/>
        <v>309.49690443413976</v>
      </c>
      <c r="P13" s="98"/>
    </row>
    <row r="14" spans="1:19" s="96" customFormat="1" x14ac:dyDescent="0.25">
      <c r="A14" s="95" t="s">
        <v>26</v>
      </c>
      <c r="B14" s="95"/>
      <c r="C14" s="86">
        <v>4132</v>
      </c>
      <c r="D14" s="99"/>
      <c r="E14" s="109">
        <v>2195905</v>
      </c>
      <c r="F14" s="109"/>
      <c r="G14" s="109">
        <v>204700</v>
      </c>
      <c r="H14" s="86"/>
      <c r="I14" s="126">
        <f t="shared" si="0"/>
        <v>1991205</v>
      </c>
      <c r="J14" s="127"/>
      <c r="K14" s="124">
        <f t="shared" si="1"/>
        <v>481.898596321394</v>
      </c>
      <c r="L14" s="124"/>
      <c r="M14" s="128">
        <v>142.620620675232</v>
      </c>
      <c r="N14" s="124"/>
      <c r="O14" s="124">
        <f t="shared" si="2"/>
        <v>339.27797564616196</v>
      </c>
      <c r="P14" s="98"/>
    </row>
    <row r="15" spans="1:19" s="96" customFormat="1" x14ac:dyDescent="0.25">
      <c r="A15" s="95" t="s">
        <v>27</v>
      </c>
      <c r="B15" s="95"/>
      <c r="C15" s="86">
        <v>9761</v>
      </c>
      <c r="D15" s="99"/>
      <c r="E15" s="109">
        <v>5455408</v>
      </c>
      <c r="F15" s="109"/>
      <c r="G15" s="109">
        <v>505661</v>
      </c>
      <c r="H15" s="86"/>
      <c r="I15" s="126">
        <f t="shared" si="0"/>
        <v>4949747</v>
      </c>
      <c r="J15" s="127"/>
      <c r="K15" s="124">
        <f t="shared" si="1"/>
        <v>507.0942526380494</v>
      </c>
      <c r="L15" s="124"/>
      <c r="M15" s="128">
        <v>153.74168680168799</v>
      </c>
      <c r="N15" s="124"/>
      <c r="O15" s="124">
        <f t="shared" si="2"/>
        <v>353.35256583636141</v>
      </c>
      <c r="P15" s="98"/>
    </row>
    <row r="16" spans="1:19" s="96" customFormat="1" x14ac:dyDescent="0.25">
      <c r="A16" s="95" t="s">
        <v>28</v>
      </c>
      <c r="B16" s="95"/>
      <c r="C16" s="86">
        <v>3222</v>
      </c>
      <c r="D16" s="99"/>
      <c r="E16" s="109">
        <v>1515213</v>
      </c>
      <c r="F16" s="109"/>
      <c r="G16" s="109">
        <v>157876</v>
      </c>
      <c r="H16" s="86"/>
      <c r="I16" s="126">
        <f t="shared" si="0"/>
        <v>1357337</v>
      </c>
      <c r="J16" s="127"/>
      <c r="K16" s="124">
        <f t="shared" si="1"/>
        <v>421.2715704531347</v>
      </c>
      <c r="L16" s="124"/>
      <c r="M16" s="128">
        <v>141.94087072484501</v>
      </c>
      <c r="N16" s="124"/>
      <c r="O16" s="124">
        <f t="shared" si="2"/>
        <v>279.33069972828969</v>
      </c>
      <c r="P16" s="98"/>
    </row>
    <row r="17" spans="1:16" s="96" customFormat="1" x14ac:dyDescent="0.25">
      <c r="A17" s="95" t="s">
        <v>29</v>
      </c>
      <c r="B17" s="95"/>
      <c r="C17" s="86">
        <v>3007</v>
      </c>
      <c r="D17" s="99"/>
      <c r="E17" s="109">
        <v>1576249</v>
      </c>
      <c r="F17" s="109"/>
      <c r="G17" s="109">
        <v>160239</v>
      </c>
      <c r="H17" s="86"/>
      <c r="I17" s="126">
        <f t="shared" si="0"/>
        <v>1416010</v>
      </c>
      <c r="J17" s="127"/>
      <c r="K17" s="124">
        <f t="shared" si="1"/>
        <v>470.90455603591619</v>
      </c>
      <c r="L17" s="124"/>
      <c r="M17" s="128">
        <v>136.87699362648399</v>
      </c>
      <c r="N17" s="124"/>
      <c r="O17" s="124">
        <f t="shared" si="2"/>
        <v>334.02756240943222</v>
      </c>
      <c r="P17" s="98"/>
    </row>
    <row r="18" spans="1:16" s="96" customFormat="1" x14ac:dyDescent="0.25">
      <c r="A18" s="95" t="s">
        <v>30</v>
      </c>
      <c r="B18" s="95"/>
      <c r="C18" s="86">
        <v>4374</v>
      </c>
      <c r="D18" s="99"/>
      <c r="E18" s="109">
        <v>2125953</v>
      </c>
      <c r="F18" s="109"/>
      <c r="G18" s="109">
        <v>215945</v>
      </c>
      <c r="H18" s="86"/>
      <c r="I18" s="126">
        <f t="shared" si="0"/>
        <v>1910008</v>
      </c>
      <c r="J18" s="127"/>
      <c r="K18" s="124">
        <f t="shared" si="1"/>
        <v>436.67306812985828</v>
      </c>
      <c r="L18" s="124"/>
      <c r="M18" s="128">
        <v>163.27947397030499</v>
      </c>
      <c r="N18" s="124"/>
      <c r="O18" s="124">
        <f t="shared" si="2"/>
        <v>273.39359415955329</v>
      </c>
      <c r="P18" s="98"/>
    </row>
    <row r="19" spans="1:16" s="96" customFormat="1" x14ac:dyDescent="0.25">
      <c r="A19" s="95" t="s">
        <v>31</v>
      </c>
      <c r="B19" s="95"/>
      <c r="C19" s="86">
        <v>6221</v>
      </c>
      <c r="D19" s="99"/>
      <c r="E19" s="109">
        <v>3820664</v>
      </c>
      <c r="F19" s="109"/>
      <c r="G19" s="109">
        <v>348410</v>
      </c>
      <c r="H19" s="86"/>
      <c r="I19" s="126">
        <f t="shared" si="0"/>
        <v>3472254</v>
      </c>
      <c r="J19" s="127"/>
      <c r="K19" s="124">
        <f t="shared" si="1"/>
        <v>558.15045812570327</v>
      </c>
      <c r="L19" s="124"/>
      <c r="M19" s="128">
        <v>162.004681089088</v>
      </c>
      <c r="N19" s="124"/>
      <c r="O19" s="124">
        <f t="shared" si="2"/>
        <v>396.1457770366153</v>
      </c>
      <c r="P19" s="98"/>
    </row>
    <row r="20" spans="1:16" s="96" customFormat="1" x14ac:dyDescent="0.25">
      <c r="A20" s="95" t="s">
        <v>32</v>
      </c>
      <c r="B20" s="95"/>
      <c r="C20" s="86">
        <v>19208</v>
      </c>
      <c r="D20" s="99"/>
      <c r="E20" s="109">
        <v>12987096</v>
      </c>
      <c r="F20" s="109"/>
      <c r="G20" s="109">
        <v>1126682</v>
      </c>
      <c r="H20" s="86"/>
      <c r="I20" s="126">
        <f t="shared" si="0"/>
        <v>11860414</v>
      </c>
      <c r="J20" s="127"/>
      <c r="K20" s="124">
        <f t="shared" si="1"/>
        <v>617.47261557684294</v>
      </c>
      <c r="L20" s="124"/>
      <c r="M20" s="128">
        <v>188.99488161258</v>
      </c>
      <c r="N20" s="124"/>
      <c r="O20" s="124">
        <f t="shared" si="2"/>
        <v>428.47773396426294</v>
      </c>
      <c r="P20" s="98"/>
    </row>
    <row r="21" spans="1:16" s="96" customFormat="1" x14ac:dyDescent="0.25">
      <c r="A21" s="95" t="s">
        <v>33</v>
      </c>
      <c r="B21" s="95"/>
      <c r="C21" s="86">
        <v>23842</v>
      </c>
      <c r="D21" s="99"/>
      <c r="E21" s="109">
        <v>13974549</v>
      </c>
      <c r="F21" s="109"/>
      <c r="G21" s="109">
        <v>1375128</v>
      </c>
      <c r="H21" s="86"/>
      <c r="I21" s="126">
        <f t="shared" si="0"/>
        <v>12599421</v>
      </c>
      <c r="J21" s="127"/>
      <c r="K21" s="124">
        <f t="shared" si="1"/>
        <v>528.45486955792296</v>
      </c>
      <c r="L21" s="124"/>
      <c r="M21" s="128">
        <v>178.67527640567201</v>
      </c>
      <c r="N21" s="124"/>
      <c r="O21" s="124">
        <f t="shared" si="2"/>
        <v>349.77959315225098</v>
      </c>
      <c r="P21" s="98"/>
    </row>
    <row r="22" spans="1:16" s="96" customFormat="1" x14ac:dyDescent="0.25">
      <c r="A22" s="95" t="s">
        <v>34</v>
      </c>
      <c r="B22" s="95"/>
      <c r="C22" s="86">
        <v>22368</v>
      </c>
      <c r="D22" s="99"/>
      <c r="E22" s="109">
        <v>15572164</v>
      </c>
      <c r="F22" s="109"/>
      <c r="G22" s="109">
        <v>1455889</v>
      </c>
      <c r="H22" s="86"/>
      <c r="I22" s="126">
        <f t="shared" si="0"/>
        <v>14116275</v>
      </c>
      <c r="J22" s="127"/>
      <c r="K22" s="124">
        <f t="shared" si="1"/>
        <v>631.09240879828326</v>
      </c>
      <c r="L22" s="124"/>
      <c r="M22" s="128">
        <v>267.260330895837</v>
      </c>
      <c r="N22" s="124"/>
      <c r="O22" s="124">
        <f t="shared" si="2"/>
        <v>363.83207790244626</v>
      </c>
      <c r="P22" s="98"/>
    </row>
    <row r="23" spans="1:16" s="96" customFormat="1" x14ac:dyDescent="0.25">
      <c r="A23" s="95" t="s">
        <v>35</v>
      </c>
      <c r="B23" s="95"/>
      <c r="C23" s="86">
        <v>23417</v>
      </c>
      <c r="D23" s="99"/>
      <c r="E23" s="109">
        <v>14843716</v>
      </c>
      <c r="F23" s="109"/>
      <c r="G23" s="109">
        <v>1425598</v>
      </c>
      <c r="H23" s="86"/>
      <c r="I23" s="126">
        <f t="shared" si="0"/>
        <v>13418118</v>
      </c>
      <c r="J23" s="127"/>
      <c r="K23" s="124">
        <f t="shared" si="1"/>
        <v>573.00755861126527</v>
      </c>
      <c r="L23" s="124"/>
      <c r="M23" s="128">
        <v>201.971829595938</v>
      </c>
      <c r="N23" s="124"/>
      <c r="O23" s="124">
        <f t="shared" si="2"/>
        <v>371.03572901532726</v>
      </c>
      <c r="P23" s="98"/>
    </row>
    <row r="24" spans="1:16" s="96" customFormat="1" x14ac:dyDescent="0.25">
      <c r="A24" s="95" t="s">
        <v>36</v>
      </c>
      <c r="B24" s="95"/>
      <c r="C24" s="86">
        <v>8131</v>
      </c>
      <c r="D24" s="99"/>
      <c r="E24" s="109">
        <v>4451481</v>
      </c>
      <c r="F24" s="109"/>
      <c r="G24" s="109">
        <v>454615</v>
      </c>
      <c r="H24" s="86"/>
      <c r="I24" s="126">
        <f t="shared" si="0"/>
        <v>3996866</v>
      </c>
      <c r="J24" s="127"/>
      <c r="K24" s="124">
        <f t="shared" si="1"/>
        <v>491.55897183618254</v>
      </c>
      <c r="L24" s="124"/>
      <c r="M24" s="128">
        <v>190.11046604824301</v>
      </c>
      <c r="N24" s="124"/>
      <c r="O24" s="124">
        <f t="shared" si="2"/>
        <v>301.44850578793955</v>
      </c>
      <c r="P24" s="98"/>
    </row>
    <row r="25" spans="1:16" s="96" customFormat="1" x14ac:dyDescent="0.25">
      <c r="A25" s="95" t="s">
        <v>37</v>
      </c>
      <c r="B25" s="95"/>
      <c r="C25" s="86">
        <v>5239</v>
      </c>
      <c r="D25" s="99"/>
      <c r="E25" s="109">
        <v>2467158</v>
      </c>
      <c r="F25" s="109"/>
      <c r="G25" s="109">
        <v>254806</v>
      </c>
      <c r="H25" s="86"/>
      <c r="I25" s="126">
        <f t="shared" si="0"/>
        <v>2212352</v>
      </c>
      <c r="J25" s="127"/>
      <c r="K25" s="124">
        <f t="shared" si="1"/>
        <v>422.28516892536743</v>
      </c>
      <c r="L25" s="124"/>
      <c r="M25" s="128">
        <v>143.83658164553799</v>
      </c>
      <c r="N25" s="124"/>
      <c r="O25" s="124">
        <f t="shared" si="2"/>
        <v>278.44858727982944</v>
      </c>
      <c r="P25" s="98"/>
    </row>
    <row r="26" spans="1:16" s="96" customFormat="1" x14ac:dyDescent="0.25">
      <c r="A26" s="95" t="s">
        <v>38</v>
      </c>
      <c r="B26" s="95"/>
      <c r="C26" s="86">
        <v>1405</v>
      </c>
      <c r="D26" s="99"/>
      <c r="E26" s="109">
        <v>648207</v>
      </c>
      <c r="F26" s="109"/>
      <c r="G26" s="109">
        <v>71347</v>
      </c>
      <c r="H26" s="86"/>
      <c r="I26" s="126">
        <f t="shared" si="0"/>
        <v>576860</v>
      </c>
      <c r="J26" s="127"/>
      <c r="K26" s="124">
        <f t="shared" si="1"/>
        <v>410.57651245551602</v>
      </c>
      <c r="L26" s="124"/>
      <c r="M26" s="128">
        <v>142.221940819813</v>
      </c>
      <c r="N26" s="124"/>
      <c r="O26" s="124">
        <f t="shared" si="2"/>
        <v>268.354571635703</v>
      </c>
      <c r="P26" s="98"/>
    </row>
    <row r="27" spans="1:16" s="96" customFormat="1" x14ac:dyDescent="0.25">
      <c r="A27" s="95" t="s">
        <v>39</v>
      </c>
      <c r="B27" s="95"/>
      <c r="C27" s="86">
        <v>40420</v>
      </c>
      <c r="D27" s="99"/>
      <c r="E27" s="109">
        <v>19974300</v>
      </c>
      <c r="F27" s="109"/>
      <c r="G27" s="109">
        <v>2085213</v>
      </c>
      <c r="H27" s="86"/>
      <c r="I27" s="126">
        <f t="shared" si="0"/>
        <v>17889087</v>
      </c>
      <c r="J27" s="127"/>
      <c r="K27" s="124">
        <f t="shared" si="1"/>
        <v>442.58008411677389</v>
      </c>
      <c r="L27" s="124"/>
      <c r="M27" s="128">
        <v>155.43062679151899</v>
      </c>
      <c r="N27" s="124"/>
      <c r="O27" s="124">
        <f t="shared" si="2"/>
        <v>287.1494573252549</v>
      </c>
      <c r="P27" s="98"/>
    </row>
    <row r="28" spans="1:16" s="96" customFormat="1" x14ac:dyDescent="0.25">
      <c r="A28" s="95" t="s">
        <v>40</v>
      </c>
      <c r="B28" s="95"/>
      <c r="C28" s="86">
        <v>18400</v>
      </c>
      <c r="D28" s="99"/>
      <c r="E28" s="109">
        <v>9990807</v>
      </c>
      <c r="F28" s="109"/>
      <c r="G28" s="109">
        <v>974558</v>
      </c>
      <c r="H28" s="86"/>
      <c r="I28" s="126">
        <f t="shared" si="0"/>
        <v>9016249</v>
      </c>
      <c r="J28" s="127"/>
      <c r="K28" s="124">
        <f t="shared" si="1"/>
        <v>490.01353260869564</v>
      </c>
      <c r="L28" s="124"/>
      <c r="M28" s="128">
        <v>157.15051383510601</v>
      </c>
      <c r="N28" s="124"/>
      <c r="O28" s="124">
        <f t="shared" si="2"/>
        <v>332.8630187735896</v>
      </c>
      <c r="P28" s="98"/>
    </row>
    <row r="29" spans="1:16" s="96" customFormat="1" x14ac:dyDescent="0.25">
      <c r="A29" s="95" t="s">
        <v>41</v>
      </c>
      <c r="B29" s="95"/>
      <c r="C29" s="86">
        <v>42715</v>
      </c>
      <c r="D29" s="99"/>
      <c r="E29" s="109">
        <v>23116231</v>
      </c>
      <c r="F29" s="109"/>
      <c r="G29" s="109">
        <v>2230551</v>
      </c>
      <c r="H29" s="86"/>
      <c r="I29" s="126">
        <f t="shared" si="0"/>
        <v>20885680</v>
      </c>
      <c r="J29" s="127"/>
      <c r="K29" s="124">
        <f t="shared" si="1"/>
        <v>488.95423153458972</v>
      </c>
      <c r="L29" s="124"/>
      <c r="M29" s="128">
        <v>171.44044008865899</v>
      </c>
      <c r="N29" s="124"/>
      <c r="O29" s="124">
        <f t="shared" si="2"/>
        <v>317.51379144593074</v>
      </c>
      <c r="P29" s="98"/>
    </row>
    <row r="30" spans="1:16" s="96" customFormat="1" x14ac:dyDescent="0.25">
      <c r="A30" s="95" t="s">
        <v>42</v>
      </c>
      <c r="B30" s="95"/>
      <c r="C30" s="86">
        <v>20196</v>
      </c>
      <c r="D30" s="99"/>
      <c r="E30" s="109">
        <v>10941208</v>
      </c>
      <c r="F30" s="109"/>
      <c r="G30" s="109">
        <v>1047192</v>
      </c>
      <c r="H30" s="86"/>
      <c r="I30" s="126">
        <f t="shared" si="0"/>
        <v>9894016</v>
      </c>
      <c r="J30" s="127"/>
      <c r="K30" s="124">
        <f t="shared" si="1"/>
        <v>489.89978213507624</v>
      </c>
      <c r="L30" s="124"/>
      <c r="M30" s="128">
        <v>178.70830217187299</v>
      </c>
      <c r="N30" s="124"/>
      <c r="O30" s="124">
        <f t="shared" si="2"/>
        <v>311.19147996320328</v>
      </c>
      <c r="P30" s="98"/>
    </row>
    <row r="31" spans="1:16" s="96" customFormat="1" x14ac:dyDescent="0.25">
      <c r="A31" s="95" t="s">
        <v>43</v>
      </c>
      <c r="B31" s="95"/>
      <c r="C31" s="86">
        <v>29360</v>
      </c>
      <c r="D31" s="99"/>
      <c r="E31" s="109">
        <v>21511428</v>
      </c>
      <c r="F31" s="109"/>
      <c r="G31" s="109">
        <v>1809762</v>
      </c>
      <c r="H31" s="86"/>
      <c r="I31" s="126">
        <f t="shared" si="0"/>
        <v>19701666</v>
      </c>
      <c r="J31" s="127"/>
      <c r="K31" s="124">
        <f t="shared" si="1"/>
        <v>671.03767029972755</v>
      </c>
      <c r="L31" s="124"/>
      <c r="M31" s="128">
        <v>235.639389644609</v>
      </c>
      <c r="N31" s="124"/>
      <c r="O31" s="124">
        <f t="shared" si="2"/>
        <v>435.39828065511858</v>
      </c>
      <c r="P31" s="98"/>
    </row>
    <row r="32" spans="1:16" s="96" customFormat="1" x14ac:dyDescent="0.25">
      <c r="A32" s="95" t="s">
        <v>44</v>
      </c>
      <c r="B32" s="95"/>
      <c r="C32" s="86">
        <v>57630</v>
      </c>
      <c r="D32" s="99"/>
      <c r="E32" s="109">
        <v>43567966</v>
      </c>
      <c r="F32" s="109"/>
      <c r="G32" s="109">
        <v>3799171</v>
      </c>
      <c r="H32" s="86"/>
      <c r="I32" s="126">
        <f t="shared" si="0"/>
        <v>39768795</v>
      </c>
      <c r="J32" s="127"/>
      <c r="K32" s="124">
        <f t="shared" si="1"/>
        <v>690.07105674128059</v>
      </c>
      <c r="L32" s="124"/>
      <c r="M32" s="128">
        <v>237.394702751648</v>
      </c>
      <c r="N32" s="124"/>
      <c r="O32" s="124">
        <f t="shared" si="2"/>
        <v>452.67635398963262</v>
      </c>
      <c r="P32" s="98"/>
    </row>
    <row r="33" spans="1:16" s="96" customFormat="1" x14ac:dyDescent="0.25">
      <c r="A33" s="95" t="s">
        <v>45</v>
      </c>
      <c r="B33" s="95"/>
      <c r="C33" s="86">
        <v>23274</v>
      </c>
      <c r="D33" s="99"/>
      <c r="E33" s="109">
        <v>13635441</v>
      </c>
      <c r="F33" s="109"/>
      <c r="G33" s="109">
        <v>1338099</v>
      </c>
      <c r="H33" s="86"/>
      <c r="I33" s="126">
        <f t="shared" si="0"/>
        <v>12297342</v>
      </c>
      <c r="J33" s="127"/>
      <c r="K33" s="124">
        <f t="shared" si="1"/>
        <v>528.37251869038414</v>
      </c>
      <c r="L33" s="124"/>
      <c r="M33" s="128">
        <v>171.732615209409</v>
      </c>
      <c r="N33" s="124"/>
      <c r="O33" s="124">
        <f t="shared" si="2"/>
        <v>356.63990348097514</v>
      </c>
      <c r="P33" s="98"/>
    </row>
    <row r="34" spans="1:16" s="96" customFormat="1" x14ac:dyDescent="0.25">
      <c r="A34" s="95" t="s">
        <v>46</v>
      </c>
      <c r="B34" s="95"/>
      <c r="C34" s="86">
        <v>18510</v>
      </c>
      <c r="D34" s="99"/>
      <c r="E34" s="109">
        <v>12283619</v>
      </c>
      <c r="F34" s="109"/>
      <c r="G34" s="109">
        <v>1085339</v>
      </c>
      <c r="H34" s="86"/>
      <c r="I34" s="126">
        <f t="shared" si="0"/>
        <v>11198280</v>
      </c>
      <c r="J34" s="127"/>
      <c r="K34" s="124">
        <f t="shared" si="1"/>
        <v>604.98541329011346</v>
      </c>
      <c r="L34" s="124"/>
      <c r="M34" s="128">
        <v>234.59260689814801</v>
      </c>
      <c r="N34" s="124"/>
      <c r="O34" s="124">
        <f t="shared" si="2"/>
        <v>370.39280639196545</v>
      </c>
      <c r="P34" s="98"/>
    </row>
    <row r="35" spans="1:16" s="96" customFormat="1" x14ac:dyDescent="0.25">
      <c r="A35" s="95" t="s">
        <v>47</v>
      </c>
      <c r="B35" s="95"/>
      <c r="C35" s="86">
        <v>30498</v>
      </c>
      <c r="D35" s="99"/>
      <c r="E35" s="109">
        <v>28475530</v>
      </c>
      <c r="F35" s="109"/>
      <c r="G35" s="109">
        <v>2133164</v>
      </c>
      <c r="H35" s="86"/>
      <c r="I35" s="126">
        <f t="shared" si="0"/>
        <v>26342366</v>
      </c>
      <c r="J35" s="127"/>
      <c r="K35" s="124">
        <f t="shared" si="1"/>
        <v>863.74076988654997</v>
      </c>
      <c r="L35" s="124"/>
      <c r="M35" s="128">
        <v>278.14254822427603</v>
      </c>
      <c r="N35" s="124"/>
      <c r="O35" s="124">
        <f t="shared" si="2"/>
        <v>585.598221662274</v>
      </c>
      <c r="P35" s="98"/>
    </row>
    <row r="36" spans="1:16" s="96" customFormat="1" x14ac:dyDescent="0.25">
      <c r="A36" s="95" t="s">
        <v>48</v>
      </c>
      <c r="B36" s="95"/>
      <c r="C36" s="86">
        <v>7361</v>
      </c>
      <c r="D36" s="99"/>
      <c r="E36" s="109">
        <v>5428045</v>
      </c>
      <c r="F36" s="109"/>
      <c r="G36" s="109">
        <v>423128</v>
      </c>
      <c r="H36" s="86"/>
      <c r="I36" s="126">
        <f t="shared" si="0"/>
        <v>5004917</v>
      </c>
      <c r="J36" s="127"/>
      <c r="K36" s="124">
        <f t="shared" si="1"/>
        <v>679.92351582665401</v>
      </c>
      <c r="L36" s="124"/>
      <c r="M36" s="128">
        <v>223.90769340260499</v>
      </c>
      <c r="N36" s="124"/>
      <c r="O36" s="124">
        <f t="shared" si="2"/>
        <v>456.01582242404902</v>
      </c>
      <c r="P36" s="98"/>
    </row>
    <row r="37" spans="1:16" s="96" customFormat="1" x14ac:dyDescent="0.25">
      <c r="A37" s="96" t="s">
        <v>49</v>
      </c>
      <c r="C37" s="86">
        <f>SUM(C11:C36)</f>
        <v>667739</v>
      </c>
      <c r="D37" s="86"/>
      <c r="E37" s="86">
        <f>SUM(E11:E36)</f>
        <v>414163837</v>
      </c>
      <c r="F37" s="86"/>
      <c r="G37" s="86">
        <f>SUM(G11:G36)</f>
        <v>38663155</v>
      </c>
      <c r="H37" s="86"/>
      <c r="I37" s="126">
        <f t="shared" si="0"/>
        <v>375500682</v>
      </c>
      <c r="J37" s="127"/>
      <c r="K37" s="124">
        <f t="shared" si="1"/>
        <v>562.34648867296949</v>
      </c>
      <c r="L37" s="128"/>
      <c r="M37" s="128">
        <v>195.54310760000001</v>
      </c>
      <c r="N37" s="128"/>
      <c r="O37" s="124">
        <f t="shared" si="2"/>
        <v>366.8033810729695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S37"/>
  <sheetViews>
    <sheetView topLeftCell="B8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86</v>
      </c>
      <c r="D8" s="50"/>
      <c r="E8" s="50" t="s">
        <v>86</v>
      </c>
      <c r="F8" s="50"/>
      <c r="G8" s="105" t="s">
        <v>86</v>
      </c>
      <c r="H8" s="50"/>
      <c r="I8" s="50" t="s">
        <v>86</v>
      </c>
      <c r="J8" s="50"/>
      <c r="K8" s="106" t="s">
        <v>87</v>
      </c>
      <c r="L8" s="53"/>
      <c r="M8" s="91" t="s">
        <v>59</v>
      </c>
      <c r="N8" s="52"/>
      <c r="O8" s="90" t="s">
        <v>87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53467</v>
      </c>
      <c r="D11" s="99"/>
      <c r="E11" s="109">
        <v>40719866</v>
      </c>
      <c r="F11" s="109"/>
      <c r="G11" s="109">
        <v>3349372</v>
      </c>
      <c r="H11" s="86"/>
      <c r="I11" s="126">
        <f>E11-G11</f>
        <v>37370494</v>
      </c>
      <c r="J11" s="127"/>
      <c r="K11" s="124">
        <f>I11/C11</f>
        <v>698.94503151476613</v>
      </c>
      <c r="L11" s="124"/>
      <c r="M11" s="128">
        <v>193.14204648614799</v>
      </c>
      <c r="N11" s="124"/>
      <c r="O11" s="124">
        <f>K11-M11</f>
        <v>505.80298502861814</v>
      </c>
      <c r="P11" s="97"/>
    </row>
    <row r="12" spans="1:19" s="96" customFormat="1" x14ac:dyDescent="0.25">
      <c r="A12" s="95" t="s">
        <v>24</v>
      </c>
      <c r="B12" s="95"/>
      <c r="C12" s="86">
        <v>50890</v>
      </c>
      <c r="D12" s="99"/>
      <c r="E12" s="109">
        <v>35826816</v>
      </c>
      <c r="F12" s="109"/>
      <c r="G12" s="109">
        <v>3284703</v>
      </c>
      <c r="H12" s="86"/>
      <c r="I12" s="126">
        <f t="shared" ref="I12:I37" si="0">E12-G12</f>
        <v>32542113</v>
      </c>
      <c r="J12" s="127"/>
      <c r="K12" s="124">
        <f t="shared" ref="K12:K37" si="1">I12/C12</f>
        <v>639.45987423855377</v>
      </c>
      <c r="L12" s="124"/>
      <c r="M12" s="128">
        <v>190.157250648249</v>
      </c>
      <c r="N12" s="124"/>
      <c r="O12" s="124">
        <f t="shared" ref="O12:O37" si="2">K12-M12</f>
        <v>449.30262359030473</v>
      </c>
      <c r="P12" s="98"/>
    </row>
    <row r="13" spans="1:19" s="96" customFormat="1" x14ac:dyDescent="0.25">
      <c r="A13" s="95" t="s">
        <v>25</v>
      </c>
      <c r="B13" s="95"/>
      <c r="C13" s="86">
        <v>14998</v>
      </c>
      <c r="D13" s="99"/>
      <c r="E13" s="109">
        <v>10108418</v>
      </c>
      <c r="F13" s="109"/>
      <c r="G13" s="109">
        <v>831971</v>
      </c>
      <c r="H13" s="86"/>
      <c r="I13" s="126">
        <f t="shared" si="0"/>
        <v>9276447</v>
      </c>
      <c r="J13" s="127"/>
      <c r="K13" s="124">
        <f t="shared" si="1"/>
        <v>618.51226830244036</v>
      </c>
      <c r="L13" s="124"/>
      <c r="M13" s="128">
        <v>157.71054273124099</v>
      </c>
      <c r="N13" s="124"/>
      <c r="O13" s="124">
        <f t="shared" si="2"/>
        <v>460.80172557119937</v>
      </c>
      <c r="P13" s="98"/>
    </row>
    <row r="14" spans="1:19" s="96" customFormat="1" x14ac:dyDescent="0.25">
      <c r="A14" s="95" t="s">
        <v>26</v>
      </c>
      <c r="B14" s="95"/>
      <c r="C14" s="86">
        <v>2287</v>
      </c>
      <c r="D14" s="99"/>
      <c r="E14" s="109">
        <v>1218785</v>
      </c>
      <c r="F14" s="109"/>
      <c r="G14" s="109">
        <v>114315</v>
      </c>
      <c r="H14" s="86"/>
      <c r="I14" s="126">
        <f t="shared" si="0"/>
        <v>1104470</v>
      </c>
      <c r="J14" s="127"/>
      <c r="K14" s="124">
        <f t="shared" si="1"/>
        <v>482.93397463926539</v>
      </c>
      <c r="L14" s="124"/>
      <c r="M14" s="128">
        <v>142.620620675232</v>
      </c>
      <c r="N14" s="124"/>
      <c r="O14" s="124">
        <f t="shared" si="2"/>
        <v>340.31335396403335</v>
      </c>
      <c r="P14" s="98"/>
    </row>
    <row r="15" spans="1:19" s="96" customFormat="1" x14ac:dyDescent="0.25">
      <c r="A15" s="95" t="s">
        <v>27</v>
      </c>
      <c r="B15" s="95"/>
      <c r="C15" s="86">
        <v>4711</v>
      </c>
      <c r="D15" s="99"/>
      <c r="E15" s="109">
        <v>3305594</v>
      </c>
      <c r="F15" s="109"/>
      <c r="G15" s="109">
        <v>282959</v>
      </c>
      <c r="H15" s="86"/>
      <c r="I15" s="126">
        <f t="shared" si="0"/>
        <v>3022635</v>
      </c>
      <c r="J15" s="127"/>
      <c r="K15" s="124">
        <f t="shared" si="1"/>
        <v>641.61218424962851</v>
      </c>
      <c r="L15" s="124"/>
      <c r="M15" s="128">
        <v>153.74168680168799</v>
      </c>
      <c r="N15" s="124"/>
      <c r="O15" s="124">
        <f t="shared" si="2"/>
        <v>487.87049744794052</v>
      </c>
      <c r="P15" s="98"/>
    </row>
    <row r="16" spans="1:19" s="96" customFormat="1" x14ac:dyDescent="0.25">
      <c r="A16" s="95" t="s">
        <v>28</v>
      </c>
      <c r="B16" s="95"/>
      <c r="C16" s="86">
        <v>1583</v>
      </c>
      <c r="D16" s="99"/>
      <c r="E16" s="109">
        <v>923260</v>
      </c>
      <c r="F16" s="109"/>
      <c r="G16" s="109">
        <v>92584</v>
      </c>
      <c r="H16" s="86"/>
      <c r="I16" s="126">
        <f t="shared" si="0"/>
        <v>830676</v>
      </c>
      <c r="J16" s="127"/>
      <c r="K16" s="124">
        <f t="shared" si="1"/>
        <v>524.74794693619708</v>
      </c>
      <c r="L16" s="124"/>
      <c r="M16" s="128">
        <v>141.94087072484501</v>
      </c>
      <c r="N16" s="124"/>
      <c r="O16" s="124">
        <f t="shared" si="2"/>
        <v>382.80707621135207</v>
      </c>
      <c r="P16" s="98"/>
    </row>
    <row r="17" spans="1:16" s="96" customFormat="1" x14ac:dyDescent="0.25">
      <c r="A17" s="95" t="s">
        <v>29</v>
      </c>
      <c r="B17" s="95"/>
      <c r="C17" s="86">
        <v>1687</v>
      </c>
      <c r="D17" s="99"/>
      <c r="E17" s="109">
        <v>890491</v>
      </c>
      <c r="F17" s="109"/>
      <c r="G17" s="109">
        <v>90322</v>
      </c>
      <c r="H17" s="86"/>
      <c r="I17" s="126">
        <f t="shared" si="0"/>
        <v>800169</v>
      </c>
      <c r="J17" s="127"/>
      <c r="K17" s="124">
        <f t="shared" si="1"/>
        <v>474.31475992886783</v>
      </c>
      <c r="L17" s="124"/>
      <c r="M17" s="128">
        <v>136.87699362648399</v>
      </c>
      <c r="N17" s="124"/>
      <c r="O17" s="124">
        <f t="shared" si="2"/>
        <v>337.43776630238381</v>
      </c>
      <c r="P17" s="98"/>
    </row>
    <row r="18" spans="1:16" s="96" customFormat="1" x14ac:dyDescent="0.25">
      <c r="A18" s="95" t="s">
        <v>30</v>
      </c>
      <c r="B18" s="95"/>
      <c r="C18" s="86">
        <v>1854</v>
      </c>
      <c r="D18" s="99"/>
      <c r="E18" s="109">
        <v>1010700</v>
      </c>
      <c r="F18" s="109"/>
      <c r="G18" s="109">
        <v>100506</v>
      </c>
      <c r="H18" s="86"/>
      <c r="I18" s="126">
        <f t="shared" si="0"/>
        <v>910194</v>
      </c>
      <c r="J18" s="127"/>
      <c r="K18" s="124">
        <f t="shared" si="1"/>
        <v>490.93527508090614</v>
      </c>
      <c r="L18" s="124"/>
      <c r="M18" s="128">
        <v>163.27947397030499</v>
      </c>
      <c r="N18" s="124"/>
      <c r="O18" s="124">
        <f t="shared" si="2"/>
        <v>327.65580111060115</v>
      </c>
      <c r="P18" s="98"/>
    </row>
    <row r="19" spans="1:16" s="96" customFormat="1" x14ac:dyDescent="0.25">
      <c r="A19" s="95" t="s">
        <v>31</v>
      </c>
      <c r="B19" s="95"/>
      <c r="C19" s="86">
        <v>3282</v>
      </c>
      <c r="D19" s="99"/>
      <c r="E19" s="109">
        <v>2193276</v>
      </c>
      <c r="F19" s="109"/>
      <c r="G19" s="109">
        <v>182050</v>
      </c>
      <c r="H19" s="86"/>
      <c r="I19" s="126">
        <f t="shared" si="0"/>
        <v>2011226</v>
      </c>
      <c r="J19" s="127"/>
      <c r="K19" s="124">
        <f t="shared" si="1"/>
        <v>612.80499695307742</v>
      </c>
      <c r="L19" s="124"/>
      <c r="M19" s="128">
        <v>162.004681089088</v>
      </c>
      <c r="N19" s="124"/>
      <c r="O19" s="124">
        <f t="shared" si="2"/>
        <v>450.80031586398945</v>
      </c>
      <c r="P19" s="98"/>
    </row>
    <row r="20" spans="1:16" s="96" customFormat="1" x14ac:dyDescent="0.25">
      <c r="A20" s="95" t="s">
        <v>32</v>
      </c>
      <c r="B20" s="95"/>
      <c r="C20" s="86">
        <v>9788</v>
      </c>
      <c r="D20" s="99"/>
      <c r="E20" s="109">
        <v>7928548</v>
      </c>
      <c r="F20" s="109"/>
      <c r="G20" s="109">
        <v>613896</v>
      </c>
      <c r="H20" s="86"/>
      <c r="I20" s="126">
        <f t="shared" si="0"/>
        <v>7314652</v>
      </c>
      <c r="J20" s="127"/>
      <c r="K20" s="124">
        <f t="shared" si="1"/>
        <v>747.30813240702901</v>
      </c>
      <c r="L20" s="124"/>
      <c r="M20" s="128">
        <v>188.99488161258</v>
      </c>
      <c r="N20" s="124"/>
      <c r="O20" s="124">
        <f t="shared" si="2"/>
        <v>558.313250794449</v>
      </c>
      <c r="P20" s="98"/>
    </row>
    <row r="21" spans="1:16" s="96" customFormat="1" x14ac:dyDescent="0.25">
      <c r="A21" s="95" t="s">
        <v>33</v>
      </c>
      <c r="B21" s="95"/>
      <c r="C21" s="86">
        <v>11394</v>
      </c>
      <c r="D21" s="99"/>
      <c r="E21" s="109">
        <v>7485385</v>
      </c>
      <c r="F21" s="109"/>
      <c r="G21" s="109">
        <v>717561</v>
      </c>
      <c r="H21" s="86"/>
      <c r="I21" s="126">
        <f t="shared" si="0"/>
        <v>6767824</v>
      </c>
      <c r="J21" s="127"/>
      <c r="K21" s="124">
        <f t="shared" si="1"/>
        <v>593.98139371599086</v>
      </c>
      <c r="L21" s="124"/>
      <c r="M21" s="128">
        <v>178.67527640567201</v>
      </c>
      <c r="N21" s="124"/>
      <c r="O21" s="124">
        <f t="shared" si="2"/>
        <v>415.30611731031888</v>
      </c>
      <c r="P21" s="98"/>
    </row>
    <row r="22" spans="1:16" s="96" customFormat="1" x14ac:dyDescent="0.25">
      <c r="A22" s="95" t="s">
        <v>34</v>
      </c>
      <c r="B22" s="95"/>
      <c r="C22" s="86">
        <v>11874</v>
      </c>
      <c r="D22" s="99"/>
      <c r="E22" s="109">
        <v>10318961</v>
      </c>
      <c r="F22" s="109"/>
      <c r="G22" s="109">
        <v>858538</v>
      </c>
      <c r="H22" s="86"/>
      <c r="I22" s="126">
        <f t="shared" si="0"/>
        <v>9460423</v>
      </c>
      <c r="J22" s="127"/>
      <c r="K22" s="124">
        <f t="shared" si="1"/>
        <v>796.73429341418228</v>
      </c>
      <c r="L22" s="124"/>
      <c r="M22" s="128">
        <v>267.260330895837</v>
      </c>
      <c r="N22" s="124"/>
      <c r="O22" s="124">
        <f t="shared" si="2"/>
        <v>529.47396251834527</v>
      </c>
      <c r="P22" s="98"/>
    </row>
    <row r="23" spans="1:16" s="96" customFormat="1" x14ac:dyDescent="0.25">
      <c r="A23" s="95" t="s">
        <v>35</v>
      </c>
      <c r="B23" s="95"/>
      <c r="C23" s="86">
        <v>11098</v>
      </c>
      <c r="D23" s="99"/>
      <c r="E23" s="109">
        <v>8512815</v>
      </c>
      <c r="F23" s="109"/>
      <c r="G23" s="109">
        <v>726030</v>
      </c>
      <c r="H23" s="86"/>
      <c r="I23" s="126">
        <f t="shared" si="0"/>
        <v>7786785</v>
      </c>
      <c r="J23" s="127"/>
      <c r="K23" s="124">
        <f t="shared" si="1"/>
        <v>701.63858352856369</v>
      </c>
      <c r="L23" s="124"/>
      <c r="M23" s="128">
        <v>201.971829595938</v>
      </c>
      <c r="N23" s="124"/>
      <c r="O23" s="124">
        <f t="shared" si="2"/>
        <v>499.66675393262568</v>
      </c>
      <c r="P23" s="98"/>
    </row>
    <row r="24" spans="1:16" s="96" customFormat="1" x14ac:dyDescent="0.25">
      <c r="A24" s="95" t="s">
        <v>36</v>
      </c>
      <c r="B24" s="95"/>
      <c r="C24" s="86">
        <v>3836</v>
      </c>
      <c r="D24" s="99"/>
      <c r="E24" s="109">
        <v>2467569</v>
      </c>
      <c r="F24" s="109"/>
      <c r="G24" s="109">
        <v>229695</v>
      </c>
      <c r="H24" s="86"/>
      <c r="I24" s="126">
        <f t="shared" si="0"/>
        <v>2237874</v>
      </c>
      <c r="J24" s="127"/>
      <c r="K24" s="124">
        <f t="shared" si="1"/>
        <v>583.38738269030239</v>
      </c>
      <c r="L24" s="124"/>
      <c r="M24" s="128">
        <v>190.11046604824301</v>
      </c>
      <c r="N24" s="124"/>
      <c r="O24" s="124">
        <f t="shared" si="2"/>
        <v>393.2769166420594</v>
      </c>
      <c r="P24" s="98"/>
    </row>
    <row r="25" spans="1:16" s="96" customFormat="1" x14ac:dyDescent="0.25">
      <c r="A25" s="95" t="s">
        <v>37</v>
      </c>
      <c r="B25" s="95"/>
      <c r="C25" s="86">
        <v>3040</v>
      </c>
      <c r="D25" s="99"/>
      <c r="E25" s="109">
        <v>1707437</v>
      </c>
      <c r="F25" s="109"/>
      <c r="G25" s="109">
        <v>169922</v>
      </c>
      <c r="H25" s="86"/>
      <c r="I25" s="126">
        <f t="shared" si="0"/>
        <v>1537515</v>
      </c>
      <c r="J25" s="127"/>
      <c r="K25" s="124">
        <f t="shared" si="1"/>
        <v>505.76151315789474</v>
      </c>
      <c r="L25" s="124"/>
      <c r="M25" s="128">
        <v>143.83658164553799</v>
      </c>
      <c r="N25" s="124"/>
      <c r="O25" s="124">
        <f t="shared" si="2"/>
        <v>361.92493151235675</v>
      </c>
      <c r="P25" s="98"/>
    </row>
    <row r="26" spans="1:16" s="96" customFormat="1" x14ac:dyDescent="0.25">
      <c r="A26" s="95" t="s">
        <v>38</v>
      </c>
      <c r="B26" s="95"/>
      <c r="C26" s="86">
        <v>780</v>
      </c>
      <c r="D26" s="99"/>
      <c r="E26" s="109">
        <v>389385</v>
      </c>
      <c r="F26" s="109"/>
      <c r="G26" s="109">
        <v>40204</v>
      </c>
      <c r="H26" s="86"/>
      <c r="I26" s="126">
        <f t="shared" si="0"/>
        <v>349181</v>
      </c>
      <c r="J26" s="127"/>
      <c r="K26" s="124">
        <f t="shared" si="1"/>
        <v>447.66794871794872</v>
      </c>
      <c r="L26" s="124"/>
      <c r="M26" s="128">
        <v>142.221940819813</v>
      </c>
      <c r="N26" s="124"/>
      <c r="O26" s="124">
        <f t="shared" si="2"/>
        <v>305.44600789813569</v>
      </c>
      <c r="P26" s="98"/>
    </row>
    <row r="27" spans="1:16" s="96" customFormat="1" x14ac:dyDescent="0.25">
      <c r="A27" s="95" t="s">
        <v>39</v>
      </c>
      <c r="B27" s="95"/>
      <c r="C27" s="86">
        <v>20812</v>
      </c>
      <c r="D27" s="99"/>
      <c r="E27" s="109">
        <v>12155914</v>
      </c>
      <c r="F27" s="109"/>
      <c r="G27" s="109">
        <v>1180153</v>
      </c>
      <c r="H27" s="86"/>
      <c r="I27" s="126">
        <f t="shared" si="0"/>
        <v>10975761</v>
      </c>
      <c r="J27" s="127"/>
      <c r="K27" s="124">
        <f t="shared" si="1"/>
        <v>527.37656159907749</v>
      </c>
      <c r="L27" s="124"/>
      <c r="M27" s="128">
        <v>155.43062679151899</v>
      </c>
      <c r="N27" s="124"/>
      <c r="O27" s="124">
        <f t="shared" si="2"/>
        <v>371.9459348075585</v>
      </c>
      <c r="P27" s="98"/>
    </row>
    <row r="28" spans="1:16" s="96" customFormat="1" x14ac:dyDescent="0.25">
      <c r="A28" s="95" t="s">
        <v>40</v>
      </c>
      <c r="B28" s="95"/>
      <c r="C28" s="86">
        <v>9010</v>
      </c>
      <c r="D28" s="99"/>
      <c r="E28" s="109">
        <v>5906788</v>
      </c>
      <c r="F28" s="109"/>
      <c r="G28" s="109">
        <v>523331</v>
      </c>
      <c r="H28" s="86"/>
      <c r="I28" s="126">
        <f t="shared" si="0"/>
        <v>5383457</v>
      </c>
      <c r="J28" s="127"/>
      <c r="K28" s="124">
        <f t="shared" si="1"/>
        <v>597.49800221975579</v>
      </c>
      <c r="L28" s="124"/>
      <c r="M28" s="128">
        <v>157.15051383510601</v>
      </c>
      <c r="N28" s="124"/>
      <c r="O28" s="124">
        <f t="shared" si="2"/>
        <v>440.34748838464975</v>
      </c>
      <c r="P28" s="98"/>
    </row>
    <row r="29" spans="1:16" s="96" customFormat="1" x14ac:dyDescent="0.25">
      <c r="A29" s="95" t="s">
        <v>41</v>
      </c>
      <c r="B29" s="95"/>
      <c r="C29" s="86">
        <v>19460</v>
      </c>
      <c r="D29" s="99"/>
      <c r="E29" s="109">
        <v>13085231</v>
      </c>
      <c r="F29" s="109"/>
      <c r="G29" s="109">
        <v>1133857</v>
      </c>
      <c r="H29" s="86"/>
      <c r="I29" s="126">
        <f t="shared" si="0"/>
        <v>11951374</v>
      </c>
      <c r="J29" s="127"/>
      <c r="K29" s="124">
        <f t="shared" si="1"/>
        <v>614.15077081192192</v>
      </c>
      <c r="L29" s="124"/>
      <c r="M29" s="128">
        <v>171.44044008865899</v>
      </c>
      <c r="N29" s="124"/>
      <c r="O29" s="124">
        <f t="shared" si="2"/>
        <v>442.71033072326293</v>
      </c>
      <c r="P29" s="98"/>
    </row>
    <row r="30" spans="1:16" s="96" customFormat="1" x14ac:dyDescent="0.25">
      <c r="A30" s="95" t="s">
        <v>42</v>
      </c>
      <c r="B30" s="95"/>
      <c r="C30" s="86">
        <v>10452</v>
      </c>
      <c r="D30" s="99"/>
      <c r="E30" s="109">
        <v>6003398</v>
      </c>
      <c r="F30" s="109"/>
      <c r="G30" s="109">
        <v>575491</v>
      </c>
      <c r="H30" s="86"/>
      <c r="I30" s="126">
        <f t="shared" si="0"/>
        <v>5427907</v>
      </c>
      <c r="J30" s="127"/>
      <c r="K30" s="124">
        <f t="shared" si="1"/>
        <v>519.31754688097976</v>
      </c>
      <c r="L30" s="124"/>
      <c r="M30" s="128">
        <v>178.70830217187299</v>
      </c>
      <c r="N30" s="124"/>
      <c r="O30" s="124">
        <f t="shared" si="2"/>
        <v>340.60924470910675</v>
      </c>
      <c r="P30" s="98"/>
    </row>
    <row r="31" spans="1:16" s="96" customFormat="1" x14ac:dyDescent="0.25">
      <c r="A31" s="95" t="s">
        <v>43</v>
      </c>
      <c r="B31" s="95"/>
      <c r="C31" s="86">
        <v>15702</v>
      </c>
      <c r="D31" s="99"/>
      <c r="E31" s="109">
        <v>12984303</v>
      </c>
      <c r="F31" s="109"/>
      <c r="G31" s="109">
        <v>996934</v>
      </c>
      <c r="H31" s="86"/>
      <c r="I31" s="126">
        <f t="shared" si="0"/>
        <v>11987369</v>
      </c>
      <c r="J31" s="127"/>
      <c r="K31" s="124">
        <f t="shared" si="1"/>
        <v>763.42943574066999</v>
      </c>
      <c r="L31" s="124"/>
      <c r="M31" s="128">
        <v>235.639389644609</v>
      </c>
      <c r="N31" s="124"/>
      <c r="O31" s="124">
        <f t="shared" si="2"/>
        <v>527.79004609606102</v>
      </c>
      <c r="P31" s="98"/>
    </row>
    <row r="32" spans="1:16" s="96" customFormat="1" x14ac:dyDescent="0.25">
      <c r="A32" s="95" t="s">
        <v>44</v>
      </c>
      <c r="B32" s="95"/>
      <c r="C32" s="86">
        <v>27891</v>
      </c>
      <c r="D32" s="99"/>
      <c r="E32" s="109">
        <v>26359432</v>
      </c>
      <c r="F32" s="109"/>
      <c r="G32" s="109">
        <v>1992211</v>
      </c>
      <c r="H32" s="86"/>
      <c r="I32" s="126">
        <f t="shared" si="0"/>
        <v>24367221</v>
      </c>
      <c r="J32" s="127"/>
      <c r="K32" s="124">
        <f t="shared" si="1"/>
        <v>873.6589222329784</v>
      </c>
      <c r="L32" s="124"/>
      <c r="M32" s="128">
        <v>237.394702751648</v>
      </c>
      <c r="N32" s="124"/>
      <c r="O32" s="124">
        <f t="shared" si="2"/>
        <v>636.26421948133043</v>
      </c>
      <c r="P32" s="98"/>
    </row>
    <row r="33" spans="1:16" s="96" customFormat="1" x14ac:dyDescent="0.25">
      <c r="A33" s="95" t="s">
        <v>45</v>
      </c>
      <c r="B33" s="95"/>
      <c r="C33" s="86">
        <v>10937</v>
      </c>
      <c r="D33" s="99"/>
      <c r="E33" s="109">
        <v>7523341</v>
      </c>
      <c r="F33" s="109"/>
      <c r="G33" s="109">
        <v>672917</v>
      </c>
      <c r="H33" s="86"/>
      <c r="I33" s="126">
        <f t="shared" si="0"/>
        <v>6850424</v>
      </c>
      <c r="J33" s="127"/>
      <c r="K33" s="124">
        <f t="shared" si="1"/>
        <v>626.35311328517878</v>
      </c>
      <c r="L33" s="124"/>
      <c r="M33" s="128">
        <v>171.732615209409</v>
      </c>
      <c r="N33" s="124"/>
      <c r="O33" s="124">
        <f t="shared" si="2"/>
        <v>454.62049807576977</v>
      </c>
      <c r="P33" s="98"/>
    </row>
    <row r="34" spans="1:16" s="96" customFormat="1" x14ac:dyDescent="0.25">
      <c r="A34" s="95" t="s">
        <v>46</v>
      </c>
      <c r="B34" s="95"/>
      <c r="C34" s="86">
        <v>7757</v>
      </c>
      <c r="D34" s="99"/>
      <c r="E34" s="109">
        <v>6736143</v>
      </c>
      <c r="F34" s="109"/>
      <c r="G34" s="109">
        <v>515987</v>
      </c>
      <c r="H34" s="86"/>
      <c r="I34" s="126">
        <f t="shared" si="0"/>
        <v>6220156</v>
      </c>
      <c r="J34" s="127"/>
      <c r="K34" s="124">
        <f t="shared" si="1"/>
        <v>801.87649864638388</v>
      </c>
      <c r="L34" s="124"/>
      <c r="M34" s="128">
        <v>234.59260689814801</v>
      </c>
      <c r="N34" s="124"/>
      <c r="O34" s="124">
        <f t="shared" si="2"/>
        <v>567.28389174823587</v>
      </c>
      <c r="P34" s="98"/>
    </row>
    <row r="35" spans="1:16" s="96" customFormat="1" x14ac:dyDescent="0.25">
      <c r="A35" s="95" t="s">
        <v>47</v>
      </c>
      <c r="B35" s="95"/>
      <c r="C35" s="86">
        <v>15987</v>
      </c>
      <c r="D35" s="99"/>
      <c r="E35" s="109">
        <v>19321664</v>
      </c>
      <c r="F35" s="109"/>
      <c r="G35" s="109">
        <v>1235410</v>
      </c>
      <c r="H35" s="86"/>
      <c r="I35" s="126">
        <f t="shared" si="0"/>
        <v>18086254</v>
      </c>
      <c r="J35" s="127"/>
      <c r="K35" s="124">
        <f t="shared" si="1"/>
        <v>1131.3100644273472</v>
      </c>
      <c r="L35" s="124"/>
      <c r="M35" s="128">
        <v>278.14254822427603</v>
      </c>
      <c r="N35" s="124"/>
      <c r="O35" s="124">
        <f t="shared" si="2"/>
        <v>853.16751620307127</v>
      </c>
      <c r="P35" s="98"/>
    </row>
    <row r="36" spans="1:16" s="96" customFormat="1" x14ac:dyDescent="0.25">
      <c r="A36" s="95" t="s">
        <v>48</v>
      </c>
      <c r="B36" s="95"/>
      <c r="C36" s="86">
        <v>3252</v>
      </c>
      <c r="D36" s="99"/>
      <c r="E36" s="109">
        <v>2787120</v>
      </c>
      <c r="F36" s="109"/>
      <c r="G36" s="109">
        <v>207045</v>
      </c>
      <c r="H36" s="86"/>
      <c r="I36" s="126">
        <f t="shared" si="0"/>
        <v>2580075</v>
      </c>
      <c r="J36" s="127"/>
      <c r="K36" s="124">
        <f t="shared" si="1"/>
        <v>793.38099630996305</v>
      </c>
      <c r="L36" s="124"/>
      <c r="M36" s="128">
        <v>223.90769340260499</v>
      </c>
      <c r="N36" s="124"/>
      <c r="O36" s="124">
        <f t="shared" si="2"/>
        <v>569.47330290735806</v>
      </c>
      <c r="P36" s="98"/>
    </row>
    <row r="37" spans="1:16" s="96" customFormat="1" x14ac:dyDescent="0.25">
      <c r="A37" s="96" t="s">
        <v>49</v>
      </c>
      <c r="C37" s="86">
        <f>SUM(C11:C36)</f>
        <v>327829</v>
      </c>
      <c r="D37" s="86"/>
      <c r="E37" s="86">
        <f>SUM(E11:E36)</f>
        <v>247870640</v>
      </c>
      <c r="F37" s="86"/>
      <c r="G37" s="86">
        <f>SUM(G11:G36)</f>
        <v>20717964</v>
      </c>
      <c r="H37" s="86"/>
      <c r="I37" s="126">
        <f t="shared" si="0"/>
        <v>227152676</v>
      </c>
      <c r="J37" s="127"/>
      <c r="K37" s="124">
        <f t="shared" si="1"/>
        <v>692.89988378087355</v>
      </c>
      <c r="L37" s="128"/>
      <c r="M37" s="128">
        <v>195.54310760000001</v>
      </c>
      <c r="N37" s="128"/>
      <c r="O37" s="124">
        <f t="shared" si="2"/>
        <v>497.35677618087357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S37"/>
  <sheetViews>
    <sheetView topLeftCell="B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88</v>
      </c>
      <c r="D8" s="50"/>
      <c r="E8" s="50" t="s">
        <v>88</v>
      </c>
      <c r="F8" s="50"/>
      <c r="G8" s="105" t="s">
        <v>88</v>
      </c>
      <c r="H8" s="50"/>
      <c r="I8" s="50" t="s">
        <v>88</v>
      </c>
      <c r="J8" s="50"/>
      <c r="K8" s="106" t="s">
        <v>89</v>
      </c>
      <c r="L8" s="53"/>
      <c r="M8" s="91" t="s">
        <v>59</v>
      </c>
      <c r="N8" s="52"/>
      <c r="O8" s="90" t="s">
        <v>89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112" customFormat="1" x14ac:dyDescent="0.25">
      <c r="C10" s="117"/>
      <c r="D10" s="117"/>
      <c r="E10" s="117"/>
      <c r="G10" s="113"/>
      <c r="H10" s="114"/>
      <c r="I10" s="113"/>
      <c r="J10" s="114"/>
      <c r="K10" s="61"/>
      <c r="L10" s="115"/>
      <c r="N10" s="115"/>
      <c r="O10" s="116"/>
      <c r="P10" s="114"/>
    </row>
    <row r="11" spans="1:19" s="96" customFormat="1" x14ac:dyDescent="0.25">
      <c r="A11" s="95" t="s">
        <v>23</v>
      </c>
      <c r="B11" s="95"/>
      <c r="C11" s="86">
        <v>20877</v>
      </c>
      <c r="D11" s="99"/>
      <c r="E11" s="109">
        <v>21236525</v>
      </c>
      <c r="F11" s="109"/>
      <c r="G11" s="109">
        <v>1483183</v>
      </c>
      <c r="H11" s="86"/>
      <c r="I11" s="126">
        <f>E11-G11</f>
        <v>19753342</v>
      </c>
      <c r="J11" s="127"/>
      <c r="K11" s="124">
        <f>I11/C11</f>
        <v>946.17722852900317</v>
      </c>
      <c r="L11" s="124"/>
      <c r="M11" s="128">
        <v>193.14204648614799</v>
      </c>
      <c r="N11" s="124"/>
      <c r="O11" s="124">
        <f>K11-M11</f>
        <v>753.03518204285524</v>
      </c>
      <c r="P11" s="97"/>
    </row>
    <row r="12" spans="1:19" s="96" customFormat="1" x14ac:dyDescent="0.25">
      <c r="A12" s="95" t="s">
        <v>24</v>
      </c>
      <c r="B12" s="95"/>
      <c r="C12" s="86">
        <v>18169</v>
      </c>
      <c r="D12" s="99"/>
      <c r="E12" s="109">
        <v>17560638</v>
      </c>
      <c r="F12" s="109"/>
      <c r="G12" s="109">
        <v>1341900</v>
      </c>
      <c r="H12" s="86"/>
      <c r="I12" s="126">
        <f t="shared" ref="I12:I37" si="0">E12-G12</f>
        <v>16218738</v>
      </c>
      <c r="J12" s="127"/>
      <c r="K12" s="124">
        <f t="shared" ref="K12:K37" si="1">I12/C12</f>
        <v>892.65991524024435</v>
      </c>
      <c r="L12" s="124"/>
      <c r="M12" s="128">
        <v>190.157250648249</v>
      </c>
      <c r="N12" s="124"/>
      <c r="O12" s="124">
        <f t="shared" ref="O12:O37" si="2">K12-M12</f>
        <v>702.50266459199531</v>
      </c>
      <c r="P12" s="98"/>
    </row>
    <row r="13" spans="1:19" s="96" customFormat="1" x14ac:dyDescent="0.25">
      <c r="A13" s="95" t="s">
        <v>25</v>
      </c>
      <c r="B13" s="95"/>
      <c r="C13" s="86">
        <v>5651</v>
      </c>
      <c r="D13" s="99"/>
      <c r="E13" s="109">
        <v>4307930</v>
      </c>
      <c r="F13" s="109"/>
      <c r="G13" s="109">
        <v>342537</v>
      </c>
      <c r="H13" s="86"/>
      <c r="I13" s="126">
        <f t="shared" si="0"/>
        <v>3965393</v>
      </c>
      <c r="J13" s="127"/>
      <c r="K13" s="124">
        <f t="shared" si="1"/>
        <v>701.71527163333928</v>
      </c>
      <c r="L13" s="124"/>
      <c r="M13" s="128">
        <v>157.71054273124099</v>
      </c>
      <c r="N13" s="124"/>
      <c r="O13" s="124">
        <f t="shared" si="2"/>
        <v>544.00472890209835</v>
      </c>
      <c r="P13" s="98"/>
    </row>
    <row r="14" spans="1:19" s="96" customFormat="1" x14ac:dyDescent="0.25">
      <c r="A14" s="95" t="s">
        <v>26</v>
      </c>
      <c r="B14" s="95"/>
      <c r="C14" s="86">
        <v>815</v>
      </c>
      <c r="D14" s="99"/>
      <c r="E14" s="109">
        <v>570019</v>
      </c>
      <c r="F14" s="109"/>
      <c r="G14" s="109">
        <v>42216</v>
      </c>
      <c r="H14" s="86"/>
      <c r="I14" s="126">
        <f t="shared" si="0"/>
        <v>527803</v>
      </c>
      <c r="J14" s="127"/>
      <c r="K14" s="124">
        <f t="shared" si="1"/>
        <v>647.61104294478525</v>
      </c>
      <c r="L14" s="124"/>
      <c r="M14" s="128">
        <v>142.620620675232</v>
      </c>
      <c r="N14" s="124"/>
      <c r="O14" s="124">
        <f t="shared" si="2"/>
        <v>504.99042226955328</v>
      </c>
      <c r="P14" s="98"/>
    </row>
    <row r="15" spans="1:19" s="96" customFormat="1" x14ac:dyDescent="0.25">
      <c r="A15" s="95" t="s">
        <v>27</v>
      </c>
      <c r="B15" s="95"/>
      <c r="C15" s="86">
        <v>1725</v>
      </c>
      <c r="D15" s="99"/>
      <c r="E15" s="109">
        <v>1203446</v>
      </c>
      <c r="F15" s="109"/>
      <c r="G15" s="109">
        <v>103836</v>
      </c>
      <c r="H15" s="86"/>
      <c r="I15" s="126">
        <f t="shared" si="0"/>
        <v>1099610</v>
      </c>
      <c r="J15" s="127"/>
      <c r="K15" s="124">
        <f t="shared" si="1"/>
        <v>637.45507246376815</v>
      </c>
      <c r="L15" s="124"/>
      <c r="M15" s="128">
        <v>153.74168680168799</v>
      </c>
      <c r="N15" s="124"/>
      <c r="O15" s="124">
        <f t="shared" si="2"/>
        <v>483.71338566208016</v>
      </c>
      <c r="P15" s="98"/>
    </row>
    <row r="16" spans="1:19" s="96" customFormat="1" x14ac:dyDescent="0.25">
      <c r="A16" s="95" t="s">
        <v>28</v>
      </c>
      <c r="B16" s="95"/>
      <c r="C16" s="86">
        <v>752</v>
      </c>
      <c r="D16" s="99"/>
      <c r="E16" s="109">
        <v>466390</v>
      </c>
      <c r="F16" s="109"/>
      <c r="G16" s="109">
        <v>37288</v>
      </c>
      <c r="H16" s="86"/>
      <c r="I16" s="126">
        <f t="shared" si="0"/>
        <v>429102</v>
      </c>
      <c r="J16" s="127"/>
      <c r="K16" s="124">
        <f t="shared" si="1"/>
        <v>570.61436170212767</v>
      </c>
      <c r="L16" s="124"/>
      <c r="M16" s="128">
        <v>141.94087072484501</v>
      </c>
      <c r="N16" s="124"/>
      <c r="O16" s="124">
        <f t="shared" si="2"/>
        <v>428.67349097728265</v>
      </c>
      <c r="P16" s="98"/>
    </row>
    <row r="17" spans="1:16" s="96" customFormat="1" x14ac:dyDescent="0.25">
      <c r="A17" s="95" t="s">
        <v>29</v>
      </c>
      <c r="B17" s="95"/>
      <c r="C17" s="86">
        <v>620</v>
      </c>
      <c r="D17" s="99"/>
      <c r="E17" s="109">
        <v>263942</v>
      </c>
      <c r="F17" s="109"/>
      <c r="G17" s="109">
        <v>28922</v>
      </c>
      <c r="H17" s="86"/>
      <c r="I17" s="126">
        <f t="shared" si="0"/>
        <v>235020</v>
      </c>
      <c r="J17" s="127"/>
      <c r="K17" s="124">
        <f t="shared" si="1"/>
        <v>379.06451612903226</v>
      </c>
      <c r="L17" s="124"/>
      <c r="M17" s="128">
        <v>136.87699362648399</v>
      </c>
      <c r="N17" s="124"/>
      <c r="O17" s="124">
        <f t="shared" si="2"/>
        <v>242.18752250254826</v>
      </c>
      <c r="P17" s="98"/>
    </row>
    <row r="18" spans="1:16" s="96" customFormat="1" x14ac:dyDescent="0.25">
      <c r="A18" s="95" t="s">
        <v>30</v>
      </c>
      <c r="B18" s="95"/>
      <c r="C18" s="86">
        <v>805</v>
      </c>
      <c r="D18" s="99"/>
      <c r="E18" s="109">
        <v>479654</v>
      </c>
      <c r="F18" s="109"/>
      <c r="G18" s="109">
        <v>49746</v>
      </c>
      <c r="H18" s="86"/>
      <c r="I18" s="126">
        <f t="shared" si="0"/>
        <v>429908</v>
      </c>
      <c r="J18" s="127"/>
      <c r="K18" s="124">
        <f t="shared" si="1"/>
        <v>534.04720496894413</v>
      </c>
      <c r="L18" s="124"/>
      <c r="M18" s="128">
        <v>163.27947397030499</v>
      </c>
      <c r="N18" s="124"/>
      <c r="O18" s="124">
        <f t="shared" si="2"/>
        <v>370.76773099863914</v>
      </c>
      <c r="P18" s="98"/>
    </row>
    <row r="19" spans="1:16" s="96" customFormat="1" x14ac:dyDescent="0.25">
      <c r="A19" s="95" t="s">
        <v>31</v>
      </c>
      <c r="B19" s="95"/>
      <c r="C19" s="86">
        <v>1190</v>
      </c>
      <c r="D19" s="99"/>
      <c r="E19" s="109">
        <v>1068876</v>
      </c>
      <c r="F19" s="109"/>
      <c r="G19" s="109">
        <v>80563</v>
      </c>
      <c r="H19" s="86"/>
      <c r="I19" s="126">
        <f t="shared" si="0"/>
        <v>988313</v>
      </c>
      <c r="J19" s="127"/>
      <c r="K19" s="124">
        <f t="shared" si="1"/>
        <v>830.51512605042012</v>
      </c>
      <c r="L19" s="124"/>
      <c r="M19" s="128">
        <v>162.004681089088</v>
      </c>
      <c r="N19" s="124"/>
      <c r="O19" s="124">
        <f t="shared" si="2"/>
        <v>668.51044496133215</v>
      </c>
      <c r="P19" s="98"/>
    </row>
    <row r="20" spans="1:16" s="96" customFormat="1" x14ac:dyDescent="0.25">
      <c r="A20" s="95" t="s">
        <v>32</v>
      </c>
      <c r="B20" s="95"/>
      <c r="C20" s="86">
        <v>3009</v>
      </c>
      <c r="D20" s="99"/>
      <c r="E20" s="109">
        <v>3182299</v>
      </c>
      <c r="F20" s="109"/>
      <c r="G20" s="109">
        <v>209915</v>
      </c>
      <c r="H20" s="86"/>
      <c r="I20" s="126">
        <f t="shared" si="0"/>
        <v>2972384</v>
      </c>
      <c r="J20" s="127"/>
      <c r="K20" s="124">
        <f t="shared" si="1"/>
        <v>987.83117314722494</v>
      </c>
      <c r="L20" s="124"/>
      <c r="M20" s="128">
        <v>188.99488161258</v>
      </c>
      <c r="N20" s="124"/>
      <c r="O20" s="124">
        <f t="shared" si="2"/>
        <v>798.83629153464494</v>
      </c>
      <c r="P20" s="98"/>
    </row>
    <row r="21" spans="1:16" s="96" customFormat="1" x14ac:dyDescent="0.25">
      <c r="A21" s="95" t="s">
        <v>33</v>
      </c>
      <c r="B21" s="95"/>
      <c r="C21" s="86">
        <v>4057</v>
      </c>
      <c r="D21" s="99"/>
      <c r="E21" s="109">
        <v>3594251</v>
      </c>
      <c r="F21" s="109"/>
      <c r="G21" s="109">
        <v>285730</v>
      </c>
      <c r="H21" s="86"/>
      <c r="I21" s="126">
        <f t="shared" si="0"/>
        <v>3308521</v>
      </c>
      <c r="J21" s="127"/>
      <c r="K21" s="124">
        <f t="shared" si="1"/>
        <v>815.50924328321423</v>
      </c>
      <c r="L21" s="124"/>
      <c r="M21" s="128">
        <v>178.67527640567201</v>
      </c>
      <c r="N21" s="124"/>
      <c r="O21" s="124">
        <f t="shared" si="2"/>
        <v>636.83396687754225</v>
      </c>
      <c r="P21" s="98"/>
    </row>
    <row r="22" spans="1:16" s="96" customFormat="1" x14ac:dyDescent="0.25">
      <c r="A22" s="95" t="s">
        <v>34</v>
      </c>
      <c r="B22" s="95"/>
      <c r="C22" s="86">
        <v>5165</v>
      </c>
      <c r="D22" s="99"/>
      <c r="E22" s="109">
        <v>6014025</v>
      </c>
      <c r="F22" s="109"/>
      <c r="G22" s="109">
        <v>425127</v>
      </c>
      <c r="H22" s="86"/>
      <c r="I22" s="126">
        <f t="shared" si="0"/>
        <v>5588898</v>
      </c>
      <c r="J22" s="127"/>
      <c r="K22" s="124">
        <f t="shared" si="1"/>
        <v>1082.0712487899323</v>
      </c>
      <c r="L22" s="124"/>
      <c r="M22" s="128">
        <v>267.260330895837</v>
      </c>
      <c r="N22" s="124"/>
      <c r="O22" s="124">
        <f t="shared" si="2"/>
        <v>814.81091789409527</v>
      </c>
      <c r="P22" s="98"/>
    </row>
    <row r="23" spans="1:16" s="96" customFormat="1" x14ac:dyDescent="0.25">
      <c r="A23" s="95" t="s">
        <v>35</v>
      </c>
      <c r="B23" s="95"/>
      <c r="C23" s="86">
        <v>3596</v>
      </c>
      <c r="D23" s="99"/>
      <c r="E23" s="109">
        <v>3286730</v>
      </c>
      <c r="F23" s="109"/>
      <c r="G23" s="109">
        <v>250760</v>
      </c>
      <c r="H23" s="86"/>
      <c r="I23" s="126">
        <f t="shared" si="0"/>
        <v>3035970</v>
      </c>
      <c r="J23" s="127"/>
      <c r="K23" s="124">
        <f t="shared" si="1"/>
        <v>844.26307007786431</v>
      </c>
      <c r="L23" s="124"/>
      <c r="M23" s="128">
        <v>201.971829595938</v>
      </c>
      <c r="N23" s="124"/>
      <c r="O23" s="124">
        <f t="shared" si="2"/>
        <v>642.29124048192625</v>
      </c>
      <c r="P23" s="98"/>
    </row>
    <row r="24" spans="1:16" s="96" customFormat="1" x14ac:dyDescent="0.25">
      <c r="A24" s="95" t="s">
        <v>36</v>
      </c>
      <c r="B24" s="95"/>
      <c r="C24" s="86">
        <v>1555</v>
      </c>
      <c r="D24" s="99"/>
      <c r="E24" s="109">
        <v>1200027</v>
      </c>
      <c r="F24" s="109"/>
      <c r="G24" s="109">
        <v>98685</v>
      </c>
      <c r="H24" s="86"/>
      <c r="I24" s="126">
        <f t="shared" si="0"/>
        <v>1101342</v>
      </c>
      <c r="J24" s="127"/>
      <c r="K24" s="124">
        <f t="shared" si="1"/>
        <v>708.25852090032151</v>
      </c>
      <c r="L24" s="124"/>
      <c r="M24" s="128">
        <v>190.11046604824301</v>
      </c>
      <c r="N24" s="124"/>
      <c r="O24" s="124">
        <f t="shared" si="2"/>
        <v>518.14805485207853</v>
      </c>
      <c r="P24" s="98"/>
    </row>
    <row r="25" spans="1:16" s="96" customFormat="1" x14ac:dyDescent="0.25">
      <c r="A25" s="95" t="s">
        <v>37</v>
      </c>
      <c r="B25" s="95"/>
      <c r="C25" s="86">
        <v>1204</v>
      </c>
      <c r="D25" s="99"/>
      <c r="E25" s="109">
        <v>738319</v>
      </c>
      <c r="F25" s="109"/>
      <c r="G25" s="109">
        <v>70473</v>
      </c>
      <c r="H25" s="86"/>
      <c r="I25" s="126">
        <f t="shared" si="0"/>
        <v>667846</v>
      </c>
      <c r="J25" s="127"/>
      <c r="K25" s="124">
        <f t="shared" si="1"/>
        <v>554.68936877076408</v>
      </c>
      <c r="L25" s="124"/>
      <c r="M25" s="128">
        <v>143.83658164553799</v>
      </c>
      <c r="N25" s="124"/>
      <c r="O25" s="124">
        <f t="shared" si="2"/>
        <v>410.85278712522609</v>
      </c>
      <c r="P25" s="98"/>
    </row>
    <row r="26" spans="1:16" s="96" customFormat="1" x14ac:dyDescent="0.25">
      <c r="A26" s="95" t="s">
        <v>38</v>
      </c>
      <c r="B26" s="95"/>
      <c r="C26" s="86">
        <v>241</v>
      </c>
      <c r="D26" s="99"/>
      <c r="E26" s="109">
        <v>99540</v>
      </c>
      <c r="F26" s="109"/>
      <c r="G26" s="109">
        <v>12273</v>
      </c>
      <c r="H26" s="86"/>
      <c r="I26" s="126">
        <f t="shared" si="0"/>
        <v>87267</v>
      </c>
      <c r="J26" s="127"/>
      <c r="K26" s="124">
        <f t="shared" si="1"/>
        <v>362.103734439834</v>
      </c>
      <c r="L26" s="124"/>
      <c r="M26" s="128">
        <v>142.221940819813</v>
      </c>
      <c r="N26" s="124"/>
      <c r="O26" s="124">
        <f t="shared" si="2"/>
        <v>219.881793620021</v>
      </c>
      <c r="P26" s="98"/>
    </row>
    <row r="27" spans="1:16" s="96" customFormat="1" x14ac:dyDescent="0.25">
      <c r="A27" s="95" t="s">
        <v>39</v>
      </c>
      <c r="B27" s="95"/>
      <c r="C27" s="86">
        <v>7254</v>
      </c>
      <c r="D27" s="99"/>
      <c r="E27" s="109">
        <v>5471282</v>
      </c>
      <c r="F27" s="109"/>
      <c r="G27" s="109">
        <v>474371</v>
      </c>
      <c r="H27" s="86"/>
      <c r="I27" s="126">
        <f t="shared" si="0"/>
        <v>4996911</v>
      </c>
      <c r="J27" s="127"/>
      <c r="K27" s="124">
        <f t="shared" si="1"/>
        <v>688.84904880066165</v>
      </c>
      <c r="L27" s="124"/>
      <c r="M27" s="128">
        <v>155.43062679151899</v>
      </c>
      <c r="N27" s="124"/>
      <c r="O27" s="124">
        <f t="shared" si="2"/>
        <v>533.41842200914266</v>
      </c>
      <c r="P27" s="98"/>
    </row>
    <row r="28" spans="1:16" s="96" customFormat="1" x14ac:dyDescent="0.25">
      <c r="A28" s="95" t="s">
        <v>40</v>
      </c>
      <c r="B28" s="95"/>
      <c r="C28" s="86">
        <v>3421</v>
      </c>
      <c r="D28" s="99"/>
      <c r="E28" s="109">
        <v>2603346</v>
      </c>
      <c r="F28" s="109"/>
      <c r="G28" s="109">
        <v>214509</v>
      </c>
      <c r="H28" s="86"/>
      <c r="I28" s="126">
        <f t="shared" si="0"/>
        <v>2388837</v>
      </c>
      <c r="J28" s="127"/>
      <c r="K28" s="124">
        <f t="shared" si="1"/>
        <v>698.28617363344051</v>
      </c>
      <c r="L28" s="124"/>
      <c r="M28" s="128">
        <v>157.15051383510601</v>
      </c>
      <c r="N28" s="124"/>
      <c r="O28" s="124">
        <f t="shared" si="2"/>
        <v>541.13565979833447</v>
      </c>
      <c r="P28" s="98"/>
    </row>
    <row r="29" spans="1:16" s="96" customFormat="1" x14ac:dyDescent="0.25">
      <c r="A29" s="95" t="s">
        <v>41</v>
      </c>
      <c r="B29" s="95"/>
      <c r="C29" s="86">
        <v>6916</v>
      </c>
      <c r="D29" s="99"/>
      <c r="E29" s="109">
        <v>5945963</v>
      </c>
      <c r="F29" s="109"/>
      <c r="G29" s="109">
        <v>457135</v>
      </c>
      <c r="H29" s="86"/>
      <c r="I29" s="126">
        <f t="shared" si="0"/>
        <v>5488828</v>
      </c>
      <c r="J29" s="127"/>
      <c r="K29" s="124">
        <f t="shared" si="1"/>
        <v>793.64198958935799</v>
      </c>
      <c r="L29" s="124"/>
      <c r="M29" s="128">
        <v>171.44044008865899</v>
      </c>
      <c r="N29" s="124"/>
      <c r="O29" s="124">
        <f t="shared" si="2"/>
        <v>622.201549500699</v>
      </c>
      <c r="P29" s="98"/>
    </row>
    <row r="30" spans="1:16" s="96" customFormat="1" x14ac:dyDescent="0.25">
      <c r="A30" s="95" t="s">
        <v>42</v>
      </c>
      <c r="B30" s="95"/>
      <c r="C30" s="86">
        <v>3804</v>
      </c>
      <c r="D30" s="99"/>
      <c r="E30" s="109">
        <v>3248980</v>
      </c>
      <c r="F30" s="109"/>
      <c r="G30" s="109">
        <v>230981</v>
      </c>
      <c r="H30" s="86"/>
      <c r="I30" s="126">
        <f t="shared" si="0"/>
        <v>3017999</v>
      </c>
      <c r="J30" s="127"/>
      <c r="K30" s="124">
        <f t="shared" si="1"/>
        <v>793.3751314405888</v>
      </c>
      <c r="L30" s="124"/>
      <c r="M30" s="128">
        <v>178.70830217187299</v>
      </c>
      <c r="N30" s="124"/>
      <c r="O30" s="124">
        <f t="shared" si="2"/>
        <v>614.66682926871579</v>
      </c>
      <c r="P30" s="98"/>
    </row>
    <row r="31" spans="1:16" s="96" customFormat="1" x14ac:dyDescent="0.25">
      <c r="A31" s="95" t="s">
        <v>43</v>
      </c>
      <c r="B31" s="95"/>
      <c r="C31" s="86">
        <v>5802</v>
      </c>
      <c r="D31" s="99"/>
      <c r="E31" s="109">
        <v>6217351</v>
      </c>
      <c r="F31" s="109"/>
      <c r="G31" s="109">
        <v>378352</v>
      </c>
      <c r="H31" s="86"/>
      <c r="I31" s="126">
        <f t="shared" si="0"/>
        <v>5838999</v>
      </c>
      <c r="J31" s="127"/>
      <c r="K31" s="124">
        <f t="shared" si="1"/>
        <v>1006.3769389865564</v>
      </c>
      <c r="L31" s="124"/>
      <c r="M31" s="128">
        <v>235.639389644609</v>
      </c>
      <c r="N31" s="124"/>
      <c r="O31" s="124">
        <f t="shared" si="2"/>
        <v>770.73754934194744</v>
      </c>
      <c r="P31" s="98"/>
    </row>
    <row r="32" spans="1:16" s="96" customFormat="1" x14ac:dyDescent="0.25">
      <c r="A32" s="95" t="s">
        <v>44</v>
      </c>
      <c r="B32" s="95"/>
      <c r="C32" s="86">
        <v>11630</v>
      </c>
      <c r="D32" s="99"/>
      <c r="E32" s="109">
        <v>14838915</v>
      </c>
      <c r="F32" s="109"/>
      <c r="G32" s="109">
        <v>958442</v>
      </c>
      <c r="H32" s="86"/>
      <c r="I32" s="126">
        <f t="shared" si="0"/>
        <v>13880473</v>
      </c>
      <c r="J32" s="127"/>
      <c r="K32" s="124">
        <f t="shared" si="1"/>
        <v>1193.5058469475493</v>
      </c>
      <c r="L32" s="124"/>
      <c r="M32" s="128">
        <v>237.394702751648</v>
      </c>
      <c r="N32" s="124"/>
      <c r="O32" s="124">
        <f t="shared" si="2"/>
        <v>956.11114419590137</v>
      </c>
      <c r="P32" s="98"/>
    </row>
    <row r="33" spans="1:16" s="96" customFormat="1" x14ac:dyDescent="0.25">
      <c r="A33" s="95" t="s">
        <v>45</v>
      </c>
      <c r="B33" s="95"/>
      <c r="C33" s="86">
        <v>3637</v>
      </c>
      <c r="D33" s="99"/>
      <c r="E33" s="109">
        <v>3244079</v>
      </c>
      <c r="F33" s="109"/>
      <c r="G33" s="109">
        <v>292668</v>
      </c>
      <c r="H33" s="86"/>
      <c r="I33" s="126">
        <f t="shared" si="0"/>
        <v>2951411</v>
      </c>
      <c r="J33" s="127"/>
      <c r="K33" s="124">
        <f t="shared" si="1"/>
        <v>811.49601319769044</v>
      </c>
      <c r="L33" s="124"/>
      <c r="M33" s="128">
        <v>171.732615209409</v>
      </c>
      <c r="N33" s="124"/>
      <c r="O33" s="124">
        <f t="shared" si="2"/>
        <v>639.76339798828144</v>
      </c>
      <c r="P33" s="98"/>
    </row>
    <row r="34" spans="1:16" s="96" customFormat="1" x14ac:dyDescent="0.25">
      <c r="A34" s="95" t="s">
        <v>46</v>
      </c>
      <c r="B34" s="95"/>
      <c r="C34" s="86">
        <v>3296</v>
      </c>
      <c r="D34" s="99"/>
      <c r="E34" s="109">
        <v>3311309</v>
      </c>
      <c r="F34" s="109"/>
      <c r="G34" s="109">
        <v>227151</v>
      </c>
      <c r="H34" s="86"/>
      <c r="I34" s="126">
        <f t="shared" si="0"/>
        <v>3084158</v>
      </c>
      <c r="J34" s="127"/>
      <c r="K34" s="124">
        <f t="shared" si="1"/>
        <v>935.7275485436893</v>
      </c>
      <c r="L34" s="124"/>
      <c r="M34" s="128">
        <v>234.59260689814801</v>
      </c>
      <c r="N34" s="124"/>
      <c r="O34" s="124">
        <f t="shared" si="2"/>
        <v>701.13494164554129</v>
      </c>
      <c r="P34" s="98"/>
    </row>
    <row r="35" spans="1:16" s="96" customFormat="1" x14ac:dyDescent="0.25">
      <c r="A35" s="95" t="s">
        <v>47</v>
      </c>
      <c r="B35" s="95"/>
      <c r="C35" s="86">
        <v>6995</v>
      </c>
      <c r="D35" s="99"/>
      <c r="E35" s="109">
        <v>10188503</v>
      </c>
      <c r="F35" s="109"/>
      <c r="G35" s="109">
        <v>586169</v>
      </c>
      <c r="H35" s="86"/>
      <c r="I35" s="126">
        <f t="shared" si="0"/>
        <v>9602334</v>
      </c>
      <c r="J35" s="127"/>
      <c r="K35" s="124">
        <f t="shared" si="1"/>
        <v>1372.742530378842</v>
      </c>
      <c r="L35" s="124"/>
      <c r="M35" s="128">
        <v>278.14254822427603</v>
      </c>
      <c r="N35" s="124"/>
      <c r="O35" s="124">
        <f t="shared" si="2"/>
        <v>1094.5999821545661</v>
      </c>
      <c r="P35" s="98"/>
    </row>
    <row r="36" spans="1:16" s="96" customFormat="1" x14ac:dyDescent="0.25">
      <c r="A36" s="95" t="s">
        <v>48</v>
      </c>
      <c r="B36" s="95"/>
      <c r="C36" s="86">
        <v>1335</v>
      </c>
      <c r="D36" s="99"/>
      <c r="E36" s="109">
        <v>1547147</v>
      </c>
      <c r="F36" s="109"/>
      <c r="G36" s="109">
        <v>88191</v>
      </c>
      <c r="H36" s="86"/>
      <c r="I36" s="126">
        <f t="shared" si="0"/>
        <v>1458956</v>
      </c>
      <c r="J36" s="127"/>
      <c r="K36" s="124">
        <f t="shared" si="1"/>
        <v>1092.850936329588</v>
      </c>
      <c r="L36" s="124"/>
      <c r="M36" s="128">
        <v>223.90769340260499</v>
      </c>
      <c r="N36" s="124"/>
      <c r="O36" s="124">
        <f t="shared" si="2"/>
        <v>868.94324292698298</v>
      </c>
      <c r="P36" s="98"/>
    </row>
    <row r="37" spans="1:16" s="96" customFormat="1" x14ac:dyDescent="0.25">
      <c r="A37" s="96" t="s">
        <v>49</v>
      </c>
      <c r="C37" s="86">
        <f>SUM(C11:C36)</f>
        <v>123521</v>
      </c>
      <c r="D37" s="86"/>
      <c r="E37" s="86">
        <f>SUM(E11:E36)</f>
        <v>121889486</v>
      </c>
      <c r="F37" s="86"/>
      <c r="G37" s="86">
        <f>SUM(G11:G36)</f>
        <v>8771123</v>
      </c>
      <c r="H37" s="86"/>
      <c r="I37" s="126">
        <f t="shared" si="0"/>
        <v>113118363</v>
      </c>
      <c r="J37" s="127"/>
      <c r="K37" s="124">
        <f t="shared" si="1"/>
        <v>915.78244185199276</v>
      </c>
      <c r="L37" s="128"/>
      <c r="M37" s="128">
        <v>195.54310760000001</v>
      </c>
      <c r="N37" s="128"/>
      <c r="O37" s="124">
        <f t="shared" si="2"/>
        <v>720.23933425199277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V240"/>
  <sheetViews>
    <sheetView topLeftCell="BF8" workbookViewId="0">
      <selection activeCell="K15" sqref="K15"/>
    </sheetView>
  </sheetViews>
  <sheetFormatPr baseColWidth="10" defaultRowHeight="13.2" x14ac:dyDescent="0.25"/>
  <cols>
    <col min="1" max="1" width="9.109375" customWidth="1"/>
    <col min="2" max="2" width="9.33203125" style="74" customWidth="1"/>
    <col min="3" max="3" width="4" customWidth="1"/>
    <col min="4" max="4" width="9.33203125" style="74" customWidth="1"/>
    <col min="5" max="5" width="3.33203125" customWidth="1"/>
    <col min="6" max="6" width="9.33203125" style="74" customWidth="1"/>
    <col min="7" max="7" width="3.332031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33203125" style="74" customWidth="1"/>
    <col min="13" max="13" width="3.6640625" customWidth="1"/>
    <col min="14" max="14" width="7.33203125" style="74" customWidth="1"/>
    <col min="15" max="15" width="3.6640625" customWidth="1"/>
    <col min="16" max="16" width="7.33203125" style="74" customWidth="1"/>
    <col min="17" max="17" width="3.6640625" customWidth="1"/>
    <col min="18" max="18" width="7.33203125" style="74" customWidth="1"/>
    <col min="19" max="19" width="3.6640625" customWidth="1"/>
    <col min="20" max="20" width="7.33203125" style="74" customWidth="1"/>
    <col min="21" max="21" width="3.6640625" customWidth="1"/>
    <col min="22" max="22" width="11.33203125" style="29" customWidth="1"/>
    <col min="23" max="23" width="7.33203125" style="74" customWidth="1"/>
    <col min="24" max="24" width="4.109375" customWidth="1"/>
    <col min="25" max="25" width="7.33203125" style="74" customWidth="1"/>
    <col min="26" max="26" width="4.109375" customWidth="1"/>
    <col min="27" max="27" width="7.33203125" style="74" customWidth="1"/>
    <col min="28" max="28" width="4.109375" customWidth="1"/>
    <col min="29" max="29" width="7.33203125" style="74" customWidth="1"/>
    <col min="30" max="30" width="4.109375" customWidth="1"/>
    <col min="31" max="31" width="7.33203125" style="74" customWidth="1"/>
    <col min="32" max="32" width="4.109375" customWidth="1"/>
    <col min="33" max="33" width="7.33203125" style="74" customWidth="1"/>
    <col min="34" max="34" width="4.109375" customWidth="1"/>
    <col min="35" max="35" width="7.33203125" style="74" customWidth="1"/>
    <col min="36" max="36" width="4.109375" customWidth="1"/>
    <col min="37" max="37" width="7.33203125" style="74" customWidth="1"/>
    <col min="38" max="38" width="4.109375" customWidth="1"/>
    <col min="39" max="39" width="7.33203125" style="74" customWidth="1"/>
    <col min="40" max="40" width="4.109375" customWidth="1"/>
    <col min="41" max="41" width="7.33203125" style="74" customWidth="1"/>
    <col min="42" max="42" width="4.109375" customWidth="1"/>
    <col min="43" max="43" width="12" style="29" customWidth="1"/>
    <col min="44" max="44" width="7.33203125" style="74" customWidth="1"/>
    <col min="45" max="45" width="4" customWidth="1"/>
    <col min="46" max="46" width="7.33203125" style="74" customWidth="1"/>
    <col min="47" max="47" width="4" customWidth="1"/>
    <col min="48" max="48" width="7.33203125" style="74" customWidth="1"/>
    <col min="49" max="49" width="4" customWidth="1"/>
    <col min="50" max="50" width="7.33203125" style="74" customWidth="1"/>
    <col min="51" max="51" width="4" customWidth="1"/>
    <col min="52" max="52" width="7.33203125" style="74" customWidth="1"/>
    <col min="53" max="53" width="4" customWidth="1"/>
    <col min="54" max="54" width="7.33203125" style="74" customWidth="1"/>
    <col min="55" max="55" width="4" customWidth="1"/>
    <col min="56" max="56" width="7.33203125" style="74" customWidth="1"/>
    <col min="57" max="57" width="4" customWidth="1"/>
    <col min="58" max="58" width="8.21875" style="74" customWidth="1"/>
    <col min="59" max="59" width="4.6640625" customWidth="1"/>
    <col min="60" max="60" width="8.21875" style="74" customWidth="1"/>
    <col min="61" max="61" width="4.6640625" customWidth="1"/>
    <col min="62" max="62" width="8.21875" style="74" customWidth="1"/>
    <col min="63" max="63" width="4.6640625" customWidth="1"/>
    <col min="64" max="64" width="12.109375" style="29" customWidth="1"/>
    <col min="65" max="65" width="8.21875" style="74" customWidth="1"/>
    <col min="66" max="66" width="4.6640625" customWidth="1"/>
    <col min="67" max="67" width="8.21875" style="74" customWidth="1"/>
    <col min="68" max="68" width="4.6640625" customWidth="1"/>
    <col min="69" max="69" width="8.21875" style="74" customWidth="1"/>
    <col min="70" max="70" width="4.6640625" customWidth="1"/>
    <col min="71" max="71" width="8.21875" style="74" customWidth="1"/>
    <col min="72" max="72" width="4.6640625" customWidth="1"/>
    <col min="73" max="73" width="8.21875" style="74" customWidth="1"/>
    <col min="74" max="74" width="4.664062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215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4"/>
      <c r="G4" s="21"/>
      <c r="H4" s="21"/>
      <c r="I4" s="21"/>
      <c r="J4" s="21"/>
      <c r="K4" s="21"/>
      <c r="L4" s="104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4" t="s">
        <v>52</v>
      </c>
      <c r="C6" s="134"/>
      <c r="D6" s="134" t="s">
        <v>3</v>
      </c>
      <c r="E6" s="134"/>
      <c r="F6" s="134" t="s">
        <v>90</v>
      </c>
      <c r="G6" s="134"/>
      <c r="H6" s="134" t="s">
        <v>4</v>
      </c>
      <c r="I6" s="134"/>
      <c r="J6" s="134" t="s">
        <v>4</v>
      </c>
      <c r="K6" s="134"/>
      <c r="L6" s="134" t="s">
        <v>108</v>
      </c>
      <c r="M6" s="134"/>
      <c r="N6" s="134" t="s">
        <v>109</v>
      </c>
      <c r="O6" s="134"/>
      <c r="P6" s="134" t="s">
        <v>110</v>
      </c>
      <c r="Q6" s="134"/>
      <c r="R6" s="134" t="s">
        <v>111</v>
      </c>
      <c r="S6" s="134"/>
      <c r="T6" s="134" t="s">
        <v>112</v>
      </c>
      <c r="U6" s="134"/>
      <c r="V6" s="25" t="s">
        <v>1</v>
      </c>
      <c r="W6" s="134" t="s">
        <v>113</v>
      </c>
      <c r="X6" s="134"/>
      <c r="Y6" s="134" t="s">
        <v>114</v>
      </c>
      <c r="Z6" s="134"/>
      <c r="AA6" s="134" t="s">
        <v>115</v>
      </c>
      <c r="AB6" s="134"/>
      <c r="AC6" s="134" t="s">
        <v>116</v>
      </c>
      <c r="AD6" s="134"/>
      <c r="AE6" s="134" t="s">
        <v>117</v>
      </c>
      <c r="AF6" s="134"/>
      <c r="AG6" s="134" t="s">
        <v>118</v>
      </c>
      <c r="AH6" s="134"/>
      <c r="AI6" s="134" t="s">
        <v>119</v>
      </c>
      <c r="AJ6" s="134"/>
      <c r="AK6" s="134" t="s">
        <v>120</v>
      </c>
      <c r="AL6" s="134"/>
      <c r="AM6" s="134" t="s">
        <v>121</v>
      </c>
      <c r="AN6" s="134"/>
      <c r="AO6" s="134" t="s">
        <v>122</v>
      </c>
      <c r="AP6" s="134"/>
      <c r="AQ6" s="25" t="s">
        <v>1</v>
      </c>
      <c r="AR6" s="134" t="s">
        <v>123</v>
      </c>
      <c r="AS6" s="134"/>
      <c r="AT6" s="134" t="s">
        <v>124</v>
      </c>
      <c r="AU6" s="134"/>
      <c r="AV6" s="134" t="s">
        <v>125</v>
      </c>
      <c r="AW6" s="134"/>
      <c r="AX6" s="134" t="s">
        <v>126</v>
      </c>
      <c r="AY6" s="134"/>
      <c r="AZ6" s="134" t="s">
        <v>127</v>
      </c>
      <c r="BA6" s="134"/>
      <c r="BB6" s="134" t="s">
        <v>128</v>
      </c>
      <c r="BC6" s="134"/>
      <c r="BD6" s="134" t="s">
        <v>129</v>
      </c>
      <c r="BE6" s="134"/>
      <c r="BF6" s="134" t="s">
        <v>130</v>
      </c>
      <c r="BG6" s="134"/>
      <c r="BH6" s="134" t="s">
        <v>131</v>
      </c>
      <c r="BI6" s="134"/>
      <c r="BJ6" s="134" t="s">
        <v>132</v>
      </c>
      <c r="BK6" s="134"/>
      <c r="BL6" s="25" t="s">
        <v>1</v>
      </c>
      <c r="BM6" s="134" t="s">
        <v>133</v>
      </c>
      <c r="BN6" s="134"/>
      <c r="BO6" s="134" t="s">
        <v>134</v>
      </c>
      <c r="BP6" s="134"/>
      <c r="BQ6" s="134" t="s">
        <v>135</v>
      </c>
      <c r="BR6" s="134"/>
      <c r="BS6" s="134" t="s">
        <v>136</v>
      </c>
      <c r="BT6" s="134"/>
      <c r="BU6" s="134" t="s">
        <v>137</v>
      </c>
      <c r="BV6" s="134"/>
    </row>
    <row r="7" spans="1:74" x14ac:dyDescent="0.25">
      <c r="A7" s="1"/>
      <c r="B7" s="133" t="s">
        <v>5</v>
      </c>
      <c r="C7" s="133"/>
      <c r="D7" s="133" t="s">
        <v>6</v>
      </c>
      <c r="E7" s="133"/>
      <c r="F7" s="133" t="s">
        <v>7</v>
      </c>
      <c r="G7" s="133"/>
      <c r="H7" s="133" t="s">
        <v>91</v>
      </c>
      <c r="I7" s="133"/>
      <c r="J7" s="133" t="s">
        <v>92</v>
      </c>
      <c r="K7" s="133"/>
      <c r="L7" s="133" t="s">
        <v>93</v>
      </c>
      <c r="M7" s="133"/>
      <c r="N7" s="133" t="s">
        <v>94</v>
      </c>
      <c r="O7" s="133"/>
      <c r="P7" s="133" t="s">
        <v>95</v>
      </c>
      <c r="Q7" s="133"/>
      <c r="R7" s="133" t="s">
        <v>96</v>
      </c>
      <c r="S7" s="133"/>
      <c r="T7" s="133" t="s">
        <v>97</v>
      </c>
      <c r="U7" s="133"/>
      <c r="V7" s="20"/>
      <c r="W7" s="133" t="s">
        <v>98</v>
      </c>
      <c r="X7" s="133"/>
      <c r="Y7" s="133" t="s">
        <v>99</v>
      </c>
      <c r="Z7" s="133"/>
      <c r="AA7" s="133" t="s">
        <v>100</v>
      </c>
      <c r="AB7" s="133"/>
      <c r="AC7" s="133" t="s">
        <v>101</v>
      </c>
      <c r="AD7" s="133"/>
      <c r="AE7" s="133" t="s">
        <v>102</v>
      </c>
      <c r="AF7" s="133"/>
      <c r="AG7" s="133" t="s">
        <v>103</v>
      </c>
      <c r="AH7" s="133"/>
      <c r="AI7" s="133" t="s">
        <v>104</v>
      </c>
      <c r="AJ7" s="133"/>
      <c r="AK7" s="133" t="s">
        <v>105</v>
      </c>
      <c r="AL7" s="133"/>
      <c r="AM7" s="133" t="s">
        <v>106</v>
      </c>
      <c r="AN7" s="133"/>
      <c r="AO7" s="133" t="s">
        <v>107</v>
      </c>
      <c r="AP7" s="133"/>
      <c r="AQ7" s="20"/>
      <c r="AR7" s="133" t="s">
        <v>8</v>
      </c>
      <c r="AS7" s="133"/>
      <c r="AT7" s="133" t="s">
        <v>9</v>
      </c>
      <c r="AU7" s="133"/>
      <c r="AV7" s="133" t="s">
        <v>10</v>
      </c>
      <c r="AW7" s="133"/>
      <c r="AX7" s="133" t="s">
        <v>11</v>
      </c>
      <c r="AY7" s="133"/>
      <c r="AZ7" s="133" t="s">
        <v>12</v>
      </c>
      <c r="BA7" s="133"/>
      <c r="BB7" s="133" t="s">
        <v>13</v>
      </c>
      <c r="BC7" s="133"/>
      <c r="BD7" s="133" t="s">
        <v>14</v>
      </c>
      <c r="BE7" s="133"/>
      <c r="BF7" s="133" t="s">
        <v>15</v>
      </c>
      <c r="BG7" s="133"/>
      <c r="BH7" s="133" t="s">
        <v>16</v>
      </c>
      <c r="BI7" s="133"/>
      <c r="BJ7" s="133" t="s">
        <v>17</v>
      </c>
      <c r="BK7" s="133"/>
      <c r="BL7" s="20"/>
      <c r="BM7" s="133" t="s">
        <v>18</v>
      </c>
      <c r="BN7" s="133"/>
      <c r="BO7" s="133" t="s">
        <v>19</v>
      </c>
      <c r="BP7" s="133"/>
      <c r="BQ7" s="133" t="s">
        <v>20</v>
      </c>
      <c r="BR7" s="133"/>
      <c r="BS7" s="133" t="s">
        <v>21</v>
      </c>
      <c r="BT7" s="133"/>
      <c r="BU7" s="133" t="s">
        <v>22</v>
      </c>
      <c r="BV7" s="133"/>
    </row>
    <row r="8" spans="1:74" x14ac:dyDescent="0.25">
      <c r="A8" s="1"/>
      <c r="B8" s="133" t="s">
        <v>51</v>
      </c>
      <c r="C8" s="133"/>
      <c r="D8" s="133" t="s">
        <v>51</v>
      </c>
      <c r="E8" s="133"/>
      <c r="F8" s="133" t="s">
        <v>51</v>
      </c>
      <c r="G8" s="133"/>
      <c r="H8" s="133" t="s">
        <v>51</v>
      </c>
      <c r="I8" s="133"/>
      <c r="J8" s="133" t="s">
        <v>51</v>
      </c>
      <c r="K8" s="133"/>
      <c r="L8" s="133" t="s">
        <v>51</v>
      </c>
      <c r="M8" s="133"/>
      <c r="N8" s="133" t="s">
        <v>51</v>
      </c>
      <c r="O8" s="133"/>
      <c r="P8" s="133" t="s">
        <v>51</v>
      </c>
      <c r="Q8" s="133"/>
      <c r="R8" s="133" t="s">
        <v>51</v>
      </c>
      <c r="S8" s="133"/>
      <c r="T8" s="133" t="s">
        <v>51</v>
      </c>
      <c r="U8" s="133"/>
      <c r="V8" s="20"/>
      <c r="W8" s="133" t="s">
        <v>51</v>
      </c>
      <c r="X8" s="133"/>
      <c r="Y8" s="133" t="s">
        <v>51</v>
      </c>
      <c r="Z8" s="133"/>
      <c r="AA8" s="133" t="s">
        <v>51</v>
      </c>
      <c r="AB8" s="133"/>
      <c r="AC8" s="133" t="s">
        <v>51</v>
      </c>
      <c r="AD8" s="133"/>
      <c r="AE8" s="133" t="s">
        <v>51</v>
      </c>
      <c r="AF8" s="133"/>
      <c r="AG8" s="133" t="s">
        <v>51</v>
      </c>
      <c r="AH8" s="133"/>
      <c r="AI8" s="133" t="s">
        <v>51</v>
      </c>
      <c r="AJ8" s="133"/>
      <c r="AK8" s="133" t="s">
        <v>51</v>
      </c>
      <c r="AL8" s="133"/>
      <c r="AM8" s="133" t="s">
        <v>51</v>
      </c>
      <c r="AN8" s="133"/>
      <c r="AO8" s="133" t="s">
        <v>51</v>
      </c>
      <c r="AP8" s="133"/>
      <c r="AQ8" s="20"/>
      <c r="AR8" s="133" t="s">
        <v>51</v>
      </c>
      <c r="AS8" s="133"/>
      <c r="AT8" s="133" t="s">
        <v>51</v>
      </c>
      <c r="AU8" s="133"/>
      <c r="AV8" s="133" t="s">
        <v>51</v>
      </c>
      <c r="AW8" s="133"/>
      <c r="AX8" s="133" t="s">
        <v>51</v>
      </c>
      <c r="AY8" s="133"/>
      <c r="AZ8" s="133" t="s">
        <v>51</v>
      </c>
      <c r="BA8" s="133"/>
      <c r="BB8" s="133" t="s">
        <v>51</v>
      </c>
      <c r="BC8" s="133"/>
      <c r="BD8" s="133" t="s">
        <v>51</v>
      </c>
      <c r="BE8" s="133"/>
      <c r="BF8" s="133" t="s">
        <v>51</v>
      </c>
      <c r="BG8" s="133"/>
      <c r="BH8" s="133" t="s">
        <v>51</v>
      </c>
      <c r="BI8" s="133"/>
      <c r="BJ8" s="133" t="s">
        <v>51</v>
      </c>
      <c r="BK8" s="133"/>
      <c r="BL8" s="20"/>
      <c r="BM8" s="133" t="s">
        <v>51</v>
      </c>
      <c r="BN8" s="133"/>
      <c r="BO8" s="133" t="s">
        <v>51</v>
      </c>
      <c r="BP8" s="133"/>
      <c r="BQ8" s="133" t="s">
        <v>51</v>
      </c>
      <c r="BR8" s="133"/>
      <c r="BS8" s="133" t="s">
        <v>51</v>
      </c>
      <c r="BT8" s="133"/>
      <c r="BU8" s="133" t="s">
        <v>51</v>
      </c>
      <c r="BV8" s="133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4">
        <v>100</v>
      </c>
      <c r="C10" s="75"/>
      <c r="D10" s="104">
        <v>93.881622118699966</v>
      </c>
      <c r="E10" s="75"/>
      <c r="F10" s="104">
        <v>6.11837788130003</v>
      </c>
      <c r="G10" s="75"/>
      <c r="H10" s="104">
        <v>2.8952133746753992</v>
      </c>
      <c r="I10" s="75"/>
      <c r="J10" s="104">
        <v>3.2231645066246304</v>
      </c>
      <c r="K10" s="75"/>
      <c r="L10" s="104">
        <v>2.4060609795301988</v>
      </c>
      <c r="M10" s="75"/>
      <c r="N10" s="104">
        <v>2.7061352527994758</v>
      </c>
      <c r="O10" s="75"/>
      <c r="P10" s="104">
        <v>3.6668924431738068</v>
      </c>
      <c r="Q10" s="75"/>
      <c r="R10" s="104">
        <v>3.7344785511829648</v>
      </c>
      <c r="S10" s="75"/>
      <c r="T10" s="104">
        <v>3.3164381327682513</v>
      </c>
      <c r="U10" s="75"/>
      <c r="V10" s="20" t="s">
        <v>23</v>
      </c>
      <c r="W10" s="104">
        <v>3.409574537727067</v>
      </c>
      <c r="X10" s="75"/>
      <c r="Y10" s="104">
        <v>3.8696920671136534</v>
      </c>
      <c r="Z10" s="75"/>
      <c r="AA10" s="104">
        <v>4.246918617647359</v>
      </c>
      <c r="AB10" s="75"/>
      <c r="AC10" s="104">
        <v>3.9252577431644116</v>
      </c>
      <c r="AD10" s="75"/>
      <c r="AE10" s="104">
        <v>4.1645910778145936</v>
      </c>
      <c r="AF10" s="75"/>
      <c r="AG10" s="104">
        <v>4.6199615829447946</v>
      </c>
      <c r="AH10" s="75"/>
      <c r="AI10" s="104">
        <v>4.9737406732777734</v>
      </c>
      <c r="AJ10" s="75"/>
      <c r="AK10" s="104">
        <v>4.5529273390217702</v>
      </c>
      <c r="AL10" s="75"/>
      <c r="AM10" s="104">
        <v>3.9504793530834323</v>
      </c>
      <c r="AN10" s="75"/>
      <c r="AO10" s="104">
        <v>3.1264980207643687</v>
      </c>
      <c r="AP10" s="75"/>
      <c r="AQ10" s="20" t="s">
        <v>23</v>
      </c>
      <c r="AR10" s="104">
        <v>1.4453326237547217</v>
      </c>
      <c r="AS10" s="75"/>
      <c r="AT10" s="104">
        <v>1.3740767822382685</v>
      </c>
      <c r="AU10" s="75"/>
      <c r="AV10" s="104">
        <v>2.0111569021587488</v>
      </c>
      <c r="AW10" s="75"/>
      <c r="AX10" s="104">
        <v>2.5156859464365038</v>
      </c>
      <c r="AY10" s="75"/>
      <c r="AZ10" s="104">
        <v>2.472390556540387</v>
      </c>
      <c r="BA10" s="75"/>
      <c r="BB10" s="104">
        <v>2.5271332136906146</v>
      </c>
      <c r="BC10" s="75"/>
      <c r="BD10" s="104">
        <v>3.0222248512923024</v>
      </c>
      <c r="BE10" s="75"/>
      <c r="BF10" s="104">
        <v>3.6021155510947569</v>
      </c>
      <c r="BG10" s="75"/>
      <c r="BH10" s="104">
        <v>3.385263340884674</v>
      </c>
      <c r="BI10" s="75"/>
      <c r="BJ10" s="104">
        <v>3.5529078013550977</v>
      </c>
      <c r="BK10" s="75"/>
      <c r="BL10" s="20" t="s">
        <v>23</v>
      </c>
      <c r="BM10" s="104">
        <v>3.6413080720841737</v>
      </c>
      <c r="BN10" s="75"/>
      <c r="BO10" s="104">
        <v>3.2629755674293586</v>
      </c>
      <c r="BP10" s="75"/>
      <c r="BQ10" s="104">
        <v>2.2776852017449762</v>
      </c>
      <c r="BR10" s="75"/>
      <c r="BS10" s="104">
        <v>1.3944667475995183</v>
      </c>
      <c r="BT10" s="75"/>
      <c r="BU10" s="104">
        <v>0.72725258838194262</v>
      </c>
      <c r="BV10" s="75"/>
    </row>
    <row r="11" spans="1:74" s="1" customFormat="1" x14ac:dyDescent="0.25">
      <c r="A11" s="1" t="s">
        <v>24</v>
      </c>
      <c r="B11" s="104">
        <v>100</v>
      </c>
      <c r="C11" s="75"/>
      <c r="D11" s="104">
        <v>94.367994890314208</v>
      </c>
      <c r="E11" s="75"/>
      <c r="F11" s="104">
        <v>5.632005109685803</v>
      </c>
      <c r="G11" s="75"/>
      <c r="H11" s="104">
        <v>2.6820635109824682</v>
      </c>
      <c r="I11" s="75"/>
      <c r="J11" s="104">
        <v>2.9499415987033353</v>
      </c>
      <c r="K11" s="75"/>
      <c r="L11" s="104">
        <v>2.1637573192981678</v>
      </c>
      <c r="M11" s="75"/>
      <c r="N11" s="104">
        <v>2.2437081771982448</v>
      </c>
      <c r="O11" s="75"/>
      <c r="P11" s="104">
        <v>3.0320641647076423</v>
      </c>
      <c r="Q11" s="75"/>
      <c r="R11" s="104">
        <v>3.1464431376817896</v>
      </c>
      <c r="S11" s="75"/>
      <c r="T11" s="104">
        <v>3.0357653794855177</v>
      </c>
      <c r="U11" s="75"/>
      <c r="V11" s="20" t="s">
        <v>24</v>
      </c>
      <c r="W11" s="104">
        <v>3.3518282177675078</v>
      </c>
      <c r="X11" s="75"/>
      <c r="Y11" s="104">
        <v>3.7345441120634284</v>
      </c>
      <c r="Z11" s="75"/>
      <c r="AA11" s="104">
        <v>4.153670389316221</v>
      </c>
      <c r="AB11" s="75"/>
      <c r="AC11" s="104">
        <v>3.8235846043665438</v>
      </c>
      <c r="AD11" s="75"/>
      <c r="AE11" s="104">
        <v>4.3867540863333385</v>
      </c>
      <c r="AF11" s="75"/>
      <c r="AG11" s="104">
        <v>4.8850173829827348</v>
      </c>
      <c r="AH11" s="75"/>
      <c r="AI11" s="104">
        <v>5.5139313623492736</v>
      </c>
      <c r="AJ11" s="75"/>
      <c r="AK11" s="104">
        <v>5.3962837405035389</v>
      </c>
      <c r="AL11" s="75"/>
      <c r="AM11" s="104">
        <v>4.4957759677033993</v>
      </c>
      <c r="AN11" s="75"/>
      <c r="AO11" s="104">
        <v>3.2580709491692108</v>
      </c>
      <c r="AP11" s="75"/>
      <c r="AQ11" s="20" t="s">
        <v>24</v>
      </c>
      <c r="AR11" s="104">
        <v>1.3850085455826044</v>
      </c>
      <c r="AS11" s="75"/>
      <c r="AT11" s="104">
        <v>1.1213981991881556</v>
      </c>
      <c r="AU11" s="75"/>
      <c r="AV11" s="104">
        <v>1.5914601584739585</v>
      </c>
      <c r="AW11" s="75"/>
      <c r="AX11" s="104">
        <v>2.0608613771331505</v>
      </c>
      <c r="AY11" s="75"/>
      <c r="AZ11" s="104">
        <v>2.2832554565269043</v>
      </c>
      <c r="BA11" s="75"/>
      <c r="BB11" s="104">
        <v>2.5087723553842967</v>
      </c>
      <c r="BC11" s="75"/>
      <c r="BD11" s="104">
        <v>3.0938110042049627</v>
      </c>
      <c r="BE11" s="75"/>
      <c r="BF11" s="104">
        <v>3.6811193474512875</v>
      </c>
      <c r="BG11" s="75"/>
      <c r="BH11" s="104">
        <v>3.347760313333243</v>
      </c>
      <c r="BI11" s="75"/>
      <c r="BJ11" s="104">
        <v>3.8231919690363116</v>
      </c>
      <c r="BK11" s="75"/>
      <c r="BL11" s="20" t="s">
        <v>24</v>
      </c>
      <c r="BM11" s="104">
        <v>3.86615552076025</v>
      </c>
      <c r="BN11" s="75"/>
      <c r="BO11" s="104">
        <v>3.6917764409764118</v>
      </c>
      <c r="BP11" s="75"/>
      <c r="BQ11" s="104">
        <v>2.8362438836794408</v>
      </c>
      <c r="BR11" s="75"/>
      <c r="BS11" s="104">
        <v>1.6481398630732798</v>
      </c>
      <c r="BT11" s="75"/>
      <c r="BU11" s="104">
        <v>0.80784146458338446</v>
      </c>
      <c r="BV11" s="75"/>
    </row>
    <row r="12" spans="1:74" s="1" customFormat="1" x14ac:dyDescent="0.25">
      <c r="A12" s="1" t="s">
        <v>25</v>
      </c>
      <c r="B12" s="104">
        <v>100</v>
      </c>
      <c r="C12" s="75"/>
      <c r="D12" s="104">
        <v>93.39243622708436</v>
      </c>
      <c r="E12" s="75"/>
      <c r="F12" s="104">
        <v>6.6075637729156371</v>
      </c>
      <c r="G12" s="75"/>
      <c r="H12" s="104">
        <v>3.1005983566863935</v>
      </c>
      <c r="I12" s="75"/>
      <c r="J12" s="104">
        <v>3.5069654162292436</v>
      </c>
      <c r="K12" s="75"/>
      <c r="L12" s="104">
        <v>2.5924165188124699</v>
      </c>
      <c r="M12" s="75"/>
      <c r="N12" s="104">
        <v>2.6508314013294161</v>
      </c>
      <c r="O12" s="75"/>
      <c r="P12" s="104">
        <v>3.5242193521463627</v>
      </c>
      <c r="Q12" s="75"/>
      <c r="R12" s="104">
        <v>3.47020326516212</v>
      </c>
      <c r="S12" s="75"/>
      <c r="T12" s="104">
        <v>3.244830989841057</v>
      </c>
      <c r="U12" s="75"/>
      <c r="V12" s="20" t="s">
        <v>25</v>
      </c>
      <c r="W12" s="104">
        <v>3.1073369729556855</v>
      </c>
      <c r="X12" s="75"/>
      <c r="Y12" s="104">
        <v>3.5452548970479638</v>
      </c>
      <c r="Z12" s="75"/>
      <c r="AA12" s="104">
        <v>3.9514418288724431</v>
      </c>
      <c r="AB12" s="75"/>
      <c r="AC12" s="104">
        <v>3.7941650362042147</v>
      </c>
      <c r="AD12" s="75"/>
      <c r="AE12" s="104">
        <v>4.337342853704115</v>
      </c>
      <c r="AF12" s="75"/>
      <c r="AG12" s="104">
        <v>4.880716742141713</v>
      </c>
      <c r="AH12" s="75"/>
      <c r="AI12" s="104">
        <v>4.8645766853749608</v>
      </c>
      <c r="AJ12" s="75"/>
      <c r="AK12" s="104">
        <v>4.5759915383203014</v>
      </c>
      <c r="AL12" s="75"/>
      <c r="AM12" s="104">
        <v>3.7927959122444119</v>
      </c>
      <c r="AN12" s="75"/>
      <c r="AO12" s="104">
        <v>2.7538380886054532</v>
      </c>
      <c r="AP12" s="75"/>
      <c r="AQ12" s="20" t="s">
        <v>25</v>
      </c>
      <c r="AR12" s="104">
        <v>1.565024121094392</v>
      </c>
      <c r="AS12" s="75"/>
      <c r="AT12" s="104">
        <v>1.3504173513244591</v>
      </c>
      <c r="AU12" s="75"/>
      <c r="AV12" s="104">
        <v>1.637467656918415</v>
      </c>
      <c r="AW12" s="75"/>
      <c r="AX12" s="104">
        <v>2.2805513588352175</v>
      </c>
      <c r="AY12" s="75"/>
      <c r="AZ12" s="104">
        <v>2.6018012495896725</v>
      </c>
      <c r="BA12" s="75"/>
      <c r="BB12" s="104">
        <v>2.6942826527058026</v>
      </c>
      <c r="BC12" s="75"/>
      <c r="BD12" s="104">
        <v>3.1393432923572666</v>
      </c>
      <c r="BE12" s="75"/>
      <c r="BF12" s="104">
        <v>3.5784820991296336</v>
      </c>
      <c r="BG12" s="75"/>
      <c r="BH12" s="104">
        <v>3.4993365857807359</v>
      </c>
      <c r="BI12" s="75"/>
      <c r="BJ12" s="104">
        <v>3.9530107029744053</v>
      </c>
      <c r="BK12" s="75"/>
      <c r="BL12" s="20" t="s">
        <v>25</v>
      </c>
      <c r="BM12" s="104">
        <v>4.0011771614670844</v>
      </c>
      <c r="BN12" s="75"/>
      <c r="BO12" s="104">
        <v>3.4284052029899112</v>
      </c>
      <c r="BP12" s="75"/>
      <c r="BQ12" s="104">
        <v>2.3671458815146234</v>
      </c>
      <c r="BR12" s="75"/>
      <c r="BS12" s="104">
        <v>1.5496223580226807</v>
      </c>
      <c r="BT12" s="75"/>
      <c r="BU12" s="104">
        <v>0.66040646961736715</v>
      </c>
      <c r="BV12" s="75"/>
    </row>
    <row r="13" spans="1:74" s="1" customFormat="1" x14ac:dyDescent="0.25">
      <c r="A13" s="1" t="s">
        <v>26</v>
      </c>
      <c r="B13" s="104">
        <v>100</v>
      </c>
      <c r="C13" s="75"/>
      <c r="D13" s="104">
        <v>92.453164342049519</v>
      </c>
      <c r="E13" s="75"/>
      <c r="F13" s="104">
        <v>7.5468356579504823</v>
      </c>
      <c r="G13" s="75"/>
      <c r="H13" s="104">
        <v>3.7558570628813626</v>
      </c>
      <c r="I13" s="75"/>
      <c r="J13" s="104">
        <v>3.7909785950691193</v>
      </c>
      <c r="K13" s="75"/>
      <c r="L13" s="104">
        <v>2.4663775095613358</v>
      </c>
      <c r="M13" s="75"/>
      <c r="N13" s="104">
        <v>2.9044676597950931</v>
      </c>
      <c r="O13" s="75"/>
      <c r="P13" s="104">
        <v>3.0484482152228058</v>
      </c>
      <c r="Q13" s="75"/>
      <c r="R13" s="104">
        <v>2.9233398617342847</v>
      </c>
      <c r="S13" s="75"/>
      <c r="T13" s="104">
        <v>3.0049295543934678</v>
      </c>
      <c r="U13" s="75"/>
      <c r="V13" s="20" t="s">
        <v>26</v>
      </c>
      <c r="W13" s="104">
        <v>3.027240377228694</v>
      </c>
      <c r="X13" s="75"/>
      <c r="Y13" s="104">
        <v>3.735448560627761</v>
      </c>
      <c r="Z13" s="75"/>
      <c r="AA13" s="104">
        <v>3.7867242249676769</v>
      </c>
      <c r="AB13" s="75"/>
      <c r="AC13" s="104">
        <v>3.7055350208519942</v>
      </c>
      <c r="AD13" s="75"/>
      <c r="AE13" s="104">
        <v>4.1841729947686348</v>
      </c>
      <c r="AF13" s="75"/>
      <c r="AG13" s="104">
        <v>4.328934831125471</v>
      </c>
      <c r="AH13" s="75"/>
      <c r="AI13" s="104">
        <v>5.3979437999022677</v>
      </c>
      <c r="AJ13" s="75"/>
      <c r="AK13" s="104">
        <v>5.2075820753670854</v>
      </c>
      <c r="AL13" s="75"/>
      <c r="AM13" s="104">
        <v>3.7886298282422812</v>
      </c>
      <c r="AN13" s="75"/>
      <c r="AO13" s="104">
        <v>2.0469658823809791</v>
      </c>
      <c r="AP13" s="75"/>
      <c r="AQ13" s="20" t="s">
        <v>26</v>
      </c>
      <c r="AR13" s="104">
        <v>1.4914029225290366</v>
      </c>
      <c r="AS13" s="75"/>
      <c r="AT13" s="104">
        <v>0.90047715255534344</v>
      </c>
      <c r="AU13" s="75"/>
      <c r="AV13" s="104">
        <v>1.6788611051238438</v>
      </c>
      <c r="AW13" s="75"/>
      <c r="AX13" s="104">
        <v>1.9142088542502043</v>
      </c>
      <c r="AY13" s="75"/>
      <c r="AZ13" s="104">
        <v>2.0423668295166886</v>
      </c>
      <c r="BA13" s="75"/>
      <c r="BB13" s="104">
        <v>2.6262938980580706</v>
      </c>
      <c r="BC13" s="75"/>
      <c r="BD13" s="104">
        <v>3.0141079639641721</v>
      </c>
      <c r="BE13" s="75"/>
      <c r="BF13" s="104">
        <v>3.5644563660181663</v>
      </c>
      <c r="BG13" s="75"/>
      <c r="BH13" s="104">
        <v>3.3263692096004061</v>
      </c>
      <c r="BI13" s="75"/>
      <c r="BJ13" s="104">
        <v>3.7015629623467894</v>
      </c>
      <c r="BK13" s="75"/>
      <c r="BL13" s="20" t="s">
        <v>26</v>
      </c>
      <c r="BM13" s="104">
        <v>4.3462198510090699</v>
      </c>
      <c r="BN13" s="75"/>
      <c r="BO13" s="104">
        <v>3.7498087010666192</v>
      </c>
      <c r="BP13" s="75"/>
      <c r="BQ13" s="104">
        <v>3.6042409635833139</v>
      </c>
      <c r="BR13" s="75"/>
      <c r="BS13" s="104">
        <v>2.0004484815148604</v>
      </c>
      <c r="BT13" s="75"/>
      <c r="BU13" s="104">
        <v>0.93559868474310004</v>
      </c>
      <c r="BV13" s="75"/>
    </row>
    <row r="14" spans="1:74" s="1" customFormat="1" x14ac:dyDescent="0.25">
      <c r="A14" s="1" t="s">
        <v>27</v>
      </c>
      <c r="B14" s="104">
        <v>100</v>
      </c>
      <c r="C14" s="75"/>
      <c r="D14" s="104">
        <v>92.031704646512765</v>
      </c>
      <c r="E14" s="75"/>
      <c r="F14" s="104">
        <v>7.9682953534872381</v>
      </c>
      <c r="G14" s="75"/>
      <c r="H14" s="104">
        <v>3.7290789547011411</v>
      </c>
      <c r="I14" s="75"/>
      <c r="J14" s="104">
        <v>4.2392163987860974</v>
      </c>
      <c r="K14" s="75"/>
      <c r="L14" s="104">
        <v>2.7362666837989984</v>
      </c>
      <c r="M14" s="75"/>
      <c r="N14" s="104">
        <v>2.8020911343252166</v>
      </c>
      <c r="O14" s="75"/>
      <c r="P14" s="104">
        <v>3.7725632065359131</v>
      </c>
      <c r="Q14" s="75"/>
      <c r="R14" s="104">
        <v>3.7853194988911003</v>
      </c>
      <c r="S14" s="75"/>
      <c r="T14" s="104">
        <v>3.4987290042416732</v>
      </c>
      <c r="U14" s="75"/>
      <c r="V14" s="20" t="s">
        <v>27</v>
      </c>
      <c r="W14" s="104">
        <v>3.3053825800282901</v>
      </c>
      <c r="X14" s="75"/>
      <c r="Y14" s="104">
        <v>3.9524232023063655</v>
      </c>
      <c r="Z14" s="75"/>
      <c r="AA14" s="104">
        <v>3.6184242302871992</v>
      </c>
      <c r="AB14" s="75"/>
      <c r="AC14" s="104">
        <v>3.7499531482360413</v>
      </c>
      <c r="AD14" s="75"/>
      <c r="AE14" s="104">
        <v>4.2461967127242222</v>
      </c>
      <c r="AF14" s="75"/>
      <c r="AG14" s="104">
        <v>4.4073352493474731</v>
      </c>
      <c r="AH14" s="75"/>
      <c r="AI14" s="104">
        <v>4.2326480404869349</v>
      </c>
      <c r="AJ14" s="75"/>
      <c r="AK14" s="104">
        <v>3.8933640789285549</v>
      </c>
      <c r="AL14" s="75"/>
      <c r="AM14" s="104">
        <v>3.1705858628757499</v>
      </c>
      <c r="AN14" s="75"/>
      <c r="AO14" s="104">
        <v>2.0777400339689778</v>
      </c>
      <c r="AP14" s="75"/>
      <c r="AQ14" s="20" t="s">
        <v>27</v>
      </c>
      <c r="AR14" s="104">
        <v>1.8855705088673023</v>
      </c>
      <c r="AS14" s="75"/>
      <c r="AT14" s="104">
        <v>1.2708155789223037</v>
      </c>
      <c r="AU14" s="75"/>
      <c r="AV14" s="104">
        <v>1.7119148270987581</v>
      </c>
      <c r="AW14" s="75"/>
      <c r="AX14" s="104">
        <v>2.2641139247185307</v>
      </c>
      <c r="AY14" s="75"/>
      <c r="AZ14" s="104">
        <v>2.6325902258299454</v>
      </c>
      <c r="BA14" s="75"/>
      <c r="BB14" s="104">
        <v>2.9186332207882266</v>
      </c>
      <c r="BC14" s="75"/>
      <c r="BD14" s="104">
        <v>3.7480739589445915</v>
      </c>
      <c r="BE14" s="75"/>
      <c r="BF14" s="104">
        <v>3.7765394383990594</v>
      </c>
      <c r="BG14" s="75"/>
      <c r="BH14" s="104">
        <v>3.6968288887503604</v>
      </c>
      <c r="BI14" s="75"/>
      <c r="BJ14" s="104">
        <v>3.9873468849239311</v>
      </c>
      <c r="BK14" s="75"/>
      <c r="BL14" s="20" t="s">
        <v>27</v>
      </c>
      <c r="BM14" s="104">
        <v>3.97309059902449</v>
      </c>
      <c r="BN14" s="75"/>
      <c r="BO14" s="104">
        <v>2.836735948364121</v>
      </c>
      <c r="BP14" s="75"/>
      <c r="BQ14" s="104">
        <v>2.2339821952690944</v>
      </c>
      <c r="BR14" s="75"/>
      <c r="BS14" s="104">
        <v>1.3536362707955749</v>
      </c>
      <c r="BT14" s="75"/>
      <c r="BU14" s="104">
        <v>0.49280950883376828</v>
      </c>
      <c r="BV14" s="75"/>
    </row>
    <row r="15" spans="1:74" s="1" customFormat="1" x14ac:dyDescent="0.25">
      <c r="A15" s="1" t="s">
        <v>28</v>
      </c>
      <c r="B15" s="104">
        <v>100</v>
      </c>
      <c r="C15" s="75"/>
      <c r="D15" s="104">
        <v>92.392744936916159</v>
      </c>
      <c r="E15" s="75"/>
      <c r="F15" s="104">
        <v>7.6072550630838425</v>
      </c>
      <c r="G15" s="75"/>
      <c r="H15" s="104">
        <v>3.5193921623075552</v>
      </c>
      <c r="I15" s="75"/>
      <c r="J15" s="104">
        <v>4.0878629007762868</v>
      </c>
      <c r="K15" s="75"/>
      <c r="L15" s="104">
        <v>3.1844068303504232</v>
      </c>
      <c r="M15" s="75"/>
      <c r="N15" s="104">
        <v>3.150524550510192</v>
      </c>
      <c r="O15" s="75"/>
      <c r="P15" s="104">
        <v>3.7612870720853206</v>
      </c>
      <c r="Q15" s="75"/>
      <c r="R15" s="104">
        <v>3.7682256645507737</v>
      </c>
      <c r="S15" s="75"/>
      <c r="T15" s="104">
        <v>3.8093775360378457</v>
      </c>
      <c r="U15" s="75"/>
      <c r="V15" s="20" t="s">
        <v>28</v>
      </c>
      <c r="W15" s="104">
        <v>3.6525157849438492</v>
      </c>
      <c r="X15" s="75"/>
      <c r="Y15" s="104">
        <v>3.5829864863123522</v>
      </c>
      <c r="Z15" s="75"/>
      <c r="AA15" s="104">
        <v>3.8329953011568616</v>
      </c>
      <c r="AB15" s="75"/>
      <c r="AC15" s="104">
        <v>3.5526620051597639</v>
      </c>
      <c r="AD15" s="75"/>
      <c r="AE15" s="104">
        <v>3.9820139646961583</v>
      </c>
      <c r="AF15" s="75"/>
      <c r="AG15" s="104">
        <v>4.3460847434370473</v>
      </c>
      <c r="AH15" s="75"/>
      <c r="AI15" s="104">
        <v>4.8193781718394817</v>
      </c>
      <c r="AJ15" s="75"/>
      <c r="AK15" s="104">
        <v>4.5641919633823571</v>
      </c>
      <c r="AL15" s="75"/>
      <c r="AM15" s="104">
        <v>4.1579002034990049</v>
      </c>
      <c r="AN15" s="75"/>
      <c r="AO15" s="104">
        <v>2.628703456027945</v>
      </c>
      <c r="AP15" s="75"/>
      <c r="AQ15" s="20" t="s">
        <v>28</v>
      </c>
      <c r="AR15" s="104">
        <v>1.5431057932857366</v>
      </c>
      <c r="AS15" s="75"/>
      <c r="AT15" s="104">
        <v>1.0284197667188573</v>
      </c>
      <c r="AU15" s="75"/>
      <c r="AV15" s="104">
        <v>1.4817700519304084</v>
      </c>
      <c r="AW15" s="75"/>
      <c r="AX15" s="104">
        <v>2.093668945026665</v>
      </c>
      <c r="AY15" s="75"/>
      <c r="AZ15" s="104">
        <v>2.4194748023598578</v>
      </c>
      <c r="BA15" s="75"/>
      <c r="BB15" s="104">
        <v>2.2344692706024158</v>
      </c>
      <c r="BC15" s="75"/>
      <c r="BD15" s="104">
        <v>2.6969140680811861</v>
      </c>
      <c r="BE15" s="75"/>
      <c r="BF15" s="104">
        <v>3.5212666443026865</v>
      </c>
      <c r="BG15" s="75"/>
      <c r="BH15" s="104">
        <v>3.5652382040033981</v>
      </c>
      <c r="BI15" s="75"/>
      <c r="BJ15" s="104">
        <v>3.2189298679642495</v>
      </c>
      <c r="BK15" s="75"/>
      <c r="BL15" s="20" t="s">
        <v>28</v>
      </c>
      <c r="BM15" s="104">
        <v>3.4346687622159942</v>
      </c>
      <c r="BN15" s="75"/>
      <c r="BO15" s="104">
        <v>3.2198148925134147</v>
      </c>
      <c r="BP15" s="75"/>
      <c r="BQ15" s="104">
        <v>2.6820014044277567</v>
      </c>
      <c r="BR15" s="75"/>
      <c r="BS15" s="104">
        <v>1.634215530524072</v>
      </c>
      <c r="BT15" s="75"/>
      <c r="BU15" s="104">
        <v>0.82553319897008637</v>
      </c>
      <c r="BV15" s="75"/>
    </row>
    <row r="16" spans="1:74" s="1" customFormat="1" x14ac:dyDescent="0.25">
      <c r="A16" s="1" t="s">
        <v>29</v>
      </c>
      <c r="B16" s="104">
        <v>100</v>
      </c>
      <c r="C16" s="75"/>
      <c r="D16" s="104">
        <v>92.688280815889925</v>
      </c>
      <c r="E16" s="75"/>
      <c r="F16" s="104">
        <v>7.3117191841100713</v>
      </c>
      <c r="G16" s="75"/>
      <c r="H16" s="104">
        <v>3.4158302135795129</v>
      </c>
      <c r="I16" s="75"/>
      <c r="J16" s="104">
        <v>3.8958889705305579</v>
      </c>
      <c r="K16" s="75"/>
      <c r="L16" s="104">
        <v>2.9709961924155497</v>
      </c>
      <c r="M16" s="75"/>
      <c r="N16" s="104">
        <v>2.8265541086731165</v>
      </c>
      <c r="O16" s="75"/>
      <c r="P16" s="104">
        <v>3.8419464946628215</v>
      </c>
      <c r="Q16" s="75"/>
      <c r="R16" s="104">
        <v>3.6014575882313244</v>
      </c>
      <c r="S16" s="75"/>
      <c r="T16" s="104">
        <v>3.7395633529351624</v>
      </c>
      <c r="U16" s="75"/>
      <c r="V16" s="20" t="s">
        <v>29</v>
      </c>
      <c r="W16" s="104">
        <v>3.3602844783355659</v>
      </c>
      <c r="X16" s="75"/>
      <c r="Y16" s="104">
        <v>4.484923960257329</v>
      </c>
      <c r="Z16" s="75"/>
      <c r="AA16" s="104">
        <v>4.915071875025931</v>
      </c>
      <c r="AB16" s="75"/>
      <c r="AC16" s="104">
        <v>3.6524753682838655</v>
      </c>
      <c r="AD16" s="75"/>
      <c r="AE16" s="104">
        <v>4.6473385189797565</v>
      </c>
      <c r="AF16" s="75"/>
      <c r="AG16" s="104">
        <v>3.9636485987372136</v>
      </c>
      <c r="AH16" s="75"/>
      <c r="AI16" s="104">
        <v>3.9298783824428067</v>
      </c>
      <c r="AJ16" s="75"/>
      <c r="AK16" s="104">
        <v>3.7229044859792304</v>
      </c>
      <c r="AL16" s="75"/>
      <c r="AM16" s="104">
        <v>2.86928629437126</v>
      </c>
      <c r="AN16" s="75"/>
      <c r="AO16" s="104">
        <v>2.3018138907081256</v>
      </c>
      <c r="AP16" s="75"/>
      <c r="AQ16" s="20" t="s">
        <v>29</v>
      </c>
      <c r="AR16" s="104">
        <v>1.4253758695999006</v>
      </c>
      <c r="AS16" s="75"/>
      <c r="AT16" s="104">
        <v>1.1702102508709502</v>
      </c>
      <c r="AU16" s="75"/>
      <c r="AV16" s="104">
        <v>1.6887566269489425</v>
      </c>
      <c r="AW16" s="75"/>
      <c r="AX16" s="104">
        <v>2.4004910608112837</v>
      </c>
      <c r="AY16" s="75"/>
      <c r="AZ16" s="104">
        <v>2.6103270257706721</v>
      </c>
      <c r="BA16" s="75"/>
      <c r="BB16" s="104">
        <v>3.6309378331479825</v>
      </c>
      <c r="BC16" s="75"/>
      <c r="BD16" s="104">
        <v>3.5381648535796755</v>
      </c>
      <c r="BE16" s="75"/>
      <c r="BF16" s="104">
        <v>3.9180089397367053</v>
      </c>
      <c r="BG16" s="75"/>
      <c r="BH16" s="104">
        <v>3.3561776918670128</v>
      </c>
      <c r="BI16" s="75"/>
      <c r="BJ16" s="104">
        <v>3.3671249472951965</v>
      </c>
      <c r="BK16" s="75"/>
      <c r="BL16" s="20" t="s">
        <v>29</v>
      </c>
      <c r="BM16" s="104">
        <v>3.4902784394962945</v>
      </c>
      <c r="BN16" s="75"/>
      <c r="BO16" s="104">
        <v>2.9889013430272073</v>
      </c>
      <c r="BP16" s="75"/>
      <c r="BQ16" s="104">
        <v>2.4679062387613317</v>
      </c>
      <c r="BR16" s="75"/>
      <c r="BS16" s="104">
        <v>1.3942266066216804</v>
      </c>
      <c r="BT16" s="75"/>
      <c r="BU16" s="104">
        <v>0.41324949831602964</v>
      </c>
      <c r="BV16" s="75"/>
    </row>
    <row r="17" spans="1:74" s="1" customFormat="1" x14ac:dyDescent="0.25">
      <c r="A17" s="1" t="s">
        <v>30</v>
      </c>
      <c r="B17" s="104">
        <v>100</v>
      </c>
      <c r="C17" s="75"/>
      <c r="D17" s="104">
        <v>92.08258681985653</v>
      </c>
      <c r="E17" s="75"/>
      <c r="F17" s="104">
        <v>7.9174131801434733</v>
      </c>
      <c r="G17" s="75"/>
      <c r="H17" s="104">
        <v>3.5745507330252488</v>
      </c>
      <c r="I17" s="75"/>
      <c r="J17" s="104">
        <v>4.3428624471182244</v>
      </c>
      <c r="K17" s="75"/>
      <c r="L17" s="104">
        <v>2.8605420482167836</v>
      </c>
      <c r="M17" s="75"/>
      <c r="N17" s="104">
        <v>2.3440173055456577</v>
      </c>
      <c r="O17" s="75"/>
      <c r="P17" s="104">
        <v>3.0862777452899084</v>
      </c>
      <c r="Q17" s="75"/>
      <c r="R17" s="104">
        <v>3.0443609533910378</v>
      </c>
      <c r="S17" s="75"/>
      <c r="T17" s="104">
        <v>3.0854414051145156</v>
      </c>
      <c r="U17" s="75"/>
      <c r="V17" s="20" t="s">
        <v>30</v>
      </c>
      <c r="W17" s="104">
        <v>2.9203029520838788</v>
      </c>
      <c r="X17" s="75"/>
      <c r="Y17" s="104">
        <v>3.6611401693004599</v>
      </c>
      <c r="Z17" s="75"/>
      <c r="AA17" s="104">
        <v>3.4222724872441712</v>
      </c>
      <c r="AB17" s="75"/>
      <c r="AC17" s="104">
        <v>3.4565558697557073</v>
      </c>
      <c r="AD17" s="75"/>
      <c r="AE17" s="104">
        <v>3.8497604811017321</v>
      </c>
      <c r="AF17" s="75"/>
      <c r="AG17" s="104">
        <v>4.7022300741624985</v>
      </c>
      <c r="AH17" s="75"/>
      <c r="AI17" s="104">
        <v>5.5776944267708686</v>
      </c>
      <c r="AJ17" s="75"/>
      <c r="AK17" s="104">
        <v>5.3752029470684644</v>
      </c>
      <c r="AL17" s="75"/>
      <c r="AM17" s="104">
        <v>4.1625595843139873</v>
      </c>
      <c r="AN17" s="75"/>
      <c r="AO17" s="104">
        <v>2.8587485777621744</v>
      </c>
      <c r="AP17" s="75"/>
      <c r="AQ17" s="20" t="s">
        <v>30</v>
      </c>
      <c r="AR17" s="104">
        <v>1.8205182473145867</v>
      </c>
      <c r="AS17" s="75"/>
      <c r="AT17" s="104">
        <v>1.221345501973474</v>
      </c>
      <c r="AU17" s="75"/>
      <c r="AV17" s="104">
        <v>1.4419226738517523</v>
      </c>
      <c r="AW17" s="75"/>
      <c r="AX17" s="104">
        <v>2.0016705796533274</v>
      </c>
      <c r="AY17" s="75"/>
      <c r="AZ17" s="104">
        <v>2.7033941231413094</v>
      </c>
      <c r="BA17" s="75"/>
      <c r="BB17" s="104">
        <v>2.7903472426639051</v>
      </c>
      <c r="BC17" s="75"/>
      <c r="BD17" s="104">
        <v>3.0766237275353387</v>
      </c>
      <c r="BE17" s="75"/>
      <c r="BF17" s="104">
        <v>3.3122904718402819</v>
      </c>
      <c r="BG17" s="75"/>
      <c r="BH17" s="104">
        <v>3.209873593156348</v>
      </c>
      <c r="BI17" s="75"/>
      <c r="BJ17" s="104">
        <v>3.7419132994893469</v>
      </c>
      <c r="BK17" s="75"/>
      <c r="BL17" s="20" t="s">
        <v>30</v>
      </c>
      <c r="BM17" s="104">
        <v>3.6958029902903142</v>
      </c>
      <c r="BN17" s="75"/>
      <c r="BO17" s="104">
        <v>3.911798015838734</v>
      </c>
      <c r="BP17" s="75"/>
      <c r="BQ17" s="104">
        <v>2.7912400390834762</v>
      </c>
      <c r="BR17" s="75"/>
      <c r="BS17" s="104">
        <v>1.3269843253833313</v>
      </c>
      <c r="BT17" s="75"/>
      <c r="BU17" s="104">
        <v>0.62975496151916144</v>
      </c>
      <c r="BV17" s="75"/>
    </row>
    <row r="18" spans="1:74" s="1" customFormat="1" x14ac:dyDescent="0.25">
      <c r="A18" s="1" t="s">
        <v>31</v>
      </c>
      <c r="B18" s="104">
        <v>100</v>
      </c>
      <c r="C18" s="75"/>
      <c r="D18" s="104">
        <v>93.647598724326244</v>
      </c>
      <c r="E18" s="75"/>
      <c r="F18" s="104">
        <v>6.3524012756737438</v>
      </c>
      <c r="G18" s="75"/>
      <c r="H18" s="104">
        <v>2.887183698119804</v>
      </c>
      <c r="I18" s="75"/>
      <c r="J18" s="104">
        <v>3.4652175775539393</v>
      </c>
      <c r="K18" s="75"/>
      <c r="L18" s="104">
        <v>2.7105701894765306</v>
      </c>
      <c r="M18" s="75"/>
      <c r="N18" s="104">
        <v>3.4558612003749221</v>
      </c>
      <c r="O18" s="75"/>
      <c r="P18" s="104">
        <v>4.5010766166286222</v>
      </c>
      <c r="Q18" s="75"/>
      <c r="R18" s="104">
        <v>4.2763740250611741</v>
      </c>
      <c r="S18" s="75"/>
      <c r="T18" s="104">
        <v>3.5058881901787955</v>
      </c>
      <c r="U18" s="75"/>
      <c r="V18" s="20" t="s">
        <v>31</v>
      </c>
      <c r="W18" s="104">
        <v>3.7501397352933132</v>
      </c>
      <c r="X18" s="75"/>
      <c r="Y18" s="104">
        <v>3.901653026430191</v>
      </c>
      <c r="Z18" s="75"/>
      <c r="AA18" s="104">
        <v>4.4140696840999176</v>
      </c>
      <c r="AB18" s="75"/>
      <c r="AC18" s="104">
        <v>4.2559191890593162</v>
      </c>
      <c r="AD18" s="75"/>
      <c r="AE18" s="104">
        <v>4.3847584610667436</v>
      </c>
      <c r="AF18" s="75"/>
      <c r="AG18" s="104">
        <v>4.2169464066613456</v>
      </c>
      <c r="AH18" s="75"/>
      <c r="AI18" s="104">
        <v>4.2221360297305228</v>
      </c>
      <c r="AJ18" s="75"/>
      <c r="AK18" s="104">
        <v>4.1246053981621946</v>
      </c>
      <c r="AL18" s="75"/>
      <c r="AM18" s="104">
        <v>3.3654230028041052</v>
      </c>
      <c r="AN18" s="75"/>
      <c r="AO18" s="104">
        <v>2.2950453153329011</v>
      </c>
      <c r="AP18" s="75"/>
      <c r="AQ18" s="20" t="s">
        <v>31</v>
      </c>
      <c r="AR18" s="104">
        <v>1.5800436363731061</v>
      </c>
      <c r="AS18" s="75"/>
      <c r="AT18" s="104">
        <v>1.331885759280613</v>
      </c>
      <c r="AU18" s="75"/>
      <c r="AV18" s="104">
        <v>1.7387963575936454</v>
      </c>
      <c r="AW18" s="75"/>
      <c r="AX18" s="104">
        <v>2.090068682980275</v>
      </c>
      <c r="AY18" s="75"/>
      <c r="AZ18" s="104">
        <v>2.4690220498910413</v>
      </c>
      <c r="BA18" s="75"/>
      <c r="BB18" s="104">
        <v>2.7155136322491793</v>
      </c>
      <c r="BC18" s="75"/>
      <c r="BD18" s="104">
        <v>3.0651761216058233</v>
      </c>
      <c r="BE18" s="75"/>
      <c r="BF18" s="104">
        <v>3.9851234060626899</v>
      </c>
      <c r="BG18" s="75"/>
      <c r="BH18" s="104">
        <v>3.6137924728787385</v>
      </c>
      <c r="BI18" s="75"/>
      <c r="BJ18" s="104">
        <v>3.7218529071304056</v>
      </c>
      <c r="BK18" s="75"/>
      <c r="BL18" s="20" t="s">
        <v>31</v>
      </c>
      <c r="BM18" s="104">
        <v>3.2294724772310435</v>
      </c>
      <c r="BN18" s="75"/>
      <c r="BO18" s="104">
        <v>3.1238026367679814</v>
      </c>
      <c r="BP18" s="75"/>
      <c r="BQ18" s="104">
        <v>1.9433309844138675</v>
      </c>
      <c r="BR18" s="75"/>
      <c r="BS18" s="104">
        <v>1.1155812728288355</v>
      </c>
      <c r="BT18" s="75"/>
      <c r="BU18" s="104">
        <v>0.54366985667840906</v>
      </c>
      <c r="BV18" s="75"/>
    </row>
    <row r="19" spans="1:74" s="1" customFormat="1" x14ac:dyDescent="0.25">
      <c r="A19" s="1" t="s">
        <v>32</v>
      </c>
      <c r="B19" s="104">
        <v>100</v>
      </c>
      <c r="C19" s="75"/>
      <c r="D19" s="104">
        <v>92.797553896873296</v>
      </c>
      <c r="E19" s="75"/>
      <c r="F19" s="104">
        <v>7.2024461031266984</v>
      </c>
      <c r="G19" s="75"/>
      <c r="H19" s="104">
        <v>3.4766767901840638</v>
      </c>
      <c r="I19" s="75"/>
      <c r="J19" s="104">
        <v>3.7257693129426341</v>
      </c>
      <c r="K19" s="75"/>
      <c r="L19" s="104">
        <v>2.6751210654856457</v>
      </c>
      <c r="M19" s="75"/>
      <c r="N19" s="104">
        <v>3.1620286744938242</v>
      </c>
      <c r="O19" s="75"/>
      <c r="P19" s="104">
        <v>3.9000014424995402</v>
      </c>
      <c r="Q19" s="75"/>
      <c r="R19" s="104">
        <v>3.8217251702491826</v>
      </c>
      <c r="S19" s="75"/>
      <c r="T19" s="104">
        <v>3.6309686816626177</v>
      </c>
      <c r="U19" s="75"/>
      <c r="V19" s="20" t="s">
        <v>32</v>
      </c>
      <c r="W19" s="104">
        <v>3.6322972752109046</v>
      </c>
      <c r="X19" s="75"/>
      <c r="Y19" s="104">
        <v>3.9319893297103023</v>
      </c>
      <c r="Z19" s="75"/>
      <c r="AA19" s="104">
        <v>4.1726440756249348</v>
      </c>
      <c r="AB19" s="75"/>
      <c r="AC19" s="104">
        <v>3.6308939831162665</v>
      </c>
      <c r="AD19" s="75"/>
      <c r="AE19" s="104">
        <v>3.6173754043994872</v>
      </c>
      <c r="AF19" s="75"/>
      <c r="AG19" s="104">
        <v>3.9657396938169387</v>
      </c>
      <c r="AH19" s="75"/>
      <c r="AI19" s="104">
        <v>4.8280747640952546</v>
      </c>
      <c r="AJ19" s="75"/>
      <c r="AK19" s="104">
        <v>4.1472692395736104</v>
      </c>
      <c r="AL19" s="75"/>
      <c r="AM19" s="104">
        <v>3.5056183889150194</v>
      </c>
      <c r="AN19" s="75"/>
      <c r="AO19" s="104">
        <v>2.230346038061477</v>
      </c>
      <c r="AP19" s="75"/>
      <c r="AQ19" s="20" t="s">
        <v>32</v>
      </c>
      <c r="AR19" s="104">
        <v>1.5849844163316567</v>
      </c>
      <c r="AS19" s="75"/>
      <c r="AT19" s="104">
        <v>1.3015058485533464</v>
      </c>
      <c r="AU19" s="75"/>
      <c r="AV19" s="104">
        <v>1.7765570144097007</v>
      </c>
      <c r="AW19" s="75"/>
      <c r="AX19" s="104">
        <v>2.2888086138008092</v>
      </c>
      <c r="AY19" s="75"/>
      <c r="AZ19" s="104">
        <v>2.5051199953825147</v>
      </c>
      <c r="BA19" s="75"/>
      <c r="BB19" s="104">
        <v>2.6786213055792234</v>
      </c>
      <c r="BC19" s="75"/>
      <c r="BD19" s="104">
        <v>3.4957091250348733</v>
      </c>
      <c r="BE19" s="75"/>
      <c r="BF19" s="104">
        <v>4.1089119076568092</v>
      </c>
      <c r="BG19" s="75"/>
      <c r="BH19" s="104">
        <v>3.616116678148285</v>
      </c>
      <c r="BI19" s="75"/>
      <c r="BJ19" s="104">
        <v>3.4755239797821655</v>
      </c>
      <c r="BK19" s="75"/>
      <c r="BL19" s="20" t="s">
        <v>32</v>
      </c>
      <c r="BM19" s="104">
        <v>3.4047922607132826</v>
      </c>
      <c r="BN19" s="75"/>
      <c r="BO19" s="104">
        <v>3.23099531522492</v>
      </c>
      <c r="BP19" s="75"/>
      <c r="BQ19" s="104">
        <v>2.4132268470745326</v>
      </c>
      <c r="BR19" s="75"/>
      <c r="BS19" s="104">
        <v>1.4732612195920542</v>
      </c>
      <c r="BT19" s="75"/>
      <c r="BU19" s="104">
        <v>0.59132614267411576</v>
      </c>
      <c r="BV19" s="75"/>
    </row>
    <row r="20" spans="1:74" s="1" customFormat="1" x14ac:dyDescent="0.25">
      <c r="A20" s="1" t="s">
        <v>33</v>
      </c>
      <c r="B20" s="104">
        <v>100</v>
      </c>
      <c r="C20" s="75"/>
      <c r="D20" s="104">
        <v>93.540249127336665</v>
      </c>
      <c r="E20" s="75"/>
      <c r="F20" s="104">
        <v>6.4597508726633377</v>
      </c>
      <c r="G20" s="75"/>
      <c r="H20" s="104">
        <v>3.1094795851479873</v>
      </c>
      <c r="I20" s="75"/>
      <c r="J20" s="104">
        <v>3.3502712875153509</v>
      </c>
      <c r="K20" s="75"/>
      <c r="L20" s="104">
        <v>2.3413234513003962</v>
      </c>
      <c r="M20" s="75"/>
      <c r="N20" s="104">
        <v>2.2147222204151022</v>
      </c>
      <c r="O20" s="75"/>
      <c r="P20" s="104">
        <v>3.2061295947511623</v>
      </c>
      <c r="Q20" s="75"/>
      <c r="R20" s="104">
        <v>3.401592113366168</v>
      </c>
      <c r="S20" s="75"/>
      <c r="T20" s="104">
        <v>3.1071083539218467</v>
      </c>
      <c r="U20" s="75"/>
      <c r="V20" s="20" t="s">
        <v>33</v>
      </c>
      <c r="W20" s="104">
        <v>3.3251805896682534</v>
      </c>
      <c r="X20" s="75"/>
      <c r="Y20" s="104">
        <v>3.8286048984147771</v>
      </c>
      <c r="Z20" s="75"/>
      <c r="AA20" s="104">
        <v>3.93403354489937</v>
      </c>
      <c r="AB20" s="75"/>
      <c r="AC20" s="104">
        <v>3.8219058349077382</v>
      </c>
      <c r="AD20" s="75"/>
      <c r="AE20" s="104">
        <v>4.2405098445216574</v>
      </c>
      <c r="AF20" s="75"/>
      <c r="AG20" s="104">
        <v>5.0946802990568942</v>
      </c>
      <c r="AH20" s="75"/>
      <c r="AI20" s="104">
        <v>5.2661921166741426</v>
      </c>
      <c r="AJ20" s="75"/>
      <c r="AK20" s="104">
        <v>4.9817038722725391</v>
      </c>
      <c r="AL20" s="75"/>
      <c r="AM20" s="104">
        <v>3.8703497507311413</v>
      </c>
      <c r="AN20" s="75"/>
      <c r="AO20" s="104">
        <v>2.7325223900103652</v>
      </c>
      <c r="AP20" s="75"/>
      <c r="AQ20" s="20" t="s">
        <v>33</v>
      </c>
      <c r="AR20" s="104">
        <v>1.3709656890454149</v>
      </c>
      <c r="AS20" s="75"/>
      <c r="AT20" s="104">
        <v>1.1397216255766467</v>
      </c>
      <c r="AU20" s="75"/>
      <c r="AV20" s="104">
        <v>1.6361472792663296</v>
      </c>
      <c r="AW20" s="75"/>
      <c r="AX20" s="104">
        <v>2.1943686958882598</v>
      </c>
      <c r="AY20" s="75"/>
      <c r="AZ20" s="104">
        <v>2.5831624018090587</v>
      </c>
      <c r="BA20" s="75"/>
      <c r="BB20" s="104">
        <v>2.6550264053493917</v>
      </c>
      <c r="BC20" s="75"/>
      <c r="BD20" s="104">
        <v>3.1994116414868849</v>
      </c>
      <c r="BE20" s="75"/>
      <c r="BF20" s="104">
        <v>3.9063387051193819</v>
      </c>
      <c r="BG20" s="75"/>
      <c r="BH20" s="104">
        <v>3.4712516822367756</v>
      </c>
      <c r="BI20" s="75"/>
      <c r="BJ20" s="104">
        <v>3.8510629307955533</v>
      </c>
      <c r="BK20" s="75"/>
      <c r="BL20" s="20" t="s">
        <v>33</v>
      </c>
      <c r="BM20" s="104">
        <v>3.9756144341229049</v>
      </c>
      <c r="BN20" s="75"/>
      <c r="BO20" s="104">
        <v>3.4579440371598702</v>
      </c>
      <c r="BP20" s="75"/>
      <c r="BQ20" s="104">
        <v>2.6397583812662813</v>
      </c>
      <c r="BR20" s="75"/>
      <c r="BS20" s="104">
        <v>1.4139710548623001</v>
      </c>
      <c r="BT20" s="75"/>
      <c r="BU20" s="104">
        <v>0.67894528844005719</v>
      </c>
      <c r="BV20" s="75"/>
    </row>
    <row r="21" spans="1:74" s="1" customFormat="1" x14ac:dyDescent="0.25">
      <c r="A21" s="1" t="s">
        <v>34</v>
      </c>
      <c r="B21" s="104">
        <v>100</v>
      </c>
      <c r="C21" s="75"/>
      <c r="D21" s="104">
        <v>95.47761089114104</v>
      </c>
      <c r="E21" s="75"/>
      <c r="F21" s="104">
        <v>4.5223891088589623</v>
      </c>
      <c r="G21" s="75"/>
      <c r="H21" s="104">
        <v>2.1636151920348299</v>
      </c>
      <c r="I21" s="75"/>
      <c r="J21" s="104">
        <v>2.358773916824132</v>
      </c>
      <c r="K21" s="75"/>
      <c r="L21" s="104">
        <v>1.9898145718243527</v>
      </c>
      <c r="M21" s="75"/>
      <c r="N21" s="104">
        <v>2.1289042115072361</v>
      </c>
      <c r="O21" s="75"/>
      <c r="P21" s="104">
        <v>2.8727124601905052</v>
      </c>
      <c r="Q21" s="75"/>
      <c r="R21" s="104">
        <v>3.1158848984125593</v>
      </c>
      <c r="S21" s="75"/>
      <c r="T21" s="104">
        <v>3.0274693854729122</v>
      </c>
      <c r="U21" s="75"/>
      <c r="V21" s="20" t="s">
        <v>34</v>
      </c>
      <c r="W21" s="104">
        <v>3.0978975391639993</v>
      </c>
      <c r="X21" s="75"/>
      <c r="Y21" s="104">
        <v>3.5083849863877798</v>
      </c>
      <c r="Z21" s="75"/>
      <c r="AA21" s="104">
        <v>3.845552309033184</v>
      </c>
      <c r="AB21" s="75"/>
      <c r="AC21" s="104">
        <v>3.8824885745326903</v>
      </c>
      <c r="AD21" s="75"/>
      <c r="AE21" s="104">
        <v>4.5336742922585938</v>
      </c>
      <c r="AF21" s="75"/>
      <c r="AG21" s="104">
        <v>5.577711099264989</v>
      </c>
      <c r="AH21" s="75"/>
      <c r="AI21" s="104">
        <v>6.1790034890695864</v>
      </c>
      <c r="AJ21" s="75"/>
      <c r="AK21" s="104">
        <v>6.0204973301011586</v>
      </c>
      <c r="AL21" s="75"/>
      <c r="AM21" s="104">
        <v>5.3735852656668746</v>
      </c>
      <c r="AN21" s="75"/>
      <c r="AO21" s="104">
        <v>4.2165861766976755</v>
      </c>
      <c r="AP21" s="75"/>
      <c r="AQ21" s="20" t="s">
        <v>34</v>
      </c>
      <c r="AR21" s="104">
        <v>1.145143341036793</v>
      </c>
      <c r="AS21" s="75"/>
      <c r="AT21" s="104">
        <v>1.1732451019225496</v>
      </c>
      <c r="AU21" s="75"/>
      <c r="AV21" s="104">
        <v>1.6378807058943772</v>
      </c>
      <c r="AW21" s="75"/>
      <c r="AX21" s="104">
        <v>2.2139464802938473</v>
      </c>
      <c r="AY21" s="75"/>
      <c r="AZ21" s="104">
        <v>2.2660364400192878</v>
      </c>
      <c r="BA21" s="75"/>
      <c r="BB21" s="104">
        <v>2.6916714177061665</v>
      </c>
      <c r="BC21" s="75"/>
      <c r="BD21" s="104">
        <v>2.7297121628705763</v>
      </c>
      <c r="BE21" s="75"/>
      <c r="BF21" s="104">
        <v>3.032158343109117</v>
      </c>
      <c r="BG21" s="75"/>
      <c r="BH21" s="104">
        <v>2.9509605964502046</v>
      </c>
      <c r="BI21" s="75"/>
      <c r="BJ21" s="104">
        <v>3.4913631722580405</v>
      </c>
      <c r="BK21" s="75"/>
      <c r="BL21" s="20" t="s">
        <v>34</v>
      </c>
      <c r="BM21" s="104">
        <v>3.8616668839087658</v>
      </c>
      <c r="BN21" s="75"/>
      <c r="BO21" s="104">
        <v>3.598638633357977</v>
      </c>
      <c r="BP21" s="75"/>
      <c r="BQ21" s="104">
        <v>2.5941385334150611</v>
      </c>
      <c r="BR21" s="75"/>
      <c r="BS21" s="104">
        <v>1.7190169815131162</v>
      </c>
      <c r="BT21" s="75"/>
      <c r="BU21" s="104">
        <v>1.0018655078010683</v>
      </c>
      <c r="BV21" s="75"/>
    </row>
    <row r="22" spans="1:74" s="1" customFormat="1" x14ac:dyDescent="0.25">
      <c r="A22" s="1" t="s">
        <v>35</v>
      </c>
      <c r="B22" s="104">
        <v>100</v>
      </c>
      <c r="C22" s="75"/>
      <c r="D22" s="104">
        <v>93.294563625496835</v>
      </c>
      <c r="E22" s="75"/>
      <c r="F22" s="104">
        <v>6.705436374503166</v>
      </c>
      <c r="G22" s="75"/>
      <c r="H22" s="104">
        <v>3.2558453994379684</v>
      </c>
      <c r="I22" s="75"/>
      <c r="J22" s="104">
        <v>3.4495909750651976</v>
      </c>
      <c r="K22" s="75"/>
      <c r="L22" s="104">
        <v>2.3282367011212552</v>
      </c>
      <c r="M22" s="75"/>
      <c r="N22" s="104">
        <v>2.3386825132371531</v>
      </c>
      <c r="O22" s="75"/>
      <c r="P22" s="104">
        <v>3.1719383821814042</v>
      </c>
      <c r="Q22" s="75"/>
      <c r="R22" s="104">
        <v>3.4643408900847779</v>
      </c>
      <c r="S22" s="75"/>
      <c r="T22" s="104">
        <v>3.3600990849664845</v>
      </c>
      <c r="U22" s="75"/>
      <c r="V22" s="20" t="s">
        <v>35</v>
      </c>
      <c r="W22" s="104">
        <v>3.5277339875800156</v>
      </c>
      <c r="X22" s="75"/>
      <c r="Y22" s="104">
        <v>4.2656646850060129</v>
      </c>
      <c r="Z22" s="75"/>
      <c r="AA22" s="104">
        <v>4.5696840740329892</v>
      </c>
      <c r="AB22" s="75"/>
      <c r="AC22" s="104">
        <v>4.4313914703048809</v>
      </c>
      <c r="AD22" s="75"/>
      <c r="AE22" s="104">
        <v>4.5682210863740877</v>
      </c>
      <c r="AF22" s="75"/>
      <c r="AG22" s="104">
        <v>4.8860536895055224</v>
      </c>
      <c r="AH22" s="75"/>
      <c r="AI22" s="104">
        <v>4.9454435516287019</v>
      </c>
      <c r="AJ22" s="75"/>
      <c r="AK22" s="104">
        <v>4.3109225677322556</v>
      </c>
      <c r="AL22" s="75"/>
      <c r="AM22" s="104">
        <v>3.0418633193426743</v>
      </c>
      <c r="AN22" s="75"/>
      <c r="AO22" s="104">
        <v>2.110813622210435</v>
      </c>
      <c r="AP22" s="75"/>
      <c r="AQ22" s="20" t="s">
        <v>35</v>
      </c>
      <c r="AR22" s="104">
        <v>1.4137302437881163</v>
      </c>
      <c r="AS22" s="75"/>
      <c r="AT22" s="104">
        <v>1.1092868629781127</v>
      </c>
      <c r="AU22" s="75"/>
      <c r="AV22" s="104">
        <v>1.4802522093212009</v>
      </c>
      <c r="AW22" s="75"/>
      <c r="AX22" s="104">
        <v>2.1096602966725433</v>
      </c>
      <c r="AY22" s="75"/>
      <c r="AZ22" s="104">
        <v>2.4102933059128118</v>
      </c>
      <c r="BA22" s="75"/>
      <c r="BB22" s="104">
        <v>2.4646253533928313</v>
      </c>
      <c r="BC22" s="75"/>
      <c r="BD22" s="104">
        <v>3.0249065795513936</v>
      </c>
      <c r="BE22" s="75"/>
      <c r="BF22" s="104">
        <v>4.0018595588379693</v>
      </c>
      <c r="BG22" s="75"/>
      <c r="BH22" s="104">
        <v>3.9597447389254246</v>
      </c>
      <c r="BI22" s="75"/>
      <c r="BJ22" s="104">
        <v>4.2045541691840285</v>
      </c>
      <c r="BK22" s="75"/>
      <c r="BL22" s="20" t="s">
        <v>35</v>
      </c>
      <c r="BM22" s="104">
        <v>4.2735864499681488</v>
      </c>
      <c r="BN22" s="75"/>
      <c r="BO22" s="104">
        <v>3.4101577334601516</v>
      </c>
      <c r="BP22" s="75"/>
      <c r="BQ22" s="104">
        <v>2.2902524066903016</v>
      </c>
      <c r="BR22" s="75"/>
      <c r="BS22" s="104">
        <v>1.3134510954978726</v>
      </c>
      <c r="BT22" s="75"/>
      <c r="BU22" s="104">
        <v>0.5071129960072811</v>
      </c>
      <c r="BV22" s="75"/>
    </row>
    <row r="23" spans="1:74" s="1" customFormat="1" x14ac:dyDescent="0.25">
      <c r="A23" s="1" t="s">
        <v>36</v>
      </c>
      <c r="B23" s="104">
        <v>100</v>
      </c>
      <c r="C23" s="75"/>
      <c r="D23" s="104">
        <v>94.564088055319658</v>
      </c>
      <c r="E23" s="75"/>
      <c r="F23" s="104">
        <v>5.4359119446803348</v>
      </c>
      <c r="G23" s="75"/>
      <c r="H23" s="104">
        <v>2.512483074666044</v>
      </c>
      <c r="I23" s="75"/>
      <c r="J23" s="104">
        <v>2.9234288700142907</v>
      </c>
      <c r="K23" s="75"/>
      <c r="L23" s="104">
        <v>2.3538960852141857</v>
      </c>
      <c r="M23" s="75"/>
      <c r="N23" s="104">
        <v>2.0829921857016349</v>
      </c>
      <c r="O23" s="75"/>
      <c r="P23" s="104">
        <v>2.8734000806803635</v>
      </c>
      <c r="Q23" s="75"/>
      <c r="R23" s="104">
        <v>2.948745425066039</v>
      </c>
      <c r="S23" s="75"/>
      <c r="T23" s="104">
        <v>3.0252976405198493</v>
      </c>
      <c r="U23" s="75"/>
      <c r="V23" s="20" t="s">
        <v>36</v>
      </c>
      <c r="W23" s="104">
        <v>3.5544990958352116</v>
      </c>
      <c r="X23" s="75"/>
      <c r="Y23" s="104">
        <v>3.9064008634941181</v>
      </c>
      <c r="Z23" s="75"/>
      <c r="AA23" s="104">
        <v>4.1952042248631551</v>
      </c>
      <c r="AB23" s="75"/>
      <c r="AC23" s="104">
        <v>4.5759900466480747</v>
      </c>
      <c r="AD23" s="75"/>
      <c r="AE23" s="104">
        <v>4.2901551749967473</v>
      </c>
      <c r="AF23" s="75"/>
      <c r="AG23" s="104">
        <v>4.9842748240764108</v>
      </c>
      <c r="AH23" s="75"/>
      <c r="AI23" s="104">
        <v>5.9263241507559599</v>
      </c>
      <c r="AJ23" s="75"/>
      <c r="AK23" s="104">
        <v>5.3799927983141105</v>
      </c>
      <c r="AL23" s="75"/>
      <c r="AM23" s="104">
        <v>4.6182098785377219</v>
      </c>
      <c r="AN23" s="75"/>
      <c r="AO23" s="104">
        <v>3.1704957380779359</v>
      </c>
      <c r="AP23" s="75"/>
      <c r="AQ23" s="20" t="s">
        <v>36</v>
      </c>
      <c r="AR23" s="104">
        <v>1.3643621360343166</v>
      </c>
      <c r="AS23" s="75"/>
      <c r="AT23" s="104">
        <v>1.0840942153784467</v>
      </c>
      <c r="AU23" s="75"/>
      <c r="AV23" s="104">
        <v>1.3911759193989535</v>
      </c>
      <c r="AW23" s="75"/>
      <c r="AX23" s="104">
        <v>1.7874185432110152</v>
      </c>
      <c r="AY23" s="75"/>
      <c r="AZ23" s="104">
        <v>2.4719835504358647</v>
      </c>
      <c r="BA23" s="75"/>
      <c r="BB23" s="104">
        <v>2.6227025667432895</v>
      </c>
      <c r="BC23" s="75"/>
      <c r="BD23" s="104">
        <v>2.8710848947633507</v>
      </c>
      <c r="BE23" s="75"/>
      <c r="BF23" s="104">
        <v>4.1500979350790113</v>
      </c>
      <c r="BG23" s="75"/>
      <c r="BH23" s="104">
        <v>3.3699994927600572</v>
      </c>
      <c r="BI23" s="75"/>
      <c r="BJ23" s="104">
        <v>3.6322764772242033</v>
      </c>
      <c r="BK23" s="75"/>
      <c r="BL23" s="20" t="s">
        <v>36</v>
      </c>
      <c r="BM23" s="104">
        <v>3.656413308429888</v>
      </c>
      <c r="BN23" s="75"/>
      <c r="BO23" s="104">
        <v>3.4850706655469028</v>
      </c>
      <c r="BP23" s="75"/>
      <c r="BQ23" s="104">
        <v>2.6270726793396388</v>
      </c>
      <c r="BR23" s="75"/>
      <c r="BS23" s="104">
        <v>1.4562531221149622</v>
      </c>
      <c r="BT23" s="75"/>
      <c r="BU23" s="104">
        <v>0.70820433607824207</v>
      </c>
      <c r="BV23" s="75"/>
    </row>
    <row r="24" spans="1:74" s="1" customFormat="1" x14ac:dyDescent="0.25">
      <c r="A24" s="1" t="s">
        <v>37</v>
      </c>
      <c r="B24" s="104">
        <v>100</v>
      </c>
      <c r="C24" s="75"/>
      <c r="D24" s="104">
        <v>92.40261517372106</v>
      </c>
      <c r="E24" s="75"/>
      <c r="F24" s="104">
        <v>7.5973848262789474</v>
      </c>
      <c r="G24" s="75"/>
      <c r="H24" s="104">
        <v>3.4173918670626589</v>
      </c>
      <c r="I24" s="75"/>
      <c r="J24" s="104">
        <v>4.1799929592162881</v>
      </c>
      <c r="K24" s="75"/>
      <c r="L24" s="104">
        <v>2.4437021486334176</v>
      </c>
      <c r="M24" s="75"/>
      <c r="N24" s="104">
        <v>2.462575182252317</v>
      </c>
      <c r="O24" s="75"/>
      <c r="P24" s="104">
        <v>3.0721393590894004</v>
      </c>
      <c r="Q24" s="75"/>
      <c r="R24" s="104">
        <v>3.3596262430108998</v>
      </c>
      <c r="S24" s="75"/>
      <c r="T24" s="104">
        <v>3.1501877834211593</v>
      </c>
      <c r="U24" s="75"/>
      <c r="V24" s="20" t="s">
        <v>37</v>
      </c>
      <c r="W24" s="104">
        <v>3.4115319804860014</v>
      </c>
      <c r="X24" s="75"/>
      <c r="Y24" s="104">
        <v>3.6627467430229359</v>
      </c>
      <c r="Z24" s="75"/>
      <c r="AA24" s="104">
        <v>3.7578516035013427</v>
      </c>
      <c r="AB24" s="75"/>
      <c r="AC24" s="104">
        <v>3.5642610532368901</v>
      </c>
      <c r="AD24" s="75"/>
      <c r="AE24" s="104">
        <v>3.9111756935081128</v>
      </c>
      <c r="AF24" s="75"/>
      <c r="AG24" s="104">
        <v>4.3182175345450213</v>
      </c>
      <c r="AH24" s="75"/>
      <c r="AI24" s="104">
        <v>5.246931780466654</v>
      </c>
      <c r="AJ24" s="75"/>
      <c r="AK24" s="104">
        <v>5.2856013754014235</v>
      </c>
      <c r="AL24" s="75"/>
      <c r="AM24" s="104">
        <v>4.2850597356533049</v>
      </c>
      <c r="AN24" s="75"/>
      <c r="AO24" s="104">
        <v>3.2673289502426011</v>
      </c>
      <c r="AP24" s="75"/>
      <c r="AQ24" s="20" t="s">
        <v>37</v>
      </c>
      <c r="AR24" s="104">
        <v>1.1941539456709216</v>
      </c>
      <c r="AS24" s="75"/>
      <c r="AT24" s="104">
        <v>0.90692704186670858</v>
      </c>
      <c r="AU24" s="75"/>
      <c r="AV24" s="104">
        <v>1.6796434273703174</v>
      </c>
      <c r="AW24" s="75"/>
      <c r="AX24" s="104">
        <v>2.0227562663448224</v>
      </c>
      <c r="AY24" s="75"/>
      <c r="AZ24" s="104">
        <v>2.4410098859125662</v>
      </c>
      <c r="BA24" s="75"/>
      <c r="BB24" s="104">
        <v>2.49736356773739</v>
      </c>
      <c r="BC24" s="75"/>
      <c r="BD24" s="104">
        <v>3.1477685542126044</v>
      </c>
      <c r="BE24" s="75"/>
      <c r="BF24" s="104">
        <v>3.8104894188799325</v>
      </c>
      <c r="BG24" s="75"/>
      <c r="BH24" s="104">
        <v>3.2998340793838086</v>
      </c>
      <c r="BI24" s="75"/>
      <c r="BJ24" s="104">
        <v>3.6154336250255863</v>
      </c>
      <c r="BK24" s="75"/>
      <c r="BL24" s="20" t="s">
        <v>37</v>
      </c>
      <c r="BM24" s="104">
        <v>3.6391385903640905</v>
      </c>
      <c r="BN24" s="75"/>
      <c r="BO24" s="104">
        <v>3.6049756800565893</v>
      </c>
      <c r="BP24" s="75"/>
      <c r="BQ24" s="104">
        <v>2.6837323272124549</v>
      </c>
      <c r="BR24" s="75"/>
      <c r="BS24" s="104">
        <v>1.8573208013344311</v>
      </c>
      <c r="BT24" s="75"/>
      <c r="BU24" s="104">
        <v>0.80313079587735059</v>
      </c>
      <c r="BV24" s="75"/>
    </row>
    <row r="25" spans="1:74" s="1" customFormat="1" x14ac:dyDescent="0.25">
      <c r="A25" s="1" t="s">
        <v>38</v>
      </c>
      <c r="B25" s="104">
        <v>100</v>
      </c>
      <c r="C25" s="75"/>
      <c r="D25" s="104">
        <v>93.0349140579671</v>
      </c>
      <c r="E25" s="75"/>
      <c r="F25" s="104">
        <v>6.9650859420328981</v>
      </c>
      <c r="G25" s="75"/>
      <c r="H25" s="104">
        <v>3.5034555616122494</v>
      </c>
      <c r="I25" s="75"/>
      <c r="J25" s="104">
        <v>3.4616303804206492</v>
      </c>
      <c r="K25" s="75"/>
      <c r="L25" s="104">
        <v>3.0766063281202394</v>
      </c>
      <c r="M25" s="75"/>
      <c r="N25" s="104">
        <v>2.7789441162582049</v>
      </c>
      <c r="O25" s="75"/>
      <c r="P25" s="104">
        <v>3.2678393989946741</v>
      </c>
      <c r="Q25" s="75"/>
      <c r="R25" s="104">
        <v>3.1156938762869069</v>
      </c>
      <c r="S25" s="75"/>
      <c r="T25" s="104">
        <v>2.922830764374726</v>
      </c>
      <c r="U25" s="75"/>
      <c r="V25" s="20" t="s">
        <v>38</v>
      </c>
      <c r="W25" s="104">
        <v>2.6189785761616613</v>
      </c>
      <c r="X25" s="75"/>
      <c r="Y25" s="104">
        <v>3.4109235653695356</v>
      </c>
      <c r="Z25" s="75"/>
      <c r="AA25" s="104">
        <v>2.9103463218625536</v>
      </c>
      <c r="AB25" s="75"/>
      <c r="AC25" s="104">
        <v>2.8965160505961394</v>
      </c>
      <c r="AD25" s="75"/>
      <c r="AE25" s="104">
        <v>4.2043815670278306</v>
      </c>
      <c r="AF25" s="75"/>
      <c r="AG25" s="104">
        <v>5.9619210710723802</v>
      </c>
      <c r="AH25" s="75"/>
      <c r="AI25" s="104">
        <v>4.8178955768961824</v>
      </c>
      <c r="AJ25" s="75"/>
      <c r="AK25" s="104">
        <v>4.6893981880129454</v>
      </c>
      <c r="AL25" s="75"/>
      <c r="AM25" s="104">
        <v>2.8626655317122811</v>
      </c>
      <c r="AN25" s="75"/>
      <c r="AO25" s="104">
        <v>2.8023916296473201</v>
      </c>
      <c r="AP25" s="75"/>
      <c r="AQ25" s="20" t="s">
        <v>38</v>
      </c>
      <c r="AR25" s="104">
        <v>1.4867604305281108</v>
      </c>
      <c r="AS25" s="75"/>
      <c r="AT25" s="104">
        <v>1.0106421617721271</v>
      </c>
      <c r="AU25" s="75"/>
      <c r="AV25" s="104">
        <v>1.2345220289179311</v>
      </c>
      <c r="AW25" s="75"/>
      <c r="AX25" s="104">
        <v>1.8544182763879193</v>
      </c>
      <c r="AY25" s="75"/>
      <c r="AZ25" s="104">
        <v>2.2421590637512394</v>
      </c>
      <c r="BA25" s="75"/>
      <c r="BB25" s="104">
        <v>2.8723789044602857</v>
      </c>
      <c r="BC25" s="75"/>
      <c r="BD25" s="104">
        <v>3.3090710780648385</v>
      </c>
      <c r="BE25" s="75"/>
      <c r="BF25" s="104">
        <v>3.675140678810946</v>
      </c>
      <c r="BG25" s="75"/>
      <c r="BH25" s="104">
        <v>4.1713627870324634</v>
      </c>
      <c r="BI25" s="75"/>
      <c r="BJ25" s="104">
        <v>4.785453580652633</v>
      </c>
      <c r="BK25" s="75"/>
      <c r="BL25" s="20" t="s">
        <v>38</v>
      </c>
      <c r="BM25" s="104">
        <v>5.4553628308345923</v>
      </c>
      <c r="BN25" s="75"/>
      <c r="BO25" s="104">
        <v>3.8475614042728306</v>
      </c>
      <c r="BP25" s="75"/>
      <c r="BQ25" s="104">
        <v>2.7092410537287441</v>
      </c>
      <c r="BR25" s="75"/>
      <c r="BS25" s="104">
        <v>1.6274705884172294</v>
      </c>
      <c r="BT25" s="75"/>
      <c r="BU25" s="104">
        <v>0.41603662794162849</v>
      </c>
      <c r="BV25" s="75"/>
    </row>
    <row r="26" spans="1:74" s="1" customFormat="1" x14ac:dyDescent="0.25">
      <c r="A26" s="1" t="s">
        <v>39</v>
      </c>
      <c r="B26" s="104">
        <v>100</v>
      </c>
      <c r="C26" s="75"/>
      <c r="D26" s="104">
        <v>92.23266093659268</v>
      </c>
      <c r="E26" s="75"/>
      <c r="F26" s="104">
        <v>7.7673390634073165</v>
      </c>
      <c r="G26" s="75"/>
      <c r="H26" s="104">
        <v>3.7657794212447442</v>
      </c>
      <c r="I26" s="75"/>
      <c r="J26" s="104">
        <v>4.0015596421625732</v>
      </c>
      <c r="K26" s="75"/>
      <c r="L26" s="104">
        <v>2.8421488249012135</v>
      </c>
      <c r="M26" s="75"/>
      <c r="N26" s="104">
        <v>2.7185829371405439</v>
      </c>
      <c r="O26" s="75"/>
      <c r="P26" s="104">
        <v>3.3641629100390267</v>
      </c>
      <c r="Q26" s="75"/>
      <c r="R26" s="104">
        <v>3.3787204572441563</v>
      </c>
      <c r="S26" s="75"/>
      <c r="T26" s="104">
        <v>3.1781348007676886</v>
      </c>
      <c r="U26" s="75"/>
      <c r="V26" s="20" t="s">
        <v>39</v>
      </c>
      <c r="W26" s="104">
        <v>3.5412371298804555</v>
      </c>
      <c r="X26" s="75"/>
      <c r="Y26" s="104">
        <v>3.698076906626425</v>
      </c>
      <c r="Z26" s="75"/>
      <c r="AA26" s="104">
        <v>4.0187539970039836</v>
      </c>
      <c r="AB26" s="75"/>
      <c r="AC26" s="104">
        <v>3.739328569327391</v>
      </c>
      <c r="AD26" s="75"/>
      <c r="AE26" s="104">
        <v>4.0885780620371692</v>
      </c>
      <c r="AF26" s="75"/>
      <c r="AG26" s="104">
        <v>4.293555179512242</v>
      </c>
      <c r="AH26" s="75"/>
      <c r="AI26" s="104">
        <v>4.8892975570478852</v>
      </c>
      <c r="AJ26" s="75"/>
      <c r="AK26" s="104">
        <v>4.5033635399150755</v>
      </c>
      <c r="AL26" s="75"/>
      <c r="AM26" s="104">
        <v>3.6111463253914935</v>
      </c>
      <c r="AN26" s="75"/>
      <c r="AO26" s="104">
        <v>2.4330809830869935</v>
      </c>
      <c r="AP26" s="75"/>
      <c r="AQ26" s="20" t="s">
        <v>39</v>
      </c>
      <c r="AR26" s="104">
        <v>1.8015921648310205</v>
      </c>
      <c r="AS26" s="75"/>
      <c r="AT26" s="104">
        <v>1.3871825327142562</v>
      </c>
      <c r="AU26" s="75"/>
      <c r="AV26" s="104">
        <v>1.9675009867570239</v>
      </c>
      <c r="AW26" s="75"/>
      <c r="AX26" s="104">
        <v>2.2123845169891263</v>
      </c>
      <c r="AY26" s="75"/>
      <c r="AZ26" s="104">
        <v>2.5317123540531123</v>
      </c>
      <c r="BA26" s="75"/>
      <c r="BB26" s="104">
        <v>2.8761062303788156</v>
      </c>
      <c r="BC26" s="75"/>
      <c r="BD26" s="104">
        <v>3.2086715623834698</v>
      </c>
      <c r="BE26" s="75"/>
      <c r="BF26" s="104">
        <v>3.6442667911227939</v>
      </c>
      <c r="BG26" s="75"/>
      <c r="BH26" s="104">
        <v>3.540983033654721</v>
      </c>
      <c r="BI26" s="75"/>
      <c r="BJ26" s="104">
        <v>3.6558035604450616</v>
      </c>
      <c r="BK26" s="75"/>
      <c r="BL26" s="20" t="s">
        <v>39</v>
      </c>
      <c r="BM26" s="104">
        <v>3.5989047275209192</v>
      </c>
      <c r="BN26" s="75"/>
      <c r="BO26" s="104">
        <v>3.0819523145572805</v>
      </c>
      <c r="BP26" s="75"/>
      <c r="BQ26" s="104">
        <v>2.35189723896486</v>
      </c>
      <c r="BR26" s="75"/>
      <c r="BS26" s="104">
        <v>1.4313122649451691</v>
      </c>
      <c r="BT26" s="75"/>
      <c r="BU26" s="104">
        <v>0.64422247735330596</v>
      </c>
      <c r="BV26" s="75"/>
    </row>
    <row r="27" spans="1:74" s="1" customFormat="1" x14ac:dyDescent="0.25">
      <c r="A27" s="1" t="s">
        <v>40</v>
      </c>
      <c r="B27" s="104">
        <v>100</v>
      </c>
      <c r="C27" s="75"/>
      <c r="D27" s="104">
        <v>93.566685089253156</v>
      </c>
      <c r="E27" s="75"/>
      <c r="F27" s="104">
        <v>6.4333149107468337</v>
      </c>
      <c r="G27" s="75"/>
      <c r="H27" s="104">
        <v>3.0661467361129033</v>
      </c>
      <c r="I27" s="75"/>
      <c r="J27" s="104">
        <v>3.3671681746339299</v>
      </c>
      <c r="K27" s="75"/>
      <c r="L27" s="104">
        <v>2.5099145592723766</v>
      </c>
      <c r="M27" s="75"/>
      <c r="N27" s="104">
        <v>2.3905505600419823</v>
      </c>
      <c r="O27" s="75"/>
      <c r="P27" s="104">
        <v>3.2427635387902289</v>
      </c>
      <c r="Q27" s="75"/>
      <c r="R27" s="104">
        <v>3.0749113762860518</v>
      </c>
      <c r="S27" s="75"/>
      <c r="T27" s="104">
        <v>3.0793930031342223</v>
      </c>
      <c r="U27" s="75"/>
      <c r="V27" s="20" t="s">
        <v>40</v>
      </c>
      <c r="W27" s="104">
        <v>3.1076228598632385</v>
      </c>
      <c r="X27" s="75"/>
      <c r="Y27" s="104">
        <v>3.9141367221063668</v>
      </c>
      <c r="Z27" s="75"/>
      <c r="AA27" s="104">
        <v>4.1378153810530165</v>
      </c>
      <c r="AB27" s="75"/>
      <c r="AC27" s="104">
        <v>4.0376020360265121</v>
      </c>
      <c r="AD27" s="75"/>
      <c r="AE27" s="104">
        <v>4.2555269048576259</v>
      </c>
      <c r="AF27" s="75"/>
      <c r="AG27" s="104">
        <v>4.536540486304065</v>
      </c>
      <c r="AH27" s="75"/>
      <c r="AI27" s="104">
        <v>5.4518255356004461</v>
      </c>
      <c r="AJ27" s="75"/>
      <c r="AK27" s="104">
        <v>4.7259345770928656</v>
      </c>
      <c r="AL27" s="75"/>
      <c r="AM27" s="104">
        <v>4.0210611853430214</v>
      </c>
      <c r="AN27" s="75"/>
      <c r="AO27" s="104">
        <v>2.5775552864954645</v>
      </c>
      <c r="AP27" s="75"/>
      <c r="AQ27" s="20" t="s">
        <v>40</v>
      </c>
      <c r="AR27" s="104">
        <v>1.5947394567477624</v>
      </c>
      <c r="AS27" s="75"/>
      <c r="AT27" s="104">
        <v>1.2899026197077328</v>
      </c>
      <c r="AU27" s="75"/>
      <c r="AV27" s="104">
        <v>1.6838806434978844</v>
      </c>
      <c r="AW27" s="75"/>
      <c r="AX27" s="104">
        <v>2.1539923051937517</v>
      </c>
      <c r="AY27" s="75"/>
      <c r="AZ27" s="104">
        <v>2.2949107824643562</v>
      </c>
      <c r="BA27" s="75"/>
      <c r="BB27" s="104">
        <v>2.7635382991517594</v>
      </c>
      <c r="BC27" s="75"/>
      <c r="BD27" s="104">
        <v>3.270680470091909</v>
      </c>
      <c r="BE27" s="75"/>
      <c r="BF27" s="104">
        <v>3.647941673799588</v>
      </c>
      <c r="BG27" s="75"/>
      <c r="BH27" s="104">
        <v>3.7094725797975729</v>
      </c>
      <c r="BI27" s="75"/>
      <c r="BJ27" s="104">
        <v>3.9199363461118697</v>
      </c>
      <c r="BK27" s="75"/>
      <c r="BL27" s="20" t="s">
        <v>40</v>
      </c>
      <c r="BM27" s="104">
        <v>3.6913968394417251</v>
      </c>
      <c r="BN27" s="75"/>
      <c r="BO27" s="104">
        <v>3.4356980247582283</v>
      </c>
      <c r="BP27" s="75"/>
      <c r="BQ27" s="104">
        <v>2.7256996947760301</v>
      </c>
      <c r="BR27" s="75"/>
      <c r="BS27" s="104">
        <v>1.6114944717385409</v>
      </c>
      <c r="BT27" s="75"/>
      <c r="BU27" s="104">
        <v>0.71024686970696149</v>
      </c>
      <c r="BV27" s="75"/>
    </row>
    <row r="28" spans="1:74" s="1" customFormat="1" x14ac:dyDescent="0.25">
      <c r="A28" s="1" t="s">
        <v>41</v>
      </c>
      <c r="B28" s="104">
        <v>100</v>
      </c>
      <c r="C28" s="75"/>
      <c r="D28" s="104">
        <v>93.127697523081238</v>
      </c>
      <c r="E28" s="75"/>
      <c r="F28" s="104">
        <v>6.8723024769187608</v>
      </c>
      <c r="G28" s="75"/>
      <c r="H28" s="104">
        <v>3.1508185346367545</v>
      </c>
      <c r="I28" s="75"/>
      <c r="J28" s="104">
        <v>3.7214839422820059</v>
      </c>
      <c r="K28" s="75"/>
      <c r="L28" s="104">
        <v>2.6977631120559251</v>
      </c>
      <c r="M28" s="75"/>
      <c r="N28" s="104">
        <v>2.6250424963401455</v>
      </c>
      <c r="O28" s="75"/>
      <c r="P28" s="104">
        <v>3.7078634120791008</v>
      </c>
      <c r="Q28" s="75"/>
      <c r="R28" s="104">
        <v>3.8588637580915774</v>
      </c>
      <c r="S28" s="75"/>
      <c r="T28" s="104">
        <v>3.532068435764212</v>
      </c>
      <c r="U28" s="75"/>
      <c r="V28" s="20" t="s">
        <v>41</v>
      </c>
      <c r="W28" s="104">
        <v>3.8253602563088624</v>
      </c>
      <c r="X28" s="75"/>
      <c r="Y28" s="104">
        <v>4.0205763727594528</v>
      </c>
      <c r="Z28" s="75"/>
      <c r="AA28" s="104">
        <v>4.3591942128291699</v>
      </c>
      <c r="AB28" s="75"/>
      <c r="AC28" s="104">
        <v>3.8696677460171141</v>
      </c>
      <c r="AD28" s="75"/>
      <c r="AE28" s="104">
        <v>4.2362634608772503</v>
      </c>
      <c r="AF28" s="75"/>
      <c r="AG28" s="104">
        <v>4.4233851987269759</v>
      </c>
      <c r="AH28" s="75"/>
      <c r="AI28" s="104">
        <v>4.6365127159067141</v>
      </c>
      <c r="AJ28" s="75"/>
      <c r="AK28" s="104">
        <v>3.8449415772862161</v>
      </c>
      <c r="AL28" s="75"/>
      <c r="AM28" s="104">
        <v>3.0448529623067997</v>
      </c>
      <c r="AN28" s="75"/>
      <c r="AO28" s="104">
        <v>2.1799193479494696</v>
      </c>
      <c r="AP28" s="75"/>
      <c r="AQ28" s="20" t="s">
        <v>41</v>
      </c>
      <c r="AR28" s="104">
        <v>1.5740689768589422</v>
      </c>
      <c r="AS28" s="75"/>
      <c r="AT28" s="104">
        <v>1.3055521137513266</v>
      </c>
      <c r="AU28" s="75"/>
      <c r="AV28" s="104">
        <v>1.7713673568160528</v>
      </c>
      <c r="AW28" s="75"/>
      <c r="AX28" s="104">
        <v>2.3331909918460059</v>
      </c>
      <c r="AY28" s="75"/>
      <c r="AZ28" s="104">
        <v>2.6338930998861247</v>
      </c>
      <c r="BA28" s="75"/>
      <c r="BB28" s="104">
        <v>2.9550219375050899</v>
      </c>
      <c r="BC28" s="75"/>
      <c r="BD28" s="104">
        <v>3.4776293329515506</v>
      </c>
      <c r="BE28" s="75"/>
      <c r="BF28" s="104">
        <v>4.0235094658348141</v>
      </c>
      <c r="BG28" s="75"/>
      <c r="BH28" s="104">
        <v>3.7982126638723348</v>
      </c>
      <c r="BI28" s="75"/>
      <c r="BJ28" s="104">
        <v>3.8568461964534104</v>
      </c>
      <c r="BK28" s="75"/>
      <c r="BL28" s="20" t="s">
        <v>41</v>
      </c>
      <c r="BM28" s="104">
        <v>3.7931948591116513</v>
      </c>
      <c r="BN28" s="75"/>
      <c r="BO28" s="104">
        <v>3.0577771605102959</v>
      </c>
      <c r="BP28" s="75"/>
      <c r="BQ28" s="104">
        <v>2.0211666688888261</v>
      </c>
      <c r="BR28" s="75"/>
      <c r="BS28" s="104">
        <v>1.1441066128778001</v>
      </c>
      <c r="BT28" s="75"/>
      <c r="BU28" s="104">
        <v>0.51988502061803288</v>
      </c>
      <c r="BV28" s="75"/>
    </row>
    <row r="29" spans="1:74" s="1" customFormat="1" x14ac:dyDescent="0.25">
      <c r="A29" s="1" t="s">
        <v>42</v>
      </c>
      <c r="B29" s="104">
        <v>100</v>
      </c>
      <c r="C29" s="75"/>
      <c r="D29" s="104">
        <v>92.405948433113338</v>
      </c>
      <c r="E29" s="75"/>
      <c r="F29" s="104">
        <v>7.5940515668866526</v>
      </c>
      <c r="G29" s="75"/>
      <c r="H29" s="104">
        <v>3.6423111677725255</v>
      </c>
      <c r="I29" s="75"/>
      <c r="J29" s="104">
        <v>3.9517403991141271</v>
      </c>
      <c r="K29" s="75"/>
      <c r="L29" s="104">
        <v>2.8266331130003719</v>
      </c>
      <c r="M29" s="75"/>
      <c r="N29" s="104">
        <v>2.6059826839640348</v>
      </c>
      <c r="O29" s="75"/>
      <c r="P29" s="104">
        <v>3.5166415906029118</v>
      </c>
      <c r="Q29" s="75"/>
      <c r="R29" s="104">
        <v>3.8262128119872281</v>
      </c>
      <c r="S29" s="75"/>
      <c r="T29" s="104">
        <v>3.2147852314508061</v>
      </c>
      <c r="U29" s="75"/>
      <c r="V29" s="20" t="s">
        <v>42</v>
      </c>
      <c r="W29" s="104">
        <v>3.8199780438930313</v>
      </c>
      <c r="X29" s="75"/>
      <c r="Y29" s="104">
        <v>3.7938506176284763</v>
      </c>
      <c r="Z29" s="75"/>
      <c r="AA29" s="104">
        <v>3.7214809984279227</v>
      </c>
      <c r="AB29" s="75"/>
      <c r="AC29" s="104">
        <v>3.3747775981332246</v>
      </c>
      <c r="AD29" s="75"/>
      <c r="AE29" s="104">
        <v>3.6862397829224345</v>
      </c>
      <c r="AF29" s="75"/>
      <c r="AG29" s="104">
        <v>4.5003748233013088</v>
      </c>
      <c r="AH29" s="75"/>
      <c r="AI29" s="104">
        <v>4.9513731608495899</v>
      </c>
      <c r="AJ29" s="75"/>
      <c r="AK29" s="104">
        <v>4.3374331745204415</v>
      </c>
      <c r="AL29" s="75"/>
      <c r="AM29" s="104">
        <v>3.507103928575678</v>
      </c>
      <c r="AN29" s="75"/>
      <c r="AO29" s="104">
        <v>2.1763684243700743</v>
      </c>
      <c r="AP29" s="75"/>
      <c r="AQ29" s="20" t="s">
        <v>42</v>
      </c>
      <c r="AR29" s="104">
        <v>1.6618271307639807</v>
      </c>
      <c r="AS29" s="75"/>
      <c r="AT29" s="104">
        <v>1.1327764262938067</v>
      </c>
      <c r="AU29" s="75"/>
      <c r="AV29" s="104">
        <v>1.8053601878716605</v>
      </c>
      <c r="AW29" s="75"/>
      <c r="AX29" s="104">
        <v>2.3872330758392497</v>
      </c>
      <c r="AY29" s="75"/>
      <c r="AZ29" s="104">
        <v>2.6190392661340489</v>
      </c>
      <c r="BA29" s="75"/>
      <c r="BB29" s="104">
        <v>3.05497952819234</v>
      </c>
      <c r="BC29" s="75"/>
      <c r="BD29" s="104">
        <v>3.2447887551738619</v>
      </c>
      <c r="BE29" s="75"/>
      <c r="BF29" s="104">
        <v>3.9229720000019208</v>
      </c>
      <c r="BG29" s="75"/>
      <c r="BH29" s="104">
        <v>3.5781203428196684</v>
      </c>
      <c r="BI29" s="75"/>
      <c r="BJ29" s="104">
        <v>3.6237626959888085</v>
      </c>
      <c r="BK29" s="75"/>
      <c r="BL29" s="20" t="s">
        <v>42</v>
      </c>
      <c r="BM29" s="104">
        <v>4.0040227268213693</v>
      </c>
      <c r="BN29" s="75"/>
      <c r="BO29" s="104">
        <v>3.2765450274744126</v>
      </c>
      <c r="BP29" s="75"/>
      <c r="BQ29" s="104">
        <v>2.2947453342203046</v>
      </c>
      <c r="BR29" s="75"/>
      <c r="BS29" s="104">
        <v>1.2591177820554649</v>
      </c>
      <c r="BT29" s="75"/>
      <c r="BU29" s="104">
        <v>0.68142216983491088</v>
      </c>
      <c r="BV29" s="75"/>
    </row>
    <row r="30" spans="1:74" s="1" customFormat="1" x14ac:dyDescent="0.25">
      <c r="A30" s="1" t="s">
        <v>43</v>
      </c>
      <c r="B30" s="104">
        <v>100</v>
      </c>
      <c r="C30" s="75"/>
      <c r="D30" s="104">
        <v>94.635093672428866</v>
      </c>
      <c r="E30" s="75"/>
      <c r="F30" s="104">
        <v>5.3649063275711386</v>
      </c>
      <c r="G30" s="75"/>
      <c r="H30" s="104">
        <v>2.5719560485089281</v>
      </c>
      <c r="I30" s="75"/>
      <c r="J30" s="104">
        <v>2.7929502790622109</v>
      </c>
      <c r="K30" s="75"/>
      <c r="L30" s="104">
        <v>1.8619527634742856</v>
      </c>
      <c r="M30" s="75"/>
      <c r="N30" s="104">
        <v>2.3299636687415046</v>
      </c>
      <c r="O30" s="75"/>
      <c r="P30" s="104">
        <v>3.1920480349292277</v>
      </c>
      <c r="Q30" s="75"/>
      <c r="R30" s="104">
        <v>3.33819094893565</v>
      </c>
      <c r="S30" s="75"/>
      <c r="T30" s="104">
        <v>2.9009608299481213</v>
      </c>
      <c r="U30" s="75"/>
      <c r="V30" s="20" t="s">
        <v>43</v>
      </c>
      <c r="W30" s="104">
        <v>3.2139640606520827</v>
      </c>
      <c r="X30" s="75"/>
      <c r="Y30" s="104">
        <v>3.8981365521834292</v>
      </c>
      <c r="Z30" s="75"/>
      <c r="AA30" s="104">
        <v>4.5625205293809383</v>
      </c>
      <c r="AB30" s="75"/>
      <c r="AC30" s="104">
        <v>4.4268719070574623</v>
      </c>
      <c r="AD30" s="75"/>
      <c r="AE30" s="104">
        <v>4.872312971997097</v>
      </c>
      <c r="AF30" s="75"/>
      <c r="AG30" s="104">
        <v>5.0503431962178551</v>
      </c>
      <c r="AH30" s="75"/>
      <c r="AI30" s="104">
        <v>5.6436237784585588</v>
      </c>
      <c r="AJ30" s="75"/>
      <c r="AK30" s="104">
        <v>4.7125667543960619</v>
      </c>
      <c r="AL30" s="75"/>
      <c r="AM30" s="104">
        <v>4.1692621677158703</v>
      </c>
      <c r="AN30" s="75"/>
      <c r="AO30" s="104">
        <v>2.8917611534717831</v>
      </c>
      <c r="AP30" s="75"/>
      <c r="AQ30" s="20" t="s">
        <v>43</v>
      </c>
      <c r="AR30" s="104">
        <v>1.1411417383803573</v>
      </c>
      <c r="AS30" s="75"/>
      <c r="AT30" s="104">
        <v>1.0852794092230005</v>
      </c>
      <c r="AU30" s="75"/>
      <c r="AV30" s="104">
        <v>1.5669256525533866</v>
      </c>
      <c r="AW30" s="75"/>
      <c r="AX30" s="104">
        <v>2.2111656218007418</v>
      </c>
      <c r="AY30" s="75"/>
      <c r="AZ30" s="104">
        <v>2.0790118710118999</v>
      </c>
      <c r="BA30" s="75"/>
      <c r="BB30" s="104">
        <v>2.3121311479129685</v>
      </c>
      <c r="BC30" s="75"/>
      <c r="BD30" s="104">
        <v>3.0633079571956987</v>
      </c>
      <c r="BE30" s="75"/>
      <c r="BF30" s="104">
        <v>3.7908076236006449</v>
      </c>
      <c r="BG30" s="75"/>
      <c r="BH30" s="104">
        <v>4.0672084707499412</v>
      </c>
      <c r="BI30" s="75"/>
      <c r="BJ30" s="104">
        <v>4.4333861384841287</v>
      </c>
      <c r="BK30" s="75"/>
      <c r="BL30" s="20" t="s">
        <v>43</v>
      </c>
      <c r="BM30" s="104">
        <v>3.9498283939658783</v>
      </c>
      <c r="BN30" s="75"/>
      <c r="BO30" s="104">
        <v>3.3418719095879625</v>
      </c>
      <c r="BP30" s="75"/>
      <c r="BQ30" s="104">
        <v>2.392733207719286</v>
      </c>
      <c r="BR30" s="75"/>
      <c r="BS30" s="104">
        <v>1.4442543269181918</v>
      </c>
      <c r="BT30" s="75"/>
      <c r="BU30" s="104">
        <v>0.69156088576484598</v>
      </c>
      <c r="BV30" s="75"/>
    </row>
    <row r="31" spans="1:74" s="1" customFormat="1" x14ac:dyDescent="0.25">
      <c r="A31" s="1" t="s">
        <v>44</v>
      </c>
      <c r="B31" s="104">
        <v>100</v>
      </c>
      <c r="C31" s="75"/>
      <c r="D31" s="104">
        <v>92.696300773065744</v>
      </c>
      <c r="E31" s="75"/>
      <c r="F31" s="104">
        <v>7.3036992269342607</v>
      </c>
      <c r="G31" s="75"/>
      <c r="H31" s="104">
        <v>3.3866458246324886</v>
      </c>
      <c r="I31" s="75"/>
      <c r="J31" s="104">
        <v>3.9170534023017716</v>
      </c>
      <c r="K31" s="75"/>
      <c r="L31" s="104">
        <v>2.3771435136735914</v>
      </c>
      <c r="M31" s="75"/>
      <c r="N31" s="104">
        <v>2.850888491297094</v>
      </c>
      <c r="O31" s="75"/>
      <c r="P31" s="104">
        <v>3.612155473858683</v>
      </c>
      <c r="Q31" s="75"/>
      <c r="R31" s="104">
        <v>3.6943693605965979</v>
      </c>
      <c r="S31" s="75"/>
      <c r="T31" s="104">
        <v>3.3083605999473997</v>
      </c>
      <c r="U31" s="75"/>
      <c r="V31" s="20" t="s">
        <v>44</v>
      </c>
      <c r="W31" s="104">
        <v>3.393318427953993</v>
      </c>
      <c r="X31" s="75"/>
      <c r="Y31" s="104">
        <v>3.9673229575071445</v>
      </c>
      <c r="Z31" s="75"/>
      <c r="AA31" s="104">
        <v>4.4291750210738696</v>
      </c>
      <c r="AB31" s="75"/>
      <c r="AC31" s="104">
        <v>3.8178964007912599</v>
      </c>
      <c r="AD31" s="75"/>
      <c r="AE31" s="104">
        <v>3.9570092604040927</v>
      </c>
      <c r="AF31" s="75"/>
      <c r="AG31" s="104">
        <v>4.4368715332381816</v>
      </c>
      <c r="AH31" s="75"/>
      <c r="AI31" s="104">
        <v>5.124983365682243</v>
      </c>
      <c r="AJ31" s="75"/>
      <c r="AK31" s="104">
        <v>4.6556354267933804</v>
      </c>
      <c r="AL31" s="75"/>
      <c r="AM31" s="104">
        <v>3.9837952870596216</v>
      </c>
      <c r="AN31" s="75"/>
      <c r="AO31" s="104">
        <v>3.1328926470002902</v>
      </c>
      <c r="AP31" s="75"/>
      <c r="AQ31" s="20" t="s">
        <v>44</v>
      </c>
      <c r="AR31" s="104">
        <v>1.3581118489117423</v>
      </c>
      <c r="AS31" s="75"/>
      <c r="AT31" s="104">
        <v>1.2018701370141265</v>
      </c>
      <c r="AU31" s="75"/>
      <c r="AV31" s="104">
        <v>1.5112503552453971</v>
      </c>
      <c r="AW31" s="75"/>
      <c r="AX31" s="104">
        <v>2.0966823348244876</v>
      </c>
      <c r="AY31" s="75"/>
      <c r="AZ31" s="104">
        <v>2.2291734504828442</v>
      </c>
      <c r="BA31" s="75"/>
      <c r="BB31" s="104">
        <v>2.403803400136888</v>
      </c>
      <c r="BC31" s="75"/>
      <c r="BD31" s="104">
        <v>3.034229675905181</v>
      </c>
      <c r="BE31" s="75"/>
      <c r="BF31" s="104">
        <v>3.753623995960198</v>
      </c>
      <c r="BG31" s="75"/>
      <c r="BH31" s="104">
        <v>3.2767055730742176</v>
      </c>
      <c r="BI31" s="75"/>
      <c r="BJ31" s="104">
        <v>3.4650457629559841</v>
      </c>
      <c r="BK31" s="75"/>
      <c r="BL31" s="20" t="s">
        <v>44</v>
      </c>
      <c r="BM31" s="104">
        <v>3.6153634228327123</v>
      </c>
      <c r="BN31" s="75"/>
      <c r="BO31" s="104">
        <v>3.2606483522982201</v>
      </c>
      <c r="BP31" s="75"/>
      <c r="BQ31" s="104">
        <v>2.4403515126107873</v>
      </c>
      <c r="BR31" s="75"/>
      <c r="BS31" s="104">
        <v>1.4764581792218896</v>
      </c>
      <c r="BT31" s="75"/>
      <c r="BU31" s="104">
        <v>0.83116500471362154</v>
      </c>
      <c r="BV31" s="75"/>
    </row>
    <row r="32" spans="1:74" s="1" customFormat="1" x14ac:dyDescent="0.25">
      <c r="A32" s="1" t="s">
        <v>45</v>
      </c>
      <c r="B32" s="104">
        <v>100</v>
      </c>
      <c r="C32" s="75"/>
      <c r="D32" s="104">
        <v>93.191858844646504</v>
      </c>
      <c r="E32" s="75"/>
      <c r="F32" s="104">
        <v>6.8081411553534963</v>
      </c>
      <c r="G32" s="75"/>
      <c r="H32" s="104">
        <v>3.3234164732158078</v>
      </c>
      <c r="I32" s="75"/>
      <c r="J32" s="104">
        <v>3.4847246821376889</v>
      </c>
      <c r="K32" s="75"/>
      <c r="L32" s="104">
        <v>2.5973421163306898</v>
      </c>
      <c r="M32" s="75"/>
      <c r="N32" s="104">
        <v>3.1005706669715627</v>
      </c>
      <c r="O32" s="75"/>
      <c r="P32" s="104">
        <v>3.669506200142401</v>
      </c>
      <c r="Q32" s="75"/>
      <c r="R32" s="104">
        <v>3.66598555210664</v>
      </c>
      <c r="S32" s="75"/>
      <c r="T32" s="104">
        <v>3.4186301224759879</v>
      </c>
      <c r="U32" s="75"/>
      <c r="V32" s="20" t="s">
        <v>45</v>
      </c>
      <c r="W32" s="104">
        <v>3.2957946785252017</v>
      </c>
      <c r="X32" s="75"/>
      <c r="Y32" s="104">
        <v>4.0345221289083408</v>
      </c>
      <c r="Z32" s="75"/>
      <c r="AA32" s="104">
        <v>4.4083345803003109</v>
      </c>
      <c r="AB32" s="75"/>
      <c r="AC32" s="104">
        <v>3.8002004033741708</v>
      </c>
      <c r="AD32" s="75"/>
      <c r="AE32" s="104">
        <v>4.1411476393354016</v>
      </c>
      <c r="AF32" s="75"/>
      <c r="AG32" s="104">
        <v>4.2696900333623029</v>
      </c>
      <c r="AH32" s="75"/>
      <c r="AI32" s="104">
        <v>4.8004530421546709</v>
      </c>
      <c r="AJ32" s="75"/>
      <c r="AK32" s="104">
        <v>4.2905974492989936</v>
      </c>
      <c r="AL32" s="75"/>
      <c r="AM32" s="104">
        <v>3.230809496808746</v>
      </c>
      <c r="AN32" s="75"/>
      <c r="AO32" s="104">
        <v>2.1177887343221884</v>
      </c>
      <c r="AP32" s="75"/>
      <c r="AQ32" s="20" t="s">
        <v>45</v>
      </c>
      <c r="AR32" s="104">
        <v>1.7047433162548771</v>
      </c>
      <c r="AS32" s="75"/>
      <c r="AT32" s="104">
        <v>1.4032475582322108</v>
      </c>
      <c r="AU32" s="75"/>
      <c r="AV32" s="104">
        <v>1.7261456958850123</v>
      </c>
      <c r="AW32" s="75"/>
      <c r="AX32" s="104">
        <v>2.2670030414779831</v>
      </c>
      <c r="AY32" s="75"/>
      <c r="AZ32" s="104">
        <v>2.4729714863276304</v>
      </c>
      <c r="BA32" s="75"/>
      <c r="BB32" s="104">
        <v>2.7745980792435172</v>
      </c>
      <c r="BC32" s="75"/>
      <c r="BD32" s="104">
        <v>3.303700164553764</v>
      </c>
      <c r="BE32" s="75"/>
      <c r="BF32" s="104">
        <v>4.0246921805413116</v>
      </c>
      <c r="BG32" s="75"/>
      <c r="BH32" s="104">
        <v>3.5018587857708012</v>
      </c>
      <c r="BI32" s="75"/>
      <c r="BJ32" s="104">
        <v>3.9337580216975736</v>
      </c>
      <c r="BK32" s="75"/>
      <c r="BL32" s="20" t="s">
        <v>45</v>
      </c>
      <c r="BM32" s="104">
        <v>3.8058178080103797</v>
      </c>
      <c r="BN32" s="75"/>
      <c r="BO32" s="104">
        <v>3.2855268580544972</v>
      </c>
      <c r="BP32" s="75"/>
      <c r="BQ32" s="104">
        <v>2.3168720353949506</v>
      </c>
      <c r="BR32" s="75"/>
      <c r="BS32" s="104">
        <v>1.2783318394792131</v>
      </c>
      <c r="BT32" s="75"/>
      <c r="BU32" s="104">
        <v>0.55121912930516992</v>
      </c>
      <c r="BV32" s="75"/>
    </row>
    <row r="33" spans="1:74" s="1" customFormat="1" x14ac:dyDescent="0.25">
      <c r="A33" s="1" t="s">
        <v>46</v>
      </c>
      <c r="B33" s="104">
        <v>100</v>
      </c>
      <c r="C33" s="75"/>
      <c r="D33" s="104">
        <v>93.718825026898941</v>
      </c>
      <c r="E33" s="75"/>
      <c r="F33" s="104">
        <v>6.2811749731010647</v>
      </c>
      <c r="G33" s="75"/>
      <c r="H33" s="104">
        <v>3.0697835382744461</v>
      </c>
      <c r="I33" s="75"/>
      <c r="J33" s="104">
        <v>3.211391434826619</v>
      </c>
      <c r="K33" s="75"/>
      <c r="L33" s="104">
        <v>2.3617647934467509</v>
      </c>
      <c r="M33" s="75"/>
      <c r="N33" s="104">
        <v>2.9267129693733609</v>
      </c>
      <c r="O33" s="75"/>
      <c r="P33" s="104">
        <v>3.4136225746193287</v>
      </c>
      <c r="Q33" s="75"/>
      <c r="R33" s="104">
        <v>3.4163219622536523</v>
      </c>
      <c r="S33" s="75"/>
      <c r="T33" s="104">
        <v>2.9449556539389028</v>
      </c>
      <c r="U33" s="75"/>
      <c r="V33" s="20" t="s">
        <v>46</v>
      </c>
      <c r="W33" s="104">
        <v>3.343804650259445</v>
      </c>
      <c r="X33" s="75"/>
      <c r="Y33" s="104">
        <v>3.9148791572767574</v>
      </c>
      <c r="Z33" s="75"/>
      <c r="AA33" s="104">
        <v>4.252226572478949</v>
      </c>
      <c r="AB33" s="75"/>
      <c r="AC33" s="104">
        <v>3.6703432818772073</v>
      </c>
      <c r="AD33" s="75"/>
      <c r="AE33" s="104">
        <v>4.1491936078448974</v>
      </c>
      <c r="AF33" s="75"/>
      <c r="AG33" s="104">
        <v>4.889619477633671</v>
      </c>
      <c r="AH33" s="75"/>
      <c r="AI33" s="104">
        <v>5.4428511533593795</v>
      </c>
      <c r="AJ33" s="75"/>
      <c r="AK33" s="104">
        <v>5.1194996828457153</v>
      </c>
      <c r="AL33" s="75"/>
      <c r="AM33" s="104">
        <v>4.1073299853581986</v>
      </c>
      <c r="AN33" s="75"/>
      <c r="AO33" s="104">
        <v>3.5040818711481099</v>
      </c>
      <c r="AP33" s="75"/>
      <c r="AQ33" s="20" t="s">
        <v>46</v>
      </c>
      <c r="AR33" s="104">
        <v>1.3916177092669049</v>
      </c>
      <c r="AS33" s="75"/>
      <c r="AT33" s="104">
        <v>1.1971652385942633</v>
      </c>
      <c r="AU33" s="75"/>
      <c r="AV33" s="104">
        <v>1.7319926466918119</v>
      </c>
      <c r="AW33" s="75"/>
      <c r="AX33" s="104">
        <v>2.0976952971418124</v>
      </c>
      <c r="AY33" s="75"/>
      <c r="AZ33" s="104">
        <v>2.1296852872179768</v>
      </c>
      <c r="BA33" s="75"/>
      <c r="BB33" s="104">
        <v>2.4941909700878084</v>
      </c>
      <c r="BC33" s="75"/>
      <c r="BD33" s="104">
        <v>3.0773528838815767</v>
      </c>
      <c r="BE33" s="75"/>
      <c r="BF33" s="104">
        <v>3.5527332783855874</v>
      </c>
      <c r="BG33" s="75"/>
      <c r="BH33" s="104">
        <v>3.1650991835073916</v>
      </c>
      <c r="BI33" s="75"/>
      <c r="BJ33" s="104">
        <v>3.4827062465329042</v>
      </c>
      <c r="BK33" s="75"/>
      <c r="BL33" s="20" t="s">
        <v>46</v>
      </c>
      <c r="BM33" s="104">
        <v>3.644945362307527</v>
      </c>
      <c r="BN33" s="75"/>
      <c r="BO33" s="104">
        <v>3.4724725085536741</v>
      </c>
      <c r="BP33" s="75"/>
      <c r="BQ33" s="104">
        <v>2.6535090615673509</v>
      </c>
      <c r="BR33" s="75"/>
      <c r="BS33" s="104">
        <v>1.455142534990175</v>
      </c>
      <c r="BT33" s="75"/>
      <c r="BU33" s="104">
        <v>0.71530942445785095</v>
      </c>
      <c r="BV33" s="75"/>
    </row>
    <row r="34" spans="1:74" s="1" customFormat="1" x14ac:dyDescent="0.25">
      <c r="A34" s="1" t="s">
        <v>47</v>
      </c>
      <c r="B34" s="104">
        <v>100</v>
      </c>
      <c r="C34" s="75"/>
      <c r="D34" s="104">
        <v>92.895127055228201</v>
      </c>
      <c r="E34" s="75"/>
      <c r="F34" s="104">
        <v>7.104872944771798</v>
      </c>
      <c r="G34" s="75"/>
      <c r="H34" s="104">
        <v>3.4734852887356666</v>
      </c>
      <c r="I34" s="75"/>
      <c r="J34" s="104">
        <v>3.6313876560361313</v>
      </c>
      <c r="K34" s="75"/>
      <c r="L34" s="104">
        <v>2.3457551251174467</v>
      </c>
      <c r="M34" s="75"/>
      <c r="N34" s="104">
        <v>2.9053799240403952</v>
      </c>
      <c r="O34" s="75"/>
      <c r="P34" s="104">
        <v>3.8687829539814587</v>
      </c>
      <c r="Q34" s="75"/>
      <c r="R34" s="104">
        <v>4.185358718865964</v>
      </c>
      <c r="S34" s="75"/>
      <c r="T34" s="104">
        <v>3.6494417966730603</v>
      </c>
      <c r="U34" s="75"/>
      <c r="V34" s="20" t="s">
        <v>47</v>
      </c>
      <c r="W34" s="104">
        <v>3.5145347476618274</v>
      </c>
      <c r="X34" s="75"/>
      <c r="Y34" s="104">
        <v>4.0524848325133345</v>
      </c>
      <c r="Z34" s="75"/>
      <c r="AA34" s="104">
        <v>4.5306173014016045</v>
      </c>
      <c r="AB34" s="75"/>
      <c r="AC34" s="104">
        <v>3.8522199220696947</v>
      </c>
      <c r="AD34" s="75"/>
      <c r="AE34" s="104">
        <v>3.8626399574297361</v>
      </c>
      <c r="AF34" s="75"/>
      <c r="AG34" s="104">
        <v>4.2735109304036163</v>
      </c>
      <c r="AH34" s="75"/>
      <c r="AI34" s="104">
        <v>4.4347463462109902</v>
      </c>
      <c r="AJ34" s="75"/>
      <c r="AK34" s="104">
        <v>4.2101876128544449</v>
      </c>
      <c r="AL34" s="75"/>
      <c r="AM34" s="104">
        <v>3.9409375148901291</v>
      </c>
      <c r="AN34" s="75"/>
      <c r="AO34" s="104">
        <v>3.5925890561175491</v>
      </c>
      <c r="AP34" s="75"/>
      <c r="AQ34" s="20" t="s">
        <v>47</v>
      </c>
      <c r="AR34" s="104">
        <v>1.4102206809068343</v>
      </c>
      <c r="AS34" s="75"/>
      <c r="AT34" s="104">
        <v>1.2910321984141768</v>
      </c>
      <c r="AU34" s="75"/>
      <c r="AV34" s="104">
        <v>1.7939688527169519</v>
      </c>
      <c r="AW34" s="75"/>
      <c r="AX34" s="104">
        <v>2.4219710235877061</v>
      </c>
      <c r="AY34" s="75"/>
      <c r="AZ34" s="104">
        <v>2.4779602685439852</v>
      </c>
      <c r="BA34" s="75"/>
      <c r="BB34" s="104">
        <v>2.6995072415900117</v>
      </c>
      <c r="BC34" s="75"/>
      <c r="BD34" s="104">
        <v>2.803882089902292</v>
      </c>
      <c r="BE34" s="75"/>
      <c r="BF34" s="104">
        <v>3.4432660888853119</v>
      </c>
      <c r="BG34" s="75"/>
      <c r="BH34" s="104">
        <v>3.2072972123115409</v>
      </c>
      <c r="BI34" s="75"/>
      <c r="BJ34" s="104">
        <v>3.3773152216774793</v>
      </c>
      <c r="BK34" s="75"/>
      <c r="BL34" s="20" t="s">
        <v>47</v>
      </c>
      <c r="BM34" s="104">
        <v>3.3252336146751063</v>
      </c>
      <c r="BN34" s="75"/>
      <c r="BO34" s="104">
        <v>2.9747706544600274</v>
      </c>
      <c r="BP34" s="75"/>
      <c r="BQ34" s="104">
        <v>2.1850613028353001</v>
      </c>
      <c r="BR34" s="75"/>
      <c r="BS34" s="104">
        <v>1.4826421251083268</v>
      </c>
      <c r="BT34" s="75"/>
      <c r="BU34" s="104">
        <v>0.78181173938189608</v>
      </c>
      <c r="BV34" s="75"/>
    </row>
    <row r="35" spans="1:74" s="1" customFormat="1" x14ac:dyDescent="0.25">
      <c r="A35" s="1" t="s">
        <v>48</v>
      </c>
      <c r="B35" s="104">
        <v>100</v>
      </c>
      <c r="C35" s="75"/>
      <c r="D35" s="104">
        <v>93.201673455397568</v>
      </c>
      <c r="E35" s="75"/>
      <c r="F35" s="104">
        <v>6.7983265446024408</v>
      </c>
      <c r="G35" s="75"/>
      <c r="H35" s="104">
        <v>3.2152649292021551</v>
      </c>
      <c r="I35" s="75"/>
      <c r="J35" s="104">
        <v>3.5830616154002852</v>
      </c>
      <c r="K35" s="75"/>
      <c r="L35" s="104">
        <v>2.1619713405912271</v>
      </c>
      <c r="M35" s="75"/>
      <c r="N35" s="104">
        <v>2.5575903649376812</v>
      </c>
      <c r="O35" s="75"/>
      <c r="P35" s="104">
        <v>2.8329436793728577</v>
      </c>
      <c r="Q35" s="75"/>
      <c r="R35" s="104">
        <v>2.8312047141003371</v>
      </c>
      <c r="S35" s="75"/>
      <c r="T35" s="104">
        <v>2.786221709111929</v>
      </c>
      <c r="U35" s="75"/>
      <c r="V35" s="20" t="s">
        <v>48</v>
      </c>
      <c r="W35" s="104">
        <v>3.0857728580596699</v>
      </c>
      <c r="X35" s="75"/>
      <c r="Y35" s="104">
        <v>3.4072026680506116</v>
      </c>
      <c r="Z35" s="75"/>
      <c r="AA35" s="104">
        <v>3.8843290522744356</v>
      </c>
      <c r="AB35" s="75"/>
      <c r="AC35" s="104">
        <v>3.4035106854825217</v>
      </c>
      <c r="AD35" s="75"/>
      <c r="AE35" s="104">
        <v>4.0125484265046847</v>
      </c>
      <c r="AF35" s="75"/>
      <c r="AG35" s="104">
        <v>5.2726466902109141</v>
      </c>
      <c r="AH35" s="75"/>
      <c r="AI35" s="104">
        <v>5.8228372711807381</v>
      </c>
      <c r="AJ35" s="75"/>
      <c r="AK35" s="104">
        <v>5.279159513392826</v>
      </c>
      <c r="AL35" s="75"/>
      <c r="AM35" s="104">
        <v>4.9187528764969057</v>
      </c>
      <c r="AN35" s="75"/>
      <c r="AO35" s="104">
        <v>3.5909627346489992</v>
      </c>
      <c r="AP35" s="75"/>
      <c r="AQ35" s="20" t="s">
        <v>48</v>
      </c>
      <c r="AR35" s="104">
        <v>1.2558681089975026</v>
      </c>
      <c r="AS35" s="75"/>
      <c r="AT35" s="104">
        <v>0.91599663866420034</v>
      </c>
      <c r="AU35" s="75"/>
      <c r="AV35" s="104">
        <v>1.4658271476262599</v>
      </c>
      <c r="AW35" s="75"/>
      <c r="AX35" s="104">
        <v>1.8688743855891108</v>
      </c>
      <c r="AY35" s="75"/>
      <c r="AZ35" s="104">
        <v>2.1511326753621201</v>
      </c>
      <c r="BA35" s="75"/>
      <c r="BB35" s="104">
        <v>2.2278833236161826</v>
      </c>
      <c r="BC35" s="75"/>
      <c r="BD35" s="104">
        <v>3.2829993965060407</v>
      </c>
      <c r="BE35" s="75"/>
      <c r="BF35" s="104">
        <v>3.6964367307298009</v>
      </c>
      <c r="BG35" s="75"/>
      <c r="BH35" s="104">
        <v>3.5341067562064166</v>
      </c>
      <c r="BI35" s="75"/>
      <c r="BJ35" s="104">
        <v>3.7848302603409114</v>
      </c>
      <c r="BK35" s="75"/>
      <c r="BL35" s="20" t="s">
        <v>48</v>
      </c>
      <c r="BM35" s="104">
        <v>4.1008069982511346</v>
      </c>
      <c r="BN35" s="75"/>
      <c r="BO35" s="104">
        <v>3.6696630815626152</v>
      </c>
      <c r="BP35" s="75"/>
      <c r="BQ35" s="104">
        <v>3.0022842724805927</v>
      </c>
      <c r="BR35" s="75"/>
      <c r="BS35" s="104">
        <v>1.5415728022733985</v>
      </c>
      <c r="BT35" s="75"/>
      <c r="BU35" s="104">
        <v>0.85573629277493668</v>
      </c>
      <c r="BV35" s="75"/>
    </row>
    <row r="36" spans="1:74" s="1" customFormat="1" x14ac:dyDescent="0.25">
      <c r="A36" s="1" t="s">
        <v>49</v>
      </c>
      <c r="B36" s="104">
        <v>100</v>
      </c>
      <c r="C36" s="75"/>
      <c r="D36" s="104">
        <v>93.48508646572995</v>
      </c>
      <c r="E36" s="75"/>
      <c r="F36" s="104">
        <v>6.5149135342700557</v>
      </c>
      <c r="G36" s="75"/>
      <c r="H36" s="104">
        <v>3.0966887302366142</v>
      </c>
      <c r="I36" s="75"/>
      <c r="J36" s="104">
        <v>3.4182248040334411</v>
      </c>
      <c r="K36" s="75"/>
      <c r="L36" s="104">
        <v>2.4087340114025486</v>
      </c>
      <c r="M36" s="75"/>
      <c r="N36" s="104">
        <v>2.6279464162409449</v>
      </c>
      <c r="O36" s="75"/>
      <c r="P36" s="104">
        <v>3.4664085730000318</v>
      </c>
      <c r="Q36" s="75"/>
      <c r="R36" s="104">
        <v>3.5679784685263796</v>
      </c>
      <c r="S36" s="75"/>
      <c r="T36" s="104">
        <v>3.2646674222947158</v>
      </c>
      <c r="U36" s="75"/>
      <c r="V36" s="20" t="s">
        <v>49</v>
      </c>
      <c r="W36" s="104">
        <v>3.4146996126461309</v>
      </c>
      <c r="X36" s="75"/>
      <c r="Y36" s="104">
        <v>3.8712823400844267</v>
      </c>
      <c r="Z36" s="75"/>
      <c r="AA36" s="104">
        <v>4.2319601644728539</v>
      </c>
      <c r="AB36" s="75"/>
      <c r="AC36" s="104">
        <v>3.8787841776478582</v>
      </c>
      <c r="AD36" s="75"/>
      <c r="AE36" s="104">
        <v>4.1956274535561588</v>
      </c>
      <c r="AF36" s="75"/>
      <c r="AG36" s="104">
        <v>4.6383562253870707</v>
      </c>
      <c r="AH36" s="75"/>
      <c r="AI36" s="104">
        <v>5.0837196812140926</v>
      </c>
      <c r="AJ36" s="75"/>
      <c r="AK36" s="104">
        <v>4.6596404004629814</v>
      </c>
      <c r="AL36" s="75"/>
      <c r="AM36" s="104">
        <v>3.9145627546651496</v>
      </c>
      <c r="AN36" s="75"/>
      <c r="AO36" s="104">
        <v>2.9230935726917155</v>
      </c>
      <c r="AP36" s="75"/>
      <c r="AQ36" s="20" t="s">
        <v>49</v>
      </c>
      <c r="AR36" s="104">
        <v>1.4536500493670581</v>
      </c>
      <c r="AS36" s="75"/>
      <c r="AT36" s="104">
        <v>1.241733363718039</v>
      </c>
      <c r="AU36" s="75"/>
      <c r="AV36" s="104">
        <v>1.7220800193790238</v>
      </c>
      <c r="AW36" s="75"/>
      <c r="AX36" s="104">
        <v>2.2481076231439161</v>
      </c>
      <c r="AY36" s="75"/>
      <c r="AZ36" s="104">
        <v>2.4054727217019849</v>
      </c>
      <c r="BA36" s="75"/>
      <c r="BB36" s="104">
        <v>2.6161618364830952</v>
      </c>
      <c r="BC36" s="75"/>
      <c r="BD36" s="104">
        <v>3.1094679057027292</v>
      </c>
      <c r="BE36" s="75"/>
      <c r="BF36" s="104">
        <v>3.712834210802797</v>
      </c>
      <c r="BG36" s="75"/>
      <c r="BH36" s="104">
        <v>3.4666186967949719</v>
      </c>
      <c r="BI36" s="75"/>
      <c r="BJ36" s="104">
        <v>3.7150903620595379</v>
      </c>
      <c r="BK36" s="75"/>
      <c r="BL36" s="20" t="s">
        <v>49</v>
      </c>
      <c r="BM36" s="104">
        <v>3.7416833278249126</v>
      </c>
      <c r="BN36" s="75"/>
      <c r="BO36" s="104">
        <v>3.3208631557203647</v>
      </c>
      <c r="BP36" s="75"/>
      <c r="BQ36" s="104">
        <v>2.4217525297704161</v>
      </c>
      <c r="BR36" s="75"/>
      <c r="BS36" s="104">
        <v>1.4493813700007132</v>
      </c>
      <c r="BT36" s="75"/>
      <c r="BU36" s="104">
        <v>0.71272801896732407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28"/>
      <c r="D38" s="28"/>
      <c r="F38" s="28"/>
      <c r="H38" s="28"/>
      <c r="L38" s="28"/>
      <c r="V38"/>
      <c r="AQ38"/>
      <c r="BL38"/>
    </row>
    <row r="39" spans="1:74" x14ac:dyDescent="0.25">
      <c r="L39" s="28"/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F8:BG8"/>
    <mergeCell ref="BH8:BI8"/>
    <mergeCell ref="BS8:BT8"/>
    <mergeCell ref="BU8:BV8"/>
    <mergeCell ref="BJ8:BK8"/>
    <mergeCell ref="BM8:BN8"/>
    <mergeCell ref="BO8:BP8"/>
    <mergeCell ref="BQ8:BR8"/>
    <mergeCell ref="AT8:AU8"/>
    <mergeCell ref="AV8:AW8"/>
    <mergeCell ref="AX8:AY8"/>
    <mergeCell ref="AZ8:BA8"/>
    <mergeCell ref="BB8:BC8"/>
    <mergeCell ref="BD8:BE8"/>
    <mergeCell ref="AG8:AH8"/>
    <mergeCell ref="AI8:AJ8"/>
    <mergeCell ref="AK8:AL8"/>
    <mergeCell ref="AM8:AN8"/>
    <mergeCell ref="AO8:AP8"/>
    <mergeCell ref="AR8:AS8"/>
    <mergeCell ref="T8:U8"/>
    <mergeCell ref="W8:X8"/>
    <mergeCell ref="Y8:Z8"/>
    <mergeCell ref="AA8:AB8"/>
    <mergeCell ref="AC8:AD8"/>
    <mergeCell ref="AE8:AF8"/>
    <mergeCell ref="H8:I8"/>
    <mergeCell ref="J8:K8"/>
    <mergeCell ref="L8:M8"/>
    <mergeCell ref="N8:O8"/>
    <mergeCell ref="P8:Q8"/>
    <mergeCell ref="R8:S8"/>
    <mergeCell ref="BJ7:BK7"/>
    <mergeCell ref="BM7:BN7"/>
    <mergeCell ref="BO7:BP7"/>
    <mergeCell ref="BQ7:BR7"/>
    <mergeCell ref="BS7:BT7"/>
    <mergeCell ref="BU7:BV7"/>
    <mergeCell ref="AX7:AY7"/>
    <mergeCell ref="AZ7:BA7"/>
    <mergeCell ref="BB7:BC7"/>
    <mergeCell ref="BD7:BE7"/>
    <mergeCell ref="BF7:BG7"/>
    <mergeCell ref="BH7:BI7"/>
    <mergeCell ref="AK7:AL7"/>
    <mergeCell ref="AM7:AN7"/>
    <mergeCell ref="AO7:AP7"/>
    <mergeCell ref="AR7:AS7"/>
    <mergeCell ref="AT7:AU7"/>
    <mergeCell ref="AV7:AW7"/>
    <mergeCell ref="Y7:Z7"/>
    <mergeCell ref="AA7:AB7"/>
    <mergeCell ref="AC7:AD7"/>
    <mergeCell ref="AE7:AF7"/>
    <mergeCell ref="AG7:AH7"/>
    <mergeCell ref="AI7:AJ7"/>
    <mergeCell ref="BS6:BT6"/>
    <mergeCell ref="BU6:BV6"/>
    <mergeCell ref="H7:I7"/>
    <mergeCell ref="J7:K7"/>
    <mergeCell ref="L7:M7"/>
    <mergeCell ref="N7:O7"/>
    <mergeCell ref="P7:Q7"/>
    <mergeCell ref="R7:S7"/>
    <mergeCell ref="T7:U7"/>
    <mergeCell ref="W7:X7"/>
    <mergeCell ref="BF6:BG6"/>
    <mergeCell ref="BH6:BI6"/>
    <mergeCell ref="BJ6:BK6"/>
    <mergeCell ref="BM6:BN6"/>
    <mergeCell ref="BO6:BP6"/>
    <mergeCell ref="BQ6:BR6"/>
    <mergeCell ref="AT6:AU6"/>
    <mergeCell ref="AV6:AW6"/>
    <mergeCell ref="AX6:AY6"/>
    <mergeCell ref="AZ6:BA6"/>
    <mergeCell ref="BB6:BC6"/>
    <mergeCell ref="BD6:BE6"/>
    <mergeCell ref="AG6:AH6"/>
    <mergeCell ref="AI6:AJ6"/>
    <mergeCell ref="AK6:AL6"/>
    <mergeCell ref="AM6:AN6"/>
    <mergeCell ref="AO6:AP6"/>
    <mergeCell ref="AR6:AS6"/>
    <mergeCell ref="T6:U6"/>
    <mergeCell ref="W6:X6"/>
    <mergeCell ref="Y6:Z6"/>
    <mergeCell ref="AA6:AB6"/>
    <mergeCell ref="AC6:AD6"/>
    <mergeCell ref="AE6:AF6"/>
    <mergeCell ref="H6:I6"/>
    <mergeCell ref="J6:K6"/>
    <mergeCell ref="L6:M6"/>
    <mergeCell ref="N6:O6"/>
    <mergeCell ref="P6:Q6"/>
    <mergeCell ref="R6:S6"/>
    <mergeCell ref="B8:C8"/>
    <mergeCell ref="B6:C6"/>
    <mergeCell ref="D6:E6"/>
    <mergeCell ref="F6:G6"/>
    <mergeCell ref="B7:C7"/>
    <mergeCell ref="D7:E7"/>
    <mergeCell ref="F7:G7"/>
    <mergeCell ref="D8:E8"/>
    <mergeCell ref="F8:G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D166"/>
  <sheetViews>
    <sheetView topLeftCell="BI6" workbookViewId="0">
      <selection activeCell="K15" sqref="K15"/>
    </sheetView>
  </sheetViews>
  <sheetFormatPr baseColWidth="10" defaultColWidth="11.33203125" defaultRowHeight="13.2" x14ac:dyDescent="0.25"/>
  <cols>
    <col min="1" max="1" width="8.6640625" style="1" customWidth="1"/>
    <col min="2" max="2" width="9.109375" style="64" customWidth="1"/>
    <col min="3" max="3" width="2.21875" style="64" customWidth="1"/>
    <col min="4" max="4" width="9.88671875" style="64" customWidth="1"/>
    <col min="5" max="5" width="3.77734375" style="64" customWidth="1"/>
    <col min="6" max="6" width="9" style="64" customWidth="1"/>
    <col min="7" max="7" width="3.109375" style="64" customWidth="1"/>
    <col min="8" max="8" width="9" style="64" customWidth="1"/>
    <col min="9" max="9" width="3.6640625" style="64" customWidth="1"/>
    <col min="10" max="10" width="9" style="64" customWidth="1"/>
    <col min="11" max="11" width="3.6640625" style="64" customWidth="1"/>
    <col min="12" max="12" width="9.21875" style="64" customWidth="1"/>
    <col min="13" max="13" width="2.88671875" style="64" customWidth="1"/>
    <col min="14" max="14" width="9.21875" style="64" customWidth="1"/>
    <col min="15" max="15" width="2.88671875" style="64" customWidth="1"/>
    <col min="16" max="16" width="9.21875" style="64" customWidth="1"/>
    <col min="17" max="17" width="2.88671875" style="64" customWidth="1"/>
    <col min="18" max="18" width="9.21875" style="64" customWidth="1"/>
    <col min="19" max="19" width="2.88671875" style="64" customWidth="1"/>
    <col min="20" max="20" width="9.21875" style="64" customWidth="1"/>
    <col min="21" max="21" width="2.88671875" style="64" customWidth="1"/>
    <col min="22" max="22" width="9.77734375" style="64" customWidth="1"/>
    <col min="23" max="23" width="9.109375" style="64" customWidth="1"/>
    <col min="24" max="24" width="2.88671875" style="64" customWidth="1"/>
    <col min="25" max="25" width="9.109375" style="64" customWidth="1"/>
    <col min="26" max="26" width="2.88671875" style="64" customWidth="1"/>
    <col min="27" max="27" width="9.109375" style="64" customWidth="1"/>
    <col min="28" max="28" width="2.88671875" style="64" customWidth="1"/>
    <col min="29" max="29" width="9.109375" style="64" customWidth="1"/>
    <col min="30" max="30" width="2.88671875" style="64" customWidth="1"/>
    <col min="31" max="31" width="9.109375" style="64" customWidth="1"/>
    <col min="32" max="32" width="2.88671875" style="64" customWidth="1"/>
    <col min="33" max="33" width="9.109375" style="64" customWidth="1"/>
    <col min="34" max="34" width="2.88671875" style="64" customWidth="1"/>
    <col min="35" max="35" width="9.109375" style="64" customWidth="1"/>
    <col min="36" max="36" width="2.88671875" style="64" customWidth="1"/>
    <col min="37" max="37" width="9.109375" style="64" customWidth="1"/>
    <col min="38" max="38" width="2.88671875" style="64" customWidth="1"/>
    <col min="39" max="39" width="9.109375" style="64" customWidth="1"/>
    <col min="40" max="40" width="2.88671875" style="64" customWidth="1"/>
    <col min="41" max="41" width="9.109375" style="64" customWidth="1"/>
    <col min="42" max="42" width="2.88671875" style="64" customWidth="1"/>
    <col min="43" max="43" width="9.88671875" style="64" customWidth="1"/>
    <col min="44" max="44" width="9.109375" style="64" customWidth="1"/>
    <col min="45" max="45" width="2.88671875" style="64" customWidth="1"/>
    <col min="46" max="46" width="9.109375" style="64" customWidth="1"/>
    <col min="47" max="47" width="2.88671875" style="64" customWidth="1"/>
    <col min="48" max="48" width="9.109375" style="64" customWidth="1"/>
    <col min="49" max="49" width="2.88671875" style="64" customWidth="1"/>
    <col min="50" max="50" width="9.109375" style="64" customWidth="1"/>
    <col min="51" max="51" width="2.88671875" style="64" customWidth="1"/>
    <col min="52" max="52" width="9.109375" style="64" customWidth="1"/>
    <col min="53" max="53" width="2.88671875" style="64" customWidth="1"/>
    <col min="54" max="54" width="9.109375" style="64" customWidth="1"/>
    <col min="55" max="55" width="2.88671875" style="64" customWidth="1"/>
    <col min="56" max="56" width="9.109375" style="64" customWidth="1"/>
    <col min="57" max="57" width="2.88671875" style="64" customWidth="1"/>
    <col min="58" max="58" width="9.109375" style="64" customWidth="1"/>
    <col min="59" max="59" width="2.88671875" style="64" customWidth="1"/>
    <col min="60" max="60" width="9.109375" style="64" customWidth="1"/>
    <col min="61" max="61" width="2.88671875" style="64" customWidth="1"/>
    <col min="62" max="62" width="9.109375" style="64" customWidth="1"/>
    <col min="63" max="63" width="2.88671875" style="64" customWidth="1"/>
    <col min="64" max="64" width="11.77734375" style="64" customWidth="1"/>
    <col min="65" max="65" width="9.109375" style="64" customWidth="1"/>
    <col min="66" max="66" width="2.88671875" style="64" customWidth="1"/>
    <col min="67" max="67" width="9.109375" style="64" customWidth="1"/>
    <col min="68" max="68" width="2.88671875" style="64" customWidth="1"/>
    <col min="69" max="69" width="9.109375" style="64" customWidth="1"/>
    <col min="70" max="70" width="2.88671875" style="64" customWidth="1"/>
    <col min="71" max="71" width="9.109375" style="64" customWidth="1"/>
    <col min="72" max="72" width="2.88671875" style="64" customWidth="1"/>
    <col min="73" max="73" width="9.109375" style="64" customWidth="1"/>
    <col min="74" max="74" width="2.88671875" style="64" customWidth="1"/>
    <col min="75" max="88" width="11.33203125" style="20" customWidth="1"/>
    <col min="89" max="16384" width="11.33203125" style="1"/>
  </cols>
  <sheetData>
    <row r="1" spans="1:96" s="6" customFormat="1" x14ac:dyDescent="0.25">
      <c r="A1" s="6" t="s">
        <v>184</v>
      </c>
      <c r="B1" s="23"/>
      <c r="C1" s="23"/>
      <c r="D1" s="23"/>
      <c r="E1" s="23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S1" s="20"/>
      <c r="T1" s="20"/>
      <c r="U1" s="7" t="s">
        <v>215</v>
      </c>
      <c r="V1" s="20"/>
      <c r="W1" s="20"/>
      <c r="Y1" s="20"/>
      <c r="AA1" s="20"/>
      <c r="AC1" s="20"/>
      <c r="AE1" s="20"/>
      <c r="AG1" s="20"/>
      <c r="AI1" s="20"/>
      <c r="AK1" s="20"/>
      <c r="AM1" s="20"/>
      <c r="AO1" s="20"/>
      <c r="AQ1" s="20"/>
      <c r="AR1" s="20"/>
      <c r="AT1" s="20"/>
      <c r="AV1" s="20"/>
      <c r="AX1" s="20"/>
      <c r="AZ1" s="20"/>
      <c r="BB1" s="20"/>
      <c r="BD1" s="20"/>
      <c r="BF1" s="20"/>
      <c r="BH1" s="20"/>
      <c r="BJ1" s="20"/>
      <c r="BL1" s="20"/>
      <c r="BM1" s="20"/>
      <c r="BO1" s="20"/>
      <c r="BQ1" s="20"/>
      <c r="BS1" s="20"/>
      <c r="BU1" s="20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</row>
    <row r="2" spans="1:96" s="6" customFormat="1" x14ac:dyDescent="0.25">
      <c r="A2" s="6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</row>
    <row r="3" spans="1:96" x14ac:dyDescent="0.25">
      <c r="A3" s="6" t="s">
        <v>50</v>
      </c>
    </row>
    <row r="4" spans="1:96" x14ac:dyDescent="0.25">
      <c r="A4" s="6" t="s">
        <v>175</v>
      </c>
    </row>
    <row r="5" spans="1:96" x14ac:dyDescent="0.25">
      <c r="A5" s="6"/>
    </row>
    <row r="6" spans="1:96" s="34" customFormat="1" x14ac:dyDescent="0.25">
      <c r="A6" s="34" t="s">
        <v>1</v>
      </c>
      <c r="B6" s="35" t="s">
        <v>2</v>
      </c>
      <c r="C6" s="35"/>
      <c r="D6" s="35" t="s">
        <v>3</v>
      </c>
      <c r="E6" s="35"/>
      <c r="F6" s="137" t="s">
        <v>90</v>
      </c>
      <c r="G6" s="137"/>
      <c r="H6" s="137" t="s">
        <v>4</v>
      </c>
      <c r="I6" s="137"/>
      <c r="J6" s="137" t="s">
        <v>4</v>
      </c>
      <c r="K6" s="137"/>
      <c r="L6" s="35" t="s">
        <v>108</v>
      </c>
      <c r="M6" s="35"/>
      <c r="N6" s="35" t="s">
        <v>109</v>
      </c>
      <c r="O6" s="35"/>
      <c r="P6" s="35" t="s">
        <v>110</v>
      </c>
      <c r="Q6" s="35"/>
      <c r="R6" s="35" t="s">
        <v>111</v>
      </c>
      <c r="S6" s="35"/>
      <c r="T6" s="35" t="s">
        <v>112</v>
      </c>
      <c r="U6" s="35"/>
      <c r="V6" s="33" t="s">
        <v>1</v>
      </c>
      <c r="W6" s="35" t="s">
        <v>113</v>
      </c>
      <c r="X6" s="35"/>
      <c r="Y6" s="35" t="s">
        <v>114</v>
      </c>
      <c r="Z6" s="35"/>
      <c r="AA6" s="35" t="s">
        <v>115</v>
      </c>
      <c r="AB6" s="35"/>
      <c r="AC6" s="35" t="s">
        <v>116</v>
      </c>
      <c r="AD6" s="35"/>
      <c r="AE6" s="35" t="s">
        <v>117</v>
      </c>
      <c r="AF6" s="35"/>
      <c r="AG6" s="35" t="s">
        <v>118</v>
      </c>
      <c r="AH6" s="35"/>
      <c r="AI6" s="35" t="s">
        <v>119</v>
      </c>
      <c r="AJ6" s="35"/>
      <c r="AK6" s="35" t="s">
        <v>120</v>
      </c>
      <c r="AL6" s="35"/>
      <c r="AM6" s="35" t="s">
        <v>121</v>
      </c>
      <c r="AN6" s="35"/>
      <c r="AO6" s="35" t="s">
        <v>122</v>
      </c>
      <c r="AP6" s="35"/>
      <c r="AQ6" s="33" t="s">
        <v>1</v>
      </c>
      <c r="AR6" s="35" t="s">
        <v>123</v>
      </c>
      <c r="AS6" s="35"/>
      <c r="AT6" s="35" t="s">
        <v>124</v>
      </c>
      <c r="AU6" s="35"/>
      <c r="AV6" s="35" t="s">
        <v>125</v>
      </c>
      <c r="AW6" s="35"/>
      <c r="AX6" s="35" t="s">
        <v>126</v>
      </c>
      <c r="AY6" s="35"/>
      <c r="AZ6" s="35" t="s">
        <v>127</v>
      </c>
      <c r="BA6" s="35"/>
      <c r="BB6" s="35" t="s">
        <v>128</v>
      </c>
      <c r="BC6" s="35"/>
      <c r="BD6" s="35" t="s">
        <v>129</v>
      </c>
      <c r="BE6" s="35"/>
      <c r="BF6" s="35" t="s">
        <v>130</v>
      </c>
      <c r="BG6" s="35"/>
      <c r="BH6" s="35" t="s">
        <v>131</v>
      </c>
      <c r="BI6" s="35"/>
      <c r="BJ6" s="35" t="s">
        <v>132</v>
      </c>
      <c r="BK6" s="35"/>
      <c r="BL6" s="33" t="s">
        <v>1</v>
      </c>
      <c r="BM6" s="35" t="s">
        <v>133</v>
      </c>
      <c r="BN6" s="35"/>
      <c r="BO6" s="35" t="s">
        <v>134</v>
      </c>
      <c r="BP6" s="35"/>
      <c r="BQ6" s="35" t="s">
        <v>135</v>
      </c>
      <c r="BR6" s="35"/>
      <c r="BS6" s="35" t="s">
        <v>136</v>
      </c>
      <c r="BT6" s="35"/>
      <c r="BU6" s="35" t="s">
        <v>137</v>
      </c>
      <c r="BV6" s="3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6"/>
      <c r="CR6" s="66"/>
    </row>
    <row r="7" spans="1:96" s="6" customFormat="1" x14ac:dyDescent="0.25">
      <c r="A7" s="1"/>
      <c r="B7" s="67" t="s">
        <v>5</v>
      </c>
      <c r="C7" s="67"/>
      <c r="D7" s="67" t="s">
        <v>6</v>
      </c>
      <c r="E7" s="67"/>
      <c r="F7" s="136" t="s">
        <v>7</v>
      </c>
      <c r="G7" s="136"/>
      <c r="H7" s="136" t="s">
        <v>91</v>
      </c>
      <c r="I7" s="136"/>
      <c r="J7" s="136" t="s">
        <v>92</v>
      </c>
      <c r="K7" s="136"/>
      <c r="L7" s="67" t="s">
        <v>93</v>
      </c>
      <c r="M7" s="67"/>
      <c r="N7" s="67" t="s">
        <v>94</v>
      </c>
      <c r="O7" s="67"/>
      <c r="P7" s="67" t="s">
        <v>95</v>
      </c>
      <c r="Q7" s="67"/>
      <c r="R7" s="67" t="s">
        <v>96</v>
      </c>
      <c r="S7" s="67"/>
      <c r="T7" s="67" t="s">
        <v>97</v>
      </c>
      <c r="U7" s="67"/>
      <c r="V7" s="20"/>
      <c r="W7" s="67" t="s">
        <v>98</v>
      </c>
      <c r="X7" s="67"/>
      <c r="Y7" s="67" t="s">
        <v>99</v>
      </c>
      <c r="Z7" s="67"/>
      <c r="AA7" s="67" t="s">
        <v>100</v>
      </c>
      <c r="AB7" s="67"/>
      <c r="AC7" s="67" t="s">
        <v>101</v>
      </c>
      <c r="AD7" s="67"/>
      <c r="AE7" s="67" t="s">
        <v>102</v>
      </c>
      <c r="AF7" s="67"/>
      <c r="AG7" s="67" t="s">
        <v>103</v>
      </c>
      <c r="AH7" s="67"/>
      <c r="AI7" s="67" t="s">
        <v>104</v>
      </c>
      <c r="AJ7" s="67"/>
      <c r="AK7" s="67" t="s">
        <v>105</v>
      </c>
      <c r="AL7" s="67"/>
      <c r="AM7" s="67" t="s">
        <v>106</v>
      </c>
      <c r="AN7" s="67"/>
      <c r="AO7" s="67" t="s">
        <v>107</v>
      </c>
      <c r="AP7" s="67"/>
      <c r="AQ7" s="20"/>
      <c r="AR7" s="67" t="s">
        <v>8</v>
      </c>
      <c r="AS7" s="67"/>
      <c r="AT7" s="67" t="s">
        <v>9</v>
      </c>
      <c r="AU7" s="67"/>
      <c r="AV7" s="67" t="s">
        <v>10</v>
      </c>
      <c r="AW7" s="67"/>
      <c r="AX7" s="67" t="s">
        <v>11</v>
      </c>
      <c r="AY7" s="67"/>
      <c r="AZ7" s="67" t="s">
        <v>12</v>
      </c>
      <c r="BA7" s="67"/>
      <c r="BB7" s="67" t="s">
        <v>13</v>
      </c>
      <c r="BC7" s="67"/>
      <c r="BD7" s="67" t="s">
        <v>14</v>
      </c>
      <c r="BE7" s="67"/>
      <c r="BF7" s="67" t="s">
        <v>15</v>
      </c>
      <c r="BG7" s="67"/>
      <c r="BH7" s="67" t="s">
        <v>16</v>
      </c>
      <c r="BI7" s="67"/>
      <c r="BJ7" s="67" t="s">
        <v>17</v>
      </c>
      <c r="BK7" s="67"/>
      <c r="BL7" s="20"/>
      <c r="BM7" s="67" t="s">
        <v>18</v>
      </c>
      <c r="BN7" s="67"/>
      <c r="BO7" s="67" t="s">
        <v>19</v>
      </c>
      <c r="BP7" s="67"/>
      <c r="BQ7" s="67" t="s">
        <v>20</v>
      </c>
      <c r="BR7" s="67"/>
      <c r="BS7" s="67" t="s">
        <v>21</v>
      </c>
      <c r="BT7" s="67"/>
      <c r="BU7" s="67" t="s">
        <v>22</v>
      </c>
      <c r="BV7" s="67"/>
      <c r="BW7" s="20"/>
      <c r="BX7" s="20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7"/>
      <c r="CP7" s="27"/>
      <c r="CQ7" s="27"/>
      <c r="CR7" s="27"/>
    </row>
    <row r="8" spans="1:96" s="6" customFormat="1" x14ac:dyDescent="0.25">
      <c r="A8" s="1"/>
      <c r="B8" s="67" t="s">
        <v>54</v>
      </c>
      <c r="C8" s="67"/>
      <c r="D8" s="67" t="s">
        <v>54</v>
      </c>
      <c r="E8" s="67"/>
      <c r="F8" s="136" t="s">
        <v>54</v>
      </c>
      <c r="G8" s="136"/>
      <c r="H8" s="136" t="s">
        <v>54</v>
      </c>
      <c r="I8" s="136"/>
      <c r="J8" s="136" t="s">
        <v>54</v>
      </c>
      <c r="K8" s="136"/>
      <c r="L8" s="67" t="s">
        <v>54</v>
      </c>
      <c r="M8" s="67"/>
      <c r="N8" s="67" t="s">
        <v>54</v>
      </c>
      <c r="O8" s="67"/>
      <c r="P8" s="67" t="s">
        <v>54</v>
      </c>
      <c r="Q8" s="67"/>
      <c r="R8" s="67" t="s">
        <v>54</v>
      </c>
      <c r="S8" s="67"/>
      <c r="T8" s="67" t="s">
        <v>54</v>
      </c>
      <c r="U8" s="67"/>
      <c r="V8" s="64"/>
      <c r="W8" s="67" t="s">
        <v>54</v>
      </c>
      <c r="X8" s="67"/>
      <c r="Y8" s="67" t="s">
        <v>54</v>
      </c>
      <c r="Z8" s="67"/>
      <c r="AA8" s="67" t="s">
        <v>54</v>
      </c>
      <c r="AB8" s="67"/>
      <c r="AC8" s="67" t="s">
        <v>54</v>
      </c>
      <c r="AD8" s="67"/>
      <c r="AE8" s="67" t="s">
        <v>54</v>
      </c>
      <c r="AF8" s="67"/>
      <c r="AG8" s="67" t="s">
        <v>54</v>
      </c>
      <c r="AH8" s="67"/>
      <c r="AI8" s="67" t="s">
        <v>54</v>
      </c>
      <c r="AJ8" s="67"/>
      <c r="AK8" s="67" t="s">
        <v>54</v>
      </c>
      <c r="AL8" s="67"/>
      <c r="AM8" s="67" t="s">
        <v>54</v>
      </c>
      <c r="AN8" s="67"/>
      <c r="AO8" s="67" t="s">
        <v>54</v>
      </c>
      <c r="AP8" s="67"/>
      <c r="AQ8" s="64"/>
      <c r="AR8" s="67" t="s">
        <v>54</v>
      </c>
      <c r="AS8" s="67"/>
      <c r="AT8" s="67" t="s">
        <v>54</v>
      </c>
      <c r="AU8" s="67"/>
      <c r="AV8" s="67" t="s">
        <v>54</v>
      </c>
      <c r="AW8" s="67"/>
      <c r="AX8" s="67" t="s">
        <v>54</v>
      </c>
      <c r="AY8" s="67"/>
      <c r="AZ8" s="67" t="s">
        <v>54</v>
      </c>
      <c r="BA8" s="67"/>
      <c r="BB8" s="67" t="s">
        <v>54</v>
      </c>
      <c r="BC8" s="67"/>
      <c r="BD8" s="67" t="s">
        <v>54</v>
      </c>
      <c r="BE8" s="67"/>
      <c r="BF8" s="67" t="s">
        <v>54</v>
      </c>
      <c r="BG8" s="67"/>
      <c r="BH8" s="67" t="s">
        <v>54</v>
      </c>
      <c r="BI8" s="67"/>
      <c r="BJ8" s="67" t="s">
        <v>54</v>
      </c>
      <c r="BK8" s="67"/>
      <c r="BL8" s="64"/>
      <c r="BM8" s="67" t="s">
        <v>54</v>
      </c>
      <c r="BN8" s="67"/>
      <c r="BO8" s="67" t="s">
        <v>54</v>
      </c>
      <c r="BP8" s="67"/>
      <c r="BQ8" s="67" t="s">
        <v>54</v>
      </c>
      <c r="BR8" s="67"/>
      <c r="BS8" s="67" t="s">
        <v>54</v>
      </c>
      <c r="BT8" s="67"/>
      <c r="BU8" s="67" t="s">
        <v>54</v>
      </c>
      <c r="BV8" s="67"/>
      <c r="BW8" s="20"/>
      <c r="BX8" s="20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7"/>
      <c r="CP8" s="27"/>
      <c r="CQ8" s="27"/>
      <c r="CR8" s="27"/>
    </row>
    <row r="9" spans="1:96" s="6" customFormat="1" x14ac:dyDescent="0.25">
      <c r="A9" s="1"/>
      <c r="B9" s="57"/>
      <c r="C9" s="68"/>
      <c r="D9" s="57"/>
      <c r="E9" s="68"/>
      <c r="F9" s="57"/>
      <c r="G9" s="69"/>
      <c r="H9" s="57"/>
      <c r="I9" s="69"/>
      <c r="J9" s="57"/>
      <c r="K9" s="69"/>
      <c r="L9" s="57"/>
      <c r="M9" s="64"/>
      <c r="N9" s="57"/>
      <c r="O9" s="64"/>
      <c r="P9" s="57"/>
      <c r="Q9" s="64"/>
      <c r="R9" s="57"/>
      <c r="S9" s="64"/>
      <c r="T9" s="57"/>
      <c r="U9" s="64"/>
      <c r="V9" s="20"/>
      <c r="W9" s="57"/>
      <c r="X9" s="64"/>
      <c r="Y9" s="57"/>
      <c r="Z9" s="64"/>
      <c r="AA9" s="57"/>
      <c r="AB9" s="64"/>
      <c r="AC9" s="57"/>
      <c r="AD9" s="64"/>
      <c r="AE9" s="57"/>
      <c r="AF9" s="64"/>
      <c r="AG9" s="57"/>
      <c r="AH9" s="64"/>
      <c r="AI9" s="57"/>
      <c r="AJ9" s="64"/>
      <c r="AK9" s="57"/>
      <c r="AL9" s="64"/>
      <c r="AM9" s="57"/>
      <c r="AN9" s="64"/>
      <c r="AO9" s="57"/>
      <c r="AP9" s="64"/>
      <c r="AQ9" s="20"/>
      <c r="AR9" s="57"/>
      <c r="AS9" s="64"/>
      <c r="AT9" s="57"/>
      <c r="AU9" s="64"/>
      <c r="AV9" s="57"/>
      <c r="AW9" s="64"/>
      <c r="AX9" s="57"/>
      <c r="AY9" s="64"/>
      <c r="AZ9" s="57"/>
      <c r="BA9" s="64"/>
      <c r="BB9" s="57"/>
      <c r="BC9" s="64"/>
      <c r="BD9" s="57"/>
      <c r="BE9" s="64"/>
      <c r="BF9" s="57"/>
      <c r="BG9" s="64"/>
      <c r="BH9" s="57"/>
      <c r="BI9" s="64"/>
      <c r="BJ9" s="57"/>
      <c r="BK9" s="64"/>
      <c r="BL9" s="20"/>
      <c r="BM9" s="57"/>
      <c r="BN9" s="64"/>
      <c r="BO9" s="57"/>
      <c r="BP9" s="64"/>
      <c r="BQ9" s="57"/>
      <c r="BR9" s="64"/>
      <c r="BS9" s="57"/>
      <c r="BT9" s="64"/>
      <c r="BU9" s="57"/>
      <c r="BV9" s="64"/>
      <c r="BW9" s="20"/>
      <c r="BX9" s="20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7"/>
      <c r="CP9" s="27"/>
      <c r="CQ9" s="27"/>
      <c r="CR9" s="27"/>
    </row>
    <row r="10" spans="1:96" s="20" customFormat="1" x14ac:dyDescent="0.25">
      <c r="A10" s="20" t="s">
        <v>23</v>
      </c>
      <c r="B10" s="94">
        <v>2334.82661299243</v>
      </c>
      <c r="C10" s="58"/>
      <c r="D10" s="94">
        <v>2717.4230709947001</v>
      </c>
      <c r="E10" s="58"/>
      <c r="F10" s="94">
        <v>738.78286704732204</v>
      </c>
      <c r="G10" s="58"/>
      <c r="H10" s="94">
        <v>719.613684113462</v>
      </c>
      <c r="I10" s="58"/>
      <c r="J10" s="94">
        <v>756.89364696421399</v>
      </c>
      <c r="K10" s="58"/>
      <c r="L10" s="94">
        <v>1411.7538554277401</v>
      </c>
      <c r="M10" s="58"/>
      <c r="N10" s="94">
        <v>1781.28787426246</v>
      </c>
      <c r="O10" s="58"/>
      <c r="P10" s="94">
        <v>2015.8650153905</v>
      </c>
      <c r="Q10" s="58"/>
      <c r="R10" s="94">
        <v>1974.8153831295001</v>
      </c>
      <c r="S10" s="58"/>
      <c r="T10" s="94">
        <v>1993.3668819919201</v>
      </c>
      <c r="U10" s="58"/>
      <c r="V10" s="20" t="s">
        <v>23</v>
      </c>
      <c r="W10" s="94">
        <v>2249.4033256518001</v>
      </c>
      <c r="X10" s="58"/>
      <c r="Y10" s="94">
        <v>2648.4036234233499</v>
      </c>
      <c r="Z10" s="58"/>
      <c r="AA10" s="94">
        <v>3062.4998456580502</v>
      </c>
      <c r="AB10" s="58"/>
      <c r="AC10" s="94">
        <v>3513.0087425581</v>
      </c>
      <c r="AD10" s="58"/>
      <c r="AE10" s="94">
        <v>4209.2571893370005</v>
      </c>
      <c r="AF10" s="58"/>
      <c r="AG10" s="94">
        <v>5076.0889488124203</v>
      </c>
      <c r="AH10" s="58"/>
      <c r="AI10" s="94">
        <v>6367.21747453639</v>
      </c>
      <c r="AJ10" s="58"/>
      <c r="AK10" s="94">
        <v>8383.7917770210606</v>
      </c>
      <c r="AL10" s="58"/>
      <c r="AM10" s="94">
        <v>11562.6900543764</v>
      </c>
      <c r="AN10" s="58"/>
      <c r="AO10" s="94">
        <v>16289.6969444651</v>
      </c>
      <c r="AP10" s="58"/>
      <c r="AQ10" s="20" t="s">
        <v>23</v>
      </c>
      <c r="AR10" s="94">
        <v>850.80983955206898</v>
      </c>
      <c r="AS10" s="58"/>
      <c r="AT10" s="94">
        <v>907.91983798644605</v>
      </c>
      <c r="AU10" s="58"/>
      <c r="AV10" s="94">
        <v>1072.6254805804399</v>
      </c>
      <c r="AW10" s="58"/>
      <c r="AX10" s="94">
        <v>1257.74737400803</v>
      </c>
      <c r="AY10" s="58"/>
      <c r="AZ10" s="94">
        <v>1444.6349111064401</v>
      </c>
      <c r="BA10" s="58"/>
      <c r="BB10" s="94">
        <v>1682.59643962584</v>
      </c>
      <c r="BC10" s="58"/>
      <c r="BD10" s="94">
        <v>2116.6063944389898</v>
      </c>
      <c r="BE10" s="58"/>
      <c r="BF10" s="94">
        <v>2619.1496383232102</v>
      </c>
      <c r="BG10" s="58"/>
      <c r="BH10" s="94">
        <v>3270.3421756367102</v>
      </c>
      <c r="BI10" s="58"/>
      <c r="BJ10" s="94">
        <v>4176.5193447638503</v>
      </c>
      <c r="BK10" s="58"/>
      <c r="BL10" s="20" t="s">
        <v>23</v>
      </c>
      <c r="BM10" s="94">
        <v>5291.2317683063402</v>
      </c>
      <c r="BN10" s="58"/>
      <c r="BO10" s="94">
        <v>6371.9028321128799</v>
      </c>
      <c r="BP10" s="58"/>
      <c r="BQ10" s="94">
        <v>7341.0754132136399</v>
      </c>
      <c r="BR10" s="58"/>
      <c r="BS10" s="94">
        <v>9139.0650681728894</v>
      </c>
      <c r="BT10" s="58"/>
      <c r="BU10" s="94">
        <v>12206.653254778001</v>
      </c>
      <c r="BV10" s="58"/>
      <c r="BW10" s="30"/>
      <c r="BX10" s="30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1" spans="1:96" s="20" customFormat="1" x14ac:dyDescent="0.25">
      <c r="A11" s="20" t="s">
        <v>24</v>
      </c>
      <c r="B11" s="94">
        <v>2277.0962281084398</v>
      </c>
      <c r="C11" s="58"/>
      <c r="D11" s="94">
        <v>2692.20825289805</v>
      </c>
      <c r="E11" s="58"/>
      <c r="F11" s="94">
        <v>635.42873331545604</v>
      </c>
      <c r="G11" s="58"/>
      <c r="H11" s="94">
        <v>618.68970963420202</v>
      </c>
      <c r="I11" s="58"/>
      <c r="J11" s="94">
        <v>651.45367315580302</v>
      </c>
      <c r="K11" s="58"/>
      <c r="L11" s="94">
        <v>1219.88924598483</v>
      </c>
      <c r="M11" s="58"/>
      <c r="N11" s="94">
        <v>1665.7627882751699</v>
      </c>
      <c r="O11" s="58"/>
      <c r="P11" s="94">
        <v>1829.44947354786</v>
      </c>
      <c r="Q11" s="58"/>
      <c r="R11" s="94">
        <v>1747.32034130681</v>
      </c>
      <c r="S11" s="58"/>
      <c r="T11" s="94">
        <v>1779.4029705862499</v>
      </c>
      <c r="U11" s="58"/>
      <c r="V11" s="20" t="s">
        <v>24</v>
      </c>
      <c r="W11" s="94">
        <v>2154.6931965764802</v>
      </c>
      <c r="X11" s="58"/>
      <c r="Y11" s="94">
        <v>2466.9239055840699</v>
      </c>
      <c r="Z11" s="58"/>
      <c r="AA11" s="94">
        <v>2922.5784702198098</v>
      </c>
      <c r="AB11" s="58"/>
      <c r="AC11" s="94">
        <v>3407.95481538682</v>
      </c>
      <c r="AD11" s="58"/>
      <c r="AE11" s="94">
        <v>4068.14799382826</v>
      </c>
      <c r="AF11" s="58"/>
      <c r="AG11" s="94">
        <v>4835.4260192465299</v>
      </c>
      <c r="AH11" s="58"/>
      <c r="AI11" s="94">
        <v>5989.2986437586696</v>
      </c>
      <c r="AJ11" s="58"/>
      <c r="AK11" s="94">
        <v>7690.3576614819804</v>
      </c>
      <c r="AL11" s="58"/>
      <c r="AM11" s="94">
        <v>10529.3276948769</v>
      </c>
      <c r="AN11" s="58"/>
      <c r="AO11" s="94">
        <v>14783.0356583754</v>
      </c>
      <c r="AP11" s="58"/>
      <c r="AQ11" s="20" t="s">
        <v>24</v>
      </c>
      <c r="AR11" s="94">
        <v>767.22843782252505</v>
      </c>
      <c r="AS11" s="58"/>
      <c r="AT11" s="94">
        <v>821.82099842389596</v>
      </c>
      <c r="AU11" s="58"/>
      <c r="AV11" s="94">
        <v>970.27209154481898</v>
      </c>
      <c r="AW11" s="58"/>
      <c r="AX11" s="94">
        <v>1140.7440303020701</v>
      </c>
      <c r="AY11" s="58"/>
      <c r="AZ11" s="94">
        <v>1340.3640177156799</v>
      </c>
      <c r="BA11" s="58"/>
      <c r="BB11" s="94">
        <v>1605.35986282249</v>
      </c>
      <c r="BC11" s="58"/>
      <c r="BD11" s="94">
        <v>2026.2093774714699</v>
      </c>
      <c r="BE11" s="58"/>
      <c r="BF11" s="94">
        <v>2610.30675173503</v>
      </c>
      <c r="BG11" s="58"/>
      <c r="BH11" s="94">
        <v>3260.58401878825</v>
      </c>
      <c r="BI11" s="58"/>
      <c r="BJ11" s="94">
        <v>4242.5238609775797</v>
      </c>
      <c r="BK11" s="58"/>
      <c r="BL11" s="20" t="s">
        <v>24</v>
      </c>
      <c r="BM11" s="94">
        <v>5069.6341106625996</v>
      </c>
      <c r="BN11" s="58"/>
      <c r="BO11" s="94">
        <v>6021.9362794449598</v>
      </c>
      <c r="BP11" s="58"/>
      <c r="BQ11" s="94">
        <v>6945.7643005341897</v>
      </c>
      <c r="BR11" s="58"/>
      <c r="BS11" s="94">
        <v>8448.0603654942006</v>
      </c>
      <c r="BT11" s="58"/>
      <c r="BU11" s="94">
        <v>11598.1978094557</v>
      </c>
      <c r="BV11" s="58"/>
      <c r="BW11" s="30"/>
      <c r="BX11" s="30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</row>
    <row r="12" spans="1:96" s="20" customFormat="1" x14ac:dyDescent="0.25">
      <c r="A12" s="20" t="s">
        <v>25</v>
      </c>
      <c r="B12" s="94">
        <v>1832.46155362384</v>
      </c>
      <c r="C12" s="58"/>
      <c r="D12" s="94">
        <v>2218.01047695446</v>
      </c>
      <c r="E12" s="58"/>
      <c r="F12" s="94">
        <v>530.08917398509595</v>
      </c>
      <c r="G12" s="58"/>
      <c r="H12" s="94">
        <v>508.49558145089298</v>
      </c>
      <c r="I12" s="58"/>
      <c r="J12" s="94">
        <v>550.76773128261505</v>
      </c>
      <c r="K12" s="58"/>
      <c r="L12" s="94">
        <v>1043.96826866685</v>
      </c>
      <c r="M12" s="58"/>
      <c r="N12" s="94">
        <v>1470.46145996471</v>
      </c>
      <c r="O12" s="58"/>
      <c r="P12" s="94">
        <v>1617.5299063612199</v>
      </c>
      <c r="Q12" s="58"/>
      <c r="R12" s="94">
        <v>1468.7919282365699</v>
      </c>
      <c r="S12" s="58"/>
      <c r="T12" s="94">
        <v>1535.6323887716701</v>
      </c>
      <c r="U12" s="58"/>
      <c r="V12" s="20" t="s">
        <v>25</v>
      </c>
      <c r="W12" s="94">
        <v>1742.6740700406899</v>
      </c>
      <c r="X12" s="58"/>
      <c r="Y12" s="94">
        <v>2204.7375429007202</v>
      </c>
      <c r="Z12" s="58"/>
      <c r="AA12" s="94">
        <v>2686.3830119854101</v>
      </c>
      <c r="AB12" s="58"/>
      <c r="AC12" s="94">
        <v>2970.19651375596</v>
      </c>
      <c r="AD12" s="58"/>
      <c r="AE12" s="94">
        <v>3518.9372221013</v>
      </c>
      <c r="AF12" s="58"/>
      <c r="AG12" s="94">
        <v>4456.8170502665598</v>
      </c>
      <c r="AH12" s="58"/>
      <c r="AI12" s="94">
        <v>5358.9135482781403</v>
      </c>
      <c r="AJ12" s="58"/>
      <c r="AK12" s="94">
        <v>6915.6967274833496</v>
      </c>
      <c r="AL12" s="58"/>
      <c r="AM12" s="94">
        <v>9145.8224385435296</v>
      </c>
      <c r="AN12" s="58"/>
      <c r="AO12" s="94">
        <v>12706.416976127301</v>
      </c>
      <c r="AP12" s="58"/>
      <c r="AQ12" s="20" t="s">
        <v>25</v>
      </c>
      <c r="AR12" s="94">
        <v>633.99057087113397</v>
      </c>
      <c r="AS12" s="58"/>
      <c r="AT12" s="94">
        <v>742.81439423218796</v>
      </c>
      <c r="AU12" s="58"/>
      <c r="AV12" s="94">
        <v>757.24055792850402</v>
      </c>
      <c r="AW12" s="58"/>
      <c r="AX12" s="94">
        <v>944.89683316836704</v>
      </c>
      <c r="AY12" s="58"/>
      <c r="AZ12" s="94">
        <v>1182.7409231341001</v>
      </c>
      <c r="BA12" s="58"/>
      <c r="BB12" s="94">
        <v>1429.5663632235</v>
      </c>
      <c r="BC12" s="58"/>
      <c r="BD12" s="94">
        <v>1857.49382072156</v>
      </c>
      <c r="BE12" s="58"/>
      <c r="BF12" s="94">
        <v>2422.0355373401499</v>
      </c>
      <c r="BG12" s="58"/>
      <c r="BH12" s="94">
        <v>2919.0769197979498</v>
      </c>
      <c r="BI12" s="58"/>
      <c r="BJ12" s="94">
        <v>3687.06148419999</v>
      </c>
      <c r="BK12" s="58"/>
      <c r="BL12" s="20" t="s">
        <v>25</v>
      </c>
      <c r="BM12" s="94">
        <v>4696.5467850287896</v>
      </c>
      <c r="BN12" s="58"/>
      <c r="BO12" s="94">
        <v>5565.0296118115502</v>
      </c>
      <c r="BP12" s="58"/>
      <c r="BQ12" s="94">
        <v>6215.8655484736701</v>
      </c>
      <c r="BR12" s="58"/>
      <c r="BS12" s="94">
        <v>8087.8127750366702</v>
      </c>
      <c r="BT12" s="58"/>
      <c r="BU12" s="94">
        <v>9147.96673155194</v>
      </c>
      <c r="BV12" s="58"/>
      <c r="BW12" s="30"/>
      <c r="BX12" s="30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</row>
    <row r="13" spans="1:96" s="20" customFormat="1" x14ac:dyDescent="0.25">
      <c r="A13" s="20" t="s">
        <v>26</v>
      </c>
      <c r="B13" s="94">
        <v>1715.5895296312401</v>
      </c>
      <c r="C13" s="58"/>
      <c r="D13" s="94">
        <v>2048.7059657928498</v>
      </c>
      <c r="E13" s="58"/>
      <c r="F13" s="94">
        <v>573.40630196208804</v>
      </c>
      <c r="G13" s="58"/>
      <c r="H13" s="94">
        <v>577.20421247346201</v>
      </c>
      <c r="I13" s="58"/>
      <c r="J13" s="94">
        <v>569.69254486033196</v>
      </c>
      <c r="K13" s="58"/>
      <c r="L13" s="94">
        <v>956.74961532339398</v>
      </c>
      <c r="M13" s="58"/>
      <c r="N13" s="94">
        <v>1516.55249250107</v>
      </c>
      <c r="O13" s="58"/>
      <c r="P13" s="94">
        <v>1459.36485070718</v>
      </c>
      <c r="Q13" s="58"/>
      <c r="R13" s="94">
        <v>1316.7042878265199</v>
      </c>
      <c r="S13" s="58"/>
      <c r="T13" s="94">
        <v>1451.55282457879</v>
      </c>
      <c r="U13" s="58"/>
      <c r="V13" s="20" t="s">
        <v>26</v>
      </c>
      <c r="W13" s="94">
        <v>1591.7986191024199</v>
      </c>
      <c r="X13" s="58"/>
      <c r="Y13" s="94">
        <v>2157.1981042654002</v>
      </c>
      <c r="Z13" s="58"/>
      <c r="AA13" s="94">
        <v>2256.86867204696</v>
      </c>
      <c r="AB13" s="58"/>
      <c r="AC13" s="94">
        <v>2812.6482558139501</v>
      </c>
      <c r="AD13" s="58"/>
      <c r="AE13" s="94">
        <v>3251.5714285714298</v>
      </c>
      <c r="AF13" s="58"/>
      <c r="AG13" s="94">
        <v>3739.2660680529302</v>
      </c>
      <c r="AH13" s="58"/>
      <c r="AI13" s="94">
        <v>4703.7840286054798</v>
      </c>
      <c r="AJ13" s="58"/>
      <c r="AK13" s="94">
        <v>5947.9768786127197</v>
      </c>
      <c r="AL13" s="58"/>
      <c r="AM13" s="94">
        <v>7745.7885906040301</v>
      </c>
      <c r="AN13" s="58"/>
      <c r="AO13" s="94">
        <v>8630.6297577854693</v>
      </c>
      <c r="AP13" s="58"/>
      <c r="AQ13" s="20" t="s">
        <v>26</v>
      </c>
      <c r="AR13" s="94">
        <v>545.81528758071795</v>
      </c>
      <c r="AS13" s="58"/>
      <c r="AT13" s="94">
        <v>437.35149139706402</v>
      </c>
      <c r="AU13" s="58"/>
      <c r="AV13" s="94">
        <v>793.42417582417602</v>
      </c>
      <c r="AW13" s="58"/>
      <c r="AX13" s="94">
        <v>830.70671336142902</v>
      </c>
      <c r="AY13" s="58"/>
      <c r="AZ13" s="94">
        <v>954.35817461331999</v>
      </c>
      <c r="BA13" s="58"/>
      <c r="BB13" s="94">
        <v>1222.0608452138499</v>
      </c>
      <c r="BC13" s="58"/>
      <c r="BD13" s="94">
        <v>1591.30242634315</v>
      </c>
      <c r="BE13" s="58"/>
      <c r="BF13" s="94">
        <v>2113.7149809392499</v>
      </c>
      <c r="BG13" s="58"/>
      <c r="BH13" s="94">
        <v>2585.2365259912799</v>
      </c>
      <c r="BI13" s="58"/>
      <c r="BJ13" s="94">
        <v>3215.2058928359302</v>
      </c>
      <c r="BK13" s="58"/>
      <c r="BL13" s="20" t="s">
        <v>26</v>
      </c>
      <c r="BM13" s="94">
        <v>4298.6363636363603</v>
      </c>
      <c r="BN13" s="58"/>
      <c r="BO13" s="94">
        <v>4107.1334831460699</v>
      </c>
      <c r="BP13" s="58"/>
      <c r="BQ13" s="94">
        <v>6377.2652468538199</v>
      </c>
      <c r="BR13" s="58"/>
      <c r="BS13" s="94">
        <v>6395.0240489724501</v>
      </c>
      <c r="BT13" s="58"/>
      <c r="BU13" s="94">
        <v>8392.9177914110405</v>
      </c>
      <c r="BV13" s="58"/>
      <c r="BW13" s="30"/>
      <c r="BX13" s="30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6" s="20" customFormat="1" x14ac:dyDescent="0.25">
      <c r="A14" s="20" t="s">
        <v>27</v>
      </c>
      <c r="B14" s="94">
        <v>1838.20699812881</v>
      </c>
      <c r="C14" s="58"/>
      <c r="D14" s="94">
        <v>2202.1891007137601</v>
      </c>
      <c r="E14" s="58"/>
      <c r="F14" s="94">
        <v>631.91148516994997</v>
      </c>
      <c r="G14" s="58"/>
      <c r="H14" s="94">
        <v>603.93273019680203</v>
      </c>
      <c r="I14" s="58"/>
      <c r="J14" s="94">
        <v>658.757600343626</v>
      </c>
      <c r="K14" s="58"/>
      <c r="L14" s="94">
        <v>1170.73885238721</v>
      </c>
      <c r="M14" s="58"/>
      <c r="N14" s="94">
        <v>1590.0705253577601</v>
      </c>
      <c r="O14" s="58"/>
      <c r="P14" s="94">
        <v>1711.6440824921001</v>
      </c>
      <c r="Q14" s="58"/>
      <c r="R14" s="94">
        <v>1558.86168807443</v>
      </c>
      <c r="S14" s="58"/>
      <c r="T14" s="94">
        <v>1630.83279251766</v>
      </c>
      <c r="U14" s="58"/>
      <c r="V14" s="20" t="s">
        <v>27</v>
      </c>
      <c r="W14" s="94">
        <v>1813.6791371756001</v>
      </c>
      <c r="X14" s="58"/>
      <c r="Y14" s="94">
        <v>2361.9852353372999</v>
      </c>
      <c r="Z14" s="58"/>
      <c r="AA14" s="94">
        <v>2560.6075827094901</v>
      </c>
      <c r="AB14" s="58"/>
      <c r="AC14" s="94">
        <v>3212.9436875036499</v>
      </c>
      <c r="AD14" s="58"/>
      <c r="AE14" s="94">
        <v>3861.8008131342899</v>
      </c>
      <c r="AF14" s="58"/>
      <c r="AG14" s="94">
        <v>4688.4636439539699</v>
      </c>
      <c r="AH14" s="58"/>
      <c r="AI14" s="94">
        <v>5542.9258613755201</v>
      </c>
      <c r="AJ14" s="58"/>
      <c r="AK14" s="94">
        <v>7092.6042521447198</v>
      </c>
      <c r="AL14" s="58"/>
      <c r="AM14" s="94">
        <v>9255.9521817094992</v>
      </c>
      <c r="AN14" s="58"/>
      <c r="AO14" s="94">
        <v>12489.508923076901</v>
      </c>
      <c r="AP14" s="58"/>
      <c r="AQ14" s="20" t="s">
        <v>27</v>
      </c>
      <c r="AR14" s="94">
        <v>779.40299602223001</v>
      </c>
      <c r="AS14" s="58"/>
      <c r="AT14" s="94">
        <v>682.42880703683295</v>
      </c>
      <c r="AU14" s="58"/>
      <c r="AV14" s="94">
        <v>761.53575711574899</v>
      </c>
      <c r="AW14" s="58"/>
      <c r="AX14" s="94">
        <v>881.10224299810102</v>
      </c>
      <c r="AY14" s="58"/>
      <c r="AZ14" s="94">
        <v>1112.3957260890299</v>
      </c>
      <c r="BA14" s="58"/>
      <c r="BB14" s="94">
        <v>1478.8020610000699</v>
      </c>
      <c r="BC14" s="58"/>
      <c r="BD14" s="94">
        <v>2070.2309345195499</v>
      </c>
      <c r="BE14" s="58"/>
      <c r="BF14" s="94">
        <v>2403.42674716588</v>
      </c>
      <c r="BG14" s="58"/>
      <c r="BH14" s="94">
        <v>3056.0055290699302</v>
      </c>
      <c r="BI14" s="58"/>
      <c r="BJ14" s="94">
        <v>3828.9984270546602</v>
      </c>
      <c r="BK14" s="58"/>
      <c r="BL14" s="20" t="s">
        <v>27</v>
      </c>
      <c r="BM14" s="94">
        <v>4968.75844998293</v>
      </c>
      <c r="BN14" s="58"/>
      <c r="BO14" s="94">
        <v>5136.1178869323403</v>
      </c>
      <c r="BP14" s="58"/>
      <c r="BQ14" s="94">
        <v>6706.7816822046898</v>
      </c>
      <c r="BR14" s="58"/>
      <c r="BS14" s="94">
        <v>8420.1078327318992</v>
      </c>
      <c r="BT14" s="58"/>
      <c r="BU14" s="94">
        <v>8371.7982608695693</v>
      </c>
      <c r="BV14" s="58"/>
      <c r="BW14" s="30"/>
      <c r="BX14" s="30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</row>
    <row r="15" spans="1:96" s="20" customFormat="1" x14ac:dyDescent="0.25">
      <c r="A15" s="20" t="s">
        <v>28</v>
      </c>
      <c r="B15" s="94">
        <v>1681.1709000915</v>
      </c>
      <c r="C15" s="58"/>
      <c r="D15" s="94">
        <v>2037.3533997950899</v>
      </c>
      <c r="E15" s="58"/>
      <c r="F15" s="94">
        <v>538.26351055169403</v>
      </c>
      <c r="G15" s="58"/>
      <c r="H15" s="94">
        <v>507.52199438441198</v>
      </c>
      <c r="I15" s="58"/>
      <c r="J15" s="94">
        <v>567.87746403835899</v>
      </c>
      <c r="K15" s="58"/>
      <c r="L15" s="94">
        <v>1129.70172684458</v>
      </c>
      <c r="M15" s="58"/>
      <c r="N15" s="94">
        <v>1642.61293547643</v>
      </c>
      <c r="O15" s="58"/>
      <c r="P15" s="94">
        <v>1584.1177859228401</v>
      </c>
      <c r="Q15" s="58"/>
      <c r="R15" s="94">
        <v>1491.1618024749</v>
      </c>
      <c r="S15" s="58"/>
      <c r="T15" s="94">
        <v>1660.7016912095701</v>
      </c>
      <c r="U15" s="58"/>
      <c r="V15" s="20" t="s">
        <v>28</v>
      </c>
      <c r="W15" s="94">
        <v>1928.21460831646</v>
      </c>
      <c r="X15" s="58"/>
      <c r="Y15" s="94">
        <v>2070.6470036655001</v>
      </c>
      <c r="Z15" s="58"/>
      <c r="AA15" s="94">
        <v>2593.6408823235902</v>
      </c>
      <c r="AB15" s="58"/>
      <c r="AC15" s="94">
        <v>2912.70721973637</v>
      </c>
      <c r="AD15" s="58"/>
      <c r="AE15" s="94">
        <v>3486.0480371900799</v>
      </c>
      <c r="AF15" s="58"/>
      <c r="AG15" s="94">
        <v>4079.21417693479</v>
      </c>
      <c r="AH15" s="58"/>
      <c r="AI15" s="94">
        <v>5095.5776668746103</v>
      </c>
      <c r="AJ15" s="58"/>
      <c r="AK15" s="94">
        <v>7152.7545076282904</v>
      </c>
      <c r="AL15" s="58"/>
      <c r="AM15" s="94">
        <v>8814.3752345215798</v>
      </c>
      <c r="AN15" s="58"/>
      <c r="AO15" s="94">
        <v>11103.566355140199</v>
      </c>
      <c r="AP15" s="58"/>
      <c r="AQ15" s="20" t="s">
        <v>28</v>
      </c>
      <c r="AR15" s="94">
        <v>567.13889190068301</v>
      </c>
      <c r="AS15" s="58"/>
      <c r="AT15" s="94">
        <v>495.708780661216</v>
      </c>
      <c r="AU15" s="58"/>
      <c r="AV15" s="94">
        <v>623.37077257213798</v>
      </c>
      <c r="AW15" s="58"/>
      <c r="AX15" s="94">
        <v>775.49975413866605</v>
      </c>
      <c r="AY15" s="58"/>
      <c r="AZ15" s="94">
        <v>1012.7663620647101</v>
      </c>
      <c r="BA15" s="58"/>
      <c r="BB15" s="94">
        <v>1054.1036810242799</v>
      </c>
      <c r="BC15" s="58"/>
      <c r="BD15" s="94">
        <v>1381.9845804988699</v>
      </c>
      <c r="BE15" s="58"/>
      <c r="BF15" s="94">
        <v>2122.7398186021701</v>
      </c>
      <c r="BG15" s="58"/>
      <c r="BH15" s="94">
        <v>2806.5996284254502</v>
      </c>
      <c r="BI15" s="58"/>
      <c r="BJ15" s="94">
        <v>3277.1659408319601</v>
      </c>
      <c r="BK15" s="58"/>
      <c r="BL15" s="20" t="s">
        <v>28</v>
      </c>
      <c r="BM15" s="94">
        <v>3935.9776876267802</v>
      </c>
      <c r="BN15" s="58"/>
      <c r="BO15" s="94">
        <v>4886.6460711887203</v>
      </c>
      <c r="BP15" s="58"/>
      <c r="BQ15" s="94">
        <v>5643.2513966480401</v>
      </c>
      <c r="BR15" s="58"/>
      <c r="BS15" s="94">
        <v>6998.8123815540102</v>
      </c>
      <c r="BT15" s="58"/>
      <c r="BU15" s="94">
        <v>7442.3936170212801</v>
      </c>
      <c r="BV15" s="58"/>
      <c r="BW15" s="30"/>
      <c r="BX15" s="30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</row>
    <row r="16" spans="1:96" s="20" customFormat="1" x14ac:dyDescent="0.25">
      <c r="A16" s="20" t="s">
        <v>29</v>
      </c>
      <c r="B16" s="94">
        <v>1655.95094622536</v>
      </c>
      <c r="C16" s="58"/>
      <c r="D16" s="94">
        <v>1966.01760673495</v>
      </c>
      <c r="E16" s="58"/>
      <c r="F16" s="94">
        <v>552.11668965517197</v>
      </c>
      <c r="G16" s="58"/>
      <c r="H16" s="94">
        <v>530.179100850547</v>
      </c>
      <c r="I16" s="58"/>
      <c r="J16" s="94">
        <v>572.90099769762105</v>
      </c>
      <c r="K16" s="58"/>
      <c r="L16" s="94">
        <v>1139.45476381105</v>
      </c>
      <c r="M16" s="58"/>
      <c r="N16" s="94">
        <v>1445.0242796158</v>
      </c>
      <c r="O16" s="58"/>
      <c r="P16" s="94">
        <v>1505.0428826986999</v>
      </c>
      <c r="Q16" s="58"/>
      <c r="R16" s="94">
        <v>1380.9076992345799</v>
      </c>
      <c r="S16" s="58"/>
      <c r="T16" s="94">
        <v>1566.7993221450799</v>
      </c>
      <c r="U16" s="58"/>
      <c r="V16" s="20" t="s">
        <v>29</v>
      </c>
      <c r="W16" s="94">
        <v>1620.69850858977</v>
      </c>
      <c r="X16" s="58"/>
      <c r="Y16" s="94">
        <v>2243.01415986949</v>
      </c>
      <c r="Z16" s="58"/>
      <c r="AA16" s="94">
        <v>2807.0798807749602</v>
      </c>
      <c r="AB16" s="58"/>
      <c r="AC16" s="94">
        <v>2796.3224453101602</v>
      </c>
      <c r="AD16" s="58"/>
      <c r="AE16" s="94">
        <v>3969.13305103633</v>
      </c>
      <c r="AF16" s="58"/>
      <c r="AG16" s="94">
        <v>3955.0756411925499</v>
      </c>
      <c r="AH16" s="58"/>
      <c r="AI16" s="94">
        <v>4386.2105723023196</v>
      </c>
      <c r="AJ16" s="58"/>
      <c r="AK16" s="94">
        <v>6290.5158730158701</v>
      </c>
      <c r="AL16" s="58"/>
      <c r="AM16" s="94">
        <v>7482.5859135760502</v>
      </c>
      <c r="AN16" s="58"/>
      <c r="AO16" s="94">
        <v>10685.640218049701</v>
      </c>
      <c r="AP16" s="58"/>
      <c r="AQ16" s="20" t="s">
        <v>29</v>
      </c>
      <c r="AR16" s="94">
        <v>565.54496039757703</v>
      </c>
      <c r="AS16" s="58"/>
      <c r="AT16" s="94">
        <v>573.42522856594803</v>
      </c>
      <c r="AU16" s="58"/>
      <c r="AV16" s="94">
        <v>685.55529661016999</v>
      </c>
      <c r="AW16" s="58"/>
      <c r="AX16" s="94">
        <v>813.47181323783002</v>
      </c>
      <c r="AY16" s="58"/>
      <c r="AZ16" s="94">
        <v>1026.13509770734</v>
      </c>
      <c r="BA16" s="58"/>
      <c r="BB16" s="94">
        <v>1531.8386084659001</v>
      </c>
      <c r="BC16" s="58"/>
      <c r="BD16" s="94">
        <v>1589.6514449850499</v>
      </c>
      <c r="BE16" s="58"/>
      <c r="BF16" s="94">
        <v>2110.2695713281801</v>
      </c>
      <c r="BG16" s="58"/>
      <c r="BH16" s="94">
        <v>2587.3108026554</v>
      </c>
      <c r="BI16" s="58"/>
      <c r="BJ16" s="94">
        <v>3120.1726514327202</v>
      </c>
      <c r="BK16" s="58"/>
      <c r="BL16" s="20" t="s">
        <v>29</v>
      </c>
      <c r="BM16" s="94">
        <v>3745.5676281153701</v>
      </c>
      <c r="BN16" s="58"/>
      <c r="BO16" s="94">
        <v>4453.3623639191301</v>
      </c>
      <c r="BP16" s="58"/>
      <c r="BQ16" s="94">
        <v>6290.3185899567698</v>
      </c>
      <c r="BR16" s="58"/>
      <c r="BS16" s="94">
        <v>6334.2572614107903</v>
      </c>
      <c r="BT16" s="58"/>
      <c r="BU16" s="94">
        <v>5108.5548387096796</v>
      </c>
      <c r="BV16" s="58"/>
      <c r="BW16" s="30"/>
      <c r="BX16" s="30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</row>
    <row r="17" spans="1:93" s="20" customFormat="1" x14ac:dyDescent="0.25">
      <c r="A17" s="20" t="s">
        <v>30</v>
      </c>
      <c r="B17" s="94">
        <v>1957.88569922947</v>
      </c>
      <c r="C17" s="58"/>
      <c r="D17" s="94">
        <v>2322.2633183688199</v>
      </c>
      <c r="E17" s="58"/>
      <c r="F17" s="94">
        <v>693.08620029116503</v>
      </c>
      <c r="G17" s="58"/>
      <c r="H17" s="94">
        <v>647.25326888025995</v>
      </c>
      <c r="I17" s="58"/>
      <c r="J17" s="94">
        <v>735.982125639694</v>
      </c>
      <c r="K17" s="58"/>
      <c r="L17" s="94">
        <v>1275.42045953461</v>
      </c>
      <c r="M17" s="58"/>
      <c r="N17" s="94">
        <v>1653.3338478160199</v>
      </c>
      <c r="O17" s="58"/>
      <c r="P17" s="94">
        <v>1804.04374520338</v>
      </c>
      <c r="Q17" s="58"/>
      <c r="R17" s="94">
        <v>1457.10703812317</v>
      </c>
      <c r="S17" s="58"/>
      <c r="T17" s="94">
        <v>1557.2579380418599</v>
      </c>
      <c r="U17" s="58"/>
      <c r="V17" s="20" t="s">
        <v>30</v>
      </c>
      <c r="W17" s="94">
        <v>1756.10553325877</v>
      </c>
      <c r="X17" s="58"/>
      <c r="Y17" s="94">
        <v>2405.7925084477702</v>
      </c>
      <c r="Z17" s="58"/>
      <c r="AA17" s="94">
        <v>2489.17396148337</v>
      </c>
      <c r="AB17" s="58"/>
      <c r="AC17" s="94">
        <v>2933.63394929891</v>
      </c>
      <c r="AD17" s="58"/>
      <c r="AE17" s="94">
        <v>3225.4215785131501</v>
      </c>
      <c r="AF17" s="58"/>
      <c r="AG17" s="94">
        <v>3910.60454959054</v>
      </c>
      <c r="AH17" s="58"/>
      <c r="AI17" s="94">
        <v>5229.1652477177104</v>
      </c>
      <c r="AJ17" s="58"/>
      <c r="AK17" s="94">
        <v>6719.791546984</v>
      </c>
      <c r="AL17" s="58"/>
      <c r="AM17" s="94">
        <v>8063.8092412038995</v>
      </c>
      <c r="AN17" s="58"/>
      <c r="AO17" s="94">
        <v>10604.0795454545</v>
      </c>
      <c r="AP17" s="58"/>
      <c r="AQ17" s="20" t="s">
        <v>30</v>
      </c>
      <c r="AR17" s="94">
        <v>763.40668012479398</v>
      </c>
      <c r="AS17" s="58"/>
      <c r="AT17" s="94">
        <v>793.88948154469801</v>
      </c>
      <c r="AU17" s="58"/>
      <c r="AV17" s="94">
        <v>808.02673206621705</v>
      </c>
      <c r="AW17" s="58"/>
      <c r="AX17" s="94">
        <v>952.16571250130096</v>
      </c>
      <c r="AY17" s="58"/>
      <c r="AZ17" s="94">
        <v>1356.345172092</v>
      </c>
      <c r="BA17" s="58"/>
      <c r="BB17" s="94">
        <v>1414.09902966454</v>
      </c>
      <c r="BC17" s="58"/>
      <c r="BD17" s="94">
        <v>1821.3480147677999</v>
      </c>
      <c r="BE17" s="58"/>
      <c r="BF17" s="94">
        <v>2326.4231153461901</v>
      </c>
      <c r="BG17" s="58"/>
      <c r="BH17" s="94">
        <v>2741.8385046728999</v>
      </c>
      <c r="BI17" s="58"/>
      <c r="BJ17" s="94">
        <v>3777.7996244338901</v>
      </c>
      <c r="BK17" s="58"/>
      <c r="BL17" s="20" t="s">
        <v>30</v>
      </c>
      <c r="BM17" s="94">
        <v>4434.10081386191</v>
      </c>
      <c r="BN17" s="58"/>
      <c r="BO17" s="94">
        <v>5077.1280886111899</v>
      </c>
      <c r="BP17" s="58"/>
      <c r="BQ17" s="94">
        <v>5832.5185185185201</v>
      </c>
      <c r="BR17" s="58"/>
      <c r="BS17" s="94">
        <v>6541.7475728155296</v>
      </c>
      <c r="BT17" s="58"/>
      <c r="BU17" s="94">
        <v>7150.1217391304299</v>
      </c>
      <c r="BV17" s="58"/>
      <c r="BW17" s="30"/>
      <c r="BX17" s="30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</row>
    <row r="18" spans="1:93" s="20" customFormat="1" x14ac:dyDescent="0.25">
      <c r="A18" s="20" t="s">
        <v>31</v>
      </c>
      <c r="B18" s="94">
        <v>1943.32611601903</v>
      </c>
      <c r="C18" s="58"/>
      <c r="D18" s="94">
        <v>2301.3559783882401</v>
      </c>
      <c r="E18" s="58"/>
      <c r="F18" s="94">
        <v>590.05324577151998</v>
      </c>
      <c r="G18" s="58"/>
      <c r="H18" s="94">
        <v>549.59116984968398</v>
      </c>
      <c r="I18" s="58"/>
      <c r="J18" s="94">
        <v>628.61313464510602</v>
      </c>
      <c r="K18" s="58"/>
      <c r="L18" s="94">
        <v>1373.80033942727</v>
      </c>
      <c r="M18" s="58"/>
      <c r="N18" s="94">
        <v>1874.21920831226</v>
      </c>
      <c r="O18" s="58"/>
      <c r="P18" s="94">
        <v>1982.62713541569</v>
      </c>
      <c r="Q18" s="58"/>
      <c r="R18" s="94">
        <v>1768.9484167338801</v>
      </c>
      <c r="S18" s="58"/>
      <c r="T18" s="94">
        <v>1716.98968301746</v>
      </c>
      <c r="U18" s="58"/>
      <c r="V18" s="20" t="s">
        <v>31</v>
      </c>
      <c r="W18" s="94">
        <v>2104.9448039588901</v>
      </c>
      <c r="X18" s="58"/>
      <c r="Y18" s="94">
        <v>2344.8545954758501</v>
      </c>
      <c r="Z18" s="58"/>
      <c r="AA18" s="94">
        <v>2865.9947159841499</v>
      </c>
      <c r="AB18" s="58"/>
      <c r="AC18" s="94">
        <v>3291.2978660635299</v>
      </c>
      <c r="AD18" s="58"/>
      <c r="AE18" s="94">
        <v>4101.1441484300703</v>
      </c>
      <c r="AF18" s="58"/>
      <c r="AG18" s="94">
        <v>4725.1560199477599</v>
      </c>
      <c r="AH18" s="58"/>
      <c r="AI18" s="94">
        <v>6063.4645726807903</v>
      </c>
      <c r="AJ18" s="58"/>
      <c r="AK18" s="94">
        <v>8247.2758708365109</v>
      </c>
      <c r="AL18" s="58"/>
      <c r="AM18" s="94">
        <v>10575.2029834843</v>
      </c>
      <c r="AN18" s="58"/>
      <c r="AO18" s="94">
        <v>13129.431619786599</v>
      </c>
      <c r="AP18" s="58"/>
      <c r="AQ18" s="20" t="s">
        <v>31</v>
      </c>
      <c r="AR18" s="94">
        <v>766.43551205872097</v>
      </c>
      <c r="AS18" s="58"/>
      <c r="AT18" s="94">
        <v>743.72705325443803</v>
      </c>
      <c r="AU18" s="58"/>
      <c r="AV18" s="94">
        <v>720.61573594252297</v>
      </c>
      <c r="AW18" s="58"/>
      <c r="AX18" s="94">
        <v>803.48496007821404</v>
      </c>
      <c r="AY18" s="58"/>
      <c r="AZ18" s="94">
        <v>1102.30709257437</v>
      </c>
      <c r="BA18" s="58"/>
      <c r="BB18" s="94">
        <v>1474.6043364176201</v>
      </c>
      <c r="BC18" s="58"/>
      <c r="BD18" s="94">
        <v>1770.7786865174601</v>
      </c>
      <c r="BE18" s="58"/>
      <c r="BF18" s="94">
        <v>2410.8024308315598</v>
      </c>
      <c r="BG18" s="58"/>
      <c r="BH18" s="94">
        <v>2867.4628190899002</v>
      </c>
      <c r="BI18" s="58"/>
      <c r="BJ18" s="94">
        <v>4008.7510956902902</v>
      </c>
      <c r="BK18" s="58"/>
      <c r="BL18" s="20" t="s">
        <v>31</v>
      </c>
      <c r="BM18" s="94">
        <v>4478.1483484189503</v>
      </c>
      <c r="BN18" s="58"/>
      <c r="BO18" s="94">
        <v>5996.5991863303498</v>
      </c>
      <c r="BP18" s="58"/>
      <c r="BQ18" s="94">
        <v>7369.8710818196396</v>
      </c>
      <c r="BR18" s="58"/>
      <c r="BS18" s="94">
        <v>8019.2906764168201</v>
      </c>
      <c r="BT18" s="58"/>
      <c r="BU18" s="94">
        <v>10778.581512605</v>
      </c>
      <c r="BV18" s="58"/>
      <c r="BW18" s="30"/>
      <c r="BX18" s="30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</row>
    <row r="19" spans="1:93" s="20" customFormat="1" x14ac:dyDescent="0.25">
      <c r="A19" s="20" t="s">
        <v>32</v>
      </c>
      <c r="B19" s="94">
        <v>2206.45451899108</v>
      </c>
      <c r="C19" s="58"/>
      <c r="D19" s="94">
        <v>2692.5566929250599</v>
      </c>
      <c r="E19" s="58"/>
      <c r="F19" s="94">
        <v>663.38566948157802</v>
      </c>
      <c r="G19" s="58"/>
      <c r="H19" s="94">
        <v>657.24742249934104</v>
      </c>
      <c r="I19" s="58"/>
      <c r="J19" s="94">
        <v>669.21785518597505</v>
      </c>
      <c r="K19" s="58"/>
      <c r="L19" s="94">
        <v>1407.6737447647599</v>
      </c>
      <c r="M19" s="58"/>
      <c r="N19" s="94">
        <v>2042.9029682763601</v>
      </c>
      <c r="O19" s="58"/>
      <c r="P19" s="94">
        <v>2075.5388761156</v>
      </c>
      <c r="Q19" s="58"/>
      <c r="R19" s="94">
        <v>1903.8188788694599</v>
      </c>
      <c r="S19" s="58"/>
      <c r="T19" s="94">
        <v>2057.7285220352101</v>
      </c>
      <c r="U19" s="58"/>
      <c r="V19" s="20" t="s">
        <v>32</v>
      </c>
      <c r="W19" s="94">
        <v>2401.55818786793</v>
      </c>
      <c r="X19" s="58"/>
      <c r="Y19" s="94">
        <v>2820.3991913986101</v>
      </c>
      <c r="Z19" s="58"/>
      <c r="AA19" s="94">
        <v>3280.9082939658101</v>
      </c>
      <c r="AB19" s="58"/>
      <c r="AC19" s="94">
        <v>3806.3336525818499</v>
      </c>
      <c r="AD19" s="58"/>
      <c r="AE19" s="94">
        <v>4225.1500813890398</v>
      </c>
      <c r="AF19" s="58"/>
      <c r="AG19" s="94">
        <v>5136.9095795892199</v>
      </c>
      <c r="AH19" s="58"/>
      <c r="AI19" s="94">
        <v>6770.2043687844698</v>
      </c>
      <c r="AJ19" s="58"/>
      <c r="AK19" s="94">
        <v>8116.2721294584699</v>
      </c>
      <c r="AL19" s="58"/>
      <c r="AM19" s="94">
        <v>11281.7724622515</v>
      </c>
      <c r="AN19" s="58"/>
      <c r="AO19" s="94">
        <v>15593.243260798999</v>
      </c>
      <c r="AP19" s="58"/>
      <c r="AQ19" s="20" t="s">
        <v>32</v>
      </c>
      <c r="AR19" s="94">
        <v>814.89074827440697</v>
      </c>
      <c r="AS19" s="58"/>
      <c r="AT19" s="94">
        <v>852.24225586323701</v>
      </c>
      <c r="AU19" s="58"/>
      <c r="AV19" s="94">
        <v>972.96647641985498</v>
      </c>
      <c r="AW19" s="58"/>
      <c r="AX19" s="94">
        <v>1116.6785730474601</v>
      </c>
      <c r="AY19" s="58"/>
      <c r="AZ19" s="94">
        <v>1337.0433560885299</v>
      </c>
      <c r="BA19" s="58"/>
      <c r="BB19" s="94">
        <v>1697.3880602873101</v>
      </c>
      <c r="BC19" s="58"/>
      <c r="BD19" s="94">
        <v>2347.56657376981</v>
      </c>
      <c r="BE19" s="58"/>
      <c r="BF19" s="94">
        <v>3101.4255125178202</v>
      </c>
      <c r="BG19" s="58"/>
      <c r="BH19" s="94">
        <v>3820.7368989381698</v>
      </c>
      <c r="BI19" s="58"/>
      <c r="BJ19" s="94">
        <v>4515.32638609479</v>
      </c>
      <c r="BK19" s="58"/>
      <c r="BL19" s="20" t="s">
        <v>32</v>
      </c>
      <c r="BM19" s="94">
        <v>5456.3506873790302</v>
      </c>
      <c r="BN19" s="58"/>
      <c r="BO19" s="94">
        <v>6762.2597873995301</v>
      </c>
      <c r="BP19" s="58"/>
      <c r="BQ19" s="94">
        <v>8113.5543523531896</v>
      </c>
      <c r="BR19" s="58"/>
      <c r="BS19" s="94">
        <v>9720.3285655905202</v>
      </c>
      <c r="BT19" s="58"/>
      <c r="BU19" s="94">
        <v>12691.122632103699</v>
      </c>
      <c r="BV19" s="58"/>
      <c r="BW19" s="30"/>
      <c r="BX19" s="30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</row>
    <row r="20" spans="1:93" s="20" customFormat="1" x14ac:dyDescent="0.25">
      <c r="A20" s="20" t="s">
        <v>33</v>
      </c>
      <c r="B20" s="94">
        <v>2136.7936758446599</v>
      </c>
      <c r="C20" s="58"/>
      <c r="D20" s="94">
        <v>2540.6720393627202</v>
      </c>
      <c r="E20" s="58"/>
      <c r="F20" s="94">
        <v>647.142425948442</v>
      </c>
      <c r="G20" s="58"/>
      <c r="H20" s="94">
        <v>638.79006053707201</v>
      </c>
      <c r="I20" s="58"/>
      <c r="J20" s="94">
        <v>655.09232440817902</v>
      </c>
      <c r="K20" s="58"/>
      <c r="L20" s="94">
        <v>1249.8828907563</v>
      </c>
      <c r="M20" s="58"/>
      <c r="N20" s="94">
        <v>1639.8803193659301</v>
      </c>
      <c r="O20" s="58"/>
      <c r="P20" s="94">
        <v>1819.6728640477399</v>
      </c>
      <c r="Q20" s="58"/>
      <c r="R20" s="94">
        <v>1697.8558845945299</v>
      </c>
      <c r="S20" s="58"/>
      <c r="T20" s="94">
        <v>1666.1913492706601</v>
      </c>
      <c r="U20" s="58"/>
      <c r="V20" s="20" t="s">
        <v>33</v>
      </c>
      <c r="W20" s="94">
        <v>1990.34265200554</v>
      </c>
      <c r="X20" s="58"/>
      <c r="Y20" s="94">
        <v>2526.7022927726198</v>
      </c>
      <c r="Z20" s="58"/>
      <c r="AA20" s="94">
        <v>2835.82230392157</v>
      </c>
      <c r="AB20" s="58"/>
      <c r="AC20" s="94">
        <v>3284.7051788516701</v>
      </c>
      <c r="AD20" s="58"/>
      <c r="AE20" s="94">
        <v>3766.7754348677199</v>
      </c>
      <c r="AF20" s="58"/>
      <c r="AG20" s="94">
        <v>4884.8715417704298</v>
      </c>
      <c r="AH20" s="58"/>
      <c r="AI20" s="94">
        <v>5856.6350617975604</v>
      </c>
      <c r="AJ20" s="58"/>
      <c r="AK20" s="94">
        <v>7654.5609520123799</v>
      </c>
      <c r="AL20" s="58"/>
      <c r="AM20" s="94">
        <v>9918.5017548106007</v>
      </c>
      <c r="AN20" s="58"/>
      <c r="AO20" s="94">
        <v>13778.977615494499</v>
      </c>
      <c r="AP20" s="58"/>
      <c r="AQ20" s="20" t="s">
        <v>33</v>
      </c>
      <c r="AR20" s="94">
        <v>711.71561657268899</v>
      </c>
      <c r="AS20" s="58"/>
      <c r="AT20" s="94">
        <v>825.06228775896295</v>
      </c>
      <c r="AU20" s="58"/>
      <c r="AV20" s="94">
        <v>944.86287771353796</v>
      </c>
      <c r="AW20" s="58"/>
      <c r="AX20" s="94">
        <v>1084.57592779896</v>
      </c>
      <c r="AY20" s="58"/>
      <c r="AZ20" s="94">
        <v>1321.2818667117599</v>
      </c>
      <c r="BA20" s="58"/>
      <c r="BB20" s="94">
        <v>1528.9492902079501</v>
      </c>
      <c r="BC20" s="58"/>
      <c r="BD20" s="94">
        <v>1965.28100252371</v>
      </c>
      <c r="BE20" s="58"/>
      <c r="BF20" s="94">
        <v>2688.4641185647401</v>
      </c>
      <c r="BG20" s="58"/>
      <c r="BH20" s="94">
        <v>3164.8383254158498</v>
      </c>
      <c r="BI20" s="58"/>
      <c r="BJ20" s="94">
        <v>3957.94463768585</v>
      </c>
      <c r="BK20" s="58"/>
      <c r="BL20" s="20" t="s">
        <v>33</v>
      </c>
      <c r="BM20" s="94">
        <v>4982.57646780303</v>
      </c>
      <c r="BN20" s="58"/>
      <c r="BO20" s="94">
        <v>5783.40447042098</v>
      </c>
      <c r="BP20" s="58"/>
      <c r="BQ20" s="94">
        <v>7033.5788943880598</v>
      </c>
      <c r="BR20" s="58"/>
      <c r="BS20" s="94">
        <v>7883.5018430752998</v>
      </c>
      <c r="BT20" s="58"/>
      <c r="BU20" s="94">
        <v>10631.2575794922</v>
      </c>
      <c r="BV20" s="58"/>
      <c r="BW20" s="30"/>
      <c r="BX20" s="30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</row>
    <row r="21" spans="1:93" s="20" customFormat="1" x14ac:dyDescent="0.25">
      <c r="A21" s="20" t="s">
        <v>34</v>
      </c>
      <c r="B21" s="94">
        <v>3239.5237336278701</v>
      </c>
      <c r="C21" s="58"/>
      <c r="D21" s="94">
        <v>3693.3655969931601</v>
      </c>
      <c r="E21" s="58"/>
      <c r="F21" s="94">
        <v>901.30123201978802</v>
      </c>
      <c r="G21" s="58"/>
      <c r="H21" s="94">
        <v>882.28388659933898</v>
      </c>
      <c r="I21" s="58"/>
      <c r="J21" s="94">
        <v>919.48055911813901</v>
      </c>
      <c r="K21" s="58"/>
      <c r="L21" s="94">
        <v>1741.6479622834099</v>
      </c>
      <c r="M21" s="58"/>
      <c r="N21" s="94">
        <v>2128.1927891420801</v>
      </c>
      <c r="O21" s="58"/>
      <c r="P21" s="94">
        <v>2473.9107668029601</v>
      </c>
      <c r="Q21" s="58"/>
      <c r="R21" s="94">
        <v>2433.3460250002699</v>
      </c>
      <c r="S21" s="58"/>
      <c r="T21" s="94">
        <v>2519.41414048059</v>
      </c>
      <c r="U21" s="58"/>
      <c r="V21" s="20" t="s">
        <v>34</v>
      </c>
      <c r="W21" s="94">
        <v>2885.6953097722799</v>
      </c>
      <c r="X21" s="58"/>
      <c r="Y21" s="94">
        <v>3338.69772111764</v>
      </c>
      <c r="Z21" s="58"/>
      <c r="AA21" s="94">
        <v>3839.79107870589</v>
      </c>
      <c r="AB21" s="58"/>
      <c r="AC21" s="94">
        <v>4224.25266592152</v>
      </c>
      <c r="AD21" s="58"/>
      <c r="AE21" s="94">
        <v>5101.5110597350704</v>
      </c>
      <c r="AF21" s="58"/>
      <c r="AG21" s="94">
        <v>6038.0571067896999</v>
      </c>
      <c r="AH21" s="58"/>
      <c r="AI21" s="94">
        <v>7398.44490616845</v>
      </c>
      <c r="AJ21" s="58"/>
      <c r="AK21" s="94">
        <v>9525.1487810234994</v>
      </c>
      <c r="AL21" s="58"/>
      <c r="AM21" s="94">
        <v>12334.079342319101</v>
      </c>
      <c r="AN21" s="58"/>
      <c r="AO21" s="94">
        <v>16231.3489018329</v>
      </c>
      <c r="AP21" s="58"/>
      <c r="AQ21" s="20" t="s">
        <v>34</v>
      </c>
      <c r="AR21" s="94">
        <v>1041.4115062682299</v>
      </c>
      <c r="AS21" s="58"/>
      <c r="AT21" s="94">
        <v>1193.28820738733</v>
      </c>
      <c r="AU21" s="58"/>
      <c r="AV21" s="94">
        <v>1405.99861763234</v>
      </c>
      <c r="AW21" s="58"/>
      <c r="AX21" s="94">
        <v>1647.2916240587499</v>
      </c>
      <c r="AY21" s="58"/>
      <c r="AZ21" s="94">
        <v>1860.4635216613301</v>
      </c>
      <c r="BA21" s="58"/>
      <c r="BB21" s="94">
        <v>2476.7406782908602</v>
      </c>
      <c r="BC21" s="58"/>
      <c r="BD21" s="94">
        <v>2656.9719752452502</v>
      </c>
      <c r="BE21" s="58"/>
      <c r="BF21" s="94">
        <v>3151.6875703442902</v>
      </c>
      <c r="BG21" s="58"/>
      <c r="BH21" s="94">
        <v>3752.1933912306699</v>
      </c>
      <c r="BI21" s="58"/>
      <c r="BJ21" s="94">
        <v>5034.1602145802499</v>
      </c>
      <c r="BK21" s="58"/>
      <c r="BL21" s="20" t="s">
        <v>34</v>
      </c>
      <c r="BM21" s="94">
        <v>6050.7472646988399</v>
      </c>
      <c r="BN21" s="58"/>
      <c r="BO21" s="94">
        <v>7290.3801783052604</v>
      </c>
      <c r="BP21" s="58"/>
      <c r="BQ21" s="94">
        <v>8354.1652360515</v>
      </c>
      <c r="BR21" s="58"/>
      <c r="BS21" s="94">
        <v>10428.459828196101</v>
      </c>
      <c r="BT21" s="58"/>
      <c r="BU21" s="94">
        <v>13972.5653436592</v>
      </c>
      <c r="BV21" s="58"/>
      <c r="BW21" s="30"/>
      <c r="BX21" s="30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</row>
    <row r="22" spans="1:93" s="20" customFormat="1" x14ac:dyDescent="0.25">
      <c r="A22" s="20" t="s">
        <v>35</v>
      </c>
      <c r="B22" s="94">
        <v>2457.6952126587198</v>
      </c>
      <c r="C22" s="58"/>
      <c r="D22" s="94">
        <v>2864.3292323701098</v>
      </c>
      <c r="E22" s="58"/>
      <c r="F22" s="94">
        <v>826.06178088093702</v>
      </c>
      <c r="G22" s="58"/>
      <c r="H22" s="94">
        <v>822.76919777756098</v>
      </c>
      <c r="I22" s="58"/>
      <c r="J22" s="94">
        <v>829.19370252010503</v>
      </c>
      <c r="K22" s="58"/>
      <c r="L22" s="94">
        <v>1520.29102998959</v>
      </c>
      <c r="M22" s="58"/>
      <c r="N22" s="94">
        <v>1973.903372835</v>
      </c>
      <c r="O22" s="58"/>
      <c r="P22" s="94">
        <v>2063.6741590892002</v>
      </c>
      <c r="Q22" s="58"/>
      <c r="R22" s="94">
        <v>2003.9972331927599</v>
      </c>
      <c r="S22" s="58"/>
      <c r="T22" s="94">
        <v>2110.0006136257198</v>
      </c>
      <c r="U22" s="58"/>
      <c r="V22" s="20" t="s">
        <v>35</v>
      </c>
      <c r="W22" s="94">
        <v>2430.9343469246701</v>
      </c>
      <c r="X22" s="58"/>
      <c r="Y22" s="94">
        <v>2862.2666402091299</v>
      </c>
      <c r="Z22" s="58"/>
      <c r="AA22" s="94">
        <v>3218.1348979979898</v>
      </c>
      <c r="AB22" s="58"/>
      <c r="AC22" s="94">
        <v>3733.7971529478</v>
      </c>
      <c r="AD22" s="58"/>
      <c r="AE22" s="94">
        <v>4305.9653868528203</v>
      </c>
      <c r="AF22" s="58"/>
      <c r="AG22" s="94">
        <v>5346.5765659294302</v>
      </c>
      <c r="AH22" s="58"/>
      <c r="AI22" s="94">
        <v>6561.8999590555504</v>
      </c>
      <c r="AJ22" s="58"/>
      <c r="AK22" s="94">
        <v>8838.1062842682404</v>
      </c>
      <c r="AL22" s="58"/>
      <c r="AM22" s="94">
        <v>10972.6450535689</v>
      </c>
      <c r="AN22" s="58"/>
      <c r="AO22" s="94">
        <v>14197.762172446601</v>
      </c>
      <c r="AP22" s="58"/>
      <c r="AQ22" s="20" t="s">
        <v>35</v>
      </c>
      <c r="AR22" s="94">
        <v>883.51145038167897</v>
      </c>
      <c r="AS22" s="58"/>
      <c r="AT22" s="94">
        <v>910.42799404830998</v>
      </c>
      <c r="AU22" s="58"/>
      <c r="AV22" s="94">
        <v>977.47284768211898</v>
      </c>
      <c r="AW22" s="58"/>
      <c r="AX22" s="94">
        <v>1222.4997317756499</v>
      </c>
      <c r="AY22" s="58"/>
      <c r="AZ22" s="94">
        <v>1490.8485219618101</v>
      </c>
      <c r="BA22" s="58"/>
      <c r="BB22" s="94">
        <v>1685.2742522551</v>
      </c>
      <c r="BC22" s="58"/>
      <c r="BD22" s="94">
        <v>2114.8131421636899</v>
      </c>
      <c r="BE22" s="58"/>
      <c r="BF22" s="94">
        <v>2889.1477318085199</v>
      </c>
      <c r="BG22" s="58"/>
      <c r="BH22" s="94">
        <v>3580.4163459861602</v>
      </c>
      <c r="BI22" s="58"/>
      <c r="BJ22" s="94">
        <v>4452.5024236152703</v>
      </c>
      <c r="BK22" s="58"/>
      <c r="BL22" s="20" t="s">
        <v>35</v>
      </c>
      <c r="BM22" s="94">
        <v>5585.4436378302098</v>
      </c>
      <c r="BN22" s="58"/>
      <c r="BO22" s="94">
        <v>6226.8237779969004</v>
      </c>
      <c r="BP22" s="58"/>
      <c r="BQ22" s="94">
        <v>7606.6358628346898</v>
      </c>
      <c r="BR22" s="58"/>
      <c r="BS22" s="94">
        <v>9204.7017480627092</v>
      </c>
      <c r="BT22" s="58"/>
      <c r="BU22" s="94">
        <v>10967.953281423799</v>
      </c>
      <c r="BV22" s="58"/>
      <c r="BW22" s="30"/>
      <c r="BX22" s="30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</row>
    <row r="23" spans="1:93" s="20" customFormat="1" x14ac:dyDescent="0.25">
      <c r="A23" s="20" t="s">
        <v>36</v>
      </c>
      <c r="B23" s="94">
        <v>2249.7916791141402</v>
      </c>
      <c r="C23" s="58"/>
      <c r="D23" s="94">
        <v>2680.2139793564402</v>
      </c>
      <c r="E23" s="58"/>
      <c r="F23" s="94">
        <v>593.03427887736495</v>
      </c>
      <c r="G23" s="58"/>
      <c r="H23" s="94">
        <v>567.61019943336498</v>
      </c>
      <c r="I23" s="58"/>
      <c r="J23" s="94">
        <v>616.77718981510304</v>
      </c>
      <c r="K23" s="58"/>
      <c r="L23" s="94">
        <v>1302.82312591867</v>
      </c>
      <c r="M23" s="58"/>
      <c r="N23" s="94">
        <v>1722.8551903677201</v>
      </c>
      <c r="O23" s="58"/>
      <c r="P23" s="94">
        <v>1870.1862296341301</v>
      </c>
      <c r="Q23" s="58"/>
      <c r="R23" s="94">
        <v>1627.1412521371001</v>
      </c>
      <c r="S23" s="58"/>
      <c r="T23" s="94">
        <v>1734.57895330476</v>
      </c>
      <c r="U23" s="58"/>
      <c r="V23" s="20" t="s">
        <v>36</v>
      </c>
      <c r="W23" s="94">
        <v>2263.9205638214598</v>
      </c>
      <c r="X23" s="58"/>
      <c r="Y23" s="94">
        <v>2568.0919495635299</v>
      </c>
      <c r="Z23" s="58"/>
      <c r="AA23" s="94">
        <v>3076.5495004868899</v>
      </c>
      <c r="AB23" s="58"/>
      <c r="AC23" s="94">
        <v>3653.8866679756502</v>
      </c>
      <c r="AD23" s="58"/>
      <c r="AE23" s="94">
        <v>3912.0220637696798</v>
      </c>
      <c r="AF23" s="58"/>
      <c r="AG23" s="94">
        <v>4681.6385809312596</v>
      </c>
      <c r="AH23" s="58"/>
      <c r="AI23" s="94">
        <v>6006.8461193360299</v>
      </c>
      <c r="AJ23" s="58"/>
      <c r="AK23" s="94">
        <v>7776.67391767968</v>
      </c>
      <c r="AL23" s="58"/>
      <c r="AM23" s="94">
        <v>10628.715789473699</v>
      </c>
      <c r="AN23" s="58"/>
      <c r="AO23" s="94">
        <v>13822.3636363636</v>
      </c>
      <c r="AP23" s="58"/>
      <c r="AQ23" s="20" t="s">
        <v>36</v>
      </c>
      <c r="AR23" s="94">
        <v>724.53267171585298</v>
      </c>
      <c r="AS23" s="58"/>
      <c r="AT23" s="94">
        <v>830.29522769219204</v>
      </c>
      <c r="AU23" s="58"/>
      <c r="AV23" s="94">
        <v>928.37466360354495</v>
      </c>
      <c r="AW23" s="58"/>
      <c r="AX23" s="94">
        <v>991.01826907345799</v>
      </c>
      <c r="AY23" s="58"/>
      <c r="AZ23" s="94">
        <v>1352.7169384789299</v>
      </c>
      <c r="BA23" s="58"/>
      <c r="BB23" s="94">
        <v>1634.00165456384</v>
      </c>
      <c r="BC23" s="58"/>
      <c r="BD23" s="94">
        <v>1917.7259049996701</v>
      </c>
      <c r="BE23" s="58"/>
      <c r="BF23" s="94">
        <v>3014.5506376594099</v>
      </c>
      <c r="BG23" s="58"/>
      <c r="BH23" s="94">
        <v>3000.4434714073</v>
      </c>
      <c r="BI23" s="58"/>
      <c r="BJ23" s="94">
        <v>3799.6273279143902</v>
      </c>
      <c r="BK23" s="58"/>
      <c r="BL23" s="20" t="s">
        <v>36</v>
      </c>
      <c r="BM23" s="94">
        <v>4743.9984686064299</v>
      </c>
      <c r="BN23" s="58"/>
      <c r="BO23" s="94">
        <v>5354.2830374008299</v>
      </c>
      <c r="BP23" s="58"/>
      <c r="BQ23" s="94">
        <v>6569.6435862747503</v>
      </c>
      <c r="BR23" s="58"/>
      <c r="BS23" s="94">
        <v>7719.1939520333699</v>
      </c>
      <c r="BT23" s="58"/>
      <c r="BU23" s="94">
        <v>9260.6585209003206</v>
      </c>
      <c r="BV23" s="58"/>
      <c r="BW23" s="30"/>
      <c r="BX23" s="30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</row>
    <row r="24" spans="1:93" s="20" customFormat="1" x14ac:dyDescent="0.25">
      <c r="A24" s="20" t="s">
        <v>37</v>
      </c>
      <c r="B24" s="94">
        <v>1707.86506897032</v>
      </c>
      <c r="C24" s="58"/>
      <c r="D24" s="94">
        <v>2059.3966887216502</v>
      </c>
      <c r="E24" s="58"/>
      <c r="F24" s="94">
        <v>555.20789639296504</v>
      </c>
      <c r="G24" s="58"/>
      <c r="H24" s="94">
        <v>529.29931905931903</v>
      </c>
      <c r="I24" s="58"/>
      <c r="J24" s="94">
        <v>578.35274049918496</v>
      </c>
      <c r="K24" s="58"/>
      <c r="L24" s="94">
        <v>1042.2166550684301</v>
      </c>
      <c r="M24" s="58"/>
      <c r="N24" s="94">
        <v>1619.05810834972</v>
      </c>
      <c r="O24" s="58"/>
      <c r="P24" s="94">
        <v>1468.9082871012499</v>
      </c>
      <c r="Q24" s="58"/>
      <c r="R24" s="94">
        <v>1355.55012618412</v>
      </c>
      <c r="S24" s="58"/>
      <c r="T24" s="94">
        <v>1354.4178034141401</v>
      </c>
      <c r="U24" s="58"/>
      <c r="V24" s="20" t="s">
        <v>37</v>
      </c>
      <c r="W24" s="94">
        <v>1674.6629288479501</v>
      </c>
      <c r="X24" s="58"/>
      <c r="Y24" s="94">
        <v>1980.5893828733899</v>
      </c>
      <c r="Z24" s="58"/>
      <c r="AA24" s="94">
        <v>2290.2140213247899</v>
      </c>
      <c r="AB24" s="58"/>
      <c r="AC24" s="94">
        <v>2538.38269851517</v>
      </c>
      <c r="AD24" s="58"/>
      <c r="AE24" s="94">
        <v>3217.9725536992801</v>
      </c>
      <c r="AF24" s="58"/>
      <c r="AG24" s="94">
        <v>3560.5728380297501</v>
      </c>
      <c r="AH24" s="58"/>
      <c r="AI24" s="94">
        <v>4714.6794819581301</v>
      </c>
      <c r="AJ24" s="58"/>
      <c r="AK24" s="94">
        <v>6067.5034339229996</v>
      </c>
      <c r="AL24" s="58"/>
      <c r="AM24" s="94">
        <v>7655.2421052631598</v>
      </c>
      <c r="AN24" s="58"/>
      <c r="AO24" s="94">
        <v>10736.9401251117</v>
      </c>
      <c r="AP24" s="58"/>
      <c r="AQ24" s="20" t="s">
        <v>37</v>
      </c>
      <c r="AR24" s="94">
        <v>467.52471874223698</v>
      </c>
      <c r="AS24" s="58"/>
      <c r="AT24" s="94">
        <v>560.24571620562199</v>
      </c>
      <c r="AU24" s="58"/>
      <c r="AV24" s="94">
        <v>831.53866176008603</v>
      </c>
      <c r="AW24" s="58"/>
      <c r="AX24" s="94">
        <v>838.40931805372895</v>
      </c>
      <c r="AY24" s="58"/>
      <c r="AZ24" s="94">
        <v>1026.4647404131999</v>
      </c>
      <c r="BA24" s="58"/>
      <c r="BB24" s="94">
        <v>1142.3929341516</v>
      </c>
      <c r="BC24" s="58"/>
      <c r="BD24" s="94">
        <v>1586.26668493902</v>
      </c>
      <c r="BE24" s="58"/>
      <c r="BF24" s="94">
        <v>2175.54311147914</v>
      </c>
      <c r="BG24" s="58"/>
      <c r="BH24" s="94">
        <v>2548.4802576309198</v>
      </c>
      <c r="BI24" s="58"/>
      <c r="BJ24" s="94">
        <v>3253.1862969004901</v>
      </c>
      <c r="BK24" s="58"/>
      <c r="BL24" s="20" t="s">
        <v>37</v>
      </c>
      <c r="BM24" s="94">
        <v>3917.4051522248201</v>
      </c>
      <c r="BN24" s="58"/>
      <c r="BO24" s="94">
        <v>4510.45661789724</v>
      </c>
      <c r="BP24" s="58"/>
      <c r="BQ24" s="94">
        <v>5651.05859896927</v>
      </c>
      <c r="BR24" s="58"/>
      <c r="BS24" s="94">
        <v>6739.8828947368402</v>
      </c>
      <c r="BT24" s="58"/>
      <c r="BU24" s="94">
        <v>7358.6611295681096</v>
      </c>
      <c r="BV24" s="58"/>
      <c r="BW24" s="30"/>
      <c r="BX24" s="30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</row>
    <row r="25" spans="1:93" s="20" customFormat="1" x14ac:dyDescent="0.25">
      <c r="A25" s="20" t="s">
        <v>38</v>
      </c>
      <c r="B25" s="94">
        <v>1600.9308404753001</v>
      </c>
      <c r="C25" s="58"/>
      <c r="D25" s="94">
        <v>2019.3834313621701</v>
      </c>
      <c r="E25" s="58"/>
      <c r="F25" s="94">
        <v>424.889238287475</v>
      </c>
      <c r="G25" s="58"/>
      <c r="H25" s="94">
        <v>450.45893416927902</v>
      </c>
      <c r="I25" s="58"/>
      <c r="J25" s="94">
        <v>401.8057004245</v>
      </c>
      <c r="K25" s="58"/>
      <c r="L25" s="94">
        <v>1118.4127627247401</v>
      </c>
      <c r="M25" s="58"/>
      <c r="N25" s="94">
        <v>1427.04489357897</v>
      </c>
      <c r="O25" s="58"/>
      <c r="P25" s="94">
        <v>1501.8844245237699</v>
      </c>
      <c r="Q25" s="58"/>
      <c r="R25" s="94">
        <v>1271.2019326417501</v>
      </c>
      <c r="S25" s="58"/>
      <c r="T25" s="94">
        <v>1382.7187345526399</v>
      </c>
      <c r="U25" s="58"/>
      <c r="V25" s="20" t="s">
        <v>38</v>
      </c>
      <c r="W25" s="94">
        <v>1487.20965189873</v>
      </c>
      <c r="X25" s="58"/>
      <c r="Y25" s="94">
        <v>2115.13606911447</v>
      </c>
      <c r="Z25" s="58"/>
      <c r="AA25" s="94">
        <v>2119.7047184170501</v>
      </c>
      <c r="AB25" s="58"/>
      <c r="AC25" s="94">
        <v>2099.5122443827299</v>
      </c>
      <c r="AD25" s="58"/>
      <c r="AE25" s="94">
        <v>3237.1069991954901</v>
      </c>
      <c r="AF25" s="58"/>
      <c r="AG25" s="94">
        <v>4319.2611657834996</v>
      </c>
      <c r="AH25" s="58"/>
      <c r="AI25" s="94">
        <v>4572.7695867768598</v>
      </c>
      <c r="AJ25" s="58"/>
      <c r="AK25" s="94">
        <v>6218.79907621247</v>
      </c>
      <c r="AL25" s="58"/>
      <c r="AM25" s="94">
        <v>5904.4396551724103</v>
      </c>
      <c r="AN25" s="58"/>
      <c r="AO25" s="94">
        <v>9060.72972972973</v>
      </c>
      <c r="AP25" s="58"/>
      <c r="AQ25" s="20" t="s">
        <v>38</v>
      </c>
      <c r="AR25" s="94">
        <v>494.97077922077898</v>
      </c>
      <c r="AS25" s="58"/>
      <c r="AT25" s="94">
        <v>485.63146443514597</v>
      </c>
      <c r="AU25" s="58"/>
      <c r="AV25" s="94">
        <v>570.66945741426503</v>
      </c>
      <c r="AW25" s="58"/>
      <c r="AX25" s="94">
        <v>706.03474340273203</v>
      </c>
      <c r="AY25" s="58"/>
      <c r="AZ25" s="94">
        <v>1014.09073724008</v>
      </c>
      <c r="BA25" s="58"/>
      <c r="BB25" s="94">
        <v>1422.36426353915</v>
      </c>
      <c r="BC25" s="58"/>
      <c r="BD25" s="94">
        <v>1686.90553977273</v>
      </c>
      <c r="BE25" s="58"/>
      <c r="BF25" s="94">
        <v>2249.3438499253898</v>
      </c>
      <c r="BG25" s="58"/>
      <c r="BH25" s="94">
        <v>3028.1597977244001</v>
      </c>
      <c r="BI25" s="58"/>
      <c r="BJ25" s="94">
        <v>3488.0639756283299</v>
      </c>
      <c r="BK25" s="58"/>
      <c r="BL25" s="20" t="s">
        <v>38</v>
      </c>
      <c r="BM25" s="94">
        <v>4690.8823000898501</v>
      </c>
      <c r="BN25" s="58"/>
      <c r="BO25" s="94">
        <v>5016.6702997275197</v>
      </c>
      <c r="BP25" s="58"/>
      <c r="BQ25" s="94">
        <v>5536.2875444839901</v>
      </c>
      <c r="BR25" s="58"/>
      <c r="BS25" s="94">
        <v>5990.5384615384601</v>
      </c>
      <c r="BT25" s="58"/>
      <c r="BU25" s="94">
        <v>4956.3485477178401</v>
      </c>
      <c r="BV25" s="58"/>
      <c r="BW25" s="30"/>
      <c r="BX25" s="30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</row>
    <row r="26" spans="1:93" s="20" customFormat="1" x14ac:dyDescent="0.25">
      <c r="A26" s="20" t="s">
        <v>39</v>
      </c>
      <c r="B26" s="94">
        <v>1850.09463581522</v>
      </c>
      <c r="C26" s="58"/>
      <c r="D26" s="94">
        <v>2225.11377967006</v>
      </c>
      <c r="E26" s="58"/>
      <c r="F26" s="94">
        <v>616.42967764442801</v>
      </c>
      <c r="G26" s="58"/>
      <c r="H26" s="94">
        <v>611.180962572976</v>
      </c>
      <c r="I26" s="58"/>
      <c r="J26" s="94">
        <v>621.45213720799097</v>
      </c>
      <c r="K26" s="58"/>
      <c r="L26" s="94">
        <v>1169.96466539568</v>
      </c>
      <c r="M26" s="58"/>
      <c r="N26" s="94">
        <v>1557.41212710583</v>
      </c>
      <c r="O26" s="58"/>
      <c r="P26" s="94">
        <v>1639.7835914408399</v>
      </c>
      <c r="Q26" s="58"/>
      <c r="R26" s="94">
        <v>1502.6156920928599</v>
      </c>
      <c r="S26" s="58"/>
      <c r="T26" s="94">
        <v>1561.9877123098699</v>
      </c>
      <c r="U26" s="58"/>
      <c r="V26" s="20" t="s">
        <v>39</v>
      </c>
      <c r="W26" s="94">
        <v>1968.3460865107199</v>
      </c>
      <c r="X26" s="58"/>
      <c r="Y26" s="94">
        <v>2245.0148144177001</v>
      </c>
      <c r="Z26" s="58"/>
      <c r="AA26" s="94">
        <v>2635.3854231682399</v>
      </c>
      <c r="AB26" s="58"/>
      <c r="AC26" s="94">
        <v>2920.79310212684</v>
      </c>
      <c r="AD26" s="58"/>
      <c r="AE26" s="94">
        <v>3586.9081330486902</v>
      </c>
      <c r="AF26" s="58"/>
      <c r="AG26" s="94">
        <v>4147.5030283499</v>
      </c>
      <c r="AH26" s="58"/>
      <c r="AI26" s="94">
        <v>5088.88740463862</v>
      </c>
      <c r="AJ26" s="58"/>
      <c r="AK26" s="94">
        <v>6464.7216947911102</v>
      </c>
      <c r="AL26" s="58"/>
      <c r="AM26" s="94">
        <v>8428.8046171815895</v>
      </c>
      <c r="AN26" s="58"/>
      <c r="AO26" s="94">
        <v>11807.874857142901</v>
      </c>
      <c r="AP26" s="58"/>
      <c r="AQ26" s="20" t="s">
        <v>39</v>
      </c>
      <c r="AR26" s="94">
        <v>719.31944901509098</v>
      </c>
      <c r="AS26" s="58"/>
      <c r="AT26" s="94">
        <v>777.07220869450498</v>
      </c>
      <c r="AU26" s="58"/>
      <c r="AV26" s="94">
        <v>943.25490288316303</v>
      </c>
      <c r="AW26" s="58"/>
      <c r="AX26" s="94">
        <v>967.198352779684</v>
      </c>
      <c r="AY26" s="58"/>
      <c r="AZ26" s="94">
        <v>1217.53943289118</v>
      </c>
      <c r="BA26" s="58"/>
      <c r="BB26" s="94">
        <v>1539.78163709144</v>
      </c>
      <c r="BC26" s="58"/>
      <c r="BD26" s="94">
        <v>1838.42037385805</v>
      </c>
      <c r="BE26" s="58"/>
      <c r="BF26" s="94">
        <v>2300.3316073729102</v>
      </c>
      <c r="BG26" s="58"/>
      <c r="BH26" s="94">
        <v>2919.2385050962598</v>
      </c>
      <c r="BI26" s="58"/>
      <c r="BJ26" s="94">
        <v>3681.9292229546099</v>
      </c>
      <c r="BK26" s="58"/>
      <c r="BL26" s="20" t="s">
        <v>39</v>
      </c>
      <c r="BM26" s="94">
        <v>4545.8740766446899</v>
      </c>
      <c r="BN26" s="58"/>
      <c r="BO26" s="94">
        <v>5025.3518287414799</v>
      </c>
      <c r="BP26" s="58"/>
      <c r="BQ26" s="94">
        <v>5930.02474022761</v>
      </c>
      <c r="BR26" s="58"/>
      <c r="BS26" s="94">
        <v>7008.9836632711904</v>
      </c>
      <c r="BT26" s="58"/>
      <c r="BU26" s="94">
        <v>9050.9214226633594</v>
      </c>
      <c r="BV26" s="58"/>
      <c r="BW26" s="30"/>
      <c r="BX26" s="30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</row>
    <row r="27" spans="1:93" s="20" customFormat="1" x14ac:dyDescent="0.25">
      <c r="A27" s="20" t="s">
        <v>40</v>
      </c>
      <c r="B27" s="94">
        <v>1895.7219729163601</v>
      </c>
      <c r="C27" s="58"/>
      <c r="D27" s="94">
        <v>2229.87324768602</v>
      </c>
      <c r="E27" s="58"/>
      <c r="F27" s="94">
        <v>596.23978642572797</v>
      </c>
      <c r="G27" s="58"/>
      <c r="H27" s="94">
        <v>579.41321532909399</v>
      </c>
      <c r="I27" s="58"/>
      <c r="J27" s="94">
        <v>612.43533240430202</v>
      </c>
      <c r="K27" s="58"/>
      <c r="L27" s="94">
        <v>1043.7688925866701</v>
      </c>
      <c r="M27" s="58"/>
      <c r="N27" s="94">
        <v>1328.36646621861</v>
      </c>
      <c r="O27" s="58"/>
      <c r="P27" s="94">
        <v>1562.8240089409001</v>
      </c>
      <c r="Q27" s="58"/>
      <c r="R27" s="94">
        <v>1438.7351020147701</v>
      </c>
      <c r="S27" s="58"/>
      <c r="T27" s="94">
        <v>1537.02048273436</v>
      </c>
      <c r="U27" s="58"/>
      <c r="V27" s="20" t="s">
        <v>40</v>
      </c>
      <c r="W27" s="94">
        <v>1780.3319223204901</v>
      </c>
      <c r="X27" s="58"/>
      <c r="Y27" s="94">
        <v>2339.58432875372</v>
      </c>
      <c r="Z27" s="58"/>
      <c r="AA27" s="94">
        <v>2711.9470727600501</v>
      </c>
      <c r="AB27" s="58"/>
      <c r="AC27" s="94">
        <v>3198.0408413167202</v>
      </c>
      <c r="AD27" s="58"/>
      <c r="AE27" s="94">
        <v>3674.4996466431098</v>
      </c>
      <c r="AF27" s="58"/>
      <c r="AG27" s="94">
        <v>4228.6041366449099</v>
      </c>
      <c r="AH27" s="58"/>
      <c r="AI27" s="94">
        <v>5699.0306343132797</v>
      </c>
      <c r="AJ27" s="58"/>
      <c r="AK27" s="94">
        <v>6852.9277025022202</v>
      </c>
      <c r="AL27" s="58"/>
      <c r="AM27" s="94">
        <v>9011.3647526366694</v>
      </c>
      <c r="AN27" s="58"/>
      <c r="AO27" s="94">
        <v>12644.8320321213</v>
      </c>
      <c r="AP27" s="58"/>
      <c r="AQ27" s="20" t="s">
        <v>40</v>
      </c>
      <c r="AR27" s="94">
        <v>639.22874613835404</v>
      </c>
      <c r="AS27" s="58"/>
      <c r="AT27" s="94">
        <v>680.84606153698496</v>
      </c>
      <c r="AU27" s="58"/>
      <c r="AV27" s="94">
        <v>758.26812862802899</v>
      </c>
      <c r="AW27" s="58"/>
      <c r="AX27" s="94">
        <v>920.48908449677901</v>
      </c>
      <c r="AY27" s="58"/>
      <c r="AZ27" s="94">
        <v>1076.58267296637</v>
      </c>
      <c r="BA27" s="58"/>
      <c r="BB27" s="94">
        <v>1434.1133330973701</v>
      </c>
      <c r="BC27" s="58"/>
      <c r="BD27" s="94">
        <v>1812.1204716078</v>
      </c>
      <c r="BE27" s="58"/>
      <c r="BF27" s="94">
        <v>2331.9830247362202</v>
      </c>
      <c r="BG27" s="58"/>
      <c r="BH27" s="94">
        <v>2969.6386436852699</v>
      </c>
      <c r="BI27" s="58"/>
      <c r="BJ27" s="94">
        <v>3844.3274916388</v>
      </c>
      <c r="BK27" s="58"/>
      <c r="BL27" s="20" t="s">
        <v>40</v>
      </c>
      <c r="BM27" s="94">
        <v>4466.4886663732404</v>
      </c>
      <c r="BN27" s="58"/>
      <c r="BO27" s="94">
        <v>5433.1956568634496</v>
      </c>
      <c r="BP27" s="58"/>
      <c r="BQ27" s="94">
        <v>6515.7436956521697</v>
      </c>
      <c r="BR27" s="58"/>
      <c r="BS27" s="94">
        <v>7866.9762486126501</v>
      </c>
      <c r="BT27" s="58"/>
      <c r="BU27" s="94">
        <v>9131.8772288804394</v>
      </c>
      <c r="BV27" s="58"/>
      <c r="BW27" s="30"/>
      <c r="BX27" s="30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</row>
    <row r="28" spans="1:93" s="20" customFormat="1" x14ac:dyDescent="0.25">
      <c r="A28" s="20" t="s">
        <v>41</v>
      </c>
      <c r="B28" s="94">
        <v>2032.7894520283801</v>
      </c>
      <c r="C28" s="58"/>
      <c r="D28" s="94">
        <v>2427.9606224065401</v>
      </c>
      <c r="E28" s="58"/>
      <c r="F28" s="94">
        <v>634.14353390141605</v>
      </c>
      <c r="G28" s="58"/>
      <c r="H28" s="94">
        <v>600.21806038078398</v>
      </c>
      <c r="I28" s="58"/>
      <c r="J28" s="94">
        <v>666.01546784964</v>
      </c>
      <c r="K28" s="58"/>
      <c r="L28" s="94">
        <v>1309.0170656427999</v>
      </c>
      <c r="M28" s="58"/>
      <c r="N28" s="94">
        <v>1699.5402272823801</v>
      </c>
      <c r="O28" s="58"/>
      <c r="P28" s="94">
        <v>1917.6514965953099</v>
      </c>
      <c r="Q28" s="58"/>
      <c r="R28" s="94">
        <v>1780.40274854941</v>
      </c>
      <c r="S28" s="58"/>
      <c r="T28" s="94">
        <v>1754.49537631879</v>
      </c>
      <c r="U28" s="58"/>
      <c r="V28" s="20" t="s">
        <v>41</v>
      </c>
      <c r="W28" s="94">
        <v>2127.35107844289</v>
      </c>
      <c r="X28" s="58"/>
      <c r="Y28" s="94">
        <v>2488.2802296165701</v>
      </c>
      <c r="Z28" s="58"/>
      <c r="AA28" s="94">
        <v>2963.5575743765999</v>
      </c>
      <c r="AB28" s="58"/>
      <c r="AC28" s="94">
        <v>3375.9356967142799</v>
      </c>
      <c r="AD28" s="58"/>
      <c r="AE28" s="94">
        <v>4102.0020178217401</v>
      </c>
      <c r="AF28" s="58"/>
      <c r="AG28" s="94">
        <v>4865.0635893737199</v>
      </c>
      <c r="AH28" s="58"/>
      <c r="AI28" s="94">
        <v>6084.9298118115103</v>
      </c>
      <c r="AJ28" s="58"/>
      <c r="AK28" s="94">
        <v>7358.8885077186997</v>
      </c>
      <c r="AL28" s="58"/>
      <c r="AM28" s="94">
        <v>9807.5634725058098</v>
      </c>
      <c r="AN28" s="58"/>
      <c r="AO28" s="94">
        <v>13781.5083145239</v>
      </c>
      <c r="AP28" s="58"/>
      <c r="AQ28" s="20" t="s">
        <v>41</v>
      </c>
      <c r="AR28" s="94">
        <v>735.83195612929603</v>
      </c>
      <c r="AS28" s="58"/>
      <c r="AT28" s="94">
        <v>841.98122251043196</v>
      </c>
      <c r="AU28" s="58"/>
      <c r="AV28" s="94">
        <v>921.667858347898</v>
      </c>
      <c r="AW28" s="58"/>
      <c r="AX28" s="94">
        <v>1046.0281712225001</v>
      </c>
      <c r="AY28" s="58"/>
      <c r="AZ28" s="94">
        <v>1271.8162614783801</v>
      </c>
      <c r="BA28" s="58"/>
      <c r="BB28" s="94">
        <v>1566.07453459321</v>
      </c>
      <c r="BC28" s="58"/>
      <c r="BD28" s="94">
        <v>2035.4597374683401</v>
      </c>
      <c r="BE28" s="58"/>
      <c r="BF28" s="94">
        <v>2580.4383425935898</v>
      </c>
      <c r="BG28" s="58"/>
      <c r="BH28" s="94">
        <v>3303.4970785434498</v>
      </c>
      <c r="BI28" s="58"/>
      <c r="BJ28" s="94">
        <v>4153.93971544939</v>
      </c>
      <c r="BK28" s="58"/>
      <c r="BL28" s="20" t="s">
        <v>41</v>
      </c>
      <c r="BM28" s="94">
        <v>5108.5456739968804</v>
      </c>
      <c r="BN28" s="58"/>
      <c r="BO28" s="94">
        <v>5896.3139910641503</v>
      </c>
      <c r="BP28" s="58"/>
      <c r="BQ28" s="94">
        <v>6494.0833899098698</v>
      </c>
      <c r="BR28" s="58"/>
      <c r="BS28" s="94">
        <v>8069.0016443987697</v>
      </c>
      <c r="BT28" s="58"/>
      <c r="BU28" s="94">
        <v>10316.8820127241</v>
      </c>
      <c r="BV28" s="58"/>
      <c r="BW28" s="30"/>
      <c r="BX28" s="30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</row>
    <row r="29" spans="1:93" s="20" customFormat="1" x14ac:dyDescent="0.25">
      <c r="A29" s="20" t="s">
        <v>42</v>
      </c>
      <c r="B29" s="94">
        <v>2060.5428815190899</v>
      </c>
      <c r="C29" s="58"/>
      <c r="D29" s="94">
        <v>2507.3173574828502</v>
      </c>
      <c r="E29" s="58"/>
      <c r="F29" s="94">
        <v>650.37658441955</v>
      </c>
      <c r="G29" s="58"/>
      <c r="H29" s="94">
        <v>642.06157628638198</v>
      </c>
      <c r="I29" s="58"/>
      <c r="J29" s="94">
        <v>658.23354633983001</v>
      </c>
      <c r="K29" s="58"/>
      <c r="L29" s="94">
        <v>1377.4282356147601</v>
      </c>
      <c r="M29" s="58"/>
      <c r="N29" s="94">
        <v>1850.75069200501</v>
      </c>
      <c r="O29" s="58"/>
      <c r="P29" s="94">
        <v>1911.25664456561</v>
      </c>
      <c r="Q29" s="58"/>
      <c r="R29" s="94">
        <v>1793.1297844979399</v>
      </c>
      <c r="S29" s="58"/>
      <c r="T29" s="94">
        <v>1658.8190795703599</v>
      </c>
      <c r="U29" s="58"/>
      <c r="V29" s="20" t="s">
        <v>42</v>
      </c>
      <c r="W29" s="94">
        <v>2213.92724952138</v>
      </c>
      <c r="X29" s="58"/>
      <c r="Y29" s="94">
        <v>2597.82213339397</v>
      </c>
      <c r="Z29" s="58"/>
      <c r="AA29" s="94">
        <v>2877.0616149605398</v>
      </c>
      <c r="AB29" s="58"/>
      <c r="AC29" s="94">
        <v>3189.7058561162999</v>
      </c>
      <c r="AD29" s="58"/>
      <c r="AE29" s="94">
        <v>3751.2315025611802</v>
      </c>
      <c r="AF29" s="58"/>
      <c r="AG29" s="94">
        <v>4849.2477071131298</v>
      </c>
      <c r="AH29" s="58"/>
      <c r="AI29" s="94">
        <v>5968.9892754050697</v>
      </c>
      <c r="AJ29" s="58"/>
      <c r="AK29" s="94">
        <v>7486.4234818546602</v>
      </c>
      <c r="AL29" s="58"/>
      <c r="AM29" s="94">
        <v>9614.2940922811595</v>
      </c>
      <c r="AN29" s="58"/>
      <c r="AO29" s="94">
        <v>12560.1702642727</v>
      </c>
      <c r="AP29" s="58"/>
      <c r="AQ29" s="20" t="s">
        <v>42</v>
      </c>
      <c r="AR29" s="94">
        <v>785.80735377978306</v>
      </c>
      <c r="AS29" s="58"/>
      <c r="AT29" s="94">
        <v>791.97565863434204</v>
      </c>
      <c r="AU29" s="58"/>
      <c r="AV29" s="94">
        <v>1023.5051624026499</v>
      </c>
      <c r="AW29" s="58"/>
      <c r="AX29" s="94">
        <v>1103.40594251369</v>
      </c>
      <c r="AY29" s="58"/>
      <c r="AZ29" s="94">
        <v>1285.04471314639</v>
      </c>
      <c r="BA29" s="58"/>
      <c r="BB29" s="94">
        <v>1648.32338130175</v>
      </c>
      <c r="BC29" s="58"/>
      <c r="BD29" s="94">
        <v>2023.6259946371299</v>
      </c>
      <c r="BE29" s="58"/>
      <c r="BF29" s="94">
        <v>2860.3425469281601</v>
      </c>
      <c r="BG29" s="58"/>
      <c r="BH29" s="94">
        <v>3466.5936738011401</v>
      </c>
      <c r="BI29" s="58"/>
      <c r="BJ29" s="94">
        <v>4209.1557919525803</v>
      </c>
      <c r="BK29" s="58"/>
      <c r="BL29" s="20" t="s">
        <v>42</v>
      </c>
      <c r="BM29" s="94">
        <v>5635.1473409750597</v>
      </c>
      <c r="BN29" s="58"/>
      <c r="BO29" s="94">
        <v>6036.6588311060996</v>
      </c>
      <c r="BP29" s="58"/>
      <c r="BQ29" s="94">
        <v>6501.0148544266203</v>
      </c>
      <c r="BR29" s="58"/>
      <c r="BS29" s="94">
        <v>6892.5350172215803</v>
      </c>
      <c r="BT29" s="58"/>
      <c r="BU29" s="94">
        <v>10249.1482649842</v>
      </c>
      <c r="BV29" s="58"/>
      <c r="BW29" s="30"/>
      <c r="BX29" s="30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</row>
    <row r="30" spans="1:93" s="20" customFormat="1" x14ac:dyDescent="0.25">
      <c r="A30" s="20" t="s">
        <v>43</v>
      </c>
      <c r="B30" s="94">
        <v>2862.1196556344898</v>
      </c>
      <c r="C30" s="58"/>
      <c r="D30" s="94">
        <v>3314.9697247751101</v>
      </c>
      <c r="E30" s="58"/>
      <c r="F30" s="94">
        <v>839.40243821081901</v>
      </c>
      <c r="G30" s="58"/>
      <c r="H30" s="94">
        <v>826.32709729295095</v>
      </c>
      <c r="I30" s="58"/>
      <c r="J30" s="94">
        <v>851.81457148349602</v>
      </c>
      <c r="K30" s="58"/>
      <c r="L30" s="94">
        <v>1425.5924375115301</v>
      </c>
      <c r="M30" s="58"/>
      <c r="N30" s="94">
        <v>1984.63017938353</v>
      </c>
      <c r="O30" s="58"/>
      <c r="P30" s="94">
        <v>2214.4145634127099</v>
      </c>
      <c r="Q30" s="58"/>
      <c r="R30" s="94">
        <v>2167.57873449415</v>
      </c>
      <c r="S30" s="58"/>
      <c r="T30" s="94">
        <v>2197.24409559381</v>
      </c>
      <c r="U30" s="58"/>
      <c r="V30" s="20" t="s">
        <v>43</v>
      </c>
      <c r="W30" s="94">
        <v>2677.26012462262</v>
      </c>
      <c r="X30" s="58"/>
      <c r="Y30" s="94">
        <v>3218.1833208344201</v>
      </c>
      <c r="Z30" s="58"/>
      <c r="AA30" s="94">
        <v>3832.4601860863499</v>
      </c>
      <c r="AB30" s="58"/>
      <c r="AC30" s="94">
        <v>4122.0394607377702</v>
      </c>
      <c r="AD30" s="58"/>
      <c r="AE30" s="94">
        <v>5091.3244287748303</v>
      </c>
      <c r="AF30" s="58"/>
      <c r="AG30" s="94">
        <v>6004.7851348968397</v>
      </c>
      <c r="AH30" s="58"/>
      <c r="AI30" s="94">
        <v>7409.2551749315498</v>
      </c>
      <c r="AJ30" s="58"/>
      <c r="AK30" s="94">
        <v>8930.2766506823991</v>
      </c>
      <c r="AL30" s="58"/>
      <c r="AM30" s="94">
        <v>11372.8399494311</v>
      </c>
      <c r="AN30" s="58"/>
      <c r="AO30" s="94">
        <v>13501.283766823901</v>
      </c>
      <c r="AP30" s="58"/>
      <c r="AQ30" s="20" t="s">
        <v>43</v>
      </c>
      <c r="AR30" s="94">
        <v>890.77681142642098</v>
      </c>
      <c r="AS30" s="58"/>
      <c r="AT30" s="94">
        <v>962.92568590038798</v>
      </c>
      <c r="AU30" s="58"/>
      <c r="AV30" s="94">
        <v>1121.9760267608301</v>
      </c>
      <c r="AW30" s="58"/>
      <c r="AX30" s="94">
        <v>1442.08037722162</v>
      </c>
      <c r="AY30" s="58"/>
      <c r="AZ30" s="94">
        <v>1615.85286044652</v>
      </c>
      <c r="BA30" s="58"/>
      <c r="BB30" s="94">
        <v>1966.9093747782299</v>
      </c>
      <c r="BC30" s="58"/>
      <c r="BD30" s="94">
        <v>2629.9849911267802</v>
      </c>
      <c r="BE30" s="58"/>
      <c r="BF30" s="94">
        <v>3360.0906065909098</v>
      </c>
      <c r="BG30" s="58"/>
      <c r="BH30" s="94">
        <v>4118.2764252060097</v>
      </c>
      <c r="BI30" s="58"/>
      <c r="BJ30" s="94">
        <v>5397.5208603703804</v>
      </c>
      <c r="BK30" s="58"/>
      <c r="BL30" s="20" t="s">
        <v>43</v>
      </c>
      <c r="BM30" s="94">
        <v>6525.7120629718702</v>
      </c>
      <c r="BN30" s="58"/>
      <c r="BO30" s="94">
        <v>7549.9721483467001</v>
      </c>
      <c r="BP30" s="58"/>
      <c r="BQ30" s="94">
        <v>8792.1367847411402</v>
      </c>
      <c r="BR30" s="58"/>
      <c r="BS30" s="94">
        <v>9923.0439434467007</v>
      </c>
      <c r="BT30" s="58"/>
      <c r="BU30" s="94">
        <v>12859.050672182</v>
      </c>
      <c r="BV30" s="58"/>
      <c r="BW30" s="30"/>
      <c r="BX30" s="30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</row>
    <row r="31" spans="1:93" s="20" customFormat="1" x14ac:dyDescent="0.25">
      <c r="A31" s="20" t="s">
        <v>44</v>
      </c>
      <c r="B31" s="94">
        <v>2823.0853563740102</v>
      </c>
      <c r="C31" s="58"/>
      <c r="D31" s="94">
        <v>3352.3794838102399</v>
      </c>
      <c r="E31" s="58"/>
      <c r="F31" s="94">
        <v>939.82492319427695</v>
      </c>
      <c r="G31" s="58"/>
      <c r="H31" s="94">
        <v>892.89817075572</v>
      </c>
      <c r="I31" s="58"/>
      <c r="J31" s="94">
        <v>984.56246634261697</v>
      </c>
      <c r="K31" s="58"/>
      <c r="L31" s="94">
        <v>1683.5895309974101</v>
      </c>
      <c r="M31" s="58"/>
      <c r="N31" s="94">
        <v>2328.2169608855902</v>
      </c>
      <c r="O31" s="58"/>
      <c r="P31" s="94">
        <v>2550.6020705134802</v>
      </c>
      <c r="Q31" s="58"/>
      <c r="R31" s="94">
        <v>2391.6070200460499</v>
      </c>
      <c r="S31" s="58"/>
      <c r="T31" s="94">
        <v>2417.3722736279901</v>
      </c>
      <c r="U31" s="58"/>
      <c r="V31" s="20" t="s">
        <v>44</v>
      </c>
      <c r="W31" s="94">
        <v>2823.2122252427198</v>
      </c>
      <c r="X31" s="58"/>
      <c r="Y31" s="94">
        <v>3244.8170694927499</v>
      </c>
      <c r="Z31" s="58"/>
      <c r="AA31" s="94">
        <v>3858.4020168340599</v>
      </c>
      <c r="AB31" s="58"/>
      <c r="AC31" s="94">
        <v>4487.2603028308104</v>
      </c>
      <c r="AD31" s="58"/>
      <c r="AE31" s="94">
        <v>5161.1906266552196</v>
      </c>
      <c r="AF31" s="58"/>
      <c r="AG31" s="94">
        <v>6129.5473961154503</v>
      </c>
      <c r="AH31" s="58"/>
      <c r="AI31" s="94">
        <v>7719.8632598821596</v>
      </c>
      <c r="AJ31" s="58"/>
      <c r="AK31" s="94">
        <v>9668.7914849066492</v>
      </c>
      <c r="AL31" s="58"/>
      <c r="AM31" s="94">
        <v>13105.8570682719</v>
      </c>
      <c r="AN31" s="58"/>
      <c r="AO31" s="94">
        <v>18174.494882209601</v>
      </c>
      <c r="AP31" s="58"/>
      <c r="AQ31" s="20" t="s">
        <v>44</v>
      </c>
      <c r="AR31" s="94">
        <v>936.66456558060497</v>
      </c>
      <c r="AS31" s="58"/>
      <c r="AT31" s="94">
        <v>1013.09437436555</v>
      </c>
      <c r="AU31" s="58"/>
      <c r="AV31" s="94">
        <v>1133.0705704076699</v>
      </c>
      <c r="AW31" s="58"/>
      <c r="AX31" s="94">
        <v>1386.3633462446601</v>
      </c>
      <c r="AY31" s="58"/>
      <c r="AZ31" s="94">
        <v>1616.3500934123999</v>
      </c>
      <c r="BA31" s="58"/>
      <c r="BB31" s="94">
        <v>2025.4370700742199</v>
      </c>
      <c r="BC31" s="58"/>
      <c r="BD31" s="94">
        <v>2637.3846977774501</v>
      </c>
      <c r="BE31" s="58"/>
      <c r="BF31" s="94">
        <v>3397.2144782311102</v>
      </c>
      <c r="BG31" s="58"/>
      <c r="BH31" s="94">
        <v>4240.0687597395499</v>
      </c>
      <c r="BI31" s="58"/>
      <c r="BJ31" s="94">
        <v>5334.9229309799603</v>
      </c>
      <c r="BK31" s="58"/>
      <c r="BL31" s="20" t="s">
        <v>44</v>
      </c>
      <c r="BM31" s="94">
        <v>6701.9778835337902</v>
      </c>
      <c r="BN31" s="58"/>
      <c r="BO31" s="94">
        <v>7576.2632452306298</v>
      </c>
      <c r="BP31" s="58"/>
      <c r="BQ31" s="94">
        <v>9071.9346173867798</v>
      </c>
      <c r="BR31" s="58"/>
      <c r="BS31" s="94">
        <v>11341.0485102721</v>
      </c>
      <c r="BT31" s="58"/>
      <c r="BU31" s="94">
        <v>15311.004299226101</v>
      </c>
      <c r="BV31" s="58"/>
      <c r="BW31" s="30"/>
      <c r="BX31" s="30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</row>
    <row r="32" spans="1:93" s="20" customFormat="1" x14ac:dyDescent="0.25">
      <c r="A32" s="20" t="s">
        <v>45</v>
      </c>
      <c r="B32" s="94">
        <v>2051.2539820664701</v>
      </c>
      <c r="C32" s="58"/>
      <c r="D32" s="94">
        <v>2443.06247744959</v>
      </c>
      <c r="E32" s="58"/>
      <c r="F32" s="94">
        <v>641.96500803768402</v>
      </c>
      <c r="G32" s="58"/>
      <c r="H32" s="94">
        <v>637.46861420128596</v>
      </c>
      <c r="I32" s="58"/>
      <c r="J32" s="94">
        <v>646.31275802300502</v>
      </c>
      <c r="K32" s="58"/>
      <c r="L32" s="94">
        <v>1203.70780234924</v>
      </c>
      <c r="M32" s="58"/>
      <c r="N32" s="94">
        <v>1856.0942911633799</v>
      </c>
      <c r="O32" s="58"/>
      <c r="P32" s="94">
        <v>1923.3979085180799</v>
      </c>
      <c r="Q32" s="58"/>
      <c r="R32" s="94">
        <v>1727.95194650044</v>
      </c>
      <c r="S32" s="58"/>
      <c r="T32" s="94">
        <v>1820.36607102466</v>
      </c>
      <c r="U32" s="58"/>
      <c r="V32" s="20" t="s">
        <v>45</v>
      </c>
      <c r="W32" s="94">
        <v>2047.9890544024399</v>
      </c>
      <c r="X32" s="58"/>
      <c r="Y32" s="94">
        <v>2556.97608428383</v>
      </c>
      <c r="Z32" s="58"/>
      <c r="AA32" s="94">
        <v>3048.9208712002501</v>
      </c>
      <c r="AB32" s="58"/>
      <c r="AC32" s="94">
        <v>3229.8324568265198</v>
      </c>
      <c r="AD32" s="58"/>
      <c r="AE32" s="94">
        <v>3732.7126392771002</v>
      </c>
      <c r="AF32" s="58"/>
      <c r="AG32" s="94">
        <v>4355.3096555210504</v>
      </c>
      <c r="AH32" s="58"/>
      <c r="AI32" s="94">
        <v>5746.5613261916096</v>
      </c>
      <c r="AJ32" s="58"/>
      <c r="AK32" s="94">
        <v>7361.7360122445998</v>
      </c>
      <c r="AL32" s="58"/>
      <c r="AM32" s="94">
        <v>9814.2125682825099</v>
      </c>
      <c r="AN32" s="58"/>
      <c r="AO32" s="94">
        <v>13896.251974356601</v>
      </c>
      <c r="AP32" s="58"/>
      <c r="AQ32" s="20" t="s">
        <v>45</v>
      </c>
      <c r="AR32" s="94">
        <v>760.52850212249803</v>
      </c>
      <c r="AS32" s="58"/>
      <c r="AT32" s="94">
        <v>826.38076098830095</v>
      </c>
      <c r="AU32" s="58"/>
      <c r="AV32" s="94">
        <v>896.75824070736599</v>
      </c>
      <c r="AW32" s="58"/>
      <c r="AX32" s="94">
        <v>1071.67827571204</v>
      </c>
      <c r="AY32" s="58"/>
      <c r="AZ32" s="94">
        <v>1262.4752239064901</v>
      </c>
      <c r="BA32" s="58"/>
      <c r="BB32" s="94">
        <v>1675.3714432284501</v>
      </c>
      <c r="BC32" s="58"/>
      <c r="BD32" s="94">
        <v>2056.1760786802001</v>
      </c>
      <c r="BE32" s="58"/>
      <c r="BF32" s="94">
        <v>2842.2592296308098</v>
      </c>
      <c r="BG32" s="58"/>
      <c r="BH32" s="94">
        <v>3191.4654415939699</v>
      </c>
      <c r="BI32" s="58"/>
      <c r="BJ32" s="94">
        <v>3923.8883066623298</v>
      </c>
      <c r="BK32" s="58"/>
      <c r="BL32" s="20" t="s">
        <v>45</v>
      </c>
      <c r="BM32" s="94">
        <v>4836.8631431193598</v>
      </c>
      <c r="BN32" s="58"/>
      <c r="BO32" s="94">
        <v>5757.2625362876197</v>
      </c>
      <c r="BP32" s="58"/>
      <c r="BQ32" s="94">
        <v>7030.3897911833001</v>
      </c>
      <c r="BR32" s="58"/>
      <c r="BS32" s="94">
        <v>8254.5571911858806</v>
      </c>
      <c r="BT32" s="58"/>
      <c r="BU32" s="94">
        <v>10703.5875721749</v>
      </c>
      <c r="BV32" s="58"/>
      <c r="BW32" s="30"/>
      <c r="BX32" s="30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</row>
    <row r="33" spans="1:108" s="20" customFormat="1" x14ac:dyDescent="0.25">
      <c r="A33" s="20" t="s">
        <v>46</v>
      </c>
      <c r="B33" s="94">
        <v>2744.5689139041201</v>
      </c>
      <c r="C33" s="58"/>
      <c r="D33" s="94">
        <v>3275.02009003274</v>
      </c>
      <c r="E33" s="58"/>
      <c r="F33" s="94">
        <v>803.28762544115898</v>
      </c>
      <c r="G33" s="58"/>
      <c r="H33" s="94">
        <v>800.12965161290299</v>
      </c>
      <c r="I33" s="58"/>
      <c r="J33" s="94">
        <v>806.32973847641904</v>
      </c>
      <c r="K33" s="58"/>
      <c r="L33" s="94">
        <v>1643.5774203247099</v>
      </c>
      <c r="M33" s="58"/>
      <c r="N33" s="94">
        <v>2361.70842533411</v>
      </c>
      <c r="O33" s="58"/>
      <c r="P33" s="94">
        <v>2371.4173878245201</v>
      </c>
      <c r="Q33" s="58"/>
      <c r="R33" s="94">
        <v>2326.4517125554698</v>
      </c>
      <c r="S33" s="58"/>
      <c r="T33" s="94">
        <v>2239.71682045946</v>
      </c>
      <c r="U33" s="58"/>
      <c r="V33" s="20" t="s">
        <v>46</v>
      </c>
      <c r="W33" s="94">
        <v>2710.60469595926</v>
      </c>
      <c r="X33" s="58"/>
      <c r="Y33" s="94">
        <v>3254.26866386341</v>
      </c>
      <c r="Z33" s="58"/>
      <c r="AA33" s="94">
        <v>3705.7055362941801</v>
      </c>
      <c r="AB33" s="58"/>
      <c r="AC33" s="94">
        <v>4145.5167842547198</v>
      </c>
      <c r="AD33" s="58"/>
      <c r="AE33" s="94">
        <v>4659.0784095732897</v>
      </c>
      <c r="AF33" s="58"/>
      <c r="AG33" s="94">
        <v>5690.6455762502401</v>
      </c>
      <c r="AH33" s="58"/>
      <c r="AI33" s="94">
        <v>7031.7789664635602</v>
      </c>
      <c r="AJ33" s="58"/>
      <c r="AK33" s="94">
        <v>9143.7893383062201</v>
      </c>
      <c r="AL33" s="58"/>
      <c r="AM33" s="94">
        <v>12455.711758925599</v>
      </c>
      <c r="AN33" s="58"/>
      <c r="AO33" s="94">
        <v>18955.406368682401</v>
      </c>
      <c r="AP33" s="58"/>
      <c r="AQ33" s="20" t="s">
        <v>46</v>
      </c>
      <c r="AR33" s="94">
        <v>951.30427506091405</v>
      </c>
      <c r="AS33" s="58"/>
      <c r="AT33" s="94">
        <v>972.49327328029904</v>
      </c>
      <c r="AU33" s="58"/>
      <c r="AV33" s="94">
        <v>1214.3639828850501</v>
      </c>
      <c r="AW33" s="58"/>
      <c r="AX33" s="94">
        <v>1400.2879700061301</v>
      </c>
      <c r="AY33" s="58"/>
      <c r="AZ33" s="94">
        <v>1566.43257199603</v>
      </c>
      <c r="BA33" s="58"/>
      <c r="BB33" s="94">
        <v>2053.9187049719799</v>
      </c>
      <c r="BC33" s="58"/>
      <c r="BD33" s="94">
        <v>2609.0981684981698</v>
      </c>
      <c r="BE33" s="58"/>
      <c r="BF33" s="94">
        <v>3138.9574539150399</v>
      </c>
      <c r="BG33" s="58"/>
      <c r="BH33" s="94">
        <v>4005.4322033898302</v>
      </c>
      <c r="BI33" s="58"/>
      <c r="BJ33" s="94">
        <v>4931.69960998241</v>
      </c>
      <c r="BK33" s="58"/>
      <c r="BL33" s="20" t="s">
        <v>46</v>
      </c>
      <c r="BM33" s="94">
        <v>5897.1337702053297</v>
      </c>
      <c r="BN33" s="58"/>
      <c r="BO33" s="94">
        <v>6953.75472242249</v>
      </c>
      <c r="BP33" s="58"/>
      <c r="BQ33" s="94">
        <v>7963.4482982171803</v>
      </c>
      <c r="BR33" s="58"/>
      <c r="BS33" s="94">
        <v>10420.7446177646</v>
      </c>
      <c r="BT33" s="58"/>
      <c r="BU33" s="94">
        <v>12055.7366504854</v>
      </c>
      <c r="BV33" s="58"/>
      <c r="BW33" s="30"/>
      <c r="BX33" s="30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</row>
    <row r="34" spans="1:108" s="20" customFormat="1" x14ac:dyDescent="0.25">
      <c r="A34" s="20" t="s">
        <v>47</v>
      </c>
      <c r="B34" s="94">
        <v>3291.28897466442</v>
      </c>
      <c r="C34" s="58"/>
      <c r="D34" s="94">
        <v>3883.55630324707</v>
      </c>
      <c r="E34" s="58"/>
      <c r="F34" s="94">
        <v>1099.29553259505</v>
      </c>
      <c r="G34" s="58"/>
      <c r="H34" s="94">
        <v>1101.6545690174401</v>
      </c>
      <c r="I34" s="58"/>
      <c r="J34" s="94">
        <v>1097.04850767893</v>
      </c>
      <c r="K34" s="58"/>
      <c r="L34" s="94">
        <v>1999.0743257603399</v>
      </c>
      <c r="M34" s="58"/>
      <c r="N34" s="94">
        <v>2637.0886803294402</v>
      </c>
      <c r="O34" s="58"/>
      <c r="P34" s="94">
        <v>3043.2879950905899</v>
      </c>
      <c r="Q34" s="58"/>
      <c r="R34" s="94">
        <v>3040.6105946789698</v>
      </c>
      <c r="S34" s="58"/>
      <c r="T34" s="94">
        <v>3054.7049189102399</v>
      </c>
      <c r="U34" s="58"/>
      <c r="V34" s="20" t="s">
        <v>47</v>
      </c>
      <c r="W34" s="94">
        <v>3305.8654588761801</v>
      </c>
      <c r="X34" s="58"/>
      <c r="Y34" s="94">
        <v>3813.4813459779498</v>
      </c>
      <c r="Z34" s="58"/>
      <c r="AA34" s="94">
        <v>4395.8589376896198</v>
      </c>
      <c r="AB34" s="58"/>
      <c r="AC34" s="94">
        <v>4926.6553590997601</v>
      </c>
      <c r="AD34" s="58"/>
      <c r="AE34" s="94">
        <v>5761.7569965088996</v>
      </c>
      <c r="AF34" s="58"/>
      <c r="AG34" s="94">
        <v>6940.3927636771496</v>
      </c>
      <c r="AH34" s="58"/>
      <c r="AI34" s="94">
        <v>8608.8304472498403</v>
      </c>
      <c r="AJ34" s="58"/>
      <c r="AK34" s="94">
        <v>11221.5433333901</v>
      </c>
      <c r="AL34" s="58"/>
      <c r="AM34" s="94">
        <v>15649.5641045174</v>
      </c>
      <c r="AN34" s="58"/>
      <c r="AO34" s="94">
        <v>21978.707456380602</v>
      </c>
      <c r="AP34" s="58"/>
      <c r="AQ34" s="20" t="s">
        <v>47</v>
      </c>
      <c r="AR34" s="94">
        <v>1181.6098886084901</v>
      </c>
      <c r="AS34" s="58"/>
      <c r="AT34" s="94">
        <v>1236.77854486869</v>
      </c>
      <c r="AU34" s="58"/>
      <c r="AV34" s="94">
        <v>1508.6290351202699</v>
      </c>
      <c r="AW34" s="58"/>
      <c r="AX34" s="94">
        <v>1821.6644334037101</v>
      </c>
      <c r="AY34" s="58"/>
      <c r="AZ34" s="94">
        <v>2099.7830808244998</v>
      </c>
      <c r="BA34" s="58"/>
      <c r="BB34" s="94">
        <v>2661.5196545093499</v>
      </c>
      <c r="BC34" s="58"/>
      <c r="BD34" s="94">
        <v>2908.3246864366902</v>
      </c>
      <c r="BE34" s="58"/>
      <c r="BF34" s="94">
        <v>3617.4734098299</v>
      </c>
      <c r="BG34" s="58"/>
      <c r="BH34" s="94">
        <v>4564.4271335747999</v>
      </c>
      <c r="BI34" s="58"/>
      <c r="BJ34" s="94">
        <v>5884.7960422957403</v>
      </c>
      <c r="BK34" s="58"/>
      <c r="BL34" s="20" t="s">
        <v>47</v>
      </c>
      <c r="BM34" s="94">
        <v>7264.0267646360398</v>
      </c>
      <c r="BN34" s="58"/>
      <c r="BO34" s="94">
        <v>9020.8153577661396</v>
      </c>
      <c r="BP34" s="58"/>
      <c r="BQ34" s="94">
        <v>11204.2219161912</v>
      </c>
      <c r="BR34" s="58"/>
      <c r="BS34" s="94">
        <v>14503.031713267001</v>
      </c>
      <c r="BT34" s="58"/>
      <c r="BU34" s="94">
        <v>17478.489778413201</v>
      </c>
      <c r="BV34" s="58"/>
      <c r="BW34" s="30"/>
      <c r="BX34" s="30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</row>
    <row r="35" spans="1:108" s="20" customFormat="1" x14ac:dyDescent="0.25">
      <c r="A35" s="20" t="s">
        <v>48</v>
      </c>
      <c r="B35" s="94">
        <v>2582.4078330454799</v>
      </c>
      <c r="C35" s="58"/>
      <c r="D35" s="94">
        <v>3128.4665736308398</v>
      </c>
      <c r="E35" s="58"/>
      <c r="F35" s="94">
        <v>761.11495611160694</v>
      </c>
      <c r="G35" s="58"/>
      <c r="H35" s="94">
        <v>743.99052911125102</v>
      </c>
      <c r="I35" s="58"/>
      <c r="J35" s="94">
        <v>777.16681662767701</v>
      </c>
      <c r="K35" s="58"/>
      <c r="L35" s="94">
        <v>1347.23678768382</v>
      </c>
      <c r="M35" s="58"/>
      <c r="N35" s="94">
        <v>2107.02912473894</v>
      </c>
      <c r="O35" s="58"/>
      <c r="P35" s="94">
        <v>2053.0642348932802</v>
      </c>
      <c r="Q35" s="58"/>
      <c r="R35" s="94">
        <v>1891.0429160766</v>
      </c>
      <c r="S35" s="58"/>
      <c r="T35" s="94">
        <v>1980.69792588224</v>
      </c>
      <c r="U35" s="58"/>
      <c r="V35" s="20" t="s">
        <v>48</v>
      </c>
      <c r="W35" s="94">
        <v>2358.15005283551</v>
      </c>
      <c r="X35" s="58"/>
      <c r="Y35" s="94">
        <v>2740.0664244940299</v>
      </c>
      <c r="Z35" s="58"/>
      <c r="AA35" s="94">
        <v>3427.1282635217599</v>
      </c>
      <c r="AB35" s="58"/>
      <c r="AC35" s="94">
        <v>3651.5385224013398</v>
      </c>
      <c r="AD35" s="58"/>
      <c r="AE35" s="94">
        <v>4440.6696592532098</v>
      </c>
      <c r="AF35" s="58"/>
      <c r="AG35" s="94">
        <v>5728.27000500751</v>
      </c>
      <c r="AH35" s="58"/>
      <c r="AI35" s="94">
        <v>7595.6168831168798</v>
      </c>
      <c r="AJ35" s="58"/>
      <c r="AK35" s="94">
        <v>9822.8861063464792</v>
      </c>
      <c r="AL35" s="58"/>
      <c r="AM35" s="94">
        <v>14322.3180781103</v>
      </c>
      <c r="AN35" s="58"/>
      <c r="AO35" s="94">
        <v>20443.009183941202</v>
      </c>
      <c r="AP35" s="58"/>
      <c r="AQ35" s="20" t="s">
        <v>48</v>
      </c>
      <c r="AR35" s="94">
        <v>756.03895779572099</v>
      </c>
      <c r="AS35" s="58"/>
      <c r="AT35" s="94">
        <v>754.85820640407201</v>
      </c>
      <c r="AU35" s="58"/>
      <c r="AV35" s="94">
        <v>1069.4810330912001</v>
      </c>
      <c r="AW35" s="58"/>
      <c r="AX35" s="94">
        <v>1229.3140102477</v>
      </c>
      <c r="AY35" s="58"/>
      <c r="AZ35" s="94">
        <v>1485.5092465862399</v>
      </c>
      <c r="BA35" s="58"/>
      <c r="BB35" s="94">
        <v>1677.031434321</v>
      </c>
      <c r="BC35" s="58"/>
      <c r="BD35" s="94">
        <v>2483.2423386675</v>
      </c>
      <c r="BE35" s="58"/>
      <c r="BF35" s="94">
        <v>3207.6088312934999</v>
      </c>
      <c r="BG35" s="58"/>
      <c r="BH35" s="94">
        <v>3944.5817470933198</v>
      </c>
      <c r="BI35" s="58"/>
      <c r="BJ35" s="94">
        <v>4765.2270194986104</v>
      </c>
      <c r="BK35" s="58"/>
      <c r="BL35" s="20" t="s">
        <v>48</v>
      </c>
      <c r="BM35" s="94">
        <v>6241.7367756419198</v>
      </c>
      <c r="BN35" s="58"/>
      <c r="BO35" s="94">
        <v>7193.3288760390296</v>
      </c>
      <c r="BP35" s="58"/>
      <c r="BQ35" s="94">
        <v>8848.8710772992799</v>
      </c>
      <c r="BR35" s="58"/>
      <c r="BS35" s="94">
        <v>10284.5756457565</v>
      </c>
      <c r="BT35" s="58"/>
      <c r="BU35" s="94">
        <v>13906.939325842701</v>
      </c>
      <c r="BV35" s="58"/>
      <c r="BW35" s="30"/>
      <c r="BX35" s="30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</row>
    <row r="36" spans="1:108" s="20" customFormat="1" ht="13.05" customHeight="1" x14ac:dyDescent="0.25">
      <c r="A36" s="20" t="s">
        <v>49</v>
      </c>
      <c r="B36" s="58">
        <v>2329.5959779999998</v>
      </c>
      <c r="C36" s="1"/>
      <c r="D36" s="58">
        <v>2759.9331849999999</v>
      </c>
      <c r="E36" s="58"/>
      <c r="F36" s="58">
        <v>719.58812539999997</v>
      </c>
      <c r="G36" s="58"/>
      <c r="H36" s="58">
        <v>701.57372320000002</v>
      </c>
      <c r="I36" s="58"/>
      <c r="J36" s="58">
        <v>736.72569739999994</v>
      </c>
      <c r="K36" s="58"/>
      <c r="L36" s="58">
        <v>1369.7286106725401</v>
      </c>
      <c r="M36" s="58"/>
      <c r="N36" s="58">
        <v>1862.3555739999999</v>
      </c>
      <c r="O36" s="58"/>
      <c r="P36" s="58">
        <v>2035.2101560000001</v>
      </c>
      <c r="Q36" s="58"/>
      <c r="R36" s="58">
        <v>1931.1149949999999</v>
      </c>
      <c r="S36" s="58"/>
      <c r="T36" s="58">
        <v>1957.3495640000001</v>
      </c>
      <c r="U36" s="58"/>
      <c r="V36" s="20" t="s">
        <v>49</v>
      </c>
      <c r="W36" s="58">
        <v>2295.571148</v>
      </c>
      <c r="X36" s="58"/>
      <c r="Y36" s="58">
        <v>2721.389494</v>
      </c>
      <c r="Z36" s="58"/>
      <c r="AA36" s="58">
        <v>3187.3199340000001</v>
      </c>
      <c r="AB36" s="58"/>
      <c r="AC36" s="58">
        <v>3612.8011919999999</v>
      </c>
      <c r="AD36" s="58"/>
      <c r="AE36" s="58">
        <v>4269.8652300000003</v>
      </c>
      <c r="AF36" s="58"/>
      <c r="AG36" s="58">
        <v>5135.7301690000004</v>
      </c>
      <c r="AH36" s="58"/>
      <c r="AI36" s="58">
        <v>6408.0798240000004</v>
      </c>
      <c r="AJ36" s="58"/>
      <c r="AK36" s="58">
        <v>8186.387909</v>
      </c>
      <c r="AL36" s="58"/>
      <c r="AM36" s="58">
        <v>11011.168379999999</v>
      </c>
      <c r="AN36" s="58"/>
      <c r="AO36" s="58">
        <v>15333.877500000001</v>
      </c>
      <c r="AP36" s="58"/>
      <c r="AQ36" s="20" t="s">
        <v>49</v>
      </c>
      <c r="AR36" s="58">
        <v>811.56977449999999</v>
      </c>
      <c r="AS36" s="58"/>
      <c r="AT36" s="58">
        <v>878.69860080000001</v>
      </c>
      <c r="AU36" s="58"/>
      <c r="AV36" s="58">
        <v>1017.141025</v>
      </c>
      <c r="AW36" s="58"/>
      <c r="AX36" s="58">
        <v>1193.26776</v>
      </c>
      <c r="AY36" s="58"/>
      <c r="AZ36" s="58">
        <v>1407.614953</v>
      </c>
      <c r="BA36" s="58"/>
      <c r="BB36" s="58">
        <v>1726.9552880000001</v>
      </c>
      <c r="BC36" s="58"/>
      <c r="BD36" s="58">
        <v>2169.5788339999999</v>
      </c>
      <c r="BE36" s="58"/>
      <c r="BF36" s="58">
        <v>2795.0505330000001</v>
      </c>
      <c r="BG36" s="58"/>
      <c r="BH36" s="58">
        <v>3451.8268560000001</v>
      </c>
      <c r="BI36" s="58"/>
      <c r="BJ36" s="58">
        <v>4381.804811</v>
      </c>
      <c r="BK36" s="58"/>
      <c r="BL36" s="20" t="s">
        <v>49</v>
      </c>
      <c r="BM36" s="58">
        <v>5418.2027749999997</v>
      </c>
      <c r="BN36" s="58"/>
      <c r="BO36" s="58">
        <v>6346.6768519999996</v>
      </c>
      <c r="BP36" s="58"/>
      <c r="BQ36" s="58">
        <v>7442.9770369999997</v>
      </c>
      <c r="BR36" s="58"/>
      <c r="BS36" s="58">
        <v>9073.1682679999994</v>
      </c>
      <c r="BT36" s="58"/>
      <c r="BU36" s="58">
        <v>11841.49928</v>
      </c>
      <c r="BV36" s="58"/>
      <c r="BW36" s="30"/>
      <c r="BX36" s="30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</row>
    <row r="37" spans="1:108" s="6" customFormat="1" x14ac:dyDescent="0.25">
      <c r="B37" s="58"/>
      <c r="C37" s="64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23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23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</row>
    <row r="38" spans="1:108" x14ac:dyDescent="0.25">
      <c r="B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</row>
    <row r="39" spans="1:108" x14ac:dyDescent="0.25">
      <c r="B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</row>
    <row r="40" spans="1:108" x14ac:dyDescent="0.25">
      <c r="B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</row>
    <row r="41" spans="1:108" x14ac:dyDescent="0.25">
      <c r="B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</row>
    <row r="42" spans="1:108" x14ac:dyDescent="0.25">
      <c r="B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</row>
    <row r="43" spans="1:108" x14ac:dyDescent="0.25">
      <c r="B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</row>
    <row r="44" spans="1:108" x14ac:dyDescent="0.25">
      <c r="B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</row>
    <row r="45" spans="1:108" x14ac:dyDescent="0.25">
      <c r="B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</row>
    <row r="46" spans="1:108" x14ac:dyDescent="0.25">
      <c r="B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</row>
    <row r="47" spans="1:108" x14ac:dyDescent="0.25">
      <c r="B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</row>
    <row r="48" spans="1:108" x14ac:dyDescent="0.25">
      <c r="B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</row>
    <row r="49" spans="2:108" x14ac:dyDescent="0.25">
      <c r="B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</row>
    <row r="50" spans="2:108" x14ac:dyDescent="0.25">
      <c r="B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</row>
    <row r="51" spans="2:108" x14ac:dyDescent="0.25">
      <c r="B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</row>
    <row r="52" spans="2:108" x14ac:dyDescent="0.25">
      <c r="B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</row>
    <row r="53" spans="2:108" x14ac:dyDescent="0.25">
      <c r="B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</row>
    <row r="54" spans="2:108" x14ac:dyDescent="0.25">
      <c r="B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</row>
    <row r="55" spans="2:108" x14ac:dyDescent="0.25">
      <c r="B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</row>
    <row r="56" spans="2:108" x14ac:dyDescent="0.25">
      <c r="B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</row>
    <row r="57" spans="2:108" x14ac:dyDescent="0.25">
      <c r="B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</row>
    <row r="58" spans="2:108" x14ac:dyDescent="0.25">
      <c r="B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</row>
    <row r="59" spans="2:108" x14ac:dyDescent="0.25">
      <c r="B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</row>
    <row r="60" spans="2:108" x14ac:dyDescent="0.25">
      <c r="B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</row>
    <row r="61" spans="2:108" x14ac:dyDescent="0.25">
      <c r="B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</row>
    <row r="62" spans="2:108" x14ac:dyDescent="0.25">
      <c r="B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</row>
    <row r="63" spans="2:108" x14ac:dyDescent="0.25">
      <c r="B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</row>
    <row r="64" spans="2:108" x14ac:dyDescent="0.25">
      <c r="B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</row>
    <row r="65" spans="11:108" x14ac:dyDescent="0.25">
      <c r="K65" s="58"/>
      <c r="L65" s="30"/>
      <c r="N65" s="30"/>
      <c r="P65" s="30"/>
      <c r="R65" s="30"/>
      <c r="T65" s="30"/>
      <c r="U65" s="58"/>
      <c r="W65" s="30"/>
      <c r="Y65" s="30"/>
      <c r="AA65" s="30"/>
      <c r="AC65" s="30"/>
      <c r="AE65" s="30"/>
      <c r="AG65" s="30"/>
      <c r="AI65" s="30"/>
      <c r="AK65" s="30"/>
      <c r="AM65" s="30"/>
      <c r="AO65" s="30"/>
      <c r="AP65" s="58"/>
      <c r="AR65" s="30"/>
      <c r="AT65" s="30"/>
      <c r="AV65" s="30"/>
      <c r="AX65" s="30"/>
      <c r="AZ65" s="30"/>
      <c r="BB65" s="30"/>
      <c r="BD65" s="30"/>
      <c r="BF65" s="30"/>
      <c r="BH65" s="30"/>
      <c r="BJ65" s="30"/>
      <c r="BK65" s="58"/>
      <c r="BM65" s="30"/>
      <c r="BO65" s="30"/>
      <c r="BQ65" s="30"/>
      <c r="BS65" s="30"/>
      <c r="BU65" s="30"/>
      <c r="BV65" s="58"/>
      <c r="BW65" s="58"/>
      <c r="BX65" s="58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</row>
    <row r="66" spans="11:108" x14ac:dyDescent="0.25">
      <c r="L66" s="30"/>
      <c r="N66" s="30"/>
      <c r="P66" s="30"/>
      <c r="R66" s="30"/>
      <c r="T66" s="30"/>
      <c r="W66" s="30"/>
      <c r="Y66" s="30"/>
      <c r="AA66" s="30"/>
      <c r="AC66" s="30"/>
      <c r="AE66" s="30"/>
      <c r="AG66" s="30"/>
      <c r="AI66" s="30"/>
      <c r="AK66" s="30"/>
      <c r="AM66" s="30"/>
      <c r="AO66" s="30"/>
      <c r="AR66" s="30"/>
      <c r="AT66" s="30"/>
      <c r="AV66" s="30"/>
      <c r="AX66" s="30"/>
      <c r="AZ66" s="30"/>
      <c r="BB66" s="30"/>
      <c r="BD66" s="30"/>
      <c r="BF66" s="30"/>
      <c r="BH66" s="30"/>
      <c r="BJ66" s="30"/>
      <c r="BM66" s="30"/>
      <c r="BO66" s="30"/>
      <c r="BQ66" s="30"/>
      <c r="BS66" s="30"/>
      <c r="BU66" s="30"/>
      <c r="BW66" s="58"/>
      <c r="BX66" s="58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</row>
    <row r="67" spans="11:108" x14ac:dyDescent="0.25">
      <c r="L67" s="30"/>
      <c r="N67" s="30"/>
      <c r="P67" s="30"/>
      <c r="R67" s="30"/>
      <c r="T67" s="30"/>
      <c r="W67" s="30"/>
      <c r="Y67" s="30"/>
      <c r="AA67" s="30"/>
      <c r="AC67" s="30"/>
      <c r="AE67" s="30"/>
      <c r="AG67" s="30"/>
      <c r="AI67" s="30"/>
      <c r="AK67" s="30"/>
      <c r="AM67" s="30"/>
      <c r="AO67" s="30"/>
      <c r="AR67" s="30"/>
      <c r="AT67" s="30"/>
      <c r="AV67" s="30"/>
      <c r="AX67" s="30"/>
      <c r="AZ67" s="30"/>
      <c r="BB67" s="30"/>
      <c r="BD67" s="30"/>
      <c r="BF67" s="30"/>
      <c r="BH67" s="30"/>
      <c r="BJ67" s="30"/>
      <c r="BM67" s="30"/>
      <c r="BO67" s="30"/>
      <c r="BQ67" s="30"/>
      <c r="BS67" s="30"/>
      <c r="BU67" s="30"/>
      <c r="BW67" s="58"/>
      <c r="BX67" s="58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</row>
    <row r="68" spans="11:108" x14ac:dyDescent="0.25">
      <c r="L68" s="30"/>
      <c r="N68" s="30"/>
      <c r="P68" s="30"/>
      <c r="R68" s="30"/>
      <c r="T68" s="30"/>
      <c r="W68" s="30"/>
      <c r="Y68" s="30"/>
      <c r="AA68" s="30"/>
      <c r="AC68" s="30"/>
      <c r="AE68" s="30"/>
      <c r="AG68" s="30"/>
      <c r="AI68" s="30"/>
      <c r="AK68" s="30"/>
      <c r="AM68" s="30"/>
      <c r="AO68" s="30"/>
      <c r="AR68" s="30"/>
      <c r="AT68" s="30"/>
      <c r="AV68" s="30"/>
      <c r="AX68" s="30"/>
      <c r="AZ68" s="30"/>
      <c r="BB68" s="30"/>
      <c r="BD68" s="30"/>
      <c r="BF68" s="30"/>
      <c r="BH68" s="30"/>
      <c r="BJ68" s="30"/>
      <c r="BM68" s="30"/>
      <c r="BO68" s="30"/>
      <c r="BQ68" s="30"/>
      <c r="BS68" s="30"/>
      <c r="BU68" s="30"/>
      <c r="BW68" s="58"/>
      <c r="BX68" s="58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</row>
    <row r="69" spans="11:108" x14ac:dyDescent="0.25">
      <c r="L69" s="30"/>
      <c r="N69" s="30"/>
      <c r="P69" s="30"/>
      <c r="R69" s="30"/>
      <c r="T69" s="30"/>
      <c r="W69" s="30"/>
      <c r="Y69" s="30"/>
      <c r="AA69" s="30"/>
      <c r="AC69" s="30"/>
      <c r="AE69" s="30"/>
      <c r="AG69" s="30"/>
      <c r="AI69" s="30"/>
      <c r="AK69" s="30"/>
      <c r="AM69" s="30"/>
      <c r="AO69" s="30"/>
      <c r="AR69" s="30"/>
      <c r="AT69" s="30"/>
      <c r="AV69" s="30"/>
      <c r="AX69" s="30"/>
      <c r="AZ69" s="30"/>
      <c r="BB69" s="30"/>
      <c r="BD69" s="30"/>
      <c r="BF69" s="30"/>
      <c r="BH69" s="30"/>
      <c r="BJ69" s="30"/>
      <c r="BM69" s="30"/>
      <c r="BO69" s="30"/>
      <c r="BQ69" s="30"/>
      <c r="BS69" s="30"/>
      <c r="BU69" s="30"/>
      <c r="BW69" s="58"/>
      <c r="BX69" s="58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</row>
    <row r="70" spans="11:108" x14ac:dyDescent="0.25">
      <c r="L70" s="30"/>
      <c r="N70" s="30"/>
      <c r="P70" s="30"/>
      <c r="R70" s="30"/>
      <c r="T70" s="30"/>
      <c r="W70" s="30"/>
      <c r="Y70" s="30"/>
      <c r="AA70" s="30"/>
      <c r="AC70" s="30"/>
      <c r="AE70" s="30"/>
      <c r="AG70" s="30"/>
      <c r="AI70" s="30"/>
      <c r="AK70" s="30"/>
      <c r="AM70" s="30"/>
      <c r="AO70" s="30"/>
      <c r="AR70" s="30"/>
      <c r="AT70" s="30"/>
      <c r="AV70" s="30"/>
      <c r="AX70" s="30"/>
      <c r="AZ70" s="30"/>
      <c r="BB70" s="30"/>
      <c r="BD70" s="30"/>
      <c r="BF70" s="30"/>
      <c r="BH70" s="30"/>
      <c r="BJ70" s="30"/>
      <c r="BM70" s="30"/>
      <c r="BO70" s="30"/>
      <c r="BQ70" s="30"/>
      <c r="BS70" s="30"/>
      <c r="BU70" s="30"/>
      <c r="BW70" s="58"/>
      <c r="BX70" s="58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</row>
    <row r="71" spans="11:108" x14ac:dyDescent="0.25">
      <c r="L71" s="30"/>
      <c r="N71" s="30"/>
      <c r="P71" s="30"/>
      <c r="R71" s="30"/>
      <c r="T71" s="30"/>
      <c r="W71" s="30"/>
      <c r="Y71" s="30"/>
      <c r="AA71" s="30"/>
      <c r="AC71" s="30"/>
      <c r="AE71" s="30"/>
      <c r="AG71" s="30"/>
      <c r="AI71" s="30"/>
      <c r="AK71" s="30"/>
      <c r="AM71" s="30"/>
      <c r="AO71" s="30"/>
      <c r="AR71" s="30"/>
      <c r="AT71" s="30"/>
      <c r="AV71" s="30"/>
      <c r="AX71" s="30"/>
      <c r="AZ71" s="30"/>
      <c r="BB71" s="30"/>
      <c r="BD71" s="30"/>
      <c r="BF71" s="30"/>
      <c r="BH71" s="30"/>
      <c r="BJ71" s="30"/>
      <c r="BM71" s="30"/>
      <c r="BO71" s="30"/>
      <c r="BQ71" s="30"/>
      <c r="BS71" s="30"/>
      <c r="BU71" s="30"/>
      <c r="BW71" s="58"/>
      <c r="BX71" s="58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</row>
    <row r="72" spans="11:108" x14ac:dyDescent="0.25">
      <c r="L72" s="30"/>
      <c r="N72" s="30"/>
      <c r="P72" s="30"/>
      <c r="R72" s="30"/>
      <c r="T72" s="30"/>
      <c r="W72" s="30"/>
      <c r="Y72" s="30"/>
      <c r="AA72" s="30"/>
      <c r="AC72" s="30"/>
      <c r="AE72" s="30"/>
      <c r="AG72" s="30"/>
      <c r="AI72" s="30"/>
      <c r="AK72" s="30"/>
      <c r="AM72" s="30"/>
      <c r="AO72" s="30"/>
      <c r="AR72" s="30"/>
      <c r="AT72" s="30"/>
      <c r="AV72" s="30"/>
      <c r="AX72" s="30"/>
      <c r="AZ72" s="30"/>
      <c r="BB72" s="30"/>
      <c r="BD72" s="30"/>
      <c r="BF72" s="30"/>
      <c r="BH72" s="30"/>
      <c r="BJ72" s="30"/>
      <c r="BM72" s="30"/>
      <c r="BO72" s="30"/>
      <c r="BQ72" s="30"/>
      <c r="BS72" s="30"/>
      <c r="BU72" s="30"/>
      <c r="BW72" s="58"/>
      <c r="BX72" s="58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</row>
    <row r="73" spans="11:108" x14ac:dyDescent="0.25">
      <c r="L73" s="30"/>
      <c r="N73" s="30"/>
      <c r="P73" s="30"/>
      <c r="R73" s="30"/>
      <c r="T73" s="30"/>
      <c r="W73" s="30"/>
      <c r="Y73" s="30"/>
      <c r="AA73" s="30"/>
      <c r="AC73" s="30"/>
      <c r="AE73" s="30"/>
      <c r="AG73" s="30"/>
      <c r="AI73" s="30"/>
      <c r="AK73" s="30"/>
      <c r="AM73" s="30"/>
      <c r="AO73" s="30"/>
      <c r="AR73" s="30"/>
      <c r="AT73" s="30"/>
      <c r="AV73" s="30"/>
      <c r="AX73" s="30"/>
      <c r="AZ73" s="30"/>
      <c r="BB73" s="30"/>
      <c r="BD73" s="30"/>
      <c r="BF73" s="30"/>
      <c r="BH73" s="30"/>
      <c r="BJ73" s="30"/>
      <c r="BM73" s="30"/>
      <c r="BO73" s="30"/>
      <c r="BQ73" s="30"/>
      <c r="BS73" s="30"/>
      <c r="BU73" s="30"/>
      <c r="BW73" s="58"/>
      <c r="BX73" s="58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</row>
    <row r="74" spans="11:108" x14ac:dyDescent="0.25">
      <c r="L74" s="30"/>
      <c r="N74" s="30"/>
      <c r="P74" s="30"/>
      <c r="R74" s="30"/>
      <c r="T74" s="30"/>
      <c r="W74" s="30"/>
      <c r="Y74" s="30"/>
      <c r="AA74" s="30"/>
      <c r="AC74" s="30"/>
      <c r="AE74" s="30"/>
      <c r="AG74" s="30"/>
      <c r="AI74" s="30"/>
      <c r="AK74" s="30"/>
      <c r="AM74" s="30"/>
      <c r="AO74" s="30"/>
      <c r="AR74" s="30"/>
      <c r="AT74" s="30"/>
      <c r="AV74" s="30"/>
      <c r="AX74" s="30"/>
      <c r="AZ74" s="30"/>
      <c r="BB74" s="30"/>
      <c r="BD74" s="30"/>
      <c r="BF74" s="30"/>
      <c r="BH74" s="30"/>
      <c r="BJ74" s="30"/>
      <c r="BM74" s="30"/>
      <c r="BO74" s="30"/>
      <c r="BQ74" s="30"/>
      <c r="BS74" s="30"/>
      <c r="BU74" s="30"/>
      <c r="BW74" s="58"/>
      <c r="BX74" s="58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</row>
    <row r="75" spans="11:108" x14ac:dyDescent="0.25">
      <c r="L75" s="30"/>
      <c r="N75" s="30"/>
      <c r="P75" s="30"/>
      <c r="R75" s="30"/>
      <c r="T75" s="30"/>
      <c r="W75" s="30"/>
      <c r="Y75" s="30"/>
      <c r="AA75" s="30"/>
      <c r="AC75" s="30"/>
      <c r="AE75" s="30"/>
      <c r="AG75" s="30"/>
      <c r="AI75" s="30"/>
      <c r="AK75" s="30"/>
      <c r="AM75" s="30"/>
      <c r="AO75" s="30"/>
      <c r="AR75" s="30"/>
      <c r="AT75" s="30"/>
      <c r="AV75" s="30"/>
      <c r="AX75" s="30"/>
      <c r="AZ75" s="30"/>
      <c r="BB75" s="30"/>
      <c r="BD75" s="30"/>
      <c r="BF75" s="30"/>
      <c r="BH75" s="30"/>
      <c r="BJ75" s="30"/>
      <c r="BM75" s="30"/>
      <c r="BO75" s="30"/>
      <c r="BQ75" s="30"/>
      <c r="BS75" s="30"/>
      <c r="BU75" s="30"/>
      <c r="BW75" s="58"/>
      <c r="BX75" s="58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</row>
    <row r="76" spans="11:108" x14ac:dyDescent="0.25">
      <c r="L76" s="30"/>
      <c r="N76" s="30"/>
      <c r="P76" s="30"/>
      <c r="R76" s="30"/>
      <c r="T76" s="30"/>
      <c r="W76" s="30"/>
      <c r="Y76" s="30"/>
      <c r="AA76" s="30"/>
      <c r="AC76" s="30"/>
      <c r="AE76" s="30"/>
      <c r="AG76" s="30"/>
      <c r="AI76" s="30"/>
      <c r="AK76" s="30"/>
      <c r="AM76" s="30"/>
      <c r="AO76" s="30"/>
      <c r="AR76" s="30"/>
      <c r="AT76" s="30"/>
      <c r="AV76" s="30"/>
      <c r="AX76" s="30"/>
      <c r="AZ76" s="30"/>
      <c r="BB76" s="30"/>
      <c r="BD76" s="30"/>
      <c r="BF76" s="30"/>
      <c r="BH76" s="30"/>
      <c r="BJ76" s="30"/>
      <c r="BM76" s="30"/>
      <c r="BO76" s="30"/>
      <c r="BQ76" s="30"/>
      <c r="BS76" s="30"/>
      <c r="BU76" s="30"/>
      <c r="BW76" s="58"/>
      <c r="BX76" s="58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</row>
    <row r="77" spans="11:108" x14ac:dyDescent="0.25">
      <c r="L77" s="30"/>
      <c r="N77" s="30"/>
      <c r="P77" s="30"/>
      <c r="R77" s="30"/>
      <c r="T77" s="30"/>
      <c r="W77" s="30"/>
      <c r="Y77" s="30"/>
      <c r="AA77" s="30"/>
      <c r="AC77" s="30"/>
      <c r="AE77" s="30"/>
      <c r="AG77" s="30"/>
      <c r="AI77" s="30"/>
      <c r="AK77" s="30"/>
      <c r="AM77" s="30"/>
      <c r="AO77" s="30"/>
      <c r="AR77" s="30"/>
      <c r="AT77" s="30"/>
      <c r="AV77" s="30"/>
      <c r="AX77" s="30"/>
      <c r="AZ77" s="30"/>
      <c r="BB77" s="30"/>
      <c r="BD77" s="30"/>
      <c r="BF77" s="30"/>
      <c r="BH77" s="30"/>
      <c r="BJ77" s="30"/>
      <c r="BM77" s="30"/>
      <c r="BO77" s="30"/>
      <c r="BQ77" s="30"/>
      <c r="BS77" s="30"/>
      <c r="BU77" s="30"/>
      <c r="BW77" s="58"/>
      <c r="BX77" s="58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</row>
    <row r="78" spans="11:108" x14ac:dyDescent="0.25">
      <c r="L78" s="30"/>
      <c r="N78" s="30"/>
      <c r="P78" s="30"/>
      <c r="R78" s="30"/>
      <c r="T78" s="30"/>
      <c r="W78" s="30"/>
      <c r="Y78" s="30"/>
      <c r="AA78" s="30"/>
      <c r="AC78" s="30"/>
      <c r="AE78" s="30"/>
      <c r="AG78" s="30"/>
      <c r="AI78" s="30"/>
      <c r="AK78" s="30"/>
      <c r="AM78" s="30"/>
      <c r="AO78" s="30"/>
      <c r="AR78" s="30"/>
      <c r="AT78" s="30"/>
      <c r="AV78" s="30"/>
      <c r="AX78" s="30"/>
      <c r="AZ78" s="30"/>
      <c r="BB78" s="30"/>
      <c r="BD78" s="30"/>
      <c r="BF78" s="30"/>
      <c r="BH78" s="30"/>
      <c r="BJ78" s="30"/>
      <c r="BM78" s="30"/>
      <c r="BO78" s="30"/>
      <c r="BQ78" s="30"/>
      <c r="BS78" s="30"/>
      <c r="BU78" s="30"/>
      <c r="BW78" s="58"/>
      <c r="BX78" s="58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</row>
    <row r="79" spans="11:108" x14ac:dyDescent="0.25">
      <c r="L79" s="30"/>
      <c r="N79" s="30"/>
      <c r="P79" s="30"/>
      <c r="R79" s="30"/>
      <c r="T79" s="30"/>
      <c r="W79" s="30"/>
      <c r="Y79" s="30"/>
      <c r="AA79" s="30"/>
      <c r="AC79" s="30"/>
      <c r="AE79" s="30"/>
      <c r="AG79" s="30"/>
      <c r="AI79" s="30"/>
      <c r="AK79" s="30"/>
      <c r="AM79" s="30"/>
      <c r="AO79" s="30"/>
      <c r="AR79" s="30"/>
      <c r="AT79" s="30"/>
      <c r="AV79" s="30"/>
      <c r="AX79" s="30"/>
      <c r="AZ79" s="30"/>
      <c r="BB79" s="30"/>
      <c r="BD79" s="30"/>
      <c r="BF79" s="30"/>
      <c r="BH79" s="30"/>
      <c r="BJ79" s="30"/>
      <c r="BM79" s="30"/>
      <c r="BO79" s="30"/>
      <c r="BQ79" s="30"/>
      <c r="BS79" s="30"/>
      <c r="BU79" s="30"/>
      <c r="BW79" s="58"/>
      <c r="BX79" s="58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</row>
    <row r="80" spans="11:108" x14ac:dyDescent="0.25">
      <c r="L80" s="30"/>
      <c r="N80" s="30"/>
      <c r="P80" s="30"/>
      <c r="R80" s="30"/>
      <c r="T80" s="30"/>
      <c r="W80" s="30"/>
      <c r="Y80" s="30"/>
      <c r="AA80" s="30"/>
      <c r="AC80" s="30"/>
      <c r="AE80" s="30"/>
      <c r="AG80" s="30"/>
      <c r="AI80" s="30"/>
      <c r="AK80" s="30"/>
      <c r="AM80" s="30"/>
      <c r="AO80" s="30"/>
      <c r="AR80" s="30"/>
      <c r="AT80" s="30"/>
      <c r="AV80" s="30"/>
      <c r="AX80" s="30"/>
      <c r="AZ80" s="30"/>
      <c r="BB80" s="30"/>
      <c r="BD80" s="30"/>
      <c r="BF80" s="30"/>
      <c r="BH80" s="30"/>
      <c r="BJ80" s="30"/>
      <c r="BM80" s="30"/>
      <c r="BO80" s="30"/>
      <c r="BQ80" s="30"/>
      <c r="BS80" s="30"/>
      <c r="BU80" s="30"/>
      <c r="BW80" s="58"/>
      <c r="BX80" s="58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</row>
    <row r="81" spans="12:108" x14ac:dyDescent="0.25">
      <c r="L81" s="30"/>
      <c r="N81" s="30"/>
      <c r="P81" s="30"/>
      <c r="R81" s="30"/>
      <c r="T81" s="30"/>
      <c r="W81" s="30"/>
      <c r="Y81" s="30"/>
      <c r="AA81" s="30"/>
      <c r="AC81" s="30"/>
      <c r="AE81" s="30"/>
      <c r="AG81" s="30"/>
      <c r="AI81" s="30"/>
      <c r="AK81" s="30"/>
      <c r="AM81" s="30"/>
      <c r="AO81" s="30"/>
      <c r="AR81" s="30"/>
      <c r="AT81" s="30"/>
      <c r="AV81" s="30"/>
      <c r="AX81" s="30"/>
      <c r="AZ81" s="30"/>
      <c r="BB81" s="30"/>
      <c r="BD81" s="30"/>
      <c r="BF81" s="30"/>
      <c r="BH81" s="30"/>
      <c r="BJ81" s="30"/>
      <c r="BM81" s="30"/>
      <c r="BO81" s="30"/>
      <c r="BQ81" s="30"/>
      <c r="BS81" s="30"/>
      <c r="BU81" s="30"/>
      <c r="BW81" s="58"/>
      <c r="BX81" s="58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</row>
    <row r="82" spans="12:108" x14ac:dyDescent="0.25">
      <c r="L82" s="30"/>
      <c r="N82" s="30"/>
      <c r="P82" s="30"/>
      <c r="R82" s="30"/>
      <c r="T82" s="30"/>
      <c r="W82" s="30"/>
      <c r="Y82" s="30"/>
      <c r="AA82" s="30"/>
      <c r="AC82" s="30"/>
      <c r="AE82" s="30"/>
      <c r="AG82" s="30"/>
      <c r="AI82" s="30"/>
      <c r="AK82" s="30"/>
      <c r="AM82" s="30"/>
      <c r="AO82" s="30"/>
      <c r="AR82" s="30"/>
      <c r="AT82" s="30"/>
      <c r="AV82" s="30"/>
      <c r="AX82" s="30"/>
      <c r="AZ82" s="30"/>
      <c r="BB82" s="30"/>
      <c r="BD82" s="30"/>
      <c r="BF82" s="30"/>
      <c r="BH82" s="30"/>
      <c r="BJ82" s="30"/>
      <c r="BM82" s="30"/>
      <c r="BO82" s="30"/>
      <c r="BQ82" s="30"/>
      <c r="BS82" s="30"/>
      <c r="BU82" s="30"/>
      <c r="BW82" s="58"/>
      <c r="BX82" s="58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</row>
    <row r="83" spans="12:108" x14ac:dyDescent="0.25">
      <c r="L83" s="30"/>
      <c r="N83" s="30"/>
      <c r="P83" s="30"/>
      <c r="R83" s="30"/>
      <c r="T83" s="30"/>
      <c r="W83" s="30"/>
      <c r="Y83" s="30"/>
      <c r="AA83" s="30"/>
      <c r="AC83" s="30"/>
      <c r="AE83" s="30"/>
      <c r="AG83" s="30"/>
      <c r="AI83" s="30"/>
      <c r="AK83" s="30"/>
      <c r="AM83" s="30"/>
      <c r="AO83" s="30"/>
      <c r="AR83" s="30"/>
      <c r="AT83" s="30"/>
      <c r="AV83" s="30"/>
      <c r="AX83" s="30"/>
      <c r="AZ83" s="30"/>
      <c r="BB83" s="30"/>
      <c r="BD83" s="30"/>
      <c r="BF83" s="30"/>
      <c r="BH83" s="30"/>
      <c r="BJ83" s="30"/>
      <c r="BM83" s="30"/>
      <c r="BO83" s="30"/>
      <c r="BQ83" s="30"/>
      <c r="BS83" s="30"/>
      <c r="BU83" s="30"/>
      <c r="BW83" s="58"/>
      <c r="BX83" s="58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</row>
    <row r="84" spans="12:108" x14ac:dyDescent="0.25">
      <c r="L84" s="30"/>
      <c r="N84" s="30"/>
      <c r="P84" s="30"/>
      <c r="R84" s="30"/>
      <c r="T84" s="30"/>
      <c r="W84" s="30"/>
      <c r="Y84" s="30"/>
      <c r="AA84" s="30"/>
      <c r="AC84" s="30"/>
      <c r="AE84" s="30"/>
      <c r="AG84" s="30"/>
      <c r="AI84" s="30"/>
      <c r="AK84" s="30"/>
      <c r="AM84" s="30"/>
      <c r="AO84" s="30"/>
      <c r="AR84" s="30"/>
      <c r="AT84" s="30"/>
      <c r="AV84" s="30"/>
      <c r="AX84" s="30"/>
      <c r="AZ84" s="30"/>
      <c r="BB84" s="30"/>
      <c r="BD84" s="30"/>
      <c r="BF84" s="30"/>
      <c r="BH84" s="30"/>
      <c r="BJ84" s="30"/>
      <c r="BM84" s="30"/>
      <c r="BO84" s="30"/>
      <c r="BQ84" s="30"/>
      <c r="BS84" s="30"/>
      <c r="BU84" s="30"/>
      <c r="BW84" s="58"/>
      <c r="BX84" s="58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</row>
    <row r="85" spans="12:108" x14ac:dyDescent="0.25">
      <c r="L85" s="30"/>
      <c r="N85" s="30"/>
      <c r="P85" s="30"/>
      <c r="R85" s="30"/>
      <c r="T85" s="30"/>
      <c r="W85" s="30"/>
      <c r="Y85" s="30"/>
      <c r="AA85" s="30"/>
      <c r="AC85" s="30"/>
      <c r="AE85" s="30"/>
      <c r="AG85" s="30"/>
      <c r="AI85" s="30"/>
      <c r="AK85" s="30"/>
      <c r="AM85" s="30"/>
      <c r="AO85" s="30"/>
      <c r="AR85" s="30"/>
      <c r="AT85" s="30"/>
      <c r="AV85" s="30"/>
      <c r="AX85" s="30"/>
      <c r="AZ85" s="30"/>
      <c r="BB85" s="30"/>
      <c r="BD85" s="30"/>
      <c r="BF85" s="30"/>
      <c r="BH85" s="30"/>
      <c r="BJ85" s="30"/>
      <c r="BM85" s="30"/>
      <c r="BO85" s="30"/>
      <c r="BQ85" s="30"/>
      <c r="BS85" s="30"/>
      <c r="BU85" s="30"/>
      <c r="BW85" s="58"/>
      <c r="BX85" s="58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</row>
    <row r="86" spans="12:108" x14ac:dyDescent="0.25">
      <c r="L86" s="30"/>
      <c r="N86" s="30"/>
      <c r="P86" s="30"/>
      <c r="R86" s="30"/>
      <c r="T86" s="30"/>
      <c r="W86" s="30"/>
      <c r="Y86" s="30"/>
      <c r="AA86" s="30"/>
      <c r="AC86" s="30"/>
      <c r="AE86" s="30"/>
      <c r="AG86" s="30"/>
      <c r="AI86" s="30"/>
      <c r="AK86" s="30"/>
      <c r="AM86" s="30"/>
      <c r="AO86" s="30"/>
      <c r="AR86" s="30"/>
      <c r="AT86" s="30"/>
      <c r="AV86" s="30"/>
      <c r="AX86" s="30"/>
      <c r="AZ86" s="30"/>
      <c r="BB86" s="30"/>
      <c r="BD86" s="30"/>
      <c r="BF86" s="30"/>
      <c r="BH86" s="30"/>
      <c r="BJ86" s="30"/>
      <c r="BM86" s="30"/>
      <c r="BO86" s="30"/>
      <c r="BQ86" s="30"/>
      <c r="BS86" s="30"/>
      <c r="BU86" s="30"/>
      <c r="BW86" s="58"/>
      <c r="BX86" s="58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</row>
    <row r="87" spans="12:108" x14ac:dyDescent="0.25">
      <c r="L87" s="30"/>
      <c r="N87" s="30"/>
      <c r="P87" s="30"/>
      <c r="R87" s="30"/>
      <c r="T87" s="30"/>
      <c r="W87" s="30"/>
      <c r="Y87" s="30"/>
      <c r="AA87" s="30"/>
      <c r="AC87" s="30"/>
      <c r="AE87" s="30"/>
      <c r="AG87" s="30"/>
      <c r="AI87" s="30"/>
      <c r="AK87" s="30"/>
      <c r="AM87" s="30"/>
      <c r="AO87" s="30"/>
      <c r="AR87" s="30"/>
      <c r="AT87" s="30"/>
      <c r="AV87" s="30"/>
      <c r="AX87" s="30"/>
      <c r="AZ87" s="30"/>
      <c r="BB87" s="30"/>
      <c r="BD87" s="30"/>
      <c r="BF87" s="30"/>
      <c r="BH87" s="30"/>
      <c r="BJ87" s="30"/>
      <c r="BM87" s="30"/>
      <c r="BO87" s="30"/>
      <c r="BQ87" s="30"/>
      <c r="BS87" s="30"/>
      <c r="BU87" s="30"/>
      <c r="BW87" s="58"/>
      <c r="BX87" s="58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</row>
    <row r="88" spans="12:108" x14ac:dyDescent="0.25">
      <c r="L88" s="30"/>
      <c r="N88" s="30"/>
      <c r="P88" s="30"/>
      <c r="R88" s="30"/>
      <c r="T88" s="30"/>
      <c r="W88" s="30"/>
      <c r="Y88" s="30"/>
      <c r="AA88" s="30"/>
      <c r="AC88" s="30"/>
      <c r="AE88" s="30"/>
      <c r="AG88" s="30"/>
      <c r="AI88" s="30"/>
      <c r="AK88" s="30"/>
      <c r="AM88" s="30"/>
      <c r="AO88" s="30"/>
      <c r="AR88" s="30"/>
      <c r="AT88" s="30"/>
      <c r="AV88" s="30"/>
      <c r="AX88" s="30"/>
      <c r="AZ88" s="30"/>
      <c r="BB88" s="30"/>
      <c r="BD88" s="30"/>
      <c r="BF88" s="30"/>
      <c r="BH88" s="30"/>
      <c r="BJ88" s="30"/>
      <c r="BM88" s="30"/>
      <c r="BO88" s="30"/>
      <c r="BQ88" s="30"/>
      <c r="BS88" s="30"/>
      <c r="BU88" s="30"/>
      <c r="BW88" s="58"/>
      <c r="BX88" s="58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</row>
    <row r="89" spans="12:108" x14ac:dyDescent="0.25">
      <c r="L89" s="30"/>
      <c r="N89" s="30"/>
      <c r="P89" s="30"/>
      <c r="R89" s="30"/>
      <c r="T89" s="30"/>
      <c r="W89" s="30"/>
      <c r="Y89" s="30"/>
      <c r="AA89" s="30"/>
      <c r="AC89" s="30"/>
      <c r="AE89" s="30"/>
      <c r="AG89" s="30"/>
      <c r="AI89" s="30"/>
      <c r="AK89" s="30"/>
      <c r="AM89" s="30"/>
      <c r="AO89" s="30"/>
      <c r="AR89" s="30"/>
      <c r="AT89" s="30"/>
      <c r="AV89" s="30"/>
      <c r="AX89" s="30"/>
      <c r="AZ89" s="30"/>
      <c r="BB89" s="30"/>
      <c r="BD89" s="30"/>
      <c r="BF89" s="30"/>
      <c r="BH89" s="30"/>
      <c r="BJ89" s="30"/>
      <c r="BM89" s="30"/>
      <c r="BO89" s="30"/>
      <c r="BQ89" s="30"/>
      <c r="BS89" s="30"/>
      <c r="BU89" s="30"/>
      <c r="BW89" s="58"/>
      <c r="BX89" s="58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</row>
    <row r="90" spans="12:108" x14ac:dyDescent="0.25">
      <c r="L90" s="30"/>
      <c r="N90" s="30"/>
      <c r="P90" s="30"/>
      <c r="R90" s="30"/>
      <c r="T90" s="30"/>
      <c r="W90" s="30"/>
      <c r="Y90" s="30"/>
      <c r="AA90" s="30"/>
      <c r="AC90" s="30"/>
      <c r="AE90" s="30"/>
      <c r="AG90" s="30"/>
      <c r="AI90" s="30"/>
      <c r="AK90" s="30"/>
      <c r="AM90" s="30"/>
      <c r="AO90" s="30"/>
      <c r="AR90" s="30"/>
      <c r="AT90" s="30"/>
      <c r="AV90" s="30"/>
      <c r="AX90" s="30"/>
      <c r="AZ90" s="30"/>
      <c r="BB90" s="30"/>
      <c r="BD90" s="30"/>
      <c r="BF90" s="30"/>
      <c r="BH90" s="30"/>
      <c r="BJ90" s="30"/>
      <c r="BM90" s="30"/>
      <c r="BO90" s="30"/>
      <c r="BQ90" s="30"/>
      <c r="BS90" s="30"/>
      <c r="BU90" s="30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</row>
    <row r="91" spans="12:108" x14ac:dyDescent="0.25">
      <c r="L91" s="30"/>
      <c r="N91" s="30"/>
      <c r="P91" s="30"/>
      <c r="R91" s="30"/>
      <c r="T91" s="30"/>
      <c r="W91" s="30"/>
      <c r="Y91" s="30"/>
      <c r="AA91" s="30"/>
      <c r="AC91" s="30"/>
      <c r="AE91" s="30"/>
      <c r="AG91" s="30"/>
      <c r="AI91" s="30"/>
      <c r="AK91" s="30"/>
      <c r="AM91" s="30"/>
      <c r="AO91" s="30"/>
      <c r="AR91" s="30"/>
      <c r="AT91" s="30"/>
      <c r="AV91" s="30"/>
      <c r="AX91" s="30"/>
      <c r="AZ91" s="30"/>
      <c r="BB91" s="30"/>
      <c r="BD91" s="30"/>
      <c r="BF91" s="30"/>
      <c r="BH91" s="30"/>
      <c r="BJ91" s="30"/>
      <c r="BM91" s="30"/>
      <c r="BO91" s="30"/>
      <c r="BQ91" s="30"/>
      <c r="BS91" s="30"/>
      <c r="BU91" s="30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</row>
    <row r="92" spans="12:108" x14ac:dyDescent="0.25">
      <c r="L92" s="30"/>
      <c r="N92" s="30"/>
      <c r="P92" s="30"/>
      <c r="R92" s="30"/>
      <c r="T92" s="30"/>
      <c r="W92" s="30"/>
      <c r="Y92" s="30"/>
      <c r="AA92" s="30"/>
      <c r="AC92" s="30"/>
      <c r="AE92" s="30"/>
      <c r="AG92" s="30"/>
      <c r="AI92" s="30"/>
      <c r="AK92" s="30"/>
      <c r="AM92" s="30"/>
      <c r="AO92" s="30"/>
      <c r="AR92" s="30"/>
      <c r="AT92" s="30"/>
      <c r="AV92" s="30"/>
      <c r="AX92" s="30"/>
      <c r="AZ92" s="30"/>
      <c r="BB92" s="30"/>
      <c r="BD92" s="30"/>
      <c r="BF92" s="30"/>
      <c r="BH92" s="30"/>
      <c r="BJ92" s="30"/>
      <c r="BM92" s="30"/>
      <c r="BO92" s="30"/>
      <c r="BQ92" s="30"/>
      <c r="BS92" s="30"/>
      <c r="BU92" s="30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</row>
    <row r="93" spans="12:108" x14ac:dyDescent="0.25">
      <c r="L93" s="30"/>
      <c r="N93" s="30"/>
      <c r="P93" s="30"/>
      <c r="R93" s="30"/>
      <c r="T93" s="30"/>
      <c r="W93" s="30"/>
      <c r="Y93" s="30"/>
      <c r="AA93" s="30"/>
      <c r="AC93" s="30"/>
      <c r="AE93" s="30"/>
      <c r="AG93" s="30"/>
      <c r="AI93" s="30"/>
      <c r="AK93" s="30"/>
      <c r="AM93" s="30"/>
      <c r="AO93" s="30"/>
      <c r="AR93" s="30"/>
      <c r="AT93" s="30"/>
      <c r="AV93" s="30"/>
      <c r="AX93" s="30"/>
      <c r="AZ93" s="30"/>
      <c r="BB93" s="30"/>
      <c r="BD93" s="30"/>
      <c r="BF93" s="30"/>
      <c r="BH93" s="30"/>
      <c r="BJ93" s="30"/>
      <c r="BM93" s="30"/>
      <c r="BO93" s="30"/>
      <c r="BQ93" s="30"/>
      <c r="BS93" s="30"/>
      <c r="BU93" s="30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</row>
    <row r="94" spans="12:108" x14ac:dyDescent="0.25">
      <c r="L94" s="30"/>
      <c r="N94" s="30"/>
      <c r="P94" s="30"/>
      <c r="R94" s="30"/>
      <c r="T94" s="30"/>
      <c r="W94" s="30"/>
      <c r="Y94" s="30"/>
      <c r="AA94" s="30"/>
      <c r="AC94" s="30"/>
      <c r="AE94" s="30"/>
      <c r="AG94" s="30"/>
      <c r="AI94" s="30"/>
      <c r="AK94" s="30"/>
      <c r="AM94" s="30"/>
      <c r="AO94" s="30"/>
      <c r="AR94" s="30"/>
      <c r="AT94" s="30"/>
      <c r="AV94" s="30"/>
      <c r="AX94" s="30"/>
      <c r="AZ94" s="30"/>
      <c r="BB94" s="30"/>
      <c r="BD94" s="30"/>
      <c r="BF94" s="30"/>
      <c r="BH94" s="30"/>
      <c r="BJ94" s="30"/>
      <c r="BM94" s="30"/>
      <c r="BO94" s="30"/>
      <c r="BQ94" s="30"/>
      <c r="BS94" s="30"/>
      <c r="BU94" s="30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</row>
    <row r="95" spans="12:108" x14ac:dyDescent="0.25">
      <c r="L95" s="30"/>
      <c r="N95" s="30"/>
      <c r="P95" s="30"/>
      <c r="R95" s="30"/>
      <c r="T95" s="30"/>
      <c r="W95" s="30"/>
      <c r="Y95" s="30"/>
      <c r="AA95" s="30"/>
      <c r="AC95" s="30"/>
      <c r="AE95" s="30"/>
      <c r="AG95" s="30"/>
      <c r="AI95" s="30"/>
      <c r="AK95" s="30"/>
      <c r="AM95" s="30"/>
      <c r="AO95" s="30"/>
      <c r="AR95" s="30"/>
      <c r="AT95" s="30"/>
      <c r="AV95" s="30"/>
      <c r="AX95" s="30"/>
      <c r="AZ95" s="30"/>
      <c r="BB95" s="30"/>
      <c r="BD95" s="30"/>
      <c r="BF95" s="30"/>
      <c r="BH95" s="30"/>
      <c r="BJ95" s="30"/>
      <c r="BM95" s="30"/>
      <c r="BO95" s="30"/>
      <c r="BQ95" s="30"/>
      <c r="BS95" s="30"/>
      <c r="BU95" s="30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</row>
    <row r="96" spans="12:108" x14ac:dyDescent="0.25">
      <c r="L96" s="30"/>
      <c r="N96" s="30"/>
      <c r="P96" s="30"/>
      <c r="R96" s="30"/>
      <c r="T96" s="30"/>
      <c r="W96" s="30"/>
      <c r="Y96" s="30"/>
      <c r="AA96" s="30"/>
      <c r="AC96" s="30"/>
      <c r="AE96" s="30"/>
      <c r="AG96" s="30"/>
      <c r="AI96" s="30"/>
      <c r="AK96" s="30"/>
      <c r="AM96" s="30"/>
      <c r="AO96" s="30"/>
      <c r="AR96" s="30"/>
      <c r="AT96" s="30"/>
      <c r="AV96" s="30"/>
      <c r="AX96" s="30"/>
      <c r="AZ96" s="30"/>
      <c r="BB96" s="30"/>
      <c r="BD96" s="30"/>
      <c r="BF96" s="30"/>
      <c r="BH96" s="30"/>
      <c r="BJ96" s="30"/>
      <c r="BM96" s="30"/>
      <c r="BO96" s="30"/>
      <c r="BQ96" s="30"/>
      <c r="BS96" s="30"/>
      <c r="BU96" s="30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</row>
    <row r="97" spans="12:108" x14ac:dyDescent="0.25">
      <c r="L97" s="30"/>
      <c r="N97" s="30"/>
      <c r="P97" s="30"/>
      <c r="R97" s="30"/>
      <c r="T97" s="30"/>
      <c r="W97" s="30"/>
      <c r="Y97" s="30"/>
      <c r="AA97" s="30"/>
      <c r="AC97" s="30"/>
      <c r="AE97" s="30"/>
      <c r="AG97" s="30"/>
      <c r="AI97" s="30"/>
      <c r="AK97" s="30"/>
      <c r="AM97" s="30"/>
      <c r="AO97" s="30"/>
      <c r="AR97" s="30"/>
      <c r="AT97" s="30"/>
      <c r="AV97" s="30"/>
      <c r="AX97" s="30"/>
      <c r="AZ97" s="30"/>
      <c r="BB97" s="30"/>
      <c r="BD97" s="30"/>
      <c r="BF97" s="30"/>
      <c r="BH97" s="30"/>
      <c r="BJ97" s="30"/>
      <c r="BM97" s="30"/>
      <c r="BO97" s="30"/>
      <c r="BQ97" s="30"/>
      <c r="BS97" s="30"/>
      <c r="BU97" s="30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</row>
    <row r="98" spans="12:108" x14ac:dyDescent="0.25">
      <c r="L98" s="30"/>
      <c r="N98" s="30"/>
      <c r="P98" s="30"/>
      <c r="R98" s="30"/>
      <c r="T98" s="30"/>
      <c r="W98" s="30"/>
      <c r="Y98" s="30"/>
      <c r="AA98" s="30"/>
      <c r="AC98" s="30"/>
      <c r="AE98" s="30"/>
      <c r="AG98" s="30"/>
      <c r="AI98" s="30"/>
      <c r="AK98" s="30"/>
      <c r="AM98" s="30"/>
      <c r="AO98" s="30"/>
      <c r="AR98" s="30"/>
      <c r="AT98" s="30"/>
      <c r="AV98" s="30"/>
      <c r="AX98" s="30"/>
      <c r="AZ98" s="30"/>
      <c r="BB98" s="30"/>
      <c r="BD98" s="30"/>
      <c r="BF98" s="30"/>
      <c r="BH98" s="30"/>
      <c r="BJ98" s="30"/>
      <c r="BM98" s="30"/>
      <c r="BO98" s="30"/>
      <c r="BQ98" s="30"/>
      <c r="BS98" s="30"/>
      <c r="BU98" s="30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</row>
    <row r="99" spans="12:108" x14ac:dyDescent="0.25">
      <c r="L99" s="30"/>
      <c r="N99" s="30"/>
      <c r="P99" s="30"/>
      <c r="R99" s="30"/>
      <c r="T99" s="30"/>
      <c r="W99" s="30"/>
      <c r="Y99" s="30"/>
      <c r="AA99" s="30"/>
      <c r="AC99" s="30"/>
      <c r="AE99" s="30"/>
      <c r="AG99" s="30"/>
      <c r="AI99" s="30"/>
      <c r="AK99" s="30"/>
      <c r="AM99" s="30"/>
      <c r="AO99" s="30"/>
      <c r="AR99" s="30"/>
      <c r="AT99" s="30"/>
      <c r="AV99" s="30"/>
      <c r="AX99" s="30"/>
      <c r="AZ99" s="30"/>
      <c r="BB99" s="30"/>
      <c r="BD99" s="30"/>
      <c r="BF99" s="30"/>
      <c r="BH99" s="30"/>
      <c r="BJ99" s="30"/>
      <c r="BM99" s="30"/>
      <c r="BO99" s="30"/>
      <c r="BQ99" s="30"/>
      <c r="BS99" s="30"/>
      <c r="BU99" s="30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</row>
    <row r="100" spans="12:108" x14ac:dyDescent="0.25">
      <c r="L100" s="30"/>
      <c r="N100" s="30"/>
      <c r="P100" s="30"/>
      <c r="R100" s="30"/>
      <c r="T100" s="30"/>
      <c r="W100" s="30"/>
      <c r="Y100" s="30"/>
      <c r="AA100" s="30"/>
      <c r="AC100" s="30"/>
      <c r="AE100" s="30"/>
      <c r="AG100" s="30"/>
      <c r="AI100" s="30"/>
      <c r="AK100" s="30"/>
      <c r="AM100" s="30"/>
      <c r="AO100" s="30"/>
      <c r="AR100" s="30"/>
      <c r="AT100" s="30"/>
      <c r="AV100" s="30"/>
      <c r="AX100" s="30"/>
      <c r="AZ100" s="30"/>
      <c r="BB100" s="30"/>
      <c r="BD100" s="30"/>
      <c r="BF100" s="30"/>
      <c r="BH100" s="30"/>
      <c r="BJ100" s="30"/>
      <c r="BM100" s="30"/>
      <c r="BO100" s="30"/>
      <c r="BQ100" s="30"/>
      <c r="BS100" s="30"/>
      <c r="BU100" s="30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</row>
    <row r="101" spans="12:108" x14ac:dyDescent="0.25">
      <c r="L101" s="30"/>
      <c r="N101" s="30"/>
      <c r="P101" s="30"/>
      <c r="R101" s="30"/>
      <c r="T101" s="30"/>
      <c r="W101" s="30"/>
      <c r="Y101" s="30"/>
      <c r="AA101" s="30"/>
      <c r="AC101" s="30"/>
      <c r="AE101" s="30"/>
      <c r="AG101" s="30"/>
      <c r="AI101" s="30"/>
      <c r="AK101" s="30"/>
      <c r="AM101" s="30"/>
      <c r="AO101" s="30"/>
      <c r="AR101" s="30"/>
      <c r="AT101" s="30"/>
      <c r="AV101" s="30"/>
      <c r="AX101" s="30"/>
      <c r="AZ101" s="30"/>
      <c r="BB101" s="30"/>
      <c r="BD101" s="30"/>
      <c r="BF101" s="30"/>
      <c r="BH101" s="30"/>
      <c r="BJ101" s="30"/>
      <c r="BM101" s="30"/>
      <c r="BO101" s="30"/>
      <c r="BQ101" s="30"/>
      <c r="BS101" s="30"/>
      <c r="BU101" s="30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</row>
    <row r="102" spans="12:108" x14ac:dyDescent="0.25">
      <c r="L102" s="30"/>
      <c r="N102" s="30"/>
      <c r="P102" s="30"/>
      <c r="R102" s="30"/>
      <c r="T102" s="30"/>
      <c r="W102" s="30"/>
      <c r="Y102" s="30"/>
      <c r="AA102" s="30"/>
      <c r="AC102" s="30"/>
      <c r="AE102" s="30"/>
      <c r="AG102" s="30"/>
      <c r="AI102" s="30"/>
      <c r="AK102" s="30"/>
      <c r="AM102" s="30"/>
      <c r="AO102" s="30"/>
      <c r="AR102" s="30"/>
      <c r="AT102" s="30"/>
      <c r="AV102" s="30"/>
      <c r="AX102" s="30"/>
      <c r="AZ102" s="30"/>
      <c r="BB102" s="30"/>
      <c r="BD102" s="30"/>
      <c r="BF102" s="30"/>
      <c r="BH102" s="30"/>
      <c r="BJ102" s="30"/>
      <c r="BM102" s="30"/>
      <c r="BO102" s="30"/>
      <c r="BQ102" s="30"/>
      <c r="BS102" s="30"/>
      <c r="BU102" s="30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</row>
    <row r="103" spans="12:108" x14ac:dyDescent="0.25">
      <c r="L103" s="30"/>
      <c r="N103" s="30"/>
      <c r="P103" s="30"/>
      <c r="R103" s="30"/>
      <c r="T103" s="30"/>
      <c r="W103" s="30"/>
      <c r="Y103" s="30"/>
      <c r="AA103" s="30"/>
      <c r="AC103" s="30"/>
      <c r="AE103" s="30"/>
      <c r="AG103" s="30"/>
      <c r="AI103" s="30"/>
      <c r="AK103" s="30"/>
      <c r="AM103" s="30"/>
      <c r="AO103" s="30"/>
      <c r="AR103" s="30"/>
      <c r="AT103" s="30"/>
      <c r="AV103" s="30"/>
      <c r="AX103" s="30"/>
      <c r="AZ103" s="30"/>
      <c r="BB103" s="30"/>
      <c r="BD103" s="30"/>
      <c r="BF103" s="30"/>
      <c r="BH103" s="30"/>
      <c r="BJ103" s="30"/>
      <c r="BM103" s="30"/>
      <c r="BO103" s="30"/>
      <c r="BQ103" s="30"/>
      <c r="BS103" s="30"/>
      <c r="BU103" s="30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</row>
    <row r="104" spans="12:108" x14ac:dyDescent="0.25">
      <c r="L104" s="30"/>
      <c r="N104" s="30"/>
      <c r="P104" s="30"/>
      <c r="R104" s="30"/>
      <c r="T104" s="30"/>
      <c r="W104" s="30"/>
      <c r="Y104" s="30"/>
      <c r="AA104" s="30"/>
      <c r="AC104" s="30"/>
      <c r="AE104" s="30"/>
      <c r="AG104" s="30"/>
      <c r="AI104" s="30"/>
      <c r="AK104" s="30"/>
      <c r="AM104" s="30"/>
      <c r="AO104" s="30"/>
      <c r="AR104" s="30"/>
      <c r="AT104" s="30"/>
      <c r="AV104" s="30"/>
      <c r="AX104" s="30"/>
      <c r="AZ104" s="30"/>
      <c r="BB104" s="30"/>
      <c r="BD104" s="30"/>
      <c r="BF104" s="30"/>
      <c r="BH104" s="30"/>
      <c r="BJ104" s="30"/>
      <c r="BM104" s="30"/>
      <c r="BO104" s="30"/>
      <c r="BQ104" s="30"/>
      <c r="BS104" s="30"/>
      <c r="BU104" s="30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</row>
    <row r="105" spans="12:108" x14ac:dyDescent="0.25">
      <c r="L105" s="30"/>
      <c r="N105" s="30"/>
      <c r="P105" s="30"/>
      <c r="R105" s="30"/>
      <c r="T105" s="30"/>
      <c r="W105" s="30"/>
      <c r="Y105" s="30"/>
      <c r="AA105" s="30"/>
      <c r="AC105" s="30"/>
      <c r="AE105" s="30"/>
      <c r="AG105" s="30"/>
      <c r="AI105" s="30"/>
      <c r="AK105" s="30"/>
      <c r="AM105" s="30"/>
      <c r="AO105" s="30"/>
      <c r="AR105" s="30"/>
      <c r="AT105" s="30"/>
      <c r="AV105" s="30"/>
      <c r="AX105" s="30"/>
      <c r="AZ105" s="30"/>
      <c r="BB105" s="30"/>
      <c r="BD105" s="30"/>
      <c r="BF105" s="30"/>
      <c r="BH105" s="30"/>
      <c r="BJ105" s="30"/>
      <c r="BM105" s="30"/>
      <c r="BO105" s="30"/>
      <c r="BQ105" s="30"/>
      <c r="BS105" s="30"/>
      <c r="BU105" s="30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</row>
    <row r="106" spans="12:108" x14ac:dyDescent="0.25">
      <c r="L106" s="30"/>
      <c r="N106" s="30"/>
      <c r="P106" s="30"/>
      <c r="R106" s="30"/>
      <c r="T106" s="30"/>
      <c r="W106" s="30"/>
      <c r="Y106" s="30"/>
      <c r="AA106" s="30"/>
      <c r="AC106" s="30"/>
      <c r="AE106" s="30"/>
      <c r="AG106" s="30"/>
      <c r="AI106" s="30"/>
      <c r="AK106" s="30"/>
      <c r="AM106" s="30"/>
      <c r="AO106" s="30"/>
      <c r="AR106" s="30"/>
      <c r="AT106" s="30"/>
      <c r="AV106" s="30"/>
      <c r="AX106" s="30"/>
      <c r="AZ106" s="30"/>
      <c r="BB106" s="30"/>
      <c r="BD106" s="30"/>
      <c r="BF106" s="30"/>
      <c r="BH106" s="30"/>
      <c r="BJ106" s="30"/>
      <c r="BM106" s="30"/>
      <c r="BO106" s="30"/>
      <c r="BQ106" s="30"/>
      <c r="BS106" s="30"/>
      <c r="BU106" s="30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</row>
    <row r="107" spans="12:108" x14ac:dyDescent="0.25">
      <c r="L107" s="30"/>
      <c r="N107" s="30"/>
      <c r="P107" s="30"/>
      <c r="R107" s="30"/>
      <c r="T107" s="30"/>
      <c r="W107" s="30"/>
      <c r="Y107" s="30"/>
      <c r="AA107" s="30"/>
      <c r="AC107" s="30"/>
      <c r="AE107" s="30"/>
      <c r="AG107" s="30"/>
      <c r="AI107" s="30"/>
      <c r="AK107" s="30"/>
      <c r="AM107" s="30"/>
      <c r="AO107" s="30"/>
      <c r="AR107" s="30"/>
      <c r="AT107" s="30"/>
      <c r="AV107" s="30"/>
      <c r="AX107" s="30"/>
      <c r="AZ107" s="30"/>
      <c r="BB107" s="30"/>
      <c r="BD107" s="30"/>
      <c r="BF107" s="30"/>
      <c r="BH107" s="30"/>
      <c r="BJ107" s="30"/>
      <c r="BM107" s="30"/>
      <c r="BO107" s="30"/>
      <c r="BQ107" s="30"/>
      <c r="BS107" s="30"/>
      <c r="BU107" s="30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</row>
    <row r="108" spans="12:108" x14ac:dyDescent="0.25">
      <c r="L108" s="30"/>
      <c r="N108" s="30"/>
      <c r="P108" s="30"/>
      <c r="R108" s="30"/>
      <c r="T108" s="30"/>
      <c r="W108" s="30"/>
      <c r="Y108" s="30"/>
      <c r="AA108" s="30"/>
      <c r="AC108" s="30"/>
      <c r="AE108" s="30"/>
      <c r="AG108" s="30"/>
      <c r="AI108" s="30"/>
      <c r="AK108" s="30"/>
      <c r="AM108" s="30"/>
      <c r="AO108" s="30"/>
      <c r="AR108" s="30"/>
      <c r="AT108" s="30"/>
      <c r="AV108" s="30"/>
      <c r="AX108" s="30"/>
      <c r="AZ108" s="30"/>
      <c r="BB108" s="30"/>
      <c r="BD108" s="30"/>
      <c r="BF108" s="30"/>
      <c r="BH108" s="30"/>
      <c r="BJ108" s="30"/>
      <c r="BM108" s="30"/>
      <c r="BO108" s="30"/>
      <c r="BQ108" s="30"/>
      <c r="BS108" s="30"/>
      <c r="BU108" s="30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</row>
    <row r="109" spans="12:108" x14ac:dyDescent="0.25">
      <c r="L109" s="30"/>
      <c r="N109" s="30"/>
      <c r="P109" s="30"/>
      <c r="R109" s="30"/>
      <c r="T109" s="30"/>
      <c r="W109" s="30"/>
      <c r="Y109" s="30"/>
      <c r="AA109" s="30"/>
      <c r="AC109" s="30"/>
      <c r="AE109" s="30"/>
      <c r="AG109" s="30"/>
      <c r="AI109" s="30"/>
      <c r="AK109" s="30"/>
      <c r="AM109" s="30"/>
      <c r="AO109" s="30"/>
      <c r="AR109" s="30"/>
      <c r="AT109" s="30"/>
      <c r="AV109" s="30"/>
      <c r="AX109" s="30"/>
      <c r="AZ109" s="30"/>
      <c r="BB109" s="30"/>
      <c r="BD109" s="30"/>
      <c r="BF109" s="30"/>
      <c r="BH109" s="30"/>
      <c r="BJ109" s="30"/>
      <c r="BM109" s="30"/>
      <c r="BO109" s="30"/>
      <c r="BQ109" s="30"/>
      <c r="BS109" s="30"/>
      <c r="BU109" s="30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</row>
    <row r="110" spans="12:108" x14ac:dyDescent="0.25">
      <c r="L110" s="30"/>
      <c r="N110" s="30"/>
      <c r="P110" s="30"/>
      <c r="R110" s="30"/>
      <c r="T110" s="30"/>
      <c r="W110" s="30"/>
      <c r="Y110" s="30"/>
      <c r="AA110" s="30"/>
      <c r="AC110" s="30"/>
      <c r="AE110" s="30"/>
      <c r="AG110" s="30"/>
      <c r="AI110" s="30"/>
      <c r="AK110" s="30"/>
      <c r="AM110" s="30"/>
      <c r="AO110" s="30"/>
      <c r="AR110" s="30"/>
      <c r="AT110" s="30"/>
      <c r="AV110" s="30"/>
      <c r="AX110" s="30"/>
      <c r="AZ110" s="30"/>
      <c r="BB110" s="30"/>
      <c r="BD110" s="30"/>
      <c r="BF110" s="30"/>
      <c r="BH110" s="30"/>
      <c r="BJ110" s="30"/>
      <c r="BM110" s="30"/>
      <c r="BO110" s="30"/>
      <c r="BQ110" s="30"/>
      <c r="BS110" s="30"/>
      <c r="BU110" s="30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</row>
    <row r="111" spans="12:108" x14ac:dyDescent="0.25">
      <c r="L111" s="30"/>
      <c r="N111" s="30"/>
      <c r="P111" s="30"/>
      <c r="R111" s="30"/>
      <c r="T111" s="30"/>
      <c r="W111" s="30"/>
      <c r="Y111" s="30"/>
      <c r="AA111" s="30"/>
      <c r="AC111" s="30"/>
      <c r="AE111" s="30"/>
      <c r="AG111" s="30"/>
      <c r="AI111" s="30"/>
      <c r="AK111" s="30"/>
      <c r="AM111" s="30"/>
      <c r="AO111" s="30"/>
      <c r="AR111" s="30"/>
      <c r="AT111" s="30"/>
      <c r="AV111" s="30"/>
      <c r="AX111" s="30"/>
      <c r="AZ111" s="30"/>
      <c r="BB111" s="30"/>
      <c r="BD111" s="30"/>
      <c r="BF111" s="30"/>
      <c r="BH111" s="30"/>
      <c r="BJ111" s="30"/>
      <c r="BM111" s="30"/>
      <c r="BO111" s="30"/>
      <c r="BQ111" s="30"/>
      <c r="BS111" s="30"/>
      <c r="BU111" s="30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</row>
    <row r="112" spans="12:108" x14ac:dyDescent="0.25">
      <c r="L112" s="30"/>
      <c r="N112" s="30"/>
      <c r="P112" s="30"/>
      <c r="R112" s="30"/>
      <c r="T112" s="30"/>
      <c r="W112" s="30"/>
      <c r="Y112" s="30"/>
      <c r="AA112" s="30"/>
      <c r="AC112" s="30"/>
      <c r="AE112" s="30"/>
      <c r="AG112" s="30"/>
      <c r="AI112" s="30"/>
      <c r="AK112" s="30"/>
      <c r="AM112" s="30"/>
      <c r="AO112" s="30"/>
      <c r="AR112" s="30"/>
      <c r="AT112" s="30"/>
      <c r="AV112" s="30"/>
      <c r="AX112" s="30"/>
      <c r="AZ112" s="30"/>
      <c r="BB112" s="30"/>
      <c r="BD112" s="30"/>
      <c r="BF112" s="30"/>
      <c r="BH112" s="30"/>
      <c r="BJ112" s="30"/>
      <c r="BM112" s="30"/>
      <c r="BO112" s="30"/>
      <c r="BQ112" s="30"/>
      <c r="BS112" s="30"/>
      <c r="BU112" s="30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</row>
    <row r="113" spans="12:108" x14ac:dyDescent="0.25">
      <c r="L113" s="30"/>
      <c r="N113" s="30"/>
      <c r="P113" s="30"/>
      <c r="R113" s="30"/>
      <c r="T113" s="30"/>
      <c r="W113" s="30"/>
      <c r="Y113" s="30"/>
      <c r="AA113" s="30"/>
      <c r="AC113" s="30"/>
      <c r="AE113" s="30"/>
      <c r="AG113" s="30"/>
      <c r="AI113" s="30"/>
      <c r="AK113" s="30"/>
      <c r="AM113" s="30"/>
      <c r="AO113" s="30"/>
      <c r="AR113" s="30"/>
      <c r="AT113" s="30"/>
      <c r="AV113" s="30"/>
      <c r="AX113" s="30"/>
      <c r="AZ113" s="30"/>
      <c r="BB113" s="30"/>
      <c r="BD113" s="30"/>
      <c r="BF113" s="30"/>
      <c r="BH113" s="30"/>
      <c r="BJ113" s="30"/>
      <c r="BM113" s="30"/>
      <c r="BO113" s="30"/>
      <c r="BQ113" s="30"/>
      <c r="BS113" s="30"/>
      <c r="BU113" s="30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</row>
    <row r="114" spans="12:108" x14ac:dyDescent="0.25">
      <c r="L114" s="30"/>
      <c r="N114" s="30"/>
      <c r="P114" s="30"/>
      <c r="R114" s="30"/>
      <c r="T114" s="30"/>
      <c r="W114" s="30"/>
      <c r="Y114" s="30"/>
      <c r="AA114" s="30"/>
      <c r="AC114" s="30"/>
      <c r="AE114" s="30"/>
      <c r="AG114" s="30"/>
      <c r="AI114" s="30"/>
      <c r="AK114" s="30"/>
      <c r="AM114" s="30"/>
      <c r="AO114" s="30"/>
      <c r="AR114" s="30"/>
      <c r="AT114" s="30"/>
      <c r="AV114" s="30"/>
      <c r="AX114" s="30"/>
      <c r="AZ114" s="30"/>
      <c r="BB114" s="30"/>
      <c r="BD114" s="30"/>
      <c r="BF114" s="30"/>
      <c r="BH114" s="30"/>
      <c r="BJ114" s="30"/>
      <c r="BM114" s="30"/>
      <c r="BO114" s="30"/>
      <c r="BQ114" s="30"/>
      <c r="BS114" s="30"/>
      <c r="BU114" s="30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</row>
    <row r="115" spans="12:108" x14ac:dyDescent="0.25">
      <c r="L115" s="30"/>
      <c r="N115" s="30"/>
      <c r="P115" s="30"/>
      <c r="R115" s="30"/>
      <c r="T115" s="30"/>
      <c r="W115" s="30"/>
      <c r="Y115" s="30"/>
      <c r="AA115" s="30"/>
      <c r="AC115" s="30"/>
      <c r="AE115" s="30"/>
      <c r="AG115" s="30"/>
      <c r="AI115" s="30"/>
      <c r="AK115" s="30"/>
      <c r="AM115" s="30"/>
      <c r="AO115" s="30"/>
      <c r="AR115" s="30"/>
      <c r="AT115" s="30"/>
      <c r="AV115" s="30"/>
      <c r="AX115" s="30"/>
      <c r="AZ115" s="30"/>
      <c r="BB115" s="30"/>
      <c r="BD115" s="30"/>
      <c r="BF115" s="30"/>
      <c r="BH115" s="30"/>
      <c r="BJ115" s="30"/>
      <c r="BM115" s="30"/>
      <c r="BO115" s="30"/>
      <c r="BQ115" s="30"/>
      <c r="BS115" s="30"/>
      <c r="BU115" s="30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</row>
    <row r="116" spans="12:108" x14ac:dyDescent="0.25">
      <c r="L116" s="30"/>
      <c r="N116" s="30"/>
      <c r="P116" s="30"/>
      <c r="R116" s="30"/>
      <c r="T116" s="30"/>
      <c r="W116" s="30"/>
      <c r="Y116" s="30"/>
      <c r="AA116" s="30"/>
      <c r="AC116" s="30"/>
      <c r="AE116" s="30"/>
      <c r="AG116" s="30"/>
      <c r="AI116" s="30"/>
      <c r="AK116" s="30"/>
      <c r="AM116" s="30"/>
      <c r="AO116" s="30"/>
      <c r="AR116" s="30"/>
      <c r="AT116" s="30"/>
      <c r="AV116" s="30"/>
      <c r="AX116" s="30"/>
      <c r="AZ116" s="30"/>
      <c r="BB116" s="30"/>
      <c r="BD116" s="30"/>
      <c r="BF116" s="30"/>
      <c r="BH116" s="30"/>
      <c r="BJ116" s="30"/>
      <c r="BM116" s="30"/>
      <c r="BO116" s="30"/>
      <c r="BQ116" s="30"/>
      <c r="BS116" s="30"/>
      <c r="BU116" s="30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</row>
    <row r="117" spans="12:108" x14ac:dyDescent="0.25">
      <c r="L117" s="30"/>
      <c r="N117" s="30"/>
      <c r="P117" s="30"/>
      <c r="R117" s="30"/>
      <c r="T117" s="30"/>
      <c r="W117" s="30"/>
      <c r="Y117" s="30"/>
      <c r="AA117" s="30"/>
      <c r="AC117" s="30"/>
      <c r="AE117" s="30"/>
      <c r="AG117" s="30"/>
      <c r="AI117" s="30"/>
      <c r="AK117" s="30"/>
      <c r="AM117" s="30"/>
      <c r="AO117" s="30"/>
      <c r="AR117" s="30"/>
      <c r="AT117" s="30"/>
      <c r="AV117" s="30"/>
      <c r="AX117" s="30"/>
      <c r="AZ117" s="30"/>
      <c r="BB117" s="30"/>
      <c r="BD117" s="30"/>
      <c r="BF117" s="30"/>
      <c r="BH117" s="30"/>
      <c r="BJ117" s="30"/>
      <c r="BM117" s="30"/>
      <c r="BO117" s="30"/>
      <c r="BQ117" s="30"/>
      <c r="BS117" s="30"/>
      <c r="BU117" s="30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</row>
    <row r="118" spans="12:108" x14ac:dyDescent="0.25">
      <c r="L118" s="30"/>
      <c r="N118" s="30"/>
      <c r="P118" s="30"/>
      <c r="R118" s="30"/>
      <c r="T118" s="30"/>
      <c r="W118" s="30"/>
      <c r="Y118" s="30"/>
      <c r="AA118" s="30"/>
      <c r="AC118" s="30"/>
      <c r="AE118" s="30"/>
      <c r="AG118" s="30"/>
      <c r="AI118" s="30"/>
      <c r="AK118" s="30"/>
      <c r="AM118" s="30"/>
      <c r="AO118" s="30"/>
      <c r="AR118" s="30"/>
      <c r="AT118" s="30"/>
      <c r="AV118" s="30"/>
      <c r="AX118" s="30"/>
      <c r="AZ118" s="30"/>
      <c r="BB118" s="30"/>
      <c r="BD118" s="30"/>
      <c r="BF118" s="30"/>
      <c r="BH118" s="30"/>
      <c r="BJ118" s="30"/>
      <c r="BM118" s="30"/>
      <c r="BO118" s="30"/>
      <c r="BQ118" s="30"/>
      <c r="BS118" s="30"/>
      <c r="BU118" s="30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</row>
    <row r="119" spans="12:108" x14ac:dyDescent="0.25">
      <c r="L119" s="30"/>
      <c r="N119" s="30"/>
      <c r="P119" s="30"/>
      <c r="R119" s="30"/>
      <c r="T119" s="30"/>
      <c r="W119" s="30"/>
      <c r="Y119" s="30"/>
      <c r="AA119" s="30"/>
      <c r="AC119" s="30"/>
      <c r="AE119" s="30"/>
      <c r="AG119" s="30"/>
      <c r="AI119" s="30"/>
      <c r="AK119" s="30"/>
      <c r="AM119" s="30"/>
      <c r="AO119" s="30"/>
      <c r="AR119" s="30"/>
      <c r="AT119" s="30"/>
      <c r="AV119" s="30"/>
      <c r="AX119" s="30"/>
      <c r="AZ119" s="30"/>
      <c r="BB119" s="30"/>
      <c r="BD119" s="30"/>
      <c r="BF119" s="30"/>
      <c r="BH119" s="30"/>
      <c r="BJ119" s="30"/>
      <c r="BM119" s="30"/>
      <c r="BO119" s="30"/>
      <c r="BQ119" s="30"/>
      <c r="BS119" s="30"/>
      <c r="BU119" s="30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</row>
    <row r="120" spans="12:108" x14ac:dyDescent="0.25">
      <c r="L120" s="30"/>
      <c r="N120" s="30"/>
      <c r="P120" s="30"/>
      <c r="R120" s="30"/>
      <c r="T120" s="30"/>
      <c r="W120" s="30"/>
      <c r="Y120" s="30"/>
      <c r="AA120" s="30"/>
      <c r="AC120" s="30"/>
      <c r="AE120" s="30"/>
      <c r="AG120" s="30"/>
      <c r="AI120" s="30"/>
      <c r="AK120" s="30"/>
      <c r="AM120" s="30"/>
      <c r="AO120" s="30"/>
      <c r="AR120" s="30"/>
      <c r="AT120" s="30"/>
      <c r="AV120" s="30"/>
      <c r="AX120" s="30"/>
      <c r="AZ120" s="30"/>
      <c r="BB120" s="30"/>
      <c r="BD120" s="30"/>
      <c r="BF120" s="30"/>
      <c r="BH120" s="30"/>
      <c r="BJ120" s="30"/>
      <c r="BM120" s="30"/>
      <c r="BO120" s="30"/>
      <c r="BQ120" s="30"/>
      <c r="BS120" s="30"/>
      <c r="BU120" s="30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</row>
    <row r="121" spans="12:108" x14ac:dyDescent="0.25">
      <c r="L121" s="30"/>
      <c r="N121" s="30"/>
      <c r="P121" s="30"/>
      <c r="R121" s="30"/>
      <c r="T121" s="30"/>
      <c r="W121" s="30"/>
      <c r="Y121" s="30"/>
      <c r="AA121" s="30"/>
      <c r="AC121" s="30"/>
      <c r="AE121" s="30"/>
      <c r="AG121" s="30"/>
      <c r="AI121" s="30"/>
      <c r="AK121" s="30"/>
      <c r="AM121" s="30"/>
      <c r="AO121" s="30"/>
      <c r="AR121" s="30"/>
      <c r="AT121" s="30"/>
      <c r="AV121" s="30"/>
      <c r="AX121" s="30"/>
      <c r="AZ121" s="30"/>
      <c r="BB121" s="30"/>
      <c r="BD121" s="30"/>
      <c r="BF121" s="30"/>
      <c r="BH121" s="30"/>
      <c r="BJ121" s="30"/>
      <c r="BM121" s="30"/>
      <c r="BO121" s="30"/>
      <c r="BQ121" s="30"/>
      <c r="BS121" s="30"/>
      <c r="BU121" s="30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</row>
    <row r="122" spans="12:108" x14ac:dyDescent="0.25">
      <c r="L122" s="30"/>
      <c r="N122" s="30"/>
      <c r="P122" s="30"/>
      <c r="R122" s="30"/>
      <c r="T122" s="30"/>
      <c r="W122" s="30"/>
      <c r="Y122" s="30"/>
      <c r="AA122" s="30"/>
      <c r="AC122" s="30"/>
      <c r="AE122" s="30"/>
      <c r="AG122" s="30"/>
      <c r="AI122" s="30"/>
      <c r="AK122" s="30"/>
      <c r="AM122" s="30"/>
      <c r="AO122" s="30"/>
      <c r="AR122" s="30"/>
      <c r="AT122" s="30"/>
      <c r="AV122" s="30"/>
      <c r="AX122" s="30"/>
      <c r="AZ122" s="30"/>
      <c r="BB122" s="30"/>
      <c r="BD122" s="30"/>
      <c r="BF122" s="30"/>
      <c r="BH122" s="30"/>
      <c r="BJ122" s="30"/>
      <c r="BM122" s="30"/>
      <c r="BO122" s="30"/>
      <c r="BQ122" s="30"/>
      <c r="BS122" s="30"/>
      <c r="BU122" s="30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</row>
    <row r="123" spans="12:108" x14ac:dyDescent="0.25">
      <c r="L123" s="30"/>
      <c r="N123" s="30"/>
      <c r="P123" s="30"/>
      <c r="R123" s="30"/>
      <c r="T123" s="30"/>
      <c r="W123" s="30"/>
      <c r="Y123" s="30"/>
      <c r="AA123" s="30"/>
      <c r="AC123" s="30"/>
      <c r="AE123" s="30"/>
      <c r="AG123" s="30"/>
      <c r="AI123" s="30"/>
      <c r="AK123" s="30"/>
      <c r="AM123" s="30"/>
      <c r="AO123" s="30"/>
      <c r="AR123" s="30"/>
      <c r="AT123" s="30"/>
      <c r="AV123" s="30"/>
      <c r="AX123" s="30"/>
      <c r="AZ123" s="30"/>
      <c r="BB123" s="30"/>
      <c r="BD123" s="30"/>
      <c r="BF123" s="30"/>
      <c r="BH123" s="30"/>
      <c r="BJ123" s="30"/>
      <c r="BM123" s="30"/>
      <c r="BO123" s="30"/>
      <c r="BQ123" s="30"/>
      <c r="BS123" s="30"/>
      <c r="BU123" s="30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</row>
    <row r="124" spans="12:108" x14ac:dyDescent="0.25">
      <c r="L124" s="30"/>
      <c r="N124" s="30"/>
      <c r="P124" s="30"/>
      <c r="R124" s="30"/>
      <c r="T124" s="30"/>
      <c r="W124" s="30"/>
      <c r="Y124" s="30"/>
      <c r="AA124" s="30"/>
      <c r="AC124" s="30"/>
      <c r="AE124" s="30"/>
      <c r="AG124" s="30"/>
      <c r="AI124" s="30"/>
      <c r="AK124" s="30"/>
      <c r="AM124" s="30"/>
      <c r="AO124" s="30"/>
      <c r="AR124" s="30"/>
      <c r="AT124" s="30"/>
      <c r="AV124" s="30"/>
      <c r="AX124" s="30"/>
      <c r="AZ124" s="30"/>
      <c r="BB124" s="30"/>
      <c r="BD124" s="30"/>
      <c r="BF124" s="30"/>
      <c r="BH124" s="30"/>
      <c r="BJ124" s="30"/>
      <c r="BM124" s="30"/>
      <c r="BO124" s="30"/>
      <c r="BQ124" s="30"/>
      <c r="BS124" s="30"/>
      <c r="BU124" s="30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</row>
    <row r="125" spans="12:108" x14ac:dyDescent="0.25">
      <c r="L125" s="30"/>
      <c r="N125" s="30"/>
      <c r="P125" s="30"/>
      <c r="R125" s="30"/>
      <c r="T125" s="30"/>
      <c r="W125" s="30"/>
      <c r="Y125" s="30"/>
      <c r="AA125" s="30"/>
      <c r="AC125" s="30"/>
      <c r="AE125" s="30"/>
      <c r="AG125" s="30"/>
      <c r="AI125" s="30"/>
      <c r="AK125" s="30"/>
      <c r="AM125" s="30"/>
      <c r="AO125" s="30"/>
      <c r="AR125" s="30"/>
      <c r="AT125" s="30"/>
      <c r="AV125" s="30"/>
      <c r="AX125" s="30"/>
      <c r="AZ125" s="30"/>
      <c r="BB125" s="30"/>
      <c r="BD125" s="30"/>
      <c r="BF125" s="30"/>
      <c r="BH125" s="30"/>
      <c r="BJ125" s="30"/>
      <c r="BM125" s="30"/>
      <c r="BO125" s="30"/>
      <c r="BQ125" s="30"/>
      <c r="BS125" s="30"/>
      <c r="BU125" s="30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</row>
    <row r="126" spans="12:108" x14ac:dyDescent="0.25">
      <c r="L126" s="30"/>
      <c r="N126" s="30"/>
      <c r="P126" s="30"/>
      <c r="R126" s="30"/>
      <c r="T126" s="30"/>
      <c r="W126" s="30"/>
      <c r="Y126" s="30"/>
      <c r="AA126" s="30"/>
      <c r="AC126" s="30"/>
      <c r="AE126" s="30"/>
      <c r="AG126" s="30"/>
      <c r="AI126" s="30"/>
      <c r="AK126" s="30"/>
      <c r="AM126" s="30"/>
      <c r="AO126" s="30"/>
      <c r="AR126" s="30"/>
      <c r="AT126" s="30"/>
      <c r="AV126" s="30"/>
      <c r="AX126" s="30"/>
      <c r="AZ126" s="30"/>
      <c r="BB126" s="30"/>
      <c r="BD126" s="30"/>
      <c r="BF126" s="30"/>
      <c r="BH126" s="30"/>
      <c r="BJ126" s="30"/>
      <c r="BM126" s="30"/>
      <c r="BO126" s="30"/>
      <c r="BQ126" s="30"/>
      <c r="BS126" s="30"/>
      <c r="BU126" s="30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</row>
    <row r="127" spans="12:108" x14ac:dyDescent="0.25">
      <c r="L127" s="30"/>
      <c r="N127" s="30"/>
      <c r="P127" s="30"/>
      <c r="R127" s="30"/>
      <c r="T127" s="30"/>
      <c r="W127" s="30"/>
      <c r="Y127" s="30"/>
      <c r="AA127" s="30"/>
      <c r="AC127" s="30"/>
      <c r="AE127" s="30"/>
      <c r="AG127" s="30"/>
      <c r="AI127" s="30"/>
      <c r="AK127" s="30"/>
      <c r="AM127" s="30"/>
      <c r="AO127" s="30"/>
      <c r="AR127" s="30"/>
      <c r="AT127" s="30"/>
      <c r="AV127" s="30"/>
      <c r="AX127" s="30"/>
      <c r="AZ127" s="30"/>
      <c r="BB127" s="30"/>
      <c r="BD127" s="30"/>
      <c r="BF127" s="30"/>
      <c r="BH127" s="30"/>
      <c r="BJ127" s="30"/>
      <c r="BM127" s="30"/>
      <c r="BO127" s="30"/>
      <c r="BQ127" s="30"/>
      <c r="BS127" s="30"/>
      <c r="BU127" s="30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</row>
    <row r="128" spans="12:108" x14ac:dyDescent="0.25">
      <c r="L128" s="30"/>
      <c r="N128" s="30"/>
      <c r="P128" s="30"/>
      <c r="R128" s="30"/>
      <c r="T128" s="30"/>
      <c r="W128" s="30"/>
      <c r="Y128" s="30"/>
      <c r="AA128" s="30"/>
      <c r="AC128" s="30"/>
      <c r="AE128" s="30"/>
      <c r="AG128" s="30"/>
      <c r="AI128" s="30"/>
      <c r="AK128" s="30"/>
      <c r="AM128" s="30"/>
      <c r="AO128" s="30"/>
      <c r="AR128" s="30"/>
      <c r="AT128" s="30"/>
      <c r="AV128" s="30"/>
      <c r="AX128" s="30"/>
      <c r="AZ128" s="30"/>
      <c r="BB128" s="30"/>
      <c r="BD128" s="30"/>
      <c r="BF128" s="30"/>
      <c r="BH128" s="30"/>
      <c r="BJ128" s="30"/>
      <c r="BM128" s="30"/>
      <c r="BO128" s="30"/>
      <c r="BQ128" s="30"/>
      <c r="BS128" s="30"/>
      <c r="BU128" s="30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</row>
    <row r="129" spans="12:108" x14ac:dyDescent="0.25">
      <c r="L129" s="30"/>
      <c r="N129" s="30"/>
      <c r="P129" s="30"/>
      <c r="R129" s="30"/>
      <c r="T129" s="30"/>
      <c r="W129" s="30"/>
      <c r="Y129" s="30"/>
      <c r="AA129" s="30"/>
      <c r="AC129" s="30"/>
      <c r="AE129" s="30"/>
      <c r="AG129" s="30"/>
      <c r="AI129" s="30"/>
      <c r="AK129" s="30"/>
      <c r="AM129" s="30"/>
      <c r="AO129" s="30"/>
      <c r="AR129" s="30"/>
      <c r="AT129" s="30"/>
      <c r="AV129" s="30"/>
      <c r="AX129" s="30"/>
      <c r="AZ129" s="30"/>
      <c r="BB129" s="30"/>
      <c r="BD129" s="30"/>
      <c r="BF129" s="30"/>
      <c r="BH129" s="30"/>
      <c r="BJ129" s="30"/>
      <c r="BM129" s="30"/>
      <c r="BO129" s="30"/>
      <c r="BQ129" s="30"/>
      <c r="BS129" s="30"/>
      <c r="BU129" s="30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</row>
    <row r="130" spans="12:108" x14ac:dyDescent="0.25">
      <c r="L130" s="30"/>
      <c r="N130" s="30"/>
      <c r="P130" s="30"/>
      <c r="R130" s="30"/>
      <c r="T130" s="30"/>
      <c r="W130" s="30"/>
      <c r="Y130" s="30"/>
      <c r="AA130" s="30"/>
      <c r="AC130" s="30"/>
      <c r="AE130" s="30"/>
      <c r="AG130" s="30"/>
      <c r="AI130" s="30"/>
      <c r="AK130" s="30"/>
      <c r="AM130" s="30"/>
      <c r="AO130" s="30"/>
      <c r="AR130" s="30"/>
      <c r="AT130" s="30"/>
      <c r="AV130" s="30"/>
      <c r="AX130" s="30"/>
      <c r="AZ130" s="30"/>
      <c r="BB130" s="30"/>
      <c r="BD130" s="30"/>
      <c r="BF130" s="30"/>
      <c r="BH130" s="30"/>
      <c r="BJ130" s="30"/>
      <c r="BM130" s="30"/>
      <c r="BO130" s="30"/>
      <c r="BQ130" s="30"/>
      <c r="BS130" s="30"/>
      <c r="BU130" s="30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</row>
    <row r="131" spans="12:108" x14ac:dyDescent="0.25">
      <c r="L131" s="30"/>
      <c r="N131" s="30"/>
      <c r="P131" s="30"/>
      <c r="R131" s="30"/>
      <c r="T131" s="30"/>
      <c r="W131" s="30"/>
      <c r="Y131" s="30"/>
      <c r="AA131" s="30"/>
      <c r="AC131" s="30"/>
      <c r="AE131" s="30"/>
      <c r="AG131" s="30"/>
      <c r="AI131" s="30"/>
      <c r="AK131" s="30"/>
      <c r="AM131" s="30"/>
      <c r="AO131" s="30"/>
      <c r="AR131" s="30"/>
      <c r="AT131" s="30"/>
      <c r="AV131" s="30"/>
      <c r="AX131" s="30"/>
      <c r="AZ131" s="30"/>
      <c r="BB131" s="30"/>
      <c r="BD131" s="30"/>
      <c r="BF131" s="30"/>
      <c r="BH131" s="30"/>
      <c r="BJ131" s="30"/>
      <c r="BM131" s="30"/>
      <c r="BO131" s="30"/>
      <c r="BQ131" s="30"/>
      <c r="BS131" s="30"/>
      <c r="BU131" s="30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</row>
    <row r="132" spans="12:108" x14ac:dyDescent="0.25">
      <c r="L132" s="30"/>
      <c r="N132" s="30"/>
      <c r="P132" s="30"/>
      <c r="R132" s="30"/>
      <c r="T132" s="30"/>
      <c r="W132" s="30"/>
      <c r="Y132" s="30"/>
      <c r="AA132" s="30"/>
      <c r="AC132" s="30"/>
      <c r="AE132" s="30"/>
      <c r="AG132" s="30"/>
      <c r="AI132" s="30"/>
      <c r="AK132" s="30"/>
      <c r="AM132" s="30"/>
      <c r="AO132" s="30"/>
      <c r="AR132" s="30"/>
      <c r="AT132" s="30"/>
      <c r="AV132" s="30"/>
      <c r="AX132" s="30"/>
      <c r="AZ132" s="30"/>
      <c r="BB132" s="30"/>
      <c r="BD132" s="30"/>
      <c r="BF132" s="30"/>
      <c r="BH132" s="30"/>
      <c r="BJ132" s="30"/>
      <c r="BM132" s="30"/>
      <c r="BO132" s="30"/>
      <c r="BQ132" s="30"/>
      <c r="BS132" s="30"/>
      <c r="BU132" s="30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</row>
    <row r="133" spans="12:108" x14ac:dyDescent="0.25">
      <c r="L133" s="30"/>
      <c r="N133" s="30"/>
      <c r="P133" s="30"/>
      <c r="R133" s="30"/>
      <c r="T133" s="30"/>
      <c r="W133" s="30"/>
      <c r="Y133" s="30"/>
      <c r="AA133" s="30"/>
      <c r="AC133" s="30"/>
      <c r="AE133" s="30"/>
      <c r="AG133" s="30"/>
      <c r="AI133" s="30"/>
      <c r="AK133" s="30"/>
      <c r="AM133" s="30"/>
      <c r="AO133" s="30"/>
      <c r="AR133" s="30"/>
      <c r="AT133" s="30"/>
      <c r="AV133" s="30"/>
      <c r="AX133" s="30"/>
      <c r="AZ133" s="30"/>
      <c r="BB133" s="30"/>
      <c r="BD133" s="30"/>
      <c r="BF133" s="30"/>
      <c r="BH133" s="30"/>
      <c r="BJ133" s="30"/>
      <c r="BM133" s="30"/>
      <c r="BO133" s="30"/>
      <c r="BQ133" s="30"/>
      <c r="BS133" s="30"/>
      <c r="BU133" s="30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</row>
    <row r="134" spans="12:108" x14ac:dyDescent="0.25">
      <c r="L134" s="30"/>
      <c r="N134" s="30"/>
      <c r="P134" s="30"/>
      <c r="R134" s="30"/>
      <c r="T134" s="30"/>
      <c r="W134" s="30"/>
      <c r="Y134" s="30"/>
      <c r="AA134" s="30"/>
      <c r="AC134" s="30"/>
      <c r="AE134" s="30"/>
      <c r="AG134" s="30"/>
      <c r="AI134" s="30"/>
      <c r="AK134" s="30"/>
      <c r="AM134" s="30"/>
      <c r="AO134" s="30"/>
      <c r="AR134" s="30"/>
      <c r="AT134" s="30"/>
      <c r="AV134" s="30"/>
      <c r="AX134" s="30"/>
      <c r="AZ134" s="30"/>
      <c r="BB134" s="30"/>
      <c r="BD134" s="30"/>
      <c r="BF134" s="30"/>
      <c r="BH134" s="30"/>
      <c r="BJ134" s="30"/>
      <c r="BM134" s="30"/>
      <c r="BO134" s="30"/>
      <c r="BQ134" s="30"/>
      <c r="BS134" s="30"/>
      <c r="BU134" s="30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</row>
    <row r="135" spans="12:108" x14ac:dyDescent="0.25">
      <c r="L135" s="30"/>
      <c r="N135" s="30"/>
      <c r="P135" s="30"/>
      <c r="R135" s="30"/>
      <c r="T135" s="30"/>
      <c r="W135" s="30"/>
      <c r="Y135" s="30"/>
      <c r="AA135" s="30"/>
      <c r="AC135" s="30"/>
      <c r="AE135" s="30"/>
      <c r="AG135" s="30"/>
      <c r="AI135" s="30"/>
      <c r="AK135" s="30"/>
      <c r="AM135" s="30"/>
      <c r="AO135" s="30"/>
      <c r="AR135" s="30"/>
      <c r="AT135" s="30"/>
      <c r="AV135" s="30"/>
      <c r="AX135" s="30"/>
      <c r="AZ135" s="30"/>
      <c r="BB135" s="30"/>
      <c r="BD135" s="30"/>
      <c r="BF135" s="30"/>
      <c r="BH135" s="30"/>
      <c r="BJ135" s="30"/>
      <c r="BM135" s="30"/>
      <c r="BO135" s="30"/>
      <c r="BQ135" s="30"/>
      <c r="BS135" s="30"/>
      <c r="BU135" s="30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</row>
    <row r="136" spans="12:108" x14ac:dyDescent="0.25">
      <c r="L136" s="30"/>
      <c r="N136" s="30"/>
      <c r="P136" s="30"/>
      <c r="R136" s="30"/>
      <c r="T136" s="30"/>
      <c r="W136" s="30"/>
      <c r="Y136" s="30"/>
      <c r="AA136" s="30"/>
      <c r="AC136" s="30"/>
      <c r="AE136" s="30"/>
      <c r="AG136" s="30"/>
      <c r="AI136" s="30"/>
      <c r="AK136" s="30"/>
      <c r="AM136" s="30"/>
      <c r="AO136" s="30"/>
      <c r="AR136" s="30"/>
      <c r="AT136" s="30"/>
      <c r="AV136" s="30"/>
      <c r="AX136" s="30"/>
      <c r="AZ136" s="30"/>
      <c r="BB136" s="30"/>
      <c r="BD136" s="30"/>
      <c r="BF136" s="30"/>
      <c r="BH136" s="30"/>
      <c r="BJ136" s="30"/>
      <c r="BM136" s="30"/>
      <c r="BO136" s="30"/>
      <c r="BQ136" s="30"/>
      <c r="BS136" s="30"/>
      <c r="BU136" s="30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</row>
    <row r="137" spans="12:108" x14ac:dyDescent="0.25">
      <c r="L137" s="30"/>
      <c r="N137" s="30"/>
      <c r="P137" s="30"/>
      <c r="R137" s="30"/>
      <c r="T137" s="30"/>
      <c r="W137" s="30"/>
      <c r="Y137" s="30"/>
      <c r="AA137" s="30"/>
      <c r="AC137" s="30"/>
      <c r="AE137" s="30"/>
      <c r="AG137" s="30"/>
      <c r="AI137" s="30"/>
      <c r="AK137" s="30"/>
      <c r="AM137" s="30"/>
      <c r="AO137" s="30"/>
      <c r="AR137" s="30"/>
      <c r="AT137" s="30"/>
      <c r="AV137" s="30"/>
      <c r="AX137" s="30"/>
      <c r="AZ137" s="30"/>
      <c r="BB137" s="30"/>
      <c r="BD137" s="30"/>
      <c r="BF137" s="30"/>
      <c r="BH137" s="30"/>
      <c r="BJ137" s="30"/>
      <c r="BM137" s="30"/>
      <c r="BO137" s="30"/>
      <c r="BQ137" s="30"/>
      <c r="BS137" s="30"/>
      <c r="BU137" s="30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</row>
    <row r="138" spans="12:108" x14ac:dyDescent="0.25">
      <c r="L138" s="30"/>
      <c r="N138" s="30"/>
      <c r="P138" s="30"/>
      <c r="R138" s="30"/>
      <c r="T138" s="30"/>
      <c r="W138" s="30"/>
      <c r="Y138" s="30"/>
      <c r="AA138" s="30"/>
      <c r="AC138" s="30"/>
      <c r="AE138" s="30"/>
      <c r="AG138" s="30"/>
      <c r="AI138" s="30"/>
      <c r="AK138" s="30"/>
      <c r="AM138" s="30"/>
      <c r="AO138" s="30"/>
      <c r="AR138" s="30"/>
      <c r="AT138" s="30"/>
      <c r="AV138" s="30"/>
      <c r="AX138" s="30"/>
      <c r="AZ138" s="30"/>
      <c r="BB138" s="30"/>
      <c r="BD138" s="30"/>
      <c r="BF138" s="30"/>
      <c r="BH138" s="30"/>
      <c r="BJ138" s="30"/>
      <c r="BM138" s="30"/>
      <c r="BO138" s="30"/>
      <c r="BQ138" s="30"/>
      <c r="BS138" s="30"/>
      <c r="BU138" s="30"/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</row>
    <row r="139" spans="12:108" x14ac:dyDescent="0.25"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</row>
    <row r="140" spans="12:108" x14ac:dyDescent="0.25"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</row>
    <row r="141" spans="12:108" x14ac:dyDescent="0.25"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</row>
    <row r="142" spans="12:108" x14ac:dyDescent="0.25"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</row>
    <row r="143" spans="12:108" x14ac:dyDescent="0.25"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</row>
    <row r="144" spans="12:108" x14ac:dyDescent="0.25"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</row>
    <row r="145" spans="75:108" x14ac:dyDescent="0.25"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</row>
    <row r="146" spans="75:108" x14ac:dyDescent="0.25"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</row>
    <row r="147" spans="75:108" x14ac:dyDescent="0.25"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</row>
    <row r="148" spans="75:108" x14ac:dyDescent="0.25"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</row>
    <row r="149" spans="75:108" x14ac:dyDescent="0.25"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70"/>
      <c r="CL149" s="70"/>
      <c r="CM149" s="70"/>
      <c r="CN149" s="70"/>
      <c r="CO149" s="70"/>
    </row>
    <row r="150" spans="75:108" x14ac:dyDescent="0.25"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70"/>
      <c r="CL150" s="70"/>
      <c r="CM150" s="70"/>
      <c r="CN150" s="70"/>
      <c r="CO150" s="70"/>
    </row>
    <row r="151" spans="75:108" x14ac:dyDescent="0.25"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70"/>
      <c r="CL151" s="70"/>
      <c r="CM151" s="70"/>
      <c r="CN151" s="70"/>
      <c r="CO151" s="70"/>
    </row>
    <row r="152" spans="75:108" x14ac:dyDescent="0.25"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70"/>
      <c r="CL152" s="70"/>
      <c r="CM152" s="70"/>
      <c r="CN152" s="70"/>
      <c r="CO152" s="70"/>
    </row>
    <row r="153" spans="75:108" x14ac:dyDescent="0.25">
      <c r="BW153" s="64"/>
      <c r="BX153" s="64"/>
      <c r="BY153" s="64"/>
      <c r="BZ153" s="64"/>
      <c r="CA153" s="64"/>
      <c r="CB153" s="64"/>
      <c r="CC153" s="64"/>
      <c r="CD153" s="64"/>
      <c r="CE153" s="64"/>
      <c r="CF153" s="64"/>
      <c r="CG153" s="64"/>
      <c r="CH153" s="64"/>
      <c r="CI153" s="64"/>
      <c r="CJ153" s="64"/>
      <c r="CK153" s="70"/>
      <c r="CL153" s="70"/>
      <c r="CM153" s="70"/>
      <c r="CN153" s="70"/>
      <c r="CO153" s="70"/>
    </row>
    <row r="154" spans="75:108" x14ac:dyDescent="0.25"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70"/>
      <c r="CL154" s="70"/>
      <c r="CM154" s="70"/>
      <c r="CN154" s="70"/>
      <c r="CO154" s="70"/>
    </row>
    <row r="155" spans="75:108" x14ac:dyDescent="0.25"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70"/>
      <c r="CL155" s="70"/>
      <c r="CM155" s="70"/>
      <c r="CN155" s="70"/>
      <c r="CO155" s="70"/>
    </row>
    <row r="156" spans="75:108" x14ac:dyDescent="0.25"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70"/>
      <c r="CL156" s="70"/>
      <c r="CM156" s="70"/>
      <c r="CN156" s="70"/>
      <c r="CO156" s="70"/>
    </row>
    <row r="157" spans="75:108" x14ac:dyDescent="0.25">
      <c r="BW157" s="64"/>
      <c r="BX157" s="64"/>
      <c r="BY157" s="64"/>
      <c r="BZ157" s="64"/>
      <c r="CA157" s="64"/>
      <c r="CB157" s="64"/>
      <c r="CC157" s="64"/>
      <c r="CD157" s="64"/>
      <c r="CE157" s="64"/>
      <c r="CF157" s="64"/>
      <c r="CG157" s="64"/>
      <c r="CH157" s="64"/>
      <c r="CI157" s="64"/>
      <c r="CJ157" s="64"/>
      <c r="CK157" s="70"/>
      <c r="CL157" s="70"/>
      <c r="CM157" s="70"/>
      <c r="CN157" s="70"/>
      <c r="CO157" s="70"/>
    </row>
    <row r="158" spans="75:108" x14ac:dyDescent="0.25"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70"/>
      <c r="CL158" s="70"/>
      <c r="CM158" s="70"/>
      <c r="CN158" s="70"/>
      <c r="CO158" s="70"/>
    </row>
    <row r="159" spans="75:108" x14ac:dyDescent="0.25"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70"/>
      <c r="CL159" s="70"/>
      <c r="CM159" s="70"/>
      <c r="CN159" s="70"/>
      <c r="CO159" s="70"/>
    </row>
    <row r="160" spans="75:108" x14ac:dyDescent="0.25"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70"/>
      <c r="CL160" s="70"/>
      <c r="CM160" s="70"/>
      <c r="CN160" s="70"/>
      <c r="CO160" s="70"/>
    </row>
    <row r="161" spans="75:93" x14ac:dyDescent="0.25"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70"/>
      <c r="CL161" s="70"/>
      <c r="CM161" s="70"/>
      <c r="CN161" s="70"/>
      <c r="CO161" s="70"/>
    </row>
    <row r="162" spans="75:93" x14ac:dyDescent="0.25"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70"/>
      <c r="CL162" s="70"/>
      <c r="CM162" s="70"/>
      <c r="CN162" s="70"/>
      <c r="CO162" s="70"/>
    </row>
    <row r="163" spans="75:93" x14ac:dyDescent="0.25"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70"/>
      <c r="CL163" s="70"/>
      <c r="CM163" s="70"/>
      <c r="CN163" s="70"/>
      <c r="CO163" s="70"/>
    </row>
    <row r="164" spans="75:93" x14ac:dyDescent="0.25"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70"/>
      <c r="CL164" s="70"/>
      <c r="CM164" s="70"/>
      <c r="CN164" s="70"/>
      <c r="CO164" s="70"/>
    </row>
    <row r="165" spans="75:93" x14ac:dyDescent="0.25"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70"/>
      <c r="CL165" s="70"/>
      <c r="CM165" s="70"/>
      <c r="CN165" s="70"/>
      <c r="CO165" s="70"/>
    </row>
    <row r="166" spans="75:93" x14ac:dyDescent="0.25"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64"/>
      <c r="CJ166" s="64"/>
      <c r="CK166" s="70"/>
      <c r="CL166" s="70"/>
      <c r="CM166" s="70"/>
      <c r="CN166" s="70"/>
      <c r="CO166" s="70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V194"/>
  <sheetViews>
    <sheetView topLeftCell="BE6" zoomScaleNormal="100" workbookViewId="0">
      <selection activeCell="K15" sqref="K15"/>
    </sheetView>
  </sheetViews>
  <sheetFormatPr baseColWidth="10" defaultColWidth="11.33203125" defaultRowHeight="13.2" x14ac:dyDescent="0.25"/>
  <cols>
    <col min="1" max="1" width="7" style="11" customWidth="1"/>
    <col min="2" max="2" width="12.109375" style="9" customWidth="1"/>
    <col min="3" max="3" width="1.6640625" style="9" customWidth="1"/>
    <col min="4" max="4" width="11.88671875" style="9" customWidth="1"/>
    <col min="5" max="5" width="1.77734375" style="9" customWidth="1"/>
    <col min="6" max="6" width="11.88671875" style="9" customWidth="1"/>
    <col min="7" max="7" width="1" style="9" customWidth="1"/>
    <col min="8" max="8" width="11.77734375" style="9" customWidth="1"/>
    <col min="9" max="9" width="1.33203125" style="9" customWidth="1"/>
    <col min="10" max="10" width="11.77734375" style="9" customWidth="1"/>
    <col min="11" max="11" width="1.6640625" style="9" customWidth="1"/>
    <col min="12" max="12" width="10.21875" style="14" customWidth="1"/>
    <col min="13" max="13" width="1.6640625" style="14" customWidth="1"/>
    <col min="14" max="14" width="10.21875" style="14" customWidth="1"/>
    <col min="15" max="15" width="1.6640625" style="14" customWidth="1"/>
    <col min="16" max="16" width="10.21875" style="14" customWidth="1"/>
    <col min="17" max="17" width="1.6640625" style="14" customWidth="1"/>
    <col min="18" max="18" width="10.21875" style="14" customWidth="1"/>
    <col min="19" max="19" width="1.6640625" style="14" customWidth="1"/>
    <col min="20" max="20" width="10.21875" style="14" customWidth="1"/>
    <col min="21" max="21" width="1.6640625" style="14" customWidth="1"/>
    <col min="22" max="22" width="8.88671875" style="14" customWidth="1"/>
    <col min="23" max="23" width="10.21875" style="14" customWidth="1"/>
    <col min="24" max="24" width="1.6640625" style="14" customWidth="1"/>
    <col min="25" max="25" width="10.21875" style="14" customWidth="1"/>
    <col min="26" max="26" width="1.6640625" style="14" customWidth="1"/>
    <col min="27" max="27" width="10.21875" style="14" customWidth="1"/>
    <col min="28" max="28" width="1.6640625" style="14" customWidth="1"/>
    <col min="29" max="29" width="10.21875" style="14" customWidth="1"/>
    <col min="30" max="30" width="1.6640625" style="14" customWidth="1"/>
    <col min="31" max="31" width="10.21875" style="14" customWidth="1"/>
    <col min="32" max="32" width="1.6640625" style="14" customWidth="1"/>
    <col min="33" max="33" width="10.21875" style="14" customWidth="1"/>
    <col min="34" max="34" width="1.6640625" style="14" customWidth="1"/>
    <col min="35" max="35" width="10.21875" style="14" customWidth="1"/>
    <col min="36" max="36" width="1.6640625" style="14" customWidth="1"/>
    <col min="37" max="37" width="10.21875" style="14" customWidth="1"/>
    <col min="38" max="38" width="1.6640625" style="14" customWidth="1"/>
    <col min="39" max="39" width="10.21875" style="14" customWidth="1"/>
    <col min="40" max="40" width="1.6640625" style="14" customWidth="1"/>
    <col min="41" max="41" width="10.21875" style="14" customWidth="1"/>
    <col min="42" max="42" width="1.6640625" style="14" customWidth="1"/>
    <col min="43" max="43" width="9.21875" style="11" customWidth="1"/>
    <col min="44" max="44" width="10.21875" style="14" customWidth="1"/>
    <col min="45" max="45" width="1.6640625" style="14" customWidth="1"/>
    <col min="46" max="46" width="10.21875" style="14" customWidth="1"/>
    <col min="47" max="47" width="1.6640625" style="14" customWidth="1"/>
    <col min="48" max="48" width="10.21875" style="14" customWidth="1"/>
    <col min="49" max="49" width="1.6640625" style="14" customWidth="1"/>
    <col min="50" max="50" width="10.21875" style="14" customWidth="1"/>
    <col min="51" max="51" width="1.6640625" style="14" customWidth="1"/>
    <col min="52" max="52" width="10.21875" style="14" customWidth="1"/>
    <col min="53" max="53" width="1.6640625" style="14" customWidth="1"/>
    <col min="54" max="54" width="10.21875" style="14" customWidth="1"/>
    <col min="55" max="55" width="1.6640625" style="14" customWidth="1"/>
    <col min="56" max="56" width="10.21875" style="14" customWidth="1"/>
    <col min="57" max="57" width="1.6640625" style="14" customWidth="1"/>
    <col min="58" max="58" width="10.21875" style="14" customWidth="1"/>
    <col min="59" max="59" width="1.6640625" style="14" customWidth="1"/>
    <col min="60" max="60" width="10.21875" style="14" customWidth="1"/>
    <col min="61" max="61" width="1.6640625" style="14" customWidth="1"/>
    <col min="62" max="62" width="10.21875" style="14" customWidth="1"/>
    <col min="63" max="63" width="1.6640625" style="14" customWidth="1"/>
    <col min="64" max="64" width="10.109375" style="11" customWidth="1"/>
    <col min="65" max="65" width="10.21875" style="14" customWidth="1"/>
    <col min="66" max="66" width="1.6640625" style="14" customWidth="1"/>
    <col min="67" max="67" width="10.21875" style="14" customWidth="1"/>
    <col min="68" max="68" width="1.6640625" style="14" customWidth="1"/>
    <col min="69" max="69" width="10.21875" style="14" customWidth="1"/>
    <col min="70" max="70" width="1.6640625" style="14" customWidth="1"/>
    <col min="71" max="71" width="10.21875" style="14" customWidth="1"/>
    <col min="72" max="72" width="1.6640625" style="14" customWidth="1"/>
    <col min="73" max="73" width="10.21875" style="14" customWidth="1"/>
    <col min="74" max="74" width="1.6640625" style="14" customWidth="1"/>
    <col min="75" max="75" width="12.88671875" style="11" customWidth="1"/>
    <col min="76" max="16384" width="11.33203125" style="11"/>
  </cols>
  <sheetData>
    <row r="1" spans="1:74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180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37" customFormat="1" x14ac:dyDescent="0.25">
      <c r="A6" s="37" t="s">
        <v>1</v>
      </c>
      <c r="B6" s="36" t="s">
        <v>2</v>
      </c>
      <c r="C6" s="36"/>
      <c r="D6" s="36" t="s">
        <v>3</v>
      </c>
      <c r="E6" s="36"/>
      <c r="F6" s="132" t="s">
        <v>90</v>
      </c>
      <c r="G6" s="132"/>
      <c r="H6" s="132" t="s">
        <v>4</v>
      </c>
      <c r="I6" s="132"/>
      <c r="J6" s="132" t="s">
        <v>4</v>
      </c>
      <c r="K6" s="132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6" t="s">
        <v>132</v>
      </c>
      <c r="BK6" s="36"/>
      <c r="BL6" s="37" t="s">
        <v>1</v>
      </c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74" x14ac:dyDescent="0.25">
      <c r="B7" s="18" t="s">
        <v>5</v>
      </c>
      <c r="C7" s="19"/>
      <c r="D7" s="19" t="s">
        <v>6</v>
      </c>
      <c r="E7" s="19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J7" s="19" t="s">
        <v>17</v>
      </c>
      <c r="BK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74" x14ac:dyDescent="0.25">
      <c r="B8" s="19" t="s">
        <v>54</v>
      </c>
      <c r="C8" s="19"/>
      <c r="D8" s="19" t="s">
        <v>54</v>
      </c>
      <c r="E8" s="19"/>
      <c r="F8" s="135" t="s">
        <v>54</v>
      </c>
      <c r="G8" s="135"/>
      <c r="H8" s="135" t="s">
        <v>54</v>
      </c>
      <c r="I8" s="135"/>
      <c r="J8" s="135" t="s">
        <v>54</v>
      </c>
      <c r="K8" s="135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9" t="s">
        <v>54</v>
      </c>
      <c r="BK8" s="19"/>
      <c r="BL8" s="14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74" x14ac:dyDescent="0.25">
      <c r="B9" s="59"/>
      <c r="C9" s="2"/>
      <c r="D9" s="59"/>
      <c r="E9" s="2"/>
      <c r="F9" s="59"/>
      <c r="G9" s="2"/>
      <c r="H9" s="59"/>
      <c r="I9" s="2"/>
      <c r="J9" s="59"/>
      <c r="K9" s="2"/>
      <c r="L9" s="59"/>
      <c r="M9" s="4"/>
      <c r="N9" s="59"/>
      <c r="O9" s="4"/>
      <c r="P9" s="59"/>
      <c r="Q9" s="4"/>
      <c r="R9" s="59"/>
      <c r="S9" s="4"/>
      <c r="T9" s="59"/>
      <c r="U9" s="4"/>
      <c r="V9" s="11"/>
      <c r="W9" s="59"/>
      <c r="X9" s="4"/>
      <c r="Y9" s="59"/>
      <c r="Z9" s="4"/>
      <c r="AA9" s="59"/>
      <c r="AB9" s="4"/>
      <c r="AC9" s="59"/>
      <c r="AD9" s="4"/>
      <c r="AE9" s="59"/>
      <c r="AF9" s="4"/>
      <c r="AG9" s="59"/>
      <c r="AH9" s="4"/>
      <c r="AI9" s="59"/>
      <c r="AJ9" s="4"/>
      <c r="AK9" s="59"/>
      <c r="AL9" s="4"/>
      <c r="AM9" s="59"/>
      <c r="AN9" s="4"/>
      <c r="AO9" s="59"/>
      <c r="AP9" s="4"/>
      <c r="AR9" s="59"/>
      <c r="AS9" s="4"/>
      <c r="AT9" s="59"/>
      <c r="AU9" s="4"/>
      <c r="AV9" s="59"/>
      <c r="AW9" s="4"/>
      <c r="AX9" s="59"/>
      <c r="AY9" s="4"/>
      <c r="AZ9" s="59"/>
      <c r="BA9" s="4"/>
      <c r="BB9" s="59"/>
      <c r="BC9" s="4"/>
      <c r="BD9" s="59"/>
      <c r="BE9" s="4"/>
      <c r="BF9" s="59"/>
      <c r="BG9" s="4"/>
      <c r="BH9" s="59"/>
      <c r="BI9" s="4"/>
      <c r="BJ9" s="59"/>
      <c r="BK9" s="4"/>
      <c r="BL9" s="5"/>
      <c r="BM9" s="59"/>
      <c r="BN9" s="4"/>
      <c r="BO9" s="59"/>
      <c r="BP9" s="4"/>
      <c r="BQ9" s="59"/>
      <c r="BR9" s="4"/>
      <c r="BS9" s="59"/>
      <c r="BT9" s="4"/>
      <c r="BU9" s="59"/>
      <c r="BV9" s="4"/>
    </row>
    <row r="10" spans="1:74" s="5" customFormat="1" x14ac:dyDescent="0.25">
      <c r="A10" s="5" t="s">
        <v>23</v>
      </c>
      <c r="B10" s="101">
        <v>420925007</v>
      </c>
      <c r="C10" s="77"/>
      <c r="D10" s="101">
        <v>403251292</v>
      </c>
      <c r="E10" s="78"/>
      <c r="F10" s="101">
        <v>17673715</v>
      </c>
      <c r="G10" s="79"/>
      <c r="H10" s="79">
        <v>8324118</v>
      </c>
      <c r="I10" s="79"/>
      <c r="J10" s="101">
        <v>9349597</v>
      </c>
      <c r="K10" s="79"/>
      <c r="L10" s="101">
        <v>15455277</v>
      </c>
      <c r="M10" s="82"/>
      <c r="N10" s="101">
        <v>15753060</v>
      </c>
      <c r="O10" s="82"/>
      <c r="P10" s="101">
        <v>19464635</v>
      </c>
      <c r="Q10" s="82"/>
      <c r="R10" s="101">
        <v>20622075</v>
      </c>
      <c r="S10" s="82"/>
      <c r="T10" s="101">
        <v>18645374</v>
      </c>
      <c r="U10" s="82"/>
      <c r="V10" s="5" t="s">
        <v>23</v>
      </c>
      <c r="W10" s="101">
        <v>18299779</v>
      </c>
      <c r="X10" s="82"/>
      <c r="Y10" s="101">
        <v>19500032</v>
      </c>
      <c r="Z10" s="82"/>
      <c r="AA10" s="101">
        <v>19865725</v>
      </c>
      <c r="AB10" s="82"/>
      <c r="AC10" s="101">
        <v>16818172</v>
      </c>
      <c r="AD10" s="82"/>
      <c r="AE10" s="101">
        <v>15860530</v>
      </c>
      <c r="AF10" s="82"/>
      <c r="AG10" s="101">
        <v>15660426</v>
      </c>
      <c r="AH10" s="82"/>
      <c r="AI10" s="101">
        <v>14566508</v>
      </c>
      <c r="AJ10" s="82"/>
      <c r="AK10" s="101">
        <v>11259497</v>
      </c>
      <c r="AL10" s="82"/>
      <c r="AM10" s="101">
        <v>7866703</v>
      </c>
      <c r="AN10" s="82"/>
      <c r="AO10" s="101">
        <v>4991617</v>
      </c>
      <c r="AP10" s="82"/>
      <c r="AQ10" s="5" t="s">
        <v>23</v>
      </c>
      <c r="AR10" s="101">
        <v>10458376</v>
      </c>
      <c r="AS10" s="82"/>
      <c r="AT10" s="101">
        <v>9815100</v>
      </c>
      <c r="AU10" s="82"/>
      <c r="AV10" s="101">
        <v>13055658</v>
      </c>
      <c r="AW10" s="82"/>
      <c r="AX10" s="101">
        <v>15365403</v>
      </c>
      <c r="AY10" s="82"/>
      <c r="AZ10" s="101">
        <v>14248578</v>
      </c>
      <c r="BA10" s="82"/>
      <c r="BB10" s="101">
        <v>13944287</v>
      </c>
      <c r="BC10" s="82"/>
      <c r="BD10" s="101">
        <v>15058953</v>
      </c>
      <c r="BE10" s="82"/>
      <c r="BF10" s="101">
        <v>16662176</v>
      </c>
      <c r="BG10" s="82"/>
      <c r="BH10" s="101">
        <v>14349666</v>
      </c>
      <c r="BI10" s="82"/>
      <c r="BJ10" s="101">
        <v>13233651</v>
      </c>
      <c r="BK10" s="82"/>
      <c r="BL10" s="3" t="s">
        <v>23</v>
      </c>
      <c r="BM10" s="101">
        <v>11880266</v>
      </c>
      <c r="BN10" s="82"/>
      <c r="BO10" s="101">
        <v>9539134</v>
      </c>
      <c r="BP10" s="82"/>
      <c r="BQ10" s="101">
        <v>6178079</v>
      </c>
      <c r="BR10" s="82"/>
      <c r="BS10" s="101">
        <v>3349372</v>
      </c>
      <c r="BT10" s="82"/>
      <c r="BU10" s="101">
        <v>1483183</v>
      </c>
      <c r="BV10" s="82"/>
    </row>
    <row r="11" spans="1:74" s="5" customFormat="1" x14ac:dyDescent="0.25">
      <c r="A11" s="5" t="s">
        <v>24</v>
      </c>
      <c r="B11" s="101">
        <v>325439712</v>
      </c>
      <c r="C11" s="77"/>
      <c r="D11" s="101">
        <v>312646974</v>
      </c>
      <c r="E11" s="78"/>
      <c r="F11" s="101">
        <v>12792738</v>
      </c>
      <c r="G11" s="79"/>
      <c r="H11" s="101">
        <v>6095290</v>
      </c>
      <c r="I11" s="79"/>
      <c r="J11" s="101">
        <v>6697448</v>
      </c>
      <c r="K11" s="79"/>
      <c r="L11" s="101">
        <v>11216615</v>
      </c>
      <c r="M11" s="82"/>
      <c r="N11" s="101">
        <v>10009147</v>
      </c>
      <c r="O11" s="82"/>
      <c r="P11" s="101">
        <v>12742491</v>
      </c>
      <c r="Q11" s="82"/>
      <c r="R11" s="101">
        <v>14031312</v>
      </c>
      <c r="S11" s="82"/>
      <c r="T11" s="101">
        <v>13776146</v>
      </c>
      <c r="U11" s="82"/>
      <c r="V11" s="5" t="s">
        <v>24</v>
      </c>
      <c r="W11" s="101">
        <v>13991959</v>
      </c>
      <c r="X11" s="82"/>
      <c r="Y11" s="101">
        <v>15152687</v>
      </c>
      <c r="Z11" s="82"/>
      <c r="AA11" s="101">
        <v>15409638</v>
      </c>
      <c r="AB11" s="82"/>
      <c r="AC11" s="101">
        <v>12789023</v>
      </c>
      <c r="AD11" s="82"/>
      <c r="AE11" s="101">
        <v>13217267</v>
      </c>
      <c r="AF11" s="82"/>
      <c r="AG11" s="101">
        <v>13459299</v>
      </c>
      <c r="AH11" s="82"/>
      <c r="AI11" s="101">
        <v>13276328</v>
      </c>
      <c r="AJ11" s="82"/>
      <c r="AK11" s="101">
        <v>11197762</v>
      </c>
      <c r="AL11" s="82"/>
      <c r="AM11" s="101">
        <v>7653788</v>
      </c>
      <c r="AN11" s="82"/>
      <c r="AO11" s="101">
        <v>4485296</v>
      </c>
      <c r="AP11" s="82"/>
      <c r="AQ11" s="5" t="s">
        <v>24</v>
      </c>
      <c r="AR11" s="101">
        <v>7692791</v>
      </c>
      <c r="AS11" s="82"/>
      <c r="AT11" s="101">
        <v>6284014</v>
      </c>
      <c r="AU11" s="82"/>
      <c r="AV11" s="101">
        <v>8249977</v>
      </c>
      <c r="AW11" s="82"/>
      <c r="AX11" s="101">
        <v>9963624</v>
      </c>
      <c r="AY11" s="82"/>
      <c r="AZ11" s="101">
        <v>10390153</v>
      </c>
      <c r="BA11" s="82"/>
      <c r="BB11" s="101">
        <v>10754271</v>
      </c>
      <c r="BC11" s="82"/>
      <c r="BD11" s="101">
        <v>12144911</v>
      </c>
      <c r="BE11" s="82"/>
      <c r="BF11" s="101">
        <v>13223193</v>
      </c>
      <c r="BG11" s="82"/>
      <c r="BH11" s="101">
        <v>10907084</v>
      </c>
      <c r="BI11" s="82"/>
      <c r="BJ11" s="101">
        <v>10841210</v>
      </c>
      <c r="BK11" s="82"/>
      <c r="BL11" s="3" t="s">
        <v>24</v>
      </c>
      <c r="BM11" s="101">
        <v>10071763</v>
      </c>
      <c r="BN11" s="82"/>
      <c r="BO11" s="101">
        <v>8800411</v>
      </c>
      <c r="BP11" s="82"/>
      <c r="BQ11" s="101">
        <v>6288211</v>
      </c>
      <c r="BR11" s="82"/>
      <c r="BS11" s="101">
        <v>3284703</v>
      </c>
      <c r="BT11" s="82"/>
      <c r="BU11" s="101">
        <v>1341900</v>
      </c>
      <c r="BV11" s="82"/>
    </row>
    <row r="12" spans="1:74" s="5" customFormat="1" x14ac:dyDescent="0.25">
      <c r="A12" s="5" t="s">
        <v>25</v>
      </c>
      <c r="B12" s="101">
        <v>93322681</v>
      </c>
      <c r="C12" s="77"/>
      <c r="D12" s="101">
        <v>89399487</v>
      </c>
      <c r="E12" s="78"/>
      <c r="F12" s="101">
        <v>3923194</v>
      </c>
      <c r="G12" s="79"/>
      <c r="H12" s="101">
        <v>1853552</v>
      </c>
      <c r="I12" s="79"/>
      <c r="J12" s="101">
        <v>2069642</v>
      </c>
      <c r="K12" s="79"/>
      <c r="L12" s="101">
        <v>3732072</v>
      </c>
      <c r="M12" s="82"/>
      <c r="N12" s="101">
        <v>3156373</v>
      </c>
      <c r="O12" s="82"/>
      <c r="P12" s="101">
        <v>4006355</v>
      </c>
      <c r="Q12" s="82"/>
      <c r="R12" s="101">
        <v>4437638</v>
      </c>
      <c r="S12" s="82"/>
      <c r="T12" s="101">
        <v>4210335</v>
      </c>
      <c r="U12" s="82"/>
      <c r="V12" s="5" t="s">
        <v>25</v>
      </c>
      <c r="W12" s="101">
        <v>3899768</v>
      </c>
      <c r="X12" s="82"/>
      <c r="Y12" s="101">
        <v>4024487</v>
      </c>
      <c r="Z12" s="82"/>
      <c r="AA12" s="101">
        <v>3931160</v>
      </c>
      <c r="AB12" s="82"/>
      <c r="AC12" s="101">
        <v>3544564</v>
      </c>
      <c r="AD12" s="82"/>
      <c r="AE12" s="101">
        <v>3687551</v>
      </c>
      <c r="AF12" s="82"/>
      <c r="AG12" s="101">
        <v>3637250</v>
      </c>
      <c r="AH12" s="82"/>
      <c r="AI12" s="101">
        <v>3270259</v>
      </c>
      <c r="AJ12" s="82"/>
      <c r="AK12" s="101">
        <v>2657028</v>
      </c>
      <c r="AL12" s="82"/>
      <c r="AM12" s="101">
        <v>1876596</v>
      </c>
      <c r="AN12" s="82"/>
      <c r="AO12" s="101">
        <v>1145104</v>
      </c>
      <c r="AP12" s="82"/>
      <c r="AQ12" s="5" t="s">
        <v>25</v>
      </c>
      <c r="AR12" s="101">
        <v>2668027</v>
      </c>
      <c r="AS12" s="82"/>
      <c r="AT12" s="101">
        <v>2034285</v>
      </c>
      <c r="AU12" s="82"/>
      <c r="AV12" s="101">
        <v>2607097</v>
      </c>
      <c r="AW12" s="82"/>
      <c r="AX12" s="101">
        <v>3284559</v>
      </c>
      <c r="AY12" s="82"/>
      <c r="AZ12" s="101">
        <v>3326986</v>
      </c>
      <c r="BA12" s="82"/>
      <c r="BB12" s="101">
        <v>3213406</v>
      </c>
      <c r="BC12" s="82"/>
      <c r="BD12" s="101">
        <v>3401030</v>
      </c>
      <c r="BE12" s="82"/>
      <c r="BF12" s="101">
        <v>3483524</v>
      </c>
      <c r="BG12" s="82"/>
      <c r="BH12" s="101">
        <v>3216436</v>
      </c>
      <c r="BI12" s="82"/>
      <c r="BJ12" s="101">
        <v>3191850</v>
      </c>
      <c r="BK12" s="82"/>
      <c r="BL12" s="3" t="s">
        <v>25</v>
      </c>
      <c r="BM12" s="101">
        <v>2819696</v>
      </c>
      <c r="BN12" s="82"/>
      <c r="BO12" s="101">
        <v>2247751</v>
      </c>
      <c r="BP12" s="82"/>
      <c r="BQ12" s="101">
        <v>1513792</v>
      </c>
      <c r="BR12" s="82"/>
      <c r="BS12" s="101">
        <v>831971</v>
      </c>
      <c r="BT12" s="82"/>
      <c r="BU12" s="101">
        <v>342537</v>
      </c>
      <c r="BV12" s="82"/>
    </row>
    <row r="13" spans="1:74" s="5" customFormat="1" x14ac:dyDescent="0.25">
      <c r="A13" s="5" t="s">
        <v>26</v>
      </c>
      <c r="B13" s="101">
        <v>9701416</v>
      </c>
      <c r="C13" s="77"/>
      <c r="D13" s="101">
        <v>9272670</v>
      </c>
      <c r="E13" s="78"/>
      <c r="F13" s="101">
        <v>428746</v>
      </c>
      <c r="G13" s="79"/>
      <c r="H13" s="101">
        <v>210106</v>
      </c>
      <c r="I13" s="79"/>
      <c r="J13" s="101">
        <v>218640</v>
      </c>
      <c r="K13" s="79"/>
      <c r="L13" s="101">
        <v>392480</v>
      </c>
      <c r="M13" s="82"/>
      <c r="N13" s="101">
        <v>317415</v>
      </c>
      <c r="O13" s="82"/>
      <c r="P13" s="101">
        <v>366008</v>
      </c>
      <c r="Q13" s="82"/>
      <c r="R13" s="101">
        <v>399586</v>
      </c>
      <c r="S13" s="82"/>
      <c r="T13" s="101">
        <v>403123</v>
      </c>
      <c r="U13" s="82"/>
      <c r="V13" s="5" t="s">
        <v>26</v>
      </c>
      <c r="W13" s="101">
        <v>379603</v>
      </c>
      <c r="X13" s="82"/>
      <c r="Y13" s="101">
        <v>419237</v>
      </c>
      <c r="Z13" s="82"/>
      <c r="AA13" s="101">
        <v>412389</v>
      </c>
      <c r="AB13" s="82"/>
      <c r="AC13" s="101">
        <v>367980</v>
      </c>
      <c r="AD13" s="82"/>
      <c r="AE13" s="101">
        <v>362842</v>
      </c>
      <c r="AF13" s="82"/>
      <c r="AG13" s="101">
        <v>370200</v>
      </c>
      <c r="AH13" s="82"/>
      <c r="AI13" s="101">
        <v>386287</v>
      </c>
      <c r="AJ13" s="82"/>
      <c r="AK13" s="101">
        <v>336291</v>
      </c>
      <c r="AL13" s="82"/>
      <c r="AM13" s="101">
        <v>193747</v>
      </c>
      <c r="AN13" s="82"/>
      <c r="AO13" s="101">
        <v>100295</v>
      </c>
      <c r="AP13" s="82"/>
      <c r="AQ13" s="5" t="s">
        <v>26</v>
      </c>
      <c r="AR13" s="101">
        <v>265516</v>
      </c>
      <c r="AS13" s="82"/>
      <c r="AT13" s="101">
        <v>207431</v>
      </c>
      <c r="AU13" s="82"/>
      <c r="AV13" s="101">
        <v>253046</v>
      </c>
      <c r="AW13" s="82"/>
      <c r="AX13" s="101">
        <v>299189</v>
      </c>
      <c r="AY13" s="82"/>
      <c r="AZ13" s="101">
        <v>296895</v>
      </c>
      <c r="BA13" s="82"/>
      <c r="BB13" s="101">
        <v>355184</v>
      </c>
      <c r="BC13" s="82"/>
      <c r="BD13" s="101">
        <v>367405</v>
      </c>
      <c r="BE13" s="82"/>
      <c r="BF13" s="101">
        <v>373755</v>
      </c>
      <c r="BG13" s="82"/>
      <c r="BH13" s="101">
        <v>321724</v>
      </c>
      <c r="BI13" s="82"/>
      <c r="BJ13" s="101">
        <v>336120</v>
      </c>
      <c r="BK13" s="82"/>
      <c r="BL13" s="3" t="s">
        <v>26</v>
      </c>
      <c r="BM13" s="101">
        <v>323997</v>
      </c>
      <c r="BN13" s="82"/>
      <c r="BO13" s="101">
        <v>303694</v>
      </c>
      <c r="BP13" s="82"/>
      <c r="BQ13" s="101">
        <v>204700</v>
      </c>
      <c r="BR13" s="82"/>
      <c r="BS13" s="101">
        <v>114315</v>
      </c>
      <c r="BT13" s="82"/>
      <c r="BU13" s="101">
        <v>42216</v>
      </c>
      <c r="BV13" s="82"/>
    </row>
    <row r="14" spans="1:74" s="5" customFormat="1" x14ac:dyDescent="0.25">
      <c r="A14" s="5" t="s">
        <v>27</v>
      </c>
      <c r="B14" s="101">
        <v>38299469</v>
      </c>
      <c r="C14" s="77"/>
      <c r="D14" s="101">
        <v>36462787</v>
      </c>
      <c r="E14" s="78"/>
      <c r="F14" s="101">
        <v>1836682</v>
      </c>
      <c r="G14" s="79"/>
      <c r="H14" s="101">
        <v>872325</v>
      </c>
      <c r="I14" s="79"/>
      <c r="J14" s="101">
        <v>964357</v>
      </c>
      <c r="K14" s="79"/>
      <c r="L14" s="101">
        <v>1603050</v>
      </c>
      <c r="M14" s="82"/>
      <c r="N14" s="101">
        <v>1406828</v>
      </c>
      <c r="O14" s="82"/>
      <c r="P14" s="101">
        <v>1767867</v>
      </c>
      <c r="Q14" s="82"/>
      <c r="R14" s="101">
        <v>1987324</v>
      </c>
      <c r="S14" s="82"/>
      <c r="T14" s="101">
        <v>1841753</v>
      </c>
      <c r="U14" s="82"/>
      <c r="V14" s="5" t="s">
        <v>27</v>
      </c>
      <c r="W14" s="101">
        <v>1673128</v>
      </c>
      <c r="X14" s="82"/>
      <c r="Y14" s="101">
        <v>1702437</v>
      </c>
      <c r="Z14" s="82"/>
      <c r="AA14" s="101">
        <v>1487476</v>
      </c>
      <c r="AB14" s="82"/>
      <c r="AC14" s="101">
        <v>1327247</v>
      </c>
      <c r="AD14" s="82"/>
      <c r="AE14" s="101">
        <v>1352802</v>
      </c>
      <c r="AF14" s="82"/>
      <c r="AG14" s="101">
        <v>1225937</v>
      </c>
      <c r="AH14" s="82"/>
      <c r="AI14" s="101">
        <v>1102176</v>
      </c>
      <c r="AJ14" s="82"/>
      <c r="AK14" s="101">
        <v>853903</v>
      </c>
      <c r="AL14" s="82"/>
      <c r="AM14" s="101">
        <v>563510</v>
      </c>
      <c r="AN14" s="82"/>
      <c r="AO14" s="101">
        <v>307248</v>
      </c>
      <c r="AP14" s="82"/>
      <c r="AQ14" s="5" t="s">
        <v>27</v>
      </c>
      <c r="AR14" s="101">
        <v>1150091</v>
      </c>
      <c r="AS14" s="82"/>
      <c r="AT14" s="101">
        <v>969300</v>
      </c>
      <c r="AU14" s="82"/>
      <c r="AV14" s="101">
        <v>1201059</v>
      </c>
      <c r="AW14" s="82"/>
      <c r="AX14" s="101">
        <v>1525106</v>
      </c>
      <c r="AY14" s="82"/>
      <c r="AZ14" s="101">
        <v>1541085</v>
      </c>
      <c r="BA14" s="82"/>
      <c r="BB14" s="101">
        <v>1458573</v>
      </c>
      <c r="BC14" s="82"/>
      <c r="BD14" s="101">
        <v>1577130</v>
      </c>
      <c r="BE14" s="82"/>
      <c r="BF14" s="101">
        <v>1534085</v>
      </c>
      <c r="BG14" s="82"/>
      <c r="BH14" s="101">
        <v>1335869</v>
      </c>
      <c r="BI14" s="82"/>
      <c r="BJ14" s="101">
        <v>1244808</v>
      </c>
      <c r="BK14" s="82"/>
      <c r="BL14" s="3" t="s">
        <v>27</v>
      </c>
      <c r="BM14" s="101">
        <v>1062152</v>
      </c>
      <c r="BN14" s="82"/>
      <c r="BO14" s="101">
        <v>768387</v>
      </c>
      <c r="BP14" s="82"/>
      <c r="BQ14" s="101">
        <v>505661</v>
      </c>
      <c r="BR14" s="82"/>
      <c r="BS14" s="101">
        <v>282959</v>
      </c>
      <c r="BT14" s="82"/>
      <c r="BU14" s="101">
        <v>103836</v>
      </c>
      <c r="BV14" s="82"/>
    </row>
    <row r="15" spans="1:74" s="5" customFormat="1" x14ac:dyDescent="0.25">
      <c r="A15" s="5" t="s">
        <v>28</v>
      </c>
      <c r="B15" s="101">
        <v>8975541</v>
      </c>
      <c r="C15" s="77"/>
      <c r="D15" s="101">
        <v>8558832</v>
      </c>
      <c r="E15" s="78"/>
      <c r="F15" s="101">
        <v>416709</v>
      </c>
      <c r="G15" s="79"/>
      <c r="H15" s="101">
        <v>196108</v>
      </c>
      <c r="I15" s="79"/>
      <c r="J15" s="101">
        <v>220601</v>
      </c>
      <c r="K15" s="79"/>
      <c r="L15" s="101">
        <v>388912</v>
      </c>
      <c r="M15" s="82"/>
      <c r="N15" s="101">
        <v>321524</v>
      </c>
      <c r="O15" s="82"/>
      <c r="P15" s="101">
        <v>402509</v>
      </c>
      <c r="Q15" s="82"/>
      <c r="R15" s="101">
        <v>432254</v>
      </c>
      <c r="S15" s="82"/>
      <c r="T15" s="101">
        <v>425245</v>
      </c>
      <c r="U15" s="82"/>
      <c r="V15" s="5" t="s">
        <v>28</v>
      </c>
      <c r="W15" s="101">
        <v>380556</v>
      </c>
      <c r="X15" s="82"/>
      <c r="Y15" s="101">
        <v>393610</v>
      </c>
      <c r="Z15" s="82"/>
      <c r="AA15" s="101">
        <v>377489</v>
      </c>
      <c r="AB15" s="82"/>
      <c r="AC15" s="101">
        <v>307592</v>
      </c>
      <c r="AD15" s="82"/>
      <c r="AE15" s="101">
        <v>320627</v>
      </c>
      <c r="AF15" s="82"/>
      <c r="AG15" s="101">
        <v>309721</v>
      </c>
      <c r="AH15" s="82"/>
      <c r="AI15" s="101">
        <v>297549</v>
      </c>
      <c r="AJ15" s="82"/>
      <c r="AK15" s="101">
        <v>232795</v>
      </c>
      <c r="AL15" s="82"/>
      <c r="AM15" s="101">
        <v>191567</v>
      </c>
      <c r="AN15" s="82"/>
      <c r="AO15" s="101">
        <v>96934</v>
      </c>
      <c r="AP15" s="82"/>
      <c r="AQ15" s="5" t="s">
        <v>28</v>
      </c>
      <c r="AR15" s="101">
        <v>246751</v>
      </c>
      <c r="AS15" s="82"/>
      <c r="AT15" s="101">
        <v>191517</v>
      </c>
      <c r="AU15" s="82"/>
      <c r="AV15" s="101">
        <v>262928</v>
      </c>
      <c r="AW15" s="82"/>
      <c r="AX15" s="101">
        <v>311120</v>
      </c>
      <c r="AY15" s="82"/>
      <c r="AZ15" s="101">
        <v>320469</v>
      </c>
      <c r="BA15" s="82"/>
      <c r="BB15" s="101">
        <v>329819</v>
      </c>
      <c r="BC15" s="82"/>
      <c r="BD15" s="101">
        <v>332571</v>
      </c>
      <c r="BE15" s="82"/>
      <c r="BF15" s="101">
        <v>355893</v>
      </c>
      <c r="BG15" s="82"/>
      <c r="BH15" s="101">
        <v>309732</v>
      </c>
      <c r="BI15" s="82"/>
      <c r="BJ15" s="101">
        <v>260074</v>
      </c>
      <c r="BK15" s="82"/>
      <c r="BL15" s="3" t="s">
        <v>28</v>
      </c>
      <c r="BM15" s="101">
        <v>252303</v>
      </c>
      <c r="BN15" s="82"/>
      <c r="BO15" s="101">
        <v>219023</v>
      </c>
      <c r="BP15" s="82"/>
      <c r="BQ15" s="101">
        <v>157876</v>
      </c>
      <c r="BR15" s="82"/>
      <c r="BS15" s="101">
        <v>92584</v>
      </c>
      <c r="BT15" s="82"/>
      <c r="BU15" s="101">
        <v>37288</v>
      </c>
      <c r="BV15" s="82"/>
    </row>
    <row r="16" spans="1:74" s="5" customFormat="1" x14ac:dyDescent="0.25">
      <c r="A16" s="5" t="s">
        <v>29</v>
      </c>
      <c r="B16" s="101">
        <v>10205616</v>
      </c>
      <c r="C16" s="77"/>
      <c r="D16" s="101">
        <v>9740907</v>
      </c>
      <c r="E16" s="78"/>
      <c r="F16" s="101">
        <v>464709</v>
      </c>
      <c r="G16" s="79"/>
      <c r="H16" s="101">
        <v>218096</v>
      </c>
      <c r="I16" s="79"/>
      <c r="J16" s="101">
        <v>246613</v>
      </c>
      <c r="K16" s="79"/>
      <c r="L16" s="101">
        <v>401591</v>
      </c>
      <c r="M16" s="82"/>
      <c r="N16" s="101">
        <v>325125</v>
      </c>
      <c r="O16" s="82"/>
      <c r="P16" s="101">
        <v>472443</v>
      </c>
      <c r="Q16" s="82"/>
      <c r="R16" s="101">
        <v>494818</v>
      </c>
      <c r="S16" s="82"/>
      <c r="T16" s="101">
        <v>473963</v>
      </c>
      <c r="U16" s="82"/>
      <c r="V16" s="5" t="s">
        <v>29</v>
      </c>
      <c r="W16" s="101">
        <v>452963</v>
      </c>
      <c r="X16" s="82"/>
      <c r="Y16" s="101">
        <v>515247</v>
      </c>
      <c r="Z16" s="82"/>
      <c r="AA16" s="101">
        <v>482337</v>
      </c>
      <c r="AB16" s="82"/>
      <c r="AC16" s="101">
        <v>371945</v>
      </c>
      <c r="AD16" s="82"/>
      <c r="AE16" s="101">
        <v>362512</v>
      </c>
      <c r="AF16" s="82"/>
      <c r="AG16" s="101">
        <v>326914</v>
      </c>
      <c r="AH16" s="82"/>
      <c r="AI16" s="101">
        <v>310334</v>
      </c>
      <c r="AJ16" s="82"/>
      <c r="AK16" s="101">
        <v>224773</v>
      </c>
      <c r="AL16" s="82"/>
      <c r="AM16" s="101">
        <v>168771</v>
      </c>
      <c r="AN16" s="82"/>
      <c r="AO16" s="101">
        <v>103264</v>
      </c>
      <c r="AP16" s="82"/>
      <c r="AQ16" s="5" t="s">
        <v>29</v>
      </c>
      <c r="AR16" s="101">
        <v>257506</v>
      </c>
      <c r="AS16" s="82"/>
      <c r="AT16" s="101">
        <v>217250</v>
      </c>
      <c r="AU16" s="82"/>
      <c r="AV16" s="101">
        <v>282190</v>
      </c>
      <c r="AW16" s="82"/>
      <c r="AX16" s="101">
        <v>373458</v>
      </c>
      <c r="AY16" s="82"/>
      <c r="AZ16" s="101">
        <v>382301</v>
      </c>
      <c r="BA16" s="82"/>
      <c r="BB16" s="101">
        <v>410966</v>
      </c>
      <c r="BC16" s="82"/>
      <c r="BD16" s="101">
        <v>434928</v>
      </c>
      <c r="BE16" s="82"/>
      <c r="BF16" s="101">
        <v>434294</v>
      </c>
      <c r="BG16" s="82"/>
      <c r="BH16" s="101">
        <v>342573</v>
      </c>
      <c r="BI16" s="82"/>
      <c r="BJ16" s="101">
        <v>317165</v>
      </c>
      <c r="BK16" s="82"/>
      <c r="BL16" s="3" t="s">
        <v>29</v>
      </c>
      <c r="BM16" s="101">
        <v>289397</v>
      </c>
      <c r="BN16" s="82"/>
      <c r="BO16" s="101">
        <v>232396</v>
      </c>
      <c r="BP16" s="82"/>
      <c r="BQ16" s="101">
        <v>160239</v>
      </c>
      <c r="BR16" s="82"/>
      <c r="BS16" s="101">
        <v>90322</v>
      </c>
      <c r="BT16" s="82"/>
      <c r="BU16" s="101">
        <v>28922</v>
      </c>
      <c r="BV16" s="82"/>
    </row>
    <row r="17" spans="1:74" s="5" customFormat="1" x14ac:dyDescent="0.25">
      <c r="A17" s="5" t="s">
        <v>30</v>
      </c>
      <c r="B17" s="101">
        <v>11507187</v>
      </c>
      <c r="C17" s="77"/>
      <c r="D17" s="101">
        <v>10960264</v>
      </c>
      <c r="E17" s="78"/>
      <c r="F17" s="101">
        <v>546923</v>
      </c>
      <c r="G17" s="79"/>
      <c r="H17" s="101">
        <v>251090</v>
      </c>
      <c r="I17" s="79"/>
      <c r="J17" s="101">
        <v>295833</v>
      </c>
      <c r="K17" s="79"/>
      <c r="L17" s="101">
        <v>498909</v>
      </c>
      <c r="M17" s="82"/>
      <c r="N17" s="101">
        <v>355312</v>
      </c>
      <c r="O17" s="82"/>
      <c r="P17" s="101">
        <v>436356</v>
      </c>
      <c r="Q17" s="82"/>
      <c r="R17" s="101">
        <v>488659</v>
      </c>
      <c r="S17" s="82"/>
      <c r="T17" s="101">
        <v>505292</v>
      </c>
      <c r="U17" s="82"/>
      <c r="V17" s="5" t="s">
        <v>30</v>
      </c>
      <c r="W17" s="101">
        <v>452441</v>
      </c>
      <c r="X17" s="82"/>
      <c r="Y17" s="101">
        <v>481326</v>
      </c>
      <c r="Z17" s="82"/>
      <c r="AA17" s="101">
        <v>431862</v>
      </c>
      <c r="AB17" s="82"/>
      <c r="AC17" s="101">
        <v>401056</v>
      </c>
      <c r="AD17" s="82"/>
      <c r="AE17" s="101">
        <v>410567</v>
      </c>
      <c r="AF17" s="82"/>
      <c r="AG17" s="101">
        <v>446772</v>
      </c>
      <c r="AH17" s="82"/>
      <c r="AI17" s="101">
        <v>471991</v>
      </c>
      <c r="AJ17" s="82"/>
      <c r="AK17" s="101">
        <v>395244</v>
      </c>
      <c r="AL17" s="82"/>
      <c r="AM17" s="101">
        <v>275960</v>
      </c>
      <c r="AN17" s="82"/>
      <c r="AO17" s="101">
        <v>159812</v>
      </c>
      <c r="AP17" s="82"/>
      <c r="AQ17" s="5" t="s">
        <v>30</v>
      </c>
      <c r="AR17" s="101">
        <v>379273</v>
      </c>
      <c r="AS17" s="82"/>
      <c r="AT17" s="101">
        <v>265641</v>
      </c>
      <c r="AU17" s="82"/>
      <c r="AV17" s="101">
        <v>302287</v>
      </c>
      <c r="AW17" s="82"/>
      <c r="AX17" s="101">
        <v>382438</v>
      </c>
      <c r="AY17" s="82"/>
      <c r="AZ17" s="101">
        <v>412390</v>
      </c>
      <c r="BA17" s="82"/>
      <c r="BB17" s="101">
        <v>419743</v>
      </c>
      <c r="BC17" s="82"/>
      <c r="BD17" s="101">
        <v>415398</v>
      </c>
      <c r="BE17" s="82"/>
      <c r="BF17" s="101">
        <v>398780</v>
      </c>
      <c r="BG17" s="82"/>
      <c r="BH17" s="101">
        <v>375972</v>
      </c>
      <c r="BI17" s="82"/>
      <c r="BJ17" s="101">
        <v>365049</v>
      </c>
      <c r="BK17" s="82"/>
      <c r="BL17" s="3" t="s">
        <v>30</v>
      </c>
      <c r="BM17" s="101">
        <v>340811</v>
      </c>
      <c r="BN17" s="82"/>
      <c r="BO17" s="101">
        <v>324726</v>
      </c>
      <c r="BP17" s="82"/>
      <c r="BQ17" s="101">
        <v>215945</v>
      </c>
      <c r="BR17" s="82"/>
      <c r="BS17" s="101">
        <v>100506</v>
      </c>
      <c r="BT17" s="82"/>
      <c r="BU17" s="101">
        <v>49746</v>
      </c>
      <c r="BV17" s="82"/>
    </row>
    <row r="18" spans="1:74" s="5" customFormat="1" x14ac:dyDescent="0.25">
      <c r="A18" s="5" t="s">
        <v>31</v>
      </c>
      <c r="B18" s="101">
        <v>29751243</v>
      </c>
      <c r="C18" s="77"/>
      <c r="D18" s="101">
        <v>28584967</v>
      </c>
      <c r="E18" s="78"/>
      <c r="F18" s="101">
        <v>1166276</v>
      </c>
      <c r="G18" s="79"/>
      <c r="H18" s="101">
        <v>544218</v>
      </c>
      <c r="I18" s="79"/>
      <c r="J18" s="101">
        <v>622058</v>
      </c>
      <c r="K18" s="79"/>
      <c r="L18" s="101">
        <v>1086312</v>
      </c>
      <c r="M18" s="82"/>
      <c r="N18" s="101">
        <v>1171693</v>
      </c>
      <c r="O18" s="82"/>
      <c r="P18" s="101">
        <v>1455007</v>
      </c>
      <c r="Q18" s="82"/>
      <c r="R18" s="101">
        <v>1606807</v>
      </c>
      <c r="S18" s="82"/>
      <c r="T18" s="101">
        <v>1403139</v>
      </c>
      <c r="U18" s="82"/>
      <c r="V18" s="5" t="s">
        <v>31</v>
      </c>
      <c r="W18" s="101">
        <v>1335218</v>
      </c>
      <c r="X18" s="82"/>
      <c r="Y18" s="101">
        <v>1376655</v>
      </c>
      <c r="Z18" s="82"/>
      <c r="AA18" s="101">
        <v>1354931</v>
      </c>
      <c r="AB18" s="82"/>
      <c r="AC18" s="101">
        <v>1211466</v>
      </c>
      <c r="AD18" s="82"/>
      <c r="AE18" s="101">
        <v>1077855</v>
      </c>
      <c r="AF18" s="82"/>
      <c r="AG18" s="101">
        <v>949227</v>
      </c>
      <c r="AH18" s="82"/>
      <c r="AI18" s="101">
        <v>860010</v>
      </c>
      <c r="AJ18" s="82"/>
      <c r="AK18" s="101">
        <v>698527</v>
      </c>
      <c r="AL18" s="82"/>
      <c r="AM18" s="101">
        <v>483792</v>
      </c>
      <c r="AN18" s="82"/>
      <c r="AO18" s="101">
        <v>284428</v>
      </c>
      <c r="AP18" s="82"/>
      <c r="AQ18" s="5" t="s">
        <v>31</v>
      </c>
      <c r="AR18" s="101">
        <v>782442</v>
      </c>
      <c r="AS18" s="82"/>
      <c r="AT18" s="101">
        <v>699666</v>
      </c>
      <c r="AU18" s="82"/>
      <c r="AV18" s="101">
        <v>982005</v>
      </c>
      <c r="AW18" s="82"/>
      <c r="AX18" s="101">
        <v>1157007</v>
      </c>
      <c r="AY18" s="82"/>
      <c r="AZ18" s="101">
        <v>1127758</v>
      </c>
      <c r="BA18" s="82"/>
      <c r="BB18" s="101">
        <v>1082382</v>
      </c>
      <c r="BC18" s="82"/>
      <c r="BD18" s="101">
        <v>1123863</v>
      </c>
      <c r="BE18" s="82"/>
      <c r="BF18" s="101">
        <v>1257060</v>
      </c>
      <c r="BG18" s="82"/>
      <c r="BH18" s="101">
        <v>1068041</v>
      </c>
      <c r="BI18" s="82"/>
      <c r="BJ18" s="101">
        <v>928540</v>
      </c>
      <c r="BK18" s="82"/>
      <c r="BL18" s="3" t="s">
        <v>31</v>
      </c>
      <c r="BM18" s="101">
        <v>772373</v>
      </c>
      <c r="BN18" s="82"/>
      <c r="BO18" s="101">
        <v>637740</v>
      </c>
      <c r="BP18" s="82"/>
      <c r="BQ18" s="101">
        <v>348410</v>
      </c>
      <c r="BR18" s="82"/>
      <c r="BS18" s="101">
        <v>182050</v>
      </c>
      <c r="BT18" s="82"/>
      <c r="BU18" s="101">
        <v>80563</v>
      </c>
      <c r="BV18" s="82"/>
    </row>
    <row r="19" spans="1:74" s="5" customFormat="1" x14ac:dyDescent="0.25">
      <c r="A19" s="5" t="s">
        <v>32</v>
      </c>
      <c r="B19" s="101">
        <v>83043243</v>
      </c>
      <c r="C19" s="77"/>
      <c r="D19" s="101">
        <v>78756080</v>
      </c>
      <c r="E19" s="78"/>
      <c r="F19" s="101">
        <v>4287163</v>
      </c>
      <c r="G19" s="79"/>
      <c r="H19" s="101">
        <v>2058789</v>
      </c>
      <c r="I19" s="79"/>
      <c r="J19" s="101">
        <v>2228374</v>
      </c>
      <c r="K19" s="79"/>
      <c r="L19" s="101">
        <v>3383860</v>
      </c>
      <c r="M19" s="82"/>
      <c r="N19" s="101">
        <v>3240045</v>
      </c>
      <c r="O19" s="82"/>
      <c r="P19" s="101">
        <v>4097213</v>
      </c>
      <c r="Q19" s="82"/>
      <c r="R19" s="101">
        <v>4379124</v>
      </c>
      <c r="S19" s="82"/>
      <c r="T19" s="101">
        <v>4018480</v>
      </c>
      <c r="U19" s="82"/>
      <c r="V19" s="5" t="s">
        <v>32</v>
      </c>
      <c r="W19" s="101">
        <v>3781544</v>
      </c>
      <c r="X19" s="82"/>
      <c r="Y19" s="101">
        <v>3861340</v>
      </c>
      <c r="Z19" s="82"/>
      <c r="AA19" s="101">
        <v>3709207</v>
      </c>
      <c r="AB19" s="82"/>
      <c r="AC19" s="101">
        <v>2884607</v>
      </c>
      <c r="AD19" s="82"/>
      <c r="AE19" s="101">
        <v>2669356</v>
      </c>
      <c r="AF19" s="82"/>
      <c r="AG19" s="101">
        <v>2512483</v>
      </c>
      <c r="AH19" s="82"/>
      <c r="AI19" s="101">
        <v>2609424</v>
      </c>
      <c r="AJ19" s="82"/>
      <c r="AK19" s="101">
        <v>1994916</v>
      </c>
      <c r="AL19" s="82"/>
      <c r="AM19" s="101">
        <v>1323196</v>
      </c>
      <c r="AN19" s="82"/>
      <c r="AO19" s="101">
        <v>678044</v>
      </c>
      <c r="AP19" s="82"/>
      <c r="AQ19" s="5" t="s">
        <v>32</v>
      </c>
      <c r="AR19" s="101">
        <v>2281967</v>
      </c>
      <c r="AS19" s="82"/>
      <c r="AT19" s="101">
        <v>2013800</v>
      </c>
      <c r="AU19" s="82"/>
      <c r="AV19" s="101">
        <v>2543149</v>
      </c>
      <c r="AW19" s="82"/>
      <c r="AX19" s="101">
        <v>3153021</v>
      </c>
      <c r="AY19" s="82"/>
      <c r="AZ19" s="101">
        <v>3127380</v>
      </c>
      <c r="BA19" s="82"/>
      <c r="BB19" s="101">
        <v>3004559</v>
      </c>
      <c r="BC19" s="82"/>
      <c r="BD19" s="101">
        <v>3290880</v>
      </c>
      <c r="BE19" s="82"/>
      <c r="BF19" s="101">
        <v>3430026</v>
      </c>
      <c r="BG19" s="82"/>
      <c r="BH19" s="101">
        <v>2722453</v>
      </c>
      <c r="BI19" s="82"/>
      <c r="BJ19" s="101">
        <v>2327016</v>
      </c>
      <c r="BK19" s="82"/>
      <c r="BL19" s="3" t="s">
        <v>32</v>
      </c>
      <c r="BM19" s="101">
        <v>2062293</v>
      </c>
      <c r="BN19" s="82"/>
      <c r="BO19" s="101">
        <v>1706204</v>
      </c>
      <c r="BP19" s="82"/>
      <c r="BQ19" s="101">
        <v>1126682</v>
      </c>
      <c r="BR19" s="82"/>
      <c r="BS19" s="101">
        <v>613896</v>
      </c>
      <c r="BT19" s="82"/>
      <c r="BU19" s="101">
        <v>209915</v>
      </c>
      <c r="BV19" s="82"/>
    </row>
    <row r="20" spans="1:74" s="5" customFormat="1" x14ac:dyDescent="0.25">
      <c r="A20" s="5" t="s">
        <v>33</v>
      </c>
      <c r="B20" s="101">
        <v>80612621</v>
      </c>
      <c r="C20" s="77"/>
      <c r="D20" s="101">
        <v>77293326</v>
      </c>
      <c r="E20" s="78"/>
      <c r="F20" s="101">
        <v>3319295</v>
      </c>
      <c r="G20" s="79"/>
      <c r="H20" s="101">
        <v>1591097</v>
      </c>
      <c r="I20" s="79"/>
      <c r="J20" s="101">
        <v>1728198</v>
      </c>
      <c r="K20" s="79"/>
      <c r="L20" s="101">
        <v>2813385</v>
      </c>
      <c r="M20" s="82"/>
      <c r="N20" s="101">
        <v>2410396</v>
      </c>
      <c r="O20" s="82"/>
      <c r="P20" s="101">
        <v>3272648</v>
      </c>
      <c r="Q20" s="82"/>
      <c r="R20" s="101">
        <v>3695838</v>
      </c>
      <c r="S20" s="82"/>
      <c r="T20" s="101">
        <v>3542650</v>
      </c>
      <c r="U20" s="82"/>
      <c r="V20" s="5" t="s">
        <v>33</v>
      </c>
      <c r="W20" s="101">
        <v>3507379</v>
      </c>
      <c r="X20" s="82"/>
      <c r="Y20" s="101">
        <v>3606866</v>
      </c>
      <c r="Z20" s="82"/>
      <c r="AA20" s="101">
        <v>3500544</v>
      </c>
      <c r="AB20" s="82"/>
      <c r="AC20" s="101">
        <v>3131660</v>
      </c>
      <c r="AD20" s="82"/>
      <c r="AE20" s="101">
        <v>3196761</v>
      </c>
      <c r="AF20" s="82"/>
      <c r="AG20" s="101">
        <v>3279898</v>
      </c>
      <c r="AH20" s="82"/>
      <c r="AI20" s="101">
        <v>3145897</v>
      </c>
      <c r="AJ20" s="82"/>
      <c r="AK20" s="101">
        <v>2507530</v>
      </c>
      <c r="AL20" s="82"/>
      <c r="AM20" s="101">
        <v>1642997</v>
      </c>
      <c r="AN20" s="82"/>
      <c r="AO20" s="101">
        <v>942713</v>
      </c>
      <c r="AP20" s="82"/>
      <c r="AQ20" s="5" t="s">
        <v>33</v>
      </c>
      <c r="AR20" s="101">
        <v>2004088</v>
      </c>
      <c r="AS20" s="82"/>
      <c r="AT20" s="101">
        <v>1558202</v>
      </c>
      <c r="AU20" s="82"/>
      <c r="AV20" s="101">
        <v>2149401</v>
      </c>
      <c r="AW20" s="82"/>
      <c r="AX20" s="101">
        <v>2701234</v>
      </c>
      <c r="AY20" s="82"/>
      <c r="AZ20" s="101">
        <v>2879745</v>
      </c>
      <c r="BA20" s="82"/>
      <c r="BB20" s="101">
        <v>2875128</v>
      </c>
      <c r="BC20" s="82"/>
      <c r="BD20" s="101">
        <v>3176208</v>
      </c>
      <c r="BE20" s="82"/>
      <c r="BF20" s="101">
        <v>3264648</v>
      </c>
      <c r="BG20" s="82"/>
      <c r="BH20" s="101">
        <v>2808666</v>
      </c>
      <c r="BI20" s="82"/>
      <c r="BJ20" s="101">
        <v>2780769</v>
      </c>
      <c r="BK20" s="82"/>
      <c r="BL20" s="3" t="s">
        <v>33</v>
      </c>
      <c r="BM20" s="101">
        <v>2513144</v>
      </c>
      <c r="BN20" s="82"/>
      <c r="BO20" s="101">
        <v>2006512</v>
      </c>
      <c r="BP20" s="82"/>
      <c r="BQ20" s="101">
        <v>1375128</v>
      </c>
      <c r="BR20" s="82"/>
      <c r="BS20" s="101">
        <v>717561</v>
      </c>
      <c r="BT20" s="82"/>
      <c r="BU20" s="101">
        <v>285730</v>
      </c>
      <c r="BV20" s="82"/>
    </row>
    <row r="21" spans="1:74" s="5" customFormat="1" x14ac:dyDescent="0.25">
      <c r="A21" s="5" t="s">
        <v>34</v>
      </c>
      <c r="B21" s="101">
        <v>78164937</v>
      </c>
      <c r="C21" s="77"/>
      <c r="D21" s="101">
        <v>75454854</v>
      </c>
      <c r="E21" s="78"/>
      <c r="F21" s="101">
        <v>2710083</v>
      </c>
      <c r="G21" s="79"/>
      <c r="H21" s="101">
        <v>1299558</v>
      </c>
      <c r="I21" s="79"/>
      <c r="J21" s="101">
        <v>1410525</v>
      </c>
      <c r="K21" s="79"/>
      <c r="L21" s="101">
        <v>2336142</v>
      </c>
      <c r="M21" s="82"/>
      <c r="N21" s="101">
        <v>2354239</v>
      </c>
      <c r="O21" s="82"/>
      <c r="P21" s="101">
        <v>2894939</v>
      </c>
      <c r="Q21" s="82"/>
      <c r="R21" s="101">
        <v>3223501</v>
      </c>
      <c r="S21" s="82"/>
      <c r="T21" s="101">
        <v>3170302</v>
      </c>
      <c r="U21" s="82"/>
      <c r="V21" s="5" t="s">
        <v>34</v>
      </c>
      <c r="W21" s="101">
        <v>3091862</v>
      </c>
      <c r="X21" s="82"/>
      <c r="Y21" s="101">
        <v>3357060</v>
      </c>
      <c r="Z21" s="82"/>
      <c r="AA21" s="101">
        <v>3450261</v>
      </c>
      <c r="AB21" s="82"/>
      <c r="AC21" s="101">
        <v>3283526</v>
      </c>
      <c r="AD21" s="82"/>
      <c r="AE21" s="101">
        <v>3405187</v>
      </c>
      <c r="AF21" s="82"/>
      <c r="AG21" s="101">
        <v>3788906</v>
      </c>
      <c r="AH21" s="82"/>
      <c r="AI21" s="101">
        <v>3714774</v>
      </c>
      <c r="AJ21" s="82"/>
      <c r="AK21" s="101">
        <v>3050771</v>
      </c>
      <c r="AL21" s="82"/>
      <c r="AM21" s="101">
        <v>2348372</v>
      </c>
      <c r="AN21" s="82"/>
      <c r="AO21" s="101">
        <v>1550164</v>
      </c>
      <c r="AP21" s="82"/>
      <c r="AQ21" s="5" t="s">
        <v>34</v>
      </c>
      <c r="AR21" s="101">
        <v>1582904</v>
      </c>
      <c r="AS21" s="82"/>
      <c r="AT21" s="101">
        <v>1553415</v>
      </c>
      <c r="AU21" s="82"/>
      <c r="AV21" s="101">
        <v>1937545</v>
      </c>
      <c r="AW21" s="82"/>
      <c r="AX21" s="101">
        <v>2429857</v>
      </c>
      <c r="AY21" s="82"/>
      <c r="AZ21" s="101">
        <v>2415995</v>
      </c>
      <c r="BA21" s="82"/>
      <c r="BB21" s="101">
        <v>2491489</v>
      </c>
      <c r="BC21" s="82"/>
      <c r="BD21" s="101">
        <v>2550535</v>
      </c>
      <c r="BE21" s="82"/>
      <c r="BF21" s="101">
        <v>2806375</v>
      </c>
      <c r="BG21" s="82"/>
      <c r="BH21" s="101">
        <v>2489034</v>
      </c>
      <c r="BI21" s="82"/>
      <c r="BJ21" s="101">
        <v>2576301</v>
      </c>
      <c r="BK21" s="82"/>
      <c r="BL21" s="3" t="s">
        <v>34</v>
      </c>
      <c r="BM21" s="101">
        <v>2657483</v>
      </c>
      <c r="BN21" s="82"/>
      <c r="BO21" s="101">
        <v>2204361</v>
      </c>
      <c r="BP21" s="82"/>
      <c r="BQ21" s="101">
        <v>1455889</v>
      </c>
      <c r="BR21" s="82"/>
      <c r="BS21" s="101">
        <v>858538</v>
      </c>
      <c r="BT21" s="82"/>
      <c r="BU21" s="101">
        <v>425127</v>
      </c>
      <c r="BV21" s="82"/>
    </row>
    <row r="22" spans="1:74" s="5" customFormat="1" x14ac:dyDescent="0.25">
      <c r="A22" s="5" t="s">
        <v>35</v>
      </c>
      <c r="B22" s="101">
        <v>97274394</v>
      </c>
      <c r="C22" s="77"/>
      <c r="D22" s="101">
        <v>93025817</v>
      </c>
      <c r="E22" s="78"/>
      <c r="F22" s="101">
        <v>4248577</v>
      </c>
      <c r="G22" s="79"/>
      <c r="H22" s="101">
        <v>2032767</v>
      </c>
      <c r="I22" s="79"/>
      <c r="J22" s="101">
        <v>2215810</v>
      </c>
      <c r="K22" s="79"/>
      <c r="L22" s="101">
        <v>3243958</v>
      </c>
      <c r="M22" s="82"/>
      <c r="N22" s="101">
        <v>2968345</v>
      </c>
      <c r="O22" s="82"/>
      <c r="P22" s="101">
        <v>3974986</v>
      </c>
      <c r="Q22" s="82"/>
      <c r="R22" s="101">
        <v>4568027</v>
      </c>
      <c r="S22" s="82"/>
      <c r="T22" s="101">
        <v>4317978</v>
      </c>
      <c r="U22" s="82"/>
      <c r="V22" s="5" t="s">
        <v>35</v>
      </c>
      <c r="W22" s="101">
        <v>4194496</v>
      </c>
      <c r="X22" s="82"/>
      <c r="Y22" s="101">
        <v>4821432</v>
      </c>
      <c r="Z22" s="82"/>
      <c r="AA22" s="101">
        <v>4899850</v>
      </c>
      <c r="AB22" s="82"/>
      <c r="AC22" s="101">
        <v>4356565</v>
      </c>
      <c r="AD22" s="82"/>
      <c r="AE22" s="101">
        <v>4131431</v>
      </c>
      <c r="AF22" s="82"/>
      <c r="AG22" s="101">
        <v>3758462</v>
      </c>
      <c r="AH22" s="82"/>
      <c r="AI22" s="101">
        <v>3318551</v>
      </c>
      <c r="AJ22" s="82"/>
      <c r="AK22" s="101">
        <v>2398644</v>
      </c>
      <c r="AL22" s="82"/>
      <c r="AM22" s="101">
        <v>1498510</v>
      </c>
      <c r="AN22" s="82"/>
      <c r="AO22" s="101">
        <v>926959</v>
      </c>
      <c r="AP22" s="82"/>
      <c r="AQ22" s="5" t="s">
        <v>35</v>
      </c>
      <c r="AR22" s="101">
        <v>2383955</v>
      </c>
      <c r="AS22" s="82"/>
      <c r="AT22" s="101">
        <v>1921103</v>
      </c>
      <c r="AU22" s="82"/>
      <c r="AV22" s="101">
        <v>2470827</v>
      </c>
      <c r="AW22" s="82"/>
      <c r="AX22" s="101">
        <v>3166096</v>
      </c>
      <c r="AY22" s="82"/>
      <c r="AZ22" s="101">
        <v>3312122</v>
      </c>
      <c r="BA22" s="82"/>
      <c r="BB22" s="101">
        <v>3301795</v>
      </c>
      <c r="BC22" s="82"/>
      <c r="BD22" s="101">
        <v>3689336</v>
      </c>
      <c r="BE22" s="82"/>
      <c r="BF22" s="101">
        <v>4121076</v>
      </c>
      <c r="BG22" s="82"/>
      <c r="BH22" s="101">
        <v>3729622</v>
      </c>
      <c r="BI22" s="82"/>
      <c r="BJ22" s="101">
        <v>3531080</v>
      </c>
      <c r="BK22" s="82"/>
      <c r="BL22" s="3" t="s">
        <v>35</v>
      </c>
      <c r="BM22" s="101">
        <v>3199947</v>
      </c>
      <c r="BN22" s="82"/>
      <c r="BO22" s="101">
        <v>2418276</v>
      </c>
      <c r="BP22" s="82"/>
      <c r="BQ22" s="101">
        <v>1425598</v>
      </c>
      <c r="BR22" s="82"/>
      <c r="BS22" s="101">
        <v>726030</v>
      </c>
      <c r="BT22" s="82"/>
      <c r="BU22" s="101">
        <v>250760</v>
      </c>
      <c r="BV22" s="82"/>
    </row>
    <row r="23" spans="1:74" s="5" customFormat="1" x14ac:dyDescent="0.25">
      <c r="A23" s="5" t="s">
        <v>36</v>
      </c>
      <c r="B23" s="101">
        <v>24705158</v>
      </c>
      <c r="C23" s="77"/>
      <c r="D23" s="101">
        <v>23847376</v>
      </c>
      <c r="E23" s="78"/>
      <c r="F23" s="101">
        <v>857782</v>
      </c>
      <c r="G23" s="79"/>
      <c r="H23" s="101">
        <v>402393</v>
      </c>
      <c r="I23" s="79"/>
      <c r="J23" s="101">
        <v>455389</v>
      </c>
      <c r="K23" s="79"/>
      <c r="L23" s="101">
        <v>889860</v>
      </c>
      <c r="M23" s="82"/>
      <c r="N23" s="101">
        <v>685779</v>
      </c>
      <c r="O23" s="82"/>
      <c r="P23" s="101">
        <v>891377</v>
      </c>
      <c r="Q23" s="82"/>
      <c r="R23" s="101">
        <v>1050109</v>
      </c>
      <c r="S23" s="82"/>
      <c r="T23" s="101">
        <v>1069659</v>
      </c>
      <c r="U23" s="82"/>
      <c r="V23" s="5" t="s">
        <v>36</v>
      </c>
      <c r="W23" s="101">
        <v>1134119</v>
      </c>
      <c r="X23" s="82"/>
      <c r="Y23" s="101">
        <v>1188912</v>
      </c>
      <c r="Z23" s="82"/>
      <c r="AA23" s="101">
        <v>1152273</v>
      </c>
      <c r="AB23" s="82"/>
      <c r="AC23" s="101">
        <v>1110276</v>
      </c>
      <c r="AD23" s="82"/>
      <c r="AE23" s="101">
        <v>994029</v>
      </c>
      <c r="AF23" s="82"/>
      <c r="AG23" s="101">
        <v>1060739</v>
      </c>
      <c r="AH23" s="82"/>
      <c r="AI23" s="101">
        <v>1058930</v>
      </c>
      <c r="AJ23" s="82"/>
      <c r="AK23" s="101">
        <v>817532</v>
      </c>
      <c r="AL23" s="82"/>
      <c r="AM23" s="101">
        <v>575218</v>
      </c>
      <c r="AN23" s="82"/>
      <c r="AO23" s="101">
        <v>335261</v>
      </c>
      <c r="AP23" s="82"/>
      <c r="AQ23" s="5" t="s">
        <v>36</v>
      </c>
      <c r="AR23" s="101">
        <v>604458</v>
      </c>
      <c r="AS23" s="82"/>
      <c r="AT23" s="101">
        <v>489692</v>
      </c>
      <c r="AU23" s="82"/>
      <c r="AV23" s="101">
        <v>557759</v>
      </c>
      <c r="AW23" s="82"/>
      <c r="AX23" s="101">
        <v>743834</v>
      </c>
      <c r="AY23" s="82"/>
      <c r="AZ23" s="101">
        <v>843417</v>
      </c>
      <c r="BA23" s="82"/>
      <c r="BB23" s="101">
        <v>871996</v>
      </c>
      <c r="BC23" s="82"/>
      <c r="BD23" s="101">
        <v>858442</v>
      </c>
      <c r="BE23" s="82"/>
      <c r="BF23" s="101">
        <v>982779</v>
      </c>
      <c r="BG23" s="82"/>
      <c r="BH23" s="101">
        <v>875393</v>
      </c>
      <c r="BI23" s="82"/>
      <c r="BJ23" s="101">
        <v>822462</v>
      </c>
      <c r="BK23" s="82"/>
      <c r="BL23" s="3" t="s">
        <v>36</v>
      </c>
      <c r="BM23" s="101">
        <v>756364</v>
      </c>
      <c r="BN23" s="82"/>
      <c r="BO23" s="101">
        <v>643712</v>
      </c>
      <c r="BP23" s="82"/>
      <c r="BQ23" s="101">
        <v>454615</v>
      </c>
      <c r="BR23" s="82"/>
      <c r="BS23" s="101">
        <v>229695</v>
      </c>
      <c r="BT23" s="82"/>
      <c r="BU23" s="101">
        <v>98685</v>
      </c>
      <c r="BV23" s="82"/>
    </row>
    <row r="24" spans="1:74" s="5" customFormat="1" x14ac:dyDescent="0.25">
      <c r="A24" s="5" t="s">
        <v>37</v>
      </c>
      <c r="B24" s="101">
        <v>14387328</v>
      </c>
      <c r="C24" s="77"/>
      <c r="D24" s="101">
        <v>13750311</v>
      </c>
      <c r="E24" s="78"/>
      <c r="F24" s="101">
        <v>637017</v>
      </c>
      <c r="G24" s="79"/>
      <c r="H24" s="101">
        <v>295324</v>
      </c>
      <c r="I24" s="79"/>
      <c r="J24" s="101">
        <v>341693</v>
      </c>
      <c r="K24" s="79"/>
      <c r="L24" s="101">
        <v>580671</v>
      </c>
      <c r="M24" s="82"/>
      <c r="N24" s="101">
        <v>418797</v>
      </c>
      <c r="O24" s="82"/>
      <c r="P24" s="101">
        <v>538934</v>
      </c>
      <c r="Q24" s="82"/>
      <c r="R24" s="101">
        <v>655705</v>
      </c>
      <c r="S24" s="82"/>
      <c r="T24" s="101">
        <v>643121</v>
      </c>
      <c r="U24" s="82"/>
      <c r="V24" s="5" t="s">
        <v>37</v>
      </c>
      <c r="W24" s="101">
        <v>619624</v>
      </c>
      <c r="X24" s="82"/>
      <c r="Y24" s="101">
        <v>635085</v>
      </c>
      <c r="Z24" s="82"/>
      <c r="AA24" s="101">
        <v>590057</v>
      </c>
      <c r="AB24" s="82"/>
      <c r="AC24" s="101">
        <v>533735</v>
      </c>
      <c r="AD24" s="82"/>
      <c r="AE24" s="101">
        <v>504315</v>
      </c>
      <c r="AF24" s="82"/>
      <c r="AG24" s="101">
        <v>530603</v>
      </c>
      <c r="AH24" s="82"/>
      <c r="AI24" s="101">
        <v>540222</v>
      </c>
      <c r="AJ24" s="82"/>
      <c r="AK24" s="101">
        <v>497034</v>
      </c>
      <c r="AL24" s="82"/>
      <c r="AM24" s="101">
        <v>363049</v>
      </c>
      <c r="AN24" s="82"/>
      <c r="AO24" s="101">
        <v>225711</v>
      </c>
      <c r="AP24" s="82"/>
      <c r="AQ24" s="5" t="s">
        <v>37</v>
      </c>
      <c r="AR24" s="101">
        <v>407013</v>
      </c>
      <c r="AS24" s="82"/>
      <c r="AT24" s="101">
        <v>277905</v>
      </c>
      <c r="AU24" s="82"/>
      <c r="AV24" s="101">
        <v>366910</v>
      </c>
      <c r="AW24" s="82"/>
      <c r="AX24" s="101">
        <v>458018</v>
      </c>
      <c r="AY24" s="82"/>
      <c r="AZ24" s="101">
        <v>493141</v>
      </c>
      <c r="BA24" s="82"/>
      <c r="BB24" s="101">
        <v>515480</v>
      </c>
      <c r="BC24" s="82"/>
      <c r="BD24" s="101">
        <v>547911</v>
      </c>
      <c r="BE24" s="82"/>
      <c r="BF24" s="101">
        <v>563464</v>
      </c>
      <c r="BG24" s="82"/>
      <c r="BH24" s="101">
        <v>482488</v>
      </c>
      <c r="BI24" s="82"/>
      <c r="BJ24" s="101">
        <v>470295</v>
      </c>
      <c r="BK24" s="82"/>
      <c r="BL24" s="3" t="s">
        <v>37</v>
      </c>
      <c r="BM24" s="101">
        <v>415808</v>
      </c>
      <c r="BN24" s="82"/>
      <c r="BO24" s="101">
        <v>380014</v>
      </c>
      <c r="BP24" s="82"/>
      <c r="BQ24" s="101">
        <v>254806</v>
      </c>
      <c r="BR24" s="82"/>
      <c r="BS24" s="101">
        <v>169922</v>
      </c>
      <c r="BT24" s="82"/>
      <c r="BU24" s="101">
        <v>70473</v>
      </c>
      <c r="BV24" s="82"/>
    </row>
    <row r="25" spans="1:74" s="5" customFormat="1" x14ac:dyDescent="0.25">
      <c r="A25" s="5" t="s">
        <v>38</v>
      </c>
      <c r="B25" s="101">
        <v>3602392</v>
      </c>
      <c r="C25" s="77"/>
      <c r="D25" s="101">
        <v>3447062</v>
      </c>
      <c r="E25" s="78"/>
      <c r="F25" s="101">
        <v>155330</v>
      </c>
      <c r="G25" s="79"/>
      <c r="H25" s="101">
        <v>76101</v>
      </c>
      <c r="I25" s="79"/>
      <c r="J25" s="101">
        <v>79229</v>
      </c>
      <c r="K25" s="79"/>
      <c r="L25" s="101">
        <v>174281</v>
      </c>
      <c r="M25" s="82"/>
      <c r="N25" s="101">
        <v>125362</v>
      </c>
      <c r="O25" s="82"/>
      <c r="P25" s="101">
        <v>146618</v>
      </c>
      <c r="Q25" s="82"/>
      <c r="R25" s="101">
        <v>154016</v>
      </c>
      <c r="S25" s="82"/>
      <c r="T25" s="101">
        <v>153585</v>
      </c>
      <c r="U25" s="82"/>
      <c r="V25" s="5" t="s">
        <v>38</v>
      </c>
      <c r="W25" s="101">
        <v>120859</v>
      </c>
      <c r="X25" s="82"/>
      <c r="Y25" s="101">
        <v>134294</v>
      </c>
      <c r="Z25" s="82"/>
      <c r="AA25" s="101">
        <v>112509</v>
      </c>
      <c r="AB25" s="82"/>
      <c r="AC25" s="101">
        <v>116760</v>
      </c>
      <c r="AD25" s="82"/>
      <c r="AE25" s="101">
        <v>134374</v>
      </c>
      <c r="AF25" s="82"/>
      <c r="AG25" s="101">
        <v>162707</v>
      </c>
      <c r="AH25" s="82"/>
      <c r="AI25" s="101">
        <v>130229</v>
      </c>
      <c r="AJ25" s="82"/>
      <c r="AK25" s="101">
        <v>106804</v>
      </c>
      <c r="AL25" s="82"/>
      <c r="AM25" s="101">
        <v>67371</v>
      </c>
      <c r="AN25" s="82"/>
      <c r="AO25" s="101">
        <v>53622</v>
      </c>
      <c r="AP25" s="82"/>
      <c r="AQ25" s="5" t="s">
        <v>38</v>
      </c>
      <c r="AR25" s="101">
        <v>118897</v>
      </c>
      <c r="AS25" s="82"/>
      <c r="AT25" s="101">
        <v>75854</v>
      </c>
      <c r="AU25" s="82"/>
      <c r="AV25" s="101">
        <v>86009</v>
      </c>
      <c r="AW25" s="82"/>
      <c r="AX25" s="101">
        <v>130139</v>
      </c>
      <c r="AY25" s="82"/>
      <c r="AZ25" s="101">
        <v>115349</v>
      </c>
      <c r="BA25" s="82"/>
      <c r="BB25" s="101">
        <v>113411</v>
      </c>
      <c r="BC25" s="82"/>
      <c r="BD25" s="101">
        <v>137938</v>
      </c>
      <c r="BE25" s="82"/>
      <c r="BF25" s="101">
        <v>131881</v>
      </c>
      <c r="BG25" s="82"/>
      <c r="BH25" s="101">
        <v>136099</v>
      </c>
      <c r="BI25" s="82"/>
      <c r="BJ25" s="101">
        <v>153885</v>
      </c>
      <c r="BK25" s="82"/>
      <c r="BL25" s="3" t="s">
        <v>38</v>
      </c>
      <c r="BM25" s="101">
        <v>139425</v>
      </c>
      <c r="BN25" s="82"/>
      <c r="BO25" s="101">
        <v>90960</v>
      </c>
      <c r="BP25" s="82"/>
      <c r="BQ25" s="101">
        <v>71347</v>
      </c>
      <c r="BR25" s="82"/>
      <c r="BS25" s="101">
        <v>40204</v>
      </c>
      <c r="BT25" s="82"/>
      <c r="BU25" s="101">
        <v>12273</v>
      </c>
      <c r="BV25" s="82"/>
    </row>
    <row r="26" spans="1:74" s="5" customFormat="1" x14ac:dyDescent="0.25">
      <c r="A26" s="5" t="s">
        <v>39</v>
      </c>
      <c r="B26" s="101">
        <v>132888525</v>
      </c>
      <c r="C26" s="77"/>
      <c r="D26" s="101">
        <v>126713651</v>
      </c>
      <c r="E26" s="78"/>
      <c r="F26" s="101">
        <v>6174874</v>
      </c>
      <c r="G26" s="79"/>
      <c r="H26" s="101">
        <v>2931003</v>
      </c>
      <c r="I26" s="79"/>
      <c r="J26" s="101">
        <v>3243871</v>
      </c>
      <c r="K26" s="79"/>
      <c r="L26" s="101">
        <v>6051808</v>
      </c>
      <c r="M26" s="82"/>
      <c r="N26" s="101">
        <v>4730630</v>
      </c>
      <c r="O26" s="82"/>
      <c r="P26" s="101">
        <v>5548912</v>
      </c>
      <c r="Q26" s="82"/>
      <c r="R26" s="101">
        <v>6095680</v>
      </c>
      <c r="S26" s="82"/>
      <c r="T26" s="101">
        <v>5744654</v>
      </c>
      <c r="U26" s="82"/>
      <c r="V26" s="5" t="s">
        <v>39</v>
      </c>
      <c r="W26" s="101">
        <v>5675042</v>
      </c>
      <c r="X26" s="82"/>
      <c r="Y26" s="101">
        <v>5689062</v>
      </c>
      <c r="Z26" s="82"/>
      <c r="AA26" s="101">
        <v>5555691</v>
      </c>
      <c r="AB26" s="82"/>
      <c r="AC26" s="101">
        <v>4841953</v>
      </c>
      <c r="AD26" s="82"/>
      <c r="AE26" s="101">
        <v>4640305</v>
      </c>
      <c r="AF26" s="82"/>
      <c r="AG26" s="101">
        <v>4595439</v>
      </c>
      <c r="AH26" s="82"/>
      <c r="AI26" s="101">
        <v>4689748</v>
      </c>
      <c r="AJ26" s="82"/>
      <c r="AK26" s="101">
        <v>3766714</v>
      </c>
      <c r="AL26" s="82"/>
      <c r="AM26" s="101">
        <v>2624702</v>
      </c>
      <c r="AN26" s="82"/>
      <c r="AO26" s="101">
        <v>1467549</v>
      </c>
      <c r="AP26" s="82"/>
      <c r="AQ26" s="5" t="s">
        <v>39</v>
      </c>
      <c r="AR26" s="101">
        <v>4345820</v>
      </c>
      <c r="AS26" s="82"/>
      <c r="AT26" s="101">
        <v>3347308</v>
      </c>
      <c r="AU26" s="82"/>
      <c r="AV26" s="101">
        <v>4148858</v>
      </c>
      <c r="AW26" s="82"/>
      <c r="AX26" s="101">
        <v>4685027</v>
      </c>
      <c r="AY26" s="82"/>
      <c r="AZ26" s="101">
        <v>4780571</v>
      </c>
      <c r="BA26" s="82"/>
      <c r="BB26" s="101">
        <v>4726695</v>
      </c>
      <c r="BC26" s="82"/>
      <c r="BD26" s="101">
        <v>4975699</v>
      </c>
      <c r="BE26" s="82"/>
      <c r="BF26" s="101">
        <v>5140929</v>
      </c>
      <c r="BG26" s="82"/>
      <c r="BH26" s="101">
        <v>4450983</v>
      </c>
      <c r="BI26" s="82"/>
      <c r="BJ26" s="101">
        <v>4102026</v>
      </c>
      <c r="BK26" s="82"/>
      <c r="BL26" s="3" t="s">
        <v>39</v>
      </c>
      <c r="BM26" s="101">
        <v>3566910</v>
      </c>
      <c r="BN26" s="82"/>
      <c r="BO26" s="101">
        <v>2985199</v>
      </c>
      <c r="BP26" s="82"/>
      <c r="BQ26" s="101">
        <v>2085213</v>
      </c>
      <c r="BR26" s="82"/>
      <c r="BS26" s="101">
        <v>1180153</v>
      </c>
      <c r="BT26" s="82"/>
      <c r="BU26" s="101">
        <v>474371</v>
      </c>
      <c r="BV26" s="82"/>
    </row>
    <row r="27" spans="1:74" s="5" customFormat="1" x14ac:dyDescent="0.25">
      <c r="A27" s="5" t="s">
        <v>40</v>
      </c>
      <c r="B27" s="101">
        <v>55153019</v>
      </c>
      <c r="C27" s="77"/>
      <c r="D27" s="101">
        <v>52918406</v>
      </c>
      <c r="E27" s="78"/>
      <c r="F27" s="101">
        <v>2234613</v>
      </c>
      <c r="G27" s="79"/>
      <c r="H27" s="101">
        <v>1061035</v>
      </c>
      <c r="I27" s="79"/>
      <c r="J27" s="101">
        <v>1173578</v>
      </c>
      <c r="K27" s="79"/>
      <c r="L27" s="101">
        <v>2216156</v>
      </c>
      <c r="M27" s="82"/>
      <c r="N27" s="101">
        <v>1859268</v>
      </c>
      <c r="O27" s="82"/>
      <c r="P27" s="101">
        <v>2235131</v>
      </c>
      <c r="Q27" s="82"/>
      <c r="R27" s="101">
        <v>2370437</v>
      </c>
      <c r="S27" s="82"/>
      <c r="T27" s="101">
        <v>2311101</v>
      </c>
      <c r="U27" s="82"/>
      <c r="V27" s="5" t="s">
        <v>40</v>
      </c>
      <c r="W27" s="101">
        <v>2259534</v>
      </c>
      <c r="X27" s="82"/>
      <c r="Y27" s="101">
        <v>2452243</v>
      </c>
      <c r="Z27" s="82"/>
      <c r="AA27" s="101">
        <v>2434305</v>
      </c>
      <c r="AB27" s="82"/>
      <c r="AC27" s="101">
        <v>2125516</v>
      </c>
      <c r="AD27" s="82"/>
      <c r="AE27" s="101">
        <v>2073215</v>
      </c>
      <c r="AF27" s="82"/>
      <c r="AG27" s="101">
        <v>2083206</v>
      </c>
      <c r="AH27" s="82"/>
      <c r="AI27" s="101">
        <v>2120235</v>
      </c>
      <c r="AJ27" s="82"/>
      <c r="AK27" s="101">
        <v>1665057</v>
      </c>
      <c r="AL27" s="82"/>
      <c r="AM27" s="101">
        <v>1196156</v>
      </c>
      <c r="AN27" s="82"/>
      <c r="AO27" s="101">
        <v>637317</v>
      </c>
      <c r="AP27" s="82"/>
      <c r="AQ27" s="5" t="s">
        <v>40</v>
      </c>
      <c r="AR27" s="101">
        <v>1575064</v>
      </c>
      <c r="AS27" s="82"/>
      <c r="AT27" s="101">
        <v>1301567</v>
      </c>
      <c r="AU27" s="82"/>
      <c r="AV27" s="101">
        <v>1619919</v>
      </c>
      <c r="AW27" s="82"/>
      <c r="AX27" s="101">
        <v>1899624</v>
      </c>
      <c r="AY27" s="82"/>
      <c r="AZ27" s="101">
        <v>1861896</v>
      </c>
      <c r="BA27" s="82"/>
      <c r="BB27" s="101">
        <v>1933708</v>
      </c>
      <c r="BC27" s="82"/>
      <c r="BD27" s="101">
        <v>2124154</v>
      </c>
      <c r="BE27" s="82"/>
      <c r="BF27" s="101">
        <v>2174963</v>
      </c>
      <c r="BG27" s="82"/>
      <c r="BH27" s="101">
        <v>1947607</v>
      </c>
      <c r="BI27" s="82"/>
      <c r="BJ27" s="101">
        <v>1822769</v>
      </c>
      <c r="BK27" s="82"/>
      <c r="BL27" s="3" t="s">
        <v>40</v>
      </c>
      <c r="BM27" s="101">
        <v>1574398</v>
      </c>
      <c r="BN27" s="82"/>
      <c r="BO27" s="101">
        <v>1331462</v>
      </c>
      <c r="BP27" s="82"/>
      <c r="BQ27" s="101">
        <v>974558</v>
      </c>
      <c r="BR27" s="82"/>
      <c r="BS27" s="101">
        <v>523331</v>
      </c>
      <c r="BT27" s="82"/>
      <c r="BU27" s="101">
        <v>214509</v>
      </c>
      <c r="BV27" s="82"/>
    </row>
    <row r="28" spans="1:74" s="5" customFormat="1" x14ac:dyDescent="0.25">
      <c r="A28" s="5" t="s">
        <v>41</v>
      </c>
      <c r="B28" s="101">
        <v>169969391</v>
      </c>
      <c r="C28" s="77"/>
      <c r="D28" s="101">
        <v>162609465</v>
      </c>
      <c r="E28" s="78"/>
      <c r="F28" s="101">
        <v>7359926</v>
      </c>
      <c r="G28" s="79"/>
      <c r="H28" s="101">
        <v>3432379</v>
      </c>
      <c r="I28" s="79"/>
      <c r="J28" s="101">
        <v>3927547</v>
      </c>
      <c r="K28" s="79"/>
      <c r="L28" s="101">
        <v>6806929</v>
      </c>
      <c r="M28" s="82"/>
      <c r="N28" s="101">
        <v>5919273</v>
      </c>
      <c r="O28" s="82"/>
      <c r="P28" s="101">
        <v>7585552</v>
      </c>
      <c r="Q28" s="82"/>
      <c r="R28" s="101">
        <v>8530988</v>
      </c>
      <c r="S28" s="82"/>
      <c r="T28" s="101">
        <v>8050977</v>
      </c>
      <c r="U28" s="82"/>
      <c r="V28" s="5" t="s">
        <v>41</v>
      </c>
      <c r="W28" s="101">
        <v>8019278</v>
      </c>
      <c r="X28" s="82"/>
      <c r="Y28" s="101">
        <v>7956216</v>
      </c>
      <c r="Z28" s="82"/>
      <c r="AA28" s="101">
        <v>7728814</v>
      </c>
      <c r="AB28" s="82"/>
      <c r="AC28" s="101">
        <v>6357335</v>
      </c>
      <c r="AD28" s="82"/>
      <c r="AE28" s="101">
        <v>6074864</v>
      </c>
      <c r="AF28" s="82"/>
      <c r="AG28" s="101">
        <v>5798964</v>
      </c>
      <c r="AH28" s="82"/>
      <c r="AI28" s="101">
        <v>5302463</v>
      </c>
      <c r="AJ28" s="82"/>
      <c r="AK28" s="101">
        <v>3901672</v>
      </c>
      <c r="AL28" s="82"/>
      <c r="AM28" s="101">
        <v>2634885</v>
      </c>
      <c r="AN28" s="82"/>
      <c r="AO28" s="101">
        <v>1487738</v>
      </c>
      <c r="AP28" s="82"/>
      <c r="AQ28" s="5" t="s">
        <v>41</v>
      </c>
      <c r="AR28" s="101">
        <v>4885344</v>
      </c>
      <c r="AS28" s="82"/>
      <c r="AT28" s="101">
        <v>3786123</v>
      </c>
      <c r="AU28" s="82"/>
      <c r="AV28" s="101">
        <v>4953651</v>
      </c>
      <c r="AW28" s="82"/>
      <c r="AX28" s="101">
        <v>6315581</v>
      </c>
      <c r="AY28" s="82"/>
      <c r="AZ28" s="101">
        <v>6402031</v>
      </c>
      <c r="BA28" s="82"/>
      <c r="BB28" s="101">
        <v>6500797</v>
      </c>
      <c r="BC28" s="82"/>
      <c r="BD28" s="101">
        <v>6854735</v>
      </c>
      <c r="BE28" s="82"/>
      <c r="BF28" s="101">
        <v>7185139</v>
      </c>
      <c r="BG28" s="82"/>
      <c r="BH28" s="101">
        <v>6017307</v>
      </c>
      <c r="BI28" s="82"/>
      <c r="BJ28" s="101">
        <v>5385781</v>
      </c>
      <c r="BK28" s="82"/>
      <c r="BL28" s="3" t="s">
        <v>41</v>
      </c>
      <c r="BM28" s="101">
        <v>4750261</v>
      </c>
      <c r="BN28" s="82"/>
      <c r="BO28" s="101">
        <v>3595224</v>
      </c>
      <c r="BP28" s="82"/>
      <c r="BQ28" s="101">
        <v>2230551</v>
      </c>
      <c r="BR28" s="82"/>
      <c r="BS28" s="101">
        <v>1133857</v>
      </c>
      <c r="BT28" s="82"/>
      <c r="BU28" s="101">
        <v>457135</v>
      </c>
      <c r="BV28" s="82"/>
    </row>
    <row r="29" spans="1:74" s="5" customFormat="1" x14ac:dyDescent="0.25">
      <c r="A29" s="5" t="s">
        <v>42</v>
      </c>
      <c r="B29" s="101">
        <v>66969472</v>
      </c>
      <c r="C29" s="77"/>
      <c r="D29" s="101">
        <v>63754362</v>
      </c>
      <c r="E29" s="78"/>
      <c r="F29" s="101">
        <v>3215110</v>
      </c>
      <c r="G29" s="79"/>
      <c r="H29" s="101">
        <v>1499002</v>
      </c>
      <c r="I29" s="79"/>
      <c r="J29" s="101">
        <v>1716108</v>
      </c>
      <c r="K29" s="79"/>
      <c r="L29" s="101">
        <v>2888781</v>
      </c>
      <c r="M29" s="82"/>
      <c r="N29" s="101">
        <v>2230428</v>
      </c>
      <c r="O29" s="82"/>
      <c r="P29" s="101">
        <v>2894087</v>
      </c>
      <c r="Q29" s="82"/>
      <c r="R29" s="101">
        <v>3446834</v>
      </c>
      <c r="S29" s="82"/>
      <c r="T29" s="101">
        <v>3197601</v>
      </c>
      <c r="U29" s="82"/>
      <c r="V29" s="5" t="s">
        <v>42</v>
      </c>
      <c r="W29" s="101">
        <v>3137434</v>
      </c>
      <c r="X29" s="82"/>
      <c r="Y29" s="101">
        <v>2954009</v>
      </c>
      <c r="Z29" s="82"/>
      <c r="AA29" s="101">
        <v>2718647</v>
      </c>
      <c r="AB29" s="82"/>
      <c r="AC29" s="101">
        <v>2322026</v>
      </c>
      <c r="AD29" s="82"/>
      <c r="AE29" s="101">
        <v>2260365</v>
      </c>
      <c r="AF29" s="82"/>
      <c r="AG29" s="101">
        <v>2375919</v>
      </c>
      <c r="AH29" s="82"/>
      <c r="AI29" s="101">
        <v>2305684</v>
      </c>
      <c r="AJ29" s="82"/>
      <c r="AK29" s="101">
        <v>1783156</v>
      </c>
      <c r="AL29" s="82"/>
      <c r="AM29" s="101">
        <v>1232064</v>
      </c>
      <c r="AN29" s="82"/>
      <c r="AO29" s="101">
        <v>642888</v>
      </c>
      <c r="AP29" s="82"/>
      <c r="AQ29" s="5" t="s">
        <v>42</v>
      </c>
      <c r="AR29" s="101">
        <v>1915260</v>
      </c>
      <c r="AS29" s="82"/>
      <c r="AT29" s="101">
        <v>1403816</v>
      </c>
      <c r="AU29" s="82"/>
      <c r="AV29" s="101">
        <v>1840782</v>
      </c>
      <c r="AW29" s="82"/>
      <c r="AX29" s="101">
        <v>2482206</v>
      </c>
      <c r="AY29" s="82"/>
      <c r="AZ29" s="101">
        <v>2485157</v>
      </c>
      <c r="BA29" s="82"/>
      <c r="BB29" s="101">
        <v>2606883</v>
      </c>
      <c r="BC29" s="82"/>
      <c r="BD29" s="101">
        <v>2530882</v>
      </c>
      <c r="BE29" s="82"/>
      <c r="BF29" s="101">
        <v>2609904</v>
      </c>
      <c r="BG29" s="82"/>
      <c r="BH29" s="101">
        <v>2174249</v>
      </c>
      <c r="BI29" s="82"/>
      <c r="BJ29" s="101">
        <v>2069906</v>
      </c>
      <c r="BK29" s="82"/>
      <c r="BL29" s="3" t="s">
        <v>42</v>
      </c>
      <c r="BM29" s="101">
        <v>1879173</v>
      </c>
      <c r="BN29" s="82"/>
      <c r="BO29" s="101">
        <v>1512557</v>
      </c>
      <c r="BP29" s="82"/>
      <c r="BQ29" s="101">
        <v>1047192</v>
      </c>
      <c r="BR29" s="82"/>
      <c r="BS29" s="101">
        <v>575491</v>
      </c>
      <c r="BT29" s="82"/>
      <c r="BU29" s="101">
        <v>230981</v>
      </c>
      <c r="BV29" s="82"/>
    </row>
    <row r="30" spans="1:74" s="5" customFormat="1" x14ac:dyDescent="0.25">
      <c r="A30" s="5" t="s">
        <v>43</v>
      </c>
      <c r="B30" s="101">
        <v>130928025</v>
      </c>
      <c r="C30" s="77"/>
      <c r="D30" s="101">
        <v>125066615</v>
      </c>
      <c r="E30" s="78"/>
      <c r="F30" s="101">
        <v>5861410</v>
      </c>
      <c r="G30" s="79"/>
      <c r="H30" s="101">
        <v>2826743</v>
      </c>
      <c r="I30" s="79"/>
      <c r="J30" s="101">
        <v>3034667</v>
      </c>
      <c r="K30" s="79"/>
      <c r="L30" s="101">
        <v>4315341</v>
      </c>
      <c r="M30" s="82"/>
      <c r="N30" s="101">
        <v>4617713</v>
      </c>
      <c r="O30" s="82"/>
      <c r="P30" s="101">
        <v>5802904</v>
      </c>
      <c r="Q30" s="82"/>
      <c r="R30" s="101">
        <v>6348500</v>
      </c>
      <c r="S30" s="82"/>
      <c r="T30" s="101">
        <v>5553328</v>
      </c>
      <c r="U30" s="82"/>
      <c r="V30" s="5" t="s">
        <v>43</v>
      </c>
      <c r="W30" s="101">
        <v>5537740</v>
      </c>
      <c r="X30" s="82"/>
      <c r="Y30" s="101">
        <v>6026589</v>
      </c>
      <c r="Z30" s="82"/>
      <c r="AA30" s="101">
        <v>6276153</v>
      </c>
      <c r="AB30" s="82"/>
      <c r="AC30" s="101">
        <v>5763802</v>
      </c>
      <c r="AD30" s="82"/>
      <c r="AE30" s="101">
        <v>5359819</v>
      </c>
      <c r="AF30" s="82"/>
      <c r="AG30" s="101">
        <v>4918122</v>
      </c>
      <c r="AH30" s="82"/>
      <c r="AI30" s="101">
        <v>4719422</v>
      </c>
      <c r="AJ30" s="82"/>
      <c r="AK30" s="101">
        <v>3420709</v>
      </c>
      <c r="AL30" s="82"/>
      <c r="AM30" s="101">
        <v>2396017</v>
      </c>
      <c r="AN30" s="82"/>
      <c r="AO30" s="101">
        <v>1326185</v>
      </c>
      <c r="AP30" s="82"/>
      <c r="AQ30" s="5" t="s">
        <v>43</v>
      </c>
      <c r="AR30" s="101">
        <v>3104701</v>
      </c>
      <c r="AS30" s="82"/>
      <c r="AT30" s="101">
        <v>2925504</v>
      </c>
      <c r="AU30" s="82"/>
      <c r="AV30" s="101">
        <v>3759449</v>
      </c>
      <c r="AW30" s="82"/>
      <c r="AX30" s="101">
        <v>4651893</v>
      </c>
      <c r="AY30" s="82"/>
      <c r="AZ30" s="101">
        <v>4252290</v>
      </c>
      <c r="BA30" s="82"/>
      <c r="BB30" s="101">
        <v>4370685</v>
      </c>
      <c r="BC30" s="82"/>
      <c r="BD30" s="101">
        <v>4923556</v>
      </c>
      <c r="BE30" s="82"/>
      <c r="BF30" s="101">
        <v>5362340</v>
      </c>
      <c r="BG30" s="82"/>
      <c r="BH30" s="101">
        <v>5135356</v>
      </c>
      <c r="BI30" s="82"/>
      <c r="BJ30" s="101">
        <v>4607495</v>
      </c>
      <c r="BK30" s="82"/>
      <c r="BL30" s="3" t="s">
        <v>43</v>
      </c>
      <c r="BM30" s="101">
        <v>3603268</v>
      </c>
      <c r="BN30" s="82"/>
      <c r="BO30" s="101">
        <v>2802686</v>
      </c>
      <c r="BP30" s="82"/>
      <c r="BQ30" s="101">
        <v>1809762</v>
      </c>
      <c r="BR30" s="82"/>
      <c r="BS30" s="101">
        <v>996934</v>
      </c>
      <c r="BT30" s="82"/>
      <c r="BU30" s="101">
        <v>378352</v>
      </c>
      <c r="BV30" s="82"/>
    </row>
    <row r="31" spans="1:74" s="5" customFormat="1" x14ac:dyDescent="0.25">
      <c r="A31" s="5" t="s">
        <v>44</v>
      </c>
      <c r="B31" s="101">
        <v>266316348</v>
      </c>
      <c r="C31" s="77"/>
      <c r="D31" s="101">
        <v>248626246</v>
      </c>
      <c r="E31" s="78"/>
      <c r="F31" s="101">
        <v>17690102</v>
      </c>
      <c r="G31" s="79"/>
      <c r="H31" s="101">
        <v>8433789</v>
      </c>
      <c r="I31" s="79"/>
      <c r="J31" s="101">
        <v>9256313</v>
      </c>
      <c r="K31" s="79"/>
      <c r="L31" s="101">
        <v>9344009</v>
      </c>
      <c r="M31" s="82"/>
      <c r="N31" s="101">
        <v>9922112</v>
      </c>
      <c r="O31" s="82"/>
      <c r="P31" s="101">
        <v>11989039</v>
      </c>
      <c r="Q31" s="82"/>
      <c r="R31" s="101">
        <v>13284676</v>
      </c>
      <c r="S31" s="82"/>
      <c r="T31" s="101">
        <v>12149733</v>
      </c>
      <c r="U31" s="82"/>
      <c r="V31" s="5" t="s">
        <v>44</v>
      </c>
      <c r="W31" s="101">
        <v>11709508</v>
      </c>
      <c r="X31" s="82"/>
      <c r="Y31" s="101">
        <v>13176917</v>
      </c>
      <c r="Z31" s="82"/>
      <c r="AA31" s="101">
        <v>13317985</v>
      </c>
      <c r="AB31" s="82"/>
      <c r="AC31" s="101">
        <v>10218963</v>
      </c>
      <c r="AD31" s="82"/>
      <c r="AE31" s="101">
        <v>9314446</v>
      </c>
      <c r="AF31" s="82"/>
      <c r="AG31" s="101">
        <v>9258626</v>
      </c>
      <c r="AH31" s="82"/>
      <c r="AI31" s="101">
        <v>8898317</v>
      </c>
      <c r="AJ31" s="82"/>
      <c r="AK31" s="101">
        <v>6900571</v>
      </c>
      <c r="AL31" s="82"/>
      <c r="AM31" s="101">
        <v>4683235</v>
      </c>
      <c r="AN31" s="82"/>
      <c r="AO31" s="101">
        <v>2931369</v>
      </c>
      <c r="AP31" s="82"/>
      <c r="AQ31" s="5" t="s">
        <v>44</v>
      </c>
      <c r="AR31" s="101">
        <v>6356284</v>
      </c>
      <c r="AS31" s="82"/>
      <c r="AT31" s="101">
        <v>5519070</v>
      </c>
      <c r="AU31" s="82"/>
      <c r="AV31" s="101">
        <v>6905528</v>
      </c>
      <c r="AW31" s="82"/>
      <c r="AX31" s="101">
        <v>8756817</v>
      </c>
      <c r="AY31" s="82"/>
      <c r="AZ31" s="101">
        <v>8859790</v>
      </c>
      <c r="BA31" s="82"/>
      <c r="BB31" s="101">
        <v>8673924</v>
      </c>
      <c r="BC31" s="82"/>
      <c r="BD31" s="101">
        <v>9780383</v>
      </c>
      <c r="BE31" s="82"/>
      <c r="BF31" s="101">
        <v>10907655</v>
      </c>
      <c r="BG31" s="82"/>
      <c r="BH31" s="101">
        <v>8451280</v>
      </c>
      <c r="BI31" s="82"/>
      <c r="BJ31" s="101">
        <v>7843114</v>
      </c>
      <c r="BK31" s="82"/>
      <c r="BL31" s="3" t="s">
        <v>44</v>
      </c>
      <c r="BM31" s="101">
        <v>7001008</v>
      </c>
      <c r="BN31" s="82"/>
      <c r="BO31" s="101">
        <v>5722063</v>
      </c>
      <c r="BP31" s="82"/>
      <c r="BQ31" s="101">
        <v>3799171</v>
      </c>
      <c r="BR31" s="82"/>
      <c r="BS31" s="101">
        <v>1992211</v>
      </c>
      <c r="BT31" s="82"/>
      <c r="BU31" s="101">
        <v>958442</v>
      </c>
      <c r="BV31" s="82"/>
    </row>
    <row r="32" spans="1:74" s="5" customFormat="1" x14ac:dyDescent="0.25">
      <c r="A32" s="5" t="s">
        <v>45</v>
      </c>
      <c r="B32" s="101">
        <v>90194053</v>
      </c>
      <c r="C32" s="77"/>
      <c r="D32" s="101">
        <v>85818714</v>
      </c>
      <c r="E32" s="78"/>
      <c r="F32" s="101">
        <v>4375339</v>
      </c>
      <c r="G32" s="79"/>
      <c r="H32" s="101">
        <v>2115626</v>
      </c>
      <c r="I32" s="79"/>
      <c r="J32" s="101">
        <v>2259713</v>
      </c>
      <c r="K32" s="79"/>
      <c r="L32" s="101">
        <v>3537952</v>
      </c>
      <c r="M32" s="82"/>
      <c r="N32" s="101">
        <v>3278781</v>
      </c>
      <c r="O32" s="82"/>
      <c r="P32" s="101">
        <v>3896922</v>
      </c>
      <c r="Q32" s="82"/>
      <c r="R32" s="101">
        <v>4361047</v>
      </c>
      <c r="S32" s="82"/>
      <c r="T32" s="101">
        <v>4032124</v>
      </c>
      <c r="U32" s="82"/>
      <c r="V32" s="5" t="s">
        <v>45</v>
      </c>
      <c r="W32" s="101">
        <v>3837369</v>
      </c>
      <c r="X32" s="82"/>
      <c r="Y32" s="101">
        <v>4194770</v>
      </c>
      <c r="Z32" s="82"/>
      <c r="AA32" s="101">
        <v>4184644</v>
      </c>
      <c r="AB32" s="82"/>
      <c r="AC32" s="101">
        <v>3512563</v>
      </c>
      <c r="AD32" s="82"/>
      <c r="AE32" s="101">
        <v>3444946</v>
      </c>
      <c r="AF32" s="82"/>
      <c r="AG32" s="101">
        <v>3308830</v>
      </c>
      <c r="AH32" s="82"/>
      <c r="AI32" s="101">
        <v>3142037</v>
      </c>
      <c r="AJ32" s="82"/>
      <c r="AK32" s="101">
        <v>2454406</v>
      </c>
      <c r="AL32" s="82"/>
      <c r="AM32" s="101">
        <v>1516670</v>
      </c>
      <c r="AN32" s="82"/>
      <c r="AO32" s="101">
        <v>835405</v>
      </c>
      <c r="AP32" s="82"/>
      <c r="AQ32" s="5" t="s">
        <v>45</v>
      </c>
      <c r="AR32" s="101">
        <v>2534476</v>
      </c>
      <c r="AS32" s="82"/>
      <c r="AT32" s="101">
        <v>1997835</v>
      </c>
      <c r="AU32" s="82"/>
      <c r="AV32" s="101">
        <v>2458935</v>
      </c>
      <c r="AW32" s="82"/>
      <c r="AX32" s="101">
        <v>3040585</v>
      </c>
      <c r="AY32" s="82"/>
      <c r="AZ32" s="101">
        <v>3082886</v>
      </c>
      <c r="BA32" s="82"/>
      <c r="BB32" s="101">
        <v>3028961</v>
      </c>
      <c r="BC32" s="82"/>
      <c r="BD32" s="101">
        <v>3406752</v>
      </c>
      <c r="BE32" s="82"/>
      <c r="BF32" s="101">
        <v>3506626</v>
      </c>
      <c r="BG32" s="82"/>
      <c r="BH32" s="101">
        <v>3079757</v>
      </c>
      <c r="BI32" s="82"/>
      <c r="BJ32" s="101">
        <v>3115381</v>
      </c>
      <c r="BK32" s="82"/>
      <c r="BL32" s="3" t="s">
        <v>45</v>
      </c>
      <c r="BM32" s="101">
        <v>2659075</v>
      </c>
      <c r="BN32" s="82"/>
      <c r="BO32" s="101">
        <v>2065295</v>
      </c>
      <c r="BP32" s="82"/>
      <c r="BQ32" s="101">
        <v>1338099</v>
      </c>
      <c r="BR32" s="82"/>
      <c r="BS32" s="101">
        <v>672917</v>
      </c>
      <c r="BT32" s="82"/>
      <c r="BU32" s="101">
        <v>292668</v>
      </c>
      <c r="BV32" s="82"/>
    </row>
    <row r="33" spans="1:74" s="5" customFormat="1" x14ac:dyDescent="0.25">
      <c r="A33" s="5" t="s">
        <v>46</v>
      </c>
      <c r="B33" s="101">
        <v>64271445</v>
      </c>
      <c r="C33" s="77"/>
      <c r="D33" s="101">
        <v>60924273</v>
      </c>
      <c r="E33" s="78"/>
      <c r="F33" s="101">
        <v>3347172</v>
      </c>
      <c r="G33" s="79"/>
      <c r="H33" s="101">
        <v>1612642</v>
      </c>
      <c r="I33" s="79"/>
      <c r="J33" s="101">
        <v>1734530</v>
      </c>
      <c r="K33" s="79"/>
      <c r="L33" s="101">
        <v>2299210</v>
      </c>
      <c r="M33" s="82"/>
      <c r="N33" s="101">
        <v>2407902</v>
      </c>
      <c r="O33" s="82"/>
      <c r="P33" s="101">
        <v>2902315</v>
      </c>
      <c r="Q33" s="82"/>
      <c r="R33" s="101">
        <v>2945361</v>
      </c>
      <c r="S33" s="82"/>
      <c r="T33" s="101">
        <v>2679528</v>
      </c>
      <c r="U33" s="82"/>
      <c r="V33" s="5" t="s">
        <v>46</v>
      </c>
      <c r="W33" s="101">
        <v>2817583</v>
      </c>
      <c r="X33" s="82"/>
      <c r="Y33" s="101">
        <v>3055862</v>
      </c>
      <c r="Z33" s="82"/>
      <c r="AA33" s="101">
        <v>3092572</v>
      </c>
      <c r="AB33" s="82"/>
      <c r="AC33" s="101">
        <v>2448910</v>
      </c>
      <c r="AD33" s="82"/>
      <c r="AE33" s="101">
        <v>2502080</v>
      </c>
      <c r="AF33" s="82"/>
      <c r="AG33" s="101">
        <v>2542267</v>
      </c>
      <c r="AH33" s="82"/>
      <c r="AI33" s="101">
        <v>2455120</v>
      </c>
      <c r="AJ33" s="82"/>
      <c r="AK33" s="101">
        <v>1902460</v>
      </c>
      <c r="AL33" s="82"/>
      <c r="AM33" s="101">
        <v>1219826</v>
      </c>
      <c r="AN33" s="82"/>
      <c r="AO33" s="101">
        <v>779212</v>
      </c>
      <c r="AP33" s="82"/>
      <c r="AQ33" s="5" t="s">
        <v>46</v>
      </c>
      <c r="AR33" s="101">
        <v>1539540</v>
      </c>
      <c r="AS33" s="82"/>
      <c r="AT33" s="101">
        <v>1358904</v>
      </c>
      <c r="AU33" s="82"/>
      <c r="AV33" s="101">
        <v>1843442</v>
      </c>
      <c r="AW33" s="82"/>
      <c r="AX33" s="101">
        <v>2062213</v>
      </c>
      <c r="AY33" s="82"/>
      <c r="AZ33" s="101">
        <v>2010928</v>
      </c>
      <c r="BA33" s="82"/>
      <c r="BB33" s="101">
        <v>2106686</v>
      </c>
      <c r="BC33" s="82"/>
      <c r="BD33" s="101">
        <v>2333345</v>
      </c>
      <c r="BE33" s="82"/>
      <c r="BF33" s="101">
        <v>2522912</v>
      </c>
      <c r="BG33" s="82"/>
      <c r="BH33" s="101">
        <v>1960471</v>
      </c>
      <c r="BI33" s="82"/>
      <c r="BJ33" s="101">
        <v>1902572</v>
      </c>
      <c r="BK33" s="82"/>
      <c r="BL33" s="3" t="s">
        <v>46</v>
      </c>
      <c r="BM33" s="101">
        <v>1853252</v>
      </c>
      <c r="BN33" s="82"/>
      <c r="BO33" s="101">
        <v>1551323</v>
      </c>
      <c r="BP33" s="82"/>
      <c r="BQ33" s="101">
        <v>1085339</v>
      </c>
      <c r="BR33" s="82"/>
      <c r="BS33" s="101">
        <v>515987</v>
      </c>
      <c r="BT33" s="82"/>
      <c r="BU33" s="101">
        <v>227151</v>
      </c>
      <c r="BV33" s="82"/>
    </row>
    <row r="34" spans="1:74" s="5" customFormat="1" x14ac:dyDescent="0.25">
      <c r="A34" s="5" t="s">
        <v>47</v>
      </c>
      <c r="B34" s="101">
        <v>180558017</v>
      </c>
      <c r="C34" s="77"/>
      <c r="D34" s="101">
        <v>170153713</v>
      </c>
      <c r="E34" s="78"/>
      <c r="F34" s="101">
        <v>10404304</v>
      </c>
      <c r="G34" s="79"/>
      <c r="H34" s="101">
        <v>5020204</v>
      </c>
      <c r="I34" s="79"/>
      <c r="J34" s="101">
        <v>5384100</v>
      </c>
      <c r="K34" s="79"/>
      <c r="L34" s="101">
        <v>6510652</v>
      </c>
      <c r="M34" s="82"/>
      <c r="N34" s="101">
        <v>7344461</v>
      </c>
      <c r="O34" s="82"/>
      <c r="P34" s="101">
        <v>9033047</v>
      </c>
      <c r="Q34" s="82"/>
      <c r="R34" s="101">
        <v>9777912</v>
      </c>
      <c r="S34" s="82"/>
      <c r="T34" s="101">
        <v>8534539</v>
      </c>
      <c r="U34" s="82"/>
      <c r="V34" s="5" t="s">
        <v>47</v>
      </c>
      <c r="W34" s="101">
        <v>8142826</v>
      </c>
      <c r="X34" s="82"/>
      <c r="Y34" s="101">
        <v>8747408</v>
      </c>
      <c r="Z34" s="82"/>
      <c r="AA34" s="101">
        <v>9217989</v>
      </c>
      <c r="AB34" s="82"/>
      <c r="AC34" s="101">
        <v>7112745</v>
      </c>
      <c r="AD34" s="82"/>
      <c r="AE34" s="101">
        <v>6237636</v>
      </c>
      <c r="AF34" s="82"/>
      <c r="AG34" s="101">
        <v>5908269</v>
      </c>
      <c r="AH34" s="82"/>
      <c r="AI34" s="101">
        <v>5226058</v>
      </c>
      <c r="AJ34" s="82"/>
      <c r="AK34" s="101">
        <v>4118333</v>
      </c>
      <c r="AL34" s="82"/>
      <c r="AM34" s="101">
        <v>3089974</v>
      </c>
      <c r="AN34" s="82"/>
      <c r="AO34" s="101">
        <v>2242285</v>
      </c>
      <c r="AP34" s="82"/>
      <c r="AQ34" s="5" t="s">
        <v>47</v>
      </c>
      <c r="AR34" s="101">
        <v>4616374</v>
      </c>
      <c r="AS34" s="82"/>
      <c r="AT34" s="101">
        <v>4173967</v>
      </c>
      <c r="AU34" s="82"/>
      <c r="AV34" s="101">
        <v>5235059</v>
      </c>
      <c r="AW34" s="82"/>
      <c r="AX34" s="101">
        <v>6416335</v>
      </c>
      <c r="AY34" s="82"/>
      <c r="AZ34" s="101">
        <v>6206780</v>
      </c>
      <c r="BA34" s="82"/>
      <c r="BB34" s="101">
        <v>6005849</v>
      </c>
      <c r="BC34" s="82"/>
      <c r="BD34" s="101">
        <v>6284885</v>
      </c>
      <c r="BE34" s="82"/>
      <c r="BF34" s="101">
        <v>7088092</v>
      </c>
      <c r="BG34" s="82"/>
      <c r="BH34" s="101">
        <v>5839838</v>
      </c>
      <c r="BI34" s="82"/>
      <c r="BJ34" s="101">
        <v>5232237</v>
      </c>
      <c r="BK34" s="82"/>
      <c r="BL34" s="3" t="s">
        <v>47</v>
      </c>
      <c r="BM34" s="101">
        <v>4473732</v>
      </c>
      <c r="BN34" s="82"/>
      <c r="BO34" s="101">
        <v>3381688</v>
      </c>
      <c r="BP34" s="82"/>
      <c r="BQ34" s="101">
        <v>2133164</v>
      </c>
      <c r="BR34" s="82"/>
      <c r="BS34" s="101">
        <v>1235410</v>
      </c>
      <c r="BT34" s="82"/>
      <c r="BU34" s="101">
        <v>586169</v>
      </c>
      <c r="BV34" s="82"/>
    </row>
    <row r="35" spans="1:74" s="5" customFormat="1" x14ac:dyDescent="0.25">
      <c r="A35" s="5" t="s">
        <v>48</v>
      </c>
      <c r="B35" s="101">
        <v>25148847</v>
      </c>
      <c r="C35" s="77"/>
      <c r="D35" s="101">
        <v>23784146</v>
      </c>
      <c r="E35" s="78"/>
      <c r="F35" s="101">
        <v>1364701</v>
      </c>
      <c r="G35" s="79"/>
      <c r="H35" s="101">
        <v>649617</v>
      </c>
      <c r="I35" s="79"/>
      <c r="J35" s="101">
        <v>715084</v>
      </c>
      <c r="K35" s="79"/>
      <c r="L35" s="101">
        <v>890271</v>
      </c>
      <c r="M35" s="82"/>
      <c r="N35" s="101">
        <v>879457</v>
      </c>
      <c r="O35" s="82"/>
      <c r="P35" s="101">
        <v>988533</v>
      </c>
      <c r="Q35" s="82"/>
      <c r="R35" s="101">
        <v>1082355</v>
      </c>
      <c r="S35" s="82"/>
      <c r="T35" s="101">
        <v>1047590</v>
      </c>
      <c r="U35" s="82"/>
      <c r="V35" s="5" t="s">
        <v>48</v>
      </c>
      <c r="W35" s="101">
        <v>1085032</v>
      </c>
      <c r="X35" s="82"/>
      <c r="Y35" s="101">
        <v>1158075</v>
      </c>
      <c r="Z35" s="82"/>
      <c r="AA35" s="101">
        <v>1141222</v>
      </c>
      <c r="AB35" s="82"/>
      <c r="AC35" s="101">
        <v>928232</v>
      </c>
      <c r="AD35" s="82"/>
      <c r="AE35" s="101">
        <v>950240</v>
      </c>
      <c r="AF35" s="82"/>
      <c r="AG35" s="101">
        <v>1040318</v>
      </c>
      <c r="AH35" s="82"/>
      <c r="AI35" s="101">
        <v>928002</v>
      </c>
      <c r="AJ35" s="82"/>
      <c r="AK35" s="101">
        <v>711771</v>
      </c>
      <c r="AL35" s="82"/>
      <c r="AM35" s="101">
        <v>516661</v>
      </c>
      <c r="AN35" s="82"/>
      <c r="AO35" s="101">
        <v>292515</v>
      </c>
      <c r="AP35" s="82"/>
      <c r="AQ35" s="5" t="s">
        <v>48</v>
      </c>
      <c r="AR35" s="101">
        <v>665302</v>
      </c>
      <c r="AS35" s="82"/>
      <c r="AT35" s="101">
        <v>497554</v>
      </c>
      <c r="AU35" s="82"/>
      <c r="AV35" s="101">
        <v>671328</v>
      </c>
      <c r="AW35" s="82"/>
      <c r="AX35" s="101">
        <v>768011</v>
      </c>
      <c r="AY35" s="82"/>
      <c r="AZ35" s="101">
        <v>826217</v>
      </c>
      <c r="BA35" s="82"/>
      <c r="BB35" s="101">
        <v>881874</v>
      </c>
      <c r="BC35" s="82"/>
      <c r="BD35" s="101">
        <v>1052530</v>
      </c>
      <c r="BE35" s="82"/>
      <c r="BF35" s="101">
        <v>986607</v>
      </c>
      <c r="BG35" s="82"/>
      <c r="BH35" s="101">
        <v>878897</v>
      </c>
      <c r="BI35" s="82"/>
      <c r="BJ35" s="101">
        <v>801371</v>
      </c>
      <c r="BK35" s="82"/>
      <c r="BL35" s="3" t="s">
        <v>48</v>
      </c>
      <c r="BM35" s="101">
        <v>771611</v>
      </c>
      <c r="BN35" s="82"/>
      <c r="BO35" s="101">
        <v>624206</v>
      </c>
      <c r="BP35" s="82"/>
      <c r="BQ35" s="101">
        <v>423128</v>
      </c>
      <c r="BR35" s="82"/>
      <c r="BS35" s="101">
        <v>207045</v>
      </c>
      <c r="BT35" s="82"/>
      <c r="BU35" s="101">
        <v>88191</v>
      </c>
      <c r="BV35" s="82"/>
    </row>
    <row r="36" spans="1:74" s="10" customFormat="1" x14ac:dyDescent="0.25">
      <c r="A36" s="5" t="s">
        <v>49</v>
      </c>
      <c r="B36" s="79">
        <f>SUM(B10:B35)</f>
        <v>2512315087</v>
      </c>
      <c r="C36" s="79"/>
      <c r="D36" s="79">
        <f t="shared" ref="D36:T36" si="0">SUM(D10:D35)</f>
        <v>2394822597</v>
      </c>
      <c r="E36" s="79"/>
      <c r="F36" s="79">
        <f t="shared" si="0"/>
        <v>117492490</v>
      </c>
      <c r="G36" s="79"/>
      <c r="H36" s="79">
        <f t="shared" si="0"/>
        <v>55902972</v>
      </c>
      <c r="I36" s="79"/>
      <c r="J36" s="79">
        <f t="shared" si="0"/>
        <v>61589518</v>
      </c>
      <c r="K36" s="79"/>
      <c r="L36" s="79">
        <f t="shared" si="0"/>
        <v>93058484</v>
      </c>
      <c r="M36" s="79"/>
      <c r="N36" s="79">
        <f t="shared" si="0"/>
        <v>88209465</v>
      </c>
      <c r="O36" s="79"/>
      <c r="P36" s="79">
        <f t="shared" si="0"/>
        <v>109806828</v>
      </c>
      <c r="Q36" s="79"/>
      <c r="R36" s="79">
        <f t="shared" si="0"/>
        <v>120470583</v>
      </c>
      <c r="S36" s="79"/>
      <c r="T36" s="79">
        <f t="shared" si="0"/>
        <v>111901320</v>
      </c>
      <c r="U36" s="79"/>
      <c r="V36" s="5" t="s">
        <v>49</v>
      </c>
      <c r="W36" s="79">
        <f>SUM(W10:W35)</f>
        <v>109536644</v>
      </c>
      <c r="X36" s="79"/>
      <c r="Y36" s="79">
        <f t="shared" ref="Y36:AO36" si="1">SUM(Y10:Y35)</f>
        <v>116581858</v>
      </c>
      <c r="Z36" s="79"/>
      <c r="AA36" s="79">
        <f t="shared" si="1"/>
        <v>116835730</v>
      </c>
      <c r="AB36" s="79"/>
      <c r="AC36" s="79">
        <f t="shared" si="1"/>
        <v>98188219</v>
      </c>
      <c r="AD36" s="79"/>
      <c r="AE36" s="79">
        <f t="shared" si="1"/>
        <v>94545922</v>
      </c>
      <c r="AF36" s="79"/>
      <c r="AG36" s="79">
        <f t="shared" si="1"/>
        <v>93309504</v>
      </c>
      <c r="AH36" s="79"/>
      <c r="AI36" s="79">
        <f t="shared" si="1"/>
        <v>88846555</v>
      </c>
      <c r="AJ36" s="79"/>
      <c r="AK36" s="79">
        <f t="shared" si="1"/>
        <v>69853900</v>
      </c>
      <c r="AL36" s="79"/>
      <c r="AM36" s="79">
        <f t="shared" si="1"/>
        <v>48203337</v>
      </c>
      <c r="AN36" s="79"/>
      <c r="AO36" s="79">
        <f t="shared" si="1"/>
        <v>29028935</v>
      </c>
      <c r="AP36" s="79"/>
      <c r="AQ36" s="5" t="s">
        <v>49</v>
      </c>
      <c r="AR36" s="79">
        <f>SUM(AR10:AR35)</f>
        <v>64822220</v>
      </c>
      <c r="AS36" s="79"/>
      <c r="AT36" s="79">
        <f t="shared" ref="AT36:BJ36" si="2">SUM(AT10:AT35)</f>
        <v>54885823</v>
      </c>
      <c r="AU36" s="79"/>
      <c r="AV36" s="79">
        <f t="shared" si="2"/>
        <v>70744798</v>
      </c>
      <c r="AW36" s="79"/>
      <c r="AX36" s="79">
        <f t="shared" si="2"/>
        <v>86522395</v>
      </c>
      <c r="AY36" s="79"/>
      <c r="AZ36" s="79">
        <f t="shared" si="2"/>
        <v>86002310</v>
      </c>
      <c r="BA36" s="79"/>
      <c r="BB36" s="79">
        <f t="shared" si="2"/>
        <v>85978551</v>
      </c>
      <c r="BC36" s="79"/>
      <c r="BD36" s="79">
        <f t="shared" si="2"/>
        <v>93374360</v>
      </c>
      <c r="BE36" s="79"/>
      <c r="BF36" s="79">
        <f t="shared" si="2"/>
        <v>100508176</v>
      </c>
      <c r="BG36" s="79"/>
      <c r="BH36" s="79">
        <f t="shared" si="2"/>
        <v>85406597</v>
      </c>
      <c r="BI36" s="79"/>
      <c r="BJ36" s="79">
        <f t="shared" si="2"/>
        <v>80262927</v>
      </c>
      <c r="BK36" s="79"/>
      <c r="BL36" s="3" t="s">
        <v>49</v>
      </c>
      <c r="BM36" s="79">
        <f>SUM(BM10:BM35)</f>
        <v>71689910</v>
      </c>
      <c r="BN36" s="79"/>
      <c r="BO36" s="79">
        <f t="shared" ref="BO36:BU36" si="3">SUM(BO10:BO35)</f>
        <v>58095004</v>
      </c>
      <c r="BP36" s="79"/>
      <c r="BQ36" s="79">
        <f t="shared" si="3"/>
        <v>38663155</v>
      </c>
      <c r="BR36" s="79"/>
      <c r="BS36" s="79">
        <f t="shared" si="3"/>
        <v>20717964</v>
      </c>
      <c r="BT36" s="79"/>
      <c r="BU36" s="79">
        <f t="shared" si="3"/>
        <v>8771123</v>
      </c>
      <c r="BV36" s="7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V194"/>
  <sheetViews>
    <sheetView topLeftCell="BF6" workbookViewId="0">
      <selection activeCell="K15" sqref="K15"/>
    </sheetView>
  </sheetViews>
  <sheetFormatPr baseColWidth="10" defaultColWidth="11.33203125" defaultRowHeight="13.2" x14ac:dyDescent="0.25"/>
  <cols>
    <col min="1" max="1" width="10" style="12" customWidth="1"/>
    <col min="2" max="2" width="8.77734375" style="13" customWidth="1"/>
    <col min="3" max="3" width="3.21875" style="13" customWidth="1"/>
    <col min="4" max="4" width="9.6640625" style="13" customWidth="1"/>
    <col min="5" max="5" width="4.109375" style="13" customWidth="1"/>
    <col min="6" max="6" width="9.109375" style="13" customWidth="1"/>
    <col min="7" max="7" width="3.77734375" style="13" customWidth="1"/>
    <col min="8" max="8" width="9.88671875" style="13" customWidth="1"/>
    <col min="9" max="9" width="3.77734375" style="13" customWidth="1"/>
    <col min="10" max="10" width="9.88671875" style="13" customWidth="1"/>
    <col min="11" max="11" width="3.33203125" style="13" customWidth="1"/>
    <col min="12" max="12" width="8.21875" style="13" customWidth="1"/>
    <col min="13" max="13" width="2.6640625" style="26" customWidth="1"/>
    <col min="14" max="14" width="8.21875" style="13" customWidth="1"/>
    <col min="15" max="15" width="2.6640625" style="26" customWidth="1"/>
    <col min="16" max="16" width="8.21875" style="13" customWidth="1"/>
    <col min="17" max="17" width="2.6640625" style="26" customWidth="1"/>
    <col min="18" max="18" width="8.21875" style="13" customWidth="1"/>
    <col min="19" max="19" width="2.6640625" style="26" customWidth="1"/>
    <col min="20" max="20" width="8.21875" style="13" customWidth="1"/>
    <col min="21" max="21" width="2.6640625" style="26" customWidth="1"/>
    <col min="22" max="22" width="11.21875" style="26" customWidth="1"/>
    <col min="23" max="23" width="8.21875" style="13" customWidth="1"/>
    <col min="24" max="24" width="3.109375" style="26" customWidth="1"/>
    <col min="25" max="25" width="8.21875" style="13" customWidth="1"/>
    <col min="26" max="26" width="3.109375" style="26" customWidth="1"/>
    <col min="27" max="27" width="8.21875" style="13" customWidth="1"/>
    <col min="28" max="28" width="3.109375" style="26" customWidth="1"/>
    <col min="29" max="29" width="8.21875" style="13" customWidth="1"/>
    <col min="30" max="30" width="3.109375" style="26" customWidth="1"/>
    <col min="31" max="31" width="8.21875" style="13" customWidth="1"/>
    <col min="32" max="32" width="3.109375" style="26" customWidth="1"/>
    <col min="33" max="33" width="8.21875" style="13" customWidth="1"/>
    <col min="34" max="34" width="3.109375" style="26" customWidth="1"/>
    <col min="35" max="35" width="8.21875" style="13" customWidth="1"/>
    <col min="36" max="36" width="3.109375" style="26" customWidth="1"/>
    <col min="37" max="37" width="8.21875" style="13" customWidth="1"/>
    <col min="38" max="38" width="3.109375" style="26" customWidth="1"/>
    <col min="39" max="39" width="8.21875" style="13" customWidth="1"/>
    <col min="40" max="40" width="3.109375" style="26" customWidth="1"/>
    <col min="41" max="41" width="8.21875" style="13" customWidth="1"/>
    <col min="42" max="42" width="3.109375" style="26" customWidth="1"/>
    <col min="43" max="43" width="11.33203125" style="24" customWidth="1"/>
    <col min="44" max="44" width="9.33203125" style="13" customWidth="1"/>
    <col min="45" max="45" width="3.6640625" style="26" customWidth="1"/>
    <col min="46" max="46" width="9.33203125" style="13" customWidth="1"/>
    <col min="47" max="47" width="3.6640625" style="26" customWidth="1"/>
    <col min="48" max="48" width="9.33203125" style="13" customWidth="1"/>
    <col min="49" max="49" width="3.6640625" style="26" customWidth="1"/>
    <col min="50" max="50" width="9.33203125" style="13" customWidth="1"/>
    <col min="51" max="51" width="3.6640625" style="26" customWidth="1"/>
    <col min="52" max="52" width="9.33203125" style="13" customWidth="1"/>
    <col min="53" max="53" width="3.6640625" style="26" customWidth="1"/>
    <col min="54" max="54" width="9.33203125" style="13" customWidth="1"/>
    <col min="55" max="55" width="3.6640625" style="26" customWidth="1"/>
    <col min="56" max="56" width="9.33203125" style="13" customWidth="1"/>
    <col min="57" max="57" width="3.6640625" style="26" customWidth="1"/>
    <col min="58" max="58" width="9.33203125" style="13" customWidth="1"/>
    <col min="59" max="59" width="3.6640625" style="26" customWidth="1"/>
    <col min="60" max="60" width="9.33203125" style="13" customWidth="1"/>
    <col min="61" max="61" width="3.6640625" style="26" customWidth="1"/>
    <col min="62" max="62" width="8.88671875" style="24" customWidth="1"/>
    <col min="63" max="63" width="9.33203125" style="13" customWidth="1"/>
    <col min="64" max="64" width="3.6640625" style="26" customWidth="1"/>
    <col min="65" max="65" width="9.33203125" style="13" customWidth="1"/>
    <col min="66" max="66" width="3.6640625" style="26" customWidth="1"/>
    <col min="67" max="67" width="9.33203125" style="13" customWidth="1"/>
    <col min="68" max="68" width="3.6640625" style="26" customWidth="1"/>
    <col min="69" max="69" width="9.33203125" style="13" customWidth="1"/>
    <col min="70" max="70" width="3.6640625" style="26" customWidth="1"/>
    <col min="71" max="71" width="9.33203125" style="13" customWidth="1"/>
    <col min="72" max="72" width="3.6640625" style="26" customWidth="1"/>
    <col min="73" max="73" width="9.33203125" style="13" customWidth="1"/>
    <col min="74" max="74" width="3.6640625" style="26" customWidth="1"/>
    <col min="75" max="86" width="11.33203125" style="24" customWidth="1"/>
    <col min="87" max="100" width="11.33203125" style="11" customWidth="1"/>
    <col min="101" max="16384" width="11.33203125" style="12"/>
  </cols>
  <sheetData>
    <row r="1" spans="1:100" s="6" customFormat="1" x14ac:dyDescent="0.25">
      <c r="A1" s="6" t="s">
        <v>184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/>
      <c r="N1" s="8"/>
      <c r="O1" s="24"/>
      <c r="P1" s="8"/>
      <c r="Q1" s="24"/>
      <c r="S1" s="8"/>
      <c r="T1" s="8"/>
      <c r="U1" s="7" t="s">
        <v>215</v>
      </c>
      <c r="V1" s="8"/>
      <c r="W1" s="8"/>
      <c r="Y1" s="8"/>
      <c r="Z1" s="24"/>
      <c r="AA1" s="8"/>
      <c r="AB1" s="24"/>
      <c r="AC1" s="8"/>
      <c r="AD1" s="24"/>
      <c r="AE1" s="8"/>
      <c r="AF1" s="24"/>
      <c r="AG1" s="8"/>
      <c r="AH1" s="24"/>
      <c r="AI1" s="8"/>
      <c r="AJ1" s="24"/>
      <c r="AK1" s="8"/>
      <c r="AL1" s="24"/>
      <c r="AM1" s="8"/>
      <c r="AN1" s="24"/>
      <c r="AO1" s="8"/>
      <c r="AP1" s="24"/>
      <c r="AQ1" s="25"/>
      <c r="AR1" s="8"/>
      <c r="AS1" s="24"/>
      <c r="AT1" s="8"/>
      <c r="AU1" s="24"/>
      <c r="AV1" s="8"/>
      <c r="AW1" s="24"/>
      <c r="AX1" s="8"/>
      <c r="AY1" s="24"/>
      <c r="AZ1" s="8"/>
      <c r="BA1" s="24"/>
      <c r="BB1" s="8"/>
      <c r="BC1" s="24"/>
      <c r="BD1" s="8"/>
      <c r="BE1" s="24"/>
      <c r="BF1" s="8"/>
      <c r="BG1" s="24"/>
      <c r="BH1" s="8"/>
      <c r="BI1" s="24"/>
      <c r="BJ1" s="25"/>
      <c r="BK1" s="8"/>
      <c r="BL1" s="24"/>
      <c r="BM1" s="8"/>
      <c r="BN1" s="24"/>
      <c r="BO1" s="8"/>
      <c r="BP1" s="24"/>
      <c r="BQ1" s="8"/>
      <c r="BR1" s="24"/>
      <c r="BS1" s="8"/>
      <c r="BT1" s="24"/>
      <c r="BU1" s="8"/>
      <c r="BV1" s="24"/>
    </row>
    <row r="2" spans="1:100" s="6" customFormat="1" x14ac:dyDescent="0.25">
      <c r="A2" s="6" t="s">
        <v>181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3"/>
      <c r="N2" s="8"/>
      <c r="O2" s="23"/>
      <c r="P2" s="8"/>
      <c r="Q2" s="23"/>
      <c r="R2" s="8"/>
      <c r="S2" s="23"/>
      <c r="T2" s="8"/>
      <c r="U2" s="23"/>
      <c r="V2" s="23"/>
      <c r="W2" s="8"/>
      <c r="X2" s="23"/>
      <c r="Y2" s="8"/>
      <c r="Z2" s="23"/>
      <c r="AA2" s="8"/>
      <c r="AB2" s="23"/>
      <c r="AC2" s="8"/>
      <c r="AD2" s="23"/>
      <c r="AE2" s="8"/>
      <c r="AF2" s="23"/>
      <c r="AG2" s="8"/>
      <c r="AH2" s="23"/>
      <c r="AI2" s="8"/>
      <c r="AJ2" s="23"/>
      <c r="AK2" s="8"/>
      <c r="AL2" s="23"/>
      <c r="AM2" s="8"/>
      <c r="AN2" s="23"/>
      <c r="AO2" s="8"/>
      <c r="AP2" s="23"/>
      <c r="AQ2" s="25"/>
      <c r="AR2" s="8"/>
      <c r="AS2" s="23"/>
      <c r="AT2" s="8"/>
      <c r="AU2" s="23"/>
      <c r="AV2" s="8"/>
      <c r="AW2" s="23"/>
      <c r="AX2" s="8"/>
      <c r="AY2" s="23"/>
      <c r="AZ2" s="8"/>
      <c r="BA2" s="23"/>
      <c r="BB2" s="8"/>
      <c r="BC2" s="23"/>
      <c r="BD2" s="8"/>
      <c r="BE2" s="23"/>
      <c r="BF2" s="8"/>
      <c r="BG2" s="23"/>
      <c r="BH2" s="8"/>
      <c r="BI2" s="23"/>
      <c r="BJ2" s="25"/>
      <c r="BK2" s="8"/>
      <c r="BL2" s="23"/>
      <c r="BM2" s="8"/>
      <c r="BN2" s="23"/>
      <c r="BO2" s="8"/>
      <c r="BP2" s="23"/>
      <c r="BQ2" s="8"/>
      <c r="BR2" s="23"/>
      <c r="BS2" s="8"/>
      <c r="BT2" s="23"/>
      <c r="BU2" s="8"/>
      <c r="BV2" s="23"/>
    </row>
    <row r="3" spans="1:100" s="6" customFormat="1" x14ac:dyDescent="0.25">
      <c r="A3" s="6" t="s">
        <v>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3"/>
      <c r="N3" s="8"/>
      <c r="O3" s="23"/>
      <c r="P3" s="8"/>
      <c r="Q3" s="23"/>
      <c r="R3" s="8"/>
      <c r="S3" s="23"/>
      <c r="T3" s="8"/>
      <c r="U3" s="23"/>
      <c r="V3" s="23"/>
      <c r="W3" s="8"/>
      <c r="X3" s="23"/>
      <c r="Y3" s="8"/>
      <c r="Z3" s="23"/>
      <c r="AA3" s="8"/>
      <c r="AB3" s="23"/>
      <c r="AC3" s="8"/>
      <c r="AD3" s="23"/>
      <c r="AE3" s="8"/>
      <c r="AF3" s="23"/>
      <c r="AG3" s="8"/>
      <c r="AH3" s="23"/>
      <c r="AI3" s="8"/>
      <c r="AJ3" s="23"/>
      <c r="AK3" s="8"/>
      <c r="AL3" s="23"/>
      <c r="AM3" s="8"/>
      <c r="AN3" s="23"/>
      <c r="AO3" s="8"/>
      <c r="AP3" s="23"/>
      <c r="AQ3" s="25"/>
      <c r="AR3" s="8"/>
      <c r="AS3" s="23"/>
      <c r="AT3" s="8"/>
      <c r="AU3" s="23"/>
      <c r="AV3" s="8"/>
      <c r="AW3" s="23"/>
      <c r="AX3" s="8"/>
      <c r="AY3" s="23"/>
      <c r="AZ3" s="8"/>
      <c r="BA3" s="23"/>
      <c r="BB3" s="8"/>
      <c r="BC3" s="23"/>
      <c r="BD3" s="8"/>
      <c r="BE3" s="23"/>
      <c r="BF3" s="8"/>
      <c r="BG3" s="23"/>
      <c r="BH3" s="8"/>
      <c r="BI3" s="23"/>
      <c r="BJ3" s="25"/>
      <c r="BK3" s="8"/>
      <c r="BL3" s="23"/>
      <c r="BM3" s="8"/>
      <c r="BN3" s="23"/>
      <c r="BO3" s="8"/>
      <c r="BP3" s="23"/>
      <c r="BQ3" s="8"/>
      <c r="BR3" s="23"/>
      <c r="BS3" s="8"/>
      <c r="BT3" s="23"/>
      <c r="BU3" s="8"/>
      <c r="BV3" s="23"/>
    </row>
    <row r="4" spans="1:100" s="6" customFormat="1" x14ac:dyDescent="0.25">
      <c r="A4" s="6" t="s">
        <v>175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  <c r="N4" s="8"/>
      <c r="O4" s="23"/>
      <c r="P4" s="8"/>
      <c r="Q4" s="23"/>
      <c r="R4" s="8"/>
      <c r="S4" s="23"/>
      <c r="T4" s="8"/>
      <c r="U4" s="23"/>
      <c r="V4" s="23"/>
      <c r="W4" s="8"/>
      <c r="X4" s="23"/>
      <c r="Y4" s="8"/>
      <c r="Z4" s="23"/>
      <c r="AA4" s="8"/>
      <c r="AB4" s="23"/>
      <c r="AC4" s="8"/>
      <c r="AD4" s="23"/>
      <c r="AE4" s="8"/>
      <c r="AF4" s="23"/>
      <c r="AG4" s="8"/>
      <c r="AH4" s="23"/>
      <c r="AI4" s="8"/>
      <c r="AJ4" s="23"/>
      <c r="AK4" s="8"/>
      <c r="AL4" s="23"/>
      <c r="AM4" s="8"/>
      <c r="AN4" s="23"/>
      <c r="AO4" s="8"/>
      <c r="AP4" s="23"/>
      <c r="AQ4" s="25"/>
      <c r="AR4" s="8"/>
      <c r="AS4" s="23"/>
      <c r="AT4" s="8"/>
      <c r="AU4" s="23"/>
      <c r="AV4" s="8"/>
      <c r="AW4" s="23"/>
      <c r="AX4" s="8"/>
      <c r="AY4" s="23"/>
      <c r="AZ4" s="8"/>
      <c r="BA4" s="23"/>
      <c r="BB4" s="8"/>
      <c r="BC4" s="23"/>
      <c r="BD4" s="8"/>
      <c r="BE4" s="23"/>
      <c r="BF4" s="8"/>
      <c r="BG4" s="23"/>
      <c r="BH4" s="8"/>
      <c r="BI4" s="23"/>
      <c r="BJ4" s="25"/>
      <c r="BK4" s="8"/>
      <c r="BL4" s="23"/>
      <c r="BM4" s="8"/>
      <c r="BN4" s="23"/>
      <c r="BO4" s="8"/>
      <c r="BP4" s="23"/>
      <c r="BQ4" s="8"/>
      <c r="BR4" s="23"/>
      <c r="BS4" s="8"/>
      <c r="BT4" s="23"/>
      <c r="BU4" s="8"/>
      <c r="BV4" s="23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3"/>
      <c r="N5" s="8"/>
      <c r="O5" s="23"/>
      <c r="P5" s="8"/>
      <c r="Q5" s="23"/>
      <c r="R5" s="8"/>
      <c r="S5" s="23"/>
      <c r="T5" s="8"/>
      <c r="U5" s="23"/>
      <c r="V5" s="23"/>
      <c r="W5" s="8"/>
      <c r="X5" s="23"/>
      <c r="Y5" s="8"/>
      <c r="Z5" s="23"/>
      <c r="AA5" s="8"/>
      <c r="AB5" s="23"/>
      <c r="AC5" s="8"/>
      <c r="AD5" s="23"/>
      <c r="AE5" s="8"/>
      <c r="AF5" s="23"/>
      <c r="AG5" s="8"/>
      <c r="AH5" s="23"/>
      <c r="AI5" s="8"/>
      <c r="AJ5" s="23"/>
      <c r="AK5" s="8"/>
      <c r="AL5" s="23"/>
      <c r="AM5" s="8"/>
      <c r="AN5" s="23"/>
      <c r="AO5" s="8"/>
      <c r="AP5" s="23"/>
      <c r="AQ5" s="25"/>
      <c r="AR5" s="8"/>
      <c r="AS5" s="23"/>
      <c r="AT5" s="8"/>
      <c r="AU5" s="23"/>
      <c r="AV5" s="8"/>
      <c r="AW5" s="23"/>
      <c r="AX5" s="8"/>
      <c r="AY5" s="23"/>
      <c r="AZ5" s="8"/>
      <c r="BA5" s="23"/>
      <c r="BB5" s="8"/>
      <c r="BC5" s="23"/>
      <c r="BD5" s="8"/>
      <c r="BE5" s="23"/>
      <c r="BF5" s="8"/>
      <c r="BG5" s="23"/>
      <c r="BH5" s="8"/>
      <c r="BI5" s="23"/>
      <c r="BJ5" s="25"/>
      <c r="BK5" s="8"/>
      <c r="BL5" s="23"/>
      <c r="BM5" s="8"/>
      <c r="BN5" s="23"/>
      <c r="BO5" s="8"/>
      <c r="BP5" s="23"/>
      <c r="BQ5" s="8"/>
      <c r="BR5" s="23"/>
      <c r="BS5" s="8"/>
      <c r="BT5" s="23"/>
      <c r="BU5" s="8"/>
      <c r="BV5" s="23"/>
    </row>
    <row r="6" spans="1:100" s="6" customFormat="1" x14ac:dyDescent="0.25">
      <c r="A6" s="6" t="s">
        <v>1</v>
      </c>
      <c r="B6" s="16" t="s">
        <v>2</v>
      </c>
      <c r="C6" s="16"/>
      <c r="D6" s="16" t="s">
        <v>3</v>
      </c>
      <c r="E6" s="16"/>
      <c r="F6" s="138" t="s">
        <v>90</v>
      </c>
      <c r="G6" s="138"/>
      <c r="H6" s="138" t="s">
        <v>4</v>
      </c>
      <c r="I6" s="138"/>
      <c r="J6" s="138" t="s">
        <v>4</v>
      </c>
      <c r="K6" s="138"/>
      <c r="L6" s="16" t="s">
        <v>108</v>
      </c>
      <c r="M6" s="16"/>
      <c r="N6" s="16" t="s">
        <v>109</v>
      </c>
      <c r="O6" s="16"/>
      <c r="P6" s="16" t="s">
        <v>110</v>
      </c>
      <c r="Q6" s="16"/>
      <c r="R6" s="16" t="s">
        <v>111</v>
      </c>
      <c r="S6" s="16"/>
      <c r="T6" s="16" t="s">
        <v>112</v>
      </c>
      <c r="U6" s="16"/>
      <c r="V6" s="33" t="s">
        <v>1</v>
      </c>
      <c r="W6" s="16" t="s">
        <v>113</v>
      </c>
      <c r="X6" s="16"/>
      <c r="Y6" s="16" t="s">
        <v>114</v>
      </c>
      <c r="Z6" s="16"/>
      <c r="AA6" s="16" t="s">
        <v>115</v>
      </c>
      <c r="AB6" s="16"/>
      <c r="AC6" s="16" t="s">
        <v>116</v>
      </c>
      <c r="AD6" s="16"/>
      <c r="AE6" s="16" t="s">
        <v>117</v>
      </c>
      <c r="AF6" s="16"/>
      <c r="AG6" s="16" t="s">
        <v>118</v>
      </c>
      <c r="AH6" s="16"/>
      <c r="AI6" s="16" t="s">
        <v>119</v>
      </c>
      <c r="AJ6" s="16"/>
      <c r="AK6" s="16" t="s">
        <v>120</v>
      </c>
      <c r="AL6" s="16"/>
      <c r="AM6" s="16" t="s">
        <v>121</v>
      </c>
      <c r="AN6" s="16"/>
      <c r="AO6" s="16" t="s">
        <v>122</v>
      </c>
      <c r="AP6" s="16"/>
      <c r="AQ6" s="33" t="s">
        <v>1</v>
      </c>
      <c r="AR6" s="16" t="s">
        <v>123</v>
      </c>
      <c r="AS6" s="16"/>
      <c r="AT6" s="16" t="s">
        <v>124</v>
      </c>
      <c r="AU6" s="16"/>
      <c r="AV6" s="16" t="s">
        <v>125</v>
      </c>
      <c r="AW6" s="16"/>
      <c r="AX6" s="16" t="s">
        <v>126</v>
      </c>
      <c r="AY6" s="16"/>
      <c r="AZ6" s="16" t="s">
        <v>127</v>
      </c>
      <c r="BA6" s="16"/>
      <c r="BB6" s="16" t="s">
        <v>128</v>
      </c>
      <c r="BC6" s="16"/>
      <c r="BD6" s="16" t="s">
        <v>129</v>
      </c>
      <c r="BE6" s="16"/>
      <c r="BF6" s="16" t="s">
        <v>130</v>
      </c>
      <c r="BG6" s="16"/>
      <c r="BH6" s="16" t="s">
        <v>131</v>
      </c>
      <c r="BI6" s="16"/>
      <c r="BJ6" s="33" t="s">
        <v>1</v>
      </c>
      <c r="BK6" s="16" t="s">
        <v>132</v>
      </c>
      <c r="BL6" s="16"/>
      <c r="BM6" s="16" t="s">
        <v>133</v>
      </c>
      <c r="BN6" s="16"/>
      <c r="BO6" s="16" t="s">
        <v>134</v>
      </c>
      <c r="BP6" s="16"/>
      <c r="BQ6" s="16" t="s">
        <v>135</v>
      </c>
      <c r="BR6" s="16"/>
      <c r="BS6" s="16" t="s">
        <v>136</v>
      </c>
      <c r="BT6" s="16"/>
      <c r="BU6" s="16" t="s">
        <v>137</v>
      </c>
      <c r="BV6" s="16"/>
    </row>
    <row r="7" spans="1:100" x14ac:dyDescent="0.25">
      <c r="B7" s="17" t="s">
        <v>53</v>
      </c>
      <c r="C7" s="17"/>
      <c r="D7" s="17" t="s">
        <v>6</v>
      </c>
      <c r="E7" s="17"/>
      <c r="F7" s="139" t="s">
        <v>7</v>
      </c>
      <c r="G7" s="139"/>
      <c r="H7" s="139" t="s">
        <v>91</v>
      </c>
      <c r="I7" s="139"/>
      <c r="J7" s="139" t="s">
        <v>92</v>
      </c>
      <c r="K7" s="139"/>
      <c r="L7" s="17" t="s">
        <v>93</v>
      </c>
      <c r="M7" s="17"/>
      <c r="N7" s="17" t="s">
        <v>94</v>
      </c>
      <c r="O7" s="17"/>
      <c r="P7" s="17" t="s">
        <v>95</v>
      </c>
      <c r="Q7" s="17"/>
      <c r="R7" s="17" t="s">
        <v>96</v>
      </c>
      <c r="S7" s="17"/>
      <c r="T7" s="17" t="s">
        <v>97</v>
      </c>
      <c r="U7" s="17"/>
      <c r="V7" s="24"/>
      <c r="W7" s="17" t="s">
        <v>98</v>
      </c>
      <c r="X7" s="17"/>
      <c r="Y7" s="17" t="s">
        <v>99</v>
      </c>
      <c r="Z7" s="17"/>
      <c r="AA7" s="17" t="s">
        <v>100</v>
      </c>
      <c r="AB7" s="17"/>
      <c r="AC7" s="17" t="s">
        <v>101</v>
      </c>
      <c r="AD7" s="17"/>
      <c r="AE7" s="17" t="s">
        <v>102</v>
      </c>
      <c r="AF7" s="17"/>
      <c r="AG7" s="17" t="s">
        <v>103</v>
      </c>
      <c r="AH7" s="17"/>
      <c r="AI7" s="17" t="s">
        <v>104</v>
      </c>
      <c r="AJ7" s="17"/>
      <c r="AK7" s="17" t="s">
        <v>105</v>
      </c>
      <c r="AL7" s="17"/>
      <c r="AM7" s="17" t="s">
        <v>106</v>
      </c>
      <c r="AN7" s="17"/>
      <c r="AO7" s="17" t="s">
        <v>107</v>
      </c>
      <c r="AP7" s="17"/>
      <c r="AR7" s="17" t="s">
        <v>8</v>
      </c>
      <c r="AS7" s="17"/>
      <c r="AT7" s="17" t="s">
        <v>9</v>
      </c>
      <c r="AU7" s="17"/>
      <c r="AV7" s="17" t="s">
        <v>10</v>
      </c>
      <c r="AW7" s="17"/>
      <c r="AX7" s="17" t="s">
        <v>11</v>
      </c>
      <c r="AY7" s="17"/>
      <c r="AZ7" s="17" t="s">
        <v>12</v>
      </c>
      <c r="BA7" s="17"/>
      <c r="BB7" s="17" t="s">
        <v>13</v>
      </c>
      <c r="BC7" s="17"/>
      <c r="BD7" s="17" t="s">
        <v>14</v>
      </c>
      <c r="BE7" s="17"/>
      <c r="BF7" s="17" t="s">
        <v>15</v>
      </c>
      <c r="BG7" s="17"/>
      <c r="BH7" s="17" t="s">
        <v>16</v>
      </c>
      <c r="BI7" s="17"/>
      <c r="BK7" s="17" t="s">
        <v>17</v>
      </c>
      <c r="BL7" s="17"/>
      <c r="BM7" s="17" t="s">
        <v>18</v>
      </c>
      <c r="BN7" s="17"/>
      <c r="BO7" s="17" t="s">
        <v>19</v>
      </c>
      <c r="BP7" s="17"/>
      <c r="BQ7" s="17" t="s">
        <v>20</v>
      </c>
      <c r="BR7" s="17"/>
      <c r="BS7" s="17" t="s">
        <v>21</v>
      </c>
      <c r="BT7" s="17"/>
      <c r="BU7" s="17" t="s">
        <v>22</v>
      </c>
      <c r="BV7" s="17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17" t="s">
        <v>54</v>
      </c>
      <c r="C8" s="17"/>
      <c r="D8" s="17" t="s">
        <v>54</v>
      </c>
      <c r="E8" s="17"/>
      <c r="F8" s="139" t="s">
        <v>54</v>
      </c>
      <c r="G8" s="139"/>
      <c r="H8" s="139" t="s">
        <v>54</v>
      </c>
      <c r="I8" s="139"/>
      <c r="J8" s="139" t="s">
        <v>54</v>
      </c>
      <c r="K8" s="139"/>
      <c r="L8" s="17" t="s">
        <v>54</v>
      </c>
      <c r="M8" s="17"/>
      <c r="N8" s="17" t="s">
        <v>54</v>
      </c>
      <c r="O8" s="17"/>
      <c r="P8" s="17" t="s">
        <v>54</v>
      </c>
      <c r="Q8" s="17"/>
      <c r="R8" s="17" t="s">
        <v>54</v>
      </c>
      <c r="S8" s="17"/>
      <c r="T8" s="17" t="s">
        <v>54</v>
      </c>
      <c r="U8" s="17"/>
      <c r="W8" s="17" t="s">
        <v>54</v>
      </c>
      <c r="X8" s="17"/>
      <c r="Y8" s="17" t="s">
        <v>54</v>
      </c>
      <c r="Z8" s="17"/>
      <c r="AA8" s="17" t="s">
        <v>54</v>
      </c>
      <c r="AB8" s="17"/>
      <c r="AC8" s="17" t="s">
        <v>54</v>
      </c>
      <c r="AD8" s="17"/>
      <c r="AE8" s="17" t="s">
        <v>54</v>
      </c>
      <c r="AF8" s="17"/>
      <c r="AG8" s="17" t="s">
        <v>54</v>
      </c>
      <c r="AH8" s="17"/>
      <c r="AI8" s="17" t="s">
        <v>54</v>
      </c>
      <c r="AJ8" s="17"/>
      <c r="AK8" s="17" t="s">
        <v>54</v>
      </c>
      <c r="AL8" s="17"/>
      <c r="AM8" s="17" t="s">
        <v>54</v>
      </c>
      <c r="AN8" s="17"/>
      <c r="AO8" s="17" t="s">
        <v>54</v>
      </c>
      <c r="AP8" s="17"/>
      <c r="AQ8" s="26"/>
      <c r="AR8" s="17" t="s">
        <v>54</v>
      </c>
      <c r="AS8" s="17"/>
      <c r="AT8" s="17" t="s">
        <v>54</v>
      </c>
      <c r="AU8" s="17"/>
      <c r="AV8" s="17" t="s">
        <v>54</v>
      </c>
      <c r="AW8" s="17"/>
      <c r="AX8" s="17" t="s">
        <v>54</v>
      </c>
      <c r="AY8" s="17"/>
      <c r="AZ8" s="17" t="s">
        <v>54</v>
      </c>
      <c r="BA8" s="17"/>
      <c r="BB8" s="17" t="s">
        <v>54</v>
      </c>
      <c r="BC8" s="17"/>
      <c r="BD8" s="17" t="s">
        <v>54</v>
      </c>
      <c r="BE8" s="17"/>
      <c r="BF8" s="17" t="s">
        <v>54</v>
      </c>
      <c r="BG8" s="17"/>
      <c r="BH8" s="17" t="s">
        <v>54</v>
      </c>
      <c r="BI8" s="17"/>
      <c r="BJ8" s="26"/>
      <c r="BK8" s="17" t="s">
        <v>54</v>
      </c>
      <c r="BL8" s="17"/>
      <c r="BM8" s="17" t="s">
        <v>54</v>
      </c>
      <c r="BN8" s="17"/>
      <c r="BO8" s="17" t="s">
        <v>54</v>
      </c>
      <c r="BP8" s="17"/>
      <c r="BQ8" s="17" t="s">
        <v>54</v>
      </c>
      <c r="BR8" s="17"/>
      <c r="BS8" s="17" t="s">
        <v>54</v>
      </c>
      <c r="BT8" s="17"/>
      <c r="BU8" s="17" t="s">
        <v>54</v>
      </c>
      <c r="BV8" s="17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0"/>
      <c r="D9" s="60"/>
      <c r="F9" s="60"/>
      <c r="H9" s="60"/>
      <c r="J9" s="60"/>
      <c r="L9" s="60"/>
      <c r="N9" s="60"/>
      <c r="P9" s="60"/>
      <c r="R9" s="60"/>
      <c r="T9" s="60"/>
      <c r="V9" s="24"/>
      <c r="W9" s="60"/>
      <c r="Y9" s="60"/>
      <c r="AA9" s="60"/>
      <c r="AC9" s="60"/>
      <c r="AE9" s="60"/>
      <c r="AG9" s="60"/>
      <c r="AI9" s="60"/>
      <c r="AK9" s="60"/>
      <c r="AM9" s="60"/>
      <c r="AO9" s="60"/>
      <c r="AR9" s="60"/>
      <c r="AT9" s="60"/>
      <c r="AV9" s="60"/>
      <c r="AX9" s="60"/>
      <c r="AZ9" s="60"/>
      <c r="BB9" s="60"/>
      <c r="BD9" s="60"/>
      <c r="BF9" s="60"/>
      <c r="BH9" s="60"/>
      <c r="BK9" s="60"/>
      <c r="BM9" s="60"/>
      <c r="BO9" s="60"/>
      <c r="BQ9" s="60"/>
      <c r="BS9" s="60"/>
      <c r="BU9" s="60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0" customFormat="1" x14ac:dyDescent="0.25">
      <c r="A10" s="20" t="s">
        <v>23</v>
      </c>
      <c r="B10" s="84">
        <v>336.55898174235398</v>
      </c>
      <c r="C10" s="83"/>
      <c r="D10" s="84">
        <v>399.71851316093102</v>
      </c>
      <c r="E10" s="83"/>
      <c r="F10" s="84">
        <v>73.081960434319697</v>
      </c>
      <c r="G10" s="83"/>
      <c r="H10" s="84">
        <v>70.853105028337197</v>
      </c>
      <c r="I10" s="83"/>
      <c r="J10" s="84">
        <v>75.187752312022496</v>
      </c>
      <c r="K10" s="83"/>
      <c r="L10" s="84">
        <v>310.54959561963102</v>
      </c>
      <c r="M10" s="83"/>
      <c r="N10" s="84">
        <v>355.10056410574299</v>
      </c>
      <c r="O10" s="83"/>
      <c r="P10" s="84">
        <v>366.44716240512298</v>
      </c>
      <c r="Q10" s="83"/>
      <c r="R10" s="84">
        <v>373.44849754319</v>
      </c>
      <c r="S10" s="83"/>
      <c r="T10" s="84">
        <v>383.78523278112601</v>
      </c>
      <c r="U10" s="83"/>
      <c r="V10" s="31" t="s">
        <v>23</v>
      </c>
      <c r="W10" s="84">
        <v>413.44220776286699</v>
      </c>
      <c r="X10" s="83"/>
      <c r="Y10" s="84">
        <v>457.03021472572402</v>
      </c>
      <c r="Z10" s="83"/>
      <c r="AA10" s="84">
        <v>490.57835014631598</v>
      </c>
      <c r="AB10" s="83"/>
      <c r="AC10" s="84">
        <v>515.456076499299</v>
      </c>
      <c r="AD10" s="83"/>
      <c r="AE10" s="84">
        <v>548.97506158168301</v>
      </c>
      <c r="AF10" s="83"/>
      <c r="AG10" s="84">
        <v>589.24547150583999</v>
      </c>
      <c r="AH10" s="83"/>
      <c r="AI10" s="84">
        <v>638.59250924288699</v>
      </c>
      <c r="AJ10" s="83"/>
      <c r="AK10" s="84">
        <v>710.01998991045502</v>
      </c>
      <c r="AL10" s="83"/>
      <c r="AM10" s="84">
        <v>788.50357080211495</v>
      </c>
      <c r="AN10" s="83"/>
      <c r="AO10" s="84">
        <v>890.631239313062</v>
      </c>
      <c r="AP10" s="83"/>
      <c r="AQ10" s="31" t="s">
        <v>23</v>
      </c>
      <c r="AR10" s="84">
        <v>210.82920552151899</v>
      </c>
      <c r="AS10" s="71"/>
      <c r="AT10" s="84">
        <v>222.09207166912401</v>
      </c>
      <c r="AU10" s="71"/>
      <c r="AV10" s="84">
        <v>238.45297389112599</v>
      </c>
      <c r="AW10" s="71"/>
      <c r="AX10" s="84">
        <v>263.07693493018797</v>
      </c>
      <c r="AY10" s="71"/>
      <c r="AZ10" s="84">
        <v>285.11126451961502</v>
      </c>
      <c r="BA10" s="71"/>
      <c r="BB10" s="84">
        <v>317.94351055400699</v>
      </c>
      <c r="BC10" s="71"/>
      <c r="BD10" s="84">
        <v>361.16855504545902</v>
      </c>
      <c r="BE10" s="71"/>
      <c r="BF10" s="84">
        <v>414.89309888322202</v>
      </c>
      <c r="BG10" s="71"/>
      <c r="BH10" s="84">
        <v>474.72745819158303</v>
      </c>
      <c r="BI10" s="15"/>
      <c r="BJ10" s="31" t="s">
        <v>23</v>
      </c>
      <c r="BK10" s="84">
        <v>532.73601685391395</v>
      </c>
      <c r="BL10" s="83"/>
      <c r="BM10" s="84">
        <v>591.19036600233903</v>
      </c>
      <c r="BN10" s="83"/>
      <c r="BO10" s="84">
        <v>637.91981810278503</v>
      </c>
      <c r="BP10" s="83"/>
      <c r="BQ10" s="84">
        <v>681.90090230958106</v>
      </c>
      <c r="BR10" s="83"/>
      <c r="BS10" s="84">
        <v>751.72468999569799</v>
      </c>
      <c r="BT10" s="83"/>
      <c r="BU10" s="84">
        <v>852.52651242994705</v>
      </c>
      <c r="BV10" s="15"/>
    </row>
    <row r="11" spans="1:100" s="20" customFormat="1" x14ac:dyDescent="0.25">
      <c r="A11" s="20" t="s">
        <v>24</v>
      </c>
      <c r="B11" s="84">
        <v>340.90846186621798</v>
      </c>
      <c r="C11" s="83"/>
      <c r="D11" s="84">
        <v>410.32124511906301</v>
      </c>
      <c r="E11" s="83"/>
      <c r="F11" s="84">
        <v>66.397719742908805</v>
      </c>
      <c r="G11" s="83"/>
      <c r="H11" s="84">
        <v>64.682092119400593</v>
      </c>
      <c r="I11" s="83"/>
      <c r="J11" s="84">
        <v>68.040158990183798</v>
      </c>
      <c r="K11" s="83"/>
      <c r="L11" s="84">
        <v>290.910580246086</v>
      </c>
      <c r="M11" s="83"/>
      <c r="N11" s="84">
        <v>341.845370947498</v>
      </c>
      <c r="O11" s="83"/>
      <c r="P11" s="84">
        <v>353.68954127421802</v>
      </c>
      <c r="Q11" s="83"/>
      <c r="R11" s="84">
        <v>358.45676184312498</v>
      </c>
      <c r="S11" s="83"/>
      <c r="T11" s="84">
        <v>371.466534840348</v>
      </c>
      <c r="U11" s="83"/>
      <c r="V11" s="31" t="s">
        <v>24</v>
      </c>
      <c r="W11" s="84">
        <v>413.77863428795303</v>
      </c>
      <c r="X11" s="83"/>
      <c r="Y11" s="84">
        <v>460.46185909529498</v>
      </c>
      <c r="Z11" s="83"/>
      <c r="AA11" s="84">
        <v>498.783911871886</v>
      </c>
      <c r="AB11" s="83"/>
      <c r="AC11" s="84">
        <v>524.38026965892902</v>
      </c>
      <c r="AD11" s="83"/>
      <c r="AE11" s="84">
        <v>563.87256916546403</v>
      </c>
      <c r="AF11" s="83"/>
      <c r="AG11" s="84">
        <v>612.882077046841</v>
      </c>
      <c r="AH11" s="83"/>
      <c r="AI11" s="84">
        <v>663.40453635034896</v>
      </c>
      <c r="AJ11" s="83"/>
      <c r="AK11" s="84">
        <v>734.12302296231996</v>
      </c>
      <c r="AL11" s="83"/>
      <c r="AM11" s="84">
        <v>824.62834671120004</v>
      </c>
      <c r="AN11" s="83"/>
      <c r="AO11" s="84">
        <v>936.22459558184005</v>
      </c>
      <c r="AP11" s="83"/>
      <c r="AQ11" s="31" t="s">
        <v>24</v>
      </c>
      <c r="AR11" s="84">
        <v>196.03879429340799</v>
      </c>
      <c r="AS11" s="71"/>
      <c r="AT11" s="84">
        <v>211.85580756361301</v>
      </c>
      <c r="AU11" s="71"/>
      <c r="AV11" s="84">
        <v>231.385615721177</v>
      </c>
      <c r="AW11" s="71"/>
      <c r="AX11" s="84">
        <v>253.71293248878001</v>
      </c>
      <c r="AY11" s="71"/>
      <c r="AZ11" s="84">
        <v>280.59249423880198</v>
      </c>
      <c r="BA11" s="71"/>
      <c r="BB11" s="84">
        <v>316.575988539104</v>
      </c>
      <c r="BC11" s="71"/>
      <c r="BD11" s="84">
        <v>365.90700862426098</v>
      </c>
      <c r="BE11" s="71"/>
      <c r="BF11" s="84">
        <v>431.35400599682998</v>
      </c>
      <c r="BG11" s="71"/>
      <c r="BH11" s="84">
        <v>488.69235737995098</v>
      </c>
      <c r="BI11" s="15"/>
      <c r="BJ11" s="31" t="s">
        <v>24</v>
      </c>
      <c r="BK11" s="84">
        <v>553.42885098055899</v>
      </c>
      <c r="BL11" s="83"/>
      <c r="BM11" s="84">
        <v>607.55925983642396</v>
      </c>
      <c r="BN11" s="83"/>
      <c r="BO11" s="84">
        <v>660.37339369798099</v>
      </c>
      <c r="BP11" s="83"/>
      <c r="BQ11" s="84">
        <v>708.41773613601595</v>
      </c>
      <c r="BR11" s="83"/>
      <c r="BS11" s="84">
        <v>774.54187463155802</v>
      </c>
      <c r="BT11" s="83"/>
      <c r="BU11" s="84">
        <v>886.27882657273403</v>
      </c>
      <c r="BV11" s="15"/>
    </row>
    <row r="12" spans="1:100" s="20" customFormat="1" x14ac:dyDescent="0.25">
      <c r="A12" s="20" t="s">
        <v>25</v>
      </c>
      <c r="B12" s="84">
        <v>262.15899276381998</v>
      </c>
      <c r="C12" s="83"/>
      <c r="D12" s="84">
        <v>325.48396417956798</v>
      </c>
      <c r="E12" s="83"/>
      <c r="F12" s="84">
        <v>48.249191120931698</v>
      </c>
      <c r="G12" s="83"/>
      <c r="H12" s="84">
        <v>46.600344433130999</v>
      </c>
      <c r="I12" s="83"/>
      <c r="J12" s="84">
        <v>49.828167414686597</v>
      </c>
      <c r="K12" s="83"/>
      <c r="L12" s="84">
        <v>230.396147791462</v>
      </c>
      <c r="M12" s="83"/>
      <c r="N12" s="84">
        <v>268.41237873193802</v>
      </c>
      <c r="O12" s="83"/>
      <c r="P12" s="84">
        <v>281.89118669707801</v>
      </c>
      <c r="Q12" s="83"/>
      <c r="R12" s="84">
        <v>287.93861826203999</v>
      </c>
      <c r="S12" s="83"/>
      <c r="T12" s="84">
        <v>305.460118619372</v>
      </c>
      <c r="U12" s="83"/>
      <c r="V12" s="31" t="s">
        <v>25</v>
      </c>
      <c r="W12" s="84">
        <v>335.28125179113903</v>
      </c>
      <c r="X12" s="83"/>
      <c r="Y12" s="84">
        <v>383.67424049828401</v>
      </c>
      <c r="Z12" s="83"/>
      <c r="AA12" s="84">
        <v>409.70922355393401</v>
      </c>
      <c r="AB12" s="83"/>
      <c r="AC12" s="84">
        <v>425.37745642195</v>
      </c>
      <c r="AD12" s="83"/>
      <c r="AE12" s="84">
        <v>458.63636080967598</v>
      </c>
      <c r="AF12" s="83"/>
      <c r="AG12" s="84">
        <v>509.16323507110098</v>
      </c>
      <c r="AH12" s="83"/>
      <c r="AI12" s="84">
        <v>552.27645411430296</v>
      </c>
      <c r="AJ12" s="83"/>
      <c r="AK12" s="84">
        <v>615.58714161598596</v>
      </c>
      <c r="AL12" s="83"/>
      <c r="AM12" s="84">
        <v>693.70808945844396</v>
      </c>
      <c r="AN12" s="83"/>
      <c r="AO12" s="84">
        <v>809.976304155614</v>
      </c>
      <c r="AP12" s="83"/>
      <c r="AQ12" s="31" t="s">
        <v>25</v>
      </c>
      <c r="AR12" s="84">
        <v>165.68937696332401</v>
      </c>
      <c r="AS12" s="71"/>
      <c r="AT12" s="84">
        <v>171.54054262966699</v>
      </c>
      <c r="AU12" s="71"/>
      <c r="AV12" s="84">
        <v>184.825124505964</v>
      </c>
      <c r="AW12" s="71"/>
      <c r="AX12" s="84">
        <v>208.62400821481299</v>
      </c>
      <c r="AY12" s="71"/>
      <c r="AZ12" s="84">
        <v>231.851099909406</v>
      </c>
      <c r="BA12" s="71"/>
      <c r="BB12" s="84">
        <v>261.378251055725</v>
      </c>
      <c r="BC12" s="71"/>
      <c r="BD12" s="84">
        <v>308.490441960135</v>
      </c>
      <c r="BE12" s="71"/>
      <c r="BF12" s="84">
        <v>361.445773131696</v>
      </c>
      <c r="BG12" s="71"/>
      <c r="BH12" s="84">
        <v>411.317717768921</v>
      </c>
      <c r="BI12" s="15"/>
      <c r="BJ12" s="31" t="s">
        <v>25</v>
      </c>
      <c r="BK12" s="84">
        <v>456.39149706877703</v>
      </c>
      <c r="BL12" s="83"/>
      <c r="BM12" s="84">
        <v>507.38291746641102</v>
      </c>
      <c r="BN12" s="83"/>
      <c r="BO12" s="84">
        <v>559.32755474452597</v>
      </c>
      <c r="BP12" s="83"/>
      <c r="BQ12" s="84">
        <v>609.37618248909803</v>
      </c>
      <c r="BR12" s="83"/>
      <c r="BS12" s="84">
        <v>665.66555540738796</v>
      </c>
      <c r="BT12" s="83"/>
      <c r="BU12" s="84">
        <v>727.38347195186702</v>
      </c>
      <c r="BV12" s="15"/>
    </row>
    <row r="13" spans="1:100" s="20" customFormat="1" x14ac:dyDescent="0.25">
      <c r="A13" s="20" t="s">
        <v>26</v>
      </c>
      <c r="B13" s="84">
        <v>273.17992749117099</v>
      </c>
      <c r="C13" s="83"/>
      <c r="D13" s="84">
        <v>337.25851769006198</v>
      </c>
      <c r="E13" s="83"/>
      <c r="F13" s="84">
        <v>53.468490189557698</v>
      </c>
      <c r="G13" s="83"/>
      <c r="H13" s="84">
        <v>52.9979610283144</v>
      </c>
      <c r="I13" s="83"/>
      <c r="J13" s="84">
        <v>53.928593451316502</v>
      </c>
      <c r="K13" s="83"/>
      <c r="L13" s="84">
        <v>249.89441290390999</v>
      </c>
      <c r="M13" s="83"/>
      <c r="N13" s="84">
        <v>272.03113840879899</v>
      </c>
      <c r="O13" s="83"/>
      <c r="P13" s="84">
        <v>287.59140911472002</v>
      </c>
      <c r="Q13" s="83"/>
      <c r="R13" s="84">
        <v>295.40611138491897</v>
      </c>
      <c r="S13" s="83"/>
      <c r="T13" s="84">
        <v>319.62180376610502</v>
      </c>
      <c r="U13" s="83"/>
      <c r="V13" s="31" t="s">
        <v>26</v>
      </c>
      <c r="W13" s="84">
        <v>327.62054085155398</v>
      </c>
      <c r="X13" s="83"/>
      <c r="Y13" s="84">
        <v>397.38104265402802</v>
      </c>
      <c r="Z13" s="83"/>
      <c r="AA13" s="84">
        <v>403.413059427733</v>
      </c>
      <c r="AB13" s="83"/>
      <c r="AC13" s="84">
        <v>458.44684385382101</v>
      </c>
      <c r="AD13" s="83"/>
      <c r="AE13" s="84">
        <v>462.808673469388</v>
      </c>
      <c r="AF13" s="83"/>
      <c r="AG13" s="84">
        <v>524.85822306238197</v>
      </c>
      <c r="AH13" s="83"/>
      <c r="AI13" s="84">
        <v>552.49630512514898</v>
      </c>
      <c r="AJ13" s="83"/>
      <c r="AK13" s="84">
        <v>630.44711763786904</v>
      </c>
      <c r="AL13" s="83"/>
      <c r="AM13" s="84">
        <v>650.15771812080504</v>
      </c>
      <c r="AN13" s="83"/>
      <c r="AO13" s="84">
        <v>694.08304498269899</v>
      </c>
      <c r="AP13" s="83"/>
      <c r="AQ13" s="31" t="s">
        <v>26</v>
      </c>
      <c r="AR13" s="84">
        <v>159.493016969515</v>
      </c>
      <c r="AS13" s="71"/>
      <c r="AT13" s="84">
        <v>165.360526140969</v>
      </c>
      <c r="AU13" s="71"/>
      <c r="AV13" s="84">
        <v>196.286489980608</v>
      </c>
      <c r="AW13" s="71"/>
      <c r="AX13" s="84">
        <v>213.11022734017899</v>
      </c>
      <c r="AY13" s="71"/>
      <c r="AZ13" s="84">
        <v>227.70931867569999</v>
      </c>
      <c r="BA13" s="71"/>
      <c r="BB13" s="84">
        <v>271.27087576374697</v>
      </c>
      <c r="BC13" s="71"/>
      <c r="BD13" s="84">
        <v>318.37521663778199</v>
      </c>
      <c r="BE13" s="71"/>
      <c r="BF13" s="84">
        <v>363.78132857490499</v>
      </c>
      <c r="BG13" s="71"/>
      <c r="BH13" s="84">
        <v>410.40586797065998</v>
      </c>
      <c r="BI13" s="15"/>
      <c r="BJ13" s="31" t="s">
        <v>26</v>
      </c>
      <c r="BK13" s="84">
        <v>479.20161577759302</v>
      </c>
      <c r="BL13" s="83"/>
      <c r="BM13" s="84">
        <v>525.96915584415603</v>
      </c>
      <c r="BN13" s="83"/>
      <c r="BO13" s="84">
        <v>545.96674157303403</v>
      </c>
      <c r="BP13" s="83"/>
      <c r="BQ13" s="84">
        <v>594.48209099709595</v>
      </c>
      <c r="BR13" s="83"/>
      <c r="BS13" s="84">
        <v>599.81635330126801</v>
      </c>
      <c r="BT13" s="83"/>
      <c r="BU13" s="84">
        <v>621.58527607361998</v>
      </c>
      <c r="BV13" s="15"/>
    </row>
    <row r="14" spans="1:100" s="20" customFormat="1" x14ac:dyDescent="0.25">
      <c r="A14" s="20" t="s">
        <v>27</v>
      </c>
      <c r="B14" s="84">
        <v>288.29667870846799</v>
      </c>
      <c r="C14" s="83"/>
      <c r="D14" s="84">
        <v>357.28885909350402</v>
      </c>
      <c r="E14" s="83"/>
      <c r="F14" s="84">
        <v>59.645442736523101</v>
      </c>
      <c r="G14" s="83"/>
      <c r="H14" s="84">
        <v>57.851920217969202</v>
      </c>
      <c r="I14" s="83"/>
      <c r="J14" s="84">
        <v>61.366359630283696</v>
      </c>
      <c r="K14" s="83"/>
      <c r="L14" s="84">
        <v>280.86727989487503</v>
      </c>
      <c r="M14" s="83"/>
      <c r="N14" s="84">
        <v>326.90954861447301</v>
      </c>
      <c r="O14" s="83"/>
      <c r="P14" s="84">
        <v>328.45736050040301</v>
      </c>
      <c r="Q14" s="83"/>
      <c r="R14" s="84">
        <v>335.13994210067699</v>
      </c>
      <c r="S14" s="83"/>
      <c r="T14" s="84">
        <v>351.546669211682</v>
      </c>
      <c r="U14" s="83"/>
      <c r="V14" s="31" t="s">
        <v>27</v>
      </c>
      <c r="W14" s="84">
        <v>375.94157959779801</v>
      </c>
      <c r="X14" s="83"/>
      <c r="Y14" s="84">
        <v>416.61726078799302</v>
      </c>
      <c r="Z14" s="83"/>
      <c r="AA14" s="84">
        <v>431.04834581019099</v>
      </c>
      <c r="AB14" s="83"/>
      <c r="AC14" s="84">
        <v>465.67346938775501</v>
      </c>
      <c r="AD14" s="83"/>
      <c r="AE14" s="84">
        <v>503.82123459855399</v>
      </c>
      <c r="AF14" s="83"/>
      <c r="AG14" s="84">
        <v>534.04160162631104</v>
      </c>
      <c r="AH14" s="83"/>
      <c r="AI14" s="84">
        <v>591.05831880949199</v>
      </c>
      <c r="AJ14" s="83"/>
      <c r="AK14" s="84">
        <v>637.00335695635999</v>
      </c>
      <c r="AL14" s="83"/>
      <c r="AM14" s="84">
        <v>673.65212193664104</v>
      </c>
      <c r="AN14" s="83"/>
      <c r="AO14" s="84">
        <v>756.30276923076894</v>
      </c>
      <c r="AP14" s="83"/>
      <c r="AQ14" s="31" t="s">
        <v>27</v>
      </c>
      <c r="AR14" s="84">
        <v>194.67221485598199</v>
      </c>
      <c r="AS14" s="71"/>
      <c r="AT14" s="84">
        <v>213.15008246289199</v>
      </c>
      <c r="AU14" s="71"/>
      <c r="AV14" s="84">
        <v>218.788736242884</v>
      </c>
      <c r="AW14" s="71"/>
      <c r="AX14" s="84">
        <v>243.04155323302501</v>
      </c>
      <c r="AY14" s="71"/>
      <c r="AZ14" s="84">
        <v>266.65830341307299</v>
      </c>
      <c r="BA14" s="71"/>
      <c r="BB14" s="84">
        <v>302.62943495400799</v>
      </c>
      <c r="BC14" s="71"/>
      <c r="BD14" s="84">
        <v>356.72258453651</v>
      </c>
      <c r="BE14" s="71"/>
      <c r="BF14" s="84">
        <v>399.79629066585602</v>
      </c>
      <c r="BG14" s="71"/>
      <c r="BH14" s="84">
        <v>452.21100736269</v>
      </c>
      <c r="BI14" s="15"/>
      <c r="BJ14" s="31" t="s">
        <v>27</v>
      </c>
      <c r="BK14" s="84">
        <v>489.50373574518301</v>
      </c>
      <c r="BL14" s="83"/>
      <c r="BM14" s="84">
        <v>543.94947080914994</v>
      </c>
      <c r="BN14" s="83"/>
      <c r="BO14" s="84">
        <v>569.70305838739603</v>
      </c>
      <c r="BP14" s="83"/>
      <c r="BQ14" s="84">
        <v>621.65065054809997</v>
      </c>
      <c r="BR14" s="83"/>
      <c r="BS14" s="84">
        <v>720.76162173636203</v>
      </c>
      <c r="BT14" s="83"/>
      <c r="BU14" s="84">
        <v>722.33739130434799</v>
      </c>
      <c r="BV14" s="15"/>
    </row>
    <row r="15" spans="1:100" s="20" customFormat="1" x14ac:dyDescent="0.25">
      <c r="A15" s="20" t="s">
        <v>28</v>
      </c>
      <c r="B15" s="84">
        <v>267.09011330187298</v>
      </c>
      <c r="C15" s="83"/>
      <c r="D15" s="84">
        <v>334.062951096944</v>
      </c>
      <c r="E15" s="83"/>
      <c r="F15" s="84">
        <v>52.1897426263385</v>
      </c>
      <c r="G15" s="83"/>
      <c r="H15" s="84">
        <v>50.057347060325</v>
      </c>
      <c r="I15" s="83"/>
      <c r="J15" s="84">
        <v>54.243924429326697</v>
      </c>
      <c r="K15" s="83"/>
      <c r="L15" s="84">
        <v>244.21475667190001</v>
      </c>
      <c r="M15" s="83"/>
      <c r="N15" s="84">
        <v>296.72291009767002</v>
      </c>
      <c r="O15" s="83"/>
      <c r="P15" s="84">
        <v>300.06262036404303</v>
      </c>
      <c r="Q15" s="83"/>
      <c r="R15" s="84">
        <v>302.76955405089899</v>
      </c>
      <c r="S15" s="83"/>
      <c r="T15" s="84">
        <v>328.142241656485</v>
      </c>
      <c r="U15" s="83"/>
      <c r="V15" s="31" t="s">
        <v>28</v>
      </c>
      <c r="W15" s="84">
        <v>355.60442298707397</v>
      </c>
      <c r="X15" s="83"/>
      <c r="Y15" s="84">
        <v>402.635751427841</v>
      </c>
      <c r="Z15" s="83"/>
      <c r="AA15" s="84">
        <v>452.12775726120401</v>
      </c>
      <c r="AB15" s="83"/>
      <c r="AC15" s="84">
        <v>446.37852219131702</v>
      </c>
      <c r="AD15" s="83"/>
      <c r="AE15" s="84">
        <v>496.83935950413201</v>
      </c>
      <c r="AF15" s="83"/>
      <c r="AG15" s="84">
        <v>514.55793991416294</v>
      </c>
      <c r="AH15" s="83"/>
      <c r="AI15" s="84">
        <v>556.86026200873403</v>
      </c>
      <c r="AJ15" s="83"/>
      <c r="AK15" s="84">
        <v>645.75589459084597</v>
      </c>
      <c r="AL15" s="83"/>
      <c r="AM15" s="84">
        <v>718.82551594746701</v>
      </c>
      <c r="AN15" s="83"/>
      <c r="AO15" s="84">
        <v>724.74018691588799</v>
      </c>
      <c r="AP15" s="83"/>
      <c r="AQ15" s="31" t="s">
        <v>28</v>
      </c>
      <c r="AR15" s="84">
        <v>160.52325707470499</v>
      </c>
      <c r="AS15" s="71"/>
      <c r="AT15" s="84">
        <v>163.39879132598699</v>
      </c>
      <c r="AU15" s="71"/>
      <c r="AV15" s="84">
        <v>195.788768228359</v>
      </c>
      <c r="AW15" s="71"/>
      <c r="AX15" s="84">
        <v>203.979675463039</v>
      </c>
      <c r="AY15" s="71"/>
      <c r="AZ15" s="84">
        <v>237.443072363547</v>
      </c>
      <c r="BA15" s="71"/>
      <c r="BB15" s="84">
        <v>275.40379931807098</v>
      </c>
      <c r="BC15" s="71"/>
      <c r="BD15" s="84">
        <v>301.65170068027197</v>
      </c>
      <c r="BE15" s="71"/>
      <c r="BF15" s="84">
        <v>379.754223723991</v>
      </c>
      <c r="BG15" s="71"/>
      <c r="BH15" s="84">
        <v>431.58197863446401</v>
      </c>
      <c r="BI15" s="15"/>
      <c r="BJ15" s="31" t="s">
        <v>28</v>
      </c>
      <c r="BK15" s="84">
        <v>468.67217299894901</v>
      </c>
      <c r="BL15" s="83"/>
      <c r="BM15" s="84">
        <v>511.77079107505102</v>
      </c>
      <c r="BN15" s="83"/>
      <c r="BO15" s="84">
        <v>588.37609133646697</v>
      </c>
      <c r="BP15" s="83"/>
      <c r="BQ15" s="84">
        <v>587.99255121042802</v>
      </c>
      <c r="BR15" s="83"/>
      <c r="BS15" s="84">
        <v>701.83701831964595</v>
      </c>
      <c r="BT15" s="83"/>
      <c r="BU15" s="84">
        <v>595.02127659574501</v>
      </c>
      <c r="BV15" s="15"/>
    </row>
    <row r="16" spans="1:100" s="20" customFormat="1" x14ac:dyDescent="0.25">
      <c r="A16" s="20" t="s">
        <v>29</v>
      </c>
      <c r="B16" s="84">
        <v>264.60041612742202</v>
      </c>
      <c r="C16" s="83"/>
      <c r="D16" s="84">
        <v>323.49368321714502</v>
      </c>
      <c r="E16" s="83"/>
      <c r="F16" s="84">
        <v>54.940965517241402</v>
      </c>
      <c r="G16" s="83"/>
      <c r="H16" s="84">
        <v>53.000243013365697</v>
      </c>
      <c r="I16" s="83"/>
      <c r="J16" s="84">
        <v>56.779662317728302</v>
      </c>
      <c r="K16" s="83"/>
      <c r="L16" s="84">
        <v>241.14751801441199</v>
      </c>
      <c r="M16" s="83"/>
      <c r="N16" s="84">
        <v>260.23879402347899</v>
      </c>
      <c r="O16" s="83"/>
      <c r="P16" s="84">
        <v>289.76825964732899</v>
      </c>
      <c r="Q16" s="83"/>
      <c r="R16" s="84">
        <v>297.05417979888898</v>
      </c>
      <c r="S16" s="83"/>
      <c r="T16" s="84">
        <v>310.91433881812702</v>
      </c>
      <c r="U16" s="83"/>
      <c r="V16" s="31" t="s">
        <v>29</v>
      </c>
      <c r="W16" s="84">
        <v>342.05248253728502</v>
      </c>
      <c r="X16" s="83"/>
      <c r="Y16" s="84">
        <v>403.45605220228401</v>
      </c>
      <c r="Z16" s="83"/>
      <c r="AA16" s="84">
        <v>431.29985096870303</v>
      </c>
      <c r="AB16" s="83"/>
      <c r="AC16" s="84">
        <v>445.84357207072202</v>
      </c>
      <c r="AD16" s="83"/>
      <c r="AE16" s="84">
        <v>484.74972141742802</v>
      </c>
      <c r="AF16" s="83"/>
      <c r="AG16" s="84">
        <v>510.73662283556803</v>
      </c>
      <c r="AH16" s="83"/>
      <c r="AI16" s="84">
        <v>542.30493665356096</v>
      </c>
      <c r="AJ16" s="83"/>
      <c r="AK16" s="84">
        <v>594.63756613756595</v>
      </c>
      <c r="AL16" s="83"/>
      <c r="AM16" s="84">
        <v>689.09561075195597</v>
      </c>
      <c r="AN16" s="83"/>
      <c r="AO16" s="84">
        <v>750.55602665051504</v>
      </c>
      <c r="AP16" s="83"/>
      <c r="AQ16" s="31" t="s">
        <v>29</v>
      </c>
      <c r="AR16" s="84">
        <v>159.966454418388</v>
      </c>
      <c r="AS16" s="71"/>
      <c r="AT16" s="84">
        <v>166.67732242183999</v>
      </c>
      <c r="AU16" s="71"/>
      <c r="AV16" s="84">
        <v>179.358050847458</v>
      </c>
      <c r="AW16" s="71"/>
      <c r="AX16" s="84">
        <v>198.147234381218</v>
      </c>
      <c r="AY16" s="71"/>
      <c r="AZ16" s="84">
        <v>235.29835359286</v>
      </c>
      <c r="BA16" s="71"/>
      <c r="BB16" s="84">
        <v>271.458798921121</v>
      </c>
      <c r="BC16" s="71"/>
      <c r="BD16" s="84">
        <v>305.94618676358499</v>
      </c>
      <c r="BE16" s="71"/>
      <c r="BF16" s="84">
        <v>366.235277582572</v>
      </c>
      <c r="BG16" s="71"/>
      <c r="BH16" s="84">
        <v>413.48581774290898</v>
      </c>
      <c r="BI16" s="15"/>
      <c r="BJ16" s="31" t="s">
        <v>29</v>
      </c>
      <c r="BK16" s="84">
        <v>460.15959376133497</v>
      </c>
      <c r="BL16" s="83"/>
      <c r="BM16" s="84">
        <v>486.24530943713199</v>
      </c>
      <c r="BN16" s="83"/>
      <c r="BO16" s="84">
        <v>542.13685847589397</v>
      </c>
      <c r="BP16" s="83"/>
      <c r="BQ16" s="84">
        <v>639.46391752577301</v>
      </c>
      <c r="BR16" s="83"/>
      <c r="BS16" s="84">
        <v>642.48014226437499</v>
      </c>
      <c r="BT16" s="83"/>
      <c r="BU16" s="84">
        <v>559.78064516128995</v>
      </c>
      <c r="BV16" s="15"/>
    </row>
    <row r="17" spans="1:74" s="20" customFormat="1" x14ac:dyDescent="0.25">
      <c r="A17" s="20" t="s">
        <v>30</v>
      </c>
      <c r="B17" s="84">
        <v>295.80126858046202</v>
      </c>
      <c r="C17" s="83"/>
      <c r="D17" s="84">
        <v>362.90963072516701</v>
      </c>
      <c r="E17" s="83"/>
      <c r="F17" s="84">
        <v>62.8598957934258</v>
      </c>
      <c r="G17" s="83"/>
      <c r="H17" s="84">
        <v>59.693319597432399</v>
      </c>
      <c r="I17" s="83"/>
      <c r="J17" s="84">
        <v>65.8235555885189</v>
      </c>
      <c r="K17" s="83"/>
      <c r="L17" s="84">
        <v>292.05853944094798</v>
      </c>
      <c r="M17" s="83"/>
      <c r="N17" s="84">
        <v>329.04337089056997</v>
      </c>
      <c r="O17" s="83"/>
      <c r="P17" s="84">
        <v>334.88564850345398</v>
      </c>
      <c r="Q17" s="83"/>
      <c r="R17" s="84">
        <v>307.075198994554</v>
      </c>
      <c r="S17" s="83"/>
      <c r="T17" s="84">
        <v>334.83372908498501</v>
      </c>
      <c r="U17" s="83"/>
      <c r="V17" s="31" t="s">
        <v>30</v>
      </c>
      <c r="W17" s="84">
        <v>357.213764063425</v>
      </c>
      <c r="X17" s="83"/>
      <c r="Y17" s="84">
        <v>415.26436120497499</v>
      </c>
      <c r="Z17" s="83"/>
      <c r="AA17" s="84">
        <v>412.40999522521099</v>
      </c>
      <c r="AB17" s="83"/>
      <c r="AC17" s="84">
        <v>446.900547868883</v>
      </c>
      <c r="AD17" s="83"/>
      <c r="AE17" s="84">
        <v>451.627463562196</v>
      </c>
      <c r="AF17" s="83"/>
      <c r="AG17" s="84">
        <v>487.831119199272</v>
      </c>
      <c r="AH17" s="83"/>
      <c r="AI17" s="84">
        <v>580.97158682941802</v>
      </c>
      <c r="AJ17" s="83"/>
      <c r="AK17" s="84">
        <v>648.73861304883098</v>
      </c>
      <c r="AL17" s="83"/>
      <c r="AM17" s="84">
        <v>701.89063162356899</v>
      </c>
      <c r="AN17" s="83"/>
      <c r="AO17" s="84">
        <v>778.30519480519501</v>
      </c>
      <c r="AP17" s="83"/>
      <c r="AQ17" s="31" t="s">
        <v>30</v>
      </c>
      <c r="AR17" s="84">
        <v>208.812442650028</v>
      </c>
      <c r="AS17" s="71"/>
      <c r="AT17" s="84">
        <v>226.704501813527</v>
      </c>
      <c r="AU17" s="71"/>
      <c r="AV17" s="84">
        <v>222.40613120784801</v>
      </c>
      <c r="AW17" s="71"/>
      <c r="AX17" s="84">
        <v>238.84958884146999</v>
      </c>
      <c r="AY17" s="71"/>
      <c r="AZ17" s="84">
        <v>271.651753856288</v>
      </c>
      <c r="BA17" s="71"/>
      <c r="BB17" s="84">
        <v>279.28561131133898</v>
      </c>
      <c r="BC17" s="71"/>
      <c r="BD17" s="84">
        <v>322.869097739491</v>
      </c>
      <c r="BE17" s="71"/>
      <c r="BF17" s="84">
        <v>367.73687850610901</v>
      </c>
      <c r="BG17" s="71"/>
      <c r="BH17" s="84">
        <v>421.65084112149498</v>
      </c>
      <c r="BI17" s="15"/>
      <c r="BJ17" s="31" t="s">
        <v>30</v>
      </c>
      <c r="BK17" s="84">
        <v>483.88246989948101</v>
      </c>
      <c r="BL17" s="83"/>
      <c r="BM17" s="84">
        <v>536.85114203202897</v>
      </c>
      <c r="BN17" s="83"/>
      <c r="BO17" s="84">
        <v>553.35302470888996</v>
      </c>
      <c r="BP17" s="83"/>
      <c r="BQ17" s="84">
        <v>592.44170096021901</v>
      </c>
      <c r="BR17" s="83"/>
      <c r="BS17" s="84">
        <v>650.52427184466001</v>
      </c>
      <c r="BT17" s="83"/>
      <c r="BU17" s="84">
        <v>741.55527950310602</v>
      </c>
      <c r="BV17" s="15"/>
    </row>
    <row r="18" spans="1:74" s="20" customFormat="1" x14ac:dyDescent="0.25">
      <c r="A18" s="20" t="s">
        <v>31</v>
      </c>
      <c r="B18" s="84">
        <v>294.07542348798398</v>
      </c>
      <c r="C18" s="83"/>
      <c r="D18" s="84">
        <v>357.29980531919199</v>
      </c>
      <c r="E18" s="83"/>
      <c r="F18" s="84">
        <v>55.101389020126597</v>
      </c>
      <c r="G18" s="83"/>
      <c r="H18" s="84">
        <v>52.692179217195601</v>
      </c>
      <c r="I18" s="83"/>
      <c r="J18" s="84">
        <v>57.397338008350403</v>
      </c>
      <c r="K18" s="83"/>
      <c r="L18" s="84">
        <v>280.04348106296601</v>
      </c>
      <c r="M18" s="83"/>
      <c r="N18" s="84">
        <v>323.210794905981</v>
      </c>
      <c r="O18" s="83"/>
      <c r="P18" s="84">
        <v>325.98502641847602</v>
      </c>
      <c r="Q18" s="83"/>
      <c r="R18" s="84">
        <v>338.07350001753298</v>
      </c>
      <c r="S18" s="83"/>
      <c r="T18" s="84">
        <v>349.52500363273998</v>
      </c>
      <c r="U18" s="83"/>
      <c r="V18" s="31" t="s">
        <v>31</v>
      </c>
      <c r="W18" s="84">
        <v>381.20041872858798</v>
      </c>
      <c r="X18" s="83"/>
      <c r="Y18" s="84">
        <v>420.82382310984298</v>
      </c>
      <c r="Z18" s="83"/>
      <c r="AA18" s="84">
        <v>447.46730515191598</v>
      </c>
      <c r="AB18" s="83"/>
      <c r="AC18" s="84">
        <v>476.53299242796697</v>
      </c>
      <c r="AD18" s="83"/>
      <c r="AE18" s="84">
        <v>512.77592768791601</v>
      </c>
      <c r="AF18" s="83"/>
      <c r="AG18" s="84">
        <v>540.99852766563799</v>
      </c>
      <c r="AH18" s="83"/>
      <c r="AI18" s="84">
        <v>628.20306793279804</v>
      </c>
      <c r="AJ18" s="83"/>
      <c r="AK18" s="84">
        <v>710.42664632595995</v>
      </c>
      <c r="AL18" s="83"/>
      <c r="AM18" s="84">
        <v>773.24240809802905</v>
      </c>
      <c r="AN18" s="83"/>
      <c r="AO18" s="84">
        <v>827.62754607177499</v>
      </c>
      <c r="AP18" s="83"/>
      <c r="AQ18" s="31" t="s">
        <v>31</v>
      </c>
      <c r="AR18" s="84">
        <v>193.048584411045</v>
      </c>
      <c r="AS18" s="71"/>
      <c r="AT18" s="84">
        <v>198.72170414201199</v>
      </c>
      <c r="AU18" s="71"/>
      <c r="AV18" s="84">
        <v>207.00300384703201</v>
      </c>
      <c r="AW18" s="71"/>
      <c r="AX18" s="84">
        <v>226.23568518820301</v>
      </c>
      <c r="AY18" s="71"/>
      <c r="AZ18" s="84">
        <v>256.09522367723901</v>
      </c>
      <c r="BA18" s="71"/>
      <c r="BB18" s="84">
        <v>298.95925977075001</v>
      </c>
      <c r="BC18" s="71"/>
      <c r="BD18" s="84">
        <v>330.24036436652102</v>
      </c>
      <c r="BE18" s="71"/>
      <c r="BF18" s="84">
        <v>386.79761019513302</v>
      </c>
      <c r="BG18" s="71"/>
      <c r="BH18" s="84">
        <v>431.052769649884</v>
      </c>
      <c r="BI18" s="15"/>
      <c r="BJ18" s="31" t="s">
        <v>31</v>
      </c>
      <c r="BK18" s="84">
        <v>508.69612856099297</v>
      </c>
      <c r="BL18" s="83"/>
      <c r="BM18" s="84">
        <v>544.75584812507395</v>
      </c>
      <c r="BN18" s="83"/>
      <c r="BO18" s="84">
        <v>622.69161920260399</v>
      </c>
      <c r="BP18" s="83"/>
      <c r="BQ18" s="84">
        <v>672.06558431120402</v>
      </c>
      <c r="BR18" s="83"/>
      <c r="BS18" s="84">
        <v>665.63071297988995</v>
      </c>
      <c r="BT18" s="83"/>
      <c r="BU18" s="84">
        <v>812.4</v>
      </c>
      <c r="BV18" s="15"/>
    </row>
    <row r="19" spans="1:74" s="20" customFormat="1" x14ac:dyDescent="0.25">
      <c r="A19" s="20" t="s">
        <v>32</v>
      </c>
      <c r="B19" s="84">
        <v>340.47511725925</v>
      </c>
      <c r="C19" s="83"/>
      <c r="D19" s="84">
        <v>424.618113574105</v>
      </c>
      <c r="E19" s="83"/>
      <c r="F19" s="84">
        <v>73.373994326439401</v>
      </c>
      <c r="G19" s="83"/>
      <c r="H19" s="84">
        <v>72.320681478879393</v>
      </c>
      <c r="I19" s="83"/>
      <c r="J19" s="84">
        <v>74.374787574018796</v>
      </c>
      <c r="K19" s="83"/>
      <c r="L19" s="84">
        <v>330.86974235288397</v>
      </c>
      <c r="M19" s="83"/>
      <c r="N19" s="84">
        <v>388.97265824304498</v>
      </c>
      <c r="O19" s="83"/>
      <c r="P19" s="84">
        <v>405.17323048777502</v>
      </c>
      <c r="Q19" s="83"/>
      <c r="R19" s="84">
        <v>405.358717032946</v>
      </c>
      <c r="S19" s="83"/>
      <c r="T19" s="84">
        <v>423.16864699791103</v>
      </c>
      <c r="U19" s="83"/>
      <c r="V19" s="31" t="s">
        <v>32</v>
      </c>
      <c r="W19" s="84">
        <v>464.58692603020199</v>
      </c>
      <c r="X19" s="83"/>
      <c r="Y19" s="84">
        <v>514.66234227830103</v>
      </c>
      <c r="Z19" s="83"/>
      <c r="AA19" s="84">
        <v>541.93839185701097</v>
      </c>
      <c r="AB19" s="83"/>
      <c r="AC19" s="84">
        <v>561.90906287031498</v>
      </c>
      <c r="AD19" s="83"/>
      <c r="AE19" s="84">
        <v>579.35018990775905</v>
      </c>
      <c r="AF19" s="83"/>
      <c r="AG19" s="84">
        <v>604.73756418485198</v>
      </c>
      <c r="AH19" s="83"/>
      <c r="AI19" s="84">
        <v>679.92113605767099</v>
      </c>
      <c r="AJ19" s="83"/>
      <c r="AK19" s="84">
        <v>725.445983211613</v>
      </c>
      <c r="AL19" s="83"/>
      <c r="AM19" s="84">
        <v>791.26685603229203</v>
      </c>
      <c r="AN19" s="83"/>
      <c r="AO19" s="84">
        <v>880.86261773302999</v>
      </c>
      <c r="AP19" s="83"/>
      <c r="AQ19" s="31" t="s">
        <v>32</v>
      </c>
      <c r="AR19" s="84">
        <v>218.00670334132101</v>
      </c>
      <c r="AS19" s="71"/>
      <c r="AT19" s="84">
        <v>245.030063981019</v>
      </c>
      <c r="AU19" s="71"/>
      <c r="AV19" s="84">
        <v>258.80736450214999</v>
      </c>
      <c r="AW19" s="71"/>
      <c r="AX19" s="84">
        <v>285.845700557545</v>
      </c>
      <c r="AY19" s="71"/>
      <c r="AZ19" s="84">
        <v>310.15851501677702</v>
      </c>
      <c r="BA19" s="71"/>
      <c r="BB19" s="84">
        <v>353.78275374833203</v>
      </c>
      <c r="BC19" s="71"/>
      <c r="BD19" s="84">
        <v>410.65845846678599</v>
      </c>
      <c r="BE19" s="71"/>
      <c r="BF19" s="84">
        <v>481.080810678136</v>
      </c>
      <c r="BG19" s="71"/>
      <c r="BH19" s="84">
        <v>534.50427839858605</v>
      </c>
      <c r="BI19" s="15"/>
      <c r="BJ19" s="31" t="s">
        <v>32</v>
      </c>
      <c r="BK19" s="84">
        <v>561.764544942464</v>
      </c>
      <c r="BL19" s="83"/>
      <c r="BM19" s="84">
        <v>614.11275993845902</v>
      </c>
      <c r="BN19" s="83"/>
      <c r="BO19" s="84">
        <v>663.54835364272799</v>
      </c>
      <c r="BP19" s="83"/>
      <c r="BQ19" s="84">
        <v>703.88296543107003</v>
      </c>
      <c r="BR19" s="83"/>
      <c r="BS19" s="84">
        <v>752.63097670617105</v>
      </c>
      <c r="BT19" s="83"/>
      <c r="BU19" s="84">
        <v>837.14855433698904</v>
      </c>
      <c r="BV19" s="15"/>
    </row>
    <row r="20" spans="1:74" s="20" customFormat="1" x14ac:dyDescent="0.25">
      <c r="A20" s="20" t="s">
        <v>33</v>
      </c>
      <c r="B20" s="84">
        <v>325.38086406174</v>
      </c>
      <c r="C20" s="83"/>
      <c r="D20" s="84">
        <v>396.568722494648</v>
      </c>
      <c r="E20" s="83"/>
      <c r="F20" s="84">
        <v>62.813982864415003</v>
      </c>
      <c r="G20" s="83"/>
      <c r="H20" s="84">
        <v>61.743816940032097</v>
      </c>
      <c r="I20" s="83"/>
      <c r="J20" s="84">
        <v>63.832581789976203</v>
      </c>
      <c r="K20" s="83"/>
      <c r="L20" s="84">
        <v>283.70268907563002</v>
      </c>
      <c r="M20" s="83"/>
      <c r="N20" s="84">
        <v>337.137968413078</v>
      </c>
      <c r="O20" s="83"/>
      <c r="P20" s="84">
        <v>350.86327940033402</v>
      </c>
      <c r="Q20" s="83"/>
      <c r="R20" s="84">
        <v>348.46397900575897</v>
      </c>
      <c r="S20" s="83"/>
      <c r="T20" s="84">
        <v>358.85838735818498</v>
      </c>
      <c r="U20" s="83"/>
      <c r="V20" s="31" t="s">
        <v>33</v>
      </c>
      <c r="W20" s="84">
        <v>396.57167085959799</v>
      </c>
      <c r="X20" s="83"/>
      <c r="Y20" s="84">
        <v>449.64514486957103</v>
      </c>
      <c r="Z20" s="83"/>
      <c r="AA20" s="84">
        <v>476.65359477124201</v>
      </c>
      <c r="AB20" s="83"/>
      <c r="AC20" s="84">
        <v>508.41387520969698</v>
      </c>
      <c r="AD20" s="83"/>
      <c r="AE20" s="84">
        <v>536.39929526259903</v>
      </c>
      <c r="AF20" s="83"/>
      <c r="AG20" s="84">
        <v>594.04989812089696</v>
      </c>
      <c r="AH20" s="83"/>
      <c r="AI20" s="84">
        <v>660.87959105073401</v>
      </c>
      <c r="AJ20" s="83"/>
      <c r="AK20" s="84">
        <v>727.80476006191998</v>
      </c>
      <c r="AL20" s="83"/>
      <c r="AM20" s="84">
        <v>795.35132518455805</v>
      </c>
      <c r="AN20" s="83"/>
      <c r="AO20" s="84">
        <v>897.96443879980905</v>
      </c>
      <c r="AP20" s="83"/>
      <c r="AQ20" s="31" t="s">
        <v>33</v>
      </c>
      <c r="AR20" s="84">
        <v>196.52738416278501</v>
      </c>
      <c r="AS20" s="71"/>
      <c r="AT20" s="84">
        <v>213.077740046038</v>
      </c>
      <c r="AU20" s="71"/>
      <c r="AV20" s="84">
        <v>234.47158285153299</v>
      </c>
      <c r="AW20" s="71"/>
      <c r="AX20" s="84">
        <v>252.196436629581</v>
      </c>
      <c r="AY20" s="71"/>
      <c r="AZ20" s="84">
        <v>278.242952728327</v>
      </c>
      <c r="BA20" s="71"/>
      <c r="BB20" s="84">
        <v>312.75754663959202</v>
      </c>
      <c r="BC20" s="71"/>
      <c r="BD20" s="84">
        <v>368.54442607257897</v>
      </c>
      <c r="BE20" s="71"/>
      <c r="BF20" s="84">
        <v>424.42121684867402</v>
      </c>
      <c r="BG20" s="71"/>
      <c r="BH20" s="84">
        <v>483.71761126340101</v>
      </c>
      <c r="BI20" s="15"/>
      <c r="BJ20" s="31" t="s">
        <v>33</v>
      </c>
      <c r="BK20" s="84">
        <v>539.85905421365101</v>
      </c>
      <c r="BL20" s="83"/>
      <c r="BM20" s="84">
        <v>594.967803030303</v>
      </c>
      <c r="BN20" s="83"/>
      <c r="BO20" s="84">
        <v>633.91896374693897</v>
      </c>
      <c r="BP20" s="83"/>
      <c r="BQ20" s="84">
        <v>692.12045969297901</v>
      </c>
      <c r="BR20" s="83"/>
      <c r="BS20" s="84">
        <v>755.72511848341196</v>
      </c>
      <c r="BT20" s="83"/>
      <c r="BU20" s="84">
        <v>845.14666009366499</v>
      </c>
      <c r="BV20" s="15"/>
    </row>
    <row r="21" spans="1:74" s="20" customFormat="1" x14ac:dyDescent="0.25">
      <c r="A21" s="20" t="s">
        <v>34</v>
      </c>
      <c r="B21" s="84">
        <v>421.82988456536202</v>
      </c>
      <c r="C21" s="83"/>
      <c r="D21" s="84">
        <v>486.24162624311498</v>
      </c>
      <c r="E21" s="83"/>
      <c r="F21" s="84">
        <v>89.976444157935404</v>
      </c>
      <c r="G21" s="83"/>
      <c r="H21" s="84">
        <v>88.281191975001093</v>
      </c>
      <c r="I21" s="83"/>
      <c r="J21" s="84">
        <v>91.596993360066193</v>
      </c>
      <c r="K21" s="83"/>
      <c r="L21" s="84">
        <v>340.63651607572501</v>
      </c>
      <c r="M21" s="83"/>
      <c r="N21" s="84">
        <v>392.05734269616102</v>
      </c>
      <c r="O21" s="83"/>
      <c r="P21" s="84">
        <v>415.312961767449</v>
      </c>
      <c r="Q21" s="83"/>
      <c r="R21" s="84">
        <v>419.36720909810401</v>
      </c>
      <c r="S21" s="83"/>
      <c r="T21" s="84">
        <v>439.50582255083202</v>
      </c>
      <c r="U21" s="83"/>
      <c r="V21" s="31" t="s">
        <v>34</v>
      </c>
      <c r="W21" s="84">
        <v>479.78616596190398</v>
      </c>
      <c r="X21" s="83"/>
      <c r="Y21" s="84">
        <v>532.19789946495803</v>
      </c>
      <c r="Z21" s="83"/>
      <c r="AA21" s="84">
        <v>573.91161875190596</v>
      </c>
      <c r="AB21" s="83"/>
      <c r="AC21" s="84">
        <v>595.14714678427902</v>
      </c>
      <c r="AD21" s="83"/>
      <c r="AE21" s="84">
        <v>638.31298425393697</v>
      </c>
      <c r="AF21" s="83"/>
      <c r="AG21" s="84">
        <v>683.28081512428196</v>
      </c>
      <c r="AH21" s="83"/>
      <c r="AI21" s="84">
        <v>740.96653978491099</v>
      </c>
      <c r="AJ21" s="83"/>
      <c r="AK21" s="84">
        <v>804.06878980891702</v>
      </c>
      <c r="AL21" s="83"/>
      <c r="AM21" s="84">
        <v>897.95315935379006</v>
      </c>
      <c r="AN21" s="83"/>
      <c r="AO21" s="84">
        <v>994.06658472719505</v>
      </c>
      <c r="AP21" s="83"/>
      <c r="AQ21" s="31" t="s">
        <v>34</v>
      </c>
      <c r="AR21" s="84">
        <v>239.806688633867</v>
      </c>
      <c r="AS21" s="71"/>
      <c r="AT21" s="84">
        <v>263.20145713317498</v>
      </c>
      <c r="AU21" s="71"/>
      <c r="AV21" s="84">
        <v>277.07581571609001</v>
      </c>
      <c r="AW21" s="71"/>
      <c r="AX21" s="84">
        <v>301.181494220817</v>
      </c>
      <c r="AY21" s="71"/>
      <c r="AZ21" s="84">
        <v>330.44143291883699</v>
      </c>
      <c r="BA21" s="71"/>
      <c r="BB21" s="84">
        <v>381.91055757807999</v>
      </c>
      <c r="BC21" s="71"/>
      <c r="BD21" s="84">
        <v>413.56673783206799</v>
      </c>
      <c r="BE21" s="71"/>
      <c r="BF21" s="84">
        <v>485.93835675738097</v>
      </c>
      <c r="BG21" s="71"/>
      <c r="BH21" s="84">
        <v>527.226011438255</v>
      </c>
      <c r="BI21" s="15"/>
      <c r="BJ21" s="31" t="s">
        <v>34</v>
      </c>
      <c r="BK21" s="84">
        <v>618.83205892950104</v>
      </c>
      <c r="BL21" s="83"/>
      <c r="BM21" s="84">
        <v>693.66358514780404</v>
      </c>
      <c r="BN21" s="83"/>
      <c r="BO21" s="84">
        <v>743.94161487189604</v>
      </c>
      <c r="BP21" s="83"/>
      <c r="BQ21" s="84">
        <v>781.05633047210301</v>
      </c>
      <c r="BR21" s="83"/>
      <c r="BS21" s="84">
        <v>867.64830722587203</v>
      </c>
      <c r="BT21" s="83"/>
      <c r="BU21" s="84">
        <v>987.71035818005805</v>
      </c>
      <c r="BV21" s="15"/>
    </row>
    <row r="22" spans="1:74" s="20" customFormat="1" x14ac:dyDescent="0.25">
      <c r="A22" s="20" t="s">
        <v>35</v>
      </c>
      <c r="B22" s="84">
        <v>368.86484730549699</v>
      </c>
      <c r="C22" s="83"/>
      <c r="D22" s="84">
        <v>440.66727721885098</v>
      </c>
      <c r="E22" s="83"/>
      <c r="F22" s="84">
        <v>80.755049673070104</v>
      </c>
      <c r="G22" s="83"/>
      <c r="H22" s="84">
        <v>79.257900380153998</v>
      </c>
      <c r="I22" s="83"/>
      <c r="J22" s="84">
        <v>82.179145624586596</v>
      </c>
      <c r="K22" s="83"/>
      <c r="L22" s="84">
        <v>326.82520065822598</v>
      </c>
      <c r="M22" s="83"/>
      <c r="N22" s="84">
        <v>386.55358770673303</v>
      </c>
      <c r="O22" s="83"/>
      <c r="P22" s="84">
        <v>399.01819428992098</v>
      </c>
      <c r="Q22" s="83"/>
      <c r="R22" s="84">
        <v>407.70484414396299</v>
      </c>
      <c r="S22" s="83"/>
      <c r="T22" s="84">
        <v>418.361425549437</v>
      </c>
      <c r="U22" s="83"/>
      <c r="V22" s="31" t="s">
        <v>35</v>
      </c>
      <c r="W22" s="84">
        <v>445.96204348519501</v>
      </c>
      <c r="X22" s="83"/>
      <c r="Y22" s="84">
        <v>499.16041032189003</v>
      </c>
      <c r="Z22" s="83"/>
      <c r="AA22" s="84">
        <v>532.404313693532</v>
      </c>
      <c r="AB22" s="83"/>
      <c r="AC22" s="84">
        <v>566.36383333694403</v>
      </c>
      <c r="AD22" s="83"/>
      <c r="AE22" s="84">
        <v>600.848022105876</v>
      </c>
      <c r="AF22" s="83"/>
      <c r="AG22" s="84">
        <v>634.55377342562895</v>
      </c>
      <c r="AH22" s="83"/>
      <c r="AI22" s="84">
        <v>679.38126108912195</v>
      </c>
      <c r="AJ22" s="83"/>
      <c r="AK22" s="84">
        <v>758.74441164065797</v>
      </c>
      <c r="AL22" s="83"/>
      <c r="AM22" s="84">
        <v>834.01140948935597</v>
      </c>
      <c r="AN22" s="83"/>
      <c r="AO22" s="84">
        <v>961.99152469082401</v>
      </c>
      <c r="AP22" s="83"/>
      <c r="AQ22" s="31" t="s">
        <v>35</v>
      </c>
      <c r="AR22" s="84">
        <v>229.87111289674601</v>
      </c>
      <c r="AS22" s="71"/>
      <c r="AT22" s="84">
        <v>243.27254308115999</v>
      </c>
      <c r="AU22" s="71"/>
      <c r="AV22" s="84">
        <v>251.73988792664301</v>
      </c>
      <c r="AW22" s="71"/>
      <c r="AX22" s="84">
        <v>283.07468558145098</v>
      </c>
      <c r="AY22" s="71"/>
      <c r="AZ22" s="84">
        <v>316.089930889686</v>
      </c>
      <c r="BA22" s="71"/>
      <c r="BB22" s="84">
        <v>348.34572980956898</v>
      </c>
      <c r="BC22" s="71"/>
      <c r="BD22" s="84">
        <v>397.96873567351298</v>
      </c>
      <c r="BE22" s="71"/>
      <c r="BF22" s="84">
        <v>459.049206805967</v>
      </c>
      <c r="BG22" s="71"/>
      <c r="BH22" s="84">
        <v>520.32161832238603</v>
      </c>
      <c r="BI22" s="15"/>
      <c r="BJ22" s="31" t="s">
        <v>35</v>
      </c>
      <c r="BK22" s="84">
        <v>576.94243232939402</v>
      </c>
      <c r="BL22" s="83"/>
      <c r="BM22" s="84">
        <v>645.28070175438597</v>
      </c>
      <c r="BN22" s="83"/>
      <c r="BO22" s="84">
        <v>681.30046485420496</v>
      </c>
      <c r="BP22" s="83"/>
      <c r="BQ22" s="84">
        <v>730.54515949950905</v>
      </c>
      <c r="BR22" s="83"/>
      <c r="BS22" s="84">
        <v>785.03874571994902</v>
      </c>
      <c r="BT22" s="83"/>
      <c r="BU22" s="84">
        <v>836.79644048943305</v>
      </c>
      <c r="BV22" s="15"/>
    </row>
    <row r="23" spans="1:74" s="20" customFormat="1" x14ac:dyDescent="0.25">
      <c r="A23" s="20" t="s">
        <v>36</v>
      </c>
      <c r="B23" s="84">
        <v>328.01787124999203</v>
      </c>
      <c r="C23" s="83"/>
      <c r="D23" s="84">
        <v>398.88838677752801</v>
      </c>
      <c r="E23" s="83"/>
      <c r="F23" s="84">
        <v>55.227053969514401</v>
      </c>
      <c r="G23" s="83"/>
      <c r="H23" s="84">
        <v>53.649419476695698</v>
      </c>
      <c r="I23" s="83"/>
      <c r="J23" s="84">
        <v>56.700367303741501</v>
      </c>
      <c r="K23" s="83"/>
      <c r="L23" s="84">
        <v>290.661440470358</v>
      </c>
      <c r="M23" s="83"/>
      <c r="N23" s="84">
        <v>334.74406117800203</v>
      </c>
      <c r="O23" s="83"/>
      <c r="P23" s="84">
        <v>342.38737556416203</v>
      </c>
      <c r="Q23" s="83"/>
      <c r="R23" s="84">
        <v>341.97150533257297</v>
      </c>
      <c r="S23" s="83"/>
      <c r="T23" s="84">
        <v>361.94191292578398</v>
      </c>
      <c r="U23" s="83"/>
      <c r="V23" s="31" t="s">
        <v>36</v>
      </c>
      <c r="W23" s="84">
        <v>426.29375097885702</v>
      </c>
      <c r="X23" s="83"/>
      <c r="Y23" s="84">
        <v>461.26556741028099</v>
      </c>
      <c r="Z23" s="83"/>
      <c r="AA23" s="84">
        <v>498.69354780538799</v>
      </c>
      <c r="AB23" s="83"/>
      <c r="AC23" s="84">
        <v>523.20094247005704</v>
      </c>
      <c r="AD23" s="83"/>
      <c r="AE23" s="84">
        <v>534.92748553746799</v>
      </c>
      <c r="AF23" s="83"/>
      <c r="AG23" s="84">
        <v>587.99279379157394</v>
      </c>
      <c r="AH23" s="83"/>
      <c r="AI23" s="84">
        <v>633.42605054583498</v>
      </c>
      <c r="AJ23" s="83"/>
      <c r="AK23" s="84">
        <v>697.40413734271704</v>
      </c>
      <c r="AL23" s="83"/>
      <c r="AM23" s="84">
        <v>781.28081494057699</v>
      </c>
      <c r="AN23" s="83"/>
      <c r="AO23" s="84">
        <v>862.59262435677499</v>
      </c>
      <c r="AP23" s="83"/>
      <c r="AQ23" s="31" t="s">
        <v>36</v>
      </c>
      <c r="AR23" s="84">
        <v>189.43577957691301</v>
      </c>
      <c r="AS23" s="71"/>
      <c r="AT23" s="84">
        <v>221.338054163999</v>
      </c>
      <c r="AU23" s="71"/>
      <c r="AV23" s="84">
        <v>219.662225139481</v>
      </c>
      <c r="AW23" s="71"/>
      <c r="AX23" s="84">
        <v>243.387904237334</v>
      </c>
      <c r="AY23" s="71"/>
      <c r="AZ23" s="84">
        <v>272.37752300984999</v>
      </c>
      <c r="BA23" s="71"/>
      <c r="BB23" s="84">
        <v>320.61623310966098</v>
      </c>
      <c r="BC23" s="71"/>
      <c r="BD23" s="84">
        <v>338.39117009394897</v>
      </c>
      <c r="BE23" s="71"/>
      <c r="BF23" s="84">
        <v>421.29632408101997</v>
      </c>
      <c r="BG23" s="71"/>
      <c r="BH23" s="84">
        <v>459.966546983098</v>
      </c>
      <c r="BI23" s="15"/>
      <c r="BJ23" s="31" t="s">
        <v>36</v>
      </c>
      <c r="BK23" s="84">
        <v>507.744829714991</v>
      </c>
      <c r="BL23" s="83"/>
      <c r="BM23" s="84">
        <v>579.14548238897396</v>
      </c>
      <c r="BN23" s="83"/>
      <c r="BO23" s="84">
        <v>583.64518322629397</v>
      </c>
      <c r="BP23" s="83"/>
      <c r="BQ23" s="84">
        <v>670.93592424056101</v>
      </c>
      <c r="BR23" s="83"/>
      <c r="BS23" s="84">
        <v>718.54535974973896</v>
      </c>
      <c r="BT23" s="83"/>
      <c r="BU23" s="84">
        <v>761.55627009646298</v>
      </c>
      <c r="BV23" s="15"/>
    </row>
    <row r="24" spans="1:74" s="20" customFormat="1" x14ac:dyDescent="0.25">
      <c r="A24" s="20" t="s">
        <v>37</v>
      </c>
      <c r="B24" s="84">
        <v>267.28582973387199</v>
      </c>
      <c r="C24" s="83"/>
      <c r="D24" s="84">
        <v>333.35770897520098</v>
      </c>
      <c r="E24" s="83"/>
      <c r="F24" s="84">
        <v>50.638958630055299</v>
      </c>
      <c r="G24" s="83"/>
      <c r="H24" s="84">
        <v>49.7562372762373</v>
      </c>
      <c r="I24" s="83"/>
      <c r="J24" s="84">
        <v>51.4275178728208</v>
      </c>
      <c r="K24" s="83"/>
      <c r="L24" s="84">
        <v>269.39039665970802</v>
      </c>
      <c r="M24" s="83"/>
      <c r="N24" s="84">
        <v>299.51510817092799</v>
      </c>
      <c r="O24" s="83"/>
      <c r="P24" s="84">
        <v>280.30547850208001</v>
      </c>
      <c r="Q24" s="83"/>
      <c r="R24" s="84">
        <v>287.78976628506598</v>
      </c>
      <c r="S24" s="83"/>
      <c r="T24" s="84">
        <v>300.78151063995602</v>
      </c>
      <c r="U24" s="83"/>
      <c r="V24" s="31" t="s">
        <v>37</v>
      </c>
      <c r="W24" s="84">
        <v>330.86316913629702</v>
      </c>
      <c r="X24" s="83"/>
      <c r="Y24" s="84">
        <v>373.56109994608101</v>
      </c>
      <c r="Z24" s="83"/>
      <c r="AA24" s="84">
        <v>391.17639909397298</v>
      </c>
      <c r="AB24" s="83"/>
      <c r="AC24" s="84">
        <v>413.480955455132</v>
      </c>
      <c r="AD24" s="83"/>
      <c r="AE24" s="84">
        <v>451.355906921241</v>
      </c>
      <c r="AF24" s="83"/>
      <c r="AG24" s="84">
        <v>475.91269900590498</v>
      </c>
      <c r="AH24" s="83"/>
      <c r="AI24" s="84">
        <v>528.03323287448097</v>
      </c>
      <c r="AJ24" s="83"/>
      <c r="AK24" s="84">
        <v>620.64599375650403</v>
      </c>
      <c r="AL24" s="83"/>
      <c r="AM24" s="84">
        <v>705.52032388663997</v>
      </c>
      <c r="AN24" s="83"/>
      <c r="AO24" s="84">
        <v>806.83109919571098</v>
      </c>
      <c r="AP24" s="83"/>
      <c r="AQ24" s="31" t="s">
        <v>37</v>
      </c>
      <c r="AR24" s="84">
        <v>173.338396564574</v>
      </c>
      <c r="AS24" s="71"/>
      <c r="AT24" s="84">
        <v>186.743196326576</v>
      </c>
      <c r="AU24" s="71"/>
      <c r="AV24" s="84">
        <v>197.59098864605301</v>
      </c>
      <c r="AW24" s="71"/>
      <c r="AX24" s="84">
        <v>206.508209656209</v>
      </c>
      <c r="AY24" s="71"/>
      <c r="AZ24" s="84">
        <v>225.57337805900701</v>
      </c>
      <c r="BA24" s="71"/>
      <c r="BB24" s="84">
        <v>256.500248797479</v>
      </c>
      <c r="BC24" s="71"/>
      <c r="BD24" s="84">
        <v>300.34863642592802</v>
      </c>
      <c r="BE24" s="71"/>
      <c r="BF24" s="84">
        <v>349.94141393230501</v>
      </c>
      <c r="BG24" s="71"/>
      <c r="BH24" s="84">
        <v>405.338560627275</v>
      </c>
      <c r="BI24" s="15"/>
      <c r="BJ24" s="31" t="s">
        <v>37</v>
      </c>
      <c r="BK24" s="84">
        <v>460.32137030995102</v>
      </c>
      <c r="BL24" s="83"/>
      <c r="BM24" s="84">
        <v>486.89461358313798</v>
      </c>
      <c r="BN24" s="83"/>
      <c r="BO24" s="84">
        <v>517.20176930928903</v>
      </c>
      <c r="BP24" s="83"/>
      <c r="BQ24" s="84">
        <v>583.63657186486</v>
      </c>
      <c r="BR24" s="83"/>
      <c r="BS24" s="84">
        <v>670.744736842105</v>
      </c>
      <c r="BT24" s="83"/>
      <c r="BU24" s="84">
        <v>702.38870431893702</v>
      </c>
      <c r="BV24" s="15"/>
    </row>
    <row r="25" spans="1:74" s="20" customFormat="1" x14ac:dyDescent="0.25">
      <c r="A25" s="20" t="s">
        <v>38</v>
      </c>
      <c r="B25" s="84">
        <v>241.04463613603301</v>
      </c>
      <c r="C25" s="83"/>
      <c r="D25" s="84">
        <v>312.72014152441102</v>
      </c>
      <c r="E25" s="83"/>
      <c r="F25" s="84">
        <v>39.603951981302501</v>
      </c>
      <c r="G25" s="83"/>
      <c r="H25" s="84">
        <v>40.896193461710702</v>
      </c>
      <c r="I25" s="83"/>
      <c r="J25" s="84">
        <v>38.437355973317203</v>
      </c>
      <c r="K25" s="83"/>
      <c r="L25" s="84">
        <v>264.797670296278</v>
      </c>
      <c r="M25" s="83"/>
      <c r="N25" s="84">
        <v>269.06528349132498</v>
      </c>
      <c r="O25" s="83"/>
      <c r="P25" s="84">
        <v>281.641748039059</v>
      </c>
      <c r="Q25" s="83"/>
      <c r="R25" s="84">
        <v>262.63919283785702</v>
      </c>
      <c r="S25" s="83"/>
      <c r="T25" s="84">
        <v>303.67770637666803</v>
      </c>
      <c r="U25" s="83"/>
      <c r="V25" s="31" t="s">
        <v>38</v>
      </c>
      <c r="W25" s="84">
        <v>286.848892405063</v>
      </c>
      <c r="X25" s="83"/>
      <c r="Y25" s="84">
        <v>348.062203023758</v>
      </c>
      <c r="Z25" s="83"/>
      <c r="AA25" s="84">
        <v>342.49315068493098</v>
      </c>
      <c r="AB25" s="83"/>
      <c r="AC25" s="84">
        <v>353.72885634940701</v>
      </c>
      <c r="AD25" s="83"/>
      <c r="AE25" s="84">
        <v>432.41834271922801</v>
      </c>
      <c r="AF25" s="83"/>
      <c r="AG25" s="84">
        <v>492.67827403482198</v>
      </c>
      <c r="AH25" s="83"/>
      <c r="AI25" s="84">
        <v>516.61090909090899</v>
      </c>
      <c r="AJ25" s="83"/>
      <c r="AK25" s="84">
        <v>591.98521939953798</v>
      </c>
      <c r="AL25" s="83"/>
      <c r="AM25" s="84">
        <v>580.78448275862104</v>
      </c>
      <c r="AN25" s="83"/>
      <c r="AO25" s="84">
        <v>724.62162162162201</v>
      </c>
      <c r="AP25" s="83"/>
      <c r="AQ25" s="31" t="s">
        <v>38</v>
      </c>
      <c r="AR25" s="84">
        <v>165.44109461966599</v>
      </c>
      <c r="AS25" s="71"/>
      <c r="AT25" s="84">
        <v>152.34276150627599</v>
      </c>
      <c r="AU25" s="71"/>
      <c r="AV25" s="84">
        <v>166.17420705200499</v>
      </c>
      <c r="AW25" s="71"/>
      <c r="AX25" s="84">
        <v>207.09030632542101</v>
      </c>
      <c r="AY25" s="71"/>
      <c r="AZ25" s="84">
        <v>218.05103969754299</v>
      </c>
      <c r="BA25" s="71"/>
      <c r="BB25" s="84">
        <v>234.72438771990301</v>
      </c>
      <c r="BC25" s="71"/>
      <c r="BD25" s="84">
        <v>293.90198863636402</v>
      </c>
      <c r="BE25" s="71"/>
      <c r="BF25" s="84">
        <v>337.36346194841201</v>
      </c>
      <c r="BG25" s="71"/>
      <c r="BH25" s="84">
        <v>412.94260429835703</v>
      </c>
      <c r="BI25" s="15"/>
      <c r="BJ25" s="31" t="s">
        <v>38</v>
      </c>
      <c r="BK25" s="84">
        <v>468.80426504188898</v>
      </c>
      <c r="BL25" s="83"/>
      <c r="BM25" s="84">
        <v>501.078167115903</v>
      </c>
      <c r="BN25" s="83"/>
      <c r="BO25" s="84">
        <v>495.694822888283</v>
      </c>
      <c r="BP25" s="83"/>
      <c r="BQ25" s="84">
        <v>609.36939501779398</v>
      </c>
      <c r="BR25" s="83"/>
      <c r="BS25" s="84">
        <v>618.52307692307704</v>
      </c>
      <c r="BT25" s="83"/>
      <c r="BU25" s="84">
        <v>611.10373443983406</v>
      </c>
      <c r="BV25" s="15"/>
    </row>
    <row r="26" spans="1:74" s="20" customFormat="1" x14ac:dyDescent="0.25">
      <c r="A26" s="20" t="s">
        <v>39</v>
      </c>
      <c r="B26" s="84">
        <v>289.48642220851002</v>
      </c>
      <c r="C26" s="83"/>
      <c r="D26" s="84">
        <v>359.94625817183402</v>
      </c>
      <c r="E26" s="83"/>
      <c r="F26" s="84">
        <v>57.701373336282103</v>
      </c>
      <c r="G26" s="83"/>
      <c r="H26" s="84">
        <v>56.011599797433497</v>
      </c>
      <c r="I26" s="83"/>
      <c r="J26" s="84">
        <v>59.318306081709203</v>
      </c>
      <c r="K26" s="83"/>
      <c r="L26" s="84">
        <v>293.33092060619799</v>
      </c>
      <c r="M26" s="83"/>
      <c r="N26" s="84">
        <v>319.09993872927902</v>
      </c>
      <c r="O26" s="83"/>
      <c r="P26" s="84">
        <v>318.46677443731301</v>
      </c>
      <c r="Q26" s="83"/>
      <c r="R26" s="84">
        <v>319.20125676383299</v>
      </c>
      <c r="S26" s="83"/>
      <c r="T26" s="84">
        <v>332.44204820555399</v>
      </c>
      <c r="U26" s="83"/>
      <c r="V26" s="31" t="s">
        <v>39</v>
      </c>
      <c r="W26" s="84">
        <v>371.41745158246698</v>
      </c>
      <c r="X26" s="83"/>
      <c r="Y26" s="84">
        <v>406.65930413338299</v>
      </c>
      <c r="Z26" s="83"/>
      <c r="AA26" s="84">
        <v>428.98052261422902</v>
      </c>
      <c r="AB26" s="83"/>
      <c r="AC26" s="84">
        <v>445.322368269783</v>
      </c>
      <c r="AD26" s="83"/>
      <c r="AE26" s="84">
        <v>479.337339026238</v>
      </c>
      <c r="AF26" s="83"/>
      <c r="AG26" s="84">
        <v>522.68909888818303</v>
      </c>
      <c r="AH26" s="83"/>
      <c r="AI26" s="84">
        <v>574.741628113606</v>
      </c>
      <c r="AJ26" s="83"/>
      <c r="AK26" s="84">
        <v>636.68152238217294</v>
      </c>
      <c r="AL26" s="83"/>
      <c r="AM26" s="84">
        <v>721.35272427455698</v>
      </c>
      <c r="AN26" s="83"/>
      <c r="AO26" s="84">
        <v>838.59942857142903</v>
      </c>
      <c r="AP26" s="83"/>
      <c r="AQ26" s="31" t="s">
        <v>39</v>
      </c>
      <c r="AR26" s="84">
        <v>204.30727281275</v>
      </c>
      <c r="AS26" s="71"/>
      <c r="AT26" s="84">
        <v>220.78533070229901</v>
      </c>
      <c r="AU26" s="71"/>
      <c r="AV26" s="84">
        <v>234.201383956082</v>
      </c>
      <c r="AW26" s="71"/>
      <c r="AX26" s="84">
        <v>241.16473919011699</v>
      </c>
      <c r="AY26" s="71"/>
      <c r="AZ26" s="84">
        <v>270.704341794193</v>
      </c>
      <c r="BA26" s="71"/>
      <c r="BB26" s="84">
        <v>297.96041226715403</v>
      </c>
      <c r="BC26" s="71"/>
      <c r="BD26" s="84">
        <v>335.67610962754702</v>
      </c>
      <c r="BE26" s="71"/>
      <c r="BF26" s="84">
        <v>382.09263204835997</v>
      </c>
      <c r="BG26" s="71"/>
      <c r="BH26" s="84">
        <v>432.064358518039</v>
      </c>
      <c r="BI26" s="15"/>
      <c r="BJ26" s="31" t="s">
        <v>39</v>
      </c>
      <c r="BK26" s="84">
        <v>486.44950637902599</v>
      </c>
      <c r="BL26" s="83"/>
      <c r="BM26" s="84">
        <v>530.50071885379998</v>
      </c>
      <c r="BN26" s="83"/>
      <c r="BO26" s="84">
        <v>573.13986752423898</v>
      </c>
      <c r="BP26" s="83"/>
      <c r="BQ26" s="84">
        <v>619.06373082632399</v>
      </c>
      <c r="BR26" s="83"/>
      <c r="BS26" s="84">
        <v>680.46492408226004</v>
      </c>
      <c r="BT26" s="83"/>
      <c r="BU26" s="84">
        <v>784.73283705541803</v>
      </c>
      <c r="BV26" s="15"/>
    </row>
    <row r="27" spans="1:74" s="20" customFormat="1" x14ac:dyDescent="0.25">
      <c r="A27" s="20" t="s">
        <v>40</v>
      </c>
      <c r="B27" s="84">
        <v>285.24718690469001</v>
      </c>
      <c r="C27" s="83"/>
      <c r="D27" s="84">
        <v>344.067081664753</v>
      </c>
      <c r="E27" s="83"/>
      <c r="F27" s="84">
        <v>56.502270385533599</v>
      </c>
      <c r="G27" s="83"/>
      <c r="H27" s="84">
        <v>54.701924729334898</v>
      </c>
      <c r="I27" s="83"/>
      <c r="J27" s="84">
        <v>58.235100008683801</v>
      </c>
      <c r="K27" s="83"/>
      <c r="L27" s="84">
        <v>251.43352021858999</v>
      </c>
      <c r="M27" s="83"/>
      <c r="N27" s="84">
        <v>281.86386376269598</v>
      </c>
      <c r="O27" s="83"/>
      <c r="P27" s="84">
        <v>293.88350535796502</v>
      </c>
      <c r="Q27" s="83"/>
      <c r="R27" s="84">
        <v>302.58966448950099</v>
      </c>
      <c r="S27" s="83"/>
      <c r="T27" s="84">
        <v>314.71025725406503</v>
      </c>
      <c r="U27" s="83"/>
      <c r="V27" s="31" t="s">
        <v>40</v>
      </c>
      <c r="W27" s="84">
        <v>353.15795094885198</v>
      </c>
      <c r="X27" s="83"/>
      <c r="Y27" s="84">
        <v>399.89286151086498</v>
      </c>
      <c r="Z27" s="83"/>
      <c r="AA27" s="84">
        <v>435.273800122186</v>
      </c>
      <c r="AB27" s="83"/>
      <c r="AC27" s="84">
        <v>459.30620182957603</v>
      </c>
      <c r="AD27" s="83"/>
      <c r="AE27" s="84">
        <v>488.38987043580698</v>
      </c>
      <c r="AF27" s="83"/>
      <c r="AG27" s="84">
        <v>529.76332966008295</v>
      </c>
      <c r="AH27" s="83"/>
      <c r="AI27" s="84">
        <v>604.672861658388</v>
      </c>
      <c r="AJ27" s="83"/>
      <c r="AK27" s="84">
        <v>658.71110671545796</v>
      </c>
      <c r="AL27" s="83"/>
      <c r="AM27" s="84">
        <v>731.33295969837502</v>
      </c>
      <c r="AN27" s="83"/>
      <c r="AO27" s="84">
        <v>852.97836270354696</v>
      </c>
      <c r="AP27" s="83"/>
      <c r="AQ27" s="31" t="s">
        <v>40</v>
      </c>
      <c r="AR27" s="84">
        <v>172.24324496733001</v>
      </c>
      <c r="AS27" s="71"/>
      <c r="AT27" s="84">
        <v>187.42864685834999</v>
      </c>
      <c r="AU27" s="71"/>
      <c r="AV27" s="84">
        <v>199.01336036119</v>
      </c>
      <c r="AW27" s="71"/>
      <c r="AX27" s="84">
        <v>221.47238333964901</v>
      </c>
      <c r="AY27" s="71"/>
      <c r="AZ27" s="84">
        <v>238.29472808523801</v>
      </c>
      <c r="BA27" s="71"/>
      <c r="BB27" s="84">
        <v>273.77028988072101</v>
      </c>
      <c r="BC27" s="71"/>
      <c r="BD27" s="84">
        <v>321.07935708167503</v>
      </c>
      <c r="BE27" s="71"/>
      <c r="BF27" s="84">
        <v>379.32093131413001</v>
      </c>
      <c r="BG27" s="71"/>
      <c r="BH27" s="84">
        <v>425.373277760588</v>
      </c>
      <c r="BI27" s="15"/>
      <c r="BJ27" s="31" t="s">
        <v>40</v>
      </c>
      <c r="BK27" s="84">
        <v>487.697391304348</v>
      </c>
      <c r="BL27" s="83"/>
      <c r="BM27" s="84">
        <v>519.71764964788701</v>
      </c>
      <c r="BN27" s="83"/>
      <c r="BO27" s="84">
        <v>574.44251096570099</v>
      </c>
      <c r="BP27" s="83"/>
      <c r="BQ27" s="84">
        <v>635.58130434782595</v>
      </c>
      <c r="BR27" s="83"/>
      <c r="BS27" s="84">
        <v>697.00022197558303</v>
      </c>
      <c r="BT27" s="83"/>
      <c r="BU27" s="84">
        <v>752.44314527915799</v>
      </c>
      <c r="BV27" s="15"/>
    </row>
    <row r="28" spans="1:74" s="20" customFormat="1" x14ac:dyDescent="0.25">
      <c r="A28" s="20" t="s">
        <v>41</v>
      </c>
      <c r="B28" s="84">
        <v>302.09825649028397</v>
      </c>
      <c r="C28" s="83"/>
      <c r="D28" s="84">
        <v>370.67534134263599</v>
      </c>
      <c r="E28" s="83"/>
      <c r="F28" s="84">
        <v>59.380500248093597</v>
      </c>
      <c r="G28" s="83"/>
      <c r="H28" s="84">
        <v>57.169712170402001</v>
      </c>
      <c r="I28" s="83"/>
      <c r="J28" s="84">
        <v>61.457467325438998</v>
      </c>
      <c r="K28" s="83"/>
      <c r="L28" s="84">
        <v>288.78711962920102</v>
      </c>
      <c r="M28" s="83"/>
      <c r="N28" s="84">
        <v>335.08005830656202</v>
      </c>
      <c r="O28" s="83"/>
      <c r="P28" s="84">
        <v>343.01905648361299</v>
      </c>
      <c r="Q28" s="83"/>
      <c r="R28" s="84">
        <v>344.14641000988303</v>
      </c>
      <c r="S28" s="83"/>
      <c r="T28" s="84">
        <v>349.66873812410603</v>
      </c>
      <c r="U28" s="83"/>
      <c r="V28" s="31" t="s">
        <v>41</v>
      </c>
      <c r="W28" s="84">
        <v>389.93049179265103</v>
      </c>
      <c r="X28" s="83"/>
      <c r="Y28" s="84">
        <v>430.52922741149303</v>
      </c>
      <c r="Z28" s="83"/>
      <c r="AA28" s="84">
        <v>459.41493377188198</v>
      </c>
      <c r="AB28" s="83"/>
      <c r="AC28" s="84">
        <v>484.93182554968598</v>
      </c>
      <c r="AD28" s="83"/>
      <c r="AE28" s="84">
        <v>514.32136986108105</v>
      </c>
      <c r="AF28" s="83"/>
      <c r="AG28" s="84">
        <v>557.65971871619195</v>
      </c>
      <c r="AH28" s="83"/>
      <c r="AI28" s="84">
        <v>608.45276162790697</v>
      </c>
      <c r="AJ28" s="83"/>
      <c r="AK28" s="84">
        <v>652.91754173116306</v>
      </c>
      <c r="AL28" s="83"/>
      <c r="AM28" s="84">
        <v>742.06435260156297</v>
      </c>
      <c r="AN28" s="83"/>
      <c r="AO28" s="84">
        <v>822.37118245888803</v>
      </c>
      <c r="AP28" s="83"/>
      <c r="AQ28" s="31" t="s">
        <v>41</v>
      </c>
      <c r="AR28" s="84">
        <v>199.68026158929101</v>
      </c>
      <c r="AS28" s="71"/>
      <c r="AT28" s="84">
        <v>213.49515055825</v>
      </c>
      <c r="AU28" s="71"/>
      <c r="AV28" s="84">
        <v>225.359729767641</v>
      </c>
      <c r="AW28" s="71"/>
      <c r="AX28" s="84">
        <v>247.566285998014</v>
      </c>
      <c r="AY28" s="71"/>
      <c r="AZ28" s="84">
        <v>270.28945572247801</v>
      </c>
      <c r="BA28" s="71"/>
      <c r="BB28" s="84">
        <v>301.233608915422</v>
      </c>
      <c r="BC28" s="71"/>
      <c r="BD28" s="84">
        <v>350.79629487474699</v>
      </c>
      <c r="BE28" s="71"/>
      <c r="BF28" s="84">
        <v>402.91063893419101</v>
      </c>
      <c r="BG28" s="71"/>
      <c r="BH28" s="84">
        <v>457.595685623392</v>
      </c>
      <c r="BI28" s="15"/>
      <c r="BJ28" s="31" t="s">
        <v>41</v>
      </c>
      <c r="BK28" s="84">
        <v>507.17946464305601</v>
      </c>
      <c r="BL28" s="83"/>
      <c r="BM28" s="84">
        <v>559.36424386940996</v>
      </c>
      <c r="BN28" s="83"/>
      <c r="BO28" s="84">
        <v>606.15797903728901</v>
      </c>
      <c r="BP28" s="83"/>
      <c r="BQ28" s="84">
        <v>626.63261149479104</v>
      </c>
      <c r="BR28" s="83"/>
      <c r="BS28" s="84">
        <v>699.19239465570399</v>
      </c>
      <c r="BT28" s="83"/>
      <c r="BU28" s="84">
        <v>793.178137651822</v>
      </c>
      <c r="BV28" s="15"/>
    </row>
    <row r="29" spans="1:74" s="20" customFormat="1" x14ac:dyDescent="0.25">
      <c r="A29" s="20" t="s">
        <v>42</v>
      </c>
      <c r="B29" s="84">
        <v>289.41947607761603</v>
      </c>
      <c r="C29" s="83"/>
      <c r="D29" s="84">
        <v>362.817731420379</v>
      </c>
      <c r="E29" s="83"/>
      <c r="F29" s="84">
        <v>57.750588263470199</v>
      </c>
      <c r="G29" s="83"/>
      <c r="H29" s="84">
        <v>55.420580270077899</v>
      </c>
      <c r="I29" s="83"/>
      <c r="J29" s="84">
        <v>59.952243846344203</v>
      </c>
      <c r="K29" s="83"/>
      <c r="L29" s="84">
        <v>295.24556263414303</v>
      </c>
      <c r="M29" s="83"/>
      <c r="N29" s="84">
        <v>332.22615841018802</v>
      </c>
      <c r="O29" s="83"/>
      <c r="P29" s="84">
        <v>329.89193913026998</v>
      </c>
      <c r="Q29" s="83"/>
      <c r="R29" s="84">
        <v>338.79125541622</v>
      </c>
      <c r="S29" s="83"/>
      <c r="T29" s="84">
        <v>346.05135142447398</v>
      </c>
      <c r="U29" s="83"/>
      <c r="V29" s="31" t="s">
        <v>42</v>
      </c>
      <c r="W29" s="84">
        <v>381.36979973865698</v>
      </c>
      <c r="X29" s="83"/>
      <c r="Y29" s="84">
        <v>424.238639491605</v>
      </c>
      <c r="Z29" s="83"/>
      <c r="AA29" s="84">
        <v>440.81402010593501</v>
      </c>
      <c r="AB29" s="83"/>
      <c r="AC29" s="84">
        <v>460.30085074750201</v>
      </c>
      <c r="AD29" s="83"/>
      <c r="AE29" s="84">
        <v>482.43419180421199</v>
      </c>
      <c r="AF29" s="83"/>
      <c r="AG29" s="84">
        <v>536.94095934010102</v>
      </c>
      <c r="AH29" s="83"/>
      <c r="AI29" s="84">
        <v>582.96723625713696</v>
      </c>
      <c r="AJ29" s="83"/>
      <c r="AK29" s="84">
        <v>645.50580711333703</v>
      </c>
      <c r="AL29" s="83"/>
      <c r="AM29" s="84">
        <v>708.38809831824096</v>
      </c>
      <c r="AN29" s="83"/>
      <c r="AO29" s="84">
        <v>778.15775670768596</v>
      </c>
      <c r="AP29" s="83"/>
      <c r="AQ29" s="31" t="s">
        <v>42</v>
      </c>
      <c r="AR29" s="84">
        <v>189.944710286862</v>
      </c>
      <c r="AS29" s="71"/>
      <c r="AT29" s="84">
        <v>205.84818417322501</v>
      </c>
      <c r="AU29" s="71"/>
      <c r="AV29" s="84">
        <v>218.87580507718801</v>
      </c>
      <c r="AW29" s="71"/>
      <c r="AX29" s="84">
        <v>240.628762541806</v>
      </c>
      <c r="AY29" s="71"/>
      <c r="AZ29" s="84">
        <v>255.740365320298</v>
      </c>
      <c r="BA29" s="71"/>
      <c r="BB29" s="84">
        <v>295.00194262650598</v>
      </c>
      <c r="BC29" s="71"/>
      <c r="BD29" s="84">
        <v>331.04340432953302</v>
      </c>
      <c r="BE29" s="71"/>
      <c r="BF29" s="84">
        <v>399.11365982337401</v>
      </c>
      <c r="BG29" s="71"/>
      <c r="BH29" s="84">
        <v>441.80079924139801</v>
      </c>
      <c r="BI29" s="15"/>
      <c r="BJ29" s="31" t="s">
        <v>42</v>
      </c>
      <c r="BK29" s="84">
        <v>504.26066831783697</v>
      </c>
      <c r="BL29" s="83"/>
      <c r="BM29" s="84">
        <v>554.68283563732996</v>
      </c>
      <c r="BN29" s="83"/>
      <c r="BO29" s="84">
        <v>584.46897440025805</v>
      </c>
      <c r="BP29" s="83"/>
      <c r="BQ29" s="84">
        <v>622.21746880570402</v>
      </c>
      <c r="BR29" s="83"/>
      <c r="BS29" s="84">
        <v>660.72445464982798</v>
      </c>
      <c r="BT29" s="83"/>
      <c r="BU29" s="84">
        <v>728.64668769716104</v>
      </c>
      <c r="BV29" s="15"/>
    </row>
    <row r="30" spans="1:74" s="20" customFormat="1" x14ac:dyDescent="0.25">
      <c r="A30" s="20" t="s">
        <v>43</v>
      </c>
      <c r="B30" s="84">
        <v>416.81701463402197</v>
      </c>
      <c r="C30" s="83"/>
      <c r="D30" s="84">
        <v>487.29704903980598</v>
      </c>
      <c r="E30" s="83"/>
      <c r="F30" s="84">
        <v>102.00823178955901</v>
      </c>
      <c r="G30" s="83"/>
      <c r="H30" s="84">
        <v>101.01824354507301</v>
      </c>
      <c r="I30" s="83"/>
      <c r="J30" s="84">
        <v>102.94800583492599</v>
      </c>
      <c r="K30" s="83"/>
      <c r="L30" s="84">
        <v>367.50806920925999</v>
      </c>
      <c r="M30" s="83"/>
      <c r="N30" s="84">
        <v>437.504389843355</v>
      </c>
      <c r="O30" s="83"/>
      <c r="P30" s="84">
        <v>447.77509275751902</v>
      </c>
      <c r="Q30" s="83"/>
      <c r="R30" s="84">
        <v>458.521670568834</v>
      </c>
      <c r="S30" s="83"/>
      <c r="T30" s="84">
        <v>467.85879974163799</v>
      </c>
      <c r="U30" s="83"/>
      <c r="V30" s="31" t="s">
        <v>43</v>
      </c>
      <c r="W30" s="84">
        <v>513.10606821042199</v>
      </c>
      <c r="X30" s="83"/>
      <c r="Y30" s="84">
        <v>553.41425488605603</v>
      </c>
      <c r="Z30" s="83"/>
      <c r="AA30" s="84">
        <v>586.39651185424498</v>
      </c>
      <c r="AB30" s="83"/>
      <c r="AC30" s="84">
        <v>596.96556247950195</v>
      </c>
      <c r="AD30" s="83"/>
      <c r="AE30" s="84">
        <v>622.97519444417503</v>
      </c>
      <c r="AF30" s="83"/>
      <c r="AG30" s="84">
        <v>650.43052371715703</v>
      </c>
      <c r="AH30" s="83"/>
      <c r="AI30" s="84">
        <v>689.17631883176102</v>
      </c>
      <c r="AJ30" s="83"/>
      <c r="AK30" s="84">
        <v>721.02207935922399</v>
      </c>
      <c r="AL30" s="83"/>
      <c r="AM30" s="84">
        <v>726.98366624525897</v>
      </c>
      <c r="AN30" s="83"/>
      <c r="AO30" s="84">
        <v>688.71857013026397</v>
      </c>
      <c r="AP30" s="83"/>
      <c r="AQ30" s="31" t="s">
        <v>43</v>
      </c>
      <c r="AR30" s="84">
        <v>269.57159602332803</v>
      </c>
      <c r="AS30" s="71"/>
      <c r="AT30" s="84">
        <v>288.72004737153799</v>
      </c>
      <c r="AU30" s="71"/>
      <c r="AV30" s="84">
        <v>299.42249183635499</v>
      </c>
      <c r="AW30" s="71"/>
      <c r="AX30" s="84">
        <v>337.46050054406999</v>
      </c>
      <c r="AY30" s="71"/>
      <c r="AZ30" s="84">
        <v>367.61460156908498</v>
      </c>
      <c r="BA30" s="71"/>
      <c r="BB30" s="84">
        <v>413.56752537080399</v>
      </c>
      <c r="BC30" s="71"/>
      <c r="BD30" s="84">
        <v>470.182573472652</v>
      </c>
      <c r="BE30" s="71"/>
      <c r="BF30" s="84">
        <v>528.68699317246296</v>
      </c>
      <c r="BG30" s="71"/>
      <c r="BH30" s="84">
        <v>578.38184446154696</v>
      </c>
      <c r="BI30" s="15"/>
      <c r="BJ30" s="31" t="s">
        <v>43</v>
      </c>
      <c r="BK30" s="84">
        <v>623.94840486158898</v>
      </c>
      <c r="BL30" s="83"/>
      <c r="BM30" s="84">
        <v>662.17271321153498</v>
      </c>
      <c r="BN30" s="83"/>
      <c r="BO30" s="84">
        <v>704.29568822901194</v>
      </c>
      <c r="BP30" s="83"/>
      <c r="BQ30" s="84">
        <v>739.68474114441403</v>
      </c>
      <c r="BR30" s="83"/>
      <c r="BS30" s="84">
        <v>761.89071455865496</v>
      </c>
      <c r="BT30" s="83"/>
      <c r="BU30" s="84">
        <v>782.52740434332998</v>
      </c>
      <c r="BV30" s="15"/>
    </row>
    <row r="31" spans="1:74" s="20" customFormat="1" x14ac:dyDescent="0.25">
      <c r="A31" s="20" t="s">
        <v>44</v>
      </c>
      <c r="B31" s="84">
        <v>421.12103824816199</v>
      </c>
      <c r="C31" s="83"/>
      <c r="D31" s="84">
        <v>503.64305079046301</v>
      </c>
      <c r="E31" s="83"/>
      <c r="F31" s="84">
        <v>127.502739779508</v>
      </c>
      <c r="G31" s="83"/>
      <c r="H31" s="84">
        <v>124.54892588508601</v>
      </c>
      <c r="I31" s="83"/>
      <c r="J31" s="84">
        <v>130.31875345373101</v>
      </c>
      <c r="K31" s="83"/>
      <c r="L31" s="84">
        <v>370.68000912417801</v>
      </c>
      <c r="M31" s="83"/>
      <c r="N31" s="84">
        <v>453.87101127193301</v>
      </c>
      <c r="O31" s="83"/>
      <c r="P31" s="84">
        <v>474.18274703941597</v>
      </c>
      <c r="Q31" s="83"/>
      <c r="R31" s="84">
        <v>481.70990336558498</v>
      </c>
      <c r="S31" s="83"/>
      <c r="T31" s="84">
        <v>497.25886337358997</v>
      </c>
      <c r="U31" s="83"/>
      <c r="V31" s="31" t="s">
        <v>44</v>
      </c>
      <c r="W31" s="84">
        <v>545.68580970873802</v>
      </c>
      <c r="X31" s="83"/>
      <c r="Y31" s="84">
        <v>603.65885447486301</v>
      </c>
      <c r="Z31" s="83"/>
      <c r="AA31" s="84">
        <v>649.84271947302102</v>
      </c>
      <c r="AB31" s="83"/>
      <c r="AC31" s="84">
        <v>672.74279131007199</v>
      </c>
      <c r="AD31" s="83"/>
      <c r="AE31" s="84">
        <v>680.495041186462</v>
      </c>
      <c r="AF31" s="83"/>
      <c r="AG31" s="84">
        <v>716.44556217596505</v>
      </c>
      <c r="AH31" s="83"/>
      <c r="AI31" s="84">
        <v>750.77555439933599</v>
      </c>
      <c r="AJ31" s="83"/>
      <c r="AK31" s="84">
        <v>802.718664572791</v>
      </c>
      <c r="AL31" s="83"/>
      <c r="AM31" s="84">
        <v>862.97748840637598</v>
      </c>
      <c r="AN31" s="83"/>
      <c r="AO31" s="84">
        <v>952.51632818846497</v>
      </c>
      <c r="AP31" s="83"/>
      <c r="AQ31" s="31" t="s">
        <v>44</v>
      </c>
      <c r="AR31" s="84">
        <v>245.54830941979799</v>
      </c>
      <c r="AS31" s="71"/>
      <c r="AT31" s="84">
        <v>260.581370643458</v>
      </c>
      <c r="AU31" s="71"/>
      <c r="AV31" s="84">
        <v>290.00303069541502</v>
      </c>
      <c r="AW31" s="71"/>
      <c r="AX31" s="84">
        <v>324.32155059335503</v>
      </c>
      <c r="AY31" s="71"/>
      <c r="AZ31" s="84">
        <v>359.83226382909601</v>
      </c>
      <c r="BA31" s="71"/>
      <c r="BB31" s="84">
        <v>409.37425223885901</v>
      </c>
      <c r="BC31" s="71"/>
      <c r="BD31" s="84">
        <v>476.174346989946</v>
      </c>
      <c r="BE31" s="71"/>
      <c r="BF31" s="84">
        <v>552.95360646180598</v>
      </c>
      <c r="BG31" s="71"/>
      <c r="BH31" s="84">
        <v>612.55215568789902</v>
      </c>
      <c r="BI31" s="15"/>
      <c r="BJ31" s="31" t="s">
        <v>44</v>
      </c>
      <c r="BK31" s="84">
        <v>676.38318912237298</v>
      </c>
      <c r="BL31" s="83"/>
      <c r="BM31" s="84">
        <v>726.93688673531199</v>
      </c>
      <c r="BN31" s="83"/>
      <c r="BO31" s="84">
        <v>744.71281845493104</v>
      </c>
      <c r="BP31" s="83"/>
      <c r="BQ31" s="84">
        <v>791.08193649141106</v>
      </c>
      <c r="BR31" s="83"/>
      <c r="BS31" s="84">
        <v>857.14144347639001</v>
      </c>
      <c r="BT31" s="83"/>
      <c r="BU31" s="84">
        <v>988.93413585554595</v>
      </c>
      <c r="BV31" s="15"/>
    </row>
    <row r="32" spans="1:74" s="20" customFormat="1" x14ac:dyDescent="0.25">
      <c r="A32" s="20" t="s">
        <v>45</v>
      </c>
      <c r="B32" s="84">
        <v>314.36211303376001</v>
      </c>
      <c r="C32" s="83"/>
      <c r="D32" s="84">
        <v>382.27109493668098</v>
      </c>
      <c r="E32" s="83"/>
      <c r="F32" s="84">
        <v>70.101509802769698</v>
      </c>
      <c r="G32" s="83"/>
      <c r="H32" s="84">
        <v>68.951829480271201</v>
      </c>
      <c r="I32" s="83"/>
      <c r="J32" s="84">
        <v>71.2131834655181</v>
      </c>
      <c r="K32" s="83"/>
      <c r="L32" s="84">
        <v>278.59717829253901</v>
      </c>
      <c r="M32" s="83"/>
      <c r="N32" s="84">
        <v>333.50601398601401</v>
      </c>
      <c r="O32" s="83"/>
      <c r="P32" s="84">
        <v>347.06920890327098</v>
      </c>
      <c r="Q32" s="83"/>
      <c r="R32" s="84">
        <v>349.27261684675602</v>
      </c>
      <c r="S32" s="83"/>
      <c r="T32" s="84">
        <v>364.81556209002503</v>
      </c>
      <c r="U32" s="83"/>
      <c r="V32" s="31" t="s">
        <v>45</v>
      </c>
      <c r="W32" s="84">
        <v>405.16684997316401</v>
      </c>
      <c r="X32" s="83"/>
      <c r="Y32" s="84">
        <v>451.72650830543898</v>
      </c>
      <c r="Z32" s="83"/>
      <c r="AA32" s="84">
        <v>491.77107489815103</v>
      </c>
      <c r="AB32" s="83"/>
      <c r="AC32" s="84">
        <v>507.25983512846699</v>
      </c>
      <c r="AD32" s="83"/>
      <c r="AE32" s="84">
        <v>527.61741394494004</v>
      </c>
      <c r="AF32" s="83"/>
      <c r="AG32" s="84">
        <v>573.49548638694296</v>
      </c>
      <c r="AH32" s="83"/>
      <c r="AI32" s="84">
        <v>639.10170181029196</v>
      </c>
      <c r="AJ32" s="83"/>
      <c r="AK32" s="84">
        <v>715.55287772405904</v>
      </c>
      <c r="AL32" s="83"/>
      <c r="AM32" s="84">
        <v>782.83108950922599</v>
      </c>
      <c r="AN32" s="83"/>
      <c r="AO32" s="84">
        <v>931.41874941930701</v>
      </c>
      <c r="AP32" s="83"/>
      <c r="AQ32" s="31" t="s">
        <v>45</v>
      </c>
      <c r="AR32" s="84">
        <v>192.12219526986101</v>
      </c>
      <c r="AS32" s="71"/>
      <c r="AT32" s="84">
        <v>199.91177672339799</v>
      </c>
      <c r="AU32" s="71"/>
      <c r="AV32" s="84">
        <v>217.059018250565</v>
      </c>
      <c r="AW32" s="71"/>
      <c r="AX32" s="84">
        <v>244.23186853643</v>
      </c>
      <c r="AY32" s="71"/>
      <c r="AZ32" s="84">
        <v>267.420120139657</v>
      </c>
      <c r="BA32" s="71"/>
      <c r="BB32" s="84">
        <v>310.76891244870001</v>
      </c>
      <c r="BC32" s="71"/>
      <c r="BD32" s="84">
        <v>360.27411167512702</v>
      </c>
      <c r="BE32" s="71"/>
      <c r="BF32" s="84">
        <v>420.77828886844497</v>
      </c>
      <c r="BG32" s="71"/>
      <c r="BH32" s="84">
        <v>476.91482991792702</v>
      </c>
      <c r="BI32" s="15"/>
      <c r="BJ32" s="31" t="s">
        <v>45</v>
      </c>
      <c r="BK32" s="84">
        <v>528.02322001101697</v>
      </c>
      <c r="BL32" s="83"/>
      <c r="BM32" s="84">
        <v>574.22123846029297</v>
      </c>
      <c r="BN32" s="83"/>
      <c r="BO32" s="84">
        <v>614.93040220331</v>
      </c>
      <c r="BP32" s="83"/>
      <c r="BQ32" s="84">
        <v>689.91956689868505</v>
      </c>
      <c r="BR32" s="83"/>
      <c r="BS32" s="84">
        <v>738.31983176373797</v>
      </c>
      <c r="BT32" s="83"/>
      <c r="BU32" s="84">
        <v>965.63541380258505</v>
      </c>
      <c r="BV32" s="15"/>
    </row>
    <row r="33" spans="1:100" s="20" customFormat="1" x14ac:dyDescent="0.25">
      <c r="A33" s="20" t="s">
        <v>46</v>
      </c>
      <c r="B33" s="84">
        <v>381.05392707845999</v>
      </c>
      <c r="C33" s="83"/>
      <c r="D33" s="84">
        <v>459.90880725495799</v>
      </c>
      <c r="E33" s="83"/>
      <c r="F33" s="84">
        <v>92.470339597621404</v>
      </c>
      <c r="G33" s="83"/>
      <c r="H33" s="84">
        <v>90.799784164222899</v>
      </c>
      <c r="I33" s="83"/>
      <c r="J33" s="84">
        <v>94.079605138264895</v>
      </c>
      <c r="K33" s="83"/>
      <c r="L33" s="84">
        <v>345.64191220685501</v>
      </c>
      <c r="M33" s="83"/>
      <c r="N33" s="84">
        <v>419.738872748402</v>
      </c>
      <c r="O33" s="83"/>
      <c r="P33" s="84">
        <v>435.54324446000697</v>
      </c>
      <c r="Q33" s="83"/>
      <c r="R33" s="84">
        <v>433.27937823326101</v>
      </c>
      <c r="S33" s="83"/>
      <c r="T33" s="84">
        <v>440.21708058377402</v>
      </c>
      <c r="U33" s="83"/>
      <c r="V33" s="31" t="s">
        <v>46</v>
      </c>
      <c r="W33" s="84">
        <v>493.39670494841403</v>
      </c>
      <c r="X33" s="83"/>
      <c r="Y33" s="84">
        <v>548.73545123976805</v>
      </c>
      <c r="Z33" s="83"/>
      <c r="AA33" s="84">
        <v>582.19512730809697</v>
      </c>
      <c r="AB33" s="83"/>
      <c r="AC33" s="84">
        <v>597.50157574771799</v>
      </c>
      <c r="AD33" s="83"/>
      <c r="AE33" s="84">
        <v>606.92041802268</v>
      </c>
      <c r="AF33" s="83"/>
      <c r="AG33" s="84">
        <v>639.14864553434904</v>
      </c>
      <c r="AH33" s="83"/>
      <c r="AI33" s="84">
        <v>685.18163635517897</v>
      </c>
      <c r="AJ33" s="83"/>
      <c r="AK33" s="84">
        <v>734.02096328210405</v>
      </c>
      <c r="AL33" s="83"/>
      <c r="AM33" s="84">
        <v>799.09990173599704</v>
      </c>
      <c r="AN33" s="83"/>
      <c r="AO33" s="84">
        <v>910.56032719836401</v>
      </c>
      <c r="AP33" s="83"/>
      <c r="AQ33" s="31" t="s">
        <v>46</v>
      </c>
      <c r="AR33" s="84">
        <v>227.344638330339</v>
      </c>
      <c r="AS33" s="71"/>
      <c r="AT33" s="84">
        <v>238.45999064108599</v>
      </c>
      <c r="AU33" s="71"/>
      <c r="AV33" s="84">
        <v>279.20715899481303</v>
      </c>
      <c r="AW33" s="71"/>
      <c r="AX33" s="84">
        <v>297.37380583294299</v>
      </c>
      <c r="AY33" s="71"/>
      <c r="AZ33" s="84">
        <v>319.51189672293901</v>
      </c>
      <c r="BA33" s="71"/>
      <c r="BB33" s="84">
        <v>374.755136529396</v>
      </c>
      <c r="BC33" s="71"/>
      <c r="BD33" s="84">
        <v>427.35256410256397</v>
      </c>
      <c r="BE33" s="71"/>
      <c r="BF33" s="84">
        <v>481.52536064765502</v>
      </c>
      <c r="BG33" s="71"/>
      <c r="BH33" s="84">
        <v>535.94067796610204</v>
      </c>
      <c r="BI33" s="15"/>
      <c r="BJ33" s="31" t="s">
        <v>46</v>
      </c>
      <c r="BK33" s="84">
        <v>581.98944658288497</v>
      </c>
      <c r="BL33" s="83"/>
      <c r="BM33" s="84">
        <v>647.70712101354297</v>
      </c>
      <c r="BN33" s="83"/>
      <c r="BO33" s="84">
        <v>671.08421052631604</v>
      </c>
      <c r="BP33" s="83"/>
      <c r="BQ33" s="84">
        <v>703.62333873581804</v>
      </c>
      <c r="BR33" s="83"/>
      <c r="BS33" s="84">
        <v>798.22663400799297</v>
      </c>
      <c r="BT33" s="83"/>
      <c r="BU33" s="84">
        <v>827.00606796116494</v>
      </c>
      <c r="BV33" s="15"/>
    </row>
    <row r="34" spans="1:100" s="20" customFormat="1" x14ac:dyDescent="0.25">
      <c r="A34" s="20" t="s">
        <v>47</v>
      </c>
      <c r="B34" s="84">
        <v>456.01024620008297</v>
      </c>
      <c r="C34" s="83"/>
      <c r="D34" s="84">
        <v>545.84572455575801</v>
      </c>
      <c r="E34" s="83"/>
      <c r="F34" s="84">
        <v>123.527311691357</v>
      </c>
      <c r="G34" s="83"/>
      <c r="H34" s="84">
        <v>122.178039268178</v>
      </c>
      <c r="I34" s="83"/>
      <c r="J34" s="84">
        <v>124.81251811069301</v>
      </c>
      <c r="K34" s="83"/>
      <c r="L34" s="84">
        <v>425.75774782973599</v>
      </c>
      <c r="M34" s="83"/>
      <c r="N34" s="84">
        <v>511.532865525587</v>
      </c>
      <c r="O34" s="83"/>
      <c r="P34" s="84">
        <v>545.24886067544605</v>
      </c>
      <c r="Q34" s="83"/>
      <c r="R34" s="84">
        <v>545.08728554903598</v>
      </c>
      <c r="S34" s="83"/>
      <c r="T34" s="84">
        <v>548.16928758764698</v>
      </c>
      <c r="U34" s="83"/>
      <c r="V34" s="31" t="s">
        <v>47</v>
      </c>
      <c r="W34" s="84">
        <v>587.738713053521</v>
      </c>
      <c r="X34" s="83"/>
      <c r="Y34" s="84">
        <v>631.64261300726901</v>
      </c>
      <c r="Z34" s="83"/>
      <c r="AA34" s="84">
        <v>686.30057638496805</v>
      </c>
      <c r="AB34" s="83"/>
      <c r="AC34" s="84">
        <v>698.02368373705804</v>
      </c>
      <c r="AD34" s="83"/>
      <c r="AE34" s="84">
        <v>713.97424597951101</v>
      </c>
      <c r="AF34" s="83"/>
      <c r="AG34" s="84">
        <v>736.29406388900395</v>
      </c>
      <c r="AH34" s="83"/>
      <c r="AI34" s="84">
        <v>778.46914683648004</v>
      </c>
      <c r="AJ34" s="83"/>
      <c r="AK34" s="84">
        <v>842.29536584118796</v>
      </c>
      <c r="AL34" s="83"/>
      <c r="AM34" s="84">
        <v>941.56288565551904</v>
      </c>
      <c r="AN34" s="83"/>
      <c r="AO34" s="84">
        <v>1052.6335967451701</v>
      </c>
      <c r="AP34" s="83"/>
      <c r="AQ34" s="31" t="s">
        <v>47</v>
      </c>
      <c r="AR34" s="84">
        <v>296.81089161429298</v>
      </c>
      <c r="AS34" s="71"/>
      <c r="AT34" s="84">
        <v>306.828494943122</v>
      </c>
      <c r="AU34" s="71"/>
      <c r="AV34" s="84">
        <v>337.816574443028</v>
      </c>
      <c r="AW34" s="71"/>
      <c r="AX34" s="84">
        <v>370.32094537724203</v>
      </c>
      <c r="AY34" s="71"/>
      <c r="AZ34" s="84">
        <v>403.58800962351302</v>
      </c>
      <c r="BA34" s="71"/>
      <c r="BB34" s="84">
        <v>454.371831163509</v>
      </c>
      <c r="BC34" s="71"/>
      <c r="BD34" s="84">
        <v>500.23294222210399</v>
      </c>
      <c r="BE34" s="71"/>
      <c r="BF34" s="84">
        <v>571.42063257463803</v>
      </c>
      <c r="BG34" s="71"/>
      <c r="BH34" s="84">
        <v>637.73416085761596</v>
      </c>
      <c r="BI34" s="15"/>
      <c r="BJ34" s="31" t="s">
        <v>47</v>
      </c>
      <c r="BK34" s="84">
        <v>699.58265830259995</v>
      </c>
      <c r="BL34" s="83"/>
      <c r="BM34" s="84">
        <v>749.92364535460399</v>
      </c>
      <c r="BN34" s="83"/>
      <c r="BO34" s="84">
        <v>786.89656777196001</v>
      </c>
      <c r="BP34" s="83"/>
      <c r="BQ34" s="84">
        <v>839.33267755262602</v>
      </c>
      <c r="BR34" s="83"/>
      <c r="BS34" s="84">
        <v>927.31094013886297</v>
      </c>
      <c r="BT34" s="83"/>
      <c r="BU34" s="84">
        <v>1005.57941386705</v>
      </c>
      <c r="BV34" s="15"/>
    </row>
    <row r="35" spans="1:100" s="20" customFormat="1" x14ac:dyDescent="0.25">
      <c r="A35" s="20" t="s">
        <v>48</v>
      </c>
      <c r="B35" s="84">
        <v>359.212367565612</v>
      </c>
      <c r="C35" s="83"/>
      <c r="D35" s="84">
        <v>441.57425279958397</v>
      </c>
      <c r="E35" s="83"/>
      <c r="F35" s="84">
        <v>84.507278610020293</v>
      </c>
      <c r="G35" s="83"/>
      <c r="H35" s="84">
        <v>83.141220763430397</v>
      </c>
      <c r="I35" s="83"/>
      <c r="J35" s="84">
        <v>85.7877751784536</v>
      </c>
      <c r="K35" s="83"/>
      <c r="L35" s="84">
        <v>306.84892003676498</v>
      </c>
      <c r="M35" s="83"/>
      <c r="N35" s="84">
        <v>400.73985190810703</v>
      </c>
      <c r="O35" s="83"/>
      <c r="P35" s="84">
        <v>396.24531516183998</v>
      </c>
      <c r="Q35" s="83"/>
      <c r="R35" s="84">
        <v>399.86023028138698</v>
      </c>
      <c r="S35" s="83"/>
      <c r="T35" s="84">
        <v>411.90995773124899</v>
      </c>
      <c r="U35" s="83"/>
      <c r="V35" s="31" t="s">
        <v>48</v>
      </c>
      <c r="W35" s="84">
        <v>458.62571327932397</v>
      </c>
      <c r="X35" s="83"/>
      <c r="Y35" s="84">
        <v>515.11972718511402</v>
      </c>
      <c r="Z35" s="83"/>
      <c r="AA35" s="84">
        <v>556.92004880032505</v>
      </c>
      <c r="AB35" s="83"/>
      <c r="AC35" s="84">
        <v>550.82504203342899</v>
      </c>
      <c r="AD35" s="83"/>
      <c r="AE35" s="84">
        <v>581.66088553356497</v>
      </c>
      <c r="AF35" s="83"/>
      <c r="AG35" s="84">
        <v>625.12849273910899</v>
      </c>
      <c r="AH35" s="83"/>
      <c r="AI35" s="84">
        <v>669.55411255411298</v>
      </c>
      <c r="AJ35" s="83"/>
      <c r="AK35" s="84">
        <v>732.52590051458003</v>
      </c>
      <c r="AL35" s="83"/>
      <c r="AM35" s="84">
        <v>832.09394712119195</v>
      </c>
      <c r="AN35" s="83"/>
      <c r="AO35" s="84">
        <v>921.06533718184198</v>
      </c>
      <c r="AP35" s="83"/>
      <c r="AQ35" s="31" t="s">
        <v>48</v>
      </c>
      <c r="AR35" s="84">
        <v>221.527345375843</v>
      </c>
      <c r="AS35" s="71"/>
      <c r="AT35" s="84">
        <v>226.788012306757</v>
      </c>
      <c r="AU35" s="71"/>
      <c r="AV35" s="84">
        <v>270.91525423728802</v>
      </c>
      <c r="AW35" s="71"/>
      <c r="AX35" s="84">
        <v>279.42067125488899</v>
      </c>
      <c r="AY35" s="71"/>
      <c r="AZ35" s="84">
        <v>315.580863863513</v>
      </c>
      <c r="BA35" s="71"/>
      <c r="BB35" s="84">
        <v>367.16702518909199</v>
      </c>
      <c r="BC35" s="71"/>
      <c r="BD35" s="84">
        <v>440.34306034933599</v>
      </c>
      <c r="BE35" s="71"/>
      <c r="BF35" s="84">
        <v>473.53347732181402</v>
      </c>
      <c r="BG35" s="71"/>
      <c r="BH35" s="84">
        <v>542.58483383064095</v>
      </c>
      <c r="BI35" s="15"/>
      <c r="BJ35" s="31" t="s">
        <v>48</v>
      </c>
      <c r="BK35" s="84">
        <v>558.05779944289702</v>
      </c>
      <c r="BL35" s="83"/>
      <c r="BM35" s="84">
        <v>649.59534165848197</v>
      </c>
      <c r="BN35" s="83"/>
      <c r="BO35" s="84">
        <v>676.76834116371504</v>
      </c>
      <c r="BP35" s="83"/>
      <c r="BQ35" s="84">
        <v>689.78888737943203</v>
      </c>
      <c r="BR35" s="83"/>
      <c r="BS35" s="84">
        <v>764.00369003690003</v>
      </c>
      <c r="BT35" s="83"/>
      <c r="BU35" s="84">
        <v>792.72808988763995</v>
      </c>
      <c r="BV35" s="15"/>
    </row>
    <row r="36" spans="1:100" s="25" customFormat="1" ht="13.05" customHeight="1" x14ac:dyDescent="0.25">
      <c r="A36" s="20" t="s">
        <v>49</v>
      </c>
      <c r="B36" s="84">
        <v>342.22544809999999</v>
      </c>
      <c r="C36" s="12"/>
      <c r="D36" s="84">
        <v>413.41589299999998</v>
      </c>
      <c r="E36" s="84"/>
      <c r="F36" s="84">
        <v>75.882743869999999</v>
      </c>
      <c r="G36" s="84"/>
      <c r="H36" s="84">
        <v>74.057363140000007</v>
      </c>
      <c r="I36" s="84"/>
      <c r="J36" s="84">
        <v>77.619276299999996</v>
      </c>
      <c r="K36" s="84"/>
      <c r="L36" s="84">
        <v>309.42773779999999</v>
      </c>
      <c r="M36" s="84"/>
      <c r="N36" s="84">
        <v>365.52650340000002</v>
      </c>
      <c r="O36" s="84"/>
      <c r="P36" s="84">
        <v>376.97838000000002</v>
      </c>
      <c r="Q36" s="84"/>
      <c r="R36" s="84">
        <v>381.2628674</v>
      </c>
      <c r="S36" s="84"/>
      <c r="T36" s="84">
        <v>392.30355550000002</v>
      </c>
      <c r="U36" s="83"/>
      <c r="V36" s="31" t="s">
        <v>49</v>
      </c>
      <c r="W36" s="84">
        <v>430.58140429999997</v>
      </c>
      <c r="X36" s="84"/>
      <c r="Y36" s="84">
        <v>479.20839389999998</v>
      </c>
      <c r="Z36" s="84"/>
      <c r="AA36" s="84">
        <v>514.53787780000005</v>
      </c>
      <c r="AB36" s="84"/>
      <c r="AC36" s="84">
        <v>534.76800700000001</v>
      </c>
      <c r="AD36" s="84"/>
      <c r="AE36" s="84">
        <v>562.62320079999995</v>
      </c>
      <c r="AF36" s="84"/>
      <c r="AG36" s="84">
        <v>604.11770790000003</v>
      </c>
      <c r="AH36" s="84"/>
      <c r="AI36" s="84">
        <v>654.85401879999995</v>
      </c>
      <c r="AJ36" s="84"/>
      <c r="AK36" s="84">
        <v>717.60947169999997</v>
      </c>
      <c r="AL36" s="84"/>
      <c r="AM36" s="84">
        <v>792.83868959999995</v>
      </c>
      <c r="AN36" s="84"/>
      <c r="AO36" s="84">
        <v>890.42626289999998</v>
      </c>
      <c r="AP36" s="83"/>
      <c r="AQ36" s="32" t="s">
        <v>49</v>
      </c>
      <c r="AR36" s="84">
        <v>211.6155043</v>
      </c>
      <c r="AS36" s="84"/>
      <c r="AT36" s="84">
        <v>227.10638900000001</v>
      </c>
      <c r="AU36" s="84"/>
      <c r="AV36" s="84">
        <v>244.33177000000001</v>
      </c>
      <c r="AW36" s="84"/>
      <c r="AX36" s="84">
        <v>268.53872819999998</v>
      </c>
      <c r="AY36" s="84"/>
      <c r="AZ36" s="84">
        <v>294.27348910000001</v>
      </c>
      <c r="BA36" s="84"/>
      <c r="BB36" s="84">
        <v>331.8670965</v>
      </c>
      <c r="BC36" s="84"/>
      <c r="BD36" s="84">
        <v>380.95579249999997</v>
      </c>
      <c r="BE36" s="84"/>
      <c r="BF36" s="84">
        <v>442.42848980000002</v>
      </c>
      <c r="BG36" s="84"/>
      <c r="BH36" s="84">
        <v>497.26962609999998</v>
      </c>
      <c r="BI36" s="84"/>
      <c r="BJ36" s="32" t="s">
        <v>49</v>
      </c>
      <c r="BK36" s="84">
        <v>553.54919849999999</v>
      </c>
      <c r="BL36" s="84"/>
      <c r="BM36" s="84">
        <v>607.02118380000002</v>
      </c>
      <c r="BN36" s="84"/>
      <c r="BO36" s="84">
        <v>649.21983360000002</v>
      </c>
      <c r="BP36" s="84"/>
      <c r="BQ36" s="84">
        <v>694.81917339999995</v>
      </c>
      <c r="BR36" s="84"/>
      <c r="BS36" s="84">
        <v>758.36966219999999</v>
      </c>
      <c r="BT36" s="84"/>
      <c r="BU36" s="84">
        <v>852.10997320000001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pans="2:100" x14ac:dyDescent="0.2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</row>
    <row r="194" spans="2:100" x14ac:dyDescent="0.25">
      <c r="U194" s="12"/>
      <c r="V194" s="12"/>
      <c r="AP194" s="12"/>
      <c r="AQ194" s="12"/>
      <c r="BI194" s="12"/>
      <c r="BJ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37"/>
  <sheetViews>
    <sheetView topLeftCell="F9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3.109375" style="49" customWidth="1"/>
    <col min="5" max="5" width="13.21875" style="49" customWidth="1"/>
    <col min="6" max="6" width="3" style="49" customWidth="1"/>
    <col min="7" max="7" width="12.33203125" style="49" customWidth="1"/>
    <col min="8" max="8" width="3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119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11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118"/>
      <c r="N2" s="42"/>
      <c r="O2" s="29"/>
      <c r="P2" s="22"/>
    </row>
    <row r="3" spans="1:19" x14ac:dyDescent="0.25">
      <c r="A3" s="38" t="s">
        <v>185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120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121" t="s">
        <v>57</v>
      </c>
      <c r="N7" s="52"/>
      <c r="O7" s="90" t="s">
        <v>58</v>
      </c>
      <c r="P7" s="50"/>
      <c r="S7" s="47"/>
    </row>
    <row r="8" spans="1:19" x14ac:dyDescent="0.25">
      <c r="C8" s="105" t="s">
        <v>138</v>
      </c>
      <c r="D8" s="50"/>
      <c r="E8" s="105" t="s">
        <v>138</v>
      </c>
      <c r="F8" s="50"/>
      <c r="G8" s="105" t="s">
        <v>138</v>
      </c>
      <c r="H8" s="50"/>
      <c r="I8" s="105" t="s">
        <v>138</v>
      </c>
      <c r="J8" s="50"/>
      <c r="K8" s="106" t="s">
        <v>139</v>
      </c>
      <c r="L8" s="53"/>
      <c r="M8" s="122" t="s">
        <v>59</v>
      </c>
      <c r="N8" s="52"/>
      <c r="O8" s="107" t="s">
        <v>139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121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H10" s="54"/>
      <c r="I10" s="62"/>
      <c r="J10" s="54"/>
      <c r="L10" s="63"/>
      <c r="M10" s="123"/>
      <c r="N10" s="63"/>
      <c r="O10" s="92"/>
      <c r="P10" s="54"/>
    </row>
    <row r="11" spans="1:19" s="96" customFormat="1" x14ac:dyDescent="0.25">
      <c r="A11" s="95" t="s">
        <v>23</v>
      </c>
      <c r="B11" s="95"/>
      <c r="C11" s="93">
        <v>597210</v>
      </c>
      <c r="E11" s="126">
        <v>70259460</v>
      </c>
      <c r="G11" s="126">
        <v>15455277</v>
      </c>
      <c r="H11" s="93"/>
      <c r="I11" s="126">
        <f>E11-G11</f>
        <v>54804183</v>
      </c>
      <c r="J11" s="127"/>
      <c r="K11" s="124">
        <f>I11/C11</f>
        <v>91.767021650675645</v>
      </c>
      <c r="L11" s="124"/>
      <c r="M11" s="128">
        <v>193.14204648614799</v>
      </c>
      <c r="N11" s="124"/>
      <c r="O11" s="124">
        <f>K11-M11</f>
        <v>-101.37502483547235</v>
      </c>
      <c r="P11" s="97"/>
    </row>
    <row r="12" spans="1:19" s="96" customFormat="1" x14ac:dyDescent="0.25">
      <c r="A12" s="95" t="s">
        <v>24</v>
      </c>
      <c r="B12" s="95"/>
      <c r="C12" s="93">
        <v>462683</v>
      </c>
      <c r="E12" s="126">
        <v>47035168</v>
      </c>
      <c r="G12" s="126">
        <v>11216615</v>
      </c>
      <c r="H12" s="93"/>
      <c r="I12" s="126">
        <f t="shared" ref="I12:I37" si="0">E12-G12</f>
        <v>35818553</v>
      </c>
      <c r="J12" s="127"/>
      <c r="K12" s="124">
        <f t="shared" ref="K12:K37" si="1">I12/C12</f>
        <v>77.414888811562122</v>
      </c>
      <c r="L12" s="124"/>
      <c r="M12" s="128">
        <v>190.157250648249</v>
      </c>
      <c r="N12" s="124"/>
      <c r="O12" s="124">
        <f t="shared" ref="O12:O37" si="2">K12-M12</f>
        <v>-112.74236183668688</v>
      </c>
      <c r="P12" s="98"/>
    </row>
    <row r="13" spans="1:19" s="96" customFormat="1" x14ac:dyDescent="0.25">
      <c r="A13" s="95" t="s">
        <v>25</v>
      </c>
      <c r="B13" s="95"/>
      <c r="C13" s="93">
        <v>194382</v>
      </c>
      <c r="E13" s="126">
        <v>16910720</v>
      </c>
      <c r="G13" s="126">
        <v>3732072</v>
      </c>
      <c r="H13" s="93"/>
      <c r="I13" s="126">
        <f t="shared" si="0"/>
        <v>13178648</v>
      </c>
      <c r="J13" s="127"/>
      <c r="K13" s="124">
        <f t="shared" si="1"/>
        <v>67.79767673961581</v>
      </c>
      <c r="L13" s="124"/>
      <c r="M13" s="128">
        <v>157.71054273124099</v>
      </c>
      <c r="N13" s="124"/>
      <c r="O13" s="124">
        <f t="shared" si="2"/>
        <v>-89.912865991625182</v>
      </c>
      <c r="P13" s="98"/>
    </row>
    <row r="14" spans="1:19" s="96" customFormat="1" x14ac:dyDescent="0.25">
      <c r="A14" s="95" t="s">
        <v>26</v>
      </c>
      <c r="B14" s="95"/>
      <c r="C14" s="93">
        <v>18847</v>
      </c>
      <c r="E14" s="126">
        <v>1502655</v>
      </c>
      <c r="G14" s="126">
        <v>392480</v>
      </c>
      <c r="H14" s="93"/>
      <c r="I14" s="126">
        <f t="shared" si="0"/>
        <v>1110175</v>
      </c>
      <c r="J14" s="127"/>
      <c r="K14" s="124">
        <f t="shared" si="1"/>
        <v>58.904600201623602</v>
      </c>
      <c r="L14" s="124"/>
      <c r="M14" s="128">
        <v>142.620620675232</v>
      </c>
      <c r="N14" s="124"/>
      <c r="O14" s="124">
        <f t="shared" si="2"/>
        <v>-83.71602047360841</v>
      </c>
      <c r="P14" s="98"/>
    </row>
    <row r="15" spans="1:19" s="96" customFormat="1" x14ac:dyDescent="0.25">
      <c r="A15" s="95" t="s">
        <v>27</v>
      </c>
      <c r="B15" s="95"/>
      <c r="C15" s="93">
        <v>68490</v>
      </c>
      <c r="E15" s="126">
        <v>6681992</v>
      </c>
      <c r="G15" s="126">
        <v>1603050</v>
      </c>
      <c r="H15" s="93"/>
      <c r="I15" s="126">
        <f t="shared" si="0"/>
        <v>5078942</v>
      </c>
      <c r="J15" s="127"/>
      <c r="K15" s="124">
        <f t="shared" si="1"/>
        <v>74.155964374361218</v>
      </c>
      <c r="L15" s="124"/>
      <c r="M15" s="128">
        <v>153.74168680168799</v>
      </c>
      <c r="N15" s="124"/>
      <c r="O15" s="124">
        <f t="shared" si="2"/>
        <v>-79.585722427326772</v>
      </c>
      <c r="P15" s="98"/>
    </row>
    <row r="16" spans="1:19" s="96" customFormat="1" x14ac:dyDescent="0.25">
      <c r="A16" s="95" t="s">
        <v>28</v>
      </c>
      <c r="B16" s="95"/>
      <c r="C16" s="93">
        <v>19110</v>
      </c>
      <c r="E16" s="126">
        <v>1799050</v>
      </c>
      <c r="G16" s="126">
        <v>388912</v>
      </c>
      <c r="H16" s="93"/>
      <c r="I16" s="126">
        <f t="shared" si="0"/>
        <v>1410138</v>
      </c>
      <c r="J16" s="127"/>
      <c r="K16" s="124">
        <f t="shared" si="1"/>
        <v>73.790580847723703</v>
      </c>
      <c r="L16" s="124"/>
      <c r="M16" s="128">
        <v>141.94087072484501</v>
      </c>
      <c r="N16" s="124"/>
      <c r="O16" s="124">
        <f t="shared" si="2"/>
        <v>-68.15028987712131</v>
      </c>
      <c r="P16" s="98"/>
    </row>
    <row r="17" spans="1:16" s="96" customFormat="1" x14ac:dyDescent="0.25">
      <c r="A17" s="95" t="s">
        <v>29</v>
      </c>
      <c r="B17" s="95"/>
      <c r="C17" s="93">
        <v>19984</v>
      </c>
      <c r="E17" s="126">
        <v>1897572</v>
      </c>
      <c r="G17" s="126">
        <v>401591</v>
      </c>
      <c r="H17" s="93"/>
      <c r="I17" s="126">
        <f t="shared" si="0"/>
        <v>1495981</v>
      </c>
      <c r="J17" s="127"/>
      <c r="K17" s="124">
        <f t="shared" si="1"/>
        <v>74.858937149719779</v>
      </c>
      <c r="L17" s="124"/>
      <c r="M17" s="128">
        <v>136.87699362648399</v>
      </c>
      <c r="N17" s="124"/>
      <c r="O17" s="124">
        <f t="shared" si="2"/>
        <v>-62.018056476764215</v>
      </c>
      <c r="P17" s="98"/>
    </row>
    <row r="18" spans="1:16" s="96" customFormat="1" x14ac:dyDescent="0.25">
      <c r="A18" s="95" t="s">
        <v>30</v>
      </c>
      <c r="B18" s="95"/>
      <c r="C18" s="93">
        <v>20499</v>
      </c>
      <c r="E18" s="126">
        <v>2178737</v>
      </c>
      <c r="G18" s="126">
        <v>498909</v>
      </c>
      <c r="H18" s="93"/>
      <c r="I18" s="126">
        <f t="shared" si="0"/>
        <v>1679828</v>
      </c>
      <c r="J18" s="127"/>
      <c r="K18" s="124">
        <f t="shared" si="1"/>
        <v>81.946826674471922</v>
      </c>
      <c r="L18" s="124"/>
      <c r="M18" s="128">
        <v>163.27947397030499</v>
      </c>
      <c r="N18" s="124"/>
      <c r="O18" s="124">
        <f t="shared" si="2"/>
        <v>-81.33264729583307</v>
      </c>
      <c r="P18" s="98"/>
    </row>
    <row r="19" spans="1:16" s="96" customFormat="1" x14ac:dyDescent="0.25">
      <c r="A19" s="95" t="s">
        <v>31</v>
      </c>
      <c r="B19" s="95"/>
      <c r="C19" s="93">
        <v>46549</v>
      </c>
      <c r="E19" s="126">
        <v>5329086</v>
      </c>
      <c r="G19" s="126">
        <v>1086312</v>
      </c>
      <c r="H19" s="93"/>
      <c r="I19" s="126">
        <f t="shared" si="0"/>
        <v>4242774</v>
      </c>
      <c r="J19" s="127"/>
      <c r="K19" s="124">
        <f t="shared" si="1"/>
        <v>91.146404863692027</v>
      </c>
      <c r="L19" s="124"/>
      <c r="M19" s="128">
        <v>162.004681089088</v>
      </c>
      <c r="N19" s="124"/>
      <c r="O19" s="124">
        <f t="shared" si="2"/>
        <v>-70.858276225395969</v>
      </c>
      <c r="P19" s="98"/>
    </row>
    <row r="20" spans="1:16" s="96" customFormat="1" x14ac:dyDescent="0.25">
      <c r="A20" s="95" t="s">
        <v>32</v>
      </c>
      <c r="B20" s="95"/>
      <c r="C20" s="93">
        <v>122726</v>
      </c>
      <c r="E20" s="126">
        <v>14396514</v>
      </c>
      <c r="G20" s="126">
        <v>3383860</v>
      </c>
      <c r="H20" s="93"/>
      <c r="I20" s="126">
        <f t="shared" si="0"/>
        <v>11012654</v>
      </c>
      <c r="J20" s="127"/>
      <c r="K20" s="124">
        <f t="shared" si="1"/>
        <v>89.73366686765641</v>
      </c>
      <c r="L20" s="124"/>
      <c r="M20" s="128">
        <v>188.99488161258</v>
      </c>
      <c r="N20" s="124"/>
      <c r="O20" s="124">
        <f t="shared" si="2"/>
        <v>-99.261214744923592</v>
      </c>
      <c r="P20" s="98"/>
    </row>
    <row r="21" spans="1:16" s="96" customFormat="1" x14ac:dyDescent="0.25">
      <c r="A21" s="95" t="s">
        <v>33</v>
      </c>
      <c r="B21" s="95"/>
      <c r="C21" s="93">
        <v>119000</v>
      </c>
      <c r="E21" s="126">
        <v>12394672</v>
      </c>
      <c r="G21" s="126">
        <v>2813385</v>
      </c>
      <c r="H21" s="93"/>
      <c r="I21" s="126">
        <f t="shared" si="0"/>
        <v>9581287</v>
      </c>
      <c r="J21" s="127"/>
      <c r="K21" s="124">
        <f t="shared" si="1"/>
        <v>80.515016806722684</v>
      </c>
      <c r="L21" s="124"/>
      <c r="M21" s="128">
        <v>178.67527640567201</v>
      </c>
      <c r="N21" s="124"/>
      <c r="O21" s="124">
        <f t="shared" si="2"/>
        <v>-98.160259598949324</v>
      </c>
      <c r="P21" s="98"/>
    </row>
    <row r="22" spans="1:16" s="96" customFormat="1" x14ac:dyDescent="0.25">
      <c r="A22" s="95" t="s">
        <v>34</v>
      </c>
      <c r="B22" s="95"/>
      <c r="C22" s="93">
        <v>82298</v>
      </c>
      <c r="E22" s="126">
        <v>11944512</v>
      </c>
      <c r="G22" s="126">
        <v>2336142</v>
      </c>
      <c r="H22" s="93"/>
      <c r="I22" s="126">
        <f t="shared" si="0"/>
        <v>9608370</v>
      </c>
      <c r="J22" s="127"/>
      <c r="K22" s="124">
        <f t="shared" si="1"/>
        <v>116.75095385064036</v>
      </c>
      <c r="L22" s="124"/>
      <c r="M22" s="128">
        <v>267.260330895837</v>
      </c>
      <c r="N22" s="124"/>
      <c r="O22" s="124">
        <f t="shared" si="2"/>
        <v>-150.50937704519663</v>
      </c>
      <c r="P22" s="98"/>
    </row>
    <row r="23" spans="1:16" s="96" customFormat="1" x14ac:dyDescent="0.25">
      <c r="A23" s="95" t="s">
        <v>35</v>
      </c>
      <c r="B23" s="95"/>
      <c r="C23" s="93">
        <v>119108</v>
      </c>
      <c r="E23" s="126">
        <v>15089902</v>
      </c>
      <c r="G23" s="126">
        <v>3243958</v>
      </c>
      <c r="H23" s="93"/>
      <c r="I23" s="126">
        <f t="shared" si="0"/>
        <v>11845944</v>
      </c>
      <c r="J23" s="127"/>
      <c r="K23" s="124">
        <f t="shared" si="1"/>
        <v>99.455485777613589</v>
      </c>
      <c r="L23" s="124"/>
      <c r="M23" s="128">
        <v>201.971829595938</v>
      </c>
      <c r="N23" s="124"/>
      <c r="O23" s="124">
        <f t="shared" si="2"/>
        <v>-102.51634381832442</v>
      </c>
      <c r="P23" s="98"/>
    </row>
    <row r="24" spans="1:16" s="96" customFormat="1" x14ac:dyDescent="0.25">
      <c r="A24" s="95" t="s">
        <v>36</v>
      </c>
      <c r="B24" s="95"/>
      <c r="C24" s="93">
        <v>36738</v>
      </c>
      <c r="E24" s="126">
        <v>3988593</v>
      </c>
      <c r="G24" s="126">
        <v>889860</v>
      </c>
      <c r="H24" s="93"/>
      <c r="I24" s="126">
        <f t="shared" si="0"/>
        <v>3098733</v>
      </c>
      <c r="J24" s="127"/>
      <c r="K24" s="124">
        <f t="shared" si="1"/>
        <v>84.346807120692475</v>
      </c>
      <c r="L24" s="124"/>
      <c r="M24" s="128">
        <v>190.11046604824301</v>
      </c>
      <c r="N24" s="124"/>
      <c r="O24" s="124">
        <f t="shared" si="2"/>
        <v>-105.76365892755054</v>
      </c>
      <c r="P24" s="98"/>
    </row>
    <row r="25" spans="1:16" s="96" customFormat="1" x14ac:dyDescent="0.25">
      <c r="A25" s="95" t="s">
        <v>37</v>
      </c>
      <c r="B25" s="95"/>
      <c r="C25" s="93">
        <v>25866</v>
      </c>
      <c r="E25" s="126">
        <v>2246498</v>
      </c>
      <c r="G25" s="126">
        <v>580671</v>
      </c>
      <c r="H25" s="93"/>
      <c r="I25" s="126">
        <f t="shared" si="0"/>
        <v>1665827</v>
      </c>
      <c r="J25" s="127"/>
      <c r="K25" s="124">
        <f t="shared" si="1"/>
        <v>64.402188200726826</v>
      </c>
      <c r="L25" s="124"/>
      <c r="M25" s="128">
        <v>143.83658164553799</v>
      </c>
      <c r="N25" s="124"/>
      <c r="O25" s="124">
        <f t="shared" si="2"/>
        <v>-79.434393444811164</v>
      </c>
      <c r="P25" s="98"/>
    </row>
    <row r="26" spans="1:16" s="96" customFormat="1" x14ac:dyDescent="0.25">
      <c r="A26" s="95" t="s">
        <v>38</v>
      </c>
      <c r="B26" s="95"/>
      <c r="C26" s="93">
        <v>7898</v>
      </c>
      <c r="E26" s="126">
        <v>736102</v>
      </c>
      <c r="G26" s="126">
        <v>174281</v>
      </c>
      <c r="H26" s="93"/>
      <c r="I26" s="126">
        <f t="shared" si="0"/>
        <v>561821</v>
      </c>
      <c r="J26" s="127"/>
      <c r="K26" s="124">
        <f t="shared" si="1"/>
        <v>71.134591035705242</v>
      </c>
      <c r="L26" s="124"/>
      <c r="M26" s="128">
        <v>142.221940819813</v>
      </c>
      <c r="N26" s="124"/>
      <c r="O26" s="124">
        <f t="shared" si="2"/>
        <v>-71.087349784107758</v>
      </c>
      <c r="P26" s="98"/>
    </row>
    <row r="27" spans="1:16" s="96" customFormat="1" x14ac:dyDescent="0.25">
      <c r="A27" s="95" t="s">
        <v>39</v>
      </c>
      <c r="B27" s="95"/>
      <c r="C27" s="93">
        <v>247576</v>
      </c>
      <c r="E27" s="126">
        <v>24137931</v>
      </c>
      <c r="G27" s="126">
        <v>6051808</v>
      </c>
      <c r="H27" s="93"/>
      <c r="I27" s="126">
        <f t="shared" si="0"/>
        <v>18086123</v>
      </c>
      <c r="J27" s="127"/>
      <c r="K27" s="124">
        <f t="shared" si="1"/>
        <v>73.052812065789894</v>
      </c>
      <c r="L27" s="124"/>
      <c r="M27" s="128">
        <v>155.43062679151899</v>
      </c>
      <c r="N27" s="124"/>
      <c r="O27" s="124">
        <f t="shared" si="2"/>
        <v>-82.377814725729095</v>
      </c>
      <c r="P27" s="98"/>
    </row>
    <row r="28" spans="1:16" s="96" customFormat="1" x14ac:dyDescent="0.25">
      <c r="A28" s="95" t="s">
        <v>40</v>
      </c>
      <c r="B28" s="95"/>
      <c r="C28" s="93">
        <v>105769</v>
      </c>
      <c r="E28" s="126">
        <v>9199866</v>
      </c>
      <c r="G28" s="126">
        <v>2216156</v>
      </c>
      <c r="H28" s="93"/>
      <c r="I28" s="126">
        <f t="shared" si="0"/>
        <v>6983710</v>
      </c>
      <c r="J28" s="127"/>
      <c r="K28" s="124">
        <f t="shared" si="1"/>
        <v>66.027947697340437</v>
      </c>
      <c r="L28" s="124"/>
      <c r="M28" s="128">
        <v>157.15051383510601</v>
      </c>
      <c r="N28" s="124"/>
      <c r="O28" s="124">
        <f t="shared" si="2"/>
        <v>-91.122566137765574</v>
      </c>
      <c r="P28" s="98"/>
    </row>
    <row r="29" spans="1:16" s="96" customFormat="1" x14ac:dyDescent="0.25">
      <c r="A29" s="95" t="s">
        <v>41</v>
      </c>
      <c r="B29" s="95"/>
      <c r="C29" s="93">
        <v>282849</v>
      </c>
      <c r="E29" s="126">
        <v>30854514</v>
      </c>
      <c r="G29" s="126">
        <v>6806929</v>
      </c>
      <c r="H29" s="93"/>
      <c r="I29" s="126">
        <f t="shared" si="0"/>
        <v>24047585</v>
      </c>
      <c r="J29" s="127"/>
      <c r="K29" s="124">
        <f t="shared" si="1"/>
        <v>85.019162167799777</v>
      </c>
      <c r="L29" s="124"/>
      <c r="M29" s="128">
        <v>171.44044008865899</v>
      </c>
      <c r="N29" s="124"/>
      <c r="O29" s="124">
        <f t="shared" si="2"/>
        <v>-86.421277920859211</v>
      </c>
      <c r="P29" s="98"/>
    </row>
    <row r="30" spans="1:16" s="96" customFormat="1" x14ac:dyDescent="0.25">
      <c r="A30" s="95" t="s">
        <v>42</v>
      </c>
      <c r="B30" s="95"/>
      <c r="C30" s="93">
        <v>117412</v>
      </c>
      <c r="E30" s="126">
        <v>13477217</v>
      </c>
      <c r="G30" s="126">
        <v>2888781</v>
      </c>
      <c r="H30" s="93"/>
      <c r="I30" s="126">
        <f t="shared" si="0"/>
        <v>10588436</v>
      </c>
      <c r="J30" s="127"/>
      <c r="K30" s="124">
        <f t="shared" si="1"/>
        <v>90.181889415051273</v>
      </c>
      <c r="L30" s="124"/>
      <c r="M30" s="128">
        <v>178.70830217187299</v>
      </c>
      <c r="N30" s="124"/>
      <c r="O30" s="124">
        <f t="shared" si="2"/>
        <v>-88.526412756821713</v>
      </c>
      <c r="P30" s="98"/>
    </row>
    <row r="31" spans="1:16" s="96" customFormat="1" x14ac:dyDescent="0.25">
      <c r="A31" s="95" t="s">
        <v>43</v>
      </c>
      <c r="B31" s="95"/>
      <c r="C31" s="93">
        <v>140906</v>
      </c>
      <c r="E31" s="126">
        <v>16739544</v>
      </c>
      <c r="G31" s="126">
        <v>4315341</v>
      </c>
      <c r="H31" s="93"/>
      <c r="I31" s="126">
        <f t="shared" si="0"/>
        <v>12424203</v>
      </c>
      <c r="J31" s="127"/>
      <c r="K31" s="124">
        <f t="shared" si="1"/>
        <v>88.173697358522702</v>
      </c>
      <c r="L31" s="124"/>
      <c r="M31" s="128">
        <v>235.639389644609</v>
      </c>
      <c r="N31" s="124"/>
      <c r="O31" s="124">
        <f t="shared" si="2"/>
        <v>-147.46569228608629</v>
      </c>
      <c r="P31" s="98"/>
    </row>
    <row r="32" spans="1:16" s="96" customFormat="1" x14ac:dyDescent="0.25">
      <c r="A32" s="95" t="s">
        <v>44</v>
      </c>
      <c r="B32" s="95"/>
      <c r="C32" s="93">
        <v>302493</v>
      </c>
      <c r="E32" s="126">
        <v>42439504</v>
      </c>
      <c r="G32" s="126">
        <v>9344009</v>
      </c>
      <c r="H32" s="93"/>
      <c r="I32" s="126">
        <f t="shared" si="0"/>
        <v>33095495</v>
      </c>
      <c r="J32" s="127"/>
      <c r="K32" s="124">
        <f t="shared" si="1"/>
        <v>109.40912682276945</v>
      </c>
      <c r="L32" s="124"/>
      <c r="M32" s="128">
        <v>237.394702751648</v>
      </c>
      <c r="N32" s="124"/>
      <c r="O32" s="124">
        <f t="shared" si="2"/>
        <v>-127.98557592887855</v>
      </c>
      <c r="P32" s="98"/>
    </row>
    <row r="33" spans="1:16" s="96" customFormat="1" x14ac:dyDescent="0.25">
      <c r="A33" s="95" t="s">
        <v>45</v>
      </c>
      <c r="B33" s="95"/>
      <c r="C33" s="93">
        <v>152390</v>
      </c>
      <c r="E33" s="126">
        <v>15286086</v>
      </c>
      <c r="G33" s="126">
        <v>3537952</v>
      </c>
      <c r="H33" s="93"/>
      <c r="I33" s="126">
        <f t="shared" si="0"/>
        <v>11748134</v>
      </c>
      <c r="J33" s="127"/>
      <c r="K33" s="124">
        <f t="shared" si="1"/>
        <v>77.092552004724723</v>
      </c>
      <c r="L33" s="124"/>
      <c r="M33" s="128">
        <v>171.732615209409</v>
      </c>
      <c r="N33" s="124"/>
      <c r="O33" s="124">
        <f t="shared" si="2"/>
        <v>-94.640063204684282</v>
      </c>
      <c r="P33" s="98"/>
    </row>
    <row r="34" spans="1:16" s="96" customFormat="1" x14ac:dyDescent="0.25">
      <c r="A34" s="95" t="s">
        <v>46</v>
      </c>
      <c r="B34" s="95"/>
      <c r="C34" s="93">
        <v>79824</v>
      </c>
      <c r="E34" s="126">
        <v>10933077</v>
      </c>
      <c r="G34" s="126">
        <v>2299210</v>
      </c>
      <c r="H34" s="93"/>
      <c r="I34" s="126">
        <f t="shared" si="0"/>
        <v>8633867</v>
      </c>
      <c r="J34" s="127"/>
      <c r="K34" s="124">
        <f t="shared" si="1"/>
        <v>108.16129234315494</v>
      </c>
      <c r="L34" s="124"/>
      <c r="M34" s="128">
        <v>234.59260689814801</v>
      </c>
      <c r="N34" s="124"/>
      <c r="O34" s="124">
        <f t="shared" si="2"/>
        <v>-126.43131455499307</v>
      </c>
      <c r="P34" s="98"/>
    </row>
    <row r="35" spans="1:16" s="96" customFormat="1" x14ac:dyDescent="0.25">
      <c r="A35" s="95" t="s">
        <v>47</v>
      </c>
      <c r="B35" s="95"/>
      <c r="C35" s="93">
        <v>183503</v>
      </c>
      <c r="E35" s="126">
        <v>30569678</v>
      </c>
      <c r="G35" s="126">
        <v>6510652</v>
      </c>
      <c r="H35" s="93"/>
      <c r="I35" s="126">
        <f t="shared" si="0"/>
        <v>24059026</v>
      </c>
      <c r="J35" s="127"/>
      <c r="K35" s="124">
        <f t="shared" si="1"/>
        <v>131.1097148275505</v>
      </c>
      <c r="L35" s="124"/>
      <c r="M35" s="128">
        <v>278.14254822427603</v>
      </c>
      <c r="N35" s="124"/>
      <c r="O35" s="124">
        <f t="shared" si="2"/>
        <v>-147.03283339672552</v>
      </c>
      <c r="P35" s="98"/>
    </row>
    <row r="36" spans="1:16" s="96" customFormat="1" x14ac:dyDescent="0.25">
      <c r="A36" s="95" t="s">
        <v>48</v>
      </c>
      <c r="B36" s="95"/>
      <c r="C36" s="93">
        <v>34816</v>
      </c>
      <c r="E36" s="126">
        <v>3908783</v>
      </c>
      <c r="G36" s="126">
        <v>890271</v>
      </c>
      <c r="H36" s="93"/>
      <c r="I36" s="126">
        <f t="shared" si="0"/>
        <v>3018512</v>
      </c>
      <c r="J36" s="127"/>
      <c r="K36" s="124">
        <f t="shared" si="1"/>
        <v>86.698988970588232</v>
      </c>
      <c r="L36" s="124"/>
      <c r="M36" s="128">
        <v>223.90769340260499</v>
      </c>
      <c r="N36" s="124"/>
      <c r="O36" s="124">
        <f t="shared" si="2"/>
        <v>-137.20870443201676</v>
      </c>
      <c r="P36" s="98"/>
    </row>
    <row r="37" spans="1:16" s="96" customFormat="1" x14ac:dyDescent="0.25">
      <c r="A37" s="96" t="s">
        <v>49</v>
      </c>
      <c r="C37" s="93">
        <f>SUM(C11:C36)</f>
        <v>3608926</v>
      </c>
      <c r="D37" s="93"/>
      <c r="E37" s="93">
        <f>SUM(E11:E36)</f>
        <v>411937433</v>
      </c>
      <c r="F37" s="93"/>
      <c r="G37" s="93">
        <f>SUM(G11:G36)</f>
        <v>93058484</v>
      </c>
      <c r="H37" s="93"/>
      <c r="I37" s="126">
        <f t="shared" si="0"/>
        <v>318878949</v>
      </c>
      <c r="J37" s="127"/>
      <c r="K37" s="124">
        <f t="shared" si="1"/>
        <v>88.358406074272509</v>
      </c>
      <c r="L37" s="128"/>
      <c r="M37" s="128">
        <v>195.54310764730332</v>
      </c>
      <c r="N37" s="128"/>
      <c r="O37" s="124">
        <f t="shared" si="2"/>
        <v>-107.18470157303081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38"/>
  <sheetViews>
    <sheetView topLeftCell="F10" workbookViewId="0">
      <selection activeCell="K15" sqref="K15"/>
    </sheetView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5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5" t="s">
        <v>141</v>
      </c>
      <c r="D8" s="50"/>
      <c r="E8" s="105" t="s">
        <v>141</v>
      </c>
      <c r="F8" s="50"/>
      <c r="G8" s="105" t="s">
        <v>141</v>
      </c>
      <c r="H8" s="50"/>
      <c r="I8" s="105" t="s">
        <v>141</v>
      </c>
      <c r="J8" s="50"/>
      <c r="K8" s="106" t="s">
        <v>142</v>
      </c>
      <c r="L8" s="53"/>
      <c r="M8" s="91" t="s">
        <v>59</v>
      </c>
      <c r="N8" s="52"/>
      <c r="O8" s="107" t="s">
        <v>142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532347</v>
      </c>
      <c r="D11" s="109"/>
      <c r="E11" s="109">
        <v>79021938</v>
      </c>
      <c r="F11" s="109"/>
      <c r="G11" s="109">
        <v>15753060</v>
      </c>
      <c r="H11" s="86"/>
      <c r="I11" s="126">
        <f>E11-G11</f>
        <v>63268878</v>
      </c>
      <c r="J11" s="127"/>
      <c r="K11" s="124">
        <f>I11/C11</f>
        <v>118.84894251306009</v>
      </c>
      <c r="L11" s="124"/>
      <c r="M11" s="128">
        <v>193.14204648614799</v>
      </c>
      <c r="N11" s="124"/>
      <c r="O11" s="124">
        <f>K11-M11</f>
        <v>-74.293103973087895</v>
      </c>
      <c r="P11" s="97"/>
    </row>
    <row r="12" spans="1:19" s="96" customFormat="1" x14ac:dyDescent="0.25">
      <c r="A12" s="95" t="s">
        <v>24</v>
      </c>
      <c r="B12" s="95"/>
      <c r="C12" s="86">
        <v>351357</v>
      </c>
      <c r="D12" s="109"/>
      <c r="E12" s="109">
        <v>48773118</v>
      </c>
      <c r="F12" s="109"/>
      <c r="G12" s="109">
        <v>10009147</v>
      </c>
      <c r="H12" s="86"/>
      <c r="I12" s="126">
        <f t="shared" ref="I12:I37" si="0">E12-G12</f>
        <v>38763971</v>
      </c>
      <c r="J12" s="127"/>
      <c r="K12" s="124">
        <f t="shared" ref="K12:K37" si="1">I12/C12</f>
        <v>110.32645144397294</v>
      </c>
      <c r="L12" s="124"/>
      <c r="M12" s="128">
        <v>190.157250648249</v>
      </c>
      <c r="N12" s="124"/>
      <c r="O12" s="124">
        <f t="shared" ref="O12:O37" si="2">K12-M12</f>
        <v>-79.830799204276062</v>
      </c>
      <c r="P12" s="98"/>
    </row>
    <row r="13" spans="1:19" s="96" customFormat="1" x14ac:dyDescent="0.25">
      <c r="A13" s="95" t="s">
        <v>25</v>
      </c>
      <c r="B13" s="95"/>
      <c r="C13" s="86">
        <v>141113</v>
      </c>
      <c r="D13" s="109"/>
      <c r="E13" s="109">
        <v>17291769</v>
      </c>
      <c r="F13" s="109"/>
      <c r="G13" s="109">
        <v>3156373</v>
      </c>
      <c r="H13" s="86"/>
      <c r="I13" s="126">
        <f t="shared" si="0"/>
        <v>14135396</v>
      </c>
      <c r="J13" s="127"/>
      <c r="K13" s="124">
        <f t="shared" si="1"/>
        <v>100.17075676939757</v>
      </c>
      <c r="L13" s="124"/>
      <c r="M13" s="128">
        <v>157.71054273124099</v>
      </c>
      <c r="N13" s="124"/>
      <c r="O13" s="124">
        <f t="shared" si="2"/>
        <v>-57.539785961843421</v>
      </c>
      <c r="P13" s="98"/>
    </row>
    <row r="14" spans="1:19" s="96" customFormat="1" x14ac:dyDescent="0.25">
      <c r="A14" s="95" t="s">
        <v>26</v>
      </c>
      <c r="B14" s="95"/>
      <c r="C14" s="86">
        <v>14002</v>
      </c>
      <c r="D14" s="109"/>
      <c r="E14" s="109">
        <v>1769564</v>
      </c>
      <c r="F14" s="109"/>
      <c r="G14" s="109">
        <v>317415</v>
      </c>
      <c r="H14" s="86"/>
      <c r="I14" s="126">
        <f t="shared" si="0"/>
        <v>1452149</v>
      </c>
      <c r="J14" s="127"/>
      <c r="K14" s="124">
        <f t="shared" si="1"/>
        <v>103.71011284102271</v>
      </c>
      <c r="L14" s="124"/>
      <c r="M14" s="128">
        <v>142.620620675232</v>
      </c>
      <c r="N14" s="124"/>
      <c r="O14" s="124">
        <f t="shared" si="2"/>
        <v>-38.910507834209298</v>
      </c>
      <c r="P14" s="98"/>
    </row>
    <row r="15" spans="1:19" s="96" customFormat="1" x14ac:dyDescent="0.25">
      <c r="A15" s="95" t="s">
        <v>27</v>
      </c>
      <c r="B15" s="95"/>
      <c r="C15" s="86">
        <v>51641</v>
      </c>
      <c r="D15" s="109"/>
      <c r="E15" s="109">
        <v>6842736</v>
      </c>
      <c r="F15" s="109"/>
      <c r="G15" s="109">
        <v>1406828</v>
      </c>
      <c r="H15" s="86"/>
      <c r="I15" s="126">
        <f t="shared" si="0"/>
        <v>5435908</v>
      </c>
      <c r="J15" s="127"/>
      <c r="K15" s="124">
        <f t="shared" si="1"/>
        <v>105.26341472860712</v>
      </c>
      <c r="L15" s="124"/>
      <c r="M15" s="128">
        <v>153.74168680168799</v>
      </c>
      <c r="N15" s="124"/>
      <c r="O15" s="124">
        <f t="shared" si="2"/>
        <v>-48.478272073080873</v>
      </c>
      <c r="P15" s="98"/>
    </row>
    <row r="16" spans="1:19" s="96" customFormat="1" x14ac:dyDescent="0.25">
      <c r="A16" s="95" t="s">
        <v>28</v>
      </c>
      <c r="B16" s="95"/>
      <c r="C16" s="86">
        <v>13003</v>
      </c>
      <c r="D16" s="109"/>
      <c r="E16" s="109">
        <v>1779908</v>
      </c>
      <c r="F16" s="109"/>
      <c r="G16" s="109">
        <v>321524</v>
      </c>
      <c r="H16" s="86"/>
      <c r="I16" s="126">
        <f t="shared" si="0"/>
        <v>1458384</v>
      </c>
      <c r="J16" s="127"/>
      <c r="K16" s="124">
        <f t="shared" si="1"/>
        <v>112.15750211489656</v>
      </c>
      <c r="L16" s="124"/>
      <c r="M16" s="128">
        <v>141.94087072484501</v>
      </c>
      <c r="N16" s="124"/>
      <c r="O16" s="124">
        <f t="shared" si="2"/>
        <v>-29.783368609948454</v>
      </c>
      <c r="P16" s="98"/>
    </row>
    <row r="17" spans="1:16" s="96" customFormat="1" x14ac:dyDescent="0.25">
      <c r="A17" s="95" t="s">
        <v>29</v>
      </c>
      <c r="B17" s="95"/>
      <c r="C17" s="86">
        <v>14992</v>
      </c>
      <c r="D17" s="109"/>
      <c r="E17" s="109">
        <v>1805317</v>
      </c>
      <c r="F17" s="109"/>
      <c r="G17" s="109">
        <v>325125</v>
      </c>
      <c r="H17" s="86"/>
      <c r="I17" s="126">
        <f t="shared" si="0"/>
        <v>1480192</v>
      </c>
      <c r="J17" s="127"/>
      <c r="K17" s="124">
        <f t="shared" si="1"/>
        <v>98.732123799359655</v>
      </c>
      <c r="L17" s="124"/>
      <c r="M17" s="128">
        <v>136.87699362648399</v>
      </c>
      <c r="N17" s="124"/>
      <c r="O17" s="124">
        <f t="shared" si="2"/>
        <v>-38.144869827124339</v>
      </c>
      <c r="P17" s="98"/>
    </row>
    <row r="18" spans="1:16" s="96" customFormat="1" x14ac:dyDescent="0.25">
      <c r="A18" s="95" t="s">
        <v>30</v>
      </c>
      <c r="B18" s="95"/>
      <c r="C18" s="86">
        <v>12958</v>
      </c>
      <c r="D18" s="109"/>
      <c r="E18" s="109">
        <v>1785325</v>
      </c>
      <c r="F18" s="109"/>
      <c r="G18" s="109">
        <v>355312</v>
      </c>
      <c r="H18" s="86"/>
      <c r="I18" s="126">
        <f t="shared" si="0"/>
        <v>1430013</v>
      </c>
      <c r="J18" s="127"/>
      <c r="K18" s="124">
        <f t="shared" si="1"/>
        <v>110.35753974378763</v>
      </c>
      <c r="L18" s="124"/>
      <c r="M18" s="128">
        <v>163.27947397030499</v>
      </c>
      <c r="N18" s="124"/>
      <c r="O18" s="124">
        <f t="shared" si="2"/>
        <v>-52.921934226517365</v>
      </c>
      <c r="P18" s="98"/>
    </row>
    <row r="19" spans="1:16" s="96" customFormat="1" x14ac:dyDescent="0.25">
      <c r="A19" s="95" t="s">
        <v>31</v>
      </c>
      <c r="B19" s="95"/>
      <c r="C19" s="86">
        <v>43502</v>
      </c>
      <c r="D19" s="109"/>
      <c r="E19" s="109">
        <v>6794357</v>
      </c>
      <c r="F19" s="109"/>
      <c r="G19" s="109">
        <v>1171693</v>
      </c>
      <c r="H19" s="86"/>
      <c r="I19" s="126">
        <f t="shared" si="0"/>
        <v>5622664</v>
      </c>
      <c r="J19" s="127"/>
      <c r="K19" s="124">
        <f t="shared" si="1"/>
        <v>129.25070111719</v>
      </c>
      <c r="L19" s="124"/>
      <c r="M19" s="128">
        <v>162.004681089088</v>
      </c>
      <c r="N19" s="124"/>
      <c r="O19" s="124">
        <f t="shared" si="2"/>
        <v>-32.753979971897991</v>
      </c>
      <c r="P19" s="98"/>
    </row>
    <row r="20" spans="1:16" s="96" customFormat="1" x14ac:dyDescent="0.25">
      <c r="A20" s="95" t="s">
        <v>32</v>
      </c>
      <c r="B20" s="95"/>
      <c r="C20" s="86">
        <v>99957</v>
      </c>
      <c r="D20" s="109"/>
      <c r="E20" s="109">
        <v>17016871</v>
      </c>
      <c r="F20" s="109"/>
      <c r="G20" s="109">
        <v>3240045</v>
      </c>
      <c r="H20" s="86"/>
      <c r="I20" s="126">
        <f t="shared" si="0"/>
        <v>13776826</v>
      </c>
      <c r="J20" s="127"/>
      <c r="K20" s="124">
        <f t="shared" si="1"/>
        <v>137.82752583610952</v>
      </c>
      <c r="L20" s="124"/>
      <c r="M20" s="128">
        <v>188.99488161258</v>
      </c>
      <c r="N20" s="124"/>
      <c r="O20" s="124">
        <f t="shared" si="2"/>
        <v>-51.167355776470487</v>
      </c>
      <c r="P20" s="98"/>
    </row>
    <row r="21" spans="1:16" s="96" customFormat="1" x14ac:dyDescent="0.25">
      <c r="A21" s="95" t="s">
        <v>33</v>
      </c>
      <c r="B21" s="95"/>
      <c r="C21" s="86">
        <v>85795</v>
      </c>
      <c r="D21" s="109"/>
      <c r="E21" s="109">
        <v>11724461</v>
      </c>
      <c r="F21" s="109"/>
      <c r="G21" s="109">
        <v>2410396</v>
      </c>
      <c r="H21" s="86"/>
      <c r="I21" s="126">
        <f t="shared" si="0"/>
        <v>9314065</v>
      </c>
      <c r="J21" s="127"/>
      <c r="K21" s="124">
        <f t="shared" si="1"/>
        <v>108.56186257940439</v>
      </c>
      <c r="L21" s="124"/>
      <c r="M21" s="128">
        <v>178.67527640567201</v>
      </c>
      <c r="N21" s="124"/>
      <c r="O21" s="124">
        <f t="shared" si="2"/>
        <v>-70.113413826267617</v>
      </c>
      <c r="P21" s="98"/>
    </row>
    <row r="22" spans="1:16" s="96" customFormat="1" x14ac:dyDescent="0.25">
      <c r="A22" s="95" t="s">
        <v>34</v>
      </c>
      <c r="B22" s="95"/>
      <c r="C22" s="86">
        <v>72058</v>
      </c>
      <c r="D22" s="109"/>
      <c r="E22" s="109">
        <v>12779443</v>
      </c>
      <c r="F22" s="109"/>
      <c r="G22" s="109">
        <v>2354239</v>
      </c>
      <c r="H22" s="86"/>
      <c r="I22" s="126">
        <f t="shared" si="0"/>
        <v>10425204</v>
      </c>
      <c r="J22" s="127"/>
      <c r="K22" s="124">
        <f t="shared" si="1"/>
        <v>144.67795387049321</v>
      </c>
      <c r="L22" s="124"/>
      <c r="M22" s="128">
        <v>267.260330895837</v>
      </c>
      <c r="N22" s="124"/>
      <c r="O22" s="124">
        <f t="shared" si="2"/>
        <v>-122.58237702534379</v>
      </c>
      <c r="P22" s="98"/>
    </row>
    <row r="23" spans="1:16" s="96" customFormat="1" x14ac:dyDescent="0.25">
      <c r="A23" s="95" t="s">
        <v>35</v>
      </c>
      <c r="B23" s="95"/>
      <c r="C23" s="86">
        <v>92148</v>
      </c>
      <c r="D23" s="109"/>
      <c r="E23" s="109">
        <v>15157604</v>
      </c>
      <c r="F23" s="109"/>
      <c r="G23" s="109">
        <v>2968345</v>
      </c>
      <c r="H23" s="86"/>
      <c r="I23" s="126">
        <f t="shared" si="0"/>
        <v>12189259</v>
      </c>
      <c r="J23" s="127"/>
      <c r="K23" s="124">
        <f t="shared" si="1"/>
        <v>132.27914876068934</v>
      </c>
      <c r="L23" s="124"/>
      <c r="M23" s="128">
        <v>201.971829595938</v>
      </c>
      <c r="N23" s="124"/>
      <c r="O23" s="124">
        <f t="shared" si="2"/>
        <v>-69.692680835248666</v>
      </c>
      <c r="P23" s="98"/>
    </row>
    <row r="24" spans="1:16" s="96" customFormat="1" x14ac:dyDescent="0.25">
      <c r="A24" s="95" t="s">
        <v>36</v>
      </c>
      <c r="B24" s="95"/>
      <c r="C24" s="86">
        <v>24584</v>
      </c>
      <c r="D24" s="109"/>
      <c r="E24" s="109">
        <v>3529556</v>
      </c>
      <c r="F24" s="109"/>
      <c r="G24" s="109">
        <v>685779</v>
      </c>
      <c r="H24" s="86"/>
      <c r="I24" s="126">
        <f t="shared" si="0"/>
        <v>2843777</v>
      </c>
      <c r="J24" s="127"/>
      <c r="K24" s="124">
        <f t="shared" si="1"/>
        <v>115.67592743247641</v>
      </c>
      <c r="L24" s="124"/>
      <c r="M24" s="128">
        <v>190.11046604824301</v>
      </c>
      <c r="N24" s="124"/>
      <c r="O24" s="124">
        <f t="shared" si="2"/>
        <v>-74.434538615766598</v>
      </c>
      <c r="P24" s="98"/>
    </row>
    <row r="25" spans="1:16" s="96" customFormat="1" x14ac:dyDescent="0.25">
      <c r="A25" s="95" t="s">
        <v>37</v>
      </c>
      <c r="B25" s="95"/>
      <c r="C25" s="86">
        <v>16779</v>
      </c>
      <c r="D25" s="109"/>
      <c r="E25" s="109">
        <v>2263848</v>
      </c>
      <c r="F25" s="109"/>
      <c r="G25" s="109">
        <v>418797</v>
      </c>
      <c r="H25" s="86"/>
      <c r="I25" s="126">
        <f t="shared" si="0"/>
        <v>1845051</v>
      </c>
      <c r="J25" s="127"/>
      <c r="K25" s="124">
        <f t="shared" si="1"/>
        <v>109.96191668156624</v>
      </c>
      <c r="L25" s="124"/>
      <c r="M25" s="128">
        <v>143.83658164553799</v>
      </c>
      <c r="N25" s="124"/>
      <c r="O25" s="124">
        <f t="shared" si="2"/>
        <v>-33.874664963971753</v>
      </c>
      <c r="P25" s="98"/>
    </row>
    <row r="26" spans="1:16" s="96" customFormat="1" x14ac:dyDescent="0.25">
      <c r="A26" s="95" t="s">
        <v>38</v>
      </c>
      <c r="B26" s="95"/>
      <c r="C26" s="86">
        <v>5591</v>
      </c>
      <c r="D26" s="109"/>
      <c r="E26" s="109">
        <v>664884</v>
      </c>
      <c r="F26" s="109"/>
      <c r="G26" s="109">
        <v>125362</v>
      </c>
      <c r="H26" s="86"/>
      <c r="I26" s="126">
        <f t="shared" si="0"/>
        <v>539522</v>
      </c>
      <c r="J26" s="127"/>
      <c r="K26" s="124">
        <f t="shared" si="1"/>
        <v>96.498300840636745</v>
      </c>
      <c r="L26" s="124"/>
      <c r="M26" s="128">
        <v>142.221940819813</v>
      </c>
      <c r="N26" s="124"/>
      <c r="O26" s="124">
        <f t="shared" si="2"/>
        <v>-45.723639979176255</v>
      </c>
      <c r="P26" s="98"/>
    </row>
    <row r="27" spans="1:16" s="96" customFormat="1" x14ac:dyDescent="0.25">
      <c r="A27" s="95" t="s">
        <v>39</v>
      </c>
      <c r="B27" s="95"/>
      <c r="C27" s="86">
        <v>177899</v>
      </c>
      <c r="D27" s="109"/>
      <c r="E27" s="109">
        <v>23088505</v>
      </c>
      <c r="F27" s="109"/>
      <c r="G27" s="109">
        <v>4730630</v>
      </c>
      <c r="H27" s="86"/>
      <c r="I27" s="126">
        <f t="shared" si="0"/>
        <v>18357875</v>
      </c>
      <c r="J27" s="127"/>
      <c r="K27" s="124">
        <f t="shared" si="1"/>
        <v>103.19268236471257</v>
      </c>
      <c r="L27" s="124"/>
      <c r="M27" s="128">
        <v>155.43062679151899</v>
      </c>
      <c r="N27" s="124"/>
      <c r="O27" s="124">
        <f t="shared" si="2"/>
        <v>-52.237944426806422</v>
      </c>
      <c r="P27" s="98"/>
    </row>
    <row r="28" spans="1:16" s="96" customFormat="1" x14ac:dyDescent="0.25">
      <c r="A28" s="95" t="s">
        <v>40</v>
      </c>
      <c r="B28" s="95"/>
      <c r="C28" s="86">
        <v>79156</v>
      </c>
      <c r="D28" s="109"/>
      <c r="E28" s="109">
        <v>8762348</v>
      </c>
      <c r="F28" s="109"/>
      <c r="G28" s="109">
        <v>1859268</v>
      </c>
      <c r="H28" s="86"/>
      <c r="I28" s="126">
        <f t="shared" si="0"/>
        <v>6903080</v>
      </c>
      <c r="J28" s="127"/>
      <c r="K28" s="124">
        <f t="shared" si="1"/>
        <v>87.208550204659147</v>
      </c>
      <c r="L28" s="124"/>
      <c r="M28" s="128">
        <v>157.15051383510601</v>
      </c>
      <c r="N28" s="124"/>
      <c r="O28" s="124">
        <f t="shared" si="2"/>
        <v>-69.941963630446864</v>
      </c>
      <c r="P28" s="98"/>
    </row>
    <row r="29" spans="1:16" s="96" customFormat="1" x14ac:dyDescent="0.25">
      <c r="A29" s="95" t="s">
        <v>41</v>
      </c>
      <c r="B29" s="95"/>
      <c r="C29" s="86">
        <v>211983</v>
      </c>
      <c r="D29" s="109"/>
      <c r="E29" s="109">
        <v>30022803</v>
      </c>
      <c r="F29" s="109"/>
      <c r="G29" s="109">
        <v>5919273</v>
      </c>
      <c r="H29" s="86"/>
      <c r="I29" s="126">
        <f t="shared" si="0"/>
        <v>24103530</v>
      </c>
      <c r="J29" s="127"/>
      <c r="K29" s="124">
        <f t="shared" si="1"/>
        <v>113.70501408131784</v>
      </c>
      <c r="L29" s="124"/>
      <c r="M29" s="128">
        <v>171.44044008865899</v>
      </c>
      <c r="N29" s="124"/>
      <c r="O29" s="124">
        <f t="shared" si="2"/>
        <v>-57.735426007341147</v>
      </c>
      <c r="P29" s="98"/>
    </row>
    <row r="30" spans="1:16" s="96" customFormat="1" x14ac:dyDescent="0.25">
      <c r="A30" s="95" t="s">
        <v>42</v>
      </c>
      <c r="B30" s="95"/>
      <c r="C30" s="86">
        <v>80563</v>
      </c>
      <c r="D30" s="109"/>
      <c r="E30" s="109">
        <v>12425169</v>
      </c>
      <c r="F30" s="109"/>
      <c r="G30" s="109">
        <v>2230428</v>
      </c>
      <c r="H30" s="86"/>
      <c r="I30" s="126">
        <f t="shared" si="0"/>
        <v>10194741</v>
      </c>
      <c r="J30" s="127"/>
      <c r="K30" s="124">
        <f t="shared" si="1"/>
        <v>126.5437111329022</v>
      </c>
      <c r="L30" s="124"/>
      <c r="M30" s="128">
        <v>178.70830217187299</v>
      </c>
      <c r="N30" s="124"/>
      <c r="O30" s="124">
        <f t="shared" si="2"/>
        <v>-52.164591038970784</v>
      </c>
      <c r="P30" s="98"/>
    </row>
    <row r="31" spans="1:16" s="96" customFormat="1" x14ac:dyDescent="0.25">
      <c r="A31" s="95" t="s">
        <v>43</v>
      </c>
      <c r="B31" s="95"/>
      <c r="C31" s="86">
        <v>126656</v>
      </c>
      <c r="D31" s="109"/>
      <c r="E31" s="109">
        <v>20947110</v>
      </c>
      <c r="F31" s="109"/>
      <c r="G31" s="109">
        <v>4617713</v>
      </c>
      <c r="H31" s="86"/>
      <c r="I31" s="126">
        <f t="shared" si="0"/>
        <v>16329397</v>
      </c>
      <c r="J31" s="127"/>
      <c r="K31" s="124">
        <f t="shared" si="1"/>
        <v>128.92714912834765</v>
      </c>
      <c r="L31" s="124"/>
      <c r="M31" s="128">
        <v>235.639389644609</v>
      </c>
      <c r="N31" s="124"/>
      <c r="O31" s="124">
        <f t="shared" si="2"/>
        <v>-106.71224051626135</v>
      </c>
      <c r="P31" s="98"/>
    </row>
    <row r="32" spans="1:16" s="96" customFormat="1" x14ac:dyDescent="0.25">
      <c r="A32" s="95" t="s">
        <v>44</v>
      </c>
      <c r="B32" s="95"/>
      <c r="C32" s="86">
        <v>262333</v>
      </c>
      <c r="D32" s="109"/>
      <c r="E32" s="109">
        <v>50897345</v>
      </c>
      <c r="F32" s="109"/>
      <c r="G32" s="109">
        <v>9922112</v>
      </c>
      <c r="H32" s="86"/>
      <c r="I32" s="126">
        <f t="shared" si="0"/>
        <v>40975233</v>
      </c>
      <c r="J32" s="127"/>
      <c r="K32" s="124">
        <f t="shared" si="1"/>
        <v>156.19549580113824</v>
      </c>
      <c r="L32" s="124"/>
      <c r="M32" s="128">
        <v>237.394702751648</v>
      </c>
      <c r="N32" s="124"/>
      <c r="O32" s="124">
        <f t="shared" si="2"/>
        <v>-81.199206950509762</v>
      </c>
      <c r="P32" s="98"/>
    </row>
    <row r="33" spans="1:16" s="96" customFormat="1" x14ac:dyDescent="0.25">
      <c r="A33" s="95" t="s">
        <v>45</v>
      </c>
      <c r="B33" s="95"/>
      <c r="C33" s="86">
        <v>117975</v>
      </c>
      <c r="D33" s="109"/>
      <c r="E33" s="109">
        <v>18247727</v>
      </c>
      <c r="F33" s="109"/>
      <c r="G33" s="109">
        <v>3278781</v>
      </c>
      <c r="H33" s="86"/>
      <c r="I33" s="126">
        <f t="shared" si="0"/>
        <v>14968946</v>
      </c>
      <c r="J33" s="127"/>
      <c r="K33" s="124">
        <f t="shared" si="1"/>
        <v>126.88235643144733</v>
      </c>
      <c r="L33" s="124"/>
      <c r="M33" s="128">
        <v>171.732615209409</v>
      </c>
      <c r="N33" s="124"/>
      <c r="O33" s="124">
        <f t="shared" si="2"/>
        <v>-44.85025877796167</v>
      </c>
      <c r="P33" s="98"/>
    </row>
    <row r="34" spans="1:16" s="96" customFormat="1" x14ac:dyDescent="0.25">
      <c r="A34" s="95" t="s">
        <v>46</v>
      </c>
      <c r="B34" s="95"/>
      <c r="C34" s="86">
        <v>68840</v>
      </c>
      <c r="D34" s="109"/>
      <c r="E34" s="109">
        <v>13548334</v>
      </c>
      <c r="F34" s="109"/>
      <c r="G34" s="109">
        <v>2407902</v>
      </c>
      <c r="H34" s="86"/>
      <c r="I34" s="126">
        <f t="shared" si="0"/>
        <v>11140432</v>
      </c>
      <c r="J34" s="127"/>
      <c r="K34" s="124">
        <f t="shared" si="1"/>
        <v>161.83079604880882</v>
      </c>
      <c r="L34" s="124"/>
      <c r="M34" s="128">
        <v>234.59260689814801</v>
      </c>
      <c r="N34" s="124"/>
      <c r="O34" s="124">
        <f t="shared" si="2"/>
        <v>-72.761810849339184</v>
      </c>
      <c r="P34" s="98"/>
    </row>
    <row r="35" spans="1:16" s="96" customFormat="1" x14ac:dyDescent="0.25">
      <c r="A35" s="95" t="s">
        <v>47</v>
      </c>
      <c r="B35" s="95"/>
      <c r="C35" s="86">
        <v>172293</v>
      </c>
      <c r="D35" s="109"/>
      <c r="E35" s="109">
        <v>37862660</v>
      </c>
      <c r="F35" s="109"/>
      <c r="G35" s="109">
        <v>7344461</v>
      </c>
      <c r="H35" s="86"/>
      <c r="I35" s="126">
        <f t="shared" si="0"/>
        <v>30518199</v>
      </c>
      <c r="J35" s="127"/>
      <c r="K35" s="124">
        <f t="shared" si="1"/>
        <v>177.1296512336543</v>
      </c>
      <c r="L35" s="124"/>
      <c r="M35" s="128">
        <v>278.14254822427603</v>
      </c>
      <c r="N35" s="124"/>
      <c r="O35" s="124">
        <f t="shared" si="2"/>
        <v>-101.01289699062173</v>
      </c>
      <c r="P35" s="98"/>
    </row>
    <row r="36" spans="1:16" s="96" customFormat="1" x14ac:dyDescent="0.25">
      <c r="A36" s="95" t="s">
        <v>48</v>
      </c>
      <c r="B36" s="95"/>
      <c r="C36" s="86">
        <v>26335</v>
      </c>
      <c r="D36" s="109"/>
      <c r="E36" s="109">
        <v>4624051</v>
      </c>
      <c r="F36" s="109"/>
      <c r="G36" s="109">
        <v>879457</v>
      </c>
      <c r="H36" s="86"/>
      <c r="I36" s="126">
        <f t="shared" si="0"/>
        <v>3744594</v>
      </c>
      <c r="J36" s="127"/>
      <c r="K36" s="124">
        <f t="shared" si="1"/>
        <v>142.19077273590278</v>
      </c>
      <c r="L36" s="124"/>
      <c r="M36" s="128">
        <v>223.90769340260499</v>
      </c>
      <c r="N36" s="124"/>
      <c r="O36" s="124">
        <f t="shared" si="2"/>
        <v>-81.716920666702208</v>
      </c>
      <c r="P36" s="98"/>
    </row>
    <row r="37" spans="1:16" s="96" customFormat="1" x14ac:dyDescent="0.25">
      <c r="A37" s="96" t="s">
        <v>49</v>
      </c>
      <c r="C37" s="86">
        <f>SUM(C11:C36)</f>
        <v>2895860</v>
      </c>
      <c r="D37" s="86"/>
      <c r="E37" s="86">
        <f>SUM(E11:E36)</f>
        <v>449426751</v>
      </c>
      <c r="F37" s="86"/>
      <c r="G37" s="86">
        <f>SUM(G11:G36)</f>
        <v>88209465</v>
      </c>
      <c r="H37" s="86"/>
      <c r="I37" s="126">
        <f t="shared" si="0"/>
        <v>361217286</v>
      </c>
      <c r="J37" s="127"/>
      <c r="K37" s="124">
        <f t="shared" si="1"/>
        <v>124.73575587217614</v>
      </c>
      <c r="L37" s="128"/>
      <c r="M37" s="128">
        <v>195.54310760000001</v>
      </c>
      <c r="N37" s="128"/>
      <c r="O37" s="124">
        <f t="shared" si="2"/>
        <v>-70.807351727823871</v>
      </c>
    </row>
    <row r="38" spans="1:16" x14ac:dyDescent="0.25">
      <c r="L38" s="102"/>
      <c r="M38" s="125"/>
      <c r="N38" s="102"/>
      <c r="O38" s="102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6</vt:i4>
      </vt:variant>
    </vt:vector>
  </HeadingPairs>
  <TitlesOfParts>
    <vt:vector size="43" baseType="lpstr"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Kobe!Druckbereich</vt:lpstr>
      <vt:lpstr>'Kobe pro Versicherten'!Druckbereich</vt:lpstr>
      <vt:lpstr>'Kosten absolut'!Druckbereich</vt:lpstr>
      <vt:lpstr>'Kosten pro Versicherten'!Druckbereich</vt:lpstr>
      <vt:lpstr>'Versicherte absolut'!Druckbereich</vt:lpstr>
      <vt:lpstr>'Versicherte in %'!Druckbereich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2003-06-27T12:52:29Z</cp:lastPrinted>
  <dcterms:created xsi:type="dcterms:W3CDTF">1998-06-23T10:41:52Z</dcterms:created>
  <dcterms:modified xsi:type="dcterms:W3CDTF">2022-12-16T10:27:57Z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387edebd-8b8c-43c0-9913-6afba1f796ea</vt:lpwstr>
  </property>
</Properties>
</file>