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F24336E4-977D-4489-A210-D7E15CEDDFF4}" xr6:coauthVersionLast="47" xr6:coauthVersionMax="47" xr10:uidLastSave="{00000000-0000-0000-0000-000000000000}"/>
  <bookViews>
    <workbookView xWindow="-108" yWindow="-108" windowWidth="23256" windowHeight="12576" tabRatio="597" firstSheet="1" activeTab="7"/>
  </bookViews>
  <sheets>
    <sheet name="Versicherte absolut" sheetId="1" r:id="rId1"/>
    <sheet name="Versicherte in %" sheetId="2" r:id="rId2"/>
    <sheet name="Kosten absolut" sheetId="4" r:id="rId3"/>
    <sheet name="Kosten in %" sheetId="39" r:id="rId4"/>
    <sheet name="Kosten pro Versicherten" sheetId="6" r:id="rId5"/>
    <sheet name="Kobe" sheetId="38" r:id="rId6"/>
    <sheet name="Kobe pro Versicherten" sheetId="7" r:id="rId7"/>
    <sheet name="R1" sheetId="8" r:id="rId8"/>
    <sheet name="R2" sheetId="9" r:id="rId9"/>
    <sheet name="R3" sheetId="10" r:id="rId10"/>
    <sheet name="R4" sheetId="11" r:id="rId11"/>
    <sheet name="R5" sheetId="12" r:id="rId12"/>
    <sheet name="R6" sheetId="13" r:id="rId13"/>
    <sheet name="R7" sheetId="14" r:id="rId14"/>
    <sheet name="R8" sheetId="15" r:id="rId15"/>
    <sheet name="R9" sheetId="16" r:id="rId16"/>
    <sheet name="R10" sheetId="17" r:id="rId17"/>
    <sheet name="R11" sheetId="18" r:id="rId18"/>
    <sheet name="R12" sheetId="19" r:id="rId19"/>
    <sheet name="R13" sheetId="20" r:id="rId20"/>
    <sheet name="R14" sheetId="21" r:id="rId21"/>
    <sheet name="R15" sheetId="22" r:id="rId22"/>
    <sheet name="R16" sheetId="23" r:id="rId23"/>
    <sheet name="R17" sheetId="24" r:id="rId24"/>
    <sheet name="R18" sheetId="25" r:id="rId25"/>
    <sheet name="R19" sheetId="26" r:id="rId26"/>
    <sheet name="R20" sheetId="27" r:id="rId27"/>
    <sheet name="R21" sheetId="28" r:id="rId28"/>
    <sheet name="R22" sheetId="29" r:id="rId29"/>
    <sheet name="R23" sheetId="30" r:id="rId30"/>
    <sheet name="R24" sheetId="31" r:id="rId31"/>
    <sheet name="R25" sheetId="32" r:id="rId32"/>
    <sheet name="R26" sheetId="33" r:id="rId33"/>
    <sheet name="R27" sheetId="34" r:id="rId34"/>
    <sheet name="R28" sheetId="35" r:id="rId35"/>
    <sheet name="R29" sheetId="36" r:id="rId36"/>
    <sheet name="R30" sheetId="37" r:id="rId3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37" l="1"/>
  <c r="C37" i="36"/>
  <c r="C37" i="35"/>
  <c r="C37" i="34"/>
  <c r="C37" i="33"/>
  <c r="C37" i="32"/>
  <c r="C37" i="31"/>
  <c r="C37" i="30"/>
  <c r="C37" i="29"/>
  <c r="C37" i="28"/>
  <c r="C37" i="27"/>
  <c r="C37" i="26"/>
  <c r="C37" i="25"/>
  <c r="C37" i="24"/>
  <c r="C37" i="23"/>
  <c r="C37" i="22"/>
  <c r="C37" i="21"/>
  <c r="C37" i="20"/>
  <c r="C37" i="19"/>
  <c r="C37" i="18"/>
  <c r="C37" i="17"/>
  <c r="C37" i="16"/>
  <c r="C37" i="15"/>
  <c r="C37" i="14"/>
  <c r="C37" i="13"/>
  <c r="C37" i="12"/>
  <c r="C37" i="11"/>
  <c r="C37" i="10"/>
  <c r="C37" i="9"/>
  <c r="BU36" i="38"/>
  <c r="G37" i="37" s="1"/>
  <c r="BS36" i="38"/>
  <c r="BQ36" i="38"/>
  <c r="BO36" i="38"/>
  <c r="G37" i="34" s="1"/>
  <c r="BM36" i="38"/>
  <c r="BJ36" i="38"/>
  <c r="BH36" i="38"/>
  <c r="BF36" i="38"/>
  <c r="BD36" i="38"/>
  <c r="G37" i="29" s="1"/>
  <c r="I37" i="29" s="1"/>
  <c r="K37" i="29" s="1"/>
  <c r="O37" i="29" s="1"/>
  <c r="BB36" i="38"/>
  <c r="AZ36" i="38"/>
  <c r="AX36" i="38"/>
  <c r="AV36" i="38"/>
  <c r="AT36" i="38"/>
  <c r="AR36" i="38"/>
  <c r="AO36" i="38"/>
  <c r="AM36" i="38"/>
  <c r="G37" i="21" s="1"/>
  <c r="AK36" i="38"/>
  <c r="AI36" i="38"/>
  <c r="AG36" i="38"/>
  <c r="AE36" i="38"/>
  <c r="AC36" i="38"/>
  <c r="AA36" i="38"/>
  <c r="Y36" i="38"/>
  <c r="W36" i="38"/>
  <c r="G37" i="13" s="1"/>
  <c r="I37" i="13" s="1"/>
  <c r="K37" i="13" s="1"/>
  <c r="O37" i="13" s="1"/>
  <c r="T36" i="38"/>
  <c r="R36" i="38"/>
  <c r="P36" i="38"/>
  <c r="N36" i="38"/>
  <c r="L36" i="38"/>
  <c r="J36" i="38"/>
  <c r="H36" i="38"/>
  <c r="F36" i="38"/>
  <c r="F36" i="7" s="1"/>
  <c r="D36" i="38"/>
  <c r="B36" i="38"/>
  <c r="BU36" i="4"/>
  <c r="BS36" i="4"/>
  <c r="BQ36" i="4"/>
  <c r="BO36" i="4"/>
  <c r="BM36" i="4"/>
  <c r="BK36" i="4"/>
  <c r="BJ36" i="6" s="1"/>
  <c r="BH36" i="4"/>
  <c r="BF36" i="4"/>
  <c r="BD36" i="4"/>
  <c r="BB36" i="4"/>
  <c r="AZ36" i="4"/>
  <c r="AX36" i="4"/>
  <c r="AV36" i="4"/>
  <c r="AT36" i="4"/>
  <c r="E37" i="24" s="1"/>
  <c r="I37" i="24" s="1"/>
  <c r="AR36" i="4"/>
  <c r="AO36" i="4"/>
  <c r="AM36" i="4"/>
  <c r="AK36" i="4"/>
  <c r="AI36" i="4"/>
  <c r="AG36" i="4"/>
  <c r="AE36" i="4"/>
  <c r="AC36" i="4"/>
  <c r="E37" i="16" s="1"/>
  <c r="I37" i="16" s="1"/>
  <c r="AA36" i="4"/>
  <c r="Y36" i="4"/>
  <c r="W36" i="4"/>
  <c r="T36" i="4"/>
  <c r="R36" i="4"/>
  <c r="P36" i="4"/>
  <c r="N36" i="4"/>
  <c r="L36" i="4"/>
  <c r="L36" i="6" s="1"/>
  <c r="J36" i="4"/>
  <c r="H36" i="4"/>
  <c r="F36" i="4"/>
  <c r="D36" i="4"/>
  <c r="B36" i="4"/>
  <c r="BU35" i="1"/>
  <c r="BS35" i="1"/>
  <c r="BQ35" i="1"/>
  <c r="BQ36" i="7" s="1"/>
  <c r="BO35" i="1"/>
  <c r="BM35" i="1"/>
  <c r="BK35" i="1"/>
  <c r="BI35" i="1"/>
  <c r="BF35" i="1"/>
  <c r="BD35" i="1"/>
  <c r="BB35" i="1"/>
  <c r="AZ35" i="1"/>
  <c r="AZ36" i="7" s="1"/>
  <c r="AX35" i="1"/>
  <c r="AV35" i="1"/>
  <c r="AT35" i="1"/>
  <c r="AR35" i="1"/>
  <c r="AP35" i="1"/>
  <c r="AN35" i="1"/>
  <c r="AK35" i="1"/>
  <c r="AI35" i="1"/>
  <c r="AI36" i="7" s="1"/>
  <c r="AG35" i="1"/>
  <c r="AE35" i="1"/>
  <c r="AC35" i="1"/>
  <c r="AA35" i="1"/>
  <c r="Y35" i="1"/>
  <c r="W35" i="1"/>
  <c r="U35" i="1"/>
  <c r="R35" i="1"/>
  <c r="R36" i="7" s="1"/>
  <c r="P35" i="1"/>
  <c r="N35" i="1"/>
  <c r="L35" i="1"/>
  <c r="J35" i="1"/>
  <c r="H35" i="1"/>
  <c r="F35" i="1"/>
  <c r="D35" i="1"/>
  <c r="B35" i="1"/>
  <c r="B36" i="7" s="1"/>
  <c r="E11" i="32"/>
  <c r="E12" i="32"/>
  <c r="E13" i="32"/>
  <c r="E14" i="32"/>
  <c r="E15" i="32"/>
  <c r="E16" i="32"/>
  <c r="E17" i="32"/>
  <c r="E18" i="32"/>
  <c r="I18" i="32" s="1"/>
  <c r="K18" i="32" s="1"/>
  <c r="O18" i="32" s="1"/>
  <c r="E19" i="32"/>
  <c r="E20" i="32"/>
  <c r="E21" i="32"/>
  <c r="E22" i="32"/>
  <c r="E23" i="32"/>
  <c r="E24" i="32"/>
  <c r="E25" i="32"/>
  <c r="E26" i="32"/>
  <c r="I26" i="32" s="1"/>
  <c r="K26" i="32" s="1"/>
  <c r="O26" i="32" s="1"/>
  <c r="E27" i="32"/>
  <c r="E28" i="32"/>
  <c r="E29" i="32"/>
  <c r="E30" i="32"/>
  <c r="E31" i="32"/>
  <c r="E32" i="32"/>
  <c r="E33" i="32"/>
  <c r="E34" i="32"/>
  <c r="I34" i="32" s="1"/>
  <c r="K34" i="32" s="1"/>
  <c r="O34" i="32" s="1"/>
  <c r="E35" i="32"/>
  <c r="E36" i="32"/>
  <c r="E37" i="37"/>
  <c r="E36" i="37"/>
  <c r="G36" i="37"/>
  <c r="I36" i="37"/>
  <c r="K36" i="37" s="1"/>
  <c r="O36" i="37" s="1"/>
  <c r="E35" i="37"/>
  <c r="G35" i="37"/>
  <c r="I35" i="37"/>
  <c r="K35" i="37" s="1"/>
  <c r="O35" i="37" s="1"/>
  <c r="E34" i="37"/>
  <c r="I34" i="37" s="1"/>
  <c r="K34" i="37" s="1"/>
  <c r="O34" i="37" s="1"/>
  <c r="G34" i="37"/>
  <c r="E33" i="37"/>
  <c r="I33" i="37" s="1"/>
  <c r="K33" i="37" s="1"/>
  <c r="O33" i="37" s="1"/>
  <c r="G33" i="37"/>
  <c r="E32" i="37"/>
  <c r="G32" i="37"/>
  <c r="I32" i="37" s="1"/>
  <c r="K32" i="37" s="1"/>
  <c r="O32" i="37" s="1"/>
  <c r="E31" i="37"/>
  <c r="G31" i="37"/>
  <c r="I31" i="37" s="1"/>
  <c r="K31" i="37" s="1"/>
  <c r="O31" i="37" s="1"/>
  <c r="E30" i="37"/>
  <c r="G30" i="37"/>
  <c r="I30" i="37" s="1"/>
  <c r="K30" i="37" s="1"/>
  <c r="O30" i="37" s="1"/>
  <c r="E29" i="37"/>
  <c r="I29" i="37" s="1"/>
  <c r="K29" i="37" s="1"/>
  <c r="G29" i="37"/>
  <c r="O29" i="37"/>
  <c r="E28" i="37"/>
  <c r="G28" i="37"/>
  <c r="I28" i="37"/>
  <c r="K28" i="37" s="1"/>
  <c r="O28" i="37" s="1"/>
  <c r="E27" i="37"/>
  <c r="G27" i="37"/>
  <c r="I27" i="37"/>
  <c r="K27" i="37" s="1"/>
  <c r="O27" i="37" s="1"/>
  <c r="E26" i="37"/>
  <c r="G26" i="37"/>
  <c r="E25" i="37"/>
  <c r="I25" i="37" s="1"/>
  <c r="K25" i="37" s="1"/>
  <c r="O25" i="37" s="1"/>
  <c r="G25" i="37"/>
  <c r="E24" i="37"/>
  <c r="G24" i="37"/>
  <c r="I24" i="37" s="1"/>
  <c r="K24" i="37" s="1"/>
  <c r="O24" i="37" s="1"/>
  <c r="E23" i="37"/>
  <c r="G23" i="37"/>
  <c r="I23" i="37" s="1"/>
  <c r="K23" i="37" s="1"/>
  <c r="O23" i="37" s="1"/>
  <c r="E22" i="37"/>
  <c r="G22" i="37"/>
  <c r="I22" i="37" s="1"/>
  <c r="K22" i="37" s="1"/>
  <c r="O22" i="37" s="1"/>
  <c r="E21" i="37"/>
  <c r="I21" i="37" s="1"/>
  <c r="K21" i="37" s="1"/>
  <c r="O21" i="37" s="1"/>
  <c r="G21" i="37"/>
  <c r="E20" i="37"/>
  <c r="G20" i="37"/>
  <c r="I20" i="37"/>
  <c r="K20" i="37" s="1"/>
  <c r="O20" i="37" s="1"/>
  <c r="E19" i="37"/>
  <c r="G19" i="37"/>
  <c r="I19" i="37"/>
  <c r="K19" i="37" s="1"/>
  <c r="O19" i="37" s="1"/>
  <c r="E18" i="37"/>
  <c r="I18" i="37" s="1"/>
  <c r="G18" i="37"/>
  <c r="K18" i="37"/>
  <c r="O18" i="37" s="1"/>
  <c r="E17" i="37"/>
  <c r="I17" i="37" s="1"/>
  <c r="K17" i="37" s="1"/>
  <c r="O17" i="37" s="1"/>
  <c r="G17" i="37"/>
  <c r="E16" i="37"/>
  <c r="G16" i="37"/>
  <c r="I16" i="37" s="1"/>
  <c r="K16" i="37" s="1"/>
  <c r="O16" i="37"/>
  <c r="E15" i="37"/>
  <c r="G15" i="37"/>
  <c r="I15" i="37"/>
  <c r="K15" i="37" s="1"/>
  <c r="O15" i="37"/>
  <c r="E14" i="37"/>
  <c r="G14" i="37"/>
  <c r="I14" i="37" s="1"/>
  <c r="K14" i="37" s="1"/>
  <c r="O14" i="37" s="1"/>
  <c r="E13" i="37"/>
  <c r="I13" i="37" s="1"/>
  <c r="K13" i="37" s="1"/>
  <c r="O13" i="37" s="1"/>
  <c r="G13" i="37"/>
  <c r="E12" i="37"/>
  <c r="I12" i="37" s="1"/>
  <c r="K12" i="37" s="1"/>
  <c r="O12" i="37" s="1"/>
  <c r="G12" i="37"/>
  <c r="E11" i="37"/>
  <c r="I11" i="37" s="1"/>
  <c r="K11" i="37" s="1"/>
  <c r="O11" i="37" s="1"/>
  <c r="G11" i="37"/>
  <c r="E37" i="36"/>
  <c r="G37" i="36"/>
  <c r="E36" i="36"/>
  <c r="I36" i="36" s="1"/>
  <c r="K36" i="36" s="1"/>
  <c r="O36" i="36" s="1"/>
  <c r="G36" i="36"/>
  <c r="E35" i="36"/>
  <c r="G35" i="36"/>
  <c r="I35" i="36" s="1"/>
  <c r="K35" i="36"/>
  <c r="O35" i="36" s="1"/>
  <c r="E34" i="36"/>
  <c r="G34" i="36"/>
  <c r="I34" i="36" s="1"/>
  <c r="K34" i="36" s="1"/>
  <c r="O34" i="36" s="1"/>
  <c r="E33" i="36"/>
  <c r="G33" i="36"/>
  <c r="I33" i="36"/>
  <c r="K33" i="36" s="1"/>
  <c r="O33" i="36" s="1"/>
  <c r="E32" i="36"/>
  <c r="I32" i="36" s="1"/>
  <c r="K32" i="36" s="1"/>
  <c r="O32" i="36" s="1"/>
  <c r="G32" i="36"/>
  <c r="E31" i="36"/>
  <c r="I31" i="36" s="1"/>
  <c r="K31" i="36" s="1"/>
  <c r="O31" i="36" s="1"/>
  <c r="G31" i="36"/>
  <c r="E30" i="36"/>
  <c r="I30" i="36" s="1"/>
  <c r="K30" i="36" s="1"/>
  <c r="O30" i="36" s="1"/>
  <c r="G30" i="36"/>
  <c r="E29" i="36"/>
  <c r="I29" i="36" s="1"/>
  <c r="K29" i="36" s="1"/>
  <c r="O29" i="36" s="1"/>
  <c r="G29" i="36"/>
  <c r="E28" i="36"/>
  <c r="G28" i="36"/>
  <c r="E27" i="36"/>
  <c r="G27" i="36"/>
  <c r="I27" i="36" s="1"/>
  <c r="K27" i="36" s="1"/>
  <c r="O27" i="36" s="1"/>
  <c r="E26" i="36"/>
  <c r="G26" i="36"/>
  <c r="I26" i="36" s="1"/>
  <c r="K26" i="36" s="1"/>
  <c r="O26" i="36" s="1"/>
  <c r="E25" i="36"/>
  <c r="G25" i="36"/>
  <c r="I25" i="36" s="1"/>
  <c r="K25" i="36" s="1"/>
  <c r="O25" i="36" s="1"/>
  <c r="E24" i="36"/>
  <c r="G24" i="36"/>
  <c r="I24" i="36"/>
  <c r="K24" i="36" s="1"/>
  <c r="O24" i="36" s="1"/>
  <c r="E23" i="36"/>
  <c r="I23" i="36" s="1"/>
  <c r="K23" i="36" s="1"/>
  <c r="O23" i="36" s="1"/>
  <c r="G23" i="36"/>
  <c r="E22" i="36"/>
  <c r="G22" i="36"/>
  <c r="I22" i="36"/>
  <c r="K22" i="36" s="1"/>
  <c r="O22" i="36" s="1"/>
  <c r="E21" i="36"/>
  <c r="G21" i="36"/>
  <c r="E20" i="36"/>
  <c r="I20" i="36" s="1"/>
  <c r="G20" i="36"/>
  <c r="K20" i="36"/>
  <c r="O20" i="36" s="1"/>
  <c r="E19" i="36"/>
  <c r="G19" i="36"/>
  <c r="I19" i="36" s="1"/>
  <c r="K19" i="36"/>
  <c r="O19" i="36" s="1"/>
  <c r="E18" i="36"/>
  <c r="G18" i="36"/>
  <c r="I18" i="36"/>
  <c r="K18" i="36" s="1"/>
  <c r="O18" i="36" s="1"/>
  <c r="E17" i="36"/>
  <c r="G17" i="36"/>
  <c r="I17" i="36"/>
  <c r="K17" i="36" s="1"/>
  <c r="O17" i="36" s="1"/>
  <c r="E16" i="36"/>
  <c r="G16" i="36"/>
  <c r="I16" i="36"/>
  <c r="K16" i="36" s="1"/>
  <c r="O16" i="36" s="1"/>
  <c r="E15" i="36"/>
  <c r="G15" i="36"/>
  <c r="I15" i="36"/>
  <c r="K15" i="36" s="1"/>
  <c r="O15" i="36" s="1"/>
  <c r="E14" i="36"/>
  <c r="G14" i="36"/>
  <c r="I14" i="36"/>
  <c r="K14" i="36" s="1"/>
  <c r="O14" i="36" s="1"/>
  <c r="E13" i="36"/>
  <c r="G13" i="36"/>
  <c r="E12" i="36"/>
  <c r="G12" i="36"/>
  <c r="E11" i="36"/>
  <c r="G11" i="36"/>
  <c r="I11" i="36" s="1"/>
  <c r="K11" i="36"/>
  <c r="O11" i="36"/>
  <c r="E37" i="35"/>
  <c r="G37" i="35"/>
  <c r="I37" i="35" s="1"/>
  <c r="K37" i="35" s="1"/>
  <c r="O37" i="35" s="1"/>
  <c r="E36" i="35"/>
  <c r="G36" i="35"/>
  <c r="I36" i="35"/>
  <c r="K36" i="35" s="1"/>
  <c r="O36" i="35"/>
  <c r="E35" i="35"/>
  <c r="I35" i="35" s="1"/>
  <c r="K35" i="35" s="1"/>
  <c r="O35" i="35" s="1"/>
  <c r="G35" i="35"/>
  <c r="E34" i="35"/>
  <c r="I34" i="35" s="1"/>
  <c r="K34" i="35" s="1"/>
  <c r="O34" i="35" s="1"/>
  <c r="G34" i="35"/>
  <c r="E33" i="35"/>
  <c r="I33" i="35" s="1"/>
  <c r="K33" i="35" s="1"/>
  <c r="O33" i="35" s="1"/>
  <c r="G33" i="35"/>
  <c r="E32" i="35"/>
  <c r="I32" i="35" s="1"/>
  <c r="K32" i="35" s="1"/>
  <c r="O32" i="35" s="1"/>
  <c r="G32" i="35"/>
  <c r="E31" i="35"/>
  <c r="G31" i="35"/>
  <c r="E30" i="35"/>
  <c r="G30" i="35"/>
  <c r="I30" i="35"/>
  <c r="K30" i="35"/>
  <c r="O30" i="35" s="1"/>
  <c r="E29" i="35"/>
  <c r="G29" i="35"/>
  <c r="I29" i="35"/>
  <c r="K29" i="35" s="1"/>
  <c r="O29" i="35" s="1"/>
  <c r="E28" i="35"/>
  <c r="G28" i="35"/>
  <c r="I28" i="35"/>
  <c r="K28" i="35" s="1"/>
  <c r="O28" i="35" s="1"/>
  <c r="E27" i="35"/>
  <c r="G27" i="35"/>
  <c r="I27" i="35"/>
  <c r="K27" i="35" s="1"/>
  <c r="O27" i="35" s="1"/>
  <c r="E26" i="35"/>
  <c r="I26" i="35" s="1"/>
  <c r="K26" i="35" s="1"/>
  <c r="O26" i="35" s="1"/>
  <c r="G26" i="35"/>
  <c r="E25" i="35"/>
  <c r="G25" i="35"/>
  <c r="I25" i="35" s="1"/>
  <c r="K25" i="35" s="1"/>
  <c r="O25" i="35" s="1"/>
  <c r="E24" i="35"/>
  <c r="G24" i="35"/>
  <c r="E23" i="35"/>
  <c r="G23" i="35"/>
  <c r="E22" i="35"/>
  <c r="G22" i="35"/>
  <c r="I22" i="35" s="1"/>
  <c r="K22" i="35" s="1"/>
  <c r="O22" i="35" s="1"/>
  <c r="E21" i="35"/>
  <c r="G21" i="35"/>
  <c r="I21" i="35" s="1"/>
  <c r="K21" i="35" s="1"/>
  <c r="O21" i="35" s="1"/>
  <c r="E20" i="35"/>
  <c r="I20" i="35" s="1"/>
  <c r="K20" i="35" s="1"/>
  <c r="O20" i="35" s="1"/>
  <c r="G20" i="35"/>
  <c r="E19" i="35"/>
  <c r="I19" i="35" s="1"/>
  <c r="K19" i="35" s="1"/>
  <c r="O19" i="35" s="1"/>
  <c r="G19" i="35"/>
  <c r="E18" i="35"/>
  <c r="I18" i="35" s="1"/>
  <c r="K18" i="35" s="1"/>
  <c r="O18" i="35" s="1"/>
  <c r="G18" i="35"/>
  <c r="E17" i="35"/>
  <c r="I17" i="35" s="1"/>
  <c r="K17" i="35" s="1"/>
  <c r="O17" i="35" s="1"/>
  <c r="G17" i="35"/>
  <c r="E16" i="35"/>
  <c r="G16" i="35"/>
  <c r="E15" i="35"/>
  <c r="I15" i="35" s="1"/>
  <c r="K15" i="35" s="1"/>
  <c r="O15" i="35" s="1"/>
  <c r="G15" i="35"/>
  <c r="E14" i="35"/>
  <c r="G14" i="35"/>
  <c r="I14" i="35" s="1"/>
  <c r="K14" i="35" s="1"/>
  <c r="O14" i="35" s="1"/>
  <c r="E13" i="35"/>
  <c r="G13" i="35"/>
  <c r="I13" i="35"/>
  <c r="K13" i="35" s="1"/>
  <c r="O13" i="35" s="1"/>
  <c r="E12" i="35"/>
  <c r="G12" i="35"/>
  <c r="I12" i="35"/>
  <c r="K12" i="35" s="1"/>
  <c r="O12" i="35" s="1"/>
  <c r="E11" i="35"/>
  <c r="G11" i="35"/>
  <c r="I11" i="35"/>
  <c r="K11" i="35" s="1"/>
  <c r="O11" i="35" s="1"/>
  <c r="E37" i="34"/>
  <c r="I37" i="34"/>
  <c r="K37" i="34" s="1"/>
  <c r="O37" i="34" s="1"/>
  <c r="E36" i="34"/>
  <c r="G36" i="34"/>
  <c r="I36" i="34"/>
  <c r="K36" i="34" s="1"/>
  <c r="O36" i="34" s="1"/>
  <c r="E35" i="34"/>
  <c r="I35" i="34" s="1"/>
  <c r="G35" i="34"/>
  <c r="K35" i="34"/>
  <c r="O35" i="34" s="1"/>
  <c r="E34" i="34"/>
  <c r="G34" i="34"/>
  <c r="E33" i="34"/>
  <c r="G33" i="34"/>
  <c r="I33" i="34"/>
  <c r="K33" i="34" s="1"/>
  <c r="O33" i="34" s="1"/>
  <c r="E32" i="34"/>
  <c r="G32" i="34"/>
  <c r="I32" i="34" s="1"/>
  <c r="K32" i="34" s="1"/>
  <c r="O32" i="34" s="1"/>
  <c r="E31" i="34"/>
  <c r="G31" i="34"/>
  <c r="I31" i="34" s="1"/>
  <c r="K31" i="34" s="1"/>
  <c r="O31" i="34" s="1"/>
  <c r="E30" i="34"/>
  <c r="I30" i="34" s="1"/>
  <c r="K30" i="34" s="1"/>
  <c r="O30" i="34" s="1"/>
  <c r="G30" i="34"/>
  <c r="E29" i="34"/>
  <c r="I29" i="34" s="1"/>
  <c r="K29" i="34" s="1"/>
  <c r="O29" i="34" s="1"/>
  <c r="G29" i="34"/>
  <c r="E28" i="34"/>
  <c r="I28" i="34" s="1"/>
  <c r="K28" i="34" s="1"/>
  <c r="O28" i="34" s="1"/>
  <c r="G28" i="34"/>
  <c r="E27" i="34"/>
  <c r="I27" i="34" s="1"/>
  <c r="K27" i="34" s="1"/>
  <c r="O27" i="34" s="1"/>
  <c r="G27" i="34"/>
  <c r="E26" i="34"/>
  <c r="I26" i="34" s="1"/>
  <c r="K26" i="34" s="1"/>
  <c r="O26" i="34" s="1"/>
  <c r="G26" i="34"/>
  <c r="E25" i="34"/>
  <c r="G25" i="34"/>
  <c r="I25" i="34" s="1"/>
  <c r="K25" i="34" s="1"/>
  <c r="O25" i="34" s="1"/>
  <c r="E24" i="34"/>
  <c r="G24" i="34"/>
  <c r="I24" i="34" s="1"/>
  <c r="K24" i="34" s="1"/>
  <c r="O24" i="34"/>
  <c r="E23" i="34"/>
  <c r="I23" i="34" s="1"/>
  <c r="K23" i="34" s="1"/>
  <c r="O23" i="34" s="1"/>
  <c r="G23" i="34"/>
  <c r="E22" i="34"/>
  <c r="I22" i="34" s="1"/>
  <c r="K22" i="34" s="1"/>
  <c r="O22" i="34" s="1"/>
  <c r="G22" i="34"/>
  <c r="E21" i="34"/>
  <c r="G21" i="34"/>
  <c r="I21" i="34"/>
  <c r="K21" i="34" s="1"/>
  <c r="O21" i="34" s="1"/>
  <c r="E20" i="34"/>
  <c r="G20" i="34"/>
  <c r="I20" i="34"/>
  <c r="K20" i="34" s="1"/>
  <c r="O20" i="34" s="1"/>
  <c r="E19" i="34"/>
  <c r="G19" i="34"/>
  <c r="E18" i="34"/>
  <c r="I18" i="34" s="1"/>
  <c r="G18" i="34"/>
  <c r="K18" i="34"/>
  <c r="O18" i="34" s="1"/>
  <c r="E17" i="34"/>
  <c r="G17" i="34"/>
  <c r="I17" i="34"/>
  <c r="K17" i="34" s="1"/>
  <c r="O17" i="34" s="1"/>
  <c r="E16" i="34"/>
  <c r="G16" i="34"/>
  <c r="I16" i="34" s="1"/>
  <c r="K16" i="34" s="1"/>
  <c r="O16" i="34" s="1"/>
  <c r="E15" i="34"/>
  <c r="I15" i="34" s="1"/>
  <c r="K15" i="34" s="1"/>
  <c r="O15" i="34" s="1"/>
  <c r="G15" i="34"/>
  <c r="E14" i="34"/>
  <c r="G14" i="34"/>
  <c r="I14" i="34"/>
  <c r="K14" i="34" s="1"/>
  <c r="O14" i="34" s="1"/>
  <c r="E13" i="34"/>
  <c r="I13" i="34" s="1"/>
  <c r="K13" i="34" s="1"/>
  <c r="O13" i="34" s="1"/>
  <c r="G13" i="34"/>
  <c r="E12" i="34"/>
  <c r="I12" i="34" s="1"/>
  <c r="K12" i="34" s="1"/>
  <c r="O12" i="34" s="1"/>
  <c r="G12" i="34"/>
  <c r="E11" i="34"/>
  <c r="I11" i="34" s="1"/>
  <c r="K11" i="34" s="1"/>
  <c r="O11" i="34" s="1"/>
  <c r="G11" i="34"/>
  <c r="E37" i="33"/>
  <c r="I37" i="33" s="1"/>
  <c r="K37" i="33" s="1"/>
  <c r="O37" i="33" s="1"/>
  <c r="G37" i="33"/>
  <c r="E36" i="33"/>
  <c r="G36" i="33"/>
  <c r="I36" i="33"/>
  <c r="K36" i="33" s="1"/>
  <c r="O36" i="33"/>
  <c r="E35" i="33"/>
  <c r="G35" i="33"/>
  <c r="I35" i="33"/>
  <c r="K35" i="33" s="1"/>
  <c r="O35" i="33"/>
  <c r="E34" i="33"/>
  <c r="I34" i="33" s="1"/>
  <c r="K34" i="33" s="1"/>
  <c r="O34" i="33" s="1"/>
  <c r="G34" i="33"/>
  <c r="E33" i="33"/>
  <c r="I33" i="33" s="1"/>
  <c r="K33" i="33" s="1"/>
  <c r="O33" i="33" s="1"/>
  <c r="G33" i="33"/>
  <c r="E32" i="33"/>
  <c r="G32" i="33"/>
  <c r="I32" i="33"/>
  <c r="K32" i="33" s="1"/>
  <c r="O32" i="33" s="1"/>
  <c r="E31" i="33"/>
  <c r="G31" i="33"/>
  <c r="I31" i="33"/>
  <c r="K31" i="33" s="1"/>
  <c r="O31" i="33" s="1"/>
  <c r="E30" i="33"/>
  <c r="I30" i="33" s="1"/>
  <c r="G30" i="33"/>
  <c r="K30" i="33"/>
  <c r="O30" i="33" s="1"/>
  <c r="E29" i="33"/>
  <c r="G29" i="33"/>
  <c r="E28" i="33"/>
  <c r="G28" i="33"/>
  <c r="I28" i="33"/>
  <c r="K28" i="33" s="1"/>
  <c r="O28" i="33" s="1"/>
  <c r="E27" i="33"/>
  <c r="G27" i="33"/>
  <c r="I27" i="33" s="1"/>
  <c r="K27" i="33" s="1"/>
  <c r="O27" i="33" s="1"/>
  <c r="E26" i="33"/>
  <c r="G26" i="33"/>
  <c r="I26" i="33" s="1"/>
  <c r="K26" i="33" s="1"/>
  <c r="O26" i="33" s="1"/>
  <c r="E25" i="33"/>
  <c r="I25" i="33" s="1"/>
  <c r="K25" i="33" s="1"/>
  <c r="O25" i="33" s="1"/>
  <c r="G25" i="33"/>
  <c r="E24" i="33"/>
  <c r="I24" i="33" s="1"/>
  <c r="K24" i="33" s="1"/>
  <c r="O24" i="33" s="1"/>
  <c r="G24" i="33"/>
  <c r="E23" i="33"/>
  <c r="I23" i="33" s="1"/>
  <c r="K23" i="33" s="1"/>
  <c r="O23" i="33" s="1"/>
  <c r="G23" i="33"/>
  <c r="E22" i="33"/>
  <c r="I22" i="33" s="1"/>
  <c r="K22" i="33" s="1"/>
  <c r="O22" i="33" s="1"/>
  <c r="G22" i="33"/>
  <c r="E21" i="33"/>
  <c r="I21" i="33" s="1"/>
  <c r="K21" i="33" s="1"/>
  <c r="O21" i="33" s="1"/>
  <c r="G21" i="33"/>
  <c r="E20" i="33"/>
  <c r="G20" i="33"/>
  <c r="I20" i="33" s="1"/>
  <c r="K20" i="33" s="1"/>
  <c r="O20" i="33" s="1"/>
  <c r="E19" i="33"/>
  <c r="G19" i="33"/>
  <c r="I19" i="33" s="1"/>
  <c r="K19" i="33" s="1"/>
  <c r="O19" i="33"/>
  <c r="E18" i="33"/>
  <c r="I18" i="33" s="1"/>
  <c r="K18" i="33" s="1"/>
  <c r="O18" i="33" s="1"/>
  <c r="G18" i="33"/>
  <c r="E17" i="33"/>
  <c r="I17" i="33" s="1"/>
  <c r="G17" i="33"/>
  <c r="K17" i="33"/>
  <c r="O17" i="33" s="1"/>
  <c r="E16" i="33"/>
  <c r="G16" i="33"/>
  <c r="I16" i="33"/>
  <c r="K16" i="33" s="1"/>
  <c r="O16" i="33" s="1"/>
  <c r="E15" i="33"/>
  <c r="G15" i="33"/>
  <c r="I15" i="33"/>
  <c r="K15" i="33" s="1"/>
  <c r="O15" i="33" s="1"/>
  <c r="E14" i="33"/>
  <c r="G14" i="33"/>
  <c r="E13" i="33"/>
  <c r="I13" i="33" s="1"/>
  <c r="G13" i="33"/>
  <c r="K13" i="33"/>
  <c r="O13" i="33" s="1"/>
  <c r="E12" i="33"/>
  <c r="G12" i="33"/>
  <c r="I12" i="33"/>
  <c r="K12" i="33" s="1"/>
  <c r="O12" i="33" s="1"/>
  <c r="E11" i="33"/>
  <c r="G11" i="33"/>
  <c r="I11" i="33" s="1"/>
  <c r="K11" i="33" s="1"/>
  <c r="O11" i="33" s="1"/>
  <c r="G37" i="32"/>
  <c r="G36" i="32"/>
  <c r="I36" i="32" s="1"/>
  <c r="K36" i="32" s="1"/>
  <c r="O36" i="32" s="1"/>
  <c r="G35" i="32"/>
  <c r="I35" i="32" s="1"/>
  <c r="K35" i="32" s="1"/>
  <c r="O35" i="32" s="1"/>
  <c r="G34" i="32"/>
  <c r="G33" i="32"/>
  <c r="I33" i="32"/>
  <c r="K33" i="32" s="1"/>
  <c r="O33" i="32" s="1"/>
  <c r="G32" i="32"/>
  <c r="I32" i="32"/>
  <c r="K32" i="32" s="1"/>
  <c r="O32" i="32"/>
  <c r="G31" i="32"/>
  <c r="I31" i="32"/>
  <c r="K31" i="32" s="1"/>
  <c r="O31" i="32" s="1"/>
  <c r="G30" i="32"/>
  <c r="I30" i="32" s="1"/>
  <c r="K30" i="32" s="1"/>
  <c r="O30" i="32" s="1"/>
  <c r="G29" i="32"/>
  <c r="I29" i="32"/>
  <c r="K29" i="32" s="1"/>
  <c r="O29" i="32" s="1"/>
  <c r="G28" i="32"/>
  <c r="I28" i="32" s="1"/>
  <c r="K28" i="32" s="1"/>
  <c r="O28" i="32"/>
  <c r="G27" i="32"/>
  <c r="I27" i="32" s="1"/>
  <c r="K27" i="32" s="1"/>
  <c r="O27" i="32" s="1"/>
  <c r="G26" i="32"/>
  <c r="G25" i="32"/>
  <c r="I25" i="32"/>
  <c r="K25" i="32" s="1"/>
  <c r="O25" i="32" s="1"/>
  <c r="G24" i="32"/>
  <c r="I24" i="32"/>
  <c r="K24" i="32" s="1"/>
  <c r="O24" i="32"/>
  <c r="G23" i="32"/>
  <c r="I23" i="32"/>
  <c r="K23" i="32" s="1"/>
  <c r="O23" i="32" s="1"/>
  <c r="G22" i="32"/>
  <c r="I22" i="32" s="1"/>
  <c r="K22" i="32" s="1"/>
  <c r="O22" i="32" s="1"/>
  <c r="G21" i="32"/>
  <c r="I21" i="32"/>
  <c r="K21" i="32" s="1"/>
  <c r="O21" i="32" s="1"/>
  <c r="G20" i="32"/>
  <c r="I20" i="32" s="1"/>
  <c r="K20" i="32" s="1"/>
  <c r="O20" i="32" s="1"/>
  <c r="G19" i="32"/>
  <c r="I19" i="32" s="1"/>
  <c r="K19" i="32" s="1"/>
  <c r="O19" i="32" s="1"/>
  <c r="G18" i="32"/>
  <c r="G17" i="32"/>
  <c r="I17" i="32"/>
  <c r="K17" i="32" s="1"/>
  <c r="O17" i="32" s="1"/>
  <c r="G16" i="32"/>
  <c r="I16" i="32"/>
  <c r="K16" i="32" s="1"/>
  <c r="O16" i="32"/>
  <c r="G15" i="32"/>
  <c r="I15" i="32"/>
  <c r="K15" i="32" s="1"/>
  <c r="O15" i="32" s="1"/>
  <c r="G14" i="32"/>
  <c r="I14" i="32" s="1"/>
  <c r="K14" i="32" s="1"/>
  <c r="O14" i="32" s="1"/>
  <c r="G13" i="32"/>
  <c r="I13" i="32"/>
  <c r="K13" i="32" s="1"/>
  <c r="O13" i="32" s="1"/>
  <c r="G12" i="32"/>
  <c r="I12" i="32" s="1"/>
  <c r="K12" i="32" s="1"/>
  <c r="O12" i="32"/>
  <c r="G11" i="32"/>
  <c r="I11" i="32" s="1"/>
  <c r="K11" i="32" s="1"/>
  <c r="O11" i="32" s="1"/>
  <c r="E37" i="31"/>
  <c r="I37" i="31" s="1"/>
  <c r="K37" i="31" s="1"/>
  <c r="G37" i="31"/>
  <c r="O37" i="31"/>
  <c r="E36" i="31"/>
  <c r="I36" i="31" s="1"/>
  <c r="K36" i="31" s="1"/>
  <c r="O36" i="31" s="1"/>
  <c r="G36" i="31"/>
  <c r="E35" i="31"/>
  <c r="I35" i="31" s="1"/>
  <c r="K35" i="31" s="1"/>
  <c r="O35" i="31" s="1"/>
  <c r="G35" i="31"/>
  <c r="E34" i="31"/>
  <c r="G34" i="31"/>
  <c r="I34" i="31"/>
  <c r="K34" i="31" s="1"/>
  <c r="O34" i="31" s="1"/>
  <c r="E33" i="31"/>
  <c r="G33" i="31"/>
  <c r="I33" i="31" s="1"/>
  <c r="K33" i="31" s="1"/>
  <c r="O33" i="31" s="1"/>
  <c r="E32" i="31"/>
  <c r="G32" i="31"/>
  <c r="E31" i="31"/>
  <c r="I31" i="31" s="1"/>
  <c r="K31" i="31" s="1"/>
  <c r="G31" i="31"/>
  <c r="O31" i="31"/>
  <c r="E30" i="31"/>
  <c r="I30" i="31" s="1"/>
  <c r="K30" i="31" s="1"/>
  <c r="O30" i="31" s="1"/>
  <c r="G30" i="31"/>
  <c r="E29" i="31"/>
  <c r="I29" i="31" s="1"/>
  <c r="K29" i="31" s="1"/>
  <c r="O29" i="31" s="1"/>
  <c r="G29" i="31"/>
  <c r="E28" i="31"/>
  <c r="I28" i="31" s="1"/>
  <c r="G28" i="31"/>
  <c r="K28" i="31"/>
  <c r="O28" i="31" s="1"/>
  <c r="E27" i="31"/>
  <c r="G27" i="31"/>
  <c r="I27" i="31"/>
  <c r="K27" i="31" s="1"/>
  <c r="O27" i="31" s="1"/>
  <c r="E26" i="31"/>
  <c r="G26" i="31"/>
  <c r="I26" i="31" s="1"/>
  <c r="K26" i="31" s="1"/>
  <c r="O26" i="31" s="1"/>
  <c r="E25" i="31"/>
  <c r="I25" i="31" s="1"/>
  <c r="K25" i="31" s="1"/>
  <c r="O25" i="31" s="1"/>
  <c r="G25" i="31"/>
  <c r="E24" i="31"/>
  <c r="I24" i="31" s="1"/>
  <c r="K24" i="31" s="1"/>
  <c r="O24" i="31" s="1"/>
  <c r="G24" i="31"/>
  <c r="E23" i="31"/>
  <c r="I23" i="31" s="1"/>
  <c r="K23" i="31" s="1"/>
  <c r="O23" i="31" s="1"/>
  <c r="G23" i="31"/>
  <c r="E22" i="31"/>
  <c r="G22" i="31"/>
  <c r="I22" i="31"/>
  <c r="K22" i="31" s="1"/>
  <c r="O22" i="31" s="1"/>
  <c r="E21" i="31"/>
  <c r="G21" i="31"/>
  <c r="I21" i="31"/>
  <c r="K21" i="31" s="1"/>
  <c r="O21" i="31" s="1"/>
  <c r="E20" i="31"/>
  <c r="G20" i="31"/>
  <c r="E19" i="31"/>
  <c r="G19" i="31"/>
  <c r="I19" i="31" s="1"/>
  <c r="K19" i="31" s="1"/>
  <c r="O19" i="31" s="1"/>
  <c r="E18" i="31"/>
  <c r="G18" i="31"/>
  <c r="I18" i="31"/>
  <c r="K18" i="31" s="1"/>
  <c r="O18" i="31"/>
  <c r="E17" i="31"/>
  <c r="G17" i="31"/>
  <c r="I17" i="31"/>
  <c r="K17" i="31" s="1"/>
  <c r="O17" i="31"/>
  <c r="E16" i="31"/>
  <c r="I16" i="31" s="1"/>
  <c r="K16" i="31" s="1"/>
  <c r="O16" i="31" s="1"/>
  <c r="G16" i="31"/>
  <c r="E15" i="31"/>
  <c r="G15" i="31"/>
  <c r="I15" i="31"/>
  <c r="K15" i="31" s="1"/>
  <c r="O15" i="31" s="1"/>
  <c r="E14" i="31"/>
  <c r="G14" i="31"/>
  <c r="I14" i="31" s="1"/>
  <c r="K14" i="31" s="1"/>
  <c r="O14" i="31" s="1"/>
  <c r="E13" i="31"/>
  <c r="I13" i="31" s="1"/>
  <c r="K13" i="31" s="1"/>
  <c r="O13" i="31" s="1"/>
  <c r="G13" i="31"/>
  <c r="E12" i="31"/>
  <c r="G12" i="31"/>
  <c r="E11" i="31"/>
  <c r="I11" i="31" s="1"/>
  <c r="K11" i="31" s="1"/>
  <c r="G11" i="31"/>
  <c r="O11" i="31"/>
  <c r="E37" i="30"/>
  <c r="G37" i="30"/>
  <c r="I37" i="30"/>
  <c r="K37" i="30"/>
  <c r="O37" i="30" s="1"/>
  <c r="E36" i="30"/>
  <c r="G36" i="30"/>
  <c r="I36" i="30"/>
  <c r="K36" i="30" s="1"/>
  <c r="O36" i="30"/>
  <c r="E35" i="30"/>
  <c r="G35" i="30"/>
  <c r="I35" i="30" s="1"/>
  <c r="K35" i="30" s="1"/>
  <c r="O35" i="30" s="1"/>
  <c r="E34" i="30"/>
  <c r="G34" i="30"/>
  <c r="I34" i="30"/>
  <c r="K34" i="30" s="1"/>
  <c r="O34" i="30" s="1"/>
  <c r="E33" i="30"/>
  <c r="I33" i="30" s="1"/>
  <c r="K33" i="30" s="1"/>
  <c r="O33" i="30" s="1"/>
  <c r="G33" i="30"/>
  <c r="E32" i="30"/>
  <c r="I32" i="30" s="1"/>
  <c r="G32" i="30"/>
  <c r="K32" i="30"/>
  <c r="O32" i="30" s="1"/>
  <c r="E31" i="30"/>
  <c r="G31" i="30"/>
  <c r="E30" i="30"/>
  <c r="I30" i="30" s="1"/>
  <c r="K30" i="30" s="1"/>
  <c r="O30" i="30" s="1"/>
  <c r="G30" i="30"/>
  <c r="E29" i="30"/>
  <c r="G29" i="30"/>
  <c r="I29" i="30"/>
  <c r="K29" i="30"/>
  <c r="O29" i="30" s="1"/>
  <c r="E28" i="30"/>
  <c r="I28" i="30" s="1"/>
  <c r="K28" i="30" s="1"/>
  <c r="O28" i="30" s="1"/>
  <c r="G28" i="30"/>
  <c r="E27" i="30"/>
  <c r="G27" i="30"/>
  <c r="I27" i="30" s="1"/>
  <c r="K27" i="30" s="1"/>
  <c r="O27" i="30" s="1"/>
  <c r="E26" i="30"/>
  <c r="I26" i="30" s="1"/>
  <c r="K26" i="30" s="1"/>
  <c r="G26" i="30"/>
  <c r="O26" i="30"/>
  <c r="E25" i="30"/>
  <c r="G25" i="30"/>
  <c r="I25" i="30"/>
  <c r="K25" i="30" s="1"/>
  <c r="O25" i="30" s="1"/>
  <c r="E24" i="30"/>
  <c r="I24" i="30" s="1"/>
  <c r="G24" i="30"/>
  <c r="K24" i="30"/>
  <c r="O24" i="30" s="1"/>
  <c r="E23" i="30"/>
  <c r="G23" i="30"/>
  <c r="E22" i="30"/>
  <c r="G22" i="30"/>
  <c r="I22" i="30"/>
  <c r="K22" i="30"/>
  <c r="O22" i="30" s="1"/>
  <c r="E21" i="30"/>
  <c r="G21" i="30"/>
  <c r="I21" i="30" s="1"/>
  <c r="K21" i="30" s="1"/>
  <c r="O21" i="30" s="1"/>
  <c r="E20" i="30"/>
  <c r="G20" i="30"/>
  <c r="E19" i="30"/>
  <c r="I19" i="30" s="1"/>
  <c r="K19" i="30" s="1"/>
  <c r="G19" i="30"/>
  <c r="O19" i="30"/>
  <c r="E18" i="30"/>
  <c r="I18" i="30" s="1"/>
  <c r="K18" i="30" s="1"/>
  <c r="O18" i="30" s="1"/>
  <c r="G18" i="30"/>
  <c r="E17" i="30"/>
  <c r="G17" i="30"/>
  <c r="I17" i="30"/>
  <c r="K17" i="30"/>
  <c r="O17" i="30" s="1"/>
  <c r="E16" i="30"/>
  <c r="G16" i="30"/>
  <c r="I16" i="30" s="1"/>
  <c r="K16" i="30" s="1"/>
  <c r="O16" i="30" s="1"/>
  <c r="E15" i="30"/>
  <c r="G15" i="30"/>
  <c r="E14" i="30"/>
  <c r="G14" i="30"/>
  <c r="E13" i="30"/>
  <c r="I13" i="30" s="1"/>
  <c r="K13" i="30" s="1"/>
  <c r="O13" i="30" s="1"/>
  <c r="G13" i="30"/>
  <c r="E12" i="30"/>
  <c r="I12" i="30" s="1"/>
  <c r="K12" i="30" s="1"/>
  <c r="G12" i="30"/>
  <c r="O12" i="30"/>
  <c r="E11" i="30"/>
  <c r="G11" i="30"/>
  <c r="I11" i="30" s="1"/>
  <c r="K11" i="30" s="1"/>
  <c r="O11" i="30" s="1"/>
  <c r="E37" i="29"/>
  <c r="E36" i="29"/>
  <c r="I36" i="29" s="1"/>
  <c r="K36" i="29" s="1"/>
  <c r="O36" i="29" s="1"/>
  <c r="G36" i="29"/>
  <c r="E35" i="29"/>
  <c r="G35" i="29"/>
  <c r="I35" i="29"/>
  <c r="K35" i="29" s="1"/>
  <c r="O35" i="29" s="1"/>
  <c r="E34" i="29"/>
  <c r="G34" i="29"/>
  <c r="I34" i="29"/>
  <c r="K34" i="29" s="1"/>
  <c r="O34" i="29" s="1"/>
  <c r="E33" i="29"/>
  <c r="G33" i="29"/>
  <c r="E32" i="29"/>
  <c r="I32" i="29" s="1"/>
  <c r="K32" i="29" s="1"/>
  <c r="G32" i="29"/>
  <c r="O32" i="29"/>
  <c r="E31" i="29"/>
  <c r="I31" i="29" s="1"/>
  <c r="K31" i="29" s="1"/>
  <c r="O31" i="29" s="1"/>
  <c r="G31" i="29"/>
  <c r="E30" i="29"/>
  <c r="G30" i="29"/>
  <c r="I30" i="29" s="1"/>
  <c r="K30" i="29" s="1"/>
  <c r="O30" i="29" s="1"/>
  <c r="E29" i="29"/>
  <c r="G29" i="29"/>
  <c r="I29" i="29" s="1"/>
  <c r="K29" i="29" s="1"/>
  <c r="O29" i="29" s="1"/>
  <c r="E28" i="29"/>
  <c r="I28" i="29" s="1"/>
  <c r="K28" i="29" s="1"/>
  <c r="O28" i="29" s="1"/>
  <c r="G28" i="29"/>
  <c r="E27" i="29"/>
  <c r="G27" i="29"/>
  <c r="I27" i="29"/>
  <c r="K27" i="29" s="1"/>
  <c r="O27" i="29" s="1"/>
  <c r="E26" i="29"/>
  <c r="G26" i="29"/>
  <c r="I26" i="29"/>
  <c r="K26" i="29" s="1"/>
  <c r="O26" i="29" s="1"/>
  <c r="E25" i="29"/>
  <c r="G25" i="29"/>
  <c r="E24" i="29"/>
  <c r="I24" i="29" s="1"/>
  <c r="K24" i="29" s="1"/>
  <c r="O24" i="29" s="1"/>
  <c r="G24" i="29"/>
  <c r="E23" i="29"/>
  <c r="I23" i="29" s="1"/>
  <c r="K23" i="29" s="1"/>
  <c r="O23" i="29" s="1"/>
  <c r="G23" i="29"/>
  <c r="E22" i="29"/>
  <c r="G22" i="29"/>
  <c r="I22" i="29" s="1"/>
  <c r="K22" i="29" s="1"/>
  <c r="O22" i="29" s="1"/>
  <c r="E21" i="29"/>
  <c r="G21" i="29"/>
  <c r="I21" i="29" s="1"/>
  <c r="K21" i="29" s="1"/>
  <c r="O21" i="29" s="1"/>
  <c r="E20" i="29"/>
  <c r="I20" i="29" s="1"/>
  <c r="K20" i="29" s="1"/>
  <c r="O20" i="29" s="1"/>
  <c r="G20" i="29"/>
  <c r="E19" i="29"/>
  <c r="G19" i="29"/>
  <c r="I19" i="29"/>
  <c r="K19" i="29" s="1"/>
  <c r="O19" i="29" s="1"/>
  <c r="E18" i="29"/>
  <c r="G18" i="29"/>
  <c r="I18" i="29"/>
  <c r="K18" i="29" s="1"/>
  <c r="O18" i="29" s="1"/>
  <c r="E17" i="29"/>
  <c r="G17" i="29"/>
  <c r="E16" i="29"/>
  <c r="I16" i="29" s="1"/>
  <c r="K16" i="29" s="1"/>
  <c r="O16" i="29" s="1"/>
  <c r="G16" i="29"/>
  <c r="E15" i="29"/>
  <c r="I15" i="29" s="1"/>
  <c r="K15" i="29" s="1"/>
  <c r="O15" i="29" s="1"/>
  <c r="G15" i="29"/>
  <c r="E14" i="29"/>
  <c r="G14" i="29"/>
  <c r="I14" i="29" s="1"/>
  <c r="K14" i="29" s="1"/>
  <c r="O14" i="29" s="1"/>
  <c r="E13" i="29"/>
  <c r="G13" i="29"/>
  <c r="I13" i="29" s="1"/>
  <c r="K13" i="29" s="1"/>
  <c r="O13" i="29" s="1"/>
  <c r="E12" i="29"/>
  <c r="I12" i="29" s="1"/>
  <c r="K12" i="29" s="1"/>
  <c r="O12" i="29" s="1"/>
  <c r="G12" i="29"/>
  <c r="E11" i="29"/>
  <c r="G11" i="29"/>
  <c r="I11" i="29"/>
  <c r="K11" i="29" s="1"/>
  <c r="O11" i="29" s="1"/>
  <c r="E37" i="28"/>
  <c r="G37" i="28"/>
  <c r="I37" i="28"/>
  <c r="K37" i="28" s="1"/>
  <c r="O37" i="28" s="1"/>
  <c r="E36" i="28"/>
  <c r="G36" i="28"/>
  <c r="E35" i="28"/>
  <c r="I35" i="28" s="1"/>
  <c r="K35" i="28" s="1"/>
  <c r="O35" i="28" s="1"/>
  <c r="G35" i="28"/>
  <c r="E34" i="28"/>
  <c r="I34" i="28" s="1"/>
  <c r="K34" i="28" s="1"/>
  <c r="O34" i="28" s="1"/>
  <c r="G34" i="28"/>
  <c r="E33" i="28"/>
  <c r="G33" i="28"/>
  <c r="I33" i="28" s="1"/>
  <c r="K33" i="28" s="1"/>
  <c r="O33" i="28" s="1"/>
  <c r="E32" i="28"/>
  <c r="G32" i="28"/>
  <c r="I32" i="28" s="1"/>
  <c r="K32" i="28" s="1"/>
  <c r="O32" i="28" s="1"/>
  <c r="E31" i="28"/>
  <c r="I31" i="28" s="1"/>
  <c r="K31" i="28" s="1"/>
  <c r="O31" i="28" s="1"/>
  <c r="G31" i="28"/>
  <c r="E30" i="28"/>
  <c r="G30" i="28"/>
  <c r="I30" i="28"/>
  <c r="K30" i="28" s="1"/>
  <c r="O30" i="28" s="1"/>
  <c r="E29" i="28"/>
  <c r="G29" i="28"/>
  <c r="I29" i="28"/>
  <c r="K29" i="28" s="1"/>
  <c r="O29" i="28" s="1"/>
  <c r="E28" i="28"/>
  <c r="G28" i="28"/>
  <c r="E27" i="28"/>
  <c r="I27" i="28" s="1"/>
  <c r="K27" i="28" s="1"/>
  <c r="O27" i="28" s="1"/>
  <c r="G27" i="28"/>
  <c r="E26" i="28"/>
  <c r="G26" i="28"/>
  <c r="I26" i="28" s="1"/>
  <c r="K26" i="28" s="1"/>
  <c r="O26" i="28" s="1"/>
  <c r="E25" i="28"/>
  <c r="G25" i="28"/>
  <c r="I25" i="28" s="1"/>
  <c r="K25" i="28" s="1"/>
  <c r="O25" i="28" s="1"/>
  <c r="E24" i="28"/>
  <c r="G24" i="28"/>
  <c r="I24" i="28" s="1"/>
  <c r="K24" i="28" s="1"/>
  <c r="O24" i="28" s="1"/>
  <c r="E23" i="28"/>
  <c r="I23" i="28" s="1"/>
  <c r="K23" i="28" s="1"/>
  <c r="O23" i="28" s="1"/>
  <c r="G23" i="28"/>
  <c r="E22" i="28"/>
  <c r="G22" i="28"/>
  <c r="I22" i="28"/>
  <c r="K22" i="28" s="1"/>
  <c r="O22" i="28" s="1"/>
  <c r="E21" i="28"/>
  <c r="G21" i="28"/>
  <c r="I21" i="28"/>
  <c r="K21" i="28" s="1"/>
  <c r="O21" i="28" s="1"/>
  <c r="E20" i="28"/>
  <c r="G20" i="28"/>
  <c r="E19" i="28"/>
  <c r="I19" i="28" s="1"/>
  <c r="G19" i="28"/>
  <c r="K19" i="28"/>
  <c r="O19" i="28"/>
  <c r="E18" i="28"/>
  <c r="G18" i="28"/>
  <c r="I18" i="28" s="1"/>
  <c r="K18" i="28"/>
  <c r="O18" i="28" s="1"/>
  <c r="E17" i="28"/>
  <c r="G17" i="28"/>
  <c r="I17" i="28"/>
  <c r="K17" i="28" s="1"/>
  <c r="O17" i="28"/>
  <c r="E16" i="28"/>
  <c r="G16" i="28"/>
  <c r="I16" i="28"/>
  <c r="K16" i="28" s="1"/>
  <c r="O16" i="28" s="1"/>
  <c r="E15" i="28"/>
  <c r="G15" i="28"/>
  <c r="I15" i="28"/>
  <c r="K15" i="28" s="1"/>
  <c r="O15" i="28" s="1"/>
  <c r="E14" i="28"/>
  <c r="I14" i="28" s="1"/>
  <c r="K14" i="28" s="1"/>
  <c r="O14" i="28" s="1"/>
  <c r="G14" i="28"/>
  <c r="E13" i="28"/>
  <c r="I13" i="28" s="1"/>
  <c r="G13" i="28"/>
  <c r="K13" i="28"/>
  <c r="O13" i="28" s="1"/>
  <c r="E12" i="28"/>
  <c r="G12" i="28"/>
  <c r="I12" i="28"/>
  <c r="K12" i="28"/>
  <c r="O12" i="28" s="1"/>
  <c r="E11" i="28"/>
  <c r="G11" i="28"/>
  <c r="I11" i="28" s="1"/>
  <c r="K11" i="28" s="1"/>
  <c r="O11" i="28" s="1"/>
  <c r="E37" i="27"/>
  <c r="I37" i="27" s="1"/>
  <c r="K37" i="27" s="1"/>
  <c r="O37" i="27" s="1"/>
  <c r="G37" i="27"/>
  <c r="E36" i="27"/>
  <c r="I36" i="27" s="1"/>
  <c r="K36" i="27" s="1"/>
  <c r="O36" i="27" s="1"/>
  <c r="G36" i="27"/>
  <c r="E35" i="27"/>
  <c r="G35" i="27"/>
  <c r="I35" i="27"/>
  <c r="K35" i="27" s="1"/>
  <c r="O35" i="27" s="1"/>
  <c r="E34" i="27"/>
  <c r="G34" i="27"/>
  <c r="I34" i="27"/>
  <c r="K34" i="27" s="1"/>
  <c r="O34" i="27" s="1"/>
  <c r="E33" i="27"/>
  <c r="I33" i="27" s="1"/>
  <c r="K33" i="27" s="1"/>
  <c r="O33" i="27" s="1"/>
  <c r="G33" i="27"/>
  <c r="E32" i="27"/>
  <c r="I32" i="27" s="1"/>
  <c r="G32" i="27"/>
  <c r="K32" i="27"/>
  <c r="O32" i="27" s="1"/>
  <c r="E31" i="27"/>
  <c r="G31" i="27"/>
  <c r="I31" i="27"/>
  <c r="K31" i="27"/>
  <c r="O31" i="27" s="1"/>
  <c r="E30" i="27"/>
  <c r="G30" i="27"/>
  <c r="I30" i="27" s="1"/>
  <c r="K30" i="27" s="1"/>
  <c r="O30" i="27" s="1"/>
  <c r="E29" i="27"/>
  <c r="I29" i="27" s="1"/>
  <c r="K29" i="27" s="1"/>
  <c r="O29" i="27" s="1"/>
  <c r="G29" i="27"/>
  <c r="E28" i="27"/>
  <c r="I28" i="27" s="1"/>
  <c r="K28" i="27" s="1"/>
  <c r="O28" i="27" s="1"/>
  <c r="G28" i="27"/>
  <c r="E27" i="27"/>
  <c r="G27" i="27"/>
  <c r="I27" i="27"/>
  <c r="K27" i="27" s="1"/>
  <c r="O27" i="27" s="1"/>
  <c r="E26" i="27"/>
  <c r="G26" i="27"/>
  <c r="I26" i="27"/>
  <c r="K26" i="27" s="1"/>
  <c r="O26" i="27" s="1"/>
  <c r="E25" i="27"/>
  <c r="I25" i="27" s="1"/>
  <c r="K25" i="27" s="1"/>
  <c r="O25" i="27" s="1"/>
  <c r="G25" i="27"/>
  <c r="E24" i="27"/>
  <c r="I24" i="27" s="1"/>
  <c r="G24" i="27"/>
  <c r="K24" i="27"/>
  <c r="O24" i="27" s="1"/>
  <c r="E23" i="27"/>
  <c r="G23" i="27"/>
  <c r="I23" i="27"/>
  <c r="K23" i="27"/>
  <c r="O23" i="27" s="1"/>
  <c r="E22" i="27"/>
  <c r="G22" i="27"/>
  <c r="I22" i="27" s="1"/>
  <c r="K22" i="27" s="1"/>
  <c r="O22" i="27" s="1"/>
  <c r="E21" i="27"/>
  <c r="I21" i="27" s="1"/>
  <c r="K21" i="27" s="1"/>
  <c r="G21" i="27"/>
  <c r="O21" i="27"/>
  <c r="E20" i="27"/>
  <c r="I20" i="27" s="1"/>
  <c r="K20" i="27" s="1"/>
  <c r="O20" i="27" s="1"/>
  <c r="G20" i="27"/>
  <c r="E19" i="27"/>
  <c r="G19" i="27"/>
  <c r="I19" i="27"/>
  <c r="K19" i="27" s="1"/>
  <c r="O19" i="27" s="1"/>
  <c r="E18" i="27"/>
  <c r="G18" i="27"/>
  <c r="I18" i="27"/>
  <c r="K18" i="27" s="1"/>
  <c r="O18" i="27" s="1"/>
  <c r="E17" i="27"/>
  <c r="I17" i="27" s="1"/>
  <c r="K17" i="27" s="1"/>
  <c r="O17" i="27" s="1"/>
  <c r="G17" i="27"/>
  <c r="E16" i="27"/>
  <c r="I16" i="27" s="1"/>
  <c r="K16" i="27" s="1"/>
  <c r="O16" i="27" s="1"/>
  <c r="G16" i="27"/>
  <c r="E15" i="27"/>
  <c r="G15" i="27"/>
  <c r="I15" i="27"/>
  <c r="K15" i="27"/>
  <c r="O15" i="27" s="1"/>
  <c r="E14" i="27"/>
  <c r="G14" i="27"/>
  <c r="I14" i="27" s="1"/>
  <c r="K14" i="27" s="1"/>
  <c r="O14" i="27" s="1"/>
  <c r="E13" i="27"/>
  <c r="I13" i="27" s="1"/>
  <c r="K13" i="27" s="1"/>
  <c r="O13" i="27" s="1"/>
  <c r="G13" i="27"/>
  <c r="E12" i="27"/>
  <c r="I12" i="27" s="1"/>
  <c r="K12" i="27" s="1"/>
  <c r="O12" i="27" s="1"/>
  <c r="G12" i="27"/>
  <c r="E11" i="27"/>
  <c r="G11" i="27"/>
  <c r="I11" i="27"/>
  <c r="K11" i="27" s="1"/>
  <c r="O11" i="27" s="1"/>
  <c r="E37" i="26"/>
  <c r="G37" i="26"/>
  <c r="I37" i="26"/>
  <c r="K37" i="26" s="1"/>
  <c r="O37" i="26" s="1"/>
  <c r="E36" i="26"/>
  <c r="I36" i="26" s="1"/>
  <c r="K36" i="26" s="1"/>
  <c r="O36" i="26" s="1"/>
  <c r="G36" i="26"/>
  <c r="E35" i="26"/>
  <c r="I35" i="26" s="1"/>
  <c r="G35" i="26"/>
  <c r="K35" i="26"/>
  <c r="O35" i="26" s="1"/>
  <c r="E34" i="26"/>
  <c r="G34" i="26"/>
  <c r="I34" i="26"/>
  <c r="K34" i="26"/>
  <c r="O34" i="26" s="1"/>
  <c r="E33" i="26"/>
  <c r="G33" i="26"/>
  <c r="I33" i="26" s="1"/>
  <c r="K33" i="26" s="1"/>
  <c r="O33" i="26" s="1"/>
  <c r="E32" i="26"/>
  <c r="I32" i="26" s="1"/>
  <c r="K32" i="26" s="1"/>
  <c r="O32" i="26" s="1"/>
  <c r="G32" i="26"/>
  <c r="E31" i="26"/>
  <c r="I31" i="26" s="1"/>
  <c r="K31" i="26" s="1"/>
  <c r="O31" i="26" s="1"/>
  <c r="G31" i="26"/>
  <c r="E30" i="26"/>
  <c r="G30" i="26"/>
  <c r="I30" i="26"/>
  <c r="K30" i="26" s="1"/>
  <c r="O30" i="26" s="1"/>
  <c r="E29" i="26"/>
  <c r="G29" i="26"/>
  <c r="I29" i="26"/>
  <c r="K29" i="26" s="1"/>
  <c r="O29" i="26" s="1"/>
  <c r="E28" i="26"/>
  <c r="I28" i="26" s="1"/>
  <c r="K28" i="26" s="1"/>
  <c r="O28" i="26" s="1"/>
  <c r="G28" i="26"/>
  <c r="E27" i="26"/>
  <c r="I27" i="26" s="1"/>
  <c r="G27" i="26"/>
  <c r="K27" i="26"/>
  <c r="O27" i="26" s="1"/>
  <c r="E26" i="26"/>
  <c r="G26" i="26"/>
  <c r="I26" i="26"/>
  <c r="K26" i="26"/>
  <c r="O26" i="26" s="1"/>
  <c r="E25" i="26"/>
  <c r="G25" i="26"/>
  <c r="I25" i="26" s="1"/>
  <c r="K25" i="26" s="1"/>
  <c r="O25" i="26" s="1"/>
  <c r="E24" i="26"/>
  <c r="I24" i="26" s="1"/>
  <c r="K24" i="26" s="1"/>
  <c r="O24" i="26" s="1"/>
  <c r="G24" i="26"/>
  <c r="E23" i="26"/>
  <c r="I23" i="26" s="1"/>
  <c r="K23" i="26" s="1"/>
  <c r="O23" i="26" s="1"/>
  <c r="G23" i="26"/>
  <c r="E22" i="26"/>
  <c r="G22" i="26"/>
  <c r="I22" i="26"/>
  <c r="K22" i="26" s="1"/>
  <c r="O22" i="26" s="1"/>
  <c r="E21" i="26"/>
  <c r="G21" i="26"/>
  <c r="I21" i="26"/>
  <c r="K21" i="26" s="1"/>
  <c r="O21" i="26" s="1"/>
  <c r="E20" i="26"/>
  <c r="I20" i="26" s="1"/>
  <c r="K20" i="26" s="1"/>
  <c r="O20" i="26" s="1"/>
  <c r="G20" i="26"/>
  <c r="E19" i="26"/>
  <c r="I19" i="26" s="1"/>
  <c r="G19" i="26"/>
  <c r="K19" i="26"/>
  <c r="O19" i="26" s="1"/>
  <c r="E18" i="26"/>
  <c r="G18" i="26"/>
  <c r="I18" i="26"/>
  <c r="K18" i="26"/>
  <c r="O18" i="26" s="1"/>
  <c r="E17" i="26"/>
  <c r="G17" i="26"/>
  <c r="I17" i="26" s="1"/>
  <c r="K17" i="26" s="1"/>
  <c r="O17" i="26" s="1"/>
  <c r="E16" i="26"/>
  <c r="I16" i="26" s="1"/>
  <c r="K16" i="26" s="1"/>
  <c r="G16" i="26"/>
  <c r="O16" i="26"/>
  <c r="E15" i="26"/>
  <c r="I15" i="26" s="1"/>
  <c r="K15" i="26" s="1"/>
  <c r="O15" i="26" s="1"/>
  <c r="G15" i="26"/>
  <c r="E14" i="26"/>
  <c r="G14" i="26"/>
  <c r="I14" i="26"/>
  <c r="K14" i="26" s="1"/>
  <c r="O14" i="26" s="1"/>
  <c r="E13" i="26"/>
  <c r="G13" i="26"/>
  <c r="I13" i="26"/>
  <c r="K13" i="26" s="1"/>
  <c r="O13" i="26" s="1"/>
  <c r="E12" i="26"/>
  <c r="I12" i="26" s="1"/>
  <c r="K12" i="26" s="1"/>
  <c r="O12" i="26" s="1"/>
  <c r="G12" i="26"/>
  <c r="E11" i="26"/>
  <c r="I11" i="26" s="1"/>
  <c r="K11" i="26" s="1"/>
  <c r="O11" i="26" s="1"/>
  <c r="G11" i="26"/>
  <c r="E37" i="25"/>
  <c r="G37" i="25"/>
  <c r="I37" i="25"/>
  <c r="K37" i="25"/>
  <c r="O37" i="25" s="1"/>
  <c r="E36" i="25"/>
  <c r="G36" i="25"/>
  <c r="I36" i="25" s="1"/>
  <c r="K36" i="25" s="1"/>
  <c r="O36" i="25" s="1"/>
  <c r="E35" i="25"/>
  <c r="I35" i="25" s="1"/>
  <c r="K35" i="25" s="1"/>
  <c r="O35" i="25" s="1"/>
  <c r="G35" i="25"/>
  <c r="E34" i="25"/>
  <c r="I34" i="25" s="1"/>
  <c r="K34" i="25" s="1"/>
  <c r="O34" i="25" s="1"/>
  <c r="G34" i="25"/>
  <c r="E33" i="25"/>
  <c r="G33" i="25"/>
  <c r="I33" i="25"/>
  <c r="K33" i="25" s="1"/>
  <c r="O33" i="25" s="1"/>
  <c r="E32" i="25"/>
  <c r="G32" i="25"/>
  <c r="I32" i="25"/>
  <c r="K32" i="25" s="1"/>
  <c r="O32" i="25" s="1"/>
  <c r="E31" i="25"/>
  <c r="I31" i="25" s="1"/>
  <c r="K31" i="25" s="1"/>
  <c r="O31" i="25" s="1"/>
  <c r="G31" i="25"/>
  <c r="E30" i="25"/>
  <c r="I30" i="25" s="1"/>
  <c r="G30" i="25"/>
  <c r="K30" i="25"/>
  <c r="O30" i="25" s="1"/>
  <c r="E29" i="25"/>
  <c r="G29" i="25"/>
  <c r="I29" i="25"/>
  <c r="K29" i="25"/>
  <c r="O29" i="25" s="1"/>
  <c r="E28" i="25"/>
  <c r="G28" i="25"/>
  <c r="I28" i="25" s="1"/>
  <c r="K28" i="25" s="1"/>
  <c r="O28" i="25" s="1"/>
  <c r="E27" i="25"/>
  <c r="I27" i="25" s="1"/>
  <c r="K27" i="25" s="1"/>
  <c r="O27" i="25" s="1"/>
  <c r="G27" i="25"/>
  <c r="E26" i="25"/>
  <c r="I26" i="25" s="1"/>
  <c r="K26" i="25" s="1"/>
  <c r="O26" i="25" s="1"/>
  <c r="G26" i="25"/>
  <c r="E25" i="25"/>
  <c r="G25" i="25"/>
  <c r="I25" i="25"/>
  <c r="K25" i="25" s="1"/>
  <c r="O25" i="25" s="1"/>
  <c r="E24" i="25"/>
  <c r="G24" i="25"/>
  <c r="I24" i="25"/>
  <c r="K24" i="25" s="1"/>
  <c r="O24" i="25" s="1"/>
  <c r="E23" i="25"/>
  <c r="I23" i="25" s="1"/>
  <c r="K23" i="25" s="1"/>
  <c r="O23" i="25" s="1"/>
  <c r="G23" i="25"/>
  <c r="E22" i="25"/>
  <c r="I22" i="25" s="1"/>
  <c r="G22" i="25"/>
  <c r="K22" i="25"/>
  <c r="O22" i="25" s="1"/>
  <c r="E21" i="25"/>
  <c r="G21" i="25"/>
  <c r="I21" i="25"/>
  <c r="K21" i="25"/>
  <c r="O21" i="25" s="1"/>
  <c r="E20" i="25"/>
  <c r="G20" i="25"/>
  <c r="I20" i="25" s="1"/>
  <c r="K20" i="25" s="1"/>
  <c r="O20" i="25" s="1"/>
  <c r="E19" i="25"/>
  <c r="G19" i="25"/>
  <c r="E18" i="25"/>
  <c r="I18" i="25" s="1"/>
  <c r="K18" i="25" s="1"/>
  <c r="O18" i="25" s="1"/>
  <c r="G18" i="25"/>
  <c r="E17" i="25"/>
  <c r="G17" i="25"/>
  <c r="I17" i="25"/>
  <c r="K17" i="25" s="1"/>
  <c r="O17" i="25" s="1"/>
  <c r="E16" i="25"/>
  <c r="G16" i="25"/>
  <c r="I16" i="25"/>
  <c r="K16" i="25" s="1"/>
  <c r="O16" i="25" s="1"/>
  <c r="E15" i="25"/>
  <c r="I15" i="25" s="1"/>
  <c r="K15" i="25" s="1"/>
  <c r="O15" i="25" s="1"/>
  <c r="G15" i="25"/>
  <c r="E14" i="25"/>
  <c r="I14" i="25" s="1"/>
  <c r="G14" i="25"/>
  <c r="K14" i="25"/>
  <c r="O14" i="25" s="1"/>
  <c r="E13" i="25"/>
  <c r="G13" i="25"/>
  <c r="I13" i="25"/>
  <c r="K13" i="25"/>
  <c r="O13" i="25" s="1"/>
  <c r="E12" i="25"/>
  <c r="G12" i="25"/>
  <c r="I12" i="25" s="1"/>
  <c r="K12" i="25" s="1"/>
  <c r="O12" i="25" s="1"/>
  <c r="E11" i="25"/>
  <c r="I11" i="25" s="1"/>
  <c r="K11" i="25" s="1"/>
  <c r="G11" i="25"/>
  <c r="O11" i="25"/>
  <c r="G37" i="24"/>
  <c r="E36" i="24"/>
  <c r="G36" i="24"/>
  <c r="I36" i="24"/>
  <c r="K36" i="24" s="1"/>
  <c r="O36" i="24" s="1"/>
  <c r="E35" i="24"/>
  <c r="G35" i="24"/>
  <c r="I35" i="24"/>
  <c r="K35" i="24" s="1"/>
  <c r="O35" i="24" s="1"/>
  <c r="E34" i="24"/>
  <c r="I34" i="24" s="1"/>
  <c r="K34" i="24" s="1"/>
  <c r="O34" i="24" s="1"/>
  <c r="G34" i="24"/>
  <c r="E33" i="24"/>
  <c r="I33" i="24" s="1"/>
  <c r="K33" i="24" s="1"/>
  <c r="O33" i="24" s="1"/>
  <c r="G33" i="24"/>
  <c r="E32" i="24"/>
  <c r="G32" i="24"/>
  <c r="I32" i="24"/>
  <c r="K32" i="24"/>
  <c r="O32" i="24" s="1"/>
  <c r="E31" i="24"/>
  <c r="G31" i="24"/>
  <c r="I31" i="24" s="1"/>
  <c r="K31" i="24" s="1"/>
  <c r="O31" i="24" s="1"/>
  <c r="E30" i="24"/>
  <c r="I30" i="24" s="1"/>
  <c r="K30" i="24" s="1"/>
  <c r="G30" i="24"/>
  <c r="O30" i="24"/>
  <c r="E29" i="24"/>
  <c r="I29" i="24" s="1"/>
  <c r="K29" i="24" s="1"/>
  <c r="O29" i="24" s="1"/>
  <c r="G29" i="24"/>
  <c r="E28" i="24"/>
  <c r="G28" i="24"/>
  <c r="I28" i="24"/>
  <c r="K28" i="24" s="1"/>
  <c r="O28" i="24" s="1"/>
  <c r="E27" i="24"/>
  <c r="G27" i="24"/>
  <c r="I27" i="24"/>
  <c r="K27" i="24" s="1"/>
  <c r="O27" i="24" s="1"/>
  <c r="E26" i="24"/>
  <c r="G26" i="24"/>
  <c r="E25" i="24"/>
  <c r="I25" i="24" s="1"/>
  <c r="G25" i="24"/>
  <c r="K25" i="24"/>
  <c r="O25" i="24"/>
  <c r="E24" i="24"/>
  <c r="G24" i="24"/>
  <c r="I24" i="24"/>
  <c r="K24" i="24"/>
  <c r="O24" i="24" s="1"/>
  <c r="E23" i="24"/>
  <c r="G23" i="24"/>
  <c r="I23" i="24" s="1"/>
  <c r="K23" i="24" s="1"/>
  <c r="O23" i="24" s="1"/>
  <c r="E22" i="24"/>
  <c r="I22" i="24" s="1"/>
  <c r="K22" i="24" s="1"/>
  <c r="G22" i="24"/>
  <c r="O22" i="24"/>
  <c r="E21" i="24"/>
  <c r="I21" i="24" s="1"/>
  <c r="K21" i="24" s="1"/>
  <c r="O21" i="24" s="1"/>
  <c r="G21" i="24"/>
  <c r="E20" i="24"/>
  <c r="G20" i="24"/>
  <c r="I20" i="24"/>
  <c r="K20" i="24" s="1"/>
  <c r="O20" i="24" s="1"/>
  <c r="E19" i="24"/>
  <c r="G19" i="24"/>
  <c r="I19" i="24"/>
  <c r="K19" i="24" s="1"/>
  <c r="O19" i="24" s="1"/>
  <c r="E18" i="24"/>
  <c r="G18" i="24"/>
  <c r="E17" i="24"/>
  <c r="I17" i="24" s="1"/>
  <c r="K17" i="24" s="1"/>
  <c r="O17" i="24" s="1"/>
  <c r="G17" i="24"/>
  <c r="E16" i="24"/>
  <c r="G16" i="24"/>
  <c r="I16" i="24"/>
  <c r="K16" i="24"/>
  <c r="O16" i="24" s="1"/>
  <c r="E15" i="24"/>
  <c r="G15" i="24"/>
  <c r="I15" i="24" s="1"/>
  <c r="K15" i="24" s="1"/>
  <c r="O15" i="24" s="1"/>
  <c r="E14" i="24"/>
  <c r="G14" i="24"/>
  <c r="I14" i="24" s="1"/>
  <c r="K14" i="24" s="1"/>
  <c r="O14" i="24"/>
  <c r="E13" i="24"/>
  <c r="I13" i="24" s="1"/>
  <c r="K13" i="24" s="1"/>
  <c r="G13" i="24"/>
  <c r="O13" i="24"/>
  <c r="E12" i="24"/>
  <c r="G12" i="24"/>
  <c r="I12" i="24"/>
  <c r="K12" i="24" s="1"/>
  <c r="O12" i="24" s="1"/>
  <c r="E11" i="24"/>
  <c r="G11" i="24"/>
  <c r="I11" i="24"/>
  <c r="K11" i="24" s="1"/>
  <c r="O11" i="24" s="1"/>
  <c r="E37" i="23"/>
  <c r="G37" i="23"/>
  <c r="E36" i="23"/>
  <c r="I36" i="23" s="1"/>
  <c r="K36" i="23" s="1"/>
  <c r="O36" i="23" s="1"/>
  <c r="G36" i="23"/>
  <c r="E35" i="23"/>
  <c r="G35" i="23"/>
  <c r="I35" i="23"/>
  <c r="K35" i="23"/>
  <c r="O35" i="23" s="1"/>
  <c r="E34" i="23"/>
  <c r="G34" i="23"/>
  <c r="I34" i="23" s="1"/>
  <c r="K34" i="23" s="1"/>
  <c r="O34" i="23" s="1"/>
  <c r="E33" i="23"/>
  <c r="G33" i="23"/>
  <c r="I33" i="23" s="1"/>
  <c r="K33" i="23" s="1"/>
  <c r="O33" i="23"/>
  <c r="E32" i="23"/>
  <c r="I32" i="23" s="1"/>
  <c r="K32" i="23" s="1"/>
  <c r="O32" i="23" s="1"/>
  <c r="G32" i="23"/>
  <c r="E31" i="23"/>
  <c r="G31" i="23"/>
  <c r="I31" i="23"/>
  <c r="K31" i="23" s="1"/>
  <c r="O31" i="23" s="1"/>
  <c r="E30" i="23"/>
  <c r="G30" i="23"/>
  <c r="I30" i="23"/>
  <c r="K30" i="23" s="1"/>
  <c r="O30" i="23" s="1"/>
  <c r="E29" i="23"/>
  <c r="G29" i="23"/>
  <c r="E28" i="23"/>
  <c r="I28" i="23" s="1"/>
  <c r="K28" i="23" s="1"/>
  <c r="O28" i="23" s="1"/>
  <c r="G28" i="23"/>
  <c r="E27" i="23"/>
  <c r="G27" i="23"/>
  <c r="I27" i="23"/>
  <c r="K27" i="23"/>
  <c r="O27" i="23" s="1"/>
  <c r="E26" i="23"/>
  <c r="G26" i="23"/>
  <c r="I26" i="23"/>
  <c r="K26" i="23" s="1"/>
  <c r="O26" i="23" s="1"/>
  <c r="E25" i="23"/>
  <c r="G25" i="23"/>
  <c r="I25" i="23" s="1"/>
  <c r="K25" i="23" s="1"/>
  <c r="O25" i="23"/>
  <c r="E24" i="23"/>
  <c r="I24" i="23" s="1"/>
  <c r="K24" i="23" s="1"/>
  <c r="O24" i="23" s="1"/>
  <c r="G24" i="23"/>
  <c r="E23" i="23"/>
  <c r="G23" i="23"/>
  <c r="I23" i="23"/>
  <c r="K23" i="23" s="1"/>
  <c r="O23" i="23" s="1"/>
  <c r="E22" i="23"/>
  <c r="G22" i="23"/>
  <c r="I22" i="23"/>
  <c r="K22" i="23" s="1"/>
  <c r="O22" i="23" s="1"/>
  <c r="E21" i="23"/>
  <c r="I21" i="23" s="1"/>
  <c r="K21" i="23" s="1"/>
  <c r="G21" i="23"/>
  <c r="O21" i="23"/>
  <c r="E20" i="23"/>
  <c r="G20" i="23"/>
  <c r="E19" i="23"/>
  <c r="G19" i="23"/>
  <c r="I19" i="23"/>
  <c r="K19" i="23"/>
  <c r="O19" i="23" s="1"/>
  <c r="E18" i="23"/>
  <c r="G18" i="23"/>
  <c r="I18" i="23"/>
  <c r="K18" i="23" s="1"/>
  <c r="O18" i="23" s="1"/>
  <c r="E17" i="23"/>
  <c r="G17" i="23"/>
  <c r="I17" i="23"/>
  <c r="K17" i="23" s="1"/>
  <c r="O17" i="23"/>
  <c r="E16" i="23"/>
  <c r="I16" i="23" s="1"/>
  <c r="K16" i="23" s="1"/>
  <c r="O16" i="23" s="1"/>
  <c r="G16" i="23"/>
  <c r="E15" i="23"/>
  <c r="G15" i="23"/>
  <c r="I15" i="23"/>
  <c r="K15" i="23"/>
  <c r="O15" i="23"/>
  <c r="E14" i="23"/>
  <c r="G14" i="23"/>
  <c r="I14" i="23" s="1"/>
  <c r="K14" i="23" s="1"/>
  <c r="O14" i="23" s="1"/>
  <c r="E13" i="23"/>
  <c r="G13" i="23"/>
  <c r="I13" i="23"/>
  <c r="K13" i="23" s="1"/>
  <c r="O13" i="23"/>
  <c r="E12" i="23"/>
  <c r="G12" i="23"/>
  <c r="E11" i="23"/>
  <c r="G11" i="23"/>
  <c r="I11" i="23"/>
  <c r="K11" i="23"/>
  <c r="O11" i="23" s="1"/>
  <c r="E37" i="22"/>
  <c r="G37" i="22"/>
  <c r="I37" i="22"/>
  <c r="K37" i="22" s="1"/>
  <c r="O37" i="22" s="1"/>
  <c r="E36" i="22"/>
  <c r="G36" i="22"/>
  <c r="I36" i="22"/>
  <c r="K36" i="22" s="1"/>
  <c r="O36" i="22" s="1"/>
  <c r="E35" i="22"/>
  <c r="I35" i="22" s="1"/>
  <c r="G35" i="22"/>
  <c r="K35" i="22"/>
  <c r="O35" i="22" s="1"/>
  <c r="E34" i="22"/>
  <c r="G34" i="22"/>
  <c r="I34" i="22"/>
  <c r="K34" i="22" s="1"/>
  <c r="O34" i="22" s="1"/>
  <c r="E33" i="22"/>
  <c r="G33" i="22"/>
  <c r="I33" i="22" s="1"/>
  <c r="K33" i="22" s="1"/>
  <c r="O33" i="22" s="1"/>
  <c r="E32" i="22"/>
  <c r="I32" i="22" s="1"/>
  <c r="K32" i="22" s="1"/>
  <c r="O32" i="22" s="1"/>
  <c r="G32" i="22"/>
  <c r="E31" i="22"/>
  <c r="G31" i="22"/>
  <c r="E30" i="22"/>
  <c r="I30" i="22" s="1"/>
  <c r="K30" i="22" s="1"/>
  <c r="O30" i="22" s="1"/>
  <c r="G30" i="22"/>
  <c r="E29" i="22"/>
  <c r="G29" i="22"/>
  <c r="I29" i="22"/>
  <c r="K29" i="22"/>
  <c r="O29" i="22" s="1"/>
  <c r="E28" i="22"/>
  <c r="I28" i="22" s="1"/>
  <c r="K28" i="22" s="1"/>
  <c r="O28" i="22" s="1"/>
  <c r="G28" i="22"/>
  <c r="E27" i="22"/>
  <c r="I27" i="22" s="1"/>
  <c r="G27" i="22"/>
  <c r="K27" i="22"/>
  <c r="O27" i="22"/>
  <c r="E26" i="22"/>
  <c r="I26" i="22" s="1"/>
  <c r="K26" i="22" s="1"/>
  <c r="O26" i="22" s="1"/>
  <c r="G26" i="22"/>
  <c r="E25" i="22"/>
  <c r="G25" i="22"/>
  <c r="I25" i="22"/>
  <c r="K25" i="22"/>
  <c r="O25" i="22" s="1"/>
  <c r="E24" i="22"/>
  <c r="I24" i="22" s="1"/>
  <c r="K24" i="22" s="1"/>
  <c r="O24" i="22" s="1"/>
  <c r="G24" i="22"/>
  <c r="E23" i="22"/>
  <c r="G23" i="22"/>
  <c r="E22" i="22"/>
  <c r="I22" i="22" s="1"/>
  <c r="K22" i="22" s="1"/>
  <c r="O22" i="22" s="1"/>
  <c r="G22" i="22"/>
  <c r="E21" i="22"/>
  <c r="G21" i="22"/>
  <c r="I21" i="22"/>
  <c r="K21" i="22" s="1"/>
  <c r="O21" i="22" s="1"/>
  <c r="E20" i="22"/>
  <c r="G20" i="22"/>
  <c r="I20" i="22"/>
  <c r="K20" i="22" s="1"/>
  <c r="O20" i="22" s="1"/>
  <c r="E19" i="22"/>
  <c r="G19" i="22"/>
  <c r="E18" i="22"/>
  <c r="G18" i="22"/>
  <c r="I18" i="22"/>
  <c r="K18" i="22" s="1"/>
  <c r="O18" i="22" s="1"/>
  <c r="E17" i="22"/>
  <c r="G17" i="22"/>
  <c r="I17" i="22" s="1"/>
  <c r="K17" i="22" s="1"/>
  <c r="O17" i="22" s="1"/>
  <c r="E16" i="22"/>
  <c r="G16" i="22"/>
  <c r="I16" i="22" s="1"/>
  <c r="K16" i="22" s="1"/>
  <c r="O16" i="22" s="1"/>
  <c r="E15" i="22"/>
  <c r="G15" i="22"/>
  <c r="E14" i="22"/>
  <c r="G14" i="22"/>
  <c r="I14" i="22"/>
  <c r="K14" i="22"/>
  <c r="O14" i="22"/>
  <c r="E13" i="22"/>
  <c r="G13" i="22"/>
  <c r="I13" i="22"/>
  <c r="K13" i="22" s="1"/>
  <c r="O13" i="22" s="1"/>
  <c r="E12" i="22"/>
  <c r="G12" i="22"/>
  <c r="I12" i="22"/>
  <c r="K12" i="22" s="1"/>
  <c r="O12" i="22"/>
  <c r="E11" i="22"/>
  <c r="I11" i="22" s="1"/>
  <c r="K11" i="22" s="1"/>
  <c r="O11" i="22" s="1"/>
  <c r="G11" i="22"/>
  <c r="E37" i="21"/>
  <c r="E36" i="21"/>
  <c r="G36" i="21"/>
  <c r="I36" i="21"/>
  <c r="K36" i="21" s="1"/>
  <c r="O36" i="21" s="1"/>
  <c r="E35" i="21"/>
  <c r="G35" i="21"/>
  <c r="I35" i="21"/>
  <c r="K35" i="21" s="1"/>
  <c r="O35" i="21"/>
  <c r="E34" i="21"/>
  <c r="I34" i="21" s="1"/>
  <c r="K34" i="21" s="1"/>
  <c r="O34" i="21" s="1"/>
  <c r="G34" i="21"/>
  <c r="E33" i="21"/>
  <c r="G33" i="21"/>
  <c r="I33" i="21"/>
  <c r="K33" i="21"/>
  <c r="O33" i="21"/>
  <c r="E32" i="21"/>
  <c r="G32" i="21"/>
  <c r="I32" i="21" s="1"/>
  <c r="K32" i="21" s="1"/>
  <c r="O32" i="21" s="1"/>
  <c r="E31" i="21"/>
  <c r="G31" i="21"/>
  <c r="I31" i="21"/>
  <c r="K31" i="21" s="1"/>
  <c r="O31" i="21"/>
  <c r="E30" i="21"/>
  <c r="G30" i="21"/>
  <c r="E29" i="21"/>
  <c r="G29" i="21"/>
  <c r="I29" i="21"/>
  <c r="K29" i="21"/>
  <c r="O29" i="21" s="1"/>
  <c r="E28" i="21"/>
  <c r="G28" i="21"/>
  <c r="I28" i="21"/>
  <c r="K28" i="21" s="1"/>
  <c r="O28" i="21" s="1"/>
  <c r="E27" i="21"/>
  <c r="I27" i="21" s="1"/>
  <c r="K27" i="21" s="1"/>
  <c r="O27" i="21" s="1"/>
  <c r="G27" i="21"/>
  <c r="E26" i="21"/>
  <c r="G26" i="21"/>
  <c r="I26" i="21"/>
  <c r="K26" i="21"/>
  <c r="O26" i="21"/>
  <c r="E25" i="21"/>
  <c r="I25" i="21" s="1"/>
  <c r="K25" i="21" s="1"/>
  <c r="O25" i="21" s="1"/>
  <c r="G25" i="21"/>
  <c r="E24" i="21"/>
  <c r="G24" i="21"/>
  <c r="I24" i="21"/>
  <c r="K24" i="21" s="1"/>
  <c r="O24" i="21" s="1"/>
  <c r="E23" i="21"/>
  <c r="G23" i="21"/>
  <c r="I23" i="21" s="1"/>
  <c r="K23" i="21" s="1"/>
  <c r="O23" i="21" s="1"/>
  <c r="E22" i="21"/>
  <c r="I22" i="21" s="1"/>
  <c r="K22" i="21" s="1"/>
  <c r="O22" i="21" s="1"/>
  <c r="G22" i="21"/>
  <c r="E21" i="21"/>
  <c r="G21" i="21"/>
  <c r="I21" i="21"/>
  <c r="K21" i="21"/>
  <c r="O21" i="21" s="1"/>
  <c r="E20" i="21"/>
  <c r="G20" i="21"/>
  <c r="I20" i="21"/>
  <c r="K20" i="21" s="1"/>
  <c r="O20" i="21" s="1"/>
  <c r="E19" i="21"/>
  <c r="G19" i="21"/>
  <c r="E18" i="21"/>
  <c r="G18" i="21"/>
  <c r="I18" i="21"/>
  <c r="K18" i="21"/>
  <c r="O18" i="21"/>
  <c r="E17" i="21"/>
  <c r="I17" i="21" s="1"/>
  <c r="K17" i="21" s="1"/>
  <c r="O17" i="21" s="1"/>
  <c r="G17" i="21"/>
  <c r="E16" i="21"/>
  <c r="G16" i="21"/>
  <c r="I16" i="21"/>
  <c r="K16" i="21" s="1"/>
  <c r="O16" i="21" s="1"/>
  <c r="E15" i="21"/>
  <c r="G15" i="21"/>
  <c r="I15" i="21" s="1"/>
  <c r="K15" i="21" s="1"/>
  <c r="O15" i="21" s="1"/>
  <c r="E14" i="21"/>
  <c r="I14" i="21" s="1"/>
  <c r="K14" i="21" s="1"/>
  <c r="O14" i="21" s="1"/>
  <c r="G14" i="21"/>
  <c r="E13" i="21"/>
  <c r="G13" i="21"/>
  <c r="I13" i="21"/>
  <c r="K13" i="21"/>
  <c r="O13" i="21" s="1"/>
  <c r="E12" i="21"/>
  <c r="G12" i="21"/>
  <c r="I12" i="21"/>
  <c r="K12" i="21" s="1"/>
  <c r="O12" i="21" s="1"/>
  <c r="E11" i="21"/>
  <c r="G11" i="21"/>
  <c r="E37" i="20"/>
  <c r="G37" i="20"/>
  <c r="I37" i="20"/>
  <c r="K37" i="20"/>
  <c r="O37" i="20"/>
  <c r="E36" i="20"/>
  <c r="I36" i="20" s="1"/>
  <c r="K36" i="20" s="1"/>
  <c r="O36" i="20" s="1"/>
  <c r="G36" i="20"/>
  <c r="E35" i="20"/>
  <c r="G35" i="20"/>
  <c r="I35" i="20"/>
  <c r="K35" i="20" s="1"/>
  <c r="O35" i="20" s="1"/>
  <c r="E34" i="20"/>
  <c r="G34" i="20"/>
  <c r="I34" i="20" s="1"/>
  <c r="K34" i="20" s="1"/>
  <c r="O34" i="20" s="1"/>
  <c r="E33" i="20"/>
  <c r="I33" i="20" s="1"/>
  <c r="K33" i="20" s="1"/>
  <c r="O33" i="20" s="1"/>
  <c r="G33" i="20"/>
  <c r="E32" i="20"/>
  <c r="G32" i="20"/>
  <c r="I32" i="20"/>
  <c r="K32" i="20"/>
  <c r="O32" i="20" s="1"/>
  <c r="E31" i="20"/>
  <c r="G31" i="20"/>
  <c r="I31" i="20"/>
  <c r="K31" i="20" s="1"/>
  <c r="O31" i="20" s="1"/>
  <c r="E30" i="20"/>
  <c r="I30" i="20" s="1"/>
  <c r="K30" i="20" s="1"/>
  <c r="O30" i="20" s="1"/>
  <c r="G30" i="20"/>
  <c r="E29" i="20"/>
  <c r="G29" i="20"/>
  <c r="I29" i="20"/>
  <c r="K29" i="20"/>
  <c r="O29" i="20"/>
  <c r="E28" i="20"/>
  <c r="I28" i="20" s="1"/>
  <c r="K28" i="20" s="1"/>
  <c r="O28" i="20" s="1"/>
  <c r="G28" i="20"/>
  <c r="E27" i="20"/>
  <c r="G27" i="20"/>
  <c r="I27" i="20"/>
  <c r="K27" i="20" s="1"/>
  <c r="O27" i="20" s="1"/>
  <c r="E26" i="20"/>
  <c r="G26" i="20"/>
  <c r="I26" i="20" s="1"/>
  <c r="K26" i="20" s="1"/>
  <c r="O26" i="20" s="1"/>
  <c r="E25" i="20"/>
  <c r="I25" i="20" s="1"/>
  <c r="K25" i="20" s="1"/>
  <c r="O25" i="20" s="1"/>
  <c r="G25" i="20"/>
  <c r="E24" i="20"/>
  <c r="G24" i="20"/>
  <c r="I24" i="20"/>
  <c r="K24" i="20"/>
  <c r="O24" i="20" s="1"/>
  <c r="E23" i="20"/>
  <c r="G23" i="20"/>
  <c r="I23" i="20"/>
  <c r="K23" i="20" s="1"/>
  <c r="O23" i="20" s="1"/>
  <c r="E22" i="20"/>
  <c r="G22" i="20"/>
  <c r="E21" i="20"/>
  <c r="G21" i="20"/>
  <c r="I21" i="20"/>
  <c r="K21" i="20"/>
  <c r="O21" i="20"/>
  <c r="E20" i="20"/>
  <c r="I20" i="20" s="1"/>
  <c r="K20" i="20" s="1"/>
  <c r="O20" i="20" s="1"/>
  <c r="G20" i="20"/>
  <c r="E19" i="20"/>
  <c r="G19" i="20"/>
  <c r="I19" i="20"/>
  <c r="K19" i="20" s="1"/>
  <c r="O19" i="20" s="1"/>
  <c r="E18" i="20"/>
  <c r="G18" i="20"/>
  <c r="I18" i="20" s="1"/>
  <c r="K18" i="20" s="1"/>
  <c r="O18" i="20"/>
  <c r="E17" i="20"/>
  <c r="I17" i="20" s="1"/>
  <c r="K17" i="20" s="1"/>
  <c r="O17" i="20" s="1"/>
  <c r="G17" i="20"/>
  <c r="E16" i="20"/>
  <c r="G16" i="20"/>
  <c r="I16" i="20"/>
  <c r="K16" i="20"/>
  <c r="O16" i="20" s="1"/>
  <c r="E15" i="20"/>
  <c r="G15" i="20"/>
  <c r="I15" i="20"/>
  <c r="K15" i="20" s="1"/>
  <c r="O15" i="20" s="1"/>
  <c r="E14" i="20"/>
  <c r="G14" i="20"/>
  <c r="E13" i="20"/>
  <c r="G13" i="20"/>
  <c r="I13" i="20"/>
  <c r="K13" i="20" s="1"/>
  <c r="O13" i="20" s="1"/>
  <c r="E12" i="20"/>
  <c r="I12" i="20" s="1"/>
  <c r="K12" i="20" s="1"/>
  <c r="O12" i="20" s="1"/>
  <c r="G12" i="20"/>
  <c r="E11" i="20"/>
  <c r="G11" i="20"/>
  <c r="I11" i="20"/>
  <c r="K11" i="20" s="1"/>
  <c r="O11" i="20" s="1"/>
  <c r="E37" i="19"/>
  <c r="G37" i="19"/>
  <c r="I37" i="19" s="1"/>
  <c r="K37" i="19"/>
  <c r="O37" i="19"/>
  <c r="E36" i="19"/>
  <c r="I36" i="19" s="1"/>
  <c r="K36" i="19" s="1"/>
  <c r="O36" i="19" s="1"/>
  <c r="G36" i="19"/>
  <c r="E35" i="19"/>
  <c r="G35" i="19"/>
  <c r="I35" i="19"/>
  <c r="K35" i="19" s="1"/>
  <c r="O35" i="19" s="1"/>
  <c r="E34" i="19"/>
  <c r="G34" i="19"/>
  <c r="I34" i="19"/>
  <c r="K34" i="19" s="1"/>
  <c r="O34" i="19"/>
  <c r="E33" i="19"/>
  <c r="G33" i="19"/>
  <c r="E32" i="19"/>
  <c r="G32" i="19"/>
  <c r="I32" i="19"/>
  <c r="K32" i="19"/>
  <c r="O32" i="19" s="1"/>
  <c r="E31" i="19"/>
  <c r="I31" i="19" s="1"/>
  <c r="K31" i="19" s="1"/>
  <c r="O31" i="19" s="1"/>
  <c r="G31" i="19"/>
  <c r="E30" i="19"/>
  <c r="G30" i="19"/>
  <c r="E29" i="19"/>
  <c r="G29" i="19"/>
  <c r="I29" i="19" s="1"/>
  <c r="K29" i="19" s="1"/>
  <c r="O29" i="19" s="1"/>
  <c r="E28" i="19"/>
  <c r="I28" i="19" s="1"/>
  <c r="K28" i="19" s="1"/>
  <c r="O28" i="19" s="1"/>
  <c r="G28" i="19"/>
  <c r="E27" i="19"/>
  <c r="G27" i="19"/>
  <c r="I27" i="19"/>
  <c r="K27" i="19"/>
  <c r="O27" i="19" s="1"/>
  <c r="E26" i="19"/>
  <c r="G26" i="19"/>
  <c r="I26" i="19"/>
  <c r="K26" i="19" s="1"/>
  <c r="O26" i="19"/>
  <c r="E25" i="19"/>
  <c r="I25" i="19" s="1"/>
  <c r="K25" i="19" s="1"/>
  <c r="O25" i="19" s="1"/>
  <c r="G25" i="19"/>
  <c r="E24" i="19"/>
  <c r="G24" i="19"/>
  <c r="I24" i="19"/>
  <c r="K24" i="19"/>
  <c r="O24" i="19" s="1"/>
  <c r="E23" i="19"/>
  <c r="I23" i="19" s="1"/>
  <c r="K23" i="19" s="1"/>
  <c r="O23" i="19" s="1"/>
  <c r="G23" i="19"/>
  <c r="E22" i="19"/>
  <c r="I22" i="19" s="1"/>
  <c r="K22" i="19" s="1"/>
  <c r="O22" i="19" s="1"/>
  <c r="G22" i="19"/>
  <c r="E21" i="19"/>
  <c r="G21" i="19"/>
  <c r="I21" i="19" s="1"/>
  <c r="K21" i="19"/>
  <c r="O21" i="19"/>
  <c r="E20" i="19"/>
  <c r="I20" i="19" s="1"/>
  <c r="K20" i="19" s="1"/>
  <c r="G20" i="19"/>
  <c r="O20" i="19"/>
  <c r="E19" i="19"/>
  <c r="G19" i="19"/>
  <c r="I19" i="19" s="1"/>
  <c r="K19" i="19" s="1"/>
  <c r="O19" i="19" s="1"/>
  <c r="E18" i="19"/>
  <c r="G18" i="19"/>
  <c r="I18" i="19"/>
  <c r="K18" i="19" s="1"/>
  <c r="O18" i="19"/>
  <c r="E17" i="19"/>
  <c r="G17" i="19"/>
  <c r="E16" i="19"/>
  <c r="G16" i="19"/>
  <c r="I16" i="19"/>
  <c r="K16" i="19" s="1"/>
  <c r="O16" i="19" s="1"/>
  <c r="E15" i="19"/>
  <c r="I15" i="19" s="1"/>
  <c r="K15" i="19" s="1"/>
  <c r="O15" i="19" s="1"/>
  <c r="G15" i="19"/>
  <c r="E14" i="19"/>
  <c r="G14" i="19"/>
  <c r="I14" i="19"/>
  <c r="K14" i="19" s="1"/>
  <c r="O14" i="19" s="1"/>
  <c r="E13" i="19"/>
  <c r="G13" i="19"/>
  <c r="I13" i="19" s="1"/>
  <c r="K13" i="19"/>
  <c r="O13" i="19" s="1"/>
  <c r="E12" i="19"/>
  <c r="I12" i="19" s="1"/>
  <c r="K12" i="19" s="1"/>
  <c r="G12" i="19"/>
  <c r="O12" i="19"/>
  <c r="E11" i="19"/>
  <c r="G11" i="19"/>
  <c r="I11" i="19"/>
  <c r="K11" i="19"/>
  <c r="O11" i="19" s="1"/>
  <c r="E37" i="18"/>
  <c r="G37" i="18"/>
  <c r="I37" i="18"/>
  <c r="K37" i="18" s="1"/>
  <c r="O37" i="18"/>
  <c r="E36" i="18"/>
  <c r="I36" i="18" s="1"/>
  <c r="K36" i="18" s="1"/>
  <c r="O36" i="18" s="1"/>
  <c r="G36" i="18"/>
  <c r="E35" i="18"/>
  <c r="I35" i="18" s="1"/>
  <c r="K35" i="18" s="1"/>
  <c r="O35" i="18" s="1"/>
  <c r="G35" i="18"/>
  <c r="E34" i="18"/>
  <c r="I34" i="18" s="1"/>
  <c r="K34" i="18" s="1"/>
  <c r="O34" i="18" s="1"/>
  <c r="G34" i="18"/>
  <c r="E33" i="18"/>
  <c r="I33" i="18" s="1"/>
  <c r="K33" i="18" s="1"/>
  <c r="O33" i="18" s="1"/>
  <c r="G33" i="18"/>
  <c r="E32" i="18"/>
  <c r="G32" i="18"/>
  <c r="I32" i="18" s="1"/>
  <c r="K32" i="18"/>
  <c r="O32" i="18"/>
  <c r="E31" i="18"/>
  <c r="I31" i="18" s="1"/>
  <c r="K31" i="18" s="1"/>
  <c r="G31" i="18"/>
  <c r="O31" i="18"/>
  <c r="E30" i="18"/>
  <c r="G30" i="18"/>
  <c r="I30" i="18" s="1"/>
  <c r="K30" i="18" s="1"/>
  <c r="O30" i="18" s="1"/>
  <c r="E29" i="18"/>
  <c r="G29" i="18"/>
  <c r="I29" i="18"/>
  <c r="K29" i="18" s="1"/>
  <c r="O29" i="18"/>
  <c r="E28" i="18"/>
  <c r="G28" i="18"/>
  <c r="E27" i="18"/>
  <c r="G27" i="18"/>
  <c r="I27" i="18"/>
  <c r="K27" i="18" s="1"/>
  <c r="O27" i="18" s="1"/>
  <c r="E26" i="18"/>
  <c r="I26" i="18" s="1"/>
  <c r="K26" i="18" s="1"/>
  <c r="O26" i="18" s="1"/>
  <c r="G26" i="18"/>
  <c r="E25" i="18"/>
  <c r="G25" i="18"/>
  <c r="I25" i="18"/>
  <c r="K25" i="18" s="1"/>
  <c r="O25" i="18" s="1"/>
  <c r="E24" i="18"/>
  <c r="G24" i="18"/>
  <c r="I24" i="18" s="1"/>
  <c r="K24" i="18"/>
  <c r="O24" i="18" s="1"/>
  <c r="E23" i="18"/>
  <c r="I23" i="18" s="1"/>
  <c r="K23" i="18" s="1"/>
  <c r="G23" i="18"/>
  <c r="O23" i="18"/>
  <c r="E22" i="18"/>
  <c r="G22" i="18"/>
  <c r="I22" i="18"/>
  <c r="K22" i="18"/>
  <c r="O22" i="18" s="1"/>
  <c r="E21" i="18"/>
  <c r="G21" i="18"/>
  <c r="I21" i="18"/>
  <c r="K21" i="18" s="1"/>
  <c r="O21" i="18"/>
  <c r="E20" i="18"/>
  <c r="I20" i="18" s="1"/>
  <c r="K20" i="18" s="1"/>
  <c r="O20" i="18" s="1"/>
  <c r="G20" i="18"/>
  <c r="E19" i="18"/>
  <c r="I19" i="18" s="1"/>
  <c r="K19" i="18" s="1"/>
  <c r="O19" i="18" s="1"/>
  <c r="G19" i="18"/>
  <c r="E18" i="18"/>
  <c r="I18" i="18" s="1"/>
  <c r="K18" i="18" s="1"/>
  <c r="O18" i="18" s="1"/>
  <c r="G18" i="18"/>
  <c r="E17" i="18"/>
  <c r="I17" i="18" s="1"/>
  <c r="K17" i="18" s="1"/>
  <c r="O17" i="18" s="1"/>
  <c r="G17" i="18"/>
  <c r="E16" i="18"/>
  <c r="G16" i="18"/>
  <c r="I16" i="18" s="1"/>
  <c r="K16" i="18"/>
  <c r="O16" i="18"/>
  <c r="E15" i="18"/>
  <c r="I15" i="18" s="1"/>
  <c r="K15" i="18" s="1"/>
  <c r="G15" i="18"/>
  <c r="O15" i="18"/>
  <c r="E14" i="18"/>
  <c r="G14" i="18"/>
  <c r="I14" i="18" s="1"/>
  <c r="K14" i="18" s="1"/>
  <c r="O14" i="18" s="1"/>
  <c r="E13" i="18"/>
  <c r="G13" i="18"/>
  <c r="I13" i="18"/>
  <c r="K13" i="18" s="1"/>
  <c r="O13" i="18"/>
  <c r="E12" i="18"/>
  <c r="G12" i="18"/>
  <c r="E11" i="18"/>
  <c r="G11" i="18"/>
  <c r="I11" i="18"/>
  <c r="K11" i="18" s="1"/>
  <c r="O11" i="18" s="1"/>
  <c r="E37" i="17"/>
  <c r="I37" i="17" s="1"/>
  <c r="K37" i="17" s="1"/>
  <c r="O37" i="17" s="1"/>
  <c r="G37" i="17"/>
  <c r="E36" i="17"/>
  <c r="G36" i="17"/>
  <c r="I36" i="17"/>
  <c r="K36" i="17" s="1"/>
  <c r="O36" i="17" s="1"/>
  <c r="E35" i="17"/>
  <c r="G35" i="17"/>
  <c r="I35" i="17" s="1"/>
  <c r="K35" i="17"/>
  <c r="O35" i="17" s="1"/>
  <c r="E34" i="17"/>
  <c r="I34" i="17" s="1"/>
  <c r="K34" i="17" s="1"/>
  <c r="G34" i="17"/>
  <c r="O34" i="17"/>
  <c r="E33" i="17"/>
  <c r="G33" i="17"/>
  <c r="I33" i="17"/>
  <c r="K33" i="17"/>
  <c r="O33" i="17" s="1"/>
  <c r="E32" i="17"/>
  <c r="G32" i="17"/>
  <c r="I32" i="17"/>
  <c r="K32" i="17" s="1"/>
  <c r="O32" i="17"/>
  <c r="E31" i="17"/>
  <c r="I31" i="17" s="1"/>
  <c r="K31" i="17" s="1"/>
  <c r="O31" i="17" s="1"/>
  <c r="G31" i="17"/>
  <c r="E30" i="17"/>
  <c r="I30" i="17" s="1"/>
  <c r="K30" i="17" s="1"/>
  <c r="O30" i="17" s="1"/>
  <c r="G30" i="17"/>
  <c r="E29" i="17"/>
  <c r="I29" i="17" s="1"/>
  <c r="K29" i="17" s="1"/>
  <c r="O29" i="17" s="1"/>
  <c r="G29" i="17"/>
  <c r="E28" i="17"/>
  <c r="I28" i="17" s="1"/>
  <c r="K28" i="17" s="1"/>
  <c r="O28" i="17" s="1"/>
  <c r="G28" i="17"/>
  <c r="E27" i="17"/>
  <c r="G27" i="17"/>
  <c r="I27" i="17" s="1"/>
  <c r="K27" i="17"/>
  <c r="O27" i="17"/>
  <c r="E26" i="17"/>
  <c r="I26" i="17" s="1"/>
  <c r="K26" i="17" s="1"/>
  <c r="G26" i="17"/>
  <c r="O26" i="17"/>
  <c r="E25" i="17"/>
  <c r="G25" i="17"/>
  <c r="I25" i="17" s="1"/>
  <c r="K25" i="17" s="1"/>
  <c r="O25" i="17" s="1"/>
  <c r="E24" i="17"/>
  <c r="G24" i="17"/>
  <c r="I24" i="17"/>
  <c r="K24" i="17" s="1"/>
  <c r="O24" i="17"/>
  <c r="E23" i="17"/>
  <c r="G23" i="17"/>
  <c r="E22" i="17"/>
  <c r="G22" i="17"/>
  <c r="I22" i="17"/>
  <c r="K22" i="17" s="1"/>
  <c r="O22" i="17" s="1"/>
  <c r="E21" i="17"/>
  <c r="I21" i="17" s="1"/>
  <c r="K21" i="17" s="1"/>
  <c r="O21" i="17" s="1"/>
  <c r="G21" i="17"/>
  <c r="E20" i="17"/>
  <c r="G20" i="17"/>
  <c r="I20" i="17"/>
  <c r="K20" i="17" s="1"/>
  <c r="O20" i="17" s="1"/>
  <c r="E19" i="17"/>
  <c r="G19" i="17"/>
  <c r="I19" i="17" s="1"/>
  <c r="K19" i="17"/>
  <c r="O19" i="17" s="1"/>
  <c r="E18" i="17"/>
  <c r="I18" i="17" s="1"/>
  <c r="K18" i="17" s="1"/>
  <c r="G18" i="17"/>
  <c r="O18" i="17"/>
  <c r="E17" i="17"/>
  <c r="G17" i="17"/>
  <c r="I17" i="17"/>
  <c r="K17" i="17"/>
  <c r="O17" i="17" s="1"/>
  <c r="E16" i="17"/>
  <c r="G16" i="17"/>
  <c r="I16" i="17"/>
  <c r="K16" i="17" s="1"/>
  <c r="O16" i="17"/>
  <c r="E15" i="17"/>
  <c r="I15" i="17" s="1"/>
  <c r="K15" i="17" s="1"/>
  <c r="O15" i="17" s="1"/>
  <c r="G15" i="17"/>
  <c r="E14" i="17"/>
  <c r="I14" i="17" s="1"/>
  <c r="K14" i="17" s="1"/>
  <c r="O14" i="17" s="1"/>
  <c r="G14" i="17"/>
  <c r="E13" i="17"/>
  <c r="I13" i="17" s="1"/>
  <c r="K13" i="17" s="1"/>
  <c r="O13" i="17" s="1"/>
  <c r="G13" i="17"/>
  <c r="E12" i="17"/>
  <c r="I12" i="17" s="1"/>
  <c r="K12" i="17" s="1"/>
  <c r="O12" i="17" s="1"/>
  <c r="G12" i="17"/>
  <c r="E11" i="17"/>
  <c r="G11" i="17"/>
  <c r="I11" i="17" s="1"/>
  <c r="K11" i="17"/>
  <c r="O11" i="17"/>
  <c r="G37" i="16"/>
  <c r="E36" i="16"/>
  <c r="G36" i="16"/>
  <c r="I36" i="16" s="1"/>
  <c r="K36" i="16" s="1"/>
  <c r="O36" i="16" s="1"/>
  <c r="E35" i="16"/>
  <c r="G35" i="16"/>
  <c r="I35" i="16"/>
  <c r="K35" i="16"/>
  <c r="O35" i="16" s="1"/>
  <c r="E34" i="16"/>
  <c r="I34" i="16" s="1"/>
  <c r="K34" i="16" s="1"/>
  <c r="O34" i="16" s="1"/>
  <c r="G34" i="16"/>
  <c r="E33" i="16"/>
  <c r="I33" i="16" s="1"/>
  <c r="K33" i="16" s="1"/>
  <c r="O33" i="16" s="1"/>
  <c r="G33" i="16"/>
  <c r="E32" i="16"/>
  <c r="I32" i="16" s="1"/>
  <c r="G32" i="16"/>
  <c r="K32" i="16"/>
  <c r="O32" i="16"/>
  <c r="E31" i="16"/>
  <c r="I31" i="16" s="1"/>
  <c r="K31" i="16" s="1"/>
  <c r="O31" i="16" s="1"/>
  <c r="G31" i="16"/>
  <c r="E30" i="16"/>
  <c r="G30" i="16"/>
  <c r="I30" i="16"/>
  <c r="K30" i="16" s="1"/>
  <c r="O30" i="16" s="1"/>
  <c r="E29" i="16"/>
  <c r="I29" i="16" s="1"/>
  <c r="K29" i="16" s="1"/>
  <c r="O29" i="16" s="1"/>
  <c r="G29" i="16"/>
  <c r="E28" i="16"/>
  <c r="G28" i="16"/>
  <c r="I28" i="16"/>
  <c r="K28" i="16" s="1"/>
  <c r="O28" i="16" s="1"/>
  <c r="E27" i="16"/>
  <c r="G27" i="16"/>
  <c r="I27" i="16"/>
  <c r="K27" i="16"/>
  <c r="O27" i="16"/>
  <c r="E26" i="16"/>
  <c r="G26" i="16"/>
  <c r="E25" i="16"/>
  <c r="G25" i="16"/>
  <c r="I25" i="16"/>
  <c r="K25" i="16" s="1"/>
  <c r="O25" i="16" s="1"/>
  <c r="E24" i="16"/>
  <c r="I24" i="16" s="1"/>
  <c r="G24" i="16"/>
  <c r="K24" i="16"/>
  <c r="O24" i="16" s="1"/>
  <c r="E23" i="16"/>
  <c r="G23" i="16"/>
  <c r="E22" i="16"/>
  <c r="G22" i="16"/>
  <c r="I22" i="16" s="1"/>
  <c r="K22" i="16" s="1"/>
  <c r="O22" i="16" s="1"/>
  <c r="E21" i="16"/>
  <c r="I21" i="16" s="1"/>
  <c r="K21" i="16" s="1"/>
  <c r="O21" i="16" s="1"/>
  <c r="G21" i="16"/>
  <c r="E20" i="16"/>
  <c r="I20" i="16" s="1"/>
  <c r="K20" i="16" s="1"/>
  <c r="O20" i="16" s="1"/>
  <c r="G20" i="16"/>
  <c r="E19" i="16"/>
  <c r="G19" i="16"/>
  <c r="I19" i="16"/>
  <c r="K19" i="16" s="1"/>
  <c r="O19" i="16" s="1"/>
  <c r="E18" i="16"/>
  <c r="I18" i="16" s="1"/>
  <c r="K18" i="16" s="1"/>
  <c r="O18" i="16" s="1"/>
  <c r="G18" i="16"/>
  <c r="E17" i="16"/>
  <c r="G17" i="16"/>
  <c r="I17" i="16"/>
  <c r="K17" i="16"/>
  <c r="O17" i="16" s="1"/>
  <c r="E16" i="16"/>
  <c r="I16" i="16" s="1"/>
  <c r="K16" i="16" s="1"/>
  <c r="O16" i="16" s="1"/>
  <c r="G16" i="16"/>
  <c r="E15" i="16"/>
  <c r="G15" i="16"/>
  <c r="I15" i="16"/>
  <c r="K15" i="16" s="1"/>
  <c r="O15" i="16" s="1"/>
  <c r="E14" i="16"/>
  <c r="G14" i="16"/>
  <c r="I14" i="16"/>
  <c r="K14" i="16" s="1"/>
  <c r="O14" i="16" s="1"/>
  <c r="E13" i="16"/>
  <c r="I13" i="16" s="1"/>
  <c r="K13" i="16" s="1"/>
  <c r="G13" i="16"/>
  <c r="O13" i="16"/>
  <c r="E12" i="16"/>
  <c r="G12" i="16"/>
  <c r="I12" i="16"/>
  <c r="K12" i="16" s="1"/>
  <c r="O12" i="16" s="1"/>
  <c r="E11" i="16"/>
  <c r="G11" i="16"/>
  <c r="I11" i="16"/>
  <c r="K11" i="16"/>
  <c r="O11" i="16" s="1"/>
  <c r="E37" i="15"/>
  <c r="G37" i="15"/>
  <c r="E36" i="15"/>
  <c r="G36" i="15"/>
  <c r="I36" i="15" s="1"/>
  <c r="K36" i="15" s="1"/>
  <c r="O36" i="15"/>
  <c r="E35" i="15"/>
  <c r="I35" i="15" s="1"/>
  <c r="G35" i="15"/>
  <c r="K35" i="15"/>
  <c r="O35" i="15" s="1"/>
  <c r="E34" i="15"/>
  <c r="G34" i="15"/>
  <c r="I34" i="15"/>
  <c r="K34" i="15" s="1"/>
  <c r="O34" i="15" s="1"/>
  <c r="E33" i="15"/>
  <c r="G33" i="15"/>
  <c r="I33" i="15"/>
  <c r="K33" i="15"/>
  <c r="O33" i="15" s="1"/>
  <c r="E32" i="15"/>
  <c r="I32" i="15" s="1"/>
  <c r="K32" i="15" s="1"/>
  <c r="G32" i="15"/>
  <c r="O32" i="15"/>
  <c r="E31" i="15"/>
  <c r="I31" i="15" s="1"/>
  <c r="K31" i="15" s="1"/>
  <c r="O31" i="15" s="1"/>
  <c r="G31" i="15"/>
  <c r="E30" i="15"/>
  <c r="G30" i="15"/>
  <c r="I30" i="15"/>
  <c r="K30" i="15"/>
  <c r="O30" i="15"/>
  <c r="E29" i="15"/>
  <c r="G29" i="15"/>
  <c r="E28" i="15"/>
  <c r="I28" i="15" s="1"/>
  <c r="K28" i="15" s="1"/>
  <c r="O28" i="15" s="1"/>
  <c r="G28" i="15"/>
  <c r="E27" i="15"/>
  <c r="G27" i="15"/>
  <c r="I27" i="15"/>
  <c r="K27" i="15"/>
  <c r="O27" i="15" s="1"/>
  <c r="E26" i="15"/>
  <c r="G26" i="15"/>
  <c r="I26" i="15"/>
  <c r="K26" i="15" s="1"/>
  <c r="O26" i="15" s="1"/>
  <c r="E25" i="15"/>
  <c r="I25" i="15" s="1"/>
  <c r="K25" i="15" s="1"/>
  <c r="O25" i="15" s="1"/>
  <c r="G25" i="15"/>
  <c r="E24" i="15"/>
  <c r="I24" i="15" s="1"/>
  <c r="G24" i="15"/>
  <c r="K24" i="15"/>
  <c r="O24" i="15"/>
  <c r="E23" i="15"/>
  <c r="G23" i="15"/>
  <c r="I23" i="15"/>
  <c r="K23" i="15" s="1"/>
  <c r="O23" i="15" s="1"/>
  <c r="E22" i="15"/>
  <c r="G22" i="15"/>
  <c r="I22" i="15"/>
  <c r="K22" i="15" s="1"/>
  <c r="O22" i="15" s="1"/>
  <c r="E21" i="15"/>
  <c r="I21" i="15" s="1"/>
  <c r="K21" i="15" s="1"/>
  <c r="O21" i="15" s="1"/>
  <c r="G21" i="15"/>
  <c r="E20" i="15"/>
  <c r="I20" i="15" s="1"/>
  <c r="K20" i="15" s="1"/>
  <c r="O20" i="15" s="1"/>
  <c r="G20" i="15"/>
  <c r="E19" i="15"/>
  <c r="G19" i="15"/>
  <c r="I19" i="15"/>
  <c r="K19" i="15"/>
  <c r="O19" i="15" s="1"/>
  <c r="E18" i="15"/>
  <c r="I18" i="15" s="1"/>
  <c r="K18" i="15" s="1"/>
  <c r="O18" i="15" s="1"/>
  <c r="G18" i="15"/>
  <c r="E17" i="15"/>
  <c r="I17" i="15" s="1"/>
  <c r="K17" i="15" s="1"/>
  <c r="O17" i="15" s="1"/>
  <c r="G17" i="15"/>
  <c r="E16" i="15"/>
  <c r="I16" i="15" s="1"/>
  <c r="K16" i="15" s="1"/>
  <c r="O16" i="15" s="1"/>
  <c r="G16" i="15"/>
  <c r="E15" i="15"/>
  <c r="G15" i="15"/>
  <c r="I15" i="15"/>
  <c r="K15" i="15" s="1"/>
  <c r="O15" i="15" s="1"/>
  <c r="E14" i="15"/>
  <c r="G14" i="15"/>
  <c r="I14" i="15"/>
  <c r="K14" i="15" s="1"/>
  <c r="O14" i="15" s="1"/>
  <c r="E13" i="15"/>
  <c r="I13" i="15" s="1"/>
  <c r="K13" i="15" s="1"/>
  <c r="O13" i="15" s="1"/>
  <c r="G13" i="15"/>
  <c r="E12" i="15"/>
  <c r="I12" i="15" s="1"/>
  <c r="K12" i="15" s="1"/>
  <c r="O12" i="15" s="1"/>
  <c r="G12" i="15"/>
  <c r="E11" i="15"/>
  <c r="G11" i="15"/>
  <c r="I11" i="15"/>
  <c r="K11" i="15"/>
  <c r="O11" i="15" s="1"/>
  <c r="E37" i="14"/>
  <c r="I37" i="14" s="1"/>
  <c r="K37" i="14" s="1"/>
  <c r="O37" i="14" s="1"/>
  <c r="G37" i="14"/>
  <c r="E36" i="14"/>
  <c r="G36" i="14"/>
  <c r="E35" i="14"/>
  <c r="I35" i="14" s="1"/>
  <c r="K35" i="14" s="1"/>
  <c r="O35" i="14" s="1"/>
  <c r="G35" i="14"/>
  <c r="E34" i="14"/>
  <c r="G34" i="14"/>
  <c r="I34" i="14"/>
  <c r="K34" i="14" s="1"/>
  <c r="O34" i="14" s="1"/>
  <c r="E33" i="14"/>
  <c r="G33" i="14"/>
  <c r="I33" i="14" s="1"/>
  <c r="K33" i="14" s="1"/>
  <c r="O33" i="14" s="1"/>
  <c r="E32" i="14"/>
  <c r="I32" i="14" s="1"/>
  <c r="K32" i="14" s="1"/>
  <c r="G32" i="14"/>
  <c r="O32" i="14"/>
  <c r="E31" i="14"/>
  <c r="I31" i="14" s="1"/>
  <c r="K31" i="14" s="1"/>
  <c r="O31" i="14" s="1"/>
  <c r="G31" i="14"/>
  <c r="E30" i="14"/>
  <c r="G30" i="14"/>
  <c r="I30" i="14"/>
  <c r="K30" i="14"/>
  <c r="O30" i="14" s="1"/>
  <c r="E29" i="14"/>
  <c r="I29" i="14" s="1"/>
  <c r="K29" i="14" s="1"/>
  <c r="O29" i="14" s="1"/>
  <c r="G29" i="14"/>
  <c r="E28" i="14"/>
  <c r="I28" i="14" s="1"/>
  <c r="K28" i="14" s="1"/>
  <c r="O28" i="14" s="1"/>
  <c r="G28" i="14"/>
  <c r="E27" i="14"/>
  <c r="I27" i="14" s="1"/>
  <c r="K27" i="14" s="1"/>
  <c r="O27" i="14" s="1"/>
  <c r="G27" i="14"/>
  <c r="E26" i="14"/>
  <c r="G26" i="14"/>
  <c r="I26" i="14"/>
  <c r="K26" i="14" s="1"/>
  <c r="O26" i="14" s="1"/>
  <c r="E25" i="14"/>
  <c r="G25" i="14"/>
  <c r="I25" i="14"/>
  <c r="K25" i="14" s="1"/>
  <c r="O25" i="14" s="1"/>
  <c r="E24" i="14"/>
  <c r="I24" i="14" s="1"/>
  <c r="K24" i="14" s="1"/>
  <c r="O24" i="14" s="1"/>
  <c r="G24" i="14"/>
  <c r="E23" i="14"/>
  <c r="I23" i="14" s="1"/>
  <c r="K23" i="14" s="1"/>
  <c r="O23" i="14" s="1"/>
  <c r="G23" i="14"/>
  <c r="E22" i="14"/>
  <c r="G22" i="14"/>
  <c r="I22" i="14"/>
  <c r="K22" i="14" s="1"/>
  <c r="O22" i="14" s="1"/>
  <c r="E21" i="14"/>
  <c r="I21" i="14" s="1"/>
  <c r="K21" i="14" s="1"/>
  <c r="O21" i="14" s="1"/>
  <c r="G21" i="14"/>
  <c r="E20" i="14"/>
  <c r="I20" i="14" s="1"/>
  <c r="K20" i="14" s="1"/>
  <c r="O20" i="14" s="1"/>
  <c r="G20" i="14"/>
  <c r="E19" i="14"/>
  <c r="I19" i="14" s="1"/>
  <c r="G19" i="14"/>
  <c r="K19" i="14"/>
  <c r="O19" i="14" s="1"/>
  <c r="E18" i="14"/>
  <c r="G18" i="14"/>
  <c r="I18" i="14"/>
  <c r="K18" i="14" s="1"/>
  <c r="O18" i="14" s="1"/>
  <c r="E17" i="14"/>
  <c r="G17" i="14"/>
  <c r="I17" i="14"/>
  <c r="K17" i="14" s="1"/>
  <c r="O17" i="14" s="1"/>
  <c r="E16" i="14"/>
  <c r="I16" i="14" s="1"/>
  <c r="K16" i="14" s="1"/>
  <c r="O16" i="14" s="1"/>
  <c r="G16" i="14"/>
  <c r="E15" i="14"/>
  <c r="I15" i="14" s="1"/>
  <c r="K15" i="14" s="1"/>
  <c r="O15" i="14" s="1"/>
  <c r="G15" i="14"/>
  <c r="E14" i="14"/>
  <c r="G14" i="14"/>
  <c r="I14" i="14"/>
  <c r="K14" i="14"/>
  <c r="O14" i="14" s="1"/>
  <c r="E13" i="14"/>
  <c r="I13" i="14" s="1"/>
  <c r="K13" i="14" s="1"/>
  <c r="O13" i="14" s="1"/>
  <c r="G13" i="14"/>
  <c r="E12" i="14"/>
  <c r="G12" i="14"/>
  <c r="E11" i="14"/>
  <c r="I11" i="14" s="1"/>
  <c r="G11" i="14"/>
  <c r="K11" i="14"/>
  <c r="O11" i="14"/>
  <c r="E37" i="13"/>
  <c r="E36" i="13"/>
  <c r="G36" i="13"/>
  <c r="I36" i="13"/>
  <c r="K36" i="13" s="1"/>
  <c r="O36" i="13" s="1"/>
  <c r="E35" i="13"/>
  <c r="I35" i="13" s="1"/>
  <c r="K35" i="13" s="1"/>
  <c r="G35" i="13"/>
  <c r="O35" i="13"/>
  <c r="E34" i="13"/>
  <c r="I34" i="13" s="1"/>
  <c r="K34" i="13" s="1"/>
  <c r="O34" i="13" s="1"/>
  <c r="G34" i="13"/>
  <c r="E33" i="13"/>
  <c r="G33" i="13"/>
  <c r="I33" i="13"/>
  <c r="K33" i="13" s="1"/>
  <c r="O33" i="13" s="1"/>
  <c r="E32" i="13"/>
  <c r="I32" i="13" s="1"/>
  <c r="K32" i="13" s="1"/>
  <c r="O32" i="13" s="1"/>
  <c r="G32" i="13"/>
  <c r="E31" i="13"/>
  <c r="I31" i="13" s="1"/>
  <c r="K31" i="13" s="1"/>
  <c r="O31" i="13" s="1"/>
  <c r="G31" i="13"/>
  <c r="E30" i="13"/>
  <c r="I30" i="13" s="1"/>
  <c r="G30" i="13"/>
  <c r="K30" i="13"/>
  <c r="O30" i="13" s="1"/>
  <c r="E29" i="13"/>
  <c r="G29" i="13"/>
  <c r="I29" i="13"/>
  <c r="K29" i="13" s="1"/>
  <c r="O29" i="13" s="1"/>
  <c r="E28" i="13"/>
  <c r="G28" i="13"/>
  <c r="I28" i="13" s="1"/>
  <c r="K28" i="13" s="1"/>
  <c r="O28" i="13" s="1"/>
  <c r="E27" i="13"/>
  <c r="I27" i="13" s="1"/>
  <c r="K27" i="13" s="1"/>
  <c r="O27" i="13" s="1"/>
  <c r="G27" i="13"/>
  <c r="E26" i="13"/>
  <c r="I26" i="13" s="1"/>
  <c r="K26" i="13" s="1"/>
  <c r="O26" i="13" s="1"/>
  <c r="G26" i="13"/>
  <c r="E25" i="13"/>
  <c r="G25" i="13"/>
  <c r="I25" i="13"/>
  <c r="K25" i="13"/>
  <c r="O25" i="13" s="1"/>
  <c r="E24" i="13"/>
  <c r="I24" i="13" s="1"/>
  <c r="K24" i="13" s="1"/>
  <c r="O24" i="13" s="1"/>
  <c r="G24" i="13"/>
  <c r="E23" i="13"/>
  <c r="G23" i="13"/>
  <c r="E22" i="13"/>
  <c r="I22" i="13" s="1"/>
  <c r="K22" i="13" s="1"/>
  <c r="O22" i="13" s="1"/>
  <c r="G22" i="13"/>
  <c r="E21" i="13"/>
  <c r="G21" i="13"/>
  <c r="I21" i="13"/>
  <c r="K21" i="13" s="1"/>
  <c r="O21" i="13" s="1"/>
  <c r="E20" i="13"/>
  <c r="G20" i="13"/>
  <c r="I20" i="13" s="1"/>
  <c r="K20" i="13" s="1"/>
  <c r="O20" i="13" s="1"/>
  <c r="E19" i="13"/>
  <c r="I19" i="13" s="1"/>
  <c r="K19" i="13" s="1"/>
  <c r="G19" i="13"/>
  <c r="O19" i="13"/>
  <c r="E18" i="13"/>
  <c r="I18" i="13" s="1"/>
  <c r="K18" i="13" s="1"/>
  <c r="O18" i="13" s="1"/>
  <c r="G18" i="13"/>
  <c r="E17" i="13"/>
  <c r="G17" i="13"/>
  <c r="I17" i="13"/>
  <c r="K17" i="13" s="1"/>
  <c r="O17" i="13" s="1"/>
  <c r="E16" i="13"/>
  <c r="I16" i="13" s="1"/>
  <c r="K16" i="13" s="1"/>
  <c r="O16" i="13" s="1"/>
  <c r="G16" i="13"/>
  <c r="E15" i="13"/>
  <c r="G15" i="13"/>
  <c r="E14" i="13"/>
  <c r="I14" i="13" s="1"/>
  <c r="K14" i="13" s="1"/>
  <c r="O14" i="13" s="1"/>
  <c r="G14" i="13"/>
  <c r="E13" i="13"/>
  <c r="G13" i="13"/>
  <c r="I13" i="13"/>
  <c r="K13" i="13" s="1"/>
  <c r="O13" i="13"/>
  <c r="E12" i="13"/>
  <c r="G12" i="13"/>
  <c r="I12" i="13"/>
  <c r="K12" i="13" s="1"/>
  <c r="O12" i="13" s="1"/>
  <c r="E11" i="13"/>
  <c r="G11" i="13"/>
  <c r="I11" i="13"/>
  <c r="K11" i="13" s="1"/>
  <c r="O11" i="13" s="1"/>
  <c r="E37" i="12"/>
  <c r="I37" i="12" s="1"/>
  <c r="K37" i="12" s="1"/>
  <c r="O37" i="12" s="1"/>
  <c r="G37" i="12"/>
  <c r="E36" i="12"/>
  <c r="G36" i="12"/>
  <c r="I36" i="12"/>
  <c r="K36" i="12" s="1"/>
  <c r="O36" i="12" s="1"/>
  <c r="E35" i="12"/>
  <c r="G35" i="12"/>
  <c r="E34" i="12"/>
  <c r="G34" i="12"/>
  <c r="E33" i="12"/>
  <c r="I33" i="12" s="1"/>
  <c r="K33" i="12" s="1"/>
  <c r="O33" i="12" s="1"/>
  <c r="G33" i="12"/>
  <c r="E32" i="12"/>
  <c r="G32" i="12"/>
  <c r="I32" i="12"/>
  <c r="K32" i="12" s="1"/>
  <c r="O32" i="12" s="1"/>
  <c r="E31" i="12"/>
  <c r="G31" i="12"/>
  <c r="I31" i="12" s="1"/>
  <c r="K31" i="12" s="1"/>
  <c r="O31" i="12" s="1"/>
  <c r="E30" i="12"/>
  <c r="I30" i="12" s="1"/>
  <c r="K30" i="12" s="1"/>
  <c r="O30" i="12" s="1"/>
  <c r="G30" i="12"/>
  <c r="E29" i="12"/>
  <c r="I29" i="12" s="1"/>
  <c r="G29" i="12"/>
  <c r="K29" i="12"/>
  <c r="O29" i="12" s="1"/>
  <c r="E28" i="12"/>
  <c r="G28" i="12"/>
  <c r="I28" i="12"/>
  <c r="K28" i="12" s="1"/>
  <c r="O28" i="12" s="1"/>
  <c r="E27" i="12"/>
  <c r="I27" i="12" s="1"/>
  <c r="G27" i="12"/>
  <c r="K27" i="12"/>
  <c r="O27" i="12" s="1"/>
  <c r="E26" i="12"/>
  <c r="I26" i="12" s="1"/>
  <c r="K26" i="12" s="1"/>
  <c r="G26" i="12"/>
  <c r="O26" i="12"/>
  <c r="E25" i="12"/>
  <c r="I25" i="12" s="1"/>
  <c r="K25" i="12" s="1"/>
  <c r="O25" i="12" s="1"/>
  <c r="G25" i="12"/>
  <c r="E24" i="12"/>
  <c r="G24" i="12"/>
  <c r="I24" i="12"/>
  <c r="K24" i="12" s="1"/>
  <c r="O24" i="12"/>
  <c r="E23" i="12"/>
  <c r="G23" i="12"/>
  <c r="I23" i="12"/>
  <c r="K23" i="12" s="1"/>
  <c r="O23" i="12" s="1"/>
  <c r="E22" i="12"/>
  <c r="G22" i="12"/>
  <c r="I22" i="12"/>
  <c r="K22" i="12" s="1"/>
  <c r="O22" i="12" s="1"/>
  <c r="E21" i="12"/>
  <c r="I21" i="12" s="1"/>
  <c r="K21" i="12" s="1"/>
  <c r="O21" i="12" s="1"/>
  <c r="G21" i="12"/>
  <c r="E20" i="12"/>
  <c r="G20" i="12"/>
  <c r="I20" i="12"/>
  <c r="K20" i="12" s="1"/>
  <c r="O20" i="12" s="1"/>
  <c r="E19" i="12"/>
  <c r="G19" i="12"/>
  <c r="E18" i="12"/>
  <c r="G18" i="12"/>
  <c r="E17" i="12"/>
  <c r="I17" i="12" s="1"/>
  <c r="K17" i="12" s="1"/>
  <c r="O17" i="12" s="1"/>
  <c r="G17" i="12"/>
  <c r="E16" i="12"/>
  <c r="G16" i="12"/>
  <c r="I16" i="12"/>
  <c r="K16" i="12" s="1"/>
  <c r="O16" i="12" s="1"/>
  <c r="E15" i="12"/>
  <c r="G15" i="12"/>
  <c r="I15" i="12" s="1"/>
  <c r="K15" i="12" s="1"/>
  <c r="O15" i="12" s="1"/>
  <c r="E14" i="12"/>
  <c r="I14" i="12" s="1"/>
  <c r="K14" i="12" s="1"/>
  <c r="O14" i="12" s="1"/>
  <c r="G14" i="12"/>
  <c r="E13" i="12"/>
  <c r="I13" i="12" s="1"/>
  <c r="G13" i="12"/>
  <c r="K13" i="12"/>
  <c r="O13" i="12" s="1"/>
  <c r="E12" i="12"/>
  <c r="G12" i="12"/>
  <c r="I12" i="12"/>
  <c r="K12" i="12" s="1"/>
  <c r="O12" i="12" s="1"/>
  <c r="E11" i="12"/>
  <c r="I11" i="12" s="1"/>
  <c r="G11" i="12"/>
  <c r="K11" i="12"/>
  <c r="O11" i="12" s="1"/>
  <c r="E37" i="11"/>
  <c r="I37" i="11" s="1"/>
  <c r="K37" i="11" s="1"/>
  <c r="G37" i="11"/>
  <c r="O37" i="11"/>
  <c r="E36" i="11"/>
  <c r="G36" i="11"/>
  <c r="I36" i="11" s="1"/>
  <c r="K36" i="11"/>
  <c r="O36" i="11" s="1"/>
  <c r="E35" i="11"/>
  <c r="G35" i="11"/>
  <c r="I35" i="11"/>
  <c r="K35" i="11" s="1"/>
  <c r="O35" i="11"/>
  <c r="E34" i="11"/>
  <c r="G34" i="11"/>
  <c r="I34" i="11"/>
  <c r="K34" i="11" s="1"/>
  <c r="O34" i="11" s="1"/>
  <c r="E33" i="11"/>
  <c r="G33" i="11"/>
  <c r="I33" i="11"/>
  <c r="K33" i="11" s="1"/>
  <c r="O33" i="11" s="1"/>
  <c r="E32" i="11"/>
  <c r="I32" i="11" s="1"/>
  <c r="K32" i="11" s="1"/>
  <c r="O32" i="11" s="1"/>
  <c r="G32" i="11"/>
  <c r="E31" i="11"/>
  <c r="G31" i="11"/>
  <c r="I31" i="11"/>
  <c r="K31" i="11" s="1"/>
  <c r="O31" i="11" s="1"/>
  <c r="E30" i="11"/>
  <c r="G30" i="11"/>
  <c r="E29" i="11"/>
  <c r="G29" i="11"/>
  <c r="E28" i="11"/>
  <c r="I28" i="11" s="1"/>
  <c r="K28" i="11" s="1"/>
  <c r="O28" i="11" s="1"/>
  <c r="G28" i="11"/>
  <c r="E27" i="11"/>
  <c r="G27" i="11"/>
  <c r="I27" i="11"/>
  <c r="K27" i="11" s="1"/>
  <c r="O27" i="11" s="1"/>
  <c r="E26" i="11"/>
  <c r="G26" i="11"/>
  <c r="I26" i="11" s="1"/>
  <c r="K26" i="11" s="1"/>
  <c r="O26" i="11" s="1"/>
  <c r="E25" i="11"/>
  <c r="I25" i="11" s="1"/>
  <c r="K25" i="11" s="1"/>
  <c r="O25" i="11" s="1"/>
  <c r="G25" i="11"/>
  <c r="E24" i="11"/>
  <c r="I24" i="11" s="1"/>
  <c r="G24" i="11"/>
  <c r="K24" i="11"/>
  <c r="O24" i="11" s="1"/>
  <c r="E23" i="11"/>
  <c r="G23" i="11"/>
  <c r="I23" i="11"/>
  <c r="K23" i="11" s="1"/>
  <c r="O23" i="11" s="1"/>
  <c r="E22" i="11"/>
  <c r="I22" i="11" s="1"/>
  <c r="G22" i="11"/>
  <c r="K22" i="11"/>
  <c r="O22" i="11" s="1"/>
  <c r="E21" i="11"/>
  <c r="I21" i="11" s="1"/>
  <c r="K21" i="11" s="1"/>
  <c r="G21" i="11"/>
  <c r="O21" i="11"/>
  <c r="E20" i="11"/>
  <c r="I20" i="11" s="1"/>
  <c r="K20" i="11" s="1"/>
  <c r="O20" i="11" s="1"/>
  <c r="G20" i="11"/>
  <c r="E19" i="11"/>
  <c r="G19" i="11"/>
  <c r="I19" i="11"/>
  <c r="K19" i="11" s="1"/>
  <c r="O19" i="11"/>
  <c r="E18" i="11"/>
  <c r="G18" i="11"/>
  <c r="I18" i="11"/>
  <c r="K18" i="11" s="1"/>
  <c r="O18" i="11" s="1"/>
  <c r="E17" i="11"/>
  <c r="G17" i="11"/>
  <c r="I17" i="11"/>
  <c r="K17" i="11" s="1"/>
  <c r="O17" i="11" s="1"/>
  <c r="E16" i="11"/>
  <c r="I16" i="11" s="1"/>
  <c r="K16" i="11" s="1"/>
  <c r="O16" i="11" s="1"/>
  <c r="G16" i="11"/>
  <c r="E15" i="11"/>
  <c r="G15" i="11"/>
  <c r="I15" i="11"/>
  <c r="K15" i="11" s="1"/>
  <c r="O15" i="11" s="1"/>
  <c r="E14" i="11"/>
  <c r="G14" i="11"/>
  <c r="E13" i="11"/>
  <c r="G13" i="11"/>
  <c r="E12" i="11"/>
  <c r="I12" i="11" s="1"/>
  <c r="K12" i="11" s="1"/>
  <c r="O12" i="11" s="1"/>
  <c r="G12" i="11"/>
  <c r="E11" i="11"/>
  <c r="G11" i="11"/>
  <c r="I11" i="11"/>
  <c r="K11" i="11" s="1"/>
  <c r="O11" i="11" s="1"/>
  <c r="E37" i="10"/>
  <c r="G37" i="10"/>
  <c r="I37" i="10" s="1"/>
  <c r="K37" i="10" s="1"/>
  <c r="O37" i="10" s="1"/>
  <c r="E36" i="10"/>
  <c r="I36" i="10" s="1"/>
  <c r="K36" i="10" s="1"/>
  <c r="O36" i="10" s="1"/>
  <c r="G36" i="10"/>
  <c r="E35" i="10"/>
  <c r="I35" i="10" s="1"/>
  <c r="G35" i="10"/>
  <c r="K35" i="10"/>
  <c r="O35" i="10" s="1"/>
  <c r="E34" i="10"/>
  <c r="G34" i="10"/>
  <c r="I34" i="10"/>
  <c r="K34" i="10" s="1"/>
  <c r="O34" i="10" s="1"/>
  <c r="E33" i="10"/>
  <c r="I33" i="10" s="1"/>
  <c r="G33" i="10"/>
  <c r="K33" i="10"/>
  <c r="O33" i="10" s="1"/>
  <c r="E32" i="10"/>
  <c r="I32" i="10" s="1"/>
  <c r="K32" i="10" s="1"/>
  <c r="G32" i="10"/>
  <c r="O32" i="10"/>
  <c r="E31" i="10"/>
  <c r="G31" i="10"/>
  <c r="I31" i="10" s="1"/>
  <c r="K31" i="10"/>
  <c r="O31" i="10" s="1"/>
  <c r="E30" i="10"/>
  <c r="G30" i="10"/>
  <c r="I30" i="10"/>
  <c r="K30" i="10" s="1"/>
  <c r="O30" i="10"/>
  <c r="E29" i="10"/>
  <c r="G29" i="10"/>
  <c r="I29" i="10"/>
  <c r="K29" i="10" s="1"/>
  <c r="O29" i="10" s="1"/>
  <c r="E28" i="10"/>
  <c r="G28" i="10"/>
  <c r="I28" i="10"/>
  <c r="K28" i="10" s="1"/>
  <c r="O28" i="10" s="1"/>
  <c r="E27" i="10"/>
  <c r="I27" i="10" s="1"/>
  <c r="K27" i="10" s="1"/>
  <c r="O27" i="10" s="1"/>
  <c r="G27" i="10"/>
  <c r="E26" i="10"/>
  <c r="G26" i="10"/>
  <c r="I26" i="10"/>
  <c r="K26" i="10" s="1"/>
  <c r="O26" i="10" s="1"/>
  <c r="E25" i="10"/>
  <c r="G25" i="10"/>
  <c r="E24" i="10"/>
  <c r="G24" i="10"/>
  <c r="E23" i="10"/>
  <c r="G23" i="10"/>
  <c r="I23" i="10" s="1"/>
  <c r="K23" i="10" s="1"/>
  <c r="O23" i="10" s="1"/>
  <c r="E22" i="10"/>
  <c r="G22" i="10"/>
  <c r="I22" i="10"/>
  <c r="K22" i="10" s="1"/>
  <c r="O22" i="10" s="1"/>
  <c r="E21" i="10"/>
  <c r="G21" i="10"/>
  <c r="I21" i="10" s="1"/>
  <c r="K21" i="10" s="1"/>
  <c r="O21" i="10" s="1"/>
  <c r="E20" i="10"/>
  <c r="I20" i="10" s="1"/>
  <c r="K20" i="10" s="1"/>
  <c r="O20" i="10" s="1"/>
  <c r="G20" i="10"/>
  <c r="E19" i="10"/>
  <c r="I19" i="10" s="1"/>
  <c r="G19" i="10"/>
  <c r="K19" i="10"/>
  <c r="O19" i="10" s="1"/>
  <c r="E18" i="10"/>
  <c r="G18" i="10"/>
  <c r="I18" i="10"/>
  <c r="K18" i="10" s="1"/>
  <c r="O18" i="10" s="1"/>
  <c r="E17" i="10"/>
  <c r="G17" i="10"/>
  <c r="I17" i="10"/>
  <c r="K17" i="10" s="1"/>
  <c r="O17" i="10" s="1"/>
  <c r="E16" i="10"/>
  <c r="G16" i="10"/>
  <c r="E15" i="10"/>
  <c r="G15" i="10"/>
  <c r="I15" i="10" s="1"/>
  <c r="K15" i="10" s="1"/>
  <c r="O15" i="10" s="1"/>
  <c r="E14" i="10"/>
  <c r="I14" i="10" s="1"/>
  <c r="K14" i="10" s="1"/>
  <c r="O14" i="10" s="1"/>
  <c r="G14" i="10"/>
  <c r="E13" i="10"/>
  <c r="G13" i="10"/>
  <c r="I13" i="10"/>
  <c r="K13" i="10"/>
  <c r="O13" i="10" s="1"/>
  <c r="E12" i="10"/>
  <c r="G12" i="10"/>
  <c r="I12" i="10"/>
  <c r="K12" i="10" s="1"/>
  <c r="O12" i="10" s="1"/>
  <c r="E11" i="10"/>
  <c r="I11" i="10" s="1"/>
  <c r="K11" i="10" s="1"/>
  <c r="O11" i="10" s="1"/>
  <c r="G11" i="10"/>
  <c r="E37" i="9"/>
  <c r="I37" i="9" s="1"/>
  <c r="K37" i="9" s="1"/>
  <c r="O37" i="9" s="1"/>
  <c r="G37" i="9"/>
  <c r="E36" i="9"/>
  <c r="I36" i="9" s="1"/>
  <c r="K36" i="9" s="1"/>
  <c r="O36" i="9" s="1"/>
  <c r="G36" i="9"/>
  <c r="E35" i="9"/>
  <c r="G35" i="9"/>
  <c r="I35" i="9"/>
  <c r="K35" i="9" s="1"/>
  <c r="O35" i="9" s="1"/>
  <c r="E34" i="9"/>
  <c r="G34" i="9"/>
  <c r="I34" i="9" s="1"/>
  <c r="K34" i="9" s="1"/>
  <c r="O34" i="9" s="1"/>
  <c r="E33" i="9"/>
  <c r="I33" i="9" s="1"/>
  <c r="K33" i="9" s="1"/>
  <c r="O33" i="9" s="1"/>
  <c r="G33" i="9"/>
  <c r="E32" i="9"/>
  <c r="G32" i="9"/>
  <c r="I32" i="9"/>
  <c r="K32" i="9"/>
  <c r="O32" i="9" s="1"/>
  <c r="E31" i="9"/>
  <c r="G31" i="9"/>
  <c r="I31" i="9"/>
  <c r="K31" i="9" s="1"/>
  <c r="O31" i="9" s="1"/>
  <c r="E30" i="9"/>
  <c r="I30" i="9" s="1"/>
  <c r="K30" i="9" s="1"/>
  <c r="O30" i="9" s="1"/>
  <c r="G30" i="9"/>
  <c r="E29" i="9"/>
  <c r="I29" i="9" s="1"/>
  <c r="K29" i="9" s="1"/>
  <c r="O29" i="9" s="1"/>
  <c r="G29" i="9"/>
  <c r="E28" i="9"/>
  <c r="I28" i="9" s="1"/>
  <c r="K28" i="9" s="1"/>
  <c r="O28" i="9" s="1"/>
  <c r="G28" i="9"/>
  <c r="E27" i="9"/>
  <c r="G27" i="9"/>
  <c r="I27" i="9"/>
  <c r="K27" i="9" s="1"/>
  <c r="O27" i="9" s="1"/>
  <c r="E26" i="9"/>
  <c r="G26" i="9"/>
  <c r="I26" i="9" s="1"/>
  <c r="K26" i="9" s="1"/>
  <c r="O26" i="9" s="1"/>
  <c r="E25" i="9"/>
  <c r="I25" i="9" s="1"/>
  <c r="K25" i="9" s="1"/>
  <c r="O25" i="9" s="1"/>
  <c r="G25" i="9"/>
  <c r="E24" i="9"/>
  <c r="G24" i="9"/>
  <c r="I24" i="9"/>
  <c r="K24" i="9"/>
  <c r="O24" i="9" s="1"/>
  <c r="E23" i="9"/>
  <c r="G23" i="9"/>
  <c r="I23" i="9"/>
  <c r="K23" i="9" s="1"/>
  <c r="O23" i="9" s="1"/>
  <c r="E22" i="9"/>
  <c r="I22" i="9" s="1"/>
  <c r="K22" i="9" s="1"/>
  <c r="O22" i="9" s="1"/>
  <c r="G22" i="9"/>
  <c r="E21" i="9"/>
  <c r="I21" i="9" s="1"/>
  <c r="K21" i="9" s="1"/>
  <c r="O21" i="9" s="1"/>
  <c r="G21" i="9"/>
  <c r="E20" i="9"/>
  <c r="I20" i="9" s="1"/>
  <c r="K20" i="9" s="1"/>
  <c r="O20" i="9" s="1"/>
  <c r="G20" i="9"/>
  <c r="E19" i="9"/>
  <c r="G19" i="9"/>
  <c r="I19" i="9"/>
  <c r="K19" i="9" s="1"/>
  <c r="O19" i="9" s="1"/>
  <c r="E18" i="9"/>
  <c r="G18" i="9"/>
  <c r="I18" i="9" s="1"/>
  <c r="K18" i="9" s="1"/>
  <c r="O18" i="9" s="1"/>
  <c r="E17" i="9"/>
  <c r="I17" i="9" s="1"/>
  <c r="K17" i="9" s="1"/>
  <c r="O17" i="9" s="1"/>
  <c r="G17" i="9"/>
  <c r="E16" i="9"/>
  <c r="G16" i="9"/>
  <c r="I16" i="9"/>
  <c r="K16" i="9"/>
  <c r="O16" i="9" s="1"/>
  <c r="E15" i="9"/>
  <c r="G15" i="9"/>
  <c r="I15" i="9"/>
  <c r="K15" i="9" s="1"/>
  <c r="O15" i="9" s="1"/>
  <c r="E14" i="9"/>
  <c r="I14" i="9" s="1"/>
  <c r="K14" i="9" s="1"/>
  <c r="O14" i="9" s="1"/>
  <c r="G14" i="9"/>
  <c r="E13" i="9"/>
  <c r="I13" i="9" s="1"/>
  <c r="K13" i="9" s="1"/>
  <c r="O13" i="9" s="1"/>
  <c r="G13" i="9"/>
  <c r="E12" i="9"/>
  <c r="I12" i="9" s="1"/>
  <c r="K12" i="9" s="1"/>
  <c r="O12" i="9" s="1"/>
  <c r="G12" i="9"/>
  <c r="E11" i="9"/>
  <c r="G11" i="9"/>
  <c r="I11" i="9"/>
  <c r="K11" i="9" s="1"/>
  <c r="O11" i="9" s="1"/>
  <c r="E12" i="8"/>
  <c r="G12" i="8"/>
  <c r="I12" i="8" s="1"/>
  <c r="K12" i="8" s="1"/>
  <c r="O12" i="8" s="1"/>
  <c r="E13" i="8"/>
  <c r="I13" i="8" s="1"/>
  <c r="K13" i="8" s="1"/>
  <c r="O13" i="8" s="1"/>
  <c r="G13" i="8"/>
  <c r="E14" i="8"/>
  <c r="G14" i="8"/>
  <c r="I14" i="8"/>
  <c r="K14" i="8"/>
  <c r="O14" i="8" s="1"/>
  <c r="E15" i="8"/>
  <c r="G15" i="8"/>
  <c r="I15" i="8"/>
  <c r="K15" i="8" s="1"/>
  <c r="O15" i="8" s="1"/>
  <c r="E16" i="8"/>
  <c r="I16" i="8" s="1"/>
  <c r="K16" i="8" s="1"/>
  <c r="O16" i="8" s="1"/>
  <c r="G16" i="8"/>
  <c r="E17" i="8"/>
  <c r="I17" i="8" s="1"/>
  <c r="K17" i="8" s="1"/>
  <c r="O17" i="8" s="1"/>
  <c r="G17" i="8"/>
  <c r="E18" i="8"/>
  <c r="I18" i="8" s="1"/>
  <c r="K18" i="8" s="1"/>
  <c r="O18" i="8" s="1"/>
  <c r="G18" i="8"/>
  <c r="E19" i="8"/>
  <c r="G19" i="8"/>
  <c r="I19" i="8"/>
  <c r="K19" i="8" s="1"/>
  <c r="O19" i="8" s="1"/>
  <c r="E20" i="8"/>
  <c r="G20" i="8"/>
  <c r="I20" i="8" s="1"/>
  <c r="K20" i="8" s="1"/>
  <c r="O20" i="8" s="1"/>
  <c r="E21" i="8"/>
  <c r="I21" i="8" s="1"/>
  <c r="K21" i="8" s="1"/>
  <c r="O21" i="8" s="1"/>
  <c r="G21" i="8"/>
  <c r="E22" i="8"/>
  <c r="G22" i="8"/>
  <c r="I22" i="8"/>
  <c r="K22" i="8"/>
  <c r="O22" i="8" s="1"/>
  <c r="E23" i="8"/>
  <c r="G23" i="8"/>
  <c r="I23" i="8"/>
  <c r="K23" i="8" s="1"/>
  <c r="O23" i="8" s="1"/>
  <c r="E24" i="8"/>
  <c r="I24" i="8" s="1"/>
  <c r="K24" i="8" s="1"/>
  <c r="O24" i="8" s="1"/>
  <c r="G24" i="8"/>
  <c r="E25" i="8"/>
  <c r="I25" i="8" s="1"/>
  <c r="K25" i="8" s="1"/>
  <c r="O25" i="8" s="1"/>
  <c r="G25" i="8"/>
  <c r="E26" i="8"/>
  <c r="I26" i="8" s="1"/>
  <c r="K26" i="8" s="1"/>
  <c r="O26" i="8" s="1"/>
  <c r="G26" i="8"/>
  <c r="E27" i="8"/>
  <c r="G27" i="8"/>
  <c r="I27" i="8"/>
  <c r="K27" i="8" s="1"/>
  <c r="O27" i="8" s="1"/>
  <c r="E28" i="8"/>
  <c r="G28" i="8"/>
  <c r="I28" i="8" s="1"/>
  <c r="K28" i="8" s="1"/>
  <c r="O28" i="8" s="1"/>
  <c r="E29" i="8"/>
  <c r="I29" i="8" s="1"/>
  <c r="K29" i="8" s="1"/>
  <c r="O29" i="8" s="1"/>
  <c r="G29" i="8"/>
  <c r="E30" i="8"/>
  <c r="G30" i="8"/>
  <c r="I30" i="8"/>
  <c r="K30" i="8"/>
  <c r="O30" i="8" s="1"/>
  <c r="E31" i="8"/>
  <c r="G31" i="8"/>
  <c r="I31" i="8"/>
  <c r="K31" i="8" s="1"/>
  <c r="O31" i="8" s="1"/>
  <c r="E32" i="8"/>
  <c r="I32" i="8" s="1"/>
  <c r="K32" i="8" s="1"/>
  <c r="O32" i="8" s="1"/>
  <c r="G32" i="8"/>
  <c r="E33" i="8"/>
  <c r="I33" i="8" s="1"/>
  <c r="K33" i="8" s="1"/>
  <c r="O33" i="8" s="1"/>
  <c r="G33" i="8"/>
  <c r="E34" i="8"/>
  <c r="I34" i="8" s="1"/>
  <c r="K34" i="8" s="1"/>
  <c r="O34" i="8" s="1"/>
  <c r="G34" i="8"/>
  <c r="E35" i="8"/>
  <c r="G35" i="8"/>
  <c r="I35" i="8"/>
  <c r="K35" i="8" s="1"/>
  <c r="O35" i="8" s="1"/>
  <c r="E36" i="8"/>
  <c r="G36" i="8"/>
  <c r="I36" i="8" s="1"/>
  <c r="K36" i="8" s="1"/>
  <c r="O36" i="8" s="1"/>
  <c r="E37" i="8"/>
  <c r="I37" i="8" s="1"/>
  <c r="K37" i="8" s="1"/>
  <c r="O37" i="8" s="1"/>
  <c r="G37" i="8"/>
  <c r="C37" i="8"/>
  <c r="E11" i="8"/>
  <c r="G11" i="8"/>
  <c r="I11" i="8"/>
  <c r="K11" i="8" s="1"/>
  <c r="O11" i="8" s="1"/>
  <c r="BU11" i="7"/>
  <c r="BU12" i="7"/>
  <c r="BU13" i="7"/>
  <c r="BU14" i="7"/>
  <c r="BU15" i="7"/>
  <c r="BU16" i="7"/>
  <c r="BU17" i="7"/>
  <c r="BU18" i="7"/>
  <c r="BU19" i="7"/>
  <c r="BU20" i="7"/>
  <c r="BU21" i="7"/>
  <c r="BU22" i="7"/>
  <c r="BU23" i="7"/>
  <c r="BU24" i="7"/>
  <c r="BU25" i="7"/>
  <c r="BU26" i="7"/>
  <c r="BU27" i="7"/>
  <c r="BU28" i="7"/>
  <c r="BU29" i="7"/>
  <c r="BU30" i="7"/>
  <c r="BU31" i="7"/>
  <c r="BU32" i="7"/>
  <c r="BU33" i="7"/>
  <c r="BU34" i="7"/>
  <c r="BU35" i="7"/>
  <c r="BU10" i="7"/>
  <c r="BS11" i="7"/>
  <c r="BS12" i="7"/>
  <c r="BS13" i="7"/>
  <c r="BS14" i="7"/>
  <c r="BS15" i="7"/>
  <c r="BS16" i="7"/>
  <c r="BS17" i="7"/>
  <c r="BS18" i="7"/>
  <c r="BS19" i="7"/>
  <c r="BS20" i="7"/>
  <c r="BS21" i="7"/>
  <c r="BS22" i="7"/>
  <c r="BS23" i="7"/>
  <c r="BS24" i="7"/>
  <c r="BS25" i="7"/>
  <c r="BS26" i="7"/>
  <c r="BS27" i="7"/>
  <c r="BS28" i="7"/>
  <c r="BS29" i="7"/>
  <c r="BS30" i="7"/>
  <c r="BS31" i="7"/>
  <c r="BS32" i="7"/>
  <c r="BS33" i="7"/>
  <c r="BS34" i="7"/>
  <c r="BS35" i="7"/>
  <c r="BS36" i="7"/>
  <c r="BS10" i="7"/>
  <c r="BQ11" i="7"/>
  <c r="BQ12" i="7"/>
  <c r="BQ13" i="7"/>
  <c r="BQ14" i="7"/>
  <c r="BQ15" i="7"/>
  <c r="BQ16" i="7"/>
  <c r="BQ17" i="7"/>
  <c r="BQ18" i="7"/>
  <c r="BQ19" i="7"/>
  <c r="BQ20" i="7"/>
  <c r="BQ21" i="7"/>
  <c r="BQ22" i="7"/>
  <c r="BQ23" i="7"/>
  <c r="BQ24" i="7"/>
  <c r="BQ25" i="7"/>
  <c r="BQ26" i="7"/>
  <c r="BQ27" i="7"/>
  <c r="BQ28" i="7"/>
  <c r="BQ29" i="7"/>
  <c r="BQ30" i="7"/>
  <c r="BQ31" i="7"/>
  <c r="BQ32" i="7"/>
  <c r="BQ33" i="7"/>
  <c r="BQ34" i="7"/>
  <c r="BQ35" i="7"/>
  <c r="BQ10" i="7"/>
  <c r="BO11" i="7"/>
  <c r="BO12" i="7"/>
  <c r="BO13" i="7"/>
  <c r="BO14" i="7"/>
  <c r="BO15" i="7"/>
  <c r="BO16" i="7"/>
  <c r="BO17" i="7"/>
  <c r="BO18" i="7"/>
  <c r="BO19" i="7"/>
  <c r="BO20" i="7"/>
  <c r="BO21" i="7"/>
  <c r="BO22" i="7"/>
  <c r="BO23" i="7"/>
  <c r="BO24" i="7"/>
  <c r="BO25" i="7"/>
  <c r="BO26" i="7"/>
  <c r="BO27" i="7"/>
  <c r="BO28" i="7"/>
  <c r="BO29" i="7"/>
  <c r="BO30" i="7"/>
  <c r="BO31" i="7"/>
  <c r="BO32" i="7"/>
  <c r="BO33" i="7"/>
  <c r="BO34" i="7"/>
  <c r="BO35" i="7"/>
  <c r="BO36" i="7"/>
  <c r="BO10" i="7"/>
  <c r="BM11" i="7"/>
  <c r="BM12" i="7"/>
  <c r="BM13" i="7"/>
  <c r="BM14" i="7"/>
  <c r="BM15" i="7"/>
  <c r="BM16" i="7"/>
  <c r="BM17" i="7"/>
  <c r="BM18" i="7"/>
  <c r="BM19" i="7"/>
  <c r="BM20" i="7"/>
  <c r="BM21" i="7"/>
  <c r="BM22" i="7"/>
  <c r="BM23" i="7"/>
  <c r="BM24" i="7"/>
  <c r="BM25" i="7"/>
  <c r="BM26" i="7"/>
  <c r="BM27" i="7"/>
  <c r="BM28" i="7"/>
  <c r="BM29" i="7"/>
  <c r="BM30" i="7"/>
  <c r="BM31" i="7"/>
  <c r="BM32" i="7"/>
  <c r="BM33" i="7"/>
  <c r="BM34" i="7"/>
  <c r="BM35" i="7"/>
  <c r="BM36" i="7"/>
  <c r="BM10" i="7"/>
  <c r="BK11" i="7"/>
  <c r="BK12" i="7"/>
  <c r="BK13" i="7"/>
  <c r="BK14" i="7"/>
  <c r="BK15" i="7"/>
  <c r="BK16" i="7"/>
  <c r="BK17" i="7"/>
  <c r="BK18" i="7"/>
  <c r="BK19" i="7"/>
  <c r="BK20" i="7"/>
  <c r="BK21" i="7"/>
  <c r="BK22" i="7"/>
  <c r="BK23" i="7"/>
  <c r="BK24" i="7"/>
  <c r="BK25" i="7"/>
  <c r="BK26" i="7"/>
  <c r="BK27" i="7"/>
  <c r="BK28" i="7"/>
  <c r="BK29" i="7"/>
  <c r="BK30" i="7"/>
  <c r="BK31" i="7"/>
  <c r="BK32" i="7"/>
  <c r="BK33" i="7"/>
  <c r="BK34" i="7"/>
  <c r="BK35" i="7"/>
  <c r="BK10" i="7"/>
  <c r="BH11" i="7"/>
  <c r="BH12" i="7"/>
  <c r="BH13" i="7"/>
  <c r="BH14" i="7"/>
  <c r="BH15" i="7"/>
  <c r="BH16" i="7"/>
  <c r="BH17" i="7"/>
  <c r="BH18" i="7"/>
  <c r="BH19" i="7"/>
  <c r="BH20" i="7"/>
  <c r="BH21" i="7"/>
  <c r="BH22" i="7"/>
  <c r="BH23" i="7"/>
  <c r="BH24" i="7"/>
  <c r="BH25" i="7"/>
  <c r="BH26" i="7"/>
  <c r="BH27" i="7"/>
  <c r="BH28" i="7"/>
  <c r="BH29" i="7"/>
  <c r="BH30" i="7"/>
  <c r="BH31" i="7"/>
  <c r="BH32" i="7"/>
  <c r="BH33" i="7"/>
  <c r="BH34" i="7"/>
  <c r="BH35" i="7"/>
  <c r="BH36" i="7"/>
  <c r="BH10" i="7"/>
  <c r="BF11" i="7"/>
  <c r="BF12" i="7"/>
  <c r="BF13" i="7"/>
  <c r="BF14" i="7"/>
  <c r="BF15" i="7"/>
  <c r="BF16" i="7"/>
  <c r="BF17" i="7"/>
  <c r="BF18" i="7"/>
  <c r="BF19" i="7"/>
  <c r="BF20" i="7"/>
  <c r="BF21" i="7"/>
  <c r="BF22" i="7"/>
  <c r="BF23" i="7"/>
  <c r="BF24" i="7"/>
  <c r="BF25" i="7"/>
  <c r="BF26" i="7"/>
  <c r="BF27" i="7"/>
  <c r="BF28" i="7"/>
  <c r="BF29" i="7"/>
  <c r="BF30" i="7"/>
  <c r="BF31" i="7"/>
  <c r="BF32" i="7"/>
  <c r="BF33" i="7"/>
  <c r="BF34" i="7"/>
  <c r="BF35" i="7"/>
  <c r="BF36" i="7"/>
  <c r="BF10" i="7"/>
  <c r="BD11" i="7"/>
  <c r="BD12" i="7"/>
  <c r="BD13" i="7"/>
  <c r="BD14" i="7"/>
  <c r="BD15" i="7"/>
  <c r="BD16" i="7"/>
  <c r="BD17" i="7"/>
  <c r="BD18" i="7"/>
  <c r="BD19" i="7"/>
  <c r="BD20" i="7"/>
  <c r="BD21" i="7"/>
  <c r="BD22" i="7"/>
  <c r="BD23" i="7"/>
  <c r="BD24" i="7"/>
  <c r="BD25" i="7"/>
  <c r="BD26" i="7"/>
  <c r="BD27" i="7"/>
  <c r="BD28" i="7"/>
  <c r="BD29" i="7"/>
  <c r="BD30" i="7"/>
  <c r="BD31" i="7"/>
  <c r="BD32" i="7"/>
  <c r="BD33" i="7"/>
  <c r="BD34" i="7"/>
  <c r="BD35" i="7"/>
  <c r="BD10" i="7"/>
  <c r="BB11" i="7"/>
  <c r="BB12" i="7"/>
  <c r="BB13" i="7"/>
  <c r="BB14" i="7"/>
  <c r="BB15" i="7"/>
  <c r="BB16" i="7"/>
  <c r="BB17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10" i="7"/>
  <c r="AZ11" i="7"/>
  <c r="AZ12" i="7"/>
  <c r="AZ13" i="7"/>
  <c r="AZ14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AZ10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X36" i="7"/>
  <c r="AX10" i="7"/>
  <c r="AV11" i="7"/>
  <c r="AV12" i="7"/>
  <c r="AV13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V36" i="7"/>
  <c r="AV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T36" i="7"/>
  <c r="AT10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AO10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10" i="7"/>
  <c r="AE3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10" i="7"/>
  <c r="BU11" i="6"/>
  <c r="BU12" i="6"/>
  <c r="BU13" i="6"/>
  <c r="BU14" i="6"/>
  <c r="BU15" i="6"/>
  <c r="BU16" i="6"/>
  <c r="BU17" i="6"/>
  <c r="BU18" i="6"/>
  <c r="BU19" i="6"/>
  <c r="BU20" i="6"/>
  <c r="BU21" i="6"/>
  <c r="BU22" i="6"/>
  <c r="BU23" i="6"/>
  <c r="BU24" i="6"/>
  <c r="BU25" i="6"/>
  <c r="BU26" i="6"/>
  <c r="BU27" i="6"/>
  <c r="BU28" i="6"/>
  <c r="BU29" i="6"/>
  <c r="BU30" i="6"/>
  <c r="BU31" i="6"/>
  <c r="BU32" i="6"/>
  <c r="BU33" i="6"/>
  <c r="BU34" i="6"/>
  <c r="BU35" i="6"/>
  <c r="BU36" i="6"/>
  <c r="BU10" i="6"/>
  <c r="BS36" i="6"/>
  <c r="BS11" i="6"/>
  <c r="BS12" i="6"/>
  <c r="BS13" i="6"/>
  <c r="BS14" i="6"/>
  <c r="BS15" i="6"/>
  <c r="BS16" i="6"/>
  <c r="BS17" i="6"/>
  <c r="BS18" i="6"/>
  <c r="BS19" i="6"/>
  <c r="BS20" i="6"/>
  <c r="BS21" i="6"/>
  <c r="BS22" i="6"/>
  <c r="BS23" i="6"/>
  <c r="BS24" i="6"/>
  <c r="BS25" i="6"/>
  <c r="BS26" i="6"/>
  <c r="BS27" i="6"/>
  <c r="BS28" i="6"/>
  <c r="BS29" i="6"/>
  <c r="BS30" i="6"/>
  <c r="BS31" i="6"/>
  <c r="BS32" i="6"/>
  <c r="BS33" i="6"/>
  <c r="BS34" i="6"/>
  <c r="BS35" i="6"/>
  <c r="BS10" i="6"/>
  <c r="BQ11" i="6"/>
  <c r="BQ12" i="6"/>
  <c r="BQ13" i="6"/>
  <c r="BQ14" i="6"/>
  <c r="BQ15" i="6"/>
  <c r="BQ16" i="6"/>
  <c r="BQ17" i="6"/>
  <c r="BQ18" i="6"/>
  <c r="BQ19" i="6"/>
  <c r="BQ20" i="6"/>
  <c r="BQ21" i="6"/>
  <c r="BQ22" i="6"/>
  <c r="BQ23" i="6"/>
  <c r="BQ24" i="6"/>
  <c r="BQ25" i="6"/>
  <c r="BQ26" i="6"/>
  <c r="BQ27" i="6"/>
  <c r="BQ28" i="6"/>
  <c r="BQ29" i="6"/>
  <c r="BQ30" i="6"/>
  <c r="BQ31" i="6"/>
  <c r="BQ32" i="6"/>
  <c r="BQ33" i="6"/>
  <c r="BQ34" i="6"/>
  <c r="BQ35" i="6"/>
  <c r="BQ10" i="6"/>
  <c r="BO11" i="6"/>
  <c r="BO12" i="6"/>
  <c r="BO13" i="6"/>
  <c r="BO14" i="6"/>
  <c r="BO15" i="6"/>
  <c r="BO16" i="6"/>
  <c r="BO17" i="6"/>
  <c r="BO18" i="6"/>
  <c r="BO19" i="6"/>
  <c r="BO20" i="6"/>
  <c r="BO21" i="6"/>
  <c r="BO22" i="6"/>
  <c r="BO23" i="6"/>
  <c r="BO24" i="6"/>
  <c r="BO25" i="6"/>
  <c r="BO26" i="6"/>
  <c r="BO27" i="6"/>
  <c r="BO28" i="6"/>
  <c r="BO29" i="6"/>
  <c r="BO30" i="6"/>
  <c r="BO31" i="6"/>
  <c r="BO32" i="6"/>
  <c r="BO33" i="6"/>
  <c r="BO34" i="6"/>
  <c r="BO35" i="6"/>
  <c r="BO36" i="6"/>
  <c r="BO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10" i="6"/>
  <c r="BJ11" i="6"/>
  <c r="BJ12" i="6"/>
  <c r="BJ13" i="6"/>
  <c r="BJ14" i="6"/>
  <c r="BJ15" i="6"/>
  <c r="BJ16" i="6"/>
  <c r="BJ17" i="6"/>
  <c r="BJ18" i="6"/>
  <c r="BJ19" i="6"/>
  <c r="BJ20" i="6"/>
  <c r="BJ21" i="6"/>
  <c r="BJ22" i="6"/>
  <c r="BJ23" i="6"/>
  <c r="BJ24" i="6"/>
  <c r="BJ25" i="6"/>
  <c r="BJ26" i="6"/>
  <c r="BJ27" i="6"/>
  <c r="BJ28" i="6"/>
  <c r="BJ29" i="6"/>
  <c r="BJ30" i="6"/>
  <c r="BJ31" i="6"/>
  <c r="BJ32" i="6"/>
  <c r="BJ33" i="6"/>
  <c r="BJ34" i="6"/>
  <c r="BJ35" i="6"/>
  <c r="BJ10" i="6"/>
  <c r="BH11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H32" i="6"/>
  <c r="BH33" i="6"/>
  <c r="BH34" i="6"/>
  <c r="BH35" i="6"/>
  <c r="BH36" i="6"/>
  <c r="BH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F32" i="6"/>
  <c r="BF33" i="6"/>
  <c r="BF34" i="6"/>
  <c r="BF35" i="6"/>
  <c r="BF36" i="6"/>
  <c r="BF10" i="6"/>
  <c r="BD11" i="6"/>
  <c r="BD12" i="6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D32" i="6"/>
  <c r="BD33" i="6"/>
  <c r="BD34" i="6"/>
  <c r="BD35" i="6"/>
  <c r="BD36" i="6"/>
  <c r="BD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B32" i="6"/>
  <c r="BB33" i="6"/>
  <c r="BB34" i="6"/>
  <c r="BB35" i="6"/>
  <c r="BB36" i="6"/>
  <c r="BB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AZ32" i="6"/>
  <c r="AZ33" i="6"/>
  <c r="AZ34" i="6"/>
  <c r="AZ35" i="6"/>
  <c r="AZ10" i="6"/>
  <c r="AX11" i="6"/>
  <c r="AX12" i="6"/>
  <c r="AX13" i="6"/>
  <c r="AX14" i="6"/>
  <c r="AX15" i="6"/>
  <c r="AX16" i="6"/>
  <c r="AX17" i="6"/>
  <c r="AX18" i="6"/>
  <c r="AX19" i="6"/>
  <c r="AX20" i="6"/>
  <c r="AX21" i="6"/>
  <c r="AX22" i="6"/>
  <c r="AX23" i="6"/>
  <c r="AX24" i="6"/>
  <c r="AX25" i="6"/>
  <c r="AX26" i="6"/>
  <c r="AX27" i="6"/>
  <c r="AX28" i="6"/>
  <c r="AX29" i="6"/>
  <c r="AX30" i="6"/>
  <c r="AX31" i="6"/>
  <c r="AX32" i="6"/>
  <c r="AX33" i="6"/>
  <c r="AX34" i="6"/>
  <c r="AX35" i="6"/>
  <c r="AX36" i="6"/>
  <c r="AX10" i="6"/>
  <c r="AV11" i="6"/>
  <c r="AV12" i="6"/>
  <c r="AV13" i="6"/>
  <c r="AV14" i="6"/>
  <c r="AV15" i="6"/>
  <c r="AV16" i="6"/>
  <c r="AV17" i="6"/>
  <c r="AV18" i="6"/>
  <c r="AV19" i="6"/>
  <c r="AV20" i="6"/>
  <c r="AV21" i="6"/>
  <c r="AV22" i="6"/>
  <c r="AV23" i="6"/>
  <c r="AV24" i="6"/>
  <c r="AV25" i="6"/>
  <c r="AV26" i="6"/>
  <c r="AV27" i="6"/>
  <c r="AV28" i="6"/>
  <c r="AV29" i="6"/>
  <c r="AV30" i="6"/>
  <c r="AV31" i="6"/>
  <c r="AV32" i="6"/>
  <c r="AV33" i="6"/>
  <c r="AV34" i="6"/>
  <c r="AV35" i="6"/>
  <c r="AV36" i="6"/>
  <c r="AV10" i="6"/>
  <c r="AT11" i="6"/>
  <c r="AT12" i="6"/>
  <c r="AT13" i="6"/>
  <c r="AT14" i="6"/>
  <c r="AT15" i="6"/>
  <c r="AT16" i="6"/>
  <c r="AT17" i="6"/>
  <c r="AT18" i="6"/>
  <c r="AT19" i="6"/>
  <c r="AT20" i="6"/>
  <c r="AT21" i="6"/>
  <c r="AT22" i="6"/>
  <c r="AT23" i="6"/>
  <c r="AT24" i="6"/>
  <c r="AT25" i="6"/>
  <c r="AT26" i="6"/>
  <c r="AT27" i="6"/>
  <c r="AT28" i="6"/>
  <c r="AT29" i="6"/>
  <c r="AT30" i="6"/>
  <c r="AT31" i="6"/>
  <c r="AT32" i="6"/>
  <c r="AT33" i="6"/>
  <c r="AT34" i="6"/>
  <c r="AT35" i="6"/>
  <c r="AT10" i="6"/>
  <c r="AR11" i="6"/>
  <c r="AR12" i="6"/>
  <c r="AR13" i="6"/>
  <c r="AR14" i="6"/>
  <c r="AR15" i="6"/>
  <c r="AR16" i="6"/>
  <c r="AR17" i="6"/>
  <c r="AR18" i="6"/>
  <c r="AR19" i="6"/>
  <c r="AR20" i="6"/>
  <c r="AR21" i="6"/>
  <c r="AR22" i="6"/>
  <c r="AR23" i="6"/>
  <c r="AR24" i="6"/>
  <c r="AR25" i="6"/>
  <c r="AR26" i="6"/>
  <c r="AR27" i="6"/>
  <c r="AR28" i="6"/>
  <c r="AR29" i="6"/>
  <c r="AR30" i="6"/>
  <c r="AR31" i="6"/>
  <c r="AR32" i="6"/>
  <c r="AR33" i="6"/>
  <c r="AR34" i="6"/>
  <c r="AR35" i="6"/>
  <c r="AR36" i="6"/>
  <c r="AR10" i="6"/>
  <c r="AO11" i="6"/>
  <c r="AO12" i="6"/>
  <c r="AO13" i="6"/>
  <c r="AO14" i="6"/>
  <c r="AO15" i="6"/>
  <c r="AO16" i="6"/>
  <c r="AO17" i="6"/>
  <c r="AO18" i="6"/>
  <c r="AO19" i="6"/>
  <c r="AO20" i="6"/>
  <c r="AO21" i="6"/>
  <c r="AO22" i="6"/>
  <c r="AO23" i="6"/>
  <c r="AO24" i="6"/>
  <c r="AO25" i="6"/>
  <c r="AO26" i="6"/>
  <c r="AO27" i="6"/>
  <c r="AO28" i="6"/>
  <c r="AO29" i="6"/>
  <c r="AO30" i="6"/>
  <c r="AO31" i="6"/>
  <c r="AO32" i="6"/>
  <c r="AO33" i="6"/>
  <c r="AO34" i="6"/>
  <c r="AO35" i="6"/>
  <c r="AO36" i="6"/>
  <c r="AO10" i="6"/>
  <c r="AM11" i="6"/>
  <c r="AM12" i="6"/>
  <c r="AM13" i="6"/>
  <c r="AM14" i="6"/>
  <c r="AM15" i="6"/>
  <c r="AM16" i="6"/>
  <c r="AM17" i="6"/>
  <c r="AM18" i="6"/>
  <c r="AM19" i="6"/>
  <c r="AM20" i="6"/>
  <c r="AM21" i="6"/>
  <c r="AM22" i="6"/>
  <c r="AM23" i="6"/>
  <c r="AM24" i="6"/>
  <c r="AM25" i="6"/>
  <c r="AM26" i="6"/>
  <c r="AM27" i="6"/>
  <c r="AM28" i="6"/>
  <c r="AM29" i="6"/>
  <c r="AM30" i="6"/>
  <c r="AM31" i="6"/>
  <c r="AM32" i="6"/>
  <c r="AM33" i="6"/>
  <c r="AM34" i="6"/>
  <c r="AM35" i="6"/>
  <c r="AM36" i="6"/>
  <c r="AM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10" i="6"/>
  <c r="BU11" i="39"/>
  <c r="BU12" i="39"/>
  <c r="BU13" i="39"/>
  <c r="BU14" i="39"/>
  <c r="BU15" i="39"/>
  <c r="BU16" i="39"/>
  <c r="BU17" i="39"/>
  <c r="BU18" i="39"/>
  <c r="BU19" i="39"/>
  <c r="BU20" i="39"/>
  <c r="BU21" i="39"/>
  <c r="BU22" i="39"/>
  <c r="BU23" i="39"/>
  <c r="BU24" i="39"/>
  <c r="BU25" i="39"/>
  <c r="BU26" i="39"/>
  <c r="BU27" i="39"/>
  <c r="BU28" i="39"/>
  <c r="BU29" i="39"/>
  <c r="BU30" i="39"/>
  <c r="BU31" i="39"/>
  <c r="BU32" i="39"/>
  <c r="BU33" i="39"/>
  <c r="BU34" i="39"/>
  <c r="BU35" i="39"/>
  <c r="BU36" i="39"/>
  <c r="BS11" i="39"/>
  <c r="BS12" i="39"/>
  <c r="BS13" i="39"/>
  <c r="BS14" i="39"/>
  <c r="BS15" i="39"/>
  <c r="BS16" i="39"/>
  <c r="BS17" i="39"/>
  <c r="BS18" i="39"/>
  <c r="BS19" i="39"/>
  <c r="BS20" i="39"/>
  <c r="BS21" i="39"/>
  <c r="BS22" i="39"/>
  <c r="BS23" i="39"/>
  <c r="BS24" i="39"/>
  <c r="BS25" i="39"/>
  <c r="BS26" i="39"/>
  <c r="BS27" i="39"/>
  <c r="BS28" i="39"/>
  <c r="BS29" i="39"/>
  <c r="BS30" i="39"/>
  <c r="BS31" i="39"/>
  <c r="BS32" i="39"/>
  <c r="BS33" i="39"/>
  <c r="BS34" i="39"/>
  <c r="BS35" i="39"/>
  <c r="BS36" i="39"/>
  <c r="BQ11" i="39"/>
  <c r="BQ12" i="39"/>
  <c r="BQ13" i="39"/>
  <c r="BQ14" i="39"/>
  <c r="BQ15" i="39"/>
  <c r="BQ16" i="39"/>
  <c r="BQ17" i="39"/>
  <c r="BQ18" i="39"/>
  <c r="BQ19" i="39"/>
  <c r="BQ20" i="39"/>
  <c r="BQ21" i="39"/>
  <c r="BQ22" i="39"/>
  <c r="BQ23" i="39"/>
  <c r="BQ24" i="39"/>
  <c r="BQ25" i="39"/>
  <c r="BQ26" i="39"/>
  <c r="BQ27" i="39"/>
  <c r="BQ28" i="39"/>
  <c r="BQ29" i="39"/>
  <c r="BQ30" i="39"/>
  <c r="BQ31" i="39"/>
  <c r="BQ32" i="39"/>
  <c r="BQ33" i="39"/>
  <c r="BQ34" i="39"/>
  <c r="BQ35" i="39"/>
  <c r="BQ36" i="39"/>
  <c r="BO11" i="39"/>
  <c r="BO12" i="39"/>
  <c r="BO13" i="39"/>
  <c r="BO14" i="39"/>
  <c r="BO15" i="39"/>
  <c r="BO16" i="39"/>
  <c r="BO17" i="39"/>
  <c r="BO18" i="39"/>
  <c r="BO19" i="39"/>
  <c r="BO20" i="39"/>
  <c r="BO21" i="39"/>
  <c r="BO22" i="39"/>
  <c r="BO23" i="39"/>
  <c r="BO24" i="39"/>
  <c r="BO25" i="39"/>
  <c r="BO26" i="39"/>
  <c r="BO27" i="39"/>
  <c r="BO28" i="39"/>
  <c r="BO29" i="39"/>
  <c r="BO30" i="39"/>
  <c r="BO31" i="39"/>
  <c r="BO32" i="39"/>
  <c r="BO33" i="39"/>
  <c r="BO34" i="39"/>
  <c r="BO35" i="39"/>
  <c r="BO36" i="39"/>
  <c r="BM11" i="39"/>
  <c r="BM12" i="39"/>
  <c r="BM13" i="39"/>
  <c r="BM14" i="39"/>
  <c r="BM15" i="39"/>
  <c r="BM16" i="39"/>
  <c r="BM17" i="39"/>
  <c r="BM18" i="39"/>
  <c r="BM19" i="39"/>
  <c r="BM20" i="39"/>
  <c r="BM21" i="39"/>
  <c r="BM22" i="39"/>
  <c r="BM23" i="39"/>
  <c r="BM24" i="39"/>
  <c r="BM25" i="39"/>
  <c r="BM26" i="39"/>
  <c r="BM27" i="39"/>
  <c r="BM28" i="39"/>
  <c r="BM29" i="39"/>
  <c r="BM30" i="39"/>
  <c r="BM31" i="39"/>
  <c r="BM32" i="39"/>
  <c r="BM33" i="39"/>
  <c r="BM34" i="39"/>
  <c r="BM35" i="39"/>
  <c r="BM36" i="39"/>
  <c r="BO10" i="39"/>
  <c r="BQ10" i="39"/>
  <c r="BS10" i="39"/>
  <c r="BU10" i="39"/>
  <c r="BM10" i="39"/>
  <c r="BJ11" i="39"/>
  <c r="BJ12" i="39"/>
  <c r="BJ13" i="39"/>
  <c r="BJ14" i="39"/>
  <c r="BJ15" i="39"/>
  <c r="BJ16" i="39"/>
  <c r="BJ17" i="39"/>
  <c r="BJ18" i="39"/>
  <c r="BJ19" i="39"/>
  <c r="BJ20" i="39"/>
  <c r="BJ21" i="39"/>
  <c r="BJ22" i="39"/>
  <c r="BJ23" i="39"/>
  <c r="BJ24" i="39"/>
  <c r="BJ25" i="39"/>
  <c r="BJ26" i="39"/>
  <c r="BJ27" i="39"/>
  <c r="BJ28" i="39"/>
  <c r="BJ29" i="39"/>
  <c r="BJ30" i="39"/>
  <c r="BJ31" i="39"/>
  <c r="BJ32" i="39"/>
  <c r="BJ33" i="39"/>
  <c r="BJ34" i="39"/>
  <c r="BJ35" i="39"/>
  <c r="BJ10" i="39"/>
  <c r="BH11" i="39"/>
  <c r="BH12" i="39"/>
  <c r="BH13" i="39"/>
  <c r="BH14" i="39"/>
  <c r="BH15" i="39"/>
  <c r="BH16" i="39"/>
  <c r="BH17" i="39"/>
  <c r="BH18" i="39"/>
  <c r="BH19" i="39"/>
  <c r="BH20" i="39"/>
  <c r="BH21" i="39"/>
  <c r="BH22" i="39"/>
  <c r="BH23" i="39"/>
  <c r="BH24" i="39"/>
  <c r="BH25" i="39"/>
  <c r="BH26" i="39"/>
  <c r="BH27" i="39"/>
  <c r="BH28" i="39"/>
  <c r="BH29" i="39"/>
  <c r="BH30" i="39"/>
  <c r="BH31" i="39"/>
  <c r="BH32" i="39"/>
  <c r="BH33" i="39"/>
  <c r="BH34" i="39"/>
  <c r="BH35" i="39"/>
  <c r="BH36" i="39"/>
  <c r="BF11" i="39"/>
  <c r="BF12" i="39"/>
  <c r="BF13" i="39"/>
  <c r="BF14" i="39"/>
  <c r="BF15" i="39"/>
  <c r="BF16" i="39"/>
  <c r="BF17" i="39"/>
  <c r="BF18" i="39"/>
  <c r="BF19" i="39"/>
  <c r="BF20" i="39"/>
  <c r="BF21" i="39"/>
  <c r="BF22" i="39"/>
  <c r="BF23" i="39"/>
  <c r="BF24" i="39"/>
  <c r="BF25" i="39"/>
  <c r="BF26" i="39"/>
  <c r="BF27" i="39"/>
  <c r="BF28" i="39"/>
  <c r="BF29" i="39"/>
  <c r="BF30" i="39"/>
  <c r="BF31" i="39"/>
  <c r="BF32" i="39"/>
  <c r="BF33" i="39"/>
  <c r="BF34" i="39"/>
  <c r="BF35" i="39"/>
  <c r="BF36" i="39"/>
  <c r="BD11" i="39"/>
  <c r="BD12" i="39"/>
  <c r="BD13" i="39"/>
  <c r="BD14" i="39"/>
  <c r="BD15" i="39"/>
  <c r="BD16" i="39"/>
  <c r="BD17" i="39"/>
  <c r="BD18" i="39"/>
  <c r="BD19" i="39"/>
  <c r="BD20" i="39"/>
  <c r="BD21" i="39"/>
  <c r="BD22" i="39"/>
  <c r="BD23" i="39"/>
  <c r="BD24" i="39"/>
  <c r="BD25" i="39"/>
  <c r="BD26" i="39"/>
  <c r="BD27" i="39"/>
  <c r="BD28" i="39"/>
  <c r="BD29" i="39"/>
  <c r="BD30" i="39"/>
  <c r="BD31" i="39"/>
  <c r="BD32" i="39"/>
  <c r="BD33" i="39"/>
  <c r="BD34" i="39"/>
  <c r="BD35" i="39"/>
  <c r="BD36" i="39"/>
  <c r="BB11" i="39"/>
  <c r="BB12" i="39"/>
  <c r="BB13" i="39"/>
  <c r="BB14" i="39"/>
  <c r="BB15" i="39"/>
  <c r="BB16" i="39"/>
  <c r="BB17" i="39"/>
  <c r="BB18" i="39"/>
  <c r="BB19" i="39"/>
  <c r="BB20" i="39"/>
  <c r="BB21" i="39"/>
  <c r="BB22" i="39"/>
  <c r="BB23" i="39"/>
  <c r="BB24" i="39"/>
  <c r="BB25" i="39"/>
  <c r="BB26" i="39"/>
  <c r="BB27" i="39"/>
  <c r="BB28" i="39"/>
  <c r="BB29" i="39"/>
  <c r="BB30" i="39"/>
  <c r="BB31" i="39"/>
  <c r="BB32" i="39"/>
  <c r="BB33" i="39"/>
  <c r="BB34" i="39"/>
  <c r="BB35" i="39"/>
  <c r="BB36" i="39"/>
  <c r="AZ11" i="39"/>
  <c r="AZ12" i="39"/>
  <c r="AZ13" i="39"/>
  <c r="AZ14" i="39"/>
  <c r="AZ15" i="39"/>
  <c r="AZ16" i="39"/>
  <c r="AZ17" i="39"/>
  <c r="AZ18" i="39"/>
  <c r="AZ19" i="39"/>
  <c r="AZ20" i="39"/>
  <c r="AZ21" i="39"/>
  <c r="AZ22" i="39"/>
  <c r="AZ23" i="39"/>
  <c r="AZ24" i="39"/>
  <c r="AZ25" i="39"/>
  <c r="AZ26" i="39"/>
  <c r="AZ27" i="39"/>
  <c r="AZ28" i="39"/>
  <c r="AZ29" i="39"/>
  <c r="AZ30" i="39"/>
  <c r="AZ31" i="39"/>
  <c r="AZ32" i="39"/>
  <c r="AZ33" i="39"/>
  <c r="AZ34" i="39"/>
  <c r="AZ35" i="39"/>
  <c r="AZ36" i="39"/>
  <c r="AX11" i="39"/>
  <c r="AX12" i="39"/>
  <c r="AX13" i="39"/>
  <c r="AX14" i="39"/>
  <c r="AX15" i="39"/>
  <c r="AX16" i="39"/>
  <c r="AX17" i="39"/>
  <c r="AX18" i="39"/>
  <c r="AX19" i="39"/>
  <c r="AX20" i="39"/>
  <c r="AX21" i="39"/>
  <c r="AX22" i="39"/>
  <c r="AX23" i="39"/>
  <c r="AX24" i="39"/>
  <c r="AX25" i="39"/>
  <c r="AX26" i="39"/>
  <c r="AX27" i="39"/>
  <c r="AX28" i="39"/>
  <c r="AX29" i="39"/>
  <c r="AX30" i="39"/>
  <c r="AX31" i="39"/>
  <c r="AX32" i="39"/>
  <c r="AX33" i="39"/>
  <c r="AX34" i="39"/>
  <c r="AX35" i="39"/>
  <c r="AX36" i="39"/>
  <c r="AV11" i="39"/>
  <c r="AV12" i="39"/>
  <c r="AV13" i="39"/>
  <c r="AV14" i="39"/>
  <c r="AV15" i="39"/>
  <c r="AV16" i="39"/>
  <c r="AV17" i="39"/>
  <c r="AV18" i="39"/>
  <c r="AV19" i="39"/>
  <c r="AV20" i="39"/>
  <c r="AV21" i="39"/>
  <c r="AV22" i="39"/>
  <c r="AV23" i="39"/>
  <c r="AV24" i="39"/>
  <c r="AV25" i="39"/>
  <c r="AV26" i="39"/>
  <c r="AV27" i="39"/>
  <c r="AV28" i="39"/>
  <c r="AV29" i="39"/>
  <c r="AV30" i="39"/>
  <c r="AV31" i="39"/>
  <c r="AV32" i="39"/>
  <c r="AV33" i="39"/>
  <c r="AV34" i="39"/>
  <c r="AV35" i="39"/>
  <c r="AV36" i="39"/>
  <c r="AT11" i="39"/>
  <c r="AT12" i="39"/>
  <c r="AT13" i="39"/>
  <c r="AT14" i="39"/>
  <c r="AT15" i="39"/>
  <c r="AT16" i="39"/>
  <c r="AT17" i="39"/>
  <c r="AT18" i="39"/>
  <c r="AT19" i="39"/>
  <c r="AT20" i="39"/>
  <c r="AT21" i="39"/>
  <c r="AT22" i="39"/>
  <c r="AT23" i="39"/>
  <c r="AT24" i="39"/>
  <c r="AT25" i="39"/>
  <c r="AT26" i="39"/>
  <c r="AT27" i="39"/>
  <c r="AT28" i="39"/>
  <c r="AT29" i="39"/>
  <c r="AT30" i="39"/>
  <c r="AT31" i="39"/>
  <c r="AT32" i="39"/>
  <c r="AT33" i="39"/>
  <c r="AT34" i="39"/>
  <c r="AT35" i="39"/>
  <c r="AR11" i="39"/>
  <c r="AR12" i="39"/>
  <c r="AR13" i="39"/>
  <c r="AR14" i="39"/>
  <c r="AR15" i="39"/>
  <c r="AR16" i="39"/>
  <c r="AR17" i="39"/>
  <c r="AR18" i="39"/>
  <c r="AR19" i="39"/>
  <c r="AR20" i="39"/>
  <c r="AR21" i="39"/>
  <c r="AR22" i="39"/>
  <c r="AR23" i="39"/>
  <c r="AR24" i="39"/>
  <c r="AR25" i="39"/>
  <c r="AR26" i="39"/>
  <c r="AR27" i="39"/>
  <c r="AR28" i="39"/>
  <c r="AR29" i="39"/>
  <c r="AR30" i="39"/>
  <c r="AR31" i="39"/>
  <c r="AR32" i="39"/>
  <c r="AR33" i="39"/>
  <c r="AR34" i="39"/>
  <c r="AR35" i="39"/>
  <c r="AR36" i="39"/>
  <c r="AT10" i="39"/>
  <c r="AV10" i="39"/>
  <c r="AX10" i="39"/>
  <c r="AZ10" i="39"/>
  <c r="BB10" i="39"/>
  <c r="BD10" i="39"/>
  <c r="BF10" i="39"/>
  <c r="BH10" i="39"/>
  <c r="AR10" i="39"/>
  <c r="AO11" i="39"/>
  <c r="AO12" i="39"/>
  <c r="AO13" i="39"/>
  <c r="AO14" i="39"/>
  <c r="AO15" i="39"/>
  <c r="AO16" i="39"/>
  <c r="AO17" i="39"/>
  <c r="AO18" i="39"/>
  <c r="AO19" i="39"/>
  <c r="AO20" i="39"/>
  <c r="AO21" i="39"/>
  <c r="AO22" i="39"/>
  <c r="AO23" i="39"/>
  <c r="AO24" i="39"/>
  <c r="AO25" i="39"/>
  <c r="AO26" i="39"/>
  <c r="AO27" i="39"/>
  <c r="AO28" i="39"/>
  <c r="AO29" i="39"/>
  <c r="AO30" i="39"/>
  <c r="AO31" i="39"/>
  <c r="AO32" i="39"/>
  <c r="AO33" i="39"/>
  <c r="AO34" i="39"/>
  <c r="AO35" i="39"/>
  <c r="AO36" i="39"/>
  <c r="AM11" i="39"/>
  <c r="AM12" i="39"/>
  <c r="AM13" i="39"/>
  <c r="AM14" i="39"/>
  <c r="AM15" i="39"/>
  <c r="AM16" i="39"/>
  <c r="AM17" i="39"/>
  <c r="AM18" i="39"/>
  <c r="AM19" i="39"/>
  <c r="AM20" i="39"/>
  <c r="AM21" i="39"/>
  <c r="AM22" i="39"/>
  <c r="AM23" i="39"/>
  <c r="AM24" i="39"/>
  <c r="AM25" i="39"/>
  <c r="AM26" i="39"/>
  <c r="AM27" i="39"/>
  <c r="AM28" i="39"/>
  <c r="AM29" i="39"/>
  <c r="AM30" i="39"/>
  <c r="AM31" i="39"/>
  <c r="AM32" i="39"/>
  <c r="AM33" i="39"/>
  <c r="AM34" i="39"/>
  <c r="AM35" i="39"/>
  <c r="AM36" i="39"/>
  <c r="AK11" i="39"/>
  <c r="AK12" i="39"/>
  <c r="AK13" i="39"/>
  <c r="AK14" i="39"/>
  <c r="AK15" i="39"/>
  <c r="AK16" i="39"/>
  <c r="AK17" i="39"/>
  <c r="AK18" i="39"/>
  <c r="AK19" i="39"/>
  <c r="AK20" i="39"/>
  <c r="AK21" i="39"/>
  <c r="AK22" i="39"/>
  <c r="AK23" i="39"/>
  <c r="AK24" i="39"/>
  <c r="AK25" i="39"/>
  <c r="AK26" i="39"/>
  <c r="AK27" i="39"/>
  <c r="AK28" i="39"/>
  <c r="AK29" i="39"/>
  <c r="AK30" i="39"/>
  <c r="AK31" i="39"/>
  <c r="AK32" i="39"/>
  <c r="AK33" i="39"/>
  <c r="AK34" i="39"/>
  <c r="AK35" i="39"/>
  <c r="AK36" i="39"/>
  <c r="AI11" i="39"/>
  <c r="AI12" i="39"/>
  <c r="AI13" i="39"/>
  <c r="AI14" i="39"/>
  <c r="AI15" i="39"/>
  <c r="AI16" i="39"/>
  <c r="AI17" i="39"/>
  <c r="AI18" i="39"/>
  <c r="AI19" i="39"/>
  <c r="AI20" i="39"/>
  <c r="AI21" i="39"/>
  <c r="AI22" i="39"/>
  <c r="AI23" i="39"/>
  <c r="AI24" i="39"/>
  <c r="AI25" i="39"/>
  <c r="AI26" i="39"/>
  <c r="AI27" i="39"/>
  <c r="AI28" i="39"/>
  <c r="AI29" i="39"/>
  <c r="AI30" i="39"/>
  <c r="AI31" i="39"/>
  <c r="AI32" i="39"/>
  <c r="AI33" i="39"/>
  <c r="AI34" i="39"/>
  <c r="AI35" i="39"/>
  <c r="AI36" i="39"/>
  <c r="AG11" i="39"/>
  <c r="AG12" i="39"/>
  <c r="AG13" i="39"/>
  <c r="AG14" i="39"/>
  <c r="AG15" i="39"/>
  <c r="AG16" i="39"/>
  <c r="AG17" i="39"/>
  <c r="AG18" i="39"/>
  <c r="AG19" i="39"/>
  <c r="AG20" i="39"/>
  <c r="AG21" i="39"/>
  <c r="AG22" i="39"/>
  <c r="AG23" i="39"/>
  <c r="AG24" i="39"/>
  <c r="AG25" i="39"/>
  <c r="AG26" i="39"/>
  <c r="AG27" i="39"/>
  <c r="AG28" i="39"/>
  <c r="AG29" i="39"/>
  <c r="AG30" i="39"/>
  <c r="AG31" i="39"/>
  <c r="AG32" i="39"/>
  <c r="AG33" i="39"/>
  <c r="AG34" i="39"/>
  <c r="AG35" i="39"/>
  <c r="AG36" i="39"/>
  <c r="AE11" i="39"/>
  <c r="AE12" i="39"/>
  <c r="AE13" i="39"/>
  <c r="AE14" i="39"/>
  <c r="AE15" i="39"/>
  <c r="AE16" i="39"/>
  <c r="AE17" i="39"/>
  <c r="AE18" i="39"/>
  <c r="AE19" i="39"/>
  <c r="AE20" i="39"/>
  <c r="AE21" i="39"/>
  <c r="AE22" i="39"/>
  <c r="AE23" i="39"/>
  <c r="AE24" i="39"/>
  <c r="AE25" i="39"/>
  <c r="AE26" i="39"/>
  <c r="AE27" i="39"/>
  <c r="AE28" i="39"/>
  <c r="AE29" i="39"/>
  <c r="AE30" i="39"/>
  <c r="AE31" i="39"/>
  <c r="AE32" i="39"/>
  <c r="AE33" i="39"/>
  <c r="AE34" i="39"/>
  <c r="AE35" i="39"/>
  <c r="AE36" i="39"/>
  <c r="AC34" i="39"/>
  <c r="AC35" i="39"/>
  <c r="AC11" i="39"/>
  <c r="AC12" i="39"/>
  <c r="AC13" i="39"/>
  <c r="AC14" i="39"/>
  <c r="AC15" i="39"/>
  <c r="AC16" i="39"/>
  <c r="AC17" i="39"/>
  <c r="AC18" i="39"/>
  <c r="AC19" i="39"/>
  <c r="AC20" i="39"/>
  <c r="AC21" i="39"/>
  <c r="AC22" i="39"/>
  <c r="AC23" i="39"/>
  <c r="AC24" i="39"/>
  <c r="AC25" i="39"/>
  <c r="AC26" i="39"/>
  <c r="AC27" i="39"/>
  <c r="AC28" i="39"/>
  <c r="AC29" i="39"/>
  <c r="AC30" i="39"/>
  <c r="AC31" i="39"/>
  <c r="AC32" i="39"/>
  <c r="AC33" i="39"/>
  <c r="AA11" i="39"/>
  <c r="AA12" i="39"/>
  <c r="AA13" i="39"/>
  <c r="AA14" i="39"/>
  <c r="AA15" i="39"/>
  <c r="AA16" i="39"/>
  <c r="AA17" i="39"/>
  <c r="AA18" i="39"/>
  <c r="AA19" i="39"/>
  <c r="AA20" i="39"/>
  <c r="AA21" i="39"/>
  <c r="AA22" i="39"/>
  <c r="AA23" i="39"/>
  <c r="AA24" i="39"/>
  <c r="AA25" i="39"/>
  <c r="AA26" i="39"/>
  <c r="AA27" i="39"/>
  <c r="AA28" i="39"/>
  <c r="AA29" i="39"/>
  <c r="AA30" i="39"/>
  <c r="AA31" i="39"/>
  <c r="AA32" i="39"/>
  <c r="AA33" i="39"/>
  <c r="AA34" i="39"/>
  <c r="AA35" i="39"/>
  <c r="AA36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Y34" i="39"/>
  <c r="Y35" i="39"/>
  <c r="Y36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29" i="39"/>
  <c r="W30" i="39"/>
  <c r="W31" i="39"/>
  <c r="W32" i="39"/>
  <c r="W33" i="39"/>
  <c r="W34" i="39"/>
  <c r="W35" i="39"/>
  <c r="W36" i="39"/>
  <c r="Y10" i="39"/>
  <c r="AA10" i="39"/>
  <c r="AC10" i="39"/>
  <c r="AE10" i="39"/>
  <c r="AG10" i="39"/>
  <c r="AI10" i="39"/>
  <c r="AK10" i="39"/>
  <c r="AM10" i="39"/>
  <c r="AO10" i="39"/>
  <c r="W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29" i="39"/>
  <c r="T30" i="39"/>
  <c r="T31" i="39"/>
  <c r="T32" i="39"/>
  <c r="T33" i="39"/>
  <c r="T34" i="39"/>
  <c r="T35" i="39"/>
  <c r="T36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29" i="39"/>
  <c r="R30" i="39"/>
  <c r="R31" i="39"/>
  <c r="R32" i="39"/>
  <c r="R33" i="39"/>
  <c r="R34" i="39"/>
  <c r="R35" i="39"/>
  <c r="R36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N11" i="39"/>
  <c r="N12" i="39"/>
  <c r="N13" i="39"/>
  <c r="N14" i="39"/>
  <c r="N15" i="39"/>
  <c r="N16" i="39"/>
  <c r="N17" i="39"/>
  <c r="N18" i="39"/>
  <c r="N19" i="39"/>
  <c r="N20" i="39"/>
  <c r="N21" i="39"/>
  <c r="N22" i="39"/>
  <c r="N23" i="39"/>
  <c r="N24" i="39"/>
  <c r="N25" i="39"/>
  <c r="N26" i="39"/>
  <c r="N27" i="39"/>
  <c r="N28" i="39"/>
  <c r="N29" i="39"/>
  <c r="N30" i="39"/>
  <c r="N31" i="39"/>
  <c r="N32" i="39"/>
  <c r="N33" i="39"/>
  <c r="N34" i="39"/>
  <c r="N35" i="39"/>
  <c r="N36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29" i="39"/>
  <c r="L30" i="39"/>
  <c r="L31" i="39"/>
  <c r="L32" i="39"/>
  <c r="L33" i="39"/>
  <c r="L34" i="39"/>
  <c r="L35" i="39"/>
  <c r="L36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J34" i="39"/>
  <c r="J35" i="39"/>
  <c r="J36" i="39"/>
  <c r="H11" i="39"/>
  <c r="H12" i="39"/>
  <c r="H13" i="39"/>
  <c r="H14" i="39"/>
  <c r="H15" i="39"/>
  <c r="H16" i="39"/>
  <c r="H17" i="39"/>
  <c r="H18" i="39"/>
  <c r="H19" i="39"/>
  <c r="H20" i="39"/>
  <c r="H21" i="39"/>
  <c r="H22" i="39"/>
  <c r="H23" i="39"/>
  <c r="H24" i="39"/>
  <c r="H25" i="39"/>
  <c r="H26" i="39"/>
  <c r="H27" i="39"/>
  <c r="H28" i="39"/>
  <c r="H29" i="39"/>
  <c r="H30" i="39"/>
  <c r="H31" i="39"/>
  <c r="H32" i="39"/>
  <c r="H33" i="39"/>
  <c r="H34" i="39"/>
  <c r="H35" i="39"/>
  <c r="H36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29" i="39"/>
  <c r="F30" i="39"/>
  <c r="F31" i="39"/>
  <c r="F32" i="39"/>
  <c r="F33" i="39"/>
  <c r="F34" i="39"/>
  <c r="F35" i="39"/>
  <c r="F36" i="39"/>
  <c r="F10" i="39"/>
  <c r="H10" i="39"/>
  <c r="J10" i="39"/>
  <c r="L10" i="39"/>
  <c r="N10" i="39"/>
  <c r="P10" i="39"/>
  <c r="R10" i="39"/>
  <c r="T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10" i="39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32" i="2"/>
  <c r="BU33" i="2"/>
  <c r="BU34" i="2"/>
  <c r="BU35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Q11" i="2"/>
  <c r="BQ12" i="2"/>
  <c r="BQ13" i="2"/>
  <c r="BQ14" i="2"/>
  <c r="BQ15" i="2"/>
  <c r="BQ16" i="2"/>
  <c r="BQ17" i="2"/>
  <c r="BQ18" i="2"/>
  <c r="BQ19" i="2"/>
  <c r="BQ20" i="2"/>
  <c r="BQ21" i="2"/>
  <c r="BQ22" i="2"/>
  <c r="BQ23" i="2"/>
  <c r="BQ24" i="2"/>
  <c r="BQ25" i="2"/>
  <c r="BQ26" i="2"/>
  <c r="BQ27" i="2"/>
  <c r="BQ28" i="2"/>
  <c r="BQ29" i="2"/>
  <c r="BQ30" i="2"/>
  <c r="BQ31" i="2"/>
  <c r="BQ32" i="2"/>
  <c r="BQ33" i="2"/>
  <c r="BQ34" i="2"/>
  <c r="BQ35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O10" i="2"/>
  <c r="BQ10" i="2"/>
  <c r="BS10" i="2"/>
  <c r="BU10" i="2"/>
  <c r="BM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10" i="2"/>
  <c r="AV10" i="2"/>
  <c r="AX10" i="2"/>
  <c r="AZ10" i="2"/>
  <c r="BB10" i="2"/>
  <c r="BD10" i="2"/>
  <c r="BF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10" i="2"/>
  <c r="AI10" i="2"/>
  <c r="AK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10" i="2"/>
  <c r="AA10" i="2"/>
  <c r="AC10" i="2"/>
  <c r="AE10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J10" i="2"/>
  <c r="L10" i="2"/>
  <c r="N10" i="2"/>
  <c r="P10" i="2"/>
  <c r="R10" i="2"/>
  <c r="F10" i="2"/>
  <c r="H10" i="2"/>
  <c r="D10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11" i="2"/>
  <c r="D12" i="2"/>
  <c r="D13" i="2"/>
  <c r="D14" i="2"/>
  <c r="W36" i="2" l="1"/>
  <c r="AG36" i="2"/>
  <c r="AV36" i="2"/>
  <c r="BD36" i="2"/>
  <c r="BJ36" i="2"/>
  <c r="B36" i="6"/>
  <c r="R36" i="6"/>
  <c r="AI36" i="6"/>
  <c r="AZ36" i="6"/>
  <c r="BQ36" i="6"/>
  <c r="J36" i="2"/>
  <c r="R36" i="2"/>
  <c r="AC36" i="2"/>
  <c r="BO36" i="2"/>
  <c r="I24" i="10"/>
  <c r="K24" i="10" s="1"/>
  <c r="O24" i="10" s="1"/>
  <c r="I13" i="11"/>
  <c r="K13" i="11" s="1"/>
  <c r="O13" i="11" s="1"/>
  <c r="I29" i="11"/>
  <c r="K29" i="11" s="1"/>
  <c r="O29" i="11" s="1"/>
  <c r="I18" i="12"/>
  <c r="K18" i="12" s="1"/>
  <c r="O18" i="12" s="1"/>
  <c r="I34" i="12"/>
  <c r="K34" i="12" s="1"/>
  <c r="O34" i="12" s="1"/>
  <c r="K37" i="16"/>
  <c r="O37" i="16" s="1"/>
  <c r="K37" i="24"/>
  <c r="O37" i="24" s="1"/>
  <c r="L36" i="2"/>
  <c r="AE36" i="2"/>
  <c r="BQ36" i="2"/>
  <c r="AC36" i="39"/>
  <c r="I16" i="10"/>
  <c r="K16" i="10" s="1"/>
  <c r="O16" i="10" s="1"/>
  <c r="I23" i="13"/>
  <c r="K23" i="13" s="1"/>
  <c r="O23" i="13" s="1"/>
  <c r="I36" i="14"/>
  <c r="K36" i="14" s="1"/>
  <c r="O36" i="14" s="1"/>
  <c r="I30" i="19"/>
  <c r="K30" i="19" s="1"/>
  <c r="O30" i="19" s="1"/>
  <c r="T36" i="2"/>
  <c r="AK36" i="2"/>
  <c r="AZ36" i="2"/>
  <c r="I25" i="10"/>
  <c r="K25" i="10" s="1"/>
  <c r="O25" i="10" s="1"/>
  <c r="I14" i="11"/>
  <c r="K14" i="11" s="1"/>
  <c r="O14" i="11" s="1"/>
  <c r="I30" i="11"/>
  <c r="K30" i="11" s="1"/>
  <c r="O30" i="11" s="1"/>
  <c r="I19" i="12"/>
  <c r="K19" i="12" s="1"/>
  <c r="O19" i="12" s="1"/>
  <c r="I35" i="12"/>
  <c r="K35" i="12" s="1"/>
  <c r="O35" i="12" s="1"/>
  <c r="I15" i="13"/>
  <c r="K15" i="13" s="1"/>
  <c r="O15" i="13" s="1"/>
  <c r="F36" i="2"/>
  <c r="N36" i="2"/>
  <c r="Y36" i="2"/>
  <c r="AR36" i="2"/>
  <c r="BH36" i="2"/>
  <c r="BS36" i="2"/>
  <c r="AT36" i="39"/>
  <c r="I23" i="16"/>
  <c r="K23" i="16" s="1"/>
  <c r="O23" i="16" s="1"/>
  <c r="AT36" i="2"/>
  <c r="BJ36" i="39"/>
  <c r="BU36" i="7"/>
  <c r="BB36" i="2"/>
  <c r="D36" i="2"/>
  <c r="H36" i="2"/>
  <c r="P36" i="2"/>
  <c r="AA36" i="2"/>
  <c r="AM36" i="2"/>
  <c r="BM36" i="2"/>
  <c r="BU36" i="2"/>
  <c r="AC36" i="6"/>
  <c r="AT36" i="6"/>
  <c r="W36" i="7"/>
  <c r="AM36" i="7"/>
  <c r="BD36" i="7"/>
  <c r="I12" i="14"/>
  <c r="K12" i="14" s="1"/>
  <c r="O12" i="14" s="1"/>
  <c r="I37" i="15"/>
  <c r="K37" i="15" s="1"/>
  <c r="O37" i="15" s="1"/>
  <c r="I37" i="21"/>
  <c r="K37" i="21" s="1"/>
  <c r="O37" i="21" s="1"/>
  <c r="I29" i="15"/>
  <c r="K29" i="15" s="1"/>
  <c r="O29" i="15" s="1"/>
  <c r="I19" i="21"/>
  <c r="K19" i="21" s="1"/>
  <c r="O19" i="21" s="1"/>
  <c r="I33" i="19"/>
  <c r="K33" i="19" s="1"/>
  <c r="O33" i="19" s="1"/>
  <c r="I11" i="21"/>
  <c r="K11" i="21" s="1"/>
  <c r="O11" i="21" s="1"/>
  <c r="I26" i="16"/>
  <c r="K26" i="16" s="1"/>
  <c r="O26" i="16" s="1"/>
  <c r="I23" i="17"/>
  <c r="K23" i="17" s="1"/>
  <c r="O23" i="17" s="1"/>
  <c r="I12" i="18"/>
  <c r="K12" i="18" s="1"/>
  <c r="O12" i="18" s="1"/>
  <c r="I28" i="18"/>
  <c r="K28" i="18" s="1"/>
  <c r="O28" i="18" s="1"/>
  <c r="I17" i="19"/>
  <c r="K17" i="19" s="1"/>
  <c r="O17" i="19" s="1"/>
  <c r="I14" i="20"/>
  <c r="K14" i="20" s="1"/>
  <c r="O14" i="20" s="1"/>
  <c r="I22" i="20"/>
  <c r="K22" i="20" s="1"/>
  <c r="O22" i="20" s="1"/>
  <c r="I30" i="21"/>
  <c r="K30" i="21" s="1"/>
  <c r="O30" i="21" s="1"/>
  <c r="I12" i="23"/>
  <c r="K12" i="23" s="1"/>
  <c r="O12" i="23" s="1"/>
  <c r="I26" i="24"/>
  <c r="K26" i="24" s="1"/>
  <c r="O26" i="24" s="1"/>
  <c r="I15" i="22"/>
  <c r="K15" i="22" s="1"/>
  <c r="O15" i="22" s="1"/>
  <c r="I20" i="23"/>
  <c r="K20" i="23" s="1"/>
  <c r="O20" i="23" s="1"/>
  <c r="I29" i="23"/>
  <c r="K29" i="23" s="1"/>
  <c r="O29" i="23" s="1"/>
  <c r="I19" i="22"/>
  <c r="K19" i="22" s="1"/>
  <c r="O19" i="22" s="1"/>
  <c r="I23" i="22"/>
  <c r="K23" i="22" s="1"/>
  <c r="O23" i="22" s="1"/>
  <c r="I37" i="23"/>
  <c r="K37" i="23" s="1"/>
  <c r="O37" i="23" s="1"/>
  <c r="I19" i="25"/>
  <c r="K19" i="25" s="1"/>
  <c r="O19" i="25" s="1"/>
  <c r="I31" i="22"/>
  <c r="K31" i="22" s="1"/>
  <c r="O31" i="22" s="1"/>
  <c r="I18" i="24"/>
  <c r="K18" i="24" s="1"/>
  <c r="O18" i="24" s="1"/>
  <c r="E37" i="32"/>
  <c r="I37" i="32" s="1"/>
  <c r="K37" i="32" s="1"/>
  <c r="O37" i="32" s="1"/>
  <c r="I20" i="28"/>
  <c r="K20" i="28" s="1"/>
  <c r="O20" i="28" s="1"/>
  <c r="I36" i="28"/>
  <c r="K36" i="28" s="1"/>
  <c r="O36" i="28" s="1"/>
  <c r="I25" i="29"/>
  <c r="K25" i="29" s="1"/>
  <c r="O25" i="29" s="1"/>
  <c r="I14" i="30"/>
  <c r="K14" i="30" s="1"/>
  <c r="O14" i="30" s="1"/>
  <c r="I32" i="31"/>
  <c r="K32" i="31" s="1"/>
  <c r="O32" i="31" s="1"/>
  <c r="I28" i="28"/>
  <c r="K28" i="28" s="1"/>
  <c r="O28" i="28" s="1"/>
  <c r="I17" i="29"/>
  <c r="K17" i="29" s="1"/>
  <c r="O17" i="29" s="1"/>
  <c r="I33" i="29"/>
  <c r="K33" i="29" s="1"/>
  <c r="O33" i="29" s="1"/>
  <c r="I20" i="30"/>
  <c r="K20" i="30" s="1"/>
  <c r="O20" i="30" s="1"/>
  <c r="I12" i="31"/>
  <c r="K12" i="31" s="1"/>
  <c r="O12" i="31" s="1"/>
  <c r="I23" i="30"/>
  <c r="K23" i="30" s="1"/>
  <c r="O23" i="30" s="1"/>
  <c r="I14" i="33"/>
  <c r="K14" i="33" s="1"/>
  <c r="O14" i="33" s="1"/>
  <c r="I29" i="33"/>
  <c r="K29" i="33" s="1"/>
  <c r="O29" i="33" s="1"/>
  <c r="I19" i="34"/>
  <c r="K19" i="34" s="1"/>
  <c r="O19" i="34" s="1"/>
  <c r="I34" i="34"/>
  <c r="K34" i="34" s="1"/>
  <c r="O34" i="34" s="1"/>
  <c r="I13" i="36"/>
  <c r="K13" i="36" s="1"/>
  <c r="O13" i="36" s="1"/>
  <c r="I26" i="37"/>
  <c r="K26" i="37" s="1"/>
  <c r="O26" i="37" s="1"/>
  <c r="I15" i="30"/>
  <c r="K15" i="30" s="1"/>
  <c r="O15" i="30" s="1"/>
  <c r="I23" i="35"/>
  <c r="K23" i="35" s="1"/>
  <c r="O23" i="35" s="1"/>
  <c r="I28" i="36"/>
  <c r="K28" i="36" s="1"/>
  <c r="O28" i="36" s="1"/>
  <c r="I31" i="30"/>
  <c r="K31" i="30" s="1"/>
  <c r="O31" i="30" s="1"/>
  <c r="I16" i="35"/>
  <c r="K16" i="35" s="1"/>
  <c r="O16" i="35" s="1"/>
  <c r="I31" i="35"/>
  <c r="K31" i="35" s="1"/>
  <c r="O31" i="35" s="1"/>
  <c r="I12" i="36"/>
  <c r="K12" i="36" s="1"/>
  <c r="O12" i="36" s="1"/>
  <c r="I37" i="36"/>
  <c r="K37" i="36" s="1"/>
  <c r="O37" i="36" s="1"/>
  <c r="BK36" i="7"/>
  <c r="I37" i="37"/>
  <c r="K37" i="37" s="1"/>
  <c r="O37" i="37" s="1"/>
  <c r="I20" i="31"/>
  <c r="K20" i="31" s="1"/>
  <c r="O20" i="31" s="1"/>
  <c r="I24" i="35"/>
  <c r="K24" i="35" s="1"/>
  <c r="O24" i="35" s="1"/>
  <c r="I21" i="36"/>
  <c r="K21" i="36" s="1"/>
  <c r="O21" i="36" s="1"/>
</calcChain>
</file>

<file path=xl/sharedStrings.xml><?xml version="1.0" encoding="utf-8"?>
<sst xmlns="http://schemas.openxmlformats.org/spreadsheetml/2006/main" count="3108" uniqueCount="218">
  <si>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</si>
  <si>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</si>
  <si>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</si>
  <si>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</si>
  <si>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</si>
  <si>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</si>
  <si>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</si>
  <si>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</si>
  <si>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</si>
  <si>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</si>
  <si>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</si>
  <si>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</si>
  <si>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</si>
  <si>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</si>
  <si>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</si>
  <si>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</si>
  <si>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</si>
  <si>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</si>
  <si>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</si>
  <si>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</si>
  <si>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</si>
  <si>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</si>
  <si>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</si>
  <si>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</si>
  <si>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</si>
  <si>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</si>
  <si>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</si>
  <si>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</si>
  <si>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</si>
  <si>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</si>
  <si>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</si>
  <si>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</si>
  <si>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</si>
  <si>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</si>
  <si>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</si>
  <si>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</si>
  <si>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</si>
  <si>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</si>
  <si>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</si>
  <si>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</si>
  <si>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</si>
  <si>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</si>
  <si>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</si>
  <si>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</si>
  <si>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</si>
  <si>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</si>
  <si>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</si>
  <si>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</si>
  <si>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</si>
  <si>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</si>
  <si>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</si>
  <si>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</si>
  <si>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</si>
  <si>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</si>
  <si>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</si>
  <si>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</si>
  <si>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</si>
  <si>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</si>
  <si>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</si>
  <si>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</si>
  <si>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</si>
  <si>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</si>
  <si>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</si>
  <si>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</si>
  <si>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</si>
  <si>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</si>
  <si>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</si>
  <si>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</si>
  <si>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</si>
  <si>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</si>
  <si>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</si>
  <si>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</si>
  <si>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</si>
  <si>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</si>
  <si>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</si>
  <si>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</si>
  <si>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</si>
  <si>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</si>
  <si>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</si>
  <si>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</si>
  <si>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</si>
  <si>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</si>
  <si>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</si>
  <si>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</si>
  <si>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</si>
  <si>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</si>
  <si>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</si>
  <si>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</si>
  <si>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</si>
  <si>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</si>
  <si>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</si>
  <si>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</si>
  <si>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</si>
  <si>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</si>
  <si>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</si>
  <si>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</si>
  <si>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</si>
  <si>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</si>
  <si>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</si>
  <si>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</si>
  <si>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</si>
  <si>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</si>
  <si>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</si>
  <si>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</si>
  <si>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</si>
  <si>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</si>
  <si>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</si>
  <si>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</si>
  <si>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</si>
  <si>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</si>
  <si>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</si>
  <si>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</si>
  <si>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</si>
  <si>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</si>
  <si>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</si>
  <si>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</si>
  <si>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</si>
  <si>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</si>
  <si>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</si>
  <si>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</si>
  <si>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</si>
  <si>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</si>
  <si>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</si>
  <si>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</si>
  <si>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</si>
  <si>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</si>
  <si>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</si>
  <si>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</si>
  <si>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</si>
  <si>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</si>
  <si>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</si>
  <si>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</si>
  <si>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</si>
  <si>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</si>
  <si>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</si>
  <si>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</si>
  <si>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</si>
  <si>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</si>
  <si>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</si>
  <si>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</si>
  <si>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</si>
  <si>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</si>
  <si>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</si>
  <si>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</si>
  <si>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</si>
  <si>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</si>
  <si>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</si>
  <si>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</si>
  <si>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</si>
  <si>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</si>
  <si>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</si>
  <si>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</si>
  <si>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</si>
  <si>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</si>
  <si>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</si>
  <si>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</si>
  <si>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</si>
  <si>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</si>
  <si>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</si>
  <si>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</si>
  <si>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</si>
  <si>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</si>
  <si>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</si>
  <si>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</si>
  <si>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</si>
  <si>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</si>
  <si>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</si>
  <si>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</si>
  <si>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</si>
  <si>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</si>
  <si>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</si>
  <si>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</si>
  <si>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</si>
  <si>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</si>
  <si>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</si>
  <si>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</si>
  <si>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</si>
  <si>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</si>
  <si>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</si>
  <si>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</si>
  <si>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</si>
  <si>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</si>
  <si>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</si>
  <si>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</si>
  <si>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Gemeinsame Einrichtung KVG/UW/3.07.2006</t>
  </si>
  <si>
    <t>Definitiver Risikoausgleich 2005 / Daten 2005</t>
  </si>
  <si>
    <t>Gemeinsame Einrichtung KVG/UW 3.07.2006</t>
  </si>
  <si>
    <t>Frauen 19 - 25 J. / Jg. 1986-1980 (R 1)</t>
  </si>
  <si>
    <t>Frauen 26 - 30 J. / Jg. 1979-1975 (R 2)</t>
  </si>
  <si>
    <t>Frauen 31 - 35 J. / Jg. 1974-1970 (R 3)</t>
  </si>
  <si>
    <t>Gemeinsame Einrichtung KVG/UW3.07.2006</t>
  </si>
  <si>
    <t>Frauen 36 - 40 J. / Jg. 1969-1965 (R 4)</t>
  </si>
  <si>
    <t>Frauen 41 - 45 J. / Jg. 1964-1960 (R 5)</t>
  </si>
  <si>
    <t>Frauen 46 - 50 J. / Jg. 1959-1955 (R 6)</t>
  </si>
  <si>
    <t>Frauen 51 - 55 J. / Jg. 1954-1950 (R 7)</t>
  </si>
  <si>
    <t>Frauen 56 - 60 J. / Jg. 1949-1945 (R 8)</t>
  </si>
  <si>
    <t>Frauen 61 - 65 J. / Jg. 1944-1940 (R 9)</t>
  </si>
  <si>
    <t>Frauen 66 - 70 J. / Jg. 1939-1935 (R 10)</t>
  </si>
  <si>
    <t>Frauen 71 - 75 J. / Jg. 1934-1930 (R 11)</t>
  </si>
  <si>
    <t>Frauen 76 - 80 J. / Jg. 1929-1925 (R 12)</t>
  </si>
  <si>
    <t>Frauen 81 - 85 J. / Jg. 1924-1920 (R 13)</t>
  </si>
  <si>
    <t>Frauen 86 - 90 J. / Jg. 1919-1915 (R 14)</t>
  </si>
  <si>
    <t>Frauen 91 + J. / Jg. 1914 und älter (R 15)</t>
  </si>
  <si>
    <t>Männer 19 - 25 J. / Jg. 1986-1980 (R 16)</t>
  </si>
  <si>
    <t>Männer 26 - 30 J. / Jg. 1979-1975 (R 17)</t>
  </si>
  <si>
    <t>Männer 31 - 35 J. / Jg. 1974-1970 (R 18)</t>
  </si>
  <si>
    <t>Männer 36 - 40 J. / Jg. 1969-1965 (R 19)</t>
  </si>
  <si>
    <t>Männer 41 - 45 J. / Jg. 1964-1960 (R 20)</t>
  </si>
  <si>
    <t>Männer 46 - 50 J. / Jg. 1959-1955 (R 21)</t>
  </si>
  <si>
    <t>Männer 51 - 55 J. / Jg. 1954-1950 (R 22)</t>
  </si>
  <si>
    <t>Männer 56 - 60 J. / Jg. 1949-1945 (R 23)</t>
  </si>
  <si>
    <t>Männer 61 - 65 J. / Jg. 1944-1940 (R 24)</t>
  </si>
  <si>
    <t>Männer 66 - 70 J. / Jg. 1939-1935 (R 25)</t>
  </si>
  <si>
    <t>Männer 71 - 75 J. / Jg. 1934-1930 (R 26)</t>
  </si>
  <si>
    <t>Männer 81 - 85 J. / Jg. 1924-1920 (R 28)</t>
  </si>
  <si>
    <t>Männer 86 - 90 J. / Jg. 1919-1915 (R 29)</t>
  </si>
  <si>
    <t>Männer 91 + J. / Jg. 1914 und älter (R 30)</t>
  </si>
  <si>
    <t>Männer 76 - 80 J. / Jg. 1929-1925 (R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</si>
</sst>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5" formatCode="#,##0.000000000000000000000000000000"/>
  </numFmts>
  <fonts count="14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</cellStyleXfs>
  <cellXfs count="14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3" fontId="3" fillId="0" borderId="0" xfId="8" applyNumberFormat="1" applyFont="1" applyFill="1" applyBorder="1" applyAlignment="1">
      <alignment horizontal="left" wrapText="1"/>
    </xf>
    <xf numFmtId="0" fontId="12" fillId="0" borderId="0" xfId="9" applyFont="1" applyFill="1" applyBorder="1" applyAlignment="1">
      <alignment horizontal="center"/>
    </xf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9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205" fontId="4" fillId="0" borderId="0" xfId="0" applyNumberFormat="1" applyFont="1" applyBorder="1"/>
    <xf numFmtId="205" fontId="0" fillId="0" borderId="0" xfId="0" applyNumberFormat="1" applyFont="1" applyBorder="1"/>
    <xf numFmtId="205" fontId="0" fillId="0" borderId="0" xfId="0" applyNumberFormat="1" applyFont="1" applyBorder="1" applyAlignment="1">
      <alignment horizontal="center"/>
    </xf>
    <xf numFmtId="205" fontId="0" fillId="0" borderId="0" xfId="0" applyNumberFormat="1" applyFont="1" applyBorder="1" applyAlignment="1">
      <alignment horizontal="centerContinuous"/>
    </xf>
    <xf numFmtId="205" fontId="0" fillId="0" borderId="0" xfId="0" applyNumberFormat="1" applyFont="1" applyFill="1" applyBorder="1" applyAlignment="1" applyProtection="1">
      <alignment horizontal="centerContinuous"/>
    </xf>
    <xf numFmtId="0" fontId="8" fillId="0" borderId="0" xfId="6" applyFont="1" applyFill="1" applyBorder="1" applyAlignment="1">
      <alignment horizontal="center"/>
    </xf>
    <xf numFmtId="194" fontId="8" fillId="0" borderId="0" xfId="1" applyNumberFormat="1" applyFont="1" applyFill="1" applyBorder="1" applyAlignment="1">
      <alignment horizontal="right" wrapText="1"/>
    </xf>
    <xf numFmtId="194" fontId="8" fillId="0" borderId="0" xfId="6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4" fontId="8" fillId="0" borderId="0" xfId="1" applyNumberFormat="1" applyFont="1" applyFill="1" applyBorder="1" applyAlignment="1">
      <alignment horizontal="right" wrapText="1"/>
    </xf>
    <xf numFmtId="194" fontId="8" fillId="0" borderId="0" xfId="0" applyNumberFormat="1" applyFont="1" applyBorder="1"/>
    <xf numFmtId="3" fontId="11" fillId="0" borderId="0" xfId="0" applyNumberFormat="1" applyFont="1" applyFill="1" applyBorder="1" applyAlignment="1" applyProtection="1">
      <alignment horizontal="right"/>
    </xf>
    <xf numFmtId="4" fontId="8" fillId="0" borderId="0" xfId="8" applyNumberFormat="1" applyFont="1" applyFill="1" applyBorder="1" applyAlignment="1">
      <alignment horizontal="right" wrapText="1"/>
    </xf>
    <xf numFmtId="3" fontId="11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ill="1" applyBorder="1" applyAlignment="1" applyProtection="1">
      <alignment horizontal="center"/>
    </xf>
    <xf numFmtId="3" fontId="13" fillId="0" borderId="0" xfId="0" applyNumberFormat="1" applyFont="1" applyFill="1" applyBorder="1" applyAlignment="1" applyProtection="1"/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10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_1" xfId="6"/>
    <cellStyle name="Standard_R30" xfId="7"/>
    <cellStyle name="Standard_Versicherte absolut" xfId="8"/>
    <cellStyle name="Standard_Versicherte absolut_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188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8.6640625" style="1" customWidth="1"/>
    <col min="2" max="2" width="11.5546875" style="21" customWidth="1"/>
    <col min="3" max="3" width="3.6640625" style="21" customWidth="1"/>
    <col min="4" max="4" width="11.6640625" style="21" customWidth="1"/>
    <col min="5" max="5" width="3" style="4" customWidth="1"/>
    <col min="6" max="6" width="11.6640625" style="21" customWidth="1"/>
    <col min="7" max="7" width="2.33203125" style="4" customWidth="1"/>
    <col min="8" max="8" width="11.6640625" style="21" customWidth="1"/>
    <col min="9" max="9" width="2.33203125" style="4" customWidth="1"/>
    <col min="10" max="10" width="11.6640625" style="21" customWidth="1"/>
    <col min="11" max="11" width="2.33203125" style="4" customWidth="1"/>
    <col min="12" max="12" width="9.88671875" style="21" customWidth="1"/>
    <col min="13" max="13" width="3.33203125" style="4" customWidth="1"/>
    <col min="14" max="14" width="8.88671875" style="4" customWidth="1"/>
    <col min="15" max="15" width="3.5546875" style="4" customWidth="1"/>
    <col min="16" max="16" width="9.109375" style="4" customWidth="1"/>
    <col min="17" max="17" width="3.33203125" style="4" customWidth="1"/>
    <col min="18" max="18" width="9.44140625" style="4" customWidth="1"/>
    <col min="19" max="19" width="3.33203125" style="4" customWidth="1"/>
    <col min="20" max="20" width="10.5546875" style="4" customWidth="1"/>
    <col min="21" max="21" width="9.44140625" style="4" customWidth="1"/>
    <col min="22" max="22" width="3.44140625" style="4" customWidth="1"/>
    <col min="23" max="23" width="9.44140625" style="4" customWidth="1"/>
    <col min="24" max="24" width="3.44140625" style="4" customWidth="1"/>
    <col min="25" max="25" width="9.44140625" style="21" customWidth="1"/>
    <col min="26" max="26" width="3.33203125" style="4" customWidth="1"/>
    <col min="27" max="27" width="9.44140625" style="21" customWidth="1"/>
    <col min="28" max="28" width="3.33203125" style="4" customWidth="1"/>
    <col min="29" max="29" width="9.44140625" style="21" customWidth="1"/>
    <col min="30" max="30" width="3.33203125" style="4" customWidth="1"/>
    <col min="31" max="31" width="9.44140625" style="21" customWidth="1"/>
    <col min="32" max="32" width="3.33203125" style="4" customWidth="1"/>
    <col min="33" max="33" width="9.44140625" style="21" customWidth="1"/>
    <col min="34" max="34" width="3.33203125" style="4" customWidth="1"/>
    <col min="35" max="35" width="9.44140625" style="21" customWidth="1"/>
    <col min="36" max="36" width="3.33203125" style="4" customWidth="1"/>
    <col min="37" max="37" width="9.44140625" style="21" customWidth="1"/>
    <col min="38" max="38" width="3.33203125" style="4" customWidth="1"/>
    <col min="39" max="39" width="11.44140625" style="5"/>
    <col min="40" max="40" width="9.44140625" style="21" customWidth="1"/>
    <col min="41" max="41" width="2.44140625" style="4" customWidth="1"/>
    <col min="42" max="42" width="9.44140625" style="21" customWidth="1"/>
    <col min="43" max="43" width="2.44140625" style="4" customWidth="1"/>
    <col min="44" max="44" width="9.44140625" style="21" customWidth="1"/>
    <col min="45" max="45" width="2.44140625" style="4" customWidth="1"/>
    <col min="46" max="46" width="9.44140625" style="21" customWidth="1"/>
    <col min="47" max="47" width="2.44140625" style="4" customWidth="1"/>
    <col min="48" max="48" width="9.44140625" style="21" customWidth="1"/>
    <col min="49" max="49" width="2.44140625" style="4" customWidth="1"/>
    <col min="50" max="50" width="9.44140625" style="21" customWidth="1"/>
    <col min="51" max="51" width="2.44140625" style="4" customWidth="1"/>
    <col min="52" max="52" width="9.44140625" style="21" customWidth="1"/>
    <col min="53" max="53" width="2.44140625" style="4" customWidth="1"/>
    <col min="54" max="54" width="9.44140625" style="21" customWidth="1"/>
    <col min="55" max="55" width="2.44140625" style="4" customWidth="1"/>
    <col min="56" max="56" width="9.44140625" style="21" customWidth="1"/>
    <col min="57" max="57" width="2.44140625" style="4" customWidth="1"/>
    <col min="58" max="58" width="9.44140625" style="21" customWidth="1"/>
    <col min="59" max="59" width="2.44140625" style="4" customWidth="1"/>
    <col min="60" max="60" width="11.44140625" style="5"/>
    <col min="61" max="61" width="9.44140625" style="21" customWidth="1"/>
    <col min="62" max="62" width="2.44140625" style="4" customWidth="1"/>
    <col min="63" max="63" width="9.44140625" style="21" customWidth="1"/>
    <col min="64" max="64" width="2.44140625" style="4" customWidth="1"/>
    <col min="65" max="65" width="9.44140625" style="21" customWidth="1"/>
    <col min="66" max="66" width="2.44140625" style="4" customWidth="1"/>
    <col min="67" max="67" width="9.44140625" style="21" customWidth="1"/>
    <col min="68" max="68" width="2.44140625" style="4" customWidth="1"/>
    <col min="69" max="69" width="9.44140625" style="21" customWidth="1"/>
    <col min="70" max="70" width="2.44140625" style="4" customWidth="1"/>
    <col min="71" max="71" width="9.44140625" style="21" customWidth="1"/>
    <col min="72" max="72" width="2.44140625" style="4" customWidth="1"/>
    <col min="73" max="73" width="9.44140625" style="21" customWidth="1"/>
    <col min="74" max="74" width="2.44140625" style="4" customWidth="1"/>
    <col min="75" max="92" width="11.44140625" style="5"/>
    <col min="93" max="16384" width="11.44140625" style="1"/>
  </cols>
  <sheetData>
    <row r="1" spans="1:92" s="6" customFormat="1" x14ac:dyDescent="0.25">
      <c r="A1" s="6" t="s">
        <v>185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  <c r="N1" s="5"/>
      <c r="O1" s="1"/>
      <c r="P1" s="5"/>
      <c r="Q1" s="1"/>
      <c r="S1" s="7" t="s">
        <v>184</v>
      </c>
      <c r="T1" s="7"/>
      <c r="U1" s="5"/>
      <c r="W1" s="5"/>
      <c r="Y1" s="21"/>
      <c r="Z1" s="5"/>
      <c r="AA1" s="21"/>
      <c r="AB1" s="5"/>
      <c r="AC1" s="21"/>
      <c r="AD1" s="5"/>
      <c r="AE1" s="21"/>
      <c r="AF1" s="5"/>
      <c r="AG1" s="21"/>
      <c r="AH1" s="5"/>
      <c r="AI1" s="21"/>
      <c r="AJ1" s="5"/>
      <c r="AK1" s="21"/>
      <c r="AL1" s="5"/>
      <c r="AM1" s="10"/>
      <c r="AN1" s="21"/>
      <c r="AO1" s="5"/>
      <c r="AP1" s="21"/>
      <c r="AQ1" s="5"/>
      <c r="AR1" s="21"/>
      <c r="AS1" s="5"/>
      <c r="AT1" s="21"/>
      <c r="AU1" s="5"/>
      <c r="AV1" s="21"/>
      <c r="AW1" s="5"/>
      <c r="AX1" s="21"/>
      <c r="AY1" s="5"/>
      <c r="AZ1" s="21"/>
      <c r="BA1" s="5"/>
      <c r="BB1" s="21"/>
      <c r="BC1" s="5"/>
      <c r="BD1" s="21"/>
      <c r="BE1" s="5"/>
      <c r="BF1" s="21"/>
      <c r="BG1" s="5"/>
      <c r="BH1" s="10"/>
      <c r="BI1" s="21"/>
      <c r="BJ1" s="5"/>
      <c r="BK1" s="21"/>
      <c r="BL1" s="5"/>
      <c r="BM1" s="21"/>
      <c r="BN1" s="5"/>
      <c r="BO1" s="21"/>
      <c r="BP1" s="5"/>
      <c r="BQ1" s="21"/>
      <c r="BR1" s="5"/>
      <c r="BS1" s="21"/>
      <c r="BT1" s="5"/>
      <c r="BU1" s="21"/>
      <c r="BV1" s="5"/>
    </row>
    <row r="2" spans="1:92" s="6" customFormat="1" x14ac:dyDescent="0.25">
      <c r="A2" s="6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10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0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175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4" customFormat="1" x14ac:dyDescent="0.25">
      <c r="A6" s="34" t="s">
        <v>1</v>
      </c>
      <c r="B6" s="36" t="s">
        <v>2</v>
      </c>
      <c r="C6" s="36"/>
      <c r="D6" s="134" t="s">
        <v>3</v>
      </c>
      <c r="E6" s="134"/>
      <c r="F6" s="134" t="s">
        <v>90</v>
      </c>
      <c r="G6" s="134"/>
      <c r="H6" s="134" t="s">
        <v>4</v>
      </c>
      <c r="I6" s="134"/>
      <c r="J6" s="36" t="s">
        <v>4</v>
      </c>
      <c r="K6" s="36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4" t="s">
        <v>1</v>
      </c>
      <c r="U6" s="36" t="s">
        <v>112</v>
      </c>
      <c r="V6" s="36"/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7" t="s">
        <v>1</v>
      </c>
      <c r="AN6" s="36" t="s">
        <v>121</v>
      </c>
      <c r="AO6" s="36"/>
      <c r="AP6" s="36" t="s">
        <v>122</v>
      </c>
      <c r="AQ6" s="36"/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7" t="s">
        <v>1</v>
      </c>
      <c r="BI6" s="36" t="s">
        <v>131</v>
      </c>
      <c r="BJ6" s="36"/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92" x14ac:dyDescent="0.25">
      <c r="B7" s="73" t="s">
        <v>5</v>
      </c>
      <c r="C7" s="73"/>
      <c r="D7" s="135" t="s">
        <v>6</v>
      </c>
      <c r="E7" s="135"/>
      <c r="F7" s="135" t="s">
        <v>7</v>
      </c>
      <c r="G7" s="135"/>
      <c r="H7" s="135" t="s">
        <v>91</v>
      </c>
      <c r="I7" s="135"/>
      <c r="J7" s="73" t="s">
        <v>92</v>
      </c>
      <c r="K7" s="73"/>
      <c r="L7" s="73" t="s">
        <v>93</v>
      </c>
      <c r="M7" s="73"/>
      <c r="N7" s="73" t="s">
        <v>94</v>
      </c>
      <c r="O7" s="73"/>
      <c r="P7" s="73" t="s">
        <v>95</v>
      </c>
      <c r="Q7" s="73"/>
      <c r="R7" s="73" t="s">
        <v>96</v>
      </c>
      <c r="S7" s="73"/>
      <c r="T7" s="1"/>
      <c r="U7" s="73" t="s">
        <v>97</v>
      </c>
      <c r="V7" s="73"/>
      <c r="W7" s="73" t="s">
        <v>98</v>
      </c>
      <c r="X7" s="73"/>
      <c r="Y7" s="73" t="s">
        <v>99</v>
      </c>
      <c r="Z7" s="73"/>
      <c r="AA7" s="73" t="s">
        <v>100</v>
      </c>
      <c r="AB7" s="73"/>
      <c r="AC7" s="73" t="s">
        <v>101</v>
      </c>
      <c r="AD7" s="73"/>
      <c r="AE7" s="73" t="s">
        <v>102</v>
      </c>
      <c r="AF7" s="73"/>
      <c r="AG7" s="73" t="s">
        <v>103</v>
      </c>
      <c r="AH7" s="73"/>
      <c r="AI7" s="73" t="s">
        <v>104</v>
      </c>
      <c r="AJ7" s="73"/>
      <c r="AK7" s="73" t="s">
        <v>105</v>
      </c>
      <c r="AL7" s="73"/>
      <c r="AN7" s="73" t="s">
        <v>106</v>
      </c>
      <c r="AO7" s="73"/>
      <c r="AP7" s="73" t="s">
        <v>107</v>
      </c>
      <c r="AQ7" s="73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I7" s="73" t="s">
        <v>16</v>
      </c>
      <c r="BJ7" s="73"/>
      <c r="BK7" s="73" t="s">
        <v>17</v>
      </c>
      <c r="BL7" s="73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111"/>
      <c r="C8" s="55"/>
      <c r="D8" s="111"/>
      <c r="E8" s="55"/>
      <c r="F8" s="111"/>
      <c r="G8" s="55"/>
      <c r="H8" s="111"/>
      <c r="I8" s="55"/>
      <c r="J8" s="111"/>
      <c r="K8" s="55"/>
      <c r="L8" s="111"/>
      <c r="M8" s="55"/>
      <c r="N8" s="111"/>
      <c r="O8" s="55"/>
      <c r="P8" s="111"/>
      <c r="Q8" s="55"/>
      <c r="R8" s="111"/>
      <c r="S8" s="55"/>
      <c r="U8" s="111"/>
      <c r="V8" s="4"/>
      <c r="W8" s="111"/>
      <c r="X8" s="4"/>
      <c r="Y8" s="111"/>
      <c r="Z8" s="4"/>
      <c r="AA8" s="111"/>
      <c r="AB8" s="4"/>
      <c r="AC8" s="111"/>
      <c r="AD8" s="55"/>
      <c r="AE8" s="111"/>
      <c r="AF8" s="55"/>
      <c r="AG8" s="111"/>
      <c r="AH8" s="55"/>
      <c r="AI8" s="111"/>
      <c r="AJ8" s="55"/>
      <c r="AK8" s="111"/>
      <c r="AL8" s="55"/>
      <c r="AN8" s="111"/>
      <c r="AO8" s="55"/>
      <c r="AP8" s="111"/>
      <c r="AQ8" s="55"/>
      <c r="AR8" s="111"/>
      <c r="AS8" s="55"/>
      <c r="AT8" s="111"/>
      <c r="AU8" s="55"/>
      <c r="AV8" s="111"/>
      <c r="AW8" s="55"/>
      <c r="AX8" s="111"/>
      <c r="AY8" s="55"/>
      <c r="AZ8" s="111"/>
      <c r="BA8" s="55"/>
      <c r="BB8" s="111"/>
      <c r="BC8" s="55"/>
      <c r="BD8" s="111"/>
      <c r="BE8" s="55"/>
      <c r="BF8" s="111"/>
      <c r="BG8" s="55"/>
      <c r="BI8" s="111"/>
      <c r="BJ8" s="55"/>
      <c r="BK8" s="111"/>
      <c r="BL8" s="55"/>
      <c r="BM8" s="111"/>
      <c r="BN8" s="55"/>
      <c r="BO8" s="111"/>
      <c r="BP8" s="55"/>
      <c r="BQ8" s="111"/>
      <c r="BR8" s="55"/>
      <c r="BS8" s="111"/>
      <c r="BT8" s="55"/>
      <c r="BU8" s="111"/>
      <c r="BV8" s="55"/>
    </row>
    <row r="9" spans="1:92" s="5" customFormat="1" x14ac:dyDescent="0.25">
      <c r="A9" s="5" t="s">
        <v>23</v>
      </c>
      <c r="B9" s="80">
        <v>1274554</v>
      </c>
      <c r="C9" s="80"/>
      <c r="D9" s="80">
        <v>1032600</v>
      </c>
      <c r="E9" s="80"/>
      <c r="F9" s="80">
        <v>241954</v>
      </c>
      <c r="G9" s="80"/>
      <c r="H9" s="80">
        <v>117462</v>
      </c>
      <c r="I9" s="80"/>
      <c r="J9" s="80">
        <v>124492</v>
      </c>
      <c r="K9" s="80"/>
      <c r="L9" s="80">
        <v>50845</v>
      </c>
      <c r="M9" s="80"/>
      <c r="N9" s="80">
        <v>44839</v>
      </c>
      <c r="O9" s="80"/>
      <c r="P9" s="80">
        <v>50128</v>
      </c>
      <c r="R9" s="80">
        <v>55542</v>
      </c>
      <c r="T9" s="5" t="s">
        <v>23</v>
      </c>
      <c r="U9" s="80">
        <v>52884</v>
      </c>
      <c r="V9" s="80"/>
      <c r="W9" s="80">
        <v>46027</v>
      </c>
      <c r="X9" s="80"/>
      <c r="Y9" s="80">
        <v>42176</v>
      </c>
      <c r="Z9" s="80"/>
      <c r="AA9" s="80">
        <v>41209</v>
      </c>
      <c r="AB9" s="80"/>
      <c r="AC9" s="80">
        <v>36211</v>
      </c>
      <c r="AD9" s="80"/>
      <c r="AE9" s="80">
        <v>29501</v>
      </c>
      <c r="AF9" s="80"/>
      <c r="AG9" s="80">
        <v>26499</v>
      </c>
      <c r="AH9" s="80"/>
      <c r="AI9" s="80">
        <v>23441</v>
      </c>
      <c r="AJ9" s="80"/>
      <c r="AK9" s="80">
        <v>17981</v>
      </c>
      <c r="AM9" s="5" t="s">
        <v>23</v>
      </c>
      <c r="AN9" s="80">
        <v>9311</v>
      </c>
      <c r="AO9" s="80"/>
      <c r="AP9" s="80">
        <v>5853</v>
      </c>
      <c r="AQ9" s="80"/>
      <c r="AR9" s="80">
        <v>49965</v>
      </c>
      <c r="AS9" s="80"/>
      <c r="AT9" s="80">
        <v>43981</v>
      </c>
      <c r="AU9" s="80"/>
      <c r="AV9" s="80">
        <v>51443</v>
      </c>
      <c r="AW9" s="80"/>
      <c r="AX9" s="80">
        <v>58150</v>
      </c>
      <c r="AY9" s="80"/>
      <c r="AZ9" s="80">
        <v>55364</v>
      </c>
      <c r="BA9" s="80"/>
      <c r="BB9" s="80">
        <v>46580</v>
      </c>
      <c r="BC9" s="80"/>
      <c r="BD9" s="80">
        <v>41233</v>
      </c>
      <c r="BE9" s="80"/>
      <c r="BF9" s="80">
        <v>40047</v>
      </c>
      <c r="BH9" s="5" t="s">
        <v>23</v>
      </c>
      <c r="BI9" s="80">
        <v>34485</v>
      </c>
      <c r="BJ9" s="80"/>
      <c r="BK9" s="80">
        <v>25394</v>
      </c>
      <c r="BL9" s="80"/>
      <c r="BM9" s="80">
        <v>21121</v>
      </c>
      <c r="BN9" s="80"/>
      <c r="BO9" s="80">
        <v>15906</v>
      </c>
      <c r="BP9" s="80"/>
      <c r="BQ9" s="80">
        <v>10184</v>
      </c>
      <c r="BR9" s="80"/>
      <c r="BS9" s="80">
        <v>4404</v>
      </c>
      <c r="BT9" s="80"/>
      <c r="BU9" s="80">
        <v>1896</v>
      </c>
    </row>
    <row r="10" spans="1:92" s="5" customFormat="1" x14ac:dyDescent="0.25">
      <c r="A10" s="5" t="s">
        <v>24</v>
      </c>
      <c r="B10" s="80">
        <v>958483</v>
      </c>
      <c r="C10" s="80"/>
      <c r="D10" s="80">
        <v>771303</v>
      </c>
      <c r="E10" s="80"/>
      <c r="F10" s="80">
        <v>187180</v>
      </c>
      <c r="G10" s="80"/>
      <c r="H10" s="80">
        <v>91488</v>
      </c>
      <c r="I10" s="80"/>
      <c r="J10" s="80">
        <v>95692</v>
      </c>
      <c r="K10" s="80"/>
      <c r="L10" s="80">
        <v>39327</v>
      </c>
      <c r="M10" s="80"/>
      <c r="N10" s="80">
        <v>28671</v>
      </c>
      <c r="O10" s="80"/>
      <c r="P10" s="80">
        <v>32511</v>
      </c>
      <c r="R10" s="80">
        <v>38335</v>
      </c>
      <c r="T10" s="5" t="s">
        <v>24</v>
      </c>
      <c r="U10" s="80">
        <v>39048</v>
      </c>
      <c r="V10" s="80"/>
      <c r="W10" s="80">
        <v>35534</v>
      </c>
      <c r="X10" s="80"/>
      <c r="Y10" s="80">
        <v>32605</v>
      </c>
      <c r="Z10" s="80"/>
      <c r="AA10" s="80">
        <v>32440</v>
      </c>
      <c r="AB10" s="80"/>
      <c r="AC10" s="80">
        <v>27456</v>
      </c>
      <c r="AD10" s="80"/>
      <c r="AE10" s="80">
        <v>22962</v>
      </c>
      <c r="AF10" s="80"/>
      <c r="AG10" s="80">
        <v>22079</v>
      </c>
      <c r="AH10" s="80"/>
      <c r="AI10" s="80">
        <v>20023</v>
      </c>
      <c r="AJ10" s="80"/>
      <c r="AK10" s="80">
        <v>16572</v>
      </c>
      <c r="AM10" s="5" t="s">
        <v>24</v>
      </c>
      <c r="AN10" s="80">
        <v>9100</v>
      </c>
      <c r="AO10" s="80"/>
      <c r="AP10" s="80">
        <v>5159</v>
      </c>
      <c r="AQ10" s="80"/>
      <c r="AR10" s="80">
        <v>39608</v>
      </c>
      <c r="AS10" s="80"/>
      <c r="AT10" s="80">
        <v>28455</v>
      </c>
      <c r="AU10" s="80"/>
      <c r="AV10" s="80">
        <v>32300</v>
      </c>
      <c r="AW10" s="80"/>
      <c r="AX10" s="80">
        <v>37784</v>
      </c>
      <c r="AY10" s="80"/>
      <c r="AZ10" s="80">
        <v>38799</v>
      </c>
      <c r="BA10" s="80"/>
      <c r="BB10" s="80">
        <v>35672</v>
      </c>
      <c r="BC10" s="80"/>
      <c r="BD10" s="80">
        <v>32392</v>
      </c>
      <c r="BE10" s="80"/>
      <c r="BF10" s="80">
        <v>32154</v>
      </c>
      <c r="BH10" s="5" t="s">
        <v>24</v>
      </c>
      <c r="BI10" s="80">
        <v>26105</v>
      </c>
      <c r="BJ10" s="80"/>
      <c r="BK10" s="80">
        <v>19789</v>
      </c>
      <c r="BL10" s="80"/>
      <c r="BM10" s="80">
        <v>17171</v>
      </c>
      <c r="BN10" s="80"/>
      <c r="BO10" s="80">
        <v>13586</v>
      </c>
      <c r="BP10" s="80"/>
      <c r="BQ10" s="80">
        <v>9515</v>
      </c>
      <c r="BR10" s="80"/>
      <c r="BS10" s="80">
        <v>4407</v>
      </c>
      <c r="BT10" s="80"/>
      <c r="BU10" s="80">
        <v>1743</v>
      </c>
    </row>
    <row r="11" spans="1:92" s="5" customFormat="1" x14ac:dyDescent="0.25">
      <c r="A11" s="5" t="s">
        <v>25</v>
      </c>
      <c r="B11" s="80">
        <v>359132</v>
      </c>
      <c r="C11" s="80"/>
      <c r="D11" s="80">
        <v>280589</v>
      </c>
      <c r="E11" s="80"/>
      <c r="F11" s="80">
        <v>78543</v>
      </c>
      <c r="G11" s="80"/>
      <c r="H11" s="80">
        <v>38428</v>
      </c>
      <c r="I11" s="80"/>
      <c r="J11" s="80">
        <v>40114</v>
      </c>
      <c r="K11" s="80"/>
      <c r="L11" s="80">
        <v>16431</v>
      </c>
      <c r="M11" s="80"/>
      <c r="N11" s="80">
        <v>11702</v>
      </c>
      <c r="O11" s="80"/>
      <c r="P11" s="80">
        <v>12614</v>
      </c>
      <c r="R11" s="80">
        <v>15055</v>
      </c>
      <c r="T11" s="5" t="s">
        <v>25</v>
      </c>
      <c r="U11" s="80">
        <v>14971</v>
      </c>
      <c r="V11" s="80"/>
      <c r="W11" s="80">
        <v>12712</v>
      </c>
      <c r="X11" s="80"/>
      <c r="Y11" s="80">
        <v>11038</v>
      </c>
      <c r="Z11" s="80"/>
      <c r="AA11" s="80">
        <v>9980</v>
      </c>
      <c r="AB11" s="80"/>
      <c r="AC11" s="80">
        <v>8964</v>
      </c>
      <c r="AD11" s="80"/>
      <c r="AE11" s="80">
        <v>7962</v>
      </c>
      <c r="AF11" s="80"/>
      <c r="AG11" s="80">
        <v>7428</v>
      </c>
      <c r="AH11" s="80"/>
      <c r="AI11" s="80">
        <v>6228</v>
      </c>
      <c r="AJ11" s="80"/>
      <c r="AK11" s="80">
        <v>4704</v>
      </c>
      <c r="AM11" s="5" t="s">
        <v>25</v>
      </c>
      <c r="AN11" s="80">
        <v>2645</v>
      </c>
      <c r="AO11" s="80"/>
      <c r="AP11" s="80">
        <v>1509</v>
      </c>
      <c r="AQ11" s="80"/>
      <c r="AR11" s="80">
        <v>16555</v>
      </c>
      <c r="AS11" s="80"/>
      <c r="AT11" s="80">
        <v>11486</v>
      </c>
      <c r="AU11" s="80"/>
      <c r="AV11" s="80">
        <v>12557</v>
      </c>
      <c r="AW11" s="80"/>
      <c r="AX11" s="80">
        <v>14802</v>
      </c>
      <c r="AY11" s="80"/>
      <c r="AZ11" s="80">
        <v>15517</v>
      </c>
      <c r="BA11" s="80"/>
      <c r="BB11" s="80">
        <v>13536</v>
      </c>
      <c r="BC11" s="80"/>
      <c r="BD11" s="80">
        <v>11293</v>
      </c>
      <c r="BE11" s="80"/>
      <c r="BF11" s="80">
        <v>10353</v>
      </c>
      <c r="BH11" s="5" t="s">
        <v>25</v>
      </c>
      <c r="BI11" s="80">
        <v>8571</v>
      </c>
      <c r="BJ11" s="80"/>
      <c r="BK11" s="80">
        <v>7048</v>
      </c>
      <c r="BL11" s="80"/>
      <c r="BM11" s="80">
        <v>6021</v>
      </c>
      <c r="BN11" s="80"/>
      <c r="BO11" s="80">
        <v>4400</v>
      </c>
      <c r="BP11" s="80"/>
      <c r="BQ11" s="80">
        <v>2751</v>
      </c>
      <c r="BR11" s="80"/>
      <c r="BS11" s="80">
        <v>1247</v>
      </c>
      <c r="BT11" s="80"/>
      <c r="BU11" s="80">
        <v>508</v>
      </c>
    </row>
    <row r="12" spans="1:92" s="5" customFormat="1" x14ac:dyDescent="0.25">
      <c r="A12" s="5" t="s">
        <v>26</v>
      </c>
      <c r="B12" s="80">
        <v>35235</v>
      </c>
      <c r="C12" s="80"/>
      <c r="D12" s="80">
        <v>27621</v>
      </c>
      <c r="E12" s="80"/>
      <c r="F12" s="80">
        <v>7614</v>
      </c>
      <c r="G12" s="80"/>
      <c r="H12" s="80">
        <v>3750</v>
      </c>
      <c r="I12" s="80"/>
      <c r="J12" s="80">
        <v>3864</v>
      </c>
      <c r="K12" s="80"/>
      <c r="L12" s="80">
        <v>1580</v>
      </c>
      <c r="M12" s="80"/>
      <c r="N12" s="80">
        <v>1064</v>
      </c>
      <c r="O12" s="80"/>
      <c r="P12" s="80">
        <v>1185</v>
      </c>
      <c r="R12" s="80">
        <v>1279</v>
      </c>
      <c r="T12" s="5" t="s">
        <v>26</v>
      </c>
      <c r="U12" s="80">
        <v>1299</v>
      </c>
      <c r="V12" s="80"/>
      <c r="W12" s="80">
        <v>1255</v>
      </c>
      <c r="X12" s="80"/>
      <c r="Y12" s="80">
        <v>1081</v>
      </c>
      <c r="Z12" s="80"/>
      <c r="AA12" s="80">
        <v>1050</v>
      </c>
      <c r="AB12" s="80"/>
      <c r="AC12" s="80">
        <v>931</v>
      </c>
      <c r="AD12" s="80"/>
      <c r="AE12" s="80">
        <v>749</v>
      </c>
      <c r="AF12" s="80"/>
      <c r="AG12" s="80">
        <v>729</v>
      </c>
      <c r="AH12" s="80"/>
      <c r="AI12" s="80">
        <v>657</v>
      </c>
      <c r="AJ12" s="80"/>
      <c r="AK12" s="80">
        <v>536</v>
      </c>
      <c r="AM12" s="5" t="s">
        <v>26</v>
      </c>
      <c r="AN12" s="80">
        <v>325</v>
      </c>
      <c r="AO12" s="80"/>
      <c r="AP12" s="80">
        <v>167</v>
      </c>
      <c r="AQ12" s="80"/>
      <c r="AR12" s="80">
        <v>1615</v>
      </c>
      <c r="AS12" s="80"/>
      <c r="AT12" s="80">
        <v>1150</v>
      </c>
      <c r="AU12" s="80"/>
      <c r="AV12" s="80">
        <v>1205</v>
      </c>
      <c r="AW12" s="80"/>
      <c r="AX12" s="80">
        <v>1377</v>
      </c>
      <c r="AY12" s="80"/>
      <c r="AZ12" s="80">
        <v>1340</v>
      </c>
      <c r="BA12" s="80"/>
      <c r="BB12" s="80">
        <v>1290</v>
      </c>
      <c r="BC12" s="80"/>
      <c r="BD12" s="80">
        <v>1253</v>
      </c>
      <c r="BE12" s="80"/>
      <c r="BF12" s="80">
        <v>1088</v>
      </c>
      <c r="BH12" s="5" t="s">
        <v>26</v>
      </c>
      <c r="BI12" s="80">
        <v>912</v>
      </c>
      <c r="BJ12" s="80"/>
      <c r="BK12" s="80">
        <v>713</v>
      </c>
      <c r="BL12" s="80"/>
      <c r="BM12" s="80">
        <v>618</v>
      </c>
      <c r="BN12" s="80"/>
      <c r="BO12" s="80">
        <v>504</v>
      </c>
      <c r="BP12" s="80"/>
      <c r="BQ12" s="80">
        <v>409</v>
      </c>
      <c r="BR12" s="80"/>
      <c r="BS12" s="80">
        <v>192</v>
      </c>
      <c r="BT12" s="80"/>
      <c r="BU12" s="80">
        <v>69</v>
      </c>
    </row>
    <row r="13" spans="1:92" s="5" customFormat="1" x14ac:dyDescent="0.25">
      <c r="A13" s="5" t="s">
        <v>27</v>
      </c>
      <c r="B13" s="80">
        <v>137241</v>
      </c>
      <c r="C13" s="80"/>
      <c r="D13" s="80">
        <v>107002</v>
      </c>
      <c r="E13" s="80"/>
      <c r="F13" s="80">
        <v>30238</v>
      </c>
      <c r="G13" s="80"/>
      <c r="H13" s="80">
        <v>14850</v>
      </c>
      <c r="I13" s="80"/>
      <c r="J13" s="80">
        <v>15388</v>
      </c>
      <c r="K13" s="80"/>
      <c r="L13" s="80">
        <v>5775</v>
      </c>
      <c r="M13" s="80"/>
      <c r="N13" s="80">
        <v>4278</v>
      </c>
      <c r="O13" s="80"/>
      <c r="P13" s="80">
        <v>4919</v>
      </c>
      <c r="R13" s="80">
        <v>5891</v>
      </c>
      <c r="T13" s="5" t="s">
        <v>27</v>
      </c>
      <c r="U13" s="80">
        <v>5807</v>
      </c>
      <c r="V13" s="80"/>
      <c r="W13" s="80">
        <v>4971</v>
      </c>
      <c r="X13" s="80"/>
      <c r="Y13" s="80">
        <v>4261</v>
      </c>
      <c r="Z13" s="80"/>
      <c r="AA13" s="80">
        <v>3908</v>
      </c>
      <c r="AB13" s="80"/>
      <c r="AC13" s="80">
        <v>3212</v>
      </c>
      <c r="AD13" s="80"/>
      <c r="AE13" s="80">
        <v>2687</v>
      </c>
      <c r="AF13" s="80"/>
      <c r="AG13" s="80">
        <v>2478</v>
      </c>
      <c r="AH13" s="80"/>
      <c r="AI13" s="80">
        <v>2001</v>
      </c>
      <c r="AJ13" s="80"/>
      <c r="AK13" s="80">
        <v>1534</v>
      </c>
      <c r="AM13" s="5" t="s">
        <v>27</v>
      </c>
      <c r="AN13" s="80">
        <v>812</v>
      </c>
      <c r="AO13" s="80"/>
      <c r="AP13" s="80">
        <v>458</v>
      </c>
      <c r="AQ13" s="80"/>
      <c r="AR13" s="80">
        <v>6114</v>
      </c>
      <c r="AS13" s="80"/>
      <c r="AT13" s="80">
        <v>4436</v>
      </c>
      <c r="AU13" s="80"/>
      <c r="AV13" s="80">
        <v>5114</v>
      </c>
      <c r="AW13" s="80"/>
      <c r="AX13" s="80">
        <v>6236</v>
      </c>
      <c r="AY13" s="80"/>
      <c r="AZ13" s="80">
        <v>6276</v>
      </c>
      <c r="BA13" s="80"/>
      <c r="BB13" s="80">
        <v>5520</v>
      </c>
      <c r="BC13" s="80"/>
      <c r="BD13" s="80">
        <v>4707</v>
      </c>
      <c r="BE13" s="80"/>
      <c r="BF13" s="80">
        <v>4298</v>
      </c>
      <c r="BH13" s="5" t="s">
        <v>27</v>
      </c>
      <c r="BI13" s="80">
        <v>3437</v>
      </c>
      <c r="BJ13" s="80"/>
      <c r="BK13" s="80">
        <v>2660</v>
      </c>
      <c r="BL13" s="80"/>
      <c r="BM13" s="80">
        <v>2202</v>
      </c>
      <c r="BN13" s="80"/>
      <c r="BO13" s="80">
        <v>1477</v>
      </c>
      <c r="BP13" s="80"/>
      <c r="BQ13" s="80">
        <v>994</v>
      </c>
      <c r="BR13" s="80"/>
      <c r="BS13" s="80">
        <v>396</v>
      </c>
      <c r="BT13" s="80"/>
      <c r="BU13" s="80">
        <v>143</v>
      </c>
    </row>
    <row r="14" spans="1:92" s="5" customFormat="1" x14ac:dyDescent="0.25">
      <c r="A14" s="5" t="s">
        <v>28</v>
      </c>
      <c r="B14" s="80">
        <v>33914</v>
      </c>
      <c r="C14" s="80"/>
      <c r="D14" s="80">
        <v>26196</v>
      </c>
      <c r="E14" s="80"/>
      <c r="F14" s="80">
        <v>7718</v>
      </c>
      <c r="G14" s="80"/>
      <c r="H14" s="80">
        <v>3805</v>
      </c>
      <c r="I14" s="80"/>
      <c r="J14" s="80">
        <v>3914</v>
      </c>
      <c r="K14" s="80"/>
      <c r="L14" s="80">
        <v>1605</v>
      </c>
      <c r="M14" s="80"/>
      <c r="N14" s="80">
        <v>1056</v>
      </c>
      <c r="O14" s="80"/>
      <c r="P14" s="80">
        <v>1177</v>
      </c>
      <c r="R14" s="80">
        <v>1369</v>
      </c>
      <c r="T14" s="5" t="s">
        <v>28</v>
      </c>
      <c r="U14" s="80">
        <v>1456</v>
      </c>
      <c r="V14" s="80"/>
      <c r="W14" s="80">
        <v>1200</v>
      </c>
      <c r="X14" s="80"/>
      <c r="Y14" s="80">
        <v>1008</v>
      </c>
      <c r="Z14" s="80"/>
      <c r="AA14" s="80">
        <v>959</v>
      </c>
      <c r="AB14" s="80"/>
      <c r="AC14" s="80">
        <v>711</v>
      </c>
      <c r="AD14" s="80"/>
      <c r="AE14" s="80">
        <v>627</v>
      </c>
      <c r="AF14" s="80"/>
      <c r="AG14" s="80">
        <v>677</v>
      </c>
      <c r="AH14" s="80"/>
      <c r="AI14" s="80">
        <v>502</v>
      </c>
      <c r="AJ14" s="80"/>
      <c r="AK14" s="80">
        <v>409</v>
      </c>
      <c r="AM14" s="5" t="s">
        <v>28</v>
      </c>
      <c r="AN14" s="80">
        <v>241</v>
      </c>
      <c r="AO14" s="80"/>
      <c r="AP14" s="80">
        <v>139</v>
      </c>
      <c r="AQ14" s="80"/>
      <c r="AR14" s="80">
        <v>1574</v>
      </c>
      <c r="AS14" s="80"/>
      <c r="AT14" s="80">
        <v>1102</v>
      </c>
      <c r="AU14" s="80"/>
      <c r="AV14" s="80">
        <v>1204</v>
      </c>
      <c r="AW14" s="80"/>
      <c r="AX14" s="80">
        <v>1495</v>
      </c>
      <c r="AY14" s="80"/>
      <c r="AZ14" s="80">
        <v>1419</v>
      </c>
      <c r="BA14" s="80"/>
      <c r="BB14" s="80">
        <v>1324</v>
      </c>
      <c r="BC14" s="80"/>
      <c r="BD14" s="80">
        <v>1153</v>
      </c>
      <c r="BE14" s="80"/>
      <c r="BF14" s="80">
        <v>1016</v>
      </c>
      <c r="BH14" s="5" t="s">
        <v>28</v>
      </c>
      <c r="BI14" s="80">
        <v>804</v>
      </c>
      <c r="BJ14" s="80"/>
      <c r="BK14" s="80">
        <v>594</v>
      </c>
      <c r="BL14" s="80"/>
      <c r="BM14" s="80">
        <v>523</v>
      </c>
      <c r="BN14" s="80"/>
      <c r="BO14" s="80">
        <v>381</v>
      </c>
      <c r="BP14" s="80"/>
      <c r="BQ14" s="80">
        <v>269</v>
      </c>
      <c r="BR14" s="80"/>
      <c r="BS14" s="80">
        <v>147</v>
      </c>
      <c r="BT14" s="80"/>
      <c r="BU14" s="80">
        <v>55</v>
      </c>
    </row>
    <row r="15" spans="1:92" s="5" customFormat="1" x14ac:dyDescent="0.25">
      <c r="A15" s="5" t="s">
        <v>29</v>
      </c>
      <c r="B15" s="80">
        <v>39344</v>
      </c>
      <c r="C15" s="80"/>
      <c r="D15" s="80">
        <v>31217</v>
      </c>
      <c r="E15" s="80"/>
      <c r="F15" s="80">
        <v>8127</v>
      </c>
      <c r="G15" s="80"/>
      <c r="H15" s="80">
        <v>3928</v>
      </c>
      <c r="I15" s="80"/>
      <c r="J15" s="80">
        <v>4200</v>
      </c>
      <c r="K15" s="80"/>
      <c r="L15" s="80">
        <v>1704</v>
      </c>
      <c r="M15" s="80"/>
      <c r="N15" s="80">
        <v>1196</v>
      </c>
      <c r="O15" s="80"/>
      <c r="P15" s="80">
        <v>1400</v>
      </c>
      <c r="R15" s="80">
        <v>1720</v>
      </c>
      <c r="T15" s="5" t="s">
        <v>29</v>
      </c>
      <c r="U15" s="80">
        <v>1657</v>
      </c>
      <c r="V15" s="80"/>
      <c r="W15" s="80">
        <v>1464</v>
      </c>
      <c r="X15" s="80"/>
      <c r="Y15" s="80">
        <v>1330</v>
      </c>
      <c r="Z15" s="80"/>
      <c r="AA15" s="80">
        <v>1227</v>
      </c>
      <c r="AB15" s="80"/>
      <c r="AC15" s="80">
        <v>1037</v>
      </c>
      <c r="AD15" s="80"/>
      <c r="AE15" s="80">
        <v>760</v>
      </c>
      <c r="AF15" s="80"/>
      <c r="AG15" s="80">
        <v>667</v>
      </c>
      <c r="AH15" s="80"/>
      <c r="AI15" s="80">
        <v>611</v>
      </c>
      <c r="AJ15" s="80"/>
      <c r="AK15" s="80">
        <v>445</v>
      </c>
      <c r="AM15" s="5" t="s">
        <v>29</v>
      </c>
      <c r="AN15" s="80">
        <v>211</v>
      </c>
      <c r="AO15" s="80"/>
      <c r="AP15" s="80">
        <v>156</v>
      </c>
      <c r="AQ15" s="80"/>
      <c r="AR15" s="80">
        <v>1650</v>
      </c>
      <c r="AS15" s="80"/>
      <c r="AT15" s="80">
        <v>1272</v>
      </c>
      <c r="AU15" s="80"/>
      <c r="AV15" s="80">
        <v>1379</v>
      </c>
      <c r="AW15" s="80"/>
      <c r="AX15" s="80">
        <v>1752</v>
      </c>
      <c r="AY15" s="80"/>
      <c r="AZ15" s="80">
        <v>1776</v>
      </c>
      <c r="BA15" s="80"/>
      <c r="BB15" s="80">
        <v>1626</v>
      </c>
      <c r="BC15" s="80"/>
      <c r="BD15" s="80">
        <v>1414</v>
      </c>
      <c r="BE15" s="80"/>
      <c r="BF15" s="80">
        <v>1378</v>
      </c>
      <c r="BH15" s="5" t="s">
        <v>29</v>
      </c>
      <c r="BI15" s="80">
        <v>1082</v>
      </c>
      <c r="BJ15" s="80"/>
      <c r="BK15" s="80">
        <v>769</v>
      </c>
      <c r="BL15" s="80"/>
      <c r="BM15" s="80">
        <v>597</v>
      </c>
      <c r="BN15" s="80"/>
      <c r="BO15" s="80">
        <v>484</v>
      </c>
      <c r="BP15" s="80"/>
      <c r="BQ15" s="80">
        <v>263</v>
      </c>
      <c r="BR15" s="80"/>
      <c r="BS15" s="80">
        <v>136</v>
      </c>
      <c r="BT15" s="80"/>
      <c r="BU15" s="80">
        <v>53</v>
      </c>
    </row>
    <row r="16" spans="1:92" s="5" customFormat="1" x14ac:dyDescent="0.25">
      <c r="A16" s="5" t="s">
        <v>30</v>
      </c>
      <c r="B16" s="80">
        <v>38530</v>
      </c>
      <c r="C16" s="80"/>
      <c r="D16" s="80">
        <v>30346</v>
      </c>
      <c r="E16" s="80"/>
      <c r="F16" s="80">
        <v>8184</v>
      </c>
      <c r="G16" s="80"/>
      <c r="H16" s="80">
        <v>3949</v>
      </c>
      <c r="I16" s="80"/>
      <c r="J16" s="80">
        <v>4236</v>
      </c>
      <c r="K16" s="80"/>
      <c r="L16" s="80">
        <v>1806</v>
      </c>
      <c r="M16" s="80"/>
      <c r="N16" s="80">
        <v>1100</v>
      </c>
      <c r="O16" s="80"/>
      <c r="P16" s="80">
        <v>1154</v>
      </c>
      <c r="R16" s="80">
        <v>1420</v>
      </c>
      <c r="T16" s="5" t="s">
        <v>30</v>
      </c>
      <c r="U16" s="80">
        <v>1599</v>
      </c>
      <c r="V16" s="80"/>
      <c r="W16" s="80">
        <v>1388</v>
      </c>
      <c r="X16" s="80"/>
      <c r="Y16" s="80">
        <v>1223</v>
      </c>
      <c r="Z16" s="80"/>
      <c r="AA16" s="80">
        <v>1064</v>
      </c>
      <c r="AB16" s="80"/>
      <c r="AC16" s="80">
        <v>959</v>
      </c>
      <c r="AD16" s="80"/>
      <c r="AE16" s="80">
        <v>869</v>
      </c>
      <c r="AF16" s="80"/>
      <c r="AG16" s="80">
        <v>880</v>
      </c>
      <c r="AH16" s="80"/>
      <c r="AI16" s="80">
        <v>794</v>
      </c>
      <c r="AJ16" s="80"/>
      <c r="AK16" s="80">
        <v>635</v>
      </c>
      <c r="AM16" s="5" t="s">
        <v>30</v>
      </c>
      <c r="AN16" s="80">
        <v>361</v>
      </c>
      <c r="AO16" s="80"/>
      <c r="AP16" s="80">
        <v>208</v>
      </c>
      <c r="AQ16" s="80"/>
      <c r="AR16" s="80">
        <v>1859</v>
      </c>
      <c r="AS16" s="80"/>
      <c r="AT16" s="80">
        <v>1165</v>
      </c>
      <c r="AU16" s="80"/>
      <c r="AV16" s="80">
        <v>1206</v>
      </c>
      <c r="AW16" s="80"/>
      <c r="AX16" s="80">
        <v>1445</v>
      </c>
      <c r="AY16" s="80"/>
      <c r="AZ16" s="80">
        <v>1585</v>
      </c>
      <c r="BA16" s="80"/>
      <c r="BB16" s="80">
        <v>1506</v>
      </c>
      <c r="BC16" s="80"/>
      <c r="BD16" s="80">
        <v>1368</v>
      </c>
      <c r="BE16" s="80"/>
      <c r="BF16" s="80">
        <v>1204</v>
      </c>
      <c r="BH16" s="5" t="s">
        <v>30</v>
      </c>
      <c r="BI16" s="80">
        <v>987</v>
      </c>
      <c r="BJ16" s="80"/>
      <c r="BK16" s="80">
        <v>772</v>
      </c>
      <c r="BL16" s="80"/>
      <c r="BM16" s="80">
        <v>671</v>
      </c>
      <c r="BN16" s="80"/>
      <c r="BO16" s="80">
        <v>510</v>
      </c>
      <c r="BP16" s="80"/>
      <c r="BQ16" s="80">
        <v>380</v>
      </c>
      <c r="BR16" s="80"/>
      <c r="BS16" s="80">
        <v>165</v>
      </c>
      <c r="BT16" s="80"/>
      <c r="BU16" s="80">
        <v>62</v>
      </c>
    </row>
    <row r="17" spans="1:73" x14ac:dyDescent="0.25">
      <c r="A17" s="5" t="s">
        <v>31</v>
      </c>
      <c r="B17" s="80">
        <v>105400</v>
      </c>
      <c r="C17" s="131"/>
      <c r="D17" s="80">
        <v>84113</v>
      </c>
      <c r="E17" s="75"/>
      <c r="F17" s="80">
        <v>21287</v>
      </c>
      <c r="G17" s="75"/>
      <c r="H17" s="80">
        <v>10358</v>
      </c>
      <c r="I17" s="75"/>
      <c r="J17" s="80">
        <v>10929</v>
      </c>
      <c r="K17" s="75"/>
      <c r="L17" s="80">
        <v>4060</v>
      </c>
      <c r="M17" s="75"/>
      <c r="N17" s="80">
        <v>3506</v>
      </c>
      <c r="O17" s="75"/>
      <c r="P17" s="80">
        <v>4228</v>
      </c>
      <c r="R17" s="80">
        <v>4762</v>
      </c>
      <c r="T17" s="5" t="s">
        <v>31</v>
      </c>
      <c r="U17" s="80">
        <v>4585</v>
      </c>
      <c r="V17" s="75"/>
      <c r="W17" s="80">
        <v>3750</v>
      </c>
      <c r="X17" s="75"/>
      <c r="Y17" s="80">
        <v>3431</v>
      </c>
      <c r="Z17" s="75"/>
      <c r="AA17" s="80">
        <v>3258</v>
      </c>
      <c r="AB17" s="75"/>
      <c r="AC17" s="80">
        <v>2752</v>
      </c>
      <c r="AD17" s="75"/>
      <c r="AE17" s="80">
        <v>2312</v>
      </c>
      <c r="AF17" s="75"/>
      <c r="AG17" s="80">
        <v>1858</v>
      </c>
      <c r="AH17" s="75"/>
      <c r="AI17" s="80">
        <v>1533</v>
      </c>
      <c r="AJ17" s="75"/>
      <c r="AK17" s="80">
        <v>1078</v>
      </c>
      <c r="AM17" s="5" t="s">
        <v>31</v>
      </c>
      <c r="AN17" s="80">
        <v>602</v>
      </c>
      <c r="AO17" s="75"/>
      <c r="AP17" s="80">
        <v>333</v>
      </c>
      <c r="AQ17" s="75"/>
      <c r="AR17" s="80">
        <v>4240</v>
      </c>
      <c r="AS17" s="75"/>
      <c r="AT17" s="80">
        <v>3442</v>
      </c>
      <c r="AU17" s="75"/>
      <c r="AV17" s="80">
        <v>4361</v>
      </c>
      <c r="AW17" s="75"/>
      <c r="AX17" s="80">
        <v>5268</v>
      </c>
      <c r="AY17" s="75"/>
      <c r="AZ17" s="80">
        <v>5022</v>
      </c>
      <c r="BA17" s="75"/>
      <c r="BB17" s="80">
        <v>4190</v>
      </c>
      <c r="BC17" s="75"/>
      <c r="BD17" s="80">
        <v>3522</v>
      </c>
      <c r="BE17" s="75"/>
      <c r="BF17" s="80">
        <v>3365</v>
      </c>
      <c r="BH17" s="5" t="s">
        <v>31</v>
      </c>
      <c r="BI17" s="80">
        <v>2955</v>
      </c>
      <c r="BJ17" s="75"/>
      <c r="BK17" s="80">
        <v>2003</v>
      </c>
      <c r="BL17" s="75"/>
      <c r="BM17" s="80">
        <v>1555</v>
      </c>
      <c r="BN17" s="75"/>
      <c r="BO17" s="80">
        <v>1116</v>
      </c>
      <c r="BP17" s="75"/>
      <c r="BQ17" s="80">
        <v>662</v>
      </c>
      <c r="BR17" s="75"/>
      <c r="BS17" s="80">
        <v>247</v>
      </c>
      <c r="BT17" s="75"/>
      <c r="BU17" s="80">
        <v>116</v>
      </c>
    </row>
    <row r="18" spans="1:73" x14ac:dyDescent="0.25">
      <c r="A18" s="5" t="s">
        <v>32</v>
      </c>
      <c r="B18" s="80">
        <v>253935</v>
      </c>
      <c r="C18" s="131"/>
      <c r="D18" s="80">
        <v>194282</v>
      </c>
      <c r="E18" s="75"/>
      <c r="F18" s="80">
        <v>59653</v>
      </c>
      <c r="G18" s="75"/>
      <c r="H18" s="80">
        <v>29167</v>
      </c>
      <c r="I18" s="75"/>
      <c r="J18" s="80">
        <v>30486</v>
      </c>
      <c r="K18" s="75"/>
      <c r="L18" s="80">
        <v>10858</v>
      </c>
      <c r="M18" s="75"/>
      <c r="N18" s="80">
        <v>8046</v>
      </c>
      <c r="O18" s="75"/>
      <c r="P18" s="80">
        <v>9577</v>
      </c>
      <c r="R18" s="80">
        <v>11158</v>
      </c>
      <c r="T18" s="5" t="s">
        <v>32</v>
      </c>
      <c r="U18" s="80">
        <v>10637</v>
      </c>
      <c r="V18" s="75"/>
      <c r="W18" s="80">
        <v>8936</v>
      </c>
      <c r="X18" s="75"/>
      <c r="Y18" s="80">
        <v>7821</v>
      </c>
      <c r="Z18" s="75"/>
      <c r="AA18" s="80">
        <v>7441</v>
      </c>
      <c r="AB18" s="75"/>
      <c r="AC18" s="80">
        <v>5961</v>
      </c>
      <c r="AD18" s="75"/>
      <c r="AE18" s="80">
        <v>4833</v>
      </c>
      <c r="AF18" s="75"/>
      <c r="AG18" s="80">
        <v>4229</v>
      </c>
      <c r="AH18" s="75"/>
      <c r="AI18" s="80">
        <v>3802</v>
      </c>
      <c r="AJ18" s="75"/>
      <c r="AK18" s="80">
        <v>3053</v>
      </c>
      <c r="AM18" s="5" t="s">
        <v>32</v>
      </c>
      <c r="AN18" s="80">
        <v>1658</v>
      </c>
      <c r="AO18" s="75"/>
      <c r="AP18" s="80">
        <v>850</v>
      </c>
      <c r="AQ18" s="75"/>
      <c r="AR18" s="80">
        <v>10983</v>
      </c>
      <c r="AS18" s="75"/>
      <c r="AT18" s="80">
        <v>8018</v>
      </c>
      <c r="AU18" s="75"/>
      <c r="AV18" s="80">
        <v>9388</v>
      </c>
      <c r="AW18" s="75"/>
      <c r="AX18" s="80">
        <v>10938</v>
      </c>
      <c r="AY18" s="75"/>
      <c r="AZ18" s="80">
        <v>11161</v>
      </c>
      <c r="BA18" s="75"/>
      <c r="BB18" s="80">
        <v>9513</v>
      </c>
      <c r="BC18" s="75"/>
      <c r="BD18" s="80">
        <v>8218</v>
      </c>
      <c r="BE18" s="75"/>
      <c r="BF18" s="80">
        <v>7636</v>
      </c>
      <c r="BH18" s="5" t="s">
        <v>32</v>
      </c>
      <c r="BI18" s="80">
        <v>6154</v>
      </c>
      <c r="BJ18" s="75"/>
      <c r="BK18" s="80">
        <v>4379</v>
      </c>
      <c r="BL18" s="75"/>
      <c r="BM18" s="80">
        <v>3575</v>
      </c>
      <c r="BN18" s="75"/>
      <c r="BO18" s="80">
        <v>2686</v>
      </c>
      <c r="BP18" s="75"/>
      <c r="BQ18" s="80">
        <v>1736</v>
      </c>
      <c r="BR18" s="75"/>
      <c r="BS18" s="80">
        <v>745</v>
      </c>
      <c r="BT18" s="75"/>
      <c r="BU18" s="80">
        <v>291</v>
      </c>
    </row>
    <row r="19" spans="1:73" x14ac:dyDescent="0.25">
      <c r="A19" s="5" t="s">
        <v>33</v>
      </c>
      <c r="B19" s="80">
        <v>249668</v>
      </c>
      <c r="C19" s="131"/>
      <c r="D19" s="80">
        <v>198666</v>
      </c>
      <c r="E19" s="75"/>
      <c r="F19" s="80">
        <v>51001</v>
      </c>
      <c r="G19" s="75"/>
      <c r="H19" s="80">
        <v>24860</v>
      </c>
      <c r="I19" s="75"/>
      <c r="J19" s="80">
        <v>26142</v>
      </c>
      <c r="K19" s="75"/>
      <c r="L19" s="80">
        <v>10461</v>
      </c>
      <c r="M19" s="75"/>
      <c r="N19" s="80">
        <v>7030</v>
      </c>
      <c r="O19" s="75"/>
      <c r="P19" s="80">
        <v>8174</v>
      </c>
      <c r="R19" s="80">
        <v>10210</v>
      </c>
      <c r="T19" s="5" t="s">
        <v>33</v>
      </c>
      <c r="U19" s="80">
        <v>10658</v>
      </c>
      <c r="V19" s="75"/>
      <c r="W19" s="80">
        <v>9399</v>
      </c>
      <c r="X19" s="75"/>
      <c r="Y19" s="80">
        <v>8359</v>
      </c>
      <c r="Z19" s="75"/>
      <c r="AA19" s="80">
        <v>7730</v>
      </c>
      <c r="AB19" s="75"/>
      <c r="AC19" s="80">
        <v>6713</v>
      </c>
      <c r="AD19" s="75"/>
      <c r="AE19" s="80">
        <v>5732</v>
      </c>
      <c r="AF19" s="75"/>
      <c r="AG19" s="80">
        <v>5704</v>
      </c>
      <c r="AH19" s="75"/>
      <c r="AI19" s="80">
        <v>4859</v>
      </c>
      <c r="AJ19" s="75"/>
      <c r="AK19" s="80">
        <v>3711</v>
      </c>
      <c r="AM19" s="5" t="s">
        <v>33</v>
      </c>
      <c r="AN19" s="80">
        <v>2068</v>
      </c>
      <c r="AO19" s="75"/>
      <c r="AP19" s="80">
        <v>1136</v>
      </c>
      <c r="AQ19" s="75"/>
      <c r="AR19" s="80">
        <v>10760</v>
      </c>
      <c r="AS19" s="75"/>
      <c r="AT19" s="80">
        <v>7181</v>
      </c>
      <c r="AU19" s="75"/>
      <c r="AV19" s="80">
        <v>7929</v>
      </c>
      <c r="AW19" s="75"/>
      <c r="AX19" s="80">
        <v>10042</v>
      </c>
      <c r="AY19" s="75"/>
      <c r="AZ19" s="80">
        <v>10775</v>
      </c>
      <c r="BA19" s="75"/>
      <c r="BB19" s="80">
        <v>10037</v>
      </c>
      <c r="BC19" s="75"/>
      <c r="BD19" s="80">
        <v>8682</v>
      </c>
      <c r="BE19" s="75"/>
      <c r="BF19" s="80">
        <v>8248</v>
      </c>
      <c r="BH19" s="5" t="s">
        <v>33</v>
      </c>
      <c r="BI19" s="80">
        <v>6572</v>
      </c>
      <c r="BJ19" s="75"/>
      <c r="BK19" s="80">
        <v>5162</v>
      </c>
      <c r="BL19" s="75"/>
      <c r="BM19" s="80">
        <v>4482</v>
      </c>
      <c r="BN19" s="75"/>
      <c r="BO19" s="80">
        <v>3312</v>
      </c>
      <c r="BP19" s="75"/>
      <c r="BQ19" s="80">
        <v>2193</v>
      </c>
      <c r="BR19" s="75"/>
      <c r="BS19" s="80">
        <v>957</v>
      </c>
      <c r="BT19" s="75"/>
      <c r="BU19" s="80">
        <v>393</v>
      </c>
    </row>
    <row r="20" spans="1:73" x14ac:dyDescent="0.25">
      <c r="A20" s="5" t="s">
        <v>34</v>
      </c>
      <c r="B20" s="80">
        <v>182306</v>
      </c>
      <c r="C20" s="131"/>
      <c r="D20" s="80">
        <v>153302</v>
      </c>
      <c r="E20" s="75"/>
      <c r="F20" s="80">
        <v>29003</v>
      </c>
      <c r="G20" s="75"/>
      <c r="H20" s="80">
        <v>14122</v>
      </c>
      <c r="I20" s="75"/>
      <c r="J20" s="80">
        <v>14881</v>
      </c>
      <c r="K20" s="75"/>
      <c r="L20" s="80">
        <v>7122</v>
      </c>
      <c r="M20" s="75"/>
      <c r="N20" s="80">
        <v>5892</v>
      </c>
      <c r="O20" s="75"/>
      <c r="P20" s="80">
        <v>6427</v>
      </c>
      <c r="R20" s="80">
        <v>7141</v>
      </c>
      <c r="T20" s="5" t="s">
        <v>34</v>
      </c>
      <c r="U20" s="80">
        <v>7303</v>
      </c>
      <c r="V20" s="75"/>
      <c r="W20" s="80">
        <v>6636</v>
      </c>
      <c r="X20" s="75"/>
      <c r="Y20" s="80">
        <v>6169</v>
      </c>
      <c r="Z20" s="75"/>
      <c r="AA20" s="80">
        <v>5881</v>
      </c>
      <c r="AB20" s="75"/>
      <c r="AC20" s="80">
        <v>5436</v>
      </c>
      <c r="AD20" s="75"/>
      <c r="AE20" s="80">
        <v>5146</v>
      </c>
      <c r="AF20" s="75"/>
      <c r="AG20" s="80">
        <v>5103</v>
      </c>
      <c r="AH20" s="75"/>
      <c r="AI20" s="80">
        <v>5026</v>
      </c>
      <c r="AJ20" s="75"/>
      <c r="AK20" s="80">
        <v>4224</v>
      </c>
      <c r="AM20" s="5" t="s">
        <v>34</v>
      </c>
      <c r="AN20" s="80">
        <v>2184</v>
      </c>
      <c r="AO20" s="75"/>
      <c r="AP20" s="80">
        <v>1646</v>
      </c>
      <c r="AQ20" s="75"/>
      <c r="AR20" s="80">
        <v>6665</v>
      </c>
      <c r="AS20" s="75"/>
      <c r="AT20" s="80">
        <v>6063</v>
      </c>
      <c r="AU20" s="75"/>
      <c r="AV20" s="80">
        <v>6514</v>
      </c>
      <c r="AW20" s="75"/>
      <c r="AX20" s="80">
        <v>7485</v>
      </c>
      <c r="AY20" s="75"/>
      <c r="AZ20" s="80">
        <v>7703</v>
      </c>
      <c r="BA20" s="75"/>
      <c r="BB20" s="80">
        <v>6763</v>
      </c>
      <c r="BC20" s="75"/>
      <c r="BD20" s="80">
        <v>6060</v>
      </c>
      <c r="BE20" s="75"/>
      <c r="BF20" s="80">
        <v>5701</v>
      </c>
      <c r="BH20" s="5" t="s">
        <v>34</v>
      </c>
      <c r="BI20" s="80">
        <v>5009</v>
      </c>
      <c r="BJ20" s="75"/>
      <c r="BK20" s="80">
        <v>3957</v>
      </c>
      <c r="BL20" s="75"/>
      <c r="BM20" s="80">
        <v>3582</v>
      </c>
      <c r="BN20" s="75"/>
      <c r="BO20" s="80">
        <v>2979</v>
      </c>
      <c r="BP20" s="75"/>
      <c r="BQ20" s="80">
        <v>2114</v>
      </c>
      <c r="BR20" s="75"/>
      <c r="BS20" s="80">
        <v>917</v>
      </c>
      <c r="BT20" s="75"/>
      <c r="BU20" s="80">
        <v>453</v>
      </c>
    </row>
    <row r="21" spans="1:73" x14ac:dyDescent="0.25">
      <c r="A21" s="5" t="s">
        <v>35</v>
      </c>
      <c r="B21" s="80">
        <v>266108</v>
      </c>
      <c r="C21" s="131"/>
      <c r="D21" s="80">
        <v>215083</v>
      </c>
      <c r="E21" s="75"/>
      <c r="F21" s="80">
        <v>51025</v>
      </c>
      <c r="G21" s="75"/>
      <c r="H21" s="80">
        <v>24879</v>
      </c>
      <c r="I21" s="75"/>
      <c r="J21" s="80">
        <v>26146</v>
      </c>
      <c r="K21" s="75"/>
      <c r="L21" s="80">
        <v>10321</v>
      </c>
      <c r="M21" s="75"/>
      <c r="N21" s="80">
        <v>7445</v>
      </c>
      <c r="O21" s="75"/>
      <c r="P21" s="80">
        <v>8776</v>
      </c>
      <c r="R21" s="80">
        <v>10925</v>
      </c>
      <c r="T21" s="5" t="s">
        <v>35</v>
      </c>
      <c r="U21" s="80">
        <v>11149</v>
      </c>
      <c r="V21" s="75"/>
      <c r="W21" s="80">
        <v>9959</v>
      </c>
      <c r="X21" s="75"/>
      <c r="Y21" s="80">
        <v>9204</v>
      </c>
      <c r="Z21" s="75"/>
      <c r="AA21" s="80">
        <v>9560</v>
      </c>
      <c r="AB21" s="75"/>
      <c r="AC21" s="80">
        <v>8498</v>
      </c>
      <c r="AD21" s="75"/>
      <c r="AE21" s="80">
        <v>7074</v>
      </c>
      <c r="AF21" s="75"/>
      <c r="AG21" s="80">
        <v>6225</v>
      </c>
      <c r="AH21" s="75"/>
      <c r="AI21" s="80">
        <v>5151</v>
      </c>
      <c r="AJ21" s="75"/>
      <c r="AK21" s="80">
        <v>3822</v>
      </c>
      <c r="AM21" s="5" t="s">
        <v>35</v>
      </c>
      <c r="AN21" s="80">
        <v>1767</v>
      </c>
      <c r="AO21" s="75"/>
      <c r="AP21" s="80">
        <v>1006</v>
      </c>
      <c r="AQ21" s="75"/>
      <c r="AR21" s="80">
        <v>10718</v>
      </c>
      <c r="AS21" s="75"/>
      <c r="AT21" s="80">
        <v>7337</v>
      </c>
      <c r="AU21" s="75"/>
      <c r="AV21" s="80">
        <v>8538</v>
      </c>
      <c r="AW21" s="75"/>
      <c r="AX21" s="80">
        <v>10853</v>
      </c>
      <c r="AY21" s="75"/>
      <c r="AZ21" s="80">
        <v>11246</v>
      </c>
      <c r="BA21" s="75"/>
      <c r="BB21" s="80">
        <v>10027</v>
      </c>
      <c r="BC21" s="75"/>
      <c r="BD21" s="80">
        <v>9094</v>
      </c>
      <c r="BE21" s="75"/>
      <c r="BF21" s="80">
        <v>9160</v>
      </c>
      <c r="BH21" s="5" t="s">
        <v>35</v>
      </c>
      <c r="BI21" s="80">
        <v>7929</v>
      </c>
      <c r="BJ21" s="75"/>
      <c r="BK21" s="80">
        <v>6304</v>
      </c>
      <c r="BL21" s="75"/>
      <c r="BM21" s="80">
        <v>5312</v>
      </c>
      <c r="BN21" s="75"/>
      <c r="BO21" s="80">
        <v>3945</v>
      </c>
      <c r="BP21" s="75"/>
      <c r="BQ21" s="80">
        <v>2413</v>
      </c>
      <c r="BR21" s="75"/>
      <c r="BS21" s="80">
        <v>931</v>
      </c>
      <c r="BT21" s="75"/>
      <c r="BU21" s="80">
        <v>392</v>
      </c>
    </row>
    <row r="22" spans="1:73" x14ac:dyDescent="0.25">
      <c r="A22" s="5" t="s">
        <v>36</v>
      </c>
      <c r="B22" s="80">
        <v>75081</v>
      </c>
      <c r="C22" s="131"/>
      <c r="D22" s="80">
        <v>60381</v>
      </c>
      <c r="E22" s="75"/>
      <c r="F22" s="80">
        <v>14700</v>
      </c>
      <c r="G22" s="75"/>
      <c r="H22" s="80">
        <v>7115</v>
      </c>
      <c r="I22" s="75"/>
      <c r="J22" s="80">
        <v>7585</v>
      </c>
      <c r="K22" s="75"/>
      <c r="L22" s="80">
        <v>3163</v>
      </c>
      <c r="M22" s="75"/>
      <c r="N22" s="80">
        <v>2132</v>
      </c>
      <c r="O22" s="75"/>
      <c r="P22" s="80">
        <v>2177</v>
      </c>
      <c r="R22" s="80">
        <v>2845</v>
      </c>
      <c r="T22" s="5" t="s">
        <v>36</v>
      </c>
      <c r="U22" s="80">
        <v>3162</v>
      </c>
      <c r="V22" s="75"/>
      <c r="W22" s="80">
        <v>2788</v>
      </c>
      <c r="X22" s="75"/>
      <c r="Y22" s="80">
        <v>2601</v>
      </c>
      <c r="Z22" s="75"/>
      <c r="AA22" s="80">
        <v>2405</v>
      </c>
      <c r="AB22" s="75"/>
      <c r="AC22" s="80">
        <v>2227</v>
      </c>
      <c r="AD22" s="75"/>
      <c r="AE22" s="80">
        <v>1902</v>
      </c>
      <c r="AF22" s="75"/>
      <c r="AG22" s="80">
        <v>1768</v>
      </c>
      <c r="AH22" s="75"/>
      <c r="AI22" s="80">
        <v>1587</v>
      </c>
      <c r="AJ22" s="75"/>
      <c r="AK22" s="80">
        <v>1382</v>
      </c>
      <c r="AM22" s="5" t="s">
        <v>36</v>
      </c>
      <c r="AN22" s="80">
        <v>683</v>
      </c>
      <c r="AO22" s="75"/>
      <c r="AP22" s="80">
        <v>441</v>
      </c>
      <c r="AQ22" s="75"/>
      <c r="AR22" s="80">
        <v>3287</v>
      </c>
      <c r="AS22" s="75"/>
      <c r="AT22" s="80">
        <v>2207</v>
      </c>
      <c r="AU22" s="75"/>
      <c r="AV22" s="80">
        <v>2257</v>
      </c>
      <c r="AW22" s="75"/>
      <c r="AX22" s="80">
        <v>2871</v>
      </c>
      <c r="AY22" s="75"/>
      <c r="AZ22" s="80">
        <v>3163</v>
      </c>
      <c r="BA22" s="75"/>
      <c r="BB22" s="80">
        <v>2955</v>
      </c>
      <c r="BC22" s="75"/>
      <c r="BD22" s="80">
        <v>2562</v>
      </c>
      <c r="BE22" s="75"/>
      <c r="BF22" s="80">
        <v>2488</v>
      </c>
      <c r="BH22" s="5" t="s">
        <v>36</v>
      </c>
      <c r="BI22" s="80">
        <v>2003</v>
      </c>
      <c r="BJ22" s="75"/>
      <c r="BK22" s="80">
        <v>1624</v>
      </c>
      <c r="BL22" s="75"/>
      <c r="BM22" s="80">
        <v>1403</v>
      </c>
      <c r="BN22" s="75"/>
      <c r="BO22" s="80">
        <v>1086</v>
      </c>
      <c r="BP22" s="75"/>
      <c r="BQ22" s="80">
        <v>746</v>
      </c>
      <c r="BR22" s="75"/>
      <c r="BS22" s="80">
        <v>344</v>
      </c>
      <c r="BT22" s="75"/>
      <c r="BU22" s="80">
        <v>126</v>
      </c>
    </row>
    <row r="23" spans="1:73" x14ac:dyDescent="0.25">
      <c r="A23" s="5" t="s">
        <v>37</v>
      </c>
      <c r="B23" s="80">
        <v>53421</v>
      </c>
      <c r="C23" s="131"/>
      <c r="D23" s="80">
        <v>41634</v>
      </c>
      <c r="E23" s="75"/>
      <c r="F23" s="80">
        <v>11787</v>
      </c>
      <c r="G23" s="75"/>
      <c r="H23" s="80">
        <v>5594</v>
      </c>
      <c r="I23" s="75"/>
      <c r="J23" s="80">
        <v>6192</v>
      </c>
      <c r="K23" s="75"/>
      <c r="L23" s="80">
        <v>2207</v>
      </c>
      <c r="M23" s="75"/>
      <c r="N23" s="80">
        <v>1370</v>
      </c>
      <c r="O23" s="75"/>
      <c r="P23" s="80">
        <v>1614</v>
      </c>
      <c r="R23" s="80">
        <v>2138</v>
      </c>
      <c r="T23" s="5" t="s">
        <v>37</v>
      </c>
      <c r="U23" s="80">
        <v>2215</v>
      </c>
      <c r="V23" s="75"/>
      <c r="W23" s="80">
        <v>2031</v>
      </c>
      <c r="X23" s="75"/>
      <c r="Y23" s="80">
        <v>1800</v>
      </c>
      <c r="Z23" s="75"/>
      <c r="AA23" s="80">
        <v>1602</v>
      </c>
      <c r="AB23" s="75"/>
      <c r="AC23" s="80">
        <v>1368</v>
      </c>
      <c r="AD23" s="75"/>
      <c r="AE23" s="80">
        <v>1169</v>
      </c>
      <c r="AF23" s="75"/>
      <c r="AG23" s="80">
        <v>1074</v>
      </c>
      <c r="AH23" s="75"/>
      <c r="AI23" s="80">
        <v>1019</v>
      </c>
      <c r="AJ23" s="75"/>
      <c r="AK23" s="80">
        <v>844</v>
      </c>
      <c r="AM23" s="5" t="s">
        <v>37</v>
      </c>
      <c r="AN23" s="80">
        <v>513</v>
      </c>
      <c r="AO23" s="75"/>
      <c r="AP23" s="80">
        <v>305</v>
      </c>
      <c r="AQ23" s="75"/>
      <c r="AR23" s="80">
        <v>2412</v>
      </c>
      <c r="AS23" s="75"/>
      <c r="AT23" s="80">
        <v>1453</v>
      </c>
      <c r="AU23" s="75"/>
      <c r="AV23" s="80">
        <v>1603</v>
      </c>
      <c r="AW23" s="75"/>
      <c r="AX23" s="80">
        <v>2005</v>
      </c>
      <c r="AY23" s="75"/>
      <c r="AZ23" s="80">
        <v>2272</v>
      </c>
      <c r="BA23" s="75"/>
      <c r="BB23" s="80">
        <v>2099</v>
      </c>
      <c r="BC23" s="75"/>
      <c r="BD23" s="80">
        <v>1907</v>
      </c>
      <c r="BE23" s="75"/>
      <c r="BF23" s="80">
        <v>1754</v>
      </c>
      <c r="BH23" s="5" t="s">
        <v>37</v>
      </c>
      <c r="BI23" s="80">
        <v>1364</v>
      </c>
      <c r="BJ23" s="75"/>
      <c r="BK23" s="80">
        <v>1053</v>
      </c>
      <c r="BL23" s="75"/>
      <c r="BM23" s="80">
        <v>906</v>
      </c>
      <c r="BN23" s="75"/>
      <c r="BO23" s="80">
        <v>703</v>
      </c>
      <c r="BP23" s="75"/>
      <c r="BQ23" s="80">
        <v>502</v>
      </c>
      <c r="BR23" s="75"/>
      <c r="BS23" s="80">
        <v>226</v>
      </c>
      <c r="BT23" s="75"/>
      <c r="BU23" s="80">
        <v>106</v>
      </c>
    </row>
    <row r="24" spans="1:73" x14ac:dyDescent="0.25">
      <c r="A24" s="5" t="s">
        <v>38</v>
      </c>
      <c r="B24" s="80">
        <v>15144</v>
      </c>
      <c r="C24" s="131"/>
      <c r="D24" s="80">
        <v>11374</v>
      </c>
      <c r="E24" s="75"/>
      <c r="F24" s="80">
        <v>3770</v>
      </c>
      <c r="G24" s="75"/>
      <c r="H24" s="80">
        <v>1811</v>
      </c>
      <c r="I24" s="75"/>
      <c r="J24" s="80">
        <v>1959</v>
      </c>
      <c r="K24" s="75"/>
      <c r="L24" s="80">
        <v>711</v>
      </c>
      <c r="M24" s="75"/>
      <c r="N24" s="80">
        <v>420</v>
      </c>
      <c r="O24" s="75"/>
      <c r="P24" s="80">
        <v>495</v>
      </c>
      <c r="R24" s="80">
        <v>545</v>
      </c>
      <c r="T24" s="5" t="s">
        <v>38</v>
      </c>
      <c r="U24" s="80">
        <v>565</v>
      </c>
      <c r="V24" s="75"/>
      <c r="W24" s="80">
        <v>474</v>
      </c>
      <c r="X24" s="75"/>
      <c r="Y24" s="80">
        <v>405</v>
      </c>
      <c r="Z24" s="75"/>
      <c r="AA24" s="80">
        <v>381</v>
      </c>
      <c r="AB24" s="75"/>
      <c r="AC24" s="80">
        <v>309</v>
      </c>
      <c r="AD24" s="75"/>
      <c r="AE24" s="80">
        <v>320</v>
      </c>
      <c r="AF24" s="75"/>
      <c r="AG24" s="80">
        <v>320</v>
      </c>
      <c r="AH24" s="75"/>
      <c r="AI24" s="80">
        <v>272</v>
      </c>
      <c r="AJ24" s="75"/>
      <c r="AK24" s="80">
        <v>200</v>
      </c>
      <c r="AM24" s="5" t="s">
        <v>38</v>
      </c>
      <c r="AN24" s="80">
        <v>102</v>
      </c>
      <c r="AO24" s="75"/>
      <c r="AP24" s="80">
        <v>59</v>
      </c>
      <c r="AQ24" s="75"/>
      <c r="AR24" s="80">
        <v>770</v>
      </c>
      <c r="AS24" s="75"/>
      <c r="AT24" s="80">
        <v>495</v>
      </c>
      <c r="AU24" s="75"/>
      <c r="AV24" s="80">
        <v>520</v>
      </c>
      <c r="AW24" s="75"/>
      <c r="AX24" s="80">
        <v>545</v>
      </c>
      <c r="AY24" s="75"/>
      <c r="AZ24" s="80">
        <v>633</v>
      </c>
      <c r="BA24" s="75"/>
      <c r="BB24" s="80">
        <v>511</v>
      </c>
      <c r="BC24" s="75"/>
      <c r="BD24" s="80">
        <v>462</v>
      </c>
      <c r="BE24" s="75"/>
      <c r="BF24" s="80">
        <v>446</v>
      </c>
      <c r="BH24" s="5" t="s">
        <v>38</v>
      </c>
      <c r="BI24" s="80">
        <v>354</v>
      </c>
      <c r="BJ24" s="75"/>
      <c r="BK24" s="80">
        <v>348</v>
      </c>
      <c r="BL24" s="75"/>
      <c r="BM24" s="80">
        <v>293</v>
      </c>
      <c r="BN24" s="75"/>
      <c r="BO24" s="80">
        <v>203</v>
      </c>
      <c r="BP24" s="75"/>
      <c r="BQ24" s="80">
        <v>126</v>
      </c>
      <c r="BR24" s="75"/>
      <c r="BS24" s="80">
        <v>58</v>
      </c>
      <c r="BT24" s="75"/>
      <c r="BU24" s="80">
        <v>33</v>
      </c>
    </row>
    <row r="25" spans="1:73" x14ac:dyDescent="0.25">
      <c r="A25" s="5" t="s">
        <v>39</v>
      </c>
      <c r="B25" s="80">
        <v>463163</v>
      </c>
      <c r="C25" s="131"/>
      <c r="D25" s="80">
        <v>359983</v>
      </c>
      <c r="E25" s="75"/>
      <c r="F25" s="80">
        <v>103179</v>
      </c>
      <c r="G25" s="75"/>
      <c r="H25" s="80">
        <v>50563</v>
      </c>
      <c r="I25" s="75"/>
      <c r="J25" s="80">
        <v>52616</v>
      </c>
      <c r="K25" s="75"/>
      <c r="L25" s="80">
        <v>21624</v>
      </c>
      <c r="M25" s="75"/>
      <c r="N25" s="80">
        <v>14561</v>
      </c>
      <c r="O25" s="75"/>
      <c r="P25" s="80">
        <v>15600</v>
      </c>
      <c r="R25" s="80">
        <v>18562</v>
      </c>
      <c r="T25" s="5" t="s">
        <v>39</v>
      </c>
      <c r="U25" s="80">
        <v>18816</v>
      </c>
      <c r="V25" s="75"/>
      <c r="W25" s="80">
        <v>16436</v>
      </c>
      <c r="X25" s="75"/>
      <c r="Y25" s="80">
        <v>14427</v>
      </c>
      <c r="Z25" s="75"/>
      <c r="AA25" s="80">
        <v>13511</v>
      </c>
      <c r="AB25" s="75"/>
      <c r="AC25" s="80">
        <v>11928</v>
      </c>
      <c r="AD25" s="75"/>
      <c r="AE25" s="80">
        <v>10054</v>
      </c>
      <c r="AF25" s="75"/>
      <c r="AG25" s="80">
        <v>8972</v>
      </c>
      <c r="AH25" s="75"/>
      <c r="AI25" s="80">
        <v>8003</v>
      </c>
      <c r="AJ25" s="75"/>
      <c r="AK25" s="80">
        <v>6516</v>
      </c>
      <c r="AM25" s="5" t="s">
        <v>39</v>
      </c>
      <c r="AN25" s="80">
        <v>3359</v>
      </c>
      <c r="AO25" s="75"/>
      <c r="AP25" s="80">
        <v>1975</v>
      </c>
      <c r="AQ25" s="75"/>
      <c r="AR25" s="80">
        <v>21971</v>
      </c>
      <c r="AS25" s="75"/>
      <c r="AT25" s="80">
        <v>15154</v>
      </c>
      <c r="AU25" s="75"/>
      <c r="AV25" s="80">
        <v>15859</v>
      </c>
      <c r="AW25" s="75"/>
      <c r="AX25" s="80">
        <v>18618</v>
      </c>
      <c r="AY25" s="75"/>
      <c r="AZ25" s="80">
        <v>19009</v>
      </c>
      <c r="BA25" s="75"/>
      <c r="BB25" s="80">
        <v>16909</v>
      </c>
      <c r="BC25" s="75"/>
      <c r="BD25" s="80">
        <v>15028</v>
      </c>
      <c r="BE25" s="75"/>
      <c r="BF25" s="80">
        <v>14061</v>
      </c>
      <c r="BH25" s="5" t="s">
        <v>39</v>
      </c>
      <c r="BI25" s="80">
        <v>11849</v>
      </c>
      <c r="BJ25" s="75"/>
      <c r="BK25" s="80">
        <v>8939</v>
      </c>
      <c r="BL25" s="75"/>
      <c r="BM25" s="80">
        <v>7123</v>
      </c>
      <c r="BN25" s="75"/>
      <c r="BO25" s="80">
        <v>5275</v>
      </c>
      <c r="BP25" s="75"/>
      <c r="BQ25" s="80">
        <v>3578</v>
      </c>
      <c r="BR25" s="75"/>
      <c r="BS25" s="80">
        <v>1607</v>
      </c>
      <c r="BT25" s="75"/>
      <c r="BU25" s="80">
        <v>658</v>
      </c>
    </row>
    <row r="26" spans="1:73" x14ac:dyDescent="0.25">
      <c r="A26" s="5" t="s">
        <v>40</v>
      </c>
      <c r="B26" s="80">
        <v>193436</v>
      </c>
      <c r="C26" s="131"/>
      <c r="D26" s="80">
        <v>155661</v>
      </c>
      <c r="E26" s="75"/>
      <c r="F26" s="80">
        <v>37775</v>
      </c>
      <c r="G26" s="75"/>
      <c r="H26" s="80">
        <v>18570</v>
      </c>
      <c r="I26" s="75"/>
      <c r="J26" s="80">
        <v>19205</v>
      </c>
      <c r="K26" s="75"/>
      <c r="L26" s="80">
        <v>8995</v>
      </c>
      <c r="M26" s="75"/>
      <c r="N26" s="80">
        <v>6320</v>
      </c>
      <c r="O26" s="75"/>
      <c r="P26" s="80">
        <v>6754</v>
      </c>
      <c r="R26" s="80">
        <v>7705</v>
      </c>
      <c r="T26" s="5" t="s">
        <v>40</v>
      </c>
      <c r="U26" s="80">
        <v>7684</v>
      </c>
      <c r="V26" s="75"/>
      <c r="W26" s="80">
        <v>6958</v>
      </c>
      <c r="X26" s="75"/>
      <c r="Y26" s="80">
        <v>6147</v>
      </c>
      <c r="Z26" s="75"/>
      <c r="AA26" s="80">
        <v>5954</v>
      </c>
      <c r="AB26" s="75"/>
      <c r="AC26" s="80">
        <v>5135</v>
      </c>
      <c r="AD26" s="75"/>
      <c r="AE26" s="80">
        <v>4382</v>
      </c>
      <c r="AF26" s="75"/>
      <c r="AG26" s="80">
        <v>3990</v>
      </c>
      <c r="AH26" s="75"/>
      <c r="AI26" s="80">
        <v>3536</v>
      </c>
      <c r="AJ26" s="75"/>
      <c r="AK26" s="80">
        <v>2799</v>
      </c>
      <c r="AM26" s="5" t="s">
        <v>40</v>
      </c>
      <c r="AN26" s="80">
        <v>1554</v>
      </c>
      <c r="AO26" s="75"/>
      <c r="AP26" s="80">
        <v>848</v>
      </c>
      <c r="AQ26" s="75"/>
      <c r="AR26" s="80">
        <v>9073</v>
      </c>
      <c r="AS26" s="75"/>
      <c r="AT26" s="80">
        <v>6450</v>
      </c>
      <c r="AU26" s="75"/>
      <c r="AV26" s="80">
        <v>7236</v>
      </c>
      <c r="AW26" s="75"/>
      <c r="AX26" s="80">
        <v>8176</v>
      </c>
      <c r="AY26" s="75"/>
      <c r="AZ26" s="80">
        <v>8311</v>
      </c>
      <c r="BA26" s="75"/>
      <c r="BB26" s="80">
        <v>7315</v>
      </c>
      <c r="BC26" s="75"/>
      <c r="BD26" s="80">
        <v>6765</v>
      </c>
      <c r="BE26" s="75"/>
      <c r="BF26" s="80">
        <v>6184</v>
      </c>
      <c r="BH26" s="5" t="s">
        <v>40</v>
      </c>
      <c r="BI26" s="80">
        <v>5092</v>
      </c>
      <c r="BJ26" s="75"/>
      <c r="BK26" s="80">
        <v>3929</v>
      </c>
      <c r="BL26" s="75"/>
      <c r="BM26" s="80">
        <v>3252</v>
      </c>
      <c r="BN26" s="75"/>
      <c r="BO26" s="80">
        <v>2376</v>
      </c>
      <c r="BP26" s="75"/>
      <c r="BQ26" s="80">
        <v>1643</v>
      </c>
      <c r="BR26" s="75"/>
      <c r="BS26" s="80">
        <v>786</v>
      </c>
      <c r="BT26" s="75"/>
      <c r="BU26" s="80">
        <v>311</v>
      </c>
    </row>
    <row r="27" spans="1:73" x14ac:dyDescent="0.25">
      <c r="A27" s="5" t="s">
        <v>41</v>
      </c>
      <c r="B27" s="80">
        <v>574063</v>
      </c>
      <c r="C27" s="131"/>
      <c r="D27" s="80">
        <v>452886</v>
      </c>
      <c r="E27" s="75"/>
      <c r="F27" s="80">
        <v>121177</v>
      </c>
      <c r="G27" s="75"/>
      <c r="H27" s="80">
        <v>58706</v>
      </c>
      <c r="I27" s="75"/>
      <c r="J27" s="80">
        <v>62471</v>
      </c>
      <c r="K27" s="75"/>
      <c r="L27" s="80">
        <v>24822</v>
      </c>
      <c r="M27" s="75"/>
      <c r="N27" s="80">
        <v>17563</v>
      </c>
      <c r="O27" s="75"/>
      <c r="P27" s="80">
        <v>19828</v>
      </c>
      <c r="R27" s="80">
        <v>24281</v>
      </c>
      <c r="T27" s="5" t="s">
        <v>41</v>
      </c>
      <c r="U27" s="80">
        <v>24650</v>
      </c>
      <c r="V27" s="75"/>
      <c r="W27" s="80">
        <v>22179</v>
      </c>
      <c r="X27" s="75"/>
      <c r="Y27" s="80">
        <v>19378</v>
      </c>
      <c r="Z27" s="75"/>
      <c r="AA27" s="80">
        <v>17715</v>
      </c>
      <c r="AB27" s="75"/>
      <c r="AC27" s="80">
        <v>15020</v>
      </c>
      <c r="AD27" s="75"/>
      <c r="AE27" s="80">
        <v>12054</v>
      </c>
      <c r="AF27" s="75"/>
      <c r="AG27" s="80">
        <v>10798</v>
      </c>
      <c r="AH27" s="75"/>
      <c r="AI27" s="80">
        <v>9136</v>
      </c>
      <c r="AJ27" s="75"/>
      <c r="AK27" s="80">
        <v>6864</v>
      </c>
      <c r="AM27" s="5" t="s">
        <v>41</v>
      </c>
      <c r="AN27" s="80">
        <v>3501</v>
      </c>
      <c r="AO27" s="75"/>
      <c r="AP27" s="80">
        <v>1973</v>
      </c>
      <c r="AQ27" s="75"/>
      <c r="AR27" s="80">
        <v>25680</v>
      </c>
      <c r="AS27" s="75"/>
      <c r="AT27" s="80">
        <v>17691</v>
      </c>
      <c r="AU27" s="75"/>
      <c r="AV27" s="80">
        <v>19636</v>
      </c>
      <c r="AW27" s="75"/>
      <c r="AX27" s="80">
        <v>24353</v>
      </c>
      <c r="AY27" s="75"/>
      <c r="AZ27" s="80">
        <v>25405</v>
      </c>
      <c r="BA27" s="75"/>
      <c r="BB27" s="80">
        <v>22890</v>
      </c>
      <c r="BC27" s="75"/>
      <c r="BD27" s="80">
        <v>20224</v>
      </c>
      <c r="BE27" s="75"/>
      <c r="BF27" s="80">
        <v>18627</v>
      </c>
      <c r="BH27" s="5" t="s">
        <v>41</v>
      </c>
      <c r="BI27" s="80">
        <v>15416</v>
      </c>
      <c r="BJ27" s="75"/>
      <c r="BK27" s="80">
        <v>11112</v>
      </c>
      <c r="BL27" s="75"/>
      <c r="BM27" s="80">
        <v>9114</v>
      </c>
      <c r="BN27" s="75"/>
      <c r="BO27" s="80">
        <v>6524</v>
      </c>
      <c r="BP27" s="75"/>
      <c r="BQ27" s="80">
        <v>4095</v>
      </c>
      <c r="BR27" s="75"/>
      <c r="BS27" s="80">
        <v>1701</v>
      </c>
      <c r="BT27" s="75"/>
      <c r="BU27" s="80">
        <v>658</v>
      </c>
    </row>
    <row r="28" spans="1:73" x14ac:dyDescent="0.25">
      <c r="A28" s="5" t="s">
        <v>42</v>
      </c>
      <c r="B28" s="80">
        <v>235444</v>
      </c>
      <c r="C28" s="131"/>
      <c r="D28" s="80">
        <v>181941</v>
      </c>
      <c r="E28" s="75"/>
      <c r="F28" s="80">
        <v>53504</v>
      </c>
      <c r="G28" s="75"/>
      <c r="H28" s="80">
        <v>26024</v>
      </c>
      <c r="I28" s="75"/>
      <c r="J28" s="80">
        <v>27480</v>
      </c>
      <c r="K28" s="75"/>
      <c r="L28" s="80">
        <v>10469</v>
      </c>
      <c r="M28" s="75"/>
      <c r="N28" s="80">
        <v>6459</v>
      </c>
      <c r="O28" s="75"/>
      <c r="P28" s="80">
        <v>7682</v>
      </c>
      <c r="R28" s="80">
        <v>9806</v>
      </c>
      <c r="T28" s="5" t="s">
        <v>42</v>
      </c>
      <c r="U28" s="80">
        <v>10220</v>
      </c>
      <c r="V28" s="75"/>
      <c r="W28" s="80">
        <v>9007</v>
      </c>
      <c r="X28" s="75"/>
      <c r="Y28" s="80">
        <v>7517</v>
      </c>
      <c r="Z28" s="75"/>
      <c r="AA28" s="80">
        <v>6668</v>
      </c>
      <c r="AB28" s="75"/>
      <c r="AC28" s="80">
        <v>5682</v>
      </c>
      <c r="AD28" s="75"/>
      <c r="AE28" s="80">
        <v>4787</v>
      </c>
      <c r="AF28" s="75"/>
      <c r="AG28" s="80">
        <v>4364</v>
      </c>
      <c r="AH28" s="75"/>
      <c r="AI28" s="80">
        <v>4016</v>
      </c>
      <c r="AJ28" s="75"/>
      <c r="AK28" s="80">
        <v>3112</v>
      </c>
      <c r="AM28" s="5" t="s">
        <v>42</v>
      </c>
      <c r="AN28" s="80">
        <v>1670</v>
      </c>
      <c r="AO28" s="75"/>
      <c r="AP28" s="80">
        <v>891</v>
      </c>
      <c r="AQ28" s="75"/>
      <c r="AR28" s="80">
        <v>10894</v>
      </c>
      <c r="AS28" s="75"/>
      <c r="AT28" s="80">
        <v>6716</v>
      </c>
      <c r="AU28" s="75"/>
      <c r="AV28" s="80">
        <v>7483</v>
      </c>
      <c r="AW28" s="75"/>
      <c r="AX28" s="80">
        <v>9656</v>
      </c>
      <c r="AY28" s="75"/>
      <c r="AZ28" s="80">
        <v>10575</v>
      </c>
      <c r="BA28" s="75"/>
      <c r="BB28" s="80">
        <v>9554</v>
      </c>
      <c r="BC28" s="75"/>
      <c r="BD28" s="80">
        <v>8218</v>
      </c>
      <c r="BE28" s="75"/>
      <c r="BF28" s="80">
        <v>7247</v>
      </c>
      <c r="BH28" s="5" t="s">
        <v>42</v>
      </c>
      <c r="BI28" s="80">
        <v>5599</v>
      </c>
      <c r="BJ28" s="75"/>
      <c r="BK28" s="80">
        <v>4340</v>
      </c>
      <c r="BL28" s="75"/>
      <c r="BM28" s="80">
        <v>3487</v>
      </c>
      <c r="BN28" s="75"/>
      <c r="BO28" s="80">
        <v>2770</v>
      </c>
      <c r="BP28" s="75"/>
      <c r="BQ28" s="80">
        <v>1859</v>
      </c>
      <c r="BR28" s="75"/>
      <c r="BS28" s="80">
        <v>831</v>
      </c>
      <c r="BT28" s="75"/>
      <c r="BU28" s="80">
        <v>360</v>
      </c>
    </row>
    <row r="29" spans="1:73" x14ac:dyDescent="0.25">
      <c r="A29" s="5" t="s">
        <v>43</v>
      </c>
      <c r="B29" s="80">
        <v>317718</v>
      </c>
      <c r="C29" s="131"/>
      <c r="D29" s="80">
        <v>260101</v>
      </c>
      <c r="E29" s="75"/>
      <c r="F29" s="80">
        <v>57617</v>
      </c>
      <c r="G29" s="75"/>
      <c r="H29" s="80">
        <v>28125</v>
      </c>
      <c r="I29" s="75"/>
      <c r="J29" s="80">
        <v>29492</v>
      </c>
      <c r="K29" s="75"/>
      <c r="L29" s="80">
        <v>11232</v>
      </c>
      <c r="M29" s="75"/>
      <c r="N29" s="80">
        <v>9628</v>
      </c>
      <c r="O29" s="75"/>
      <c r="P29" s="80">
        <v>11970</v>
      </c>
      <c r="R29" s="80">
        <v>13825</v>
      </c>
      <c r="T29" s="5" t="s">
        <v>43</v>
      </c>
      <c r="U29" s="80">
        <v>13200</v>
      </c>
      <c r="V29" s="75"/>
      <c r="W29" s="80">
        <v>11259</v>
      </c>
      <c r="X29" s="75"/>
      <c r="Y29" s="80">
        <v>10520</v>
      </c>
      <c r="Z29" s="75"/>
      <c r="AA29" s="80">
        <v>11035</v>
      </c>
      <c r="AB29" s="75"/>
      <c r="AC29" s="80">
        <v>10270</v>
      </c>
      <c r="AD29" s="75"/>
      <c r="AE29" s="80">
        <v>8942</v>
      </c>
      <c r="AF29" s="75"/>
      <c r="AG29" s="80">
        <v>7862</v>
      </c>
      <c r="AH29" s="75"/>
      <c r="AI29" s="80">
        <v>6848</v>
      </c>
      <c r="AJ29" s="75"/>
      <c r="AK29" s="80">
        <v>5559</v>
      </c>
      <c r="AM29" s="5" t="s">
        <v>43</v>
      </c>
      <c r="AN29" s="80">
        <v>2984</v>
      </c>
      <c r="AO29" s="75"/>
      <c r="AP29" s="80">
        <v>2094</v>
      </c>
      <c r="AQ29" s="75"/>
      <c r="AR29" s="80">
        <v>11391</v>
      </c>
      <c r="AS29" s="75"/>
      <c r="AT29" s="80">
        <v>9307</v>
      </c>
      <c r="AU29" s="75"/>
      <c r="AV29" s="80">
        <v>11459</v>
      </c>
      <c r="AW29" s="75"/>
      <c r="AX29" s="80">
        <v>13638</v>
      </c>
      <c r="AY29" s="75"/>
      <c r="AZ29" s="80">
        <v>13028</v>
      </c>
      <c r="BA29" s="75"/>
      <c r="BB29" s="80">
        <v>11157</v>
      </c>
      <c r="BC29" s="75"/>
      <c r="BD29" s="80">
        <v>10273</v>
      </c>
      <c r="BE29" s="75"/>
      <c r="BF29" s="80">
        <v>10294</v>
      </c>
      <c r="BH29" s="5" t="s">
        <v>43</v>
      </c>
      <c r="BI29" s="80">
        <v>9366</v>
      </c>
      <c r="BJ29" s="75"/>
      <c r="BK29" s="80">
        <v>7977</v>
      </c>
      <c r="BL29" s="75"/>
      <c r="BM29" s="80">
        <v>6107</v>
      </c>
      <c r="BN29" s="75"/>
      <c r="BO29" s="80">
        <v>4200</v>
      </c>
      <c r="BP29" s="75"/>
      <c r="BQ29" s="80">
        <v>2842</v>
      </c>
      <c r="BR29" s="75"/>
      <c r="BS29" s="80">
        <v>1252</v>
      </c>
      <c r="BT29" s="75"/>
      <c r="BU29" s="80">
        <v>585</v>
      </c>
    </row>
    <row r="30" spans="1:73" x14ac:dyDescent="0.25">
      <c r="A30" s="5" t="s">
        <v>44</v>
      </c>
      <c r="B30" s="80">
        <v>647249</v>
      </c>
      <c r="C30" s="131"/>
      <c r="D30" s="80">
        <v>505381</v>
      </c>
      <c r="E30" s="75"/>
      <c r="F30" s="80">
        <v>141868</v>
      </c>
      <c r="G30" s="75"/>
      <c r="H30" s="80">
        <v>69235</v>
      </c>
      <c r="I30" s="75"/>
      <c r="J30" s="80">
        <v>72633</v>
      </c>
      <c r="K30" s="75"/>
      <c r="L30" s="80">
        <v>24897</v>
      </c>
      <c r="M30" s="75"/>
      <c r="N30" s="80">
        <v>21118</v>
      </c>
      <c r="O30" s="75"/>
      <c r="P30" s="80">
        <v>24914</v>
      </c>
      <c r="R30" s="80">
        <v>27051</v>
      </c>
      <c r="T30" s="5" t="s">
        <v>44</v>
      </c>
      <c r="U30" s="80">
        <v>26680</v>
      </c>
      <c r="V30" s="75"/>
      <c r="W30" s="80">
        <v>23050</v>
      </c>
      <c r="X30" s="75"/>
      <c r="Y30" s="80">
        <v>20857</v>
      </c>
      <c r="Z30" s="75"/>
      <c r="AA30" s="80">
        <v>21284</v>
      </c>
      <c r="AB30" s="75"/>
      <c r="AC30" s="80">
        <v>17759</v>
      </c>
      <c r="AD30" s="75"/>
      <c r="AE30" s="80">
        <v>13765</v>
      </c>
      <c r="AF30" s="75"/>
      <c r="AG30" s="80">
        <v>12950</v>
      </c>
      <c r="AH30" s="75"/>
      <c r="AI30" s="80">
        <v>11617</v>
      </c>
      <c r="AJ30" s="75"/>
      <c r="AK30" s="80">
        <v>9767</v>
      </c>
      <c r="AM30" s="5" t="s">
        <v>44</v>
      </c>
      <c r="AN30" s="80">
        <v>5224</v>
      </c>
      <c r="AO30" s="75"/>
      <c r="AP30" s="80">
        <v>3323</v>
      </c>
      <c r="AQ30" s="75"/>
      <c r="AR30" s="80">
        <v>25442</v>
      </c>
      <c r="AS30" s="75"/>
      <c r="AT30" s="80">
        <v>20511</v>
      </c>
      <c r="AU30" s="75"/>
      <c r="AV30" s="80">
        <v>23746</v>
      </c>
      <c r="AW30" s="75"/>
      <c r="AX30" s="80">
        <v>26314</v>
      </c>
      <c r="AY30" s="75"/>
      <c r="AZ30" s="80">
        <v>26596</v>
      </c>
      <c r="BA30" s="75"/>
      <c r="BB30" s="80">
        <v>23557</v>
      </c>
      <c r="BC30" s="75"/>
      <c r="BD30" s="80">
        <v>20085</v>
      </c>
      <c r="BE30" s="75"/>
      <c r="BF30" s="80">
        <v>20197</v>
      </c>
      <c r="BH30" s="5" t="s">
        <v>44</v>
      </c>
      <c r="BI30" s="80">
        <v>16389</v>
      </c>
      <c r="BJ30" s="75"/>
      <c r="BK30" s="80">
        <v>11748</v>
      </c>
      <c r="BL30" s="75"/>
      <c r="BM30" s="80">
        <v>10039</v>
      </c>
      <c r="BN30" s="75"/>
      <c r="BO30" s="80">
        <v>7673</v>
      </c>
      <c r="BP30" s="75"/>
      <c r="BQ30" s="80">
        <v>5487</v>
      </c>
      <c r="BR30" s="75"/>
      <c r="BS30" s="80">
        <v>2340</v>
      </c>
      <c r="BT30" s="75"/>
      <c r="BU30" s="80">
        <v>1001</v>
      </c>
    </row>
    <row r="31" spans="1:73" x14ac:dyDescent="0.25">
      <c r="A31" s="5" t="s">
        <v>45</v>
      </c>
      <c r="B31" s="80">
        <v>296261</v>
      </c>
      <c r="C31" s="131"/>
      <c r="D31" s="80">
        <v>234229</v>
      </c>
      <c r="E31" s="75"/>
      <c r="F31" s="80">
        <v>62031</v>
      </c>
      <c r="G31" s="75"/>
      <c r="H31" s="80">
        <v>30299</v>
      </c>
      <c r="I31" s="75"/>
      <c r="J31" s="80">
        <v>31732</v>
      </c>
      <c r="K31" s="75"/>
      <c r="L31" s="80">
        <v>12997</v>
      </c>
      <c r="M31" s="75"/>
      <c r="N31" s="80">
        <v>9691</v>
      </c>
      <c r="O31" s="75"/>
      <c r="P31" s="80">
        <v>10597</v>
      </c>
      <c r="R31" s="80">
        <v>12050</v>
      </c>
      <c r="T31" s="5" t="s">
        <v>45</v>
      </c>
      <c r="U31" s="80">
        <v>12385</v>
      </c>
      <c r="V31" s="75"/>
      <c r="W31" s="80">
        <v>10405</v>
      </c>
      <c r="X31" s="75"/>
      <c r="Y31" s="80">
        <v>9430</v>
      </c>
      <c r="Z31" s="75"/>
      <c r="AA31" s="80">
        <v>9295</v>
      </c>
      <c r="AB31" s="75"/>
      <c r="AC31" s="80">
        <v>8073</v>
      </c>
      <c r="AD31" s="75"/>
      <c r="AE31" s="80">
        <v>6657</v>
      </c>
      <c r="AF31" s="75"/>
      <c r="AG31" s="80">
        <v>6160</v>
      </c>
      <c r="AH31" s="75"/>
      <c r="AI31" s="80">
        <v>5070</v>
      </c>
      <c r="AJ31" s="75"/>
      <c r="AK31" s="80">
        <v>3975</v>
      </c>
      <c r="AM31" s="5" t="s">
        <v>45</v>
      </c>
      <c r="AN31" s="80">
        <v>1992</v>
      </c>
      <c r="AO31" s="75"/>
      <c r="AP31" s="80">
        <v>1027</v>
      </c>
      <c r="AQ31" s="75"/>
      <c r="AR31" s="80">
        <v>13407</v>
      </c>
      <c r="AS31" s="75"/>
      <c r="AT31" s="80">
        <v>9822</v>
      </c>
      <c r="AU31" s="75"/>
      <c r="AV31" s="80">
        <v>10925</v>
      </c>
      <c r="AW31" s="75"/>
      <c r="AX31" s="80">
        <v>12109</v>
      </c>
      <c r="AY31" s="75"/>
      <c r="AZ31" s="80">
        <v>12575</v>
      </c>
      <c r="BA31" s="75"/>
      <c r="BB31" s="80">
        <v>10923</v>
      </c>
      <c r="BC31" s="75"/>
      <c r="BD31" s="80">
        <v>9491</v>
      </c>
      <c r="BE31" s="75"/>
      <c r="BF31" s="80">
        <v>9213</v>
      </c>
      <c r="BH31" s="5" t="s">
        <v>45</v>
      </c>
      <c r="BI31" s="80">
        <v>7541</v>
      </c>
      <c r="BJ31" s="75"/>
      <c r="BK31" s="80">
        <v>6121</v>
      </c>
      <c r="BL31" s="75"/>
      <c r="BM31" s="80">
        <v>5141</v>
      </c>
      <c r="BN31" s="75"/>
      <c r="BO31" s="80">
        <v>3603</v>
      </c>
      <c r="BP31" s="75"/>
      <c r="BQ31" s="80">
        <v>2273</v>
      </c>
      <c r="BR31" s="75"/>
      <c r="BS31" s="80">
        <v>933</v>
      </c>
      <c r="BT31" s="75"/>
      <c r="BU31" s="80">
        <v>347</v>
      </c>
    </row>
    <row r="32" spans="1:73" x14ac:dyDescent="0.25">
      <c r="A32" s="5" t="s">
        <v>46</v>
      </c>
      <c r="B32" s="80">
        <v>168895</v>
      </c>
      <c r="C32" s="131"/>
      <c r="D32" s="80">
        <v>132764</v>
      </c>
      <c r="E32" s="75"/>
      <c r="F32" s="80">
        <v>36131</v>
      </c>
      <c r="G32" s="75"/>
      <c r="H32" s="80">
        <v>17582</v>
      </c>
      <c r="I32" s="75"/>
      <c r="J32" s="80">
        <v>18549</v>
      </c>
      <c r="K32" s="75"/>
      <c r="L32" s="80">
        <v>6709</v>
      </c>
      <c r="M32" s="75"/>
      <c r="N32" s="80">
        <v>5211</v>
      </c>
      <c r="O32" s="75"/>
      <c r="P32" s="80">
        <v>6295</v>
      </c>
      <c r="R32" s="80">
        <v>6763</v>
      </c>
      <c r="T32" s="5" t="s">
        <v>46</v>
      </c>
      <c r="U32" s="80">
        <v>6532</v>
      </c>
      <c r="V32" s="75"/>
      <c r="W32" s="80">
        <v>5842</v>
      </c>
      <c r="X32" s="75"/>
      <c r="Y32" s="80">
        <v>5374</v>
      </c>
      <c r="Z32" s="75"/>
      <c r="AA32" s="80">
        <v>5495</v>
      </c>
      <c r="AB32" s="75"/>
      <c r="AC32" s="80">
        <v>4650</v>
      </c>
      <c r="AD32" s="75"/>
      <c r="AE32" s="80">
        <v>3824</v>
      </c>
      <c r="AF32" s="75"/>
      <c r="AG32" s="80">
        <v>3918</v>
      </c>
      <c r="AH32" s="75"/>
      <c r="AI32" s="80">
        <v>3548</v>
      </c>
      <c r="AJ32" s="75"/>
      <c r="AK32" s="80">
        <v>2930</v>
      </c>
      <c r="AM32" s="5" t="s">
        <v>46</v>
      </c>
      <c r="AN32" s="80">
        <v>1524</v>
      </c>
      <c r="AO32" s="75"/>
      <c r="AP32" s="80">
        <v>881</v>
      </c>
      <c r="AQ32" s="75"/>
      <c r="AR32" s="80">
        <v>6630</v>
      </c>
      <c r="AS32" s="75"/>
      <c r="AT32" s="80">
        <v>5387</v>
      </c>
      <c r="AU32" s="75"/>
      <c r="AV32" s="80">
        <v>6028</v>
      </c>
      <c r="AW32" s="75"/>
      <c r="AX32" s="80">
        <v>6762</v>
      </c>
      <c r="AY32" s="75"/>
      <c r="AZ32" s="80">
        <v>6630</v>
      </c>
      <c r="BA32" s="75"/>
      <c r="BB32" s="80">
        <v>5973</v>
      </c>
      <c r="BC32" s="75"/>
      <c r="BD32" s="80">
        <v>5241</v>
      </c>
      <c r="BE32" s="75"/>
      <c r="BF32" s="80">
        <v>5263</v>
      </c>
      <c r="BH32" s="5" t="s">
        <v>46</v>
      </c>
      <c r="BI32" s="80">
        <v>4322</v>
      </c>
      <c r="BJ32" s="75"/>
      <c r="BK32" s="80">
        <v>3211</v>
      </c>
      <c r="BL32" s="75"/>
      <c r="BM32" s="80">
        <v>2840</v>
      </c>
      <c r="BN32" s="75"/>
      <c r="BO32" s="80">
        <v>2282</v>
      </c>
      <c r="BP32" s="75"/>
      <c r="BQ32" s="80">
        <v>1727</v>
      </c>
      <c r="BR32" s="75"/>
      <c r="BS32" s="80">
        <v>679</v>
      </c>
      <c r="BT32" s="75"/>
      <c r="BU32" s="80">
        <v>293</v>
      </c>
    </row>
    <row r="33" spans="1:74" x14ac:dyDescent="0.25">
      <c r="A33" s="5" t="s">
        <v>47</v>
      </c>
      <c r="B33" s="80">
        <v>401463</v>
      </c>
      <c r="C33" s="131"/>
      <c r="D33" s="80">
        <v>315382</v>
      </c>
      <c r="E33" s="75"/>
      <c r="F33" s="80">
        <v>86081</v>
      </c>
      <c r="G33" s="75"/>
      <c r="H33" s="80">
        <v>41995</v>
      </c>
      <c r="I33" s="75"/>
      <c r="J33" s="80">
        <v>44086</v>
      </c>
      <c r="K33" s="75"/>
      <c r="L33" s="80">
        <v>14916</v>
      </c>
      <c r="M33" s="75"/>
      <c r="N33" s="80">
        <v>13837</v>
      </c>
      <c r="O33" s="75"/>
      <c r="P33" s="80">
        <v>16319</v>
      </c>
      <c r="R33" s="80">
        <v>17323</v>
      </c>
      <c r="T33" s="5" t="s">
        <v>47</v>
      </c>
      <c r="U33" s="80">
        <v>17004</v>
      </c>
      <c r="V33" s="75"/>
      <c r="W33" s="80">
        <v>14460</v>
      </c>
      <c r="X33" s="75"/>
      <c r="Y33" s="80">
        <v>13219</v>
      </c>
      <c r="Z33" s="75"/>
      <c r="AA33" s="80">
        <v>13213</v>
      </c>
      <c r="AB33" s="75"/>
      <c r="AC33" s="80">
        <v>11560</v>
      </c>
      <c r="AD33" s="75"/>
      <c r="AE33" s="80">
        <v>8907</v>
      </c>
      <c r="AF33" s="75"/>
      <c r="AG33" s="80">
        <v>8157</v>
      </c>
      <c r="AH33" s="75"/>
      <c r="AI33" s="80">
        <v>6874</v>
      </c>
      <c r="AJ33" s="75"/>
      <c r="AK33" s="80">
        <v>5537</v>
      </c>
      <c r="AM33" s="5" t="s">
        <v>47</v>
      </c>
      <c r="AN33" s="80">
        <v>3004</v>
      </c>
      <c r="AO33" s="75"/>
      <c r="AP33" s="80">
        <v>2230</v>
      </c>
      <c r="AQ33" s="75"/>
      <c r="AR33" s="80">
        <v>15290</v>
      </c>
      <c r="AS33" s="75"/>
      <c r="AT33" s="80">
        <v>13136</v>
      </c>
      <c r="AU33" s="75"/>
      <c r="AV33" s="80">
        <v>15417</v>
      </c>
      <c r="AW33" s="75"/>
      <c r="AX33" s="80">
        <v>16456</v>
      </c>
      <c r="AY33" s="75"/>
      <c r="AZ33" s="80">
        <v>16445</v>
      </c>
      <c r="BA33" s="75"/>
      <c r="BB33" s="80">
        <v>14358</v>
      </c>
      <c r="BC33" s="75"/>
      <c r="BD33" s="80">
        <v>12085</v>
      </c>
      <c r="BE33" s="75"/>
      <c r="BF33" s="80">
        <v>12033</v>
      </c>
      <c r="BH33" s="5" t="s">
        <v>47</v>
      </c>
      <c r="BI33" s="80">
        <v>10257</v>
      </c>
      <c r="BJ33" s="75"/>
      <c r="BK33" s="80">
        <v>7637</v>
      </c>
      <c r="BL33" s="75"/>
      <c r="BM33" s="80">
        <v>6152</v>
      </c>
      <c r="BN33" s="75"/>
      <c r="BO33" s="80">
        <v>4611</v>
      </c>
      <c r="BP33" s="75"/>
      <c r="BQ33" s="80">
        <v>3044</v>
      </c>
      <c r="BR33" s="75"/>
      <c r="BS33" s="80">
        <v>1275</v>
      </c>
      <c r="BT33" s="75"/>
      <c r="BU33" s="80">
        <v>626</v>
      </c>
    </row>
    <row r="34" spans="1:74" x14ac:dyDescent="0.25">
      <c r="A34" s="5" t="s">
        <v>48</v>
      </c>
      <c r="B34" s="80">
        <v>69551</v>
      </c>
      <c r="C34" s="131"/>
      <c r="D34" s="80">
        <v>53857</v>
      </c>
      <c r="E34" s="75"/>
      <c r="F34" s="80">
        <v>15694</v>
      </c>
      <c r="G34" s="75"/>
      <c r="H34" s="80">
        <v>7606</v>
      </c>
      <c r="I34" s="75"/>
      <c r="J34" s="80">
        <v>8088</v>
      </c>
      <c r="K34" s="75"/>
      <c r="L34" s="80">
        <v>2915</v>
      </c>
      <c r="M34" s="75"/>
      <c r="N34" s="80">
        <v>1888</v>
      </c>
      <c r="O34" s="75"/>
      <c r="P34" s="80">
        <v>2337</v>
      </c>
      <c r="R34" s="80">
        <v>2605</v>
      </c>
      <c r="T34" s="5" t="s">
        <v>48</v>
      </c>
      <c r="U34" s="80">
        <v>2663</v>
      </c>
      <c r="V34" s="75"/>
      <c r="W34" s="80">
        <v>2463</v>
      </c>
      <c r="X34" s="75"/>
      <c r="Y34" s="80">
        <v>2280</v>
      </c>
      <c r="Z34" s="75"/>
      <c r="AA34" s="80">
        <v>2173</v>
      </c>
      <c r="AB34" s="75"/>
      <c r="AC34" s="80">
        <v>1821</v>
      </c>
      <c r="AD34" s="75"/>
      <c r="AE34" s="80">
        <v>1602</v>
      </c>
      <c r="AF34" s="75"/>
      <c r="AG34" s="80">
        <v>1604</v>
      </c>
      <c r="AH34" s="75"/>
      <c r="AI34" s="80">
        <v>1443</v>
      </c>
      <c r="AJ34" s="75"/>
      <c r="AK34" s="80">
        <v>1088</v>
      </c>
      <c r="AM34" s="5" t="s">
        <v>48</v>
      </c>
      <c r="AN34" s="80">
        <v>571</v>
      </c>
      <c r="AO34" s="75"/>
      <c r="AP34" s="80">
        <v>319</v>
      </c>
      <c r="AQ34" s="75"/>
      <c r="AR34" s="80">
        <v>2993</v>
      </c>
      <c r="AS34" s="75"/>
      <c r="AT34" s="80">
        <v>2019</v>
      </c>
      <c r="AU34" s="75"/>
      <c r="AV34" s="80">
        <v>2227</v>
      </c>
      <c r="AW34" s="75"/>
      <c r="AX34" s="80">
        <v>2572</v>
      </c>
      <c r="AY34" s="75"/>
      <c r="AZ34" s="80">
        <v>2707</v>
      </c>
      <c r="BA34" s="75"/>
      <c r="BB34" s="80">
        <v>2464</v>
      </c>
      <c r="BC34" s="75"/>
      <c r="BD34" s="80">
        <v>2325</v>
      </c>
      <c r="BE34" s="75"/>
      <c r="BF34" s="80">
        <v>2326</v>
      </c>
      <c r="BH34" s="5" t="s">
        <v>48</v>
      </c>
      <c r="BI34" s="80">
        <v>1761</v>
      </c>
      <c r="BJ34" s="75"/>
      <c r="BK34" s="80">
        <v>1467</v>
      </c>
      <c r="BL34" s="75"/>
      <c r="BM34" s="80">
        <v>1213</v>
      </c>
      <c r="BN34" s="75"/>
      <c r="BO34" s="80">
        <v>954</v>
      </c>
      <c r="BP34" s="75"/>
      <c r="BQ34" s="80">
        <v>652</v>
      </c>
      <c r="BR34" s="75"/>
      <c r="BS34" s="80">
        <v>293</v>
      </c>
      <c r="BT34" s="75"/>
      <c r="BU34" s="80">
        <v>108</v>
      </c>
    </row>
    <row r="35" spans="1:74" ht="12.75" customHeight="1" x14ac:dyDescent="0.25">
      <c r="A35" s="5" t="s">
        <v>49</v>
      </c>
      <c r="B35" s="80">
        <f>SUM(B9:B34)</f>
        <v>7444739</v>
      </c>
      <c r="C35" s="80"/>
      <c r="D35" s="80">
        <f>SUM(D9:D34)</f>
        <v>5917894</v>
      </c>
      <c r="E35" s="80"/>
      <c r="F35" s="80">
        <f>SUM(F9:F34)</f>
        <v>1526841</v>
      </c>
      <c r="G35" s="80"/>
      <c r="H35" s="80">
        <f>SUM(H9:H34)</f>
        <v>744271</v>
      </c>
      <c r="I35" s="80"/>
      <c r="J35" s="80">
        <f>SUM(J9:J34)</f>
        <v>782572</v>
      </c>
      <c r="K35" s="80"/>
      <c r="L35" s="80">
        <f>SUM(L9:L34)</f>
        <v>307552</v>
      </c>
      <c r="M35" s="80"/>
      <c r="N35" s="80">
        <f>SUM(N9:N34)</f>
        <v>236023</v>
      </c>
      <c r="O35" s="80"/>
      <c r="P35" s="80">
        <f>SUM(P9:P34)</f>
        <v>268852</v>
      </c>
      <c r="Q35" s="80"/>
      <c r="R35" s="80">
        <f>SUM(R9:R34)</f>
        <v>310306</v>
      </c>
      <c r="T35" s="110" t="s">
        <v>49</v>
      </c>
      <c r="U35" s="80">
        <f>SUM(U9:U34)</f>
        <v>308829</v>
      </c>
      <c r="V35" s="80"/>
      <c r="W35" s="80">
        <f>SUM(W9:W34)</f>
        <v>270583</v>
      </c>
      <c r="X35" s="80"/>
      <c r="Y35" s="80">
        <f>SUM(Y9:Y34)</f>
        <v>243661</v>
      </c>
      <c r="Z35" s="80"/>
      <c r="AA35" s="80">
        <f>SUM(AA9:AA34)</f>
        <v>236438</v>
      </c>
      <c r="AB35" s="80"/>
      <c r="AC35" s="80">
        <f>SUM(AC9:AC34)</f>
        <v>204643</v>
      </c>
      <c r="AD35" s="80"/>
      <c r="AE35" s="80">
        <f>SUM(AE9:AE34)</f>
        <v>169579</v>
      </c>
      <c r="AF35" s="80"/>
      <c r="AG35" s="80">
        <f>SUM(AG9:AG34)</f>
        <v>156493</v>
      </c>
      <c r="AH35" s="80"/>
      <c r="AI35" s="80">
        <f>SUM(AI9:AI34)</f>
        <v>137597</v>
      </c>
      <c r="AJ35" s="80"/>
      <c r="AK35" s="80">
        <f>SUM(AK9:AK34)</f>
        <v>109277</v>
      </c>
      <c r="AM35" s="110" t="s">
        <v>49</v>
      </c>
      <c r="AN35" s="80">
        <f>SUM(AN9:AN34)</f>
        <v>57966</v>
      </c>
      <c r="AO35" s="80"/>
      <c r="AP35" s="80">
        <f>SUM(AP9:AP34)</f>
        <v>34986</v>
      </c>
      <c r="AQ35" s="80"/>
      <c r="AR35" s="80">
        <f>SUM(AR9:AR34)</f>
        <v>311546</v>
      </c>
      <c r="AS35" s="80"/>
      <c r="AT35" s="80">
        <f>SUM(AT9:AT34)</f>
        <v>235436</v>
      </c>
      <c r="AU35" s="80"/>
      <c r="AV35" s="80">
        <f>SUM(AV9:AV34)</f>
        <v>267534</v>
      </c>
      <c r="AW35" s="80"/>
      <c r="AX35" s="80">
        <f>SUM(AX9:AX34)</f>
        <v>311702</v>
      </c>
      <c r="AY35" s="80"/>
      <c r="AZ35" s="80">
        <f>SUM(AZ9:AZ34)</f>
        <v>315332</v>
      </c>
      <c r="BA35" s="80"/>
      <c r="BB35" s="80">
        <f>SUM(BB9:BB34)</f>
        <v>278249</v>
      </c>
      <c r="BC35" s="80"/>
      <c r="BD35" s="80">
        <f>SUM(BD9:BD34)</f>
        <v>245055</v>
      </c>
      <c r="BE35" s="80"/>
      <c r="BF35" s="80">
        <f>SUM(BF9:BF34)</f>
        <v>235781</v>
      </c>
      <c r="BH35" s="110" t="s">
        <v>49</v>
      </c>
      <c r="BI35" s="80">
        <f>SUM(BI9:BI34)</f>
        <v>196315</v>
      </c>
      <c r="BJ35" s="80"/>
      <c r="BK35" s="80">
        <f>SUM(BK9:BK34)</f>
        <v>149050</v>
      </c>
      <c r="BL35" s="80"/>
      <c r="BM35" s="80">
        <f>SUM(BM9:BM34)</f>
        <v>124500</v>
      </c>
      <c r="BN35" s="80"/>
      <c r="BO35" s="80">
        <f>SUM(BO9:BO34)</f>
        <v>93546</v>
      </c>
      <c r="BP35" s="80"/>
      <c r="BQ35" s="80">
        <f>SUM(BQ9:BQ34)</f>
        <v>62457</v>
      </c>
      <c r="BR35" s="80"/>
      <c r="BS35" s="80">
        <f>SUM(BS9:BS34)</f>
        <v>27216</v>
      </c>
      <c r="BT35" s="80"/>
      <c r="BU35" s="80">
        <f>SUM(BU9:BU34)</f>
        <v>11386</v>
      </c>
    </row>
    <row r="36" spans="1:74" x14ac:dyDescent="0.25">
      <c r="A36" s="5"/>
      <c r="B36" s="72"/>
      <c r="C36" s="72"/>
      <c r="D36" s="72"/>
      <c r="E36" s="72"/>
      <c r="F36" s="72"/>
      <c r="G36" s="5"/>
      <c r="H36" s="5"/>
      <c r="J36" s="72"/>
      <c r="K36" s="5"/>
      <c r="L36" s="5"/>
      <c r="M36" s="5"/>
      <c r="N36" s="72"/>
      <c r="O36" s="5"/>
      <c r="P36" s="72"/>
      <c r="Q36" s="5"/>
      <c r="R36" s="72"/>
      <c r="S36" s="5"/>
      <c r="T36" s="5"/>
      <c r="U36" s="20"/>
      <c r="V36" s="20"/>
      <c r="W36" s="20"/>
      <c r="X36" s="20"/>
      <c r="Y36" s="130"/>
      <c r="Z36" s="20"/>
      <c r="AA36" s="130"/>
      <c r="AB36" s="20"/>
      <c r="AC36" s="130"/>
      <c r="AD36" s="20"/>
      <c r="AE36" s="130"/>
      <c r="AF36" s="20"/>
      <c r="AG36" s="20"/>
      <c r="AH36" s="20"/>
      <c r="AI36" s="20"/>
      <c r="AJ36" s="20"/>
      <c r="AK36" s="20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</row>
    <row r="37" spans="1:74" x14ac:dyDescent="0.25">
      <c r="A37" s="5"/>
      <c r="B37" s="72"/>
      <c r="C37" s="72"/>
      <c r="D37" s="72"/>
      <c r="E37" s="72"/>
      <c r="F37" s="72"/>
      <c r="G37" s="5"/>
      <c r="H37" s="72"/>
      <c r="I37" s="5"/>
      <c r="J37" s="72"/>
      <c r="K37" s="5"/>
      <c r="L37" s="5"/>
      <c r="M37" s="5"/>
      <c r="N37" s="72"/>
      <c r="O37" s="5"/>
      <c r="P37" s="72"/>
      <c r="Q37" s="5"/>
      <c r="R37" s="72"/>
      <c r="S37" s="5"/>
      <c r="T37" s="5"/>
      <c r="U37" s="5"/>
      <c r="V37" s="5"/>
      <c r="W37" s="5"/>
      <c r="X37" s="5"/>
      <c r="Y37" s="72"/>
      <c r="Z37" s="5"/>
      <c r="AA37" s="72"/>
      <c r="AB37" s="5"/>
      <c r="AC37" s="72"/>
      <c r="AD37" s="5"/>
      <c r="AE37" s="72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2"/>
      <c r="C38" s="72"/>
      <c r="D38" s="72"/>
      <c r="E38" s="72"/>
      <c r="F38" s="72"/>
      <c r="G38" s="5"/>
      <c r="H38" s="72"/>
      <c r="I38" s="5"/>
      <c r="J38" s="72"/>
      <c r="K38" s="5"/>
      <c r="L38" s="5"/>
      <c r="M38" s="5"/>
      <c r="N38" s="72"/>
      <c r="O38" s="5"/>
      <c r="P38" s="72"/>
      <c r="Q38" s="5"/>
      <c r="R38" s="72"/>
      <c r="S38" s="5"/>
      <c r="T38" s="5"/>
      <c r="U38" s="5"/>
      <c r="V38" s="5"/>
      <c r="W38" s="5"/>
      <c r="X38" s="5"/>
      <c r="Y38" s="72"/>
      <c r="Z38" s="5"/>
      <c r="AA38" s="72"/>
      <c r="AB38" s="5"/>
      <c r="AC38" s="72"/>
      <c r="AD38" s="5"/>
      <c r="AE38" s="72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2"/>
      <c r="C39" s="72"/>
      <c r="D39" s="72"/>
      <c r="E39" s="72"/>
      <c r="F39" s="72"/>
      <c r="G39" s="5"/>
      <c r="H39" s="72"/>
      <c r="I39" s="5"/>
      <c r="J39" s="72"/>
      <c r="K39" s="5"/>
      <c r="L39" s="5"/>
      <c r="M39" s="5"/>
      <c r="N39" s="72"/>
      <c r="O39" s="5"/>
      <c r="P39" s="72"/>
      <c r="Q39" s="5"/>
      <c r="R39" s="72"/>
      <c r="S39" s="5"/>
      <c r="T39" s="5"/>
      <c r="U39" s="5"/>
      <c r="V39" s="5"/>
      <c r="W39" s="5"/>
      <c r="X39" s="5"/>
      <c r="Y39" s="72"/>
      <c r="Z39" s="5"/>
      <c r="AA39" s="72"/>
      <c r="AB39" s="5"/>
      <c r="AC39" s="72"/>
      <c r="AD39" s="5"/>
      <c r="AE39" s="72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2"/>
      <c r="C40" s="72"/>
      <c r="D40" s="72"/>
      <c r="E40" s="72"/>
      <c r="F40" s="72"/>
      <c r="G40" s="5"/>
      <c r="H40" s="72"/>
      <c r="I40" s="5"/>
      <c r="J40" s="72"/>
      <c r="K40" s="5"/>
      <c r="L40" s="5"/>
      <c r="M40" s="5"/>
      <c r="N40" s="72"/>
      <c r="O40" s="5"/>
      <c r="P40" s="72"/>
      <c r="Q40" s="5"/>
      <c r="R40" s="72"/>
      <c r="S40" s="5"/>
      <c r="T40" s="5"/>
      <c r="U40" s="5"/>
      <c r="V40" s="5"/>
      <c r="W40" s="5"/>
      <c r="X40" s="5"/>
      <c r="Y40" s="72"/>
      <c r="Z40" s="5"/>
      <c r="AA40" s="72"/>
      <c r="AB40" s="5"/>
      <c r="AC40" s="72"/>
      <c r="AD40" s="5"/>
      <c r="AE40" s="72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2"/>
      <c r="C41" s="72"/>
      <c r="D41" s="72"/>
      <c r="E41" s="72"/>
      <c r="F41" s="72"/>
      <c r="G41" s="5"/>
      <c r="H41" s="72"/>
      <c r="I41" s="5"/>
      <c r="J41" s="72"/>
      <c r="K41" s="5"/>
      <c r="L41" s="5"/>
      <c r="M41" s="5"/>
      <c r="N41" s="72"/>
      <c r="O41" s="5"/>
      <c r="P41" s="72"/>
      <c r="Q41" s="5"/>
      <c r="R41" s="72"/>
      <c r="S41" s="5"/>
      <c r="T41" s="5"/>
      <c r="U41" s="5"/>
      <c r="V41" s="5"/>
      <c r="W41" s="5"/>
      <c r="X41" s="5"/>
      <c r="Y41" s="72"/>
      <c r="Z41" s="5"/>
      <c r="AA41" s="72"/>
      <c r="AB41" s="5"/>
      <c r="AC41" s="72"/>
      <c r="AD41" s="5"/>
      <c r="AE41" s="72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2"/>
      <c r="C42" s="72"/>
      <c r="D42" s="72"/>
      <c r="E42" s="72"/>
      <c r="F42" s="72"/>
      <c r="G42" s="5"/>
      <c r="H42" s="72"/>
      <c r="I42" s="5"/>
      <c r="J42" s="72"/>
      <c r="K42" s="5"/>
      <c r="L42" s="5"/>
      <c r="M42" s="5"/>
      <c r="N42" s="5"/>
      <c r="O42" s="5"/>
      <c r="P42" s="72"/>
      <c r="Q42" s="5"/>
      <c r="R42" s="72"/>
      <c r="S42" s="5"/>
      <c r="T42" s="5"/>
      <c r="U42" s="5"/>
      <c r="V42" s="5"/>
      <c r="W42" s="5"/>
      <c r="X42" s="5"/>
      <c r="Y42" s="72"/>
      <c r="Z42" s="5"/>
      <c r="AA42" s="72"/>
      <c r="AB42" s="5"/>
      <c r="AC42" s="72"/>
      <c r="AD42" s="5"/>
      <c r="AE42" s="72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2"/>
      <c r="C43" s="72"/>
      <c r="D43" s="72"/>
      <c r="E43" s="72"/>
      <c r="F43" s="72"/>
      <c r="G43" s="5"/>
      <c r="H43" s="72"/>
      <c r="I43" s="5"/>
      <c r="J43" s="72"/>
      <c r="K43" s="5"/>
      <c r="L43" s="5"/>
      <c r="M43" s="5"/>
      <c r="N43" s="5"/>
      <c r="O43" s="5"/>
      <c r="P43" s="72"/>
      <c r="Q43" s="5"/>
      <c r="R43" s="72"/>
      <c r="S43" s="5"/>
      <c r="T43" s="5"/>
      <c r="U43" s="5"/>
      <c r="V43" s="5"/>
      <c r="W43" s="5"/>
      <c r="X43" s="5"/>
      <c r="Y43" s="72"/>
      <c r="Z43" s="5"/>
      <c r="AA43" s="72"/>
      <c r="AB43" s="5"/>
      <c r="AC43" s="72"/>
      <c r="AD43" s="5"/>
      <c r="AE43" s="72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2"/>
      <c r="C44" s="72"/>
      <c r="D44" s="72"/>
      <c r="E44" s="72"/>
      <c r="F44" s="72"/>
      <c r="G44" s="5"/>
      <c r="H44" s="72"/>
      <c r="I44" s="5"/>
      <c r="J44" s="72"/>
      <c r="K44" s="5"/>
      <c r="L44" s="5"/>
      <c r="M44" s="5"/>
      <c r="N44" s="5"/>
      <c r="O44" s="5"/>
      <c r="P44" s="72"/>
      <c r="Q44" s="5"/>
      <c r="R44" s="72"/>
      <c r="S44" s="5"/>
      <c r="T44" s="5"/>
      <c r="U44" s="5"/>
      <c r="V44" s="5"/>
      <c r="W44" s="5"/>
      <c r="X44" s="5"/>
      <c r="Y44" s="72"/>
      <c r="Z44" s="5"/>
      <c r="AA44" s="72"/>
      <c r="AB44" s="5"/>
      <c r="AC44" s="72"/>
      <c r="AD44" s="5"/>
      <c r="AE44" s="72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2"/>
      <c r="C45" s="72"/>
      <c r="D45" s="72"/>
      <c r="E45" s="72"/>
      <c r="F45" s="72"/>
      <c r="G45" s="5"/>
      <c r="H45" s="72"/>
      <c r="I45" s="5"/>
      <c r="J45" s="72"/>
      <c r="K45" s="5"/>
      <c r="L45" s="5"/>
      <c r="M45" s="5"/>
      <c r="N45" s="5"/>
      <c r="O45" s="5"/>
      <c r="P45" s="72"/>
      <c r="Q45" s="5"/>
      <c r="R45" s="72"/>
      <c r="S45" s="5"/>
      <c r="T45" s="5"/>
      <c r="U45" s="5"/>
      <c r="V45" s="5"/>
      <c r="W45" s="5"/>
      <c r="X45" s="5"/>
      <c r="Y45" s="72"/>
      <c r="Z45" s="5"/>
      <c r="AA45" s="72"/>
      <c r="AB45" s="5"/>
      <c r="AC45" s="72"/>
      <c r="AD45" s="5"/>
      <c r="AE45" s="72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2"/>
      <c r="C46" s="72"/>
      <c r="D46" s="72"/>
      <c r="E46" s="72"/>
      <c r="F46" s="72"/>
      <c r="G46" s="5"/>
      <c r="H46" s="72"/>
      <c r="I46" s="5"/>
      <c r="J46" s="72"/>
      <c r="K46" s="5"/>
      <c r="L46" s="5"/>
      <c r="M46" s="5"/>
      <c r="N46" s="5"/>
      <c r="O46" s="5"/>
      <c r="P46" s="72"/>
      <c r="Q46" s="5"/>
      <c r="R46" s="72"/>
      <c r="S46" s="5"/>
      <c r="T46" s="5"/>
      <c r="U46" s="5"/>
      <c r="V46" s="5"/>
      <c r="W46" s="5"/>
      <c r="X46" s="5"/>
      <c r="Y46" s="72"/>
      <c r="Z46" s="5"/>
      <c r="AA46" s="72"/>
      <c r="AB46" s="5"/>
      <c r="AC46" s="72"/>
      <c r="AD46" s="5"/>
      <c r="AE46" s="72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2"/>
      <c r="C47" s="72"/>
      <c r="D47" s="72"/>
      <c r="E47" s="72"/>
      <c r="F47" s="72"/>
      <c r="G47" s="5"/>
      <c r="H47" s="72"/>
      <c r="I47" s="5"/>
      <c r="J47" s="72"/>
      <c r="K47" s="5"/>
      <c r="L47" s="5"/>
      <c r="M47" s="5"/>
      <c r="N47" s="5"/>
      <c r="O47" s="5"/>
      <c r="P47" s="72"/>
      <c r="Q47" s="5"/>
      <c r="R47" s="72"/>
      <c r="S47" s="5"/>
      <c r="T47" s="5"/>
      <c r="U47" s="5"/>
      <c r="V47" s="5"/>
      <c r="W47" s="5"/>
      <c r="X47" s="5"/>
      <c r="Y47" s="72"/>
      <c r="Z47" s="5"/>
      <c r="AA47" s="72"/>
      <c r="AB47" s="5"/>
      <c r="AC47" s="72"/>
      <c r="AD47" s="5"/>
      <c r="AE47" s="72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2"/>
      <c r="C48" s="72"/>
      <c r="D48" s="72"/>
      <c r="E48" s="72"/>
      <c r="F48" s="72"/>
      <c r="G48" s="5"/>
      <c r="H48" s="72"/>
      <c r="I48" s="5"/>
      <c r="J48" s="72"/>
      <c r="K48" s="5"/>
      <c r="L48" s="5"/>
      <c r="M48" s="5"/>
      <c r="N48" s="5"/>
      <c r="O48" s="5"/>
      <c r="P48" s="72"/>
      <c r="Q48" s="5"/>
      <c r="R48" s="72"/>
      <c r="S48" s="5"/>
      <c r="T48" s="5"/>
      <c r="U48" s="5"/>
      <c r="V48" s="5"/>
      <c r="W48" s="5"/>
      <c r="X48" s="5"/>
      <c r="Y48" s="72"/>
      <c r="Z48" s="5"/>
      <c r="AA48" s="72"/>
      <c r="AB48" s="5"/>
      <c r="AC48" s="72"/>
      <c r="AD48" s="5"/>
      <c r="AE48" s="72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2"/>
      <c r="C49" s="72"/>
      <c r="D49" s="72"/>
      <c r="E49" s="72"/>
      <c r="F49" s="72"/>
      <c r="G49" s="5"/>
      <c r="H49" s="72"/>
      <c r="I49" s="5"/>
      <c r="J49" s="72"/>
      <c r="K49" s="5"/>
      <c r="L49" s="5"/>
      <c r="M49" s="5"/>
      <c r="N49" s="5"/>
      <c r="O49" s="5"/>
      <c r="P49" s="72"/>
      <c r="Q49" s="5"/>
      <c r="R49" s="72"/>
      <c r="S49" s="5"/>
      <c r="T49" s="5"/>
      <c r="U49" s="5"/>
      <c r="V49" s="5"/>
      <c r="W49" s="5"/>
      <c r="X49" s="5"/>
      <c r="Y49" s="72"/>
      <c r="Z49" s="5"/>
      <c r="AA49" s="72"/>
      <c r="AB49" s="5"/>
      <c r="AC49" s="72"/>
      <c r="AD49" s="5"/>
      <c r="AE49" s="72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2"/>
      <c r="C50" s="72"/>
      <c r="D50" s="72"/>
      <c r="E50" s="72"/>
      <c r="F50" s="72"/>
      <c r="G50" s="5"/>
      <c r="H50" s="72"/>
      <c r="I50" s="5"/>
      <c r="J50" s="72"/>
      <c r="K50" s="5"/>
      <c r="L50" s="5"/>
      <c r="M50" s="5"/>
      <c r="N50" s="5"/>
      <c r="O50" s="5"/>
      <c r="P50" s="72"/>
      <c r="Q50" s="5"/>
      <c r="R50" s="72"/>
      <c r="S50" s="5"/>
      <c r="T50" s="5"/>
      <c r="U50" s="5"/>
      <c r="V50" s="5"/>
      <c r="W50" s="5"/>
      <c r="X50" s="5"/>
      <c r="Y50" s="72"/>
      <c r="Z50" s="5"/>
      <c r="AA50" s="72"/>
      <c r="AB50" s="5"/>
      <c r="AC50" s="72"/>
      <c r="AD50" s="5"/>
      <c r="AE50" s="72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2"/>
      <c r="C51" s="72"/>
      <c r="D51" s="72"/>
      <c r="E51" s="72"/>
      <c r="F51" s="72"/>
      <c r="G51" s="5"/>
      <c r="H51" s="72"/>
      <c r="I51" s="5"/>
      <c r="J51" s="72"/>
      <c r="K51" s="5"/>
      <c r="L51" s="5"/>
      <c r="M51" s="5"/>
      <c r="N51" s="5"/>
      <c r="O51" s="5"/>
      <c r="P51" s="72"/>
      <c r="Q51" s="5"/>
      <c r="R51" s="72"/>
      <c r="S51" s="5"/>
      <c r="T51" s="5"/>
      <c r="U51" s="5"/>
      <c r="V51" s="5"/>
      <c r="W51" s="5"/>
      <c r="X51" s="5"/>
      <c r="Y51" s="72"/>
      <c r="Z51" s="5"/>
      <c r="AA51" s="72"/>
      <c r="AB51" s="5"/>
      <c r="AC51" s="72"/>
      <c r="AD51" s="5"/>
      <c r="AE51" s="72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2"/>
      <c r="C52" s="72"/>
      <c r="D52" s="72"/>
      <c r="E52" s="72"/>
      <c r="F52" s="72"/>
      <c r="G52" s="5"/>
      <c r="H52" s="72"/>
      <c r="I52" s="5"/>
      <c r="J52" s="72"/>
      <c r="K52" s="5"/>
      <c r="L52" s="5"/>
      <c r="M52" s="5"/>
      <c r="N52" s="5"/>
      <c r="O52" s="5"/>
      <c r="P52" s="72"/>
      <c r="Q52" s="5"/>
      <c r="R52" s="72"/>
      <c r="S52" s="5"/>
      <c r="T52" s="5"/>
      <c r="U52" s="5"/>
      <c r="V52" s="5"/>
      <c r="W52" s="5"/>
      <c r="X52" s="5"/>
      <c r="Y52" s="72"/>
      <c r="Z52" s="5"/>
      <c r="AA52" s="72"/>
      <c r="AB52" s="5"/>
      <c r="AC52" s="72"/>
      <c r="AD52" s="5"/>
      <c r="AE52" s="72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2"/>
      <c r="C53" s="72"/>
      <c r="D53" s="72"/>
      <c r="E53" s="72"/>
      <c r="F53" s="72"/>
      <c r="G53" s="5"/>
      <c r="H53" s="72"/>
      <c r="I53" s="5"/>
      <c r="J53" s="72"/>
      <c r="K53" s="5"/>
      <c r="L53" s="5"/>
      <c r="M53" s="5"/>
      <c r="N53" s="5"/>
      <c r="O53" s="5"/>
      <c r="P53" s="72"/>
      <c r="Q53" s="5"/>
      <c r="R53" s="72"/>
      <c r="S53" s="5"/>
      <c r="T53" s="5"/>
      <c r="U53" s="5"/>
      <c r="V53" s="5"/>
      <c r="W53" s="5"/>
      <c r="X53" s="5"/>
      <c r="Y53" s="72"/>
      <c r="Z53" s="5"/>
      <c r="AA53" s="72"/>
      <c r="AB53" s="5"/>
      <c r="AC53" s="72"/>
      <c r="AD53" s="5"/>
      <c r="AE53" s="72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2"/>
      <c r="C54" s="72"/>
      <c r="D54" s="72"/>
      <c r="E54" s="72"/>
      <c r="F54" s="72"/>
      <c r="G54" s="5"/>
      <c r="H54" s="72"/>
      <c r="I54" s="5"/>
      <c r="J54" s="72"/>
      <c r="K54" s="5"/>
      <c r="L54" s="5"/>
      <c r="M54" s="5"/>
      <c r="N54" s="5"/>
      <c r="O54" s="5"/>
      <c r="P54" s="72"/>
      <c r="Q54" s="5"/>
      <c r="R54" s="72"/>
      <c r="S54" s="5"/>
      <c r="T54" s="5"/>
      <c r="U54" s="5"/>
      <c r="V54" s="5"/>
      <c r="W54" s="5"/>
      <c r="X54" s="5"/>
      <c r="Y54" s="72"/>
      <c r="Z54" s="5"/>
      <c r="AA54" s="72"/>
      <c r="AB54" s="5"/>
      <c r="AC54" s="72"/>
      <c r="AD54" s="5"/>
      <c r="AE54" s="72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2"/>
      <c r="C55" s="72"/>
      <c r="D55" s="72"/>
      <c r="E55" s="72"/>
      <c r="F55" s="72"/>
      <c r="G55" s="5"/>
      <c r="H55" s="72"/>
      <c r="I55" s="5"/>
      <c r="J55" s="72"/>
      <c r="K55" s="5"/>
      <c r="L55" s="5"/>
      <c r="M55" s="5"/>
      <c r="N55" s="5"/>
      <c r="O55" s="5"/>
      <c r="P55" s="72"/>
      <c r="Q55" s="5"/>
      <c r="R55" s="72"/>
      <c r="S55" s="5"/>
      <c r="T55" s="5"/>
      <c r="U55" s="5"/>
      <c r="V55" s="5"/>
      <c r="W55" s="5"/>
      <c r="X55" s="5"/>
      <c r="Y55" s="72"/>
      <c r="Z55" s="5"/>
      <c r="AA55" s="72"/>
      <c r="AB55" s="5"/>
      <c r="AC55" s="72"/>
      <c r="AD55" s="5"/>
      <c r="AE55" s="72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2"/>
      <c r="C56" s="72"/>
      <c r="D56" s="72"/>
      <c r="E56" s="72"/>
      <c r="F56" s="72"/>
      <c r="G56" s="5"/>
      <c r="H56" s="72"/>
      <c r="I56" s="5"/>
      <c r="J56" s="72"/>
      <c r="K56" s="5"/>
      <c r="L56" s="5"/>
      <c r="M56" s="5"/>
      <c r="N56" s="5"/>
      <c r="O56" s="5"/>
      <c r="P56" s="72"/>
      <c r="Q56" s="5"/>
      <c r="R56" s="72"/>
      <c r="S56" s="5"/>
      <c r="T56" s="5"/>
      <c r="U56" s="5"/>
      <c r="V56" s="5"/>
      <c r="W56" s="5"/>
      <c r="X56" s="5"/>
      <c r="Y56" s="72"/>
      <c r="Z56" s="5"/>
      <c r="AA56" s="72"/>
      <c r="AB56" s="5"/>
      <c r="AC56" s="72"/>
      <c r="AD56" s="5"/>
      <c r="AE56" s="72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2"/>
      <c r="C57" s="72"/>
      <c r="D57" s="72"/>
      <c r="E57" s="72"/>
      <c r="F57" s="72"/>
      <c r="G57" s="5"/>
      <c r="H57" s="72"/>
      <c r="I57" s="5"/>
      <c r="J57" s="72"/>
      <c r="K57" s="5"/>
      <c r="L57" s="5"/>
      <c r="M57" s="5"/>
      <c r="N57" s="5"/>
      <c r="O57" s="5"/>
      <c r="P57" s="5"/>
      <c r="Q57" s="5"/>
      <c r="R57" s="72"/>
      <c r="S57" s="5"/>
      <c r="T57" s="5"/>
      <c r="U57" s="5"/>
      <c r="V57" s="5"/>
      <c r="W57" s="5"/>
      <c r="X57" s="5"/>
      <c r="Y57" s="72"/>
      <c r="Z57" s="5"/>
      <c r="AA57" s="72"/>
      <c r="AB57" s="5"/>
      <c r="AC57" s="72"/>
      <c r="AD57" s="5"/>
      <c r="AE57" s="72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2"/>
      <c r="C58" s="72"/>
      <c r="D58" s="72"/>
      <c r="E58" s="72"/>
      <c r="F58" s="72"/>
      <c r="G58" s="5"/>
      <c r="H58" s="72"/>
      <c r="I58" s="5"/>
      <c r="J58" s="72"/>
      <c r="K58" s="5"/>
      <c r="L58" s="5"/>
      <c r="M58" s="5"/>
      <c r="N58" s="5"/>
      <c r="O58" s="5"/>
      <c r="P58" s="5"/>
      <c r="Q58" s="5"/>
      <c r="R58" s="72"/>
      <c r="S58" s="5"/>
      <c r="T58" s="5"/>
      <c r="U58" s="5"/>
      <c r="V58" s="5"/>
      <c r="W58" s="5"/>
      <c r="X58" s="5"/>
      <c r="Y58" s="72"/>
      <c r="Z58" s="5"/>
      <c r="AA58" s="72"/>
      <c r="AB58" s="5"/>
      <c r="AC58" s="72"/>
      <c r="AD58" s="5"/>
      <c r="AE58" s="72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2"/>
      <c r="C59" s="72"/>
      <c r="D59" s="72"/>
      <c r="E59" s="72"/>
      <c r="F59" s="72"/>
      <c r="G59" s="5"/>
      <c r="H59" s="72"/>
      <c r="I59" s="5"/>
      <c r="J59" s="72"/>
      <c r="K59" s="5"/>
      <c r="L59" s="5"/>
      <c r="M59" s="5"/>
      <c r="N59" s="5"/>
      <c r="O59" s="5"/>
      <c r="P59" s="5"/>
      <c r="Q59" s="5"/>
      <c r="R59" s="72"/>
      <c r="S59" s="5"/>
      <c r="T59" s="5"/>
      <c r="U59" s="5"/>
      <c r="V59" s="5"/>
      <c r="W59" s="5"/>
      <c r="X59" s="5"/>
      <c r="Y59" s="72"/>
      <c r="Z59" s="5"/>
      <c r="AA59" s="72"/>
      <c r="AB59" s="5"/>
      <c r="AC59" s="72"/>
      <c r="AD59" s="5"/>
      <c r="AE59" s="72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2"/>
      <c r="C60" s="72"/>
      <c r="D60" s="72"/>
      <c r="E60" s="72"/>
      <c r="F60" s="72"/>
      <c r="G60" s="5"/>
      <c r="H60" s="72"/>
      <c r="I60" s="5"/>
      <c r="J60" s="72"/>
      <c r="K60" s="5"/>
      <c r="L60" s="5"/>
      <c r="M60" s="5"/>
      <c r="N60" s="5"/>
      <c r="O60" s="5"/>
      <c r="P60" s="5"/>
      <c r="Q60" s="5"/>
      <c r="R60" s="72"/>
      <c r="S60" s="5"/>
      <c r="T60" s="5"/>
      <c r="U60" s="5"/>
      <c r="V60" s="5"/>
      <c r="W60" s="5"/>
      <c r="X60" s="5"/>
      <c r="Y60" s="72"/>
      <c r="Z60" s="5"/>
      <c r="AA60" s="72"/>
      <c r="AB60" s="5"/>
      <c r="AC60" s="72"/>
      <c r="AD60" s="5"/>
      <c r="AE60" s="72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2"/>
      <c r="C61" s="72"/>
      <c r="D61" s="72"/>
      <c r="E61" s="72"/>
      <c r="F61" s="72"/>
      <c r="G61" s="5"/>
      <c r="H61" s="72"/>
      <c r="I61" s="5"/>
      <c r="J61" s="72"/>
      <c r="K61" s="5"/>
      <c r="L61" s="5"/>
      <c r="M61" s="5"/>
      <c r="N61" s="5"/>
      <c r="O61" s="5"/>
      <c r="P61" s="5"/>
      <c r="Q61" s="5"/>
      <c r="R61" s="72"/>
      <c r="S61" s="5"/>
      <c r="T61" s="5"/>
      <c r="U61" s="5"/>
      <c r="V61" s="5"/>
      <c r="W61" s="5"/>
      <c r="X61" s="5"/>
      <c r="Y61" s="72"/>
      <c r="Z61" s="5"/>
      <c r="AA61" s="72"/>
      <c r="AB61" s="5"/>
      <c r="AC61" s="72"/>
      <c r="AD61" s="5"/>
      <c r="AE61" s="72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2"/>
      <c r="C62" s="72"/>
      <c r="D62" s="72"/>
      <c r="E62" s="72"/>
      <c r="F62" s="72"/>
      <c r="G62" s="5"/>
      <c r="H62" s="72"/>
      <c r="I62" s="5"/>
      <c r="J62" s="72"/>
      <c r="K62" s="5"/>
      <c r="L62" s="5"/>
      <c r="M62" s="5"/>
      <c r="N62" s="5"/>
      <c r="O62" s="5"/>
      <c r="P62" s="5"/>
      <c r="Q62" s="5"/>
      <c r="R62" s="72"/>
      <c r="S62" s="5"/>
      <c r="T62" s="5"/>
      <c r="U62" s="5"/>
      <c r="V62" s="5"/>
      <c r="W62" s="5"/>
      <c r="X62" s="5"/>
      <c r="Y62" s="72"/>
      <c r="Z62" s="5"/>
      <c r="AA62" s="72"/>
      <c r="AB62" s="5"/>
      <c r="AC62" s="72"/>
      <c r="AD62" s="5"/>
      <c r="AE62" s="72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2"/>
      <c r="C63" s="72"/>
      <c r="D63" s="72"/>
      <c r="E63" s="72"/>
      <c r="F63" s="72"/>
      <c r="G63" s="5"/>
      <c r="H63" s="72"/>
      <c r="I63" s="5"/>
      <c r="J63" s="72"/>
      <c r="K63" s="5"/>
      <c r="L63" s="5"/>
      <c r="M63" s="5"/>
      <c r="N63" s="5"/>
      <c r="O63" s="5"/>
      <c r="P63" s="5"/>
      <c r="Q63" s="5"/>
      <c r="R63" s="72"/>
      <c r="S63" s="5"/>
      <c r="T63" s="5"/>
      <c r="U63" s="5"/>
      <c r="V63" s="5"/>
      <c r="W63" s="5"/>
      <c r="X63" s="5"/>
      <c r="Y63" s="72"/>
      <c r="Z63" s="5"/>
      <c r="AA63" s="72"/>
      <c r="AB63" s="5"/>
      <c r="AC63" s="72"/>
      <c r="AD63" s="5"/>
      <c r="AE63" s="72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2"/>
      <c r="C64" s="72"/>
      <c r="D64" s="72"/>
      <c r="E64" s="72"/>
      <c r="F64" s="72"/>
      <c r="G64" s="5"/>
      <c r="H64" s="72"/>
      <c r="I64" s="5"/>
      <c r="J64" s="72"/>
      <c r="K64" s="5"/>
      <c r="L64" s="5"/>
      <c r="M64" s="5"/>
      <c r="N64" s="5"/>
      <c r="O64" s="5"/>
      <c r="P64" s="5"/>
      <c r="Q64" s="5"/>
      <c r="R64" s="72"/>
      <c r="S64" s="5"/>
      <c r="T64" s="5"/>
      <c r="U64" s="5"/>
      <c r="V64" s="5"/>
      <c r="W64" s="5"/>
      <c r="X64" s="5"/>
      <c r="Y64" s="72"/>
      <c r="Z64" s="5"/>
      <c r="AA64" s="72"/>
      <c r="AB64" s="5"/>
      <c r="AC64" s="72"/>
      <c r="AD64" s="5"/>
      <c r="AE64" s="72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2"/>
      <c r="C65" s="72"/>
      <c r="D65" s="72"/>
      <c r="E65" s="72"/>
      <c r="F65" s="72"/>
      <c r="H65" s="72"/>
      <c r="J65" s="72"/>
      <c r="R65" s="72"/>
      <c r="Y65" s="72"/>
      <c r="AA65" s="72"/>
      <c r="AC65" s="72"/>
      <c r="AE65" s="72"/>
    </row>
    <row r="66" spans="2:31" s="5" customFormat="1" x14ac:dyDescent="0.25">
      <c r="B66" s="72"/>
      <c r="C66" s="72"/>
      <c r="D66" s="72"/>
      <c r="E66" s="72"/>
      <c r="F66" s="72"/>
      <c r="H66" s="72"/>
      <c r="J66" s="72"/>
      <c r="R66" s="72"/>
      <c r="Y66" s="72"/>
      <c r="AA66" s="72"/>
      <c r="AC66" s="72"/>
      <c r="AE66" s="72"/>
    </row>
    <row r="67" spans="2:31" s="5" customFormat="1" x14ac:dyDescent="0.25">
      <c r="B67" s="72"/>
      <c r="C67" s="72"/>
      <c r="D67" s="72"/>
      <c r="E67" s="72"/>
      <c r="F67" s="72"/>
      <c r="H67" s="72"/>
      <c r="J67" s="72"/>
      <c r="R67" s="72"/>
      <c r="Y67" s="72"/>
      <c r="AA67" s="72"/>
      <c r="AC67" s="72"/>
      <c r="AE67" s="72"/>
    </row>
    <row r="68" spans="2:31" s="5" customFormat="1" x14ac:dyDescent="0.25">
      <c r="B68" s="72"/>
      <c r="C68" s="72"/>
      <c r="D68" s="72"/>
      <c r="E68" s="72"/>
      <c r="F68" s="72"/>
      <c r="H68" s="72"/>
      <c r="J68" s="72"/>
      <c r="R68" s="72"/>
      <c r="Y68" s="72"/>
      <c r="AA68" s="72"/>
      <c r="AC68" s="72"/>
      <c r="AE68" s="72"/>
    </row>
    <row r="69" spans="2:31" s="5" customFormat="1" x14ac:dyDescent="0.25">
      <c r="B69" s="72"/>
      <c r="C69" s="72"/>
      <c r="D69" s="72"/>
      <c r="E69" s="72"/>
      <c r="F69" s="72"/>
      <c r="H69" s="72"/>
      <c r="J69" s="72"/>
      <c r="R69" s="72"/>
      <c r="Y69" s="72"/>
      <c r="AA69" s="72"/>
      <c r="AC69" s="72"/>
      <c r="AE69" s="72"/>
    </row>
    <row r="70" spans="2:31" s="5" customFormat="1" x14ac:dyDescent="0.25">
      <c r="B70" s="72"/>
      <c r="C70" s="72"/>
      <c r="D70" s="72"/>
      <c r="E70" s="72"/>
      <c r="F70" s="72"/>
      <c r="H70" s="72"/>
      <c r="J70" s="72"/>
      <c r="R70" s="72"/>
      <c r="Y70" s="72"/>
      <c r="AA70" s="72"/>
      <c r="AC70" s="72"/>
      <c r="AE70" s="72"/>
    </row>
    <row r="71" spans="2:31" s="5" customFormat="1" x14ac:dyDescent="0.25">
      <c r="B71" s="72"/>
      <c r="C71" s="72"/>
      <c r="D71" s="72"/>
      <c r="E71" s="72"/>
      <c r="F71" s="72"/>
      <c r="H71" s="72"/>
      <c r="J71" s="72"/>
      <c r="R71" s="72"/>
      <c r="Y71" s="72"/>
      <c r="AA71" s="72"/>
      <c r="AC71" s="72"/>
      <c r="AE71" s="72"/>
    </row>
    <row r="72" spans="2:31" s="5" customFormat="1" x14ac:dyDescent="0.25">
      <c r="B72" s="72"/>
      <c r="C72" s="72"/>
      <c r="D72" s="72"/>
      <c r="E72" s="72"/>
      <c r="F72" s="72"/>
      <c r="H72" s="72"/>
      <c r="J72" s="72"/>
      <c r="R72" s="72"/>
      <c r="Y72" s="72"/>
      <c r="AA72" s="72"/>
      <c r="AC72" s="72"/>
      <c r="AE72" s="72"/>
    </row>
    <row r="73" spans="2:31" s="5" customFormat="1" x14ac:dyDescent="0.25">
      <c r="B73" s="72"/>
      <c r="C73" s="72"/>
      <c r="D73" s="72"/>
      <c r="E73" s="72"/>
      <c r="F73" s="72"/>
      <c r="H73" s="72"/>
      <c r="J73" s="72"/>
      <c r="R73" s="72"/>
      <c r="Y73" s="72"/>
      <c r="AA73" s="72"/>
      <c r="AC73" s="72"/>
      <c r="AE73" s="72"/>
    </row>
    <row r="74" spans="2:31" s="5" customFormat="1" x14ac:dyDescent="0.25">
      <c r="B74" s="72"/>
      <c r="C74" s="72"/>
      <c r="D74" s="72"/>
      <c r="E74" s="72"/>
      <c r="F74" s="72"/>
      <c r="H74" s="72"/>
      <c r="J74" s="72"/>
      <c r="R74" s="72"/>
      <c r="Y74" s="72"/>
      <c r="AA74" s="72"/>
      <c r="AC74" s="72"/>
      <c r="AE74" s="72"/>
    </row>
    <row r="75" spans="2:31" s="5" customFormat="1" x14ac:dyDescent="0.25">
      <c r="B75" s="72"/>
      <c r="C75" s="72"/>
      <c r="D75" s="72"/>
      <c r="E75" s="72"/>
      <c r="F75" s="72"/>
      <c r="H75" s="72"/>
      <c r="J75" s="72"/>
      <c r="R75" s="72"/>
      <c r="Y75" s="72"/>
      <c r="AA75" s="72"/>
      <c r="AC75" s="72"/>
      <c r="AE75" s="72"/>
    </row>
    <row r="76" spans="2:31" s="5" customFormat="1" x14ac:dyDescent="0.25">
      <c r="B76" s="72"/>
      <c r="C76" s="72"/>
      <c r="D76" s="72"/>
      <c r="E76" s="72"/>
      <c r="F76" s="72"/>
      <c r="H76" s="72"/>
      <c r="J76" s="72"/>
      <c r="R76" s="72"/>
      <c r="Y76" s="72"/>
      <c r="AA76" s="72"/>
      <c r="AC76" s="72"/>
      <c r="AE76" s="72"/>
    </row>
    <row r="77" spans="2:31" s="5" customFormat="1" x14ac:dyDescent="0.25">
      <c r="B77" s="72"/>
      <c r="C77" s="72"/>
      <c r="D77" s="72"/>
      <c r="E77" s="72"/>
      <c r="F77" s="72"/>
      <c r="H77" s="72"/>
      <c r="J77" s="72"/>
      <c r="R77" s="72"/>
      <c r="Y77" s="72"/>
      <c r="AA77" s="72"/>
      <c r="AC77" s="72"/>
      <c r="AE77" s="72"/>
    </row>
    <row r="78" spans="2:31" s="5" customFormat="1" x14ac:dyDescent="0.25">
      <c r="B78" s="72"/>
      <c r="C78" s="72"/>
      <c r="D78" s="72"/>
      <c r="E78" s="72"/>
      <c r="F78" s="72"/>
      <c r="H78" s="72"/>
      <c r="J78" s="72"/>
      <c r="R78" s="72"/>
      <c r="Y78" s="72"/>
      <c r="AA78" s="72"/>
      <c r="AC78" s="72"/>
      <c r="AE78" s="72"/>
    </row>
    <row r="79" spans="2:31" s="5" customFormat="1" x14ac:dyDescent="0.25">
      <c r="B79" s="72"/>
      <c r="C79" s="72"/>
      <c r="D79" s="72"/>
      <c r="E79" s="72"/>
      <c r="F79" s="72"/>
      <c r="H79" s="72"/>
      <c r="J79" s="72"/>
      <c r="R79" s="72"/>
      <c r="Y79" s="72"/>
      <c r="AA79" s="72"/>
      <c r="AC79" s="72"/>
      <c r="AE79" s="72"/>
    </row>
    <row r="80" spans="2:31" s="5" customFormat="1" x14ac:dyDescent="0.25">
      <c r="B80" s="72"/>
      <c r="C80" s="72"/>
      <c r="D80" s="72"/>
      <c r="E80" s="72"/>
      <c r="F80" s="72"/>
      <c r="H80" s="72"/>
      <c r="J80" s="72"/>
      <c r="R80" s="72"/>
      <c r="Y80" s="72"/>
      <c r="AA80" s="72"/>
      <c r="AC80" s="72"/>
      <c r="AE80" s="72"/>
    </row>
    <row r="81" spans="2:92" s="5" customFormat="1" x14ac:dyDescent="0.25">
      <c r="B81" s="72"/>
      <c r="C81" s="72"/>
      <c r="D81" s="72"/>
      <c r="E81" s="72"/>
      <c r="F81" s="72"/>
      <c r="H81" s="72"/>
      <c r="J81" s="72"/>
      <c r="R81" s="72"/>
      <c r="Y81" s="72"/>
      <c r="AA81" s="72"/>
      <c r="AC81" s="72"/>
      <c r="AE81" s="72"/>
    </row>
    <row r="82" spans="2:92" s="5" customFormat="1" x14ac:dyDescent="0.25">
      <c r="B82" s="72"/>
      <c r="C82" s="72"/>
      <c r="D82" s="72"/>
      <c r="E82" s="72"/>
      <c r="F82" s="72"/>
      <c r="H82" s="72"/>
      <c r="J82" s="72"/>
      <c r="R82" s="72"/>
      <c r="Y82" s="72"/>
      <c r="AA82" s="72"/>
      <c r="AC82" s="72"/>
      <c r="AE82" s="72"/>
    </row>
    <row r="83" spans="2:92" s="5" customFormat="1" x14ac:dyDescent="0.25">
      <c r="B83" s="72"/>
      <c r="C83" s="72"/>
      <c r="D83" s="72"/>
      <c r="E83" s="72"/>
      <c r="F83" s="72"/>
      <c r="H83" s="72"/>
      <c r="J83" s="72"/>
      <c r="R83" s="72"/>
      <c r="Y83" s="72"/>
      <c r="AA83" s="72"/>
      <c r="AC83" s="72"/>
      <c r="AE83" s="72"/>
    </row>
    <row r="84" spans="2:92" s="5" customFormat="1" x14ac:dyDescent="0.25">
      <c r="B84" s="72"/>
      <c r="C84" s="72"/>
      <c r="D84" s="72"/>
      <c r="E84" s="72"/>
      <c r="F84" s="72"/>
      <c r="H84" s="72"/>
      <c r="J84" s="72"/>
      <c r="R84" s="72"/>
      <c r="Y84" s="72"/>
      <c r="AA84" s="72"/>
      <c r="AC84" s="72"/>
      <c r="AE84" s="72"/>
    </row>
    <row r="85" spans="2:92" s="5" customFormat="1" x14ac:dyDescent="0.25">
      <c r="B85" s="72"/>
      <c r="C85" s="72"/>
      <c r="D85" s="72"/>
      <c r="E85" s="72"/>
      <c r="F85" s="72"/>
      <c r="H85" s="72"/>
      <c r="J85" s="72"/>
      <c r="R85" s="72"/>
      <c r="Y85" s="72"/>
      <c r="AA85" s="72"/>
      <c r="AC85" s="72"/>
      <c r="AE85" s="72"/>
    </row>
    <row r="86" spans="2:92" s="5" customFormat="1" x14ac:dyDescent="0.25">
      <c r="B86" s="72"/>
      <c r="C86" s="72"/>
      <c r="D86" s="72"/>
      <c r="E86" s="72"/>
      <c r="F86" s="72"/>
      <c r="H86" s="72"/>
      <c r="J86" s="72"/>
      <c r="R86" s="72"/>
      <c r="Y86" s="72"/>
      <c r="AA86" s="72"/>
      <c r="AE86" s="72"/>
    </row>
    <row r="87" spans="2:92" x14ac:dyDescent="0.25">
      <c r="B87" s="72"/>
      <c r="C87" s="72"/>
      <c r="D87" s="72"/>
      <c r="E87" s="72"/>
      <c r="F87" s="72"/>
      <c r="G87" s="1"/>
      <c r="H87" s="72"/>
      <c r="I87" s="1"/>
      <c r="J87" s="72"/>
      <c r="K87" s="1"/>
      <c r="L87" s="5"/>
      <c r="M87" s="1"/>
      <c r="N87" s="5"/>
      <c r="O87" s="1"/>
      <c r="P87" s="1"/>
      <c r="Q87" s="1"/>
      <c r="R87" s="72"/>
      <c r="S87" s="1"/>
      <c r="T87" s="1"/>
      <c r="U87" s="1"/>
      <c r="V87" s="1"/>
      <c r="W87" s="1"/>
      <c r="X87" s="1"/>
      <c r="Y87" s="103"/>
      <c r="Z87" s="1"/>
      <c r="AA87" s="103"/>
      <c r="AB87" s="1"/>
      <c r="AC87" s="1"/>
      <c r="AD87" s="1"/>
      <c r="AE87" s="7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2"/>
      <c r="C88" s="72"/>
      <c r="D88" s="72"/>
      <c r="E88" s="72"/>
      <c r="F88" s="72"/>
      <c r="G88" s="1"/>
      <c r="H88" s="72"/>
      <c r="I88" s="1"/>
      <c r="J88" s="72"/>
      <c r="K88" s="1"/>
      <c r="L88" s="5"/>
      <c r="M88" s="1"/>
      <c r="N88" s="5"/>
      <c r="O88" s="1"/>
      <c r="P88" s="1"/>
      <c r="Q88" s="1"/>
      <c r="R88" s="72"/>
      <c r="S88" s="1"/>
      <c r="T88" s="1"/>
      <c r="U88" s="1"/>
      <c r="V88" s="1"/>
      <c r="W88" s="1"/>
      <c r="X88" s="1"/>
      <c r="Y88" s="103"/>
      <c r="Z88" s="1"/>
      <c r="AA88" s="103"/>
      <c r="AB88" s="1"/>
      <c r="AC88" s="1"/>
      <c r="AD88" s="1"/>
      <c r="AE88" s="7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2"/>
      <c r="C89" s="72"/>
      <c r="D89" s="72"/>
      <c r="E89" s="72"/>
      <c r="F89" s="72"/>
      <c r="G89" s="1"/>
      <c r="H89" s="72"/>
      <c r="I89" s="1"/>
      <c r="J89" s="72"/>
      <c r="K89" s="1"/>
      <c r="L89" s="5"/>
      <c r="M89" s="1"/>
      <c r="N89" s="5"/>
      <c r="O89" s="1"/>
      <c r="P89" s="1"/>
      <c r="Q89" s="1"/>
      <c r="R89" s="72"/>
      <c r="S89" s="1"/>
      <c r="T89" s="1"/>
      <c r="U89" s="1"/>
      <c r="V89" s="1"/>
      <c r="W89" s="1"/>
      <c r="X89" s="1"/>
      <c r="Y89" s="103"/>
      <c r="Z89" s="1"/>
      <c r="AA89" s="103"/>
      <c r="AB89" s="1"/>
      <c r="AC89" s="1"/>
      <c r="AD89" s="1"/>
      <c r="AE89" s="7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2"/>
      <c r="C90" s="72"/>
      <c r="D90" s="72"/>
      <c r="E90" s="72"/>
      <c r="F90" s="72"/>
      <c r="G90" s="1"/>
      <c r="H90" s="72"/>
      <c r="I90" s="1"/>
      <c r="J90" s="72"/>
      <c r="K90" s="1"/>
      <c r="L90" s="5"/>
      <c r="M90" s="1"/>
      <c r="N90" s="5"/>
      <c r="O90" s="1"/>
      <c r="P90" s="1"/>
      <c r="Q90" s="1"/>
      <c r="R90" s="72"/>
      <c r="S90" s="1"/>
      <c r="T90" s="1"/>
      <c r="U90" s="1"/>
      <c r="V90" s="1"/>
      <c r="W90" s="1"/>
      <c r="X90" s="1"/>
      <c r="Y90" s="103"/>
      <c r="Z90" s="1"/>
      <c r="AA90" s="103"/>
      <c r="AB90" s="1"/>
      <c r="AC90" s="1"/>
      <c r="AD90" s="1"/>
      <c r="AE90" s="7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2"/>
      <c r="C91" s="72"/>
      <c r="D91" s="72"/>
      <c r="E91" s="72"/>
      <c r="F91" s="72"/>
      <c r="G91" s="1"/>
      <c r="H91" s="72"/>
      <c r="I91" s="1"/>
      <c r="J91" s="72"/>
      <c r="K91" s="1"/>
      <c r="L91" s="5"/>
      <c r="M91" s="1"/>
      <c r="N91" s="5"/>
      <c r="O91" s="1"/>
      <c r="P91" s="1"/>
      <c r="Q91" s="1"/>
      <c r="R91" s="72"/>
      <c r="S91" s="1"/>
      <c r="T91" s="1"/>
      <c r="U91" s="1"/>
      <c r="V91" s="1"/>
      <c r="W91" s="1"/>
      <c r="X91" s="1"/>
      <c r="Y91" s="103"/>
      <c r="Z91" s="1"/>
      <c r="AA91" s="103"/>
      <c r="AB91" s="1"/>
      <c r="AC91" s="1"/>
      <c r="AD91" s="1"/>
      <c r="AE91" s="7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2"/>
      <c r="C92" s="72"/>
      <c r="D92" s="72"/>
      <c r="E92" s="72"/>
      <c r="F92" s="72"/>
      <c r="G92" s="1"/>
      <c r="H92" s="72"/>
      <c r="I92" s="1"/>
      <c r="J92" s="72"/>
      <c r="K92" s="1"/>
      <c r="L92" s="5"/>
      <c r="M92" s="1"/>
      <c r="N92" s="5"/>
      <c r="O92" s="1"/>
      <c r="P92" s="1"/>
      <c r="Q92" s="1"/>
      <c r="R92" s="72"/>
      <c r="S92" s="1"/>
      <c r="T92" s="1"/>
      <c r="U92" s="1"/>
      <c r="V92" s="1"/>
      <c r="W92" s="1"/>
      <c r="X92" s="1"/>
      <c r="Y92" s="103"/>
      <c r="Z92" s="1"/>
      <c r="AA92" s="103"/>
      <c r="AB92" s="1"/>
      <c r="AC92" s="1"/>
      <c r="AD92" s="1"/>
      <c r="AE92" s="7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2"/>
      <c r="C93" s="72"/>
      <c r="D93" s="72"/>
      <c r="E93" s="72"/>
      <c r="F93" s="72"/>
      <c r="G93" s="1"/>
      <c r="H93" s="72"/>
      <c r="I93" s="1"/>
      <c r="J93" s="72"/>
      <c r="K93" s="1"/>
      <c r="L93" s="5"/>
      <c r="M93" s="1"/>
      <c r="N93" s="5"/>
      <c r="O93" s="1"/>
      <c r="P93" s="1"/>
      <c r="Q93" s="1"/>
      <c r="R93" s="72"/>
      <c r="S93" s="1"/>
      <c r="T93" s="1"/>
      <c r="U93" s="1"/>
      <c r="V93" s="1"/>
      <c r="W93" s="1"/>
      <c r="X93" s="1"/>
      <c r="Y93" s="103"/>
      <c r="Z93" s="1"/>
      <c r="AA93" s="103"/>
      <c r="AB93" s="1"/>
      <c r="AC93" s="1"/>
      <c r="AD93" s="1"/>
      <c r="AE93" s="7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2"/>
      <c r="C94" s="72"/>
      <c r="D94" s="72"/>
      <c r="E94" s="72"/>
      <c r="F94" s="72"/>
      <c r="G94" s="1"/>
      <c r="H94" s="72"/>
      <c r="I94" s="1"/>
      <c r="J94" s="72"/>
      <c r="K94" s="1"/>
      <c r="L94" s="5"/>
      <c r="M94" s="1"/>
      <c r="N94" s="5"/>
      <c r="O94" s="1"/>
      <c r="P94" s="1"/>
      <c r="Q94" s="1"/>
      <c r="R94" s="72"/>
      <c r="S94" s="1"/>
      <c r="T94" s="1"/>
      <c r="U94" s="1"/>
      <c r="V94" s="1"/>
      <c r="W94" s="1"/>
      <c r="X94" s="1"/>
      <c r="Y94" s="103"/>
      <c r="Z94" s="1"/>
      <c r="AA94" s="103"/>
      <c r="AB94" s="1"/>
      <c r="AC94" s="1"/>
      <c r="AD94" s="1"/>
      <c r="AE94" s="7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2"/>
      <c r="C95" s="72"/>
      <c r="D95" s="72"/>
      <c r="E95" s="72"/>
      <c r="F95" s="72"/>
      <c r="G95" s="1"/>
      <c r="H95" s="72"/>
      <c r="I95" s="1"/>
      <c r="J95" s="72"/>
      <c r="K95" s="1"/>
      <c r="L95" s="5"/>
      <c r="M95" s="1"/>
      <c r="N95" s="5"/>
      <c r="O95" s="1"/>
      <c r="P95" s="1"/>
      <c r="Q95" s="1"/>
      <c r="R95" s="72"/>
      <c r="S95" s="1"/>
      <c r="T95" s="1"/>
      <c r="U95" s="1"/>
      <c r="V95" s="1"/>
      <c r="W95" s="1"/>
      <c r="X95" s="1"/>
      <c r="Y95" s="103"/>
      <c r="Z95" s="1"/>
      <c r="AA95" s="103"/>
      <c r="AB95" s="1"/>
      <c r="AC95" s="1"/>
      <c r="AD95" s="1"/>
      <c r="AE95" s="7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2"/>
      <c r="C96" s="72"/>
      <c r="D96" s="72"/>
      <c r="E96" s="72"/>
      <c r="F96" s="72"/>
      <c r="G96" s="1"/>
      <c r="H96" s="72"/>
      <c r="I96" s="1"/>
      <c r="J96" s="72"/>
      <c r="K96" s="1"/>
      <c r="L96" s="5"/>
      <c r="M96" s="1"/>
      <c r="N96" s="5"/>
      <c r="O96" s="1"/>
      <c r="P96" s="1"/>
      <c r="Q96" s="1"/>
      <c r="R96" s="72"/>
      <c r="S96" s="1"/>
      <c r="T96" s="1"/>
      <c r="U96" s="1"/>
      <c r="V96" s="1"/>
      <c r="W96" s="1"/>
      <c r="X96" s="1"/>
      <c r="Y96" s="103"/>
      <c r="Z96" s="1"/>
      <c r="AA96" s="103"/>
      <c r="AB96" s="1"/>
      <c r="AC96" s="1"/>
      <c r="AD96" s="1"/>
      <c r="AE96" s="7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2"/>
      <c r="C97" s="72"/>
      <c r="D97" s="72"/>
      <c r="E97" s="72"/>
      <c r="F97" s="72"/>
      <c r="G97" s="1"/>
      <c r="H97" s="72"/>
      <c r="I97" s="1"/>
      <c r="J97" s="72"/>
      <c r="K97" s="1"/>
      <c r="L97" s="5"/>
      <c r="M97" s="1"/>
      <c r="N97" s="5"/>
      <c r="O97" s="1"/>
      <c r="P97" s="1"/>
      <c r="Q97" s="1"/>
      <c r="R97" s="72"/>
      <c r="S97" s="1"/>
      <c r="T97" s="1"/>
      <c r="U97" s="1"/>
      <c r="V97" s="1"/>
      <c r="W97" s="1"/>
      <c r="X97" s="1"/>
      <c r="Y97" s="103"/>
      <c r="Z97" s="1"/>
      <c r="AA97" s="103"/>
      <c r="AB97" s="1"/>
      <c r="AC97" s="1"/>
      <c r="AD97" s="1"/>
      <c r="AE97" s="7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2"/>
      <c r="C98" s="72"/>
      <c r="D98" s="72"/>
      <c r="E98" s="72"/>
      <c r="F98" s="72"/>
      <c r="G98" s="1"/>
      <c r="H98" s="72"/>
      <c r="I98" s="1"/>
      <c r="J98" s="72"/>
      <c r="K98" s="1"/>
      <c r="L98" s="5"/>
      <c r="M98" s="1"/>
      <c r="N98" s="5"/>
      <c r="O98" s="1"/>
      <c r="P98" s="1"/>
      <c r="Q98" s="1"/>
      <c r="R98" s="72"/>
      <c r="S98" s="1"/>
      <c r="T98" s="1"/>
      <c r="U98" s="1"/>
      <c r="V98" s="1"/>
      <c r="W98" s="1"/>
      <c r="X98" s="1"/>
      <c r="Y98" s="103"/>
      <c r="Z98" s="1"/>
      <c r="AA98" s="103"/>
      <c r="AB98" s="1"/>
      <c r="AC98" s="1"/>
      <c r="AD98" s="1"/>
      <c r="AE98" s="7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2"/>
      <c r="C99" s="72"/>
      <c r="D99" s="72"/>
      <c r="E99" s="72"/>
      <c r="F99" s="72"/>
      <c r="G99" s="1"/>
      <c r="H99" s="72"/>
      <c r="I99" s="1"/>
      <c r="J99" s="72"/>
      <c r="K99" s="1"/>
      <c r="L99" s="5"/>
      <c r="M99" s="1"/>
      <c r="N99" s="5"/>
      <c r="O99" s="1"/>
      <c r="P99" s="1"/>
      <c r="Q99" s="1"/>
      <c r="R99" s="72"/>
      <c r="S99" s="1"/>
      <c r="T99" s="1"/>
      <c r="U99" s="1"/>
      <c r="V99" s="1"/>
      <c r="W99" s="1"/>
      <c r="X99" s="1"/>
      <c r="Y99" s="103"/>
      <c r="Z99" s="1"/>
      <c r="AA99" s="103"/>
      <c r="AB99" s="1"/>
      <c r="AC99" s="1"/>
      <c r="AD99" s="1"/>
      <c r="AE99" s="7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2"/>
      <c r="C100" s="72"/>
      <c r="D100" s="72"/>
      <c r="E100" s="72"/>
      <c r="F100" s="72"/>
      <c r="G100" s="1"/>
      <c r="H100" s="72"/>
      <c r="I100" s="1"/>
      <c r="J100" s="72"/>
      <c r="K100" s="1"/>
      <c r="L100" s="5"/>
      <c r="M100" s="1"/>
      <c r="N100" s="5"/>
      <c r="O100" s="1"/>
      <c r="P100" s="1"/>
      <c r="Q100" s="1"/>
      <c r="R100" s="72"/>
      <c r="S100" s="1"/>
      <c r="T100" s="1"/>
      <c r="U100" s="1"/>
      <c r="V100" s="1"/>
      <c r="W100" s="1"/>
      <c r="X100" s="1"/>
      <c r="Y100" s="103"/>
      <c r="Z100" s="1"/>
      <c r="AA100" s="103"/>
      <c r="AB100" s="1"/>
      <c r="AC100" s="1"/>
      <c r="AD100" s="1"/>
      <c r="AE100" s="7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2"/>
      <c r="C101" s="72"/>
      <c r="D101" s="72"/>
      <c r="E101" s="72"/>
      <c r="F101" s="72"/>
      <c r="G101" s="1"/>
      <c r="H101" s="72"/>
      <c r="I101" s="1"/>
      <c r="J101" s="72"/>
      <c r="K101" s="1"/>
      <c r="L101" s="5"/>
      <c r="M101" s="1"/>
      <c r="N101" s="5"/>
      <c r="O101" s="1"/>
      <c r="P101" s="1"/>
      <c r="Q101" s="1"/>
      <c r="R101" s="72"/>
      <c r="S101" s="1"/>
      <c r="T101" s="1"/>
      <c r="U101" s="1"/>
      <c r="V101" s="1"/>
      <c r="W101" s="1"/>
      <c r="X101" s="1"/>
      <c r="Y101" s="103"/>
      <c r="Z101" s="1"/>
      <c r="AA101" s="103"/>
      <c r="AB101" s="1"/>
      <c r="AC101" s="1"/>
      <c r="AD101" s="1"/>
      <c r="AE101" s="7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2"/>
      <c r="C102" s="72"/>
      <c r="D102" s="72"/>
      <c r="E102" s="72"/>
      <c r="F102" s="72"/>
      <c r="G102" s="1"/>
      <c r="H102" s="72"/>
      <c r="I102" s="1"/>
      <c r="J102" s="72"/>
      <c r="K102" s="1"/>
      <c r="L102" s="5"/>
      <c r="M102" s="1"/>
      <c r="N102" s="5"/>
      <c r="O102" s="1"/>
      <c r="P102" s="1"/>
      <c r="Q102" s="1"/>
      <c r="R102" s="72"/>
      <c r="S102" s="1"/>
      <c r="T102" s="1"/>
      <c r="U102" s="1"/>
      <c r="V102" s="1"/>
      <c r="W102" s="1"/>
      <c r="X102" s="1"/>
      <c r="Y102" s="103"/>
      <c r="Z102" s="1"/>
      <c r="AA102" s="103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2"/>
      <c r="C103" s="72"/>
      <c r="D103" s="72"/>
      <c r="E103" s="72"/>
      <c r="F103" s="72"/>
      <c r="G103" s="1"/>
      <c r="H103" s="72"/>
      <c r="I103" s="1"/>
      <c r="J103" s="72"/>
      <c r="K103" s="1"/>
      <c r="L103" s="5"/>
      <c r="M103" s="1"/>
      <c r="N103" s="5"/>
      <c r="O103" s="1"/>
      <c r="P103" s="1"/>
      <c r="Q103" s="1"/>
      <c r="R103" s="72"/>
      <c r="S103" s="1"/>
      <c r="T103" s="1"/>
      <c r="U103" s="1"/>
      <c r="V103" s="1"/>
      <c r="W103" s="1"/>
      <c r="X103" s="1"/>
      <c r="Y103" s="103"/>
      <c r="Z103" s="1"/>
      <c r="AA103" s="103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2"/>
      <c r="C104" s="72"/>
      <c r="D104" s="72"/>
      <c r="E104" s="72"/>
      <c r="F104" s="72"/>
      <c r="G104" s="1"/>
      <c r="H104" s="72"/>
      <c r="I104" s="1"/>
      <c r="J104" s="72"/>
      <c r="K104" s="1"/>
      <c r="L104" s="5"/>
      <c r="M104" s="1"/>
      <c r="N104" s="5"/>
      <c r="O104" s="1"/>
      <c r="P104" s="1"/>
      <c r="Q104" s="1"/>
      <c r="R104" s="72"/>
      <c r="S104" s="1"/>
      <c r="T104" s="1"/>
      <c r="U104" s="1"/>
      <c r="V104" s="1"/>
      <c r="W104" s="1"/>
      <c r="X104" s="1"/>
      <c r="Y104" s="103"/>
      <c r="Z104" s="1"/>
      <c r="AA104" s="103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2"/>
      <c r="C105" s="72"/>
      <c r="D105" s="72"/>
      <c r="E105" s="72"/>
      <c r="F105" s="72"/>
      <c r="G105" s="1"/>
      <c r="H105" s="72"/>
      <c r="I105" s="1"/>
      <c r="J105" s="72"/>
      <c r="K105" s="1"/>
      <c r="L105" s="5"/>
      <c r="M105" s="1"/>
      <c r="N105" s="5"/>
      <c r="O105" s="1"/>
      <c r="P105" s="1"/>
      <c r="Q105" s="1"/>
      <c r="R105" s="72"/>
      <c r="S105" s="1"/>
      <c r="T105" s="1"/>
      <c r="U105" s="1"/>
      <c r="V105" s="1"/>
      <c r="W105" s="1"/>
      <c r="X105" s="1"/>
      <c r="Y105" s="103"/>
      <c r="Z105" s="1"/>
      <c r="AA105" s="103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2"/>
      <c r="C106" s="72"/>
      <c r="D106" s="72"/>
      <c r="E106" s="72"/>
      <c r="F106" s="72"/>
      <c r="G106" s="1"/>
      <c r="H106" s="72"/>
      <c r="I106" s="1"/>
      <c r="J106" s="72"/>
      <c r="K106" s="1"/>
      <c r="L106" s="5"/>
      <c r="M106" s="1"/>
      <c r="N106" s="5"/>
      <c r="O106" s="1"/>
      <c r="P106" s="1"/>
      <c r="Q106" s="1"/>
      <c r="R106" s="72"/>
      <c r="S106" s="1"/>
      <c r="T106" s="1"/>
      <c r="U106" s="1"/>
      <c r="V106" s="1"/>
      <c r="W106" s="1"/>
      <c r="X106" s="1"/>
      <c r="Y106" s="103"/>
      <c r="Z106" s="1"/>
      <c r="AA106" s="103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2"/>
      <c r="C107" s="72"/>
      <c r="D107" s="72"/>
      <c r="E107" s="72"/>
      <c r="F107" s="72"/>
      <c r="G107" s="1"/>
      <c r="H107" s="72"/>
      <c r="I107" s="1"/>
      <c r="J107" s="72"/>
      <c r="K107" s="1"/>
      <c r="L107" s="5"/>
      <c r="M107" s="1"/>
      <c r="N107" s="5"/>
      <c r="O107" s="1"/>
      <c r="P107" s="1"/>
      <c r="Q107" s="1"/>
      <c r="R107" s="72"/>
      <c r="S107" s="1"/>
      <c r="T107" s="1"/>
      <c r="U107" s="1"/>
      <c r="V107" s="1"/>
      <c r="W107" s="1"/>
      <c r="X107" s="1"/>
      <c r="Y107" s="103"/>
      <c r="Z107" s="1"/>
      <c r="AA107" s="103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2"/>
      <c r="C108" s="72"/>
      <c r="D108" s="72"/>
      <c r="E108" s="72"/>
      <c r="F108" s="72"/>
      <c r="G108" s="1"/>
      <c r="H108" s="72"/>
      <c r="I108" s="1"/>
      <c r="J108" s="72"/>
      <c r="K108" s="1"/>
      <c r="L108" s="5"/>
      <c r="M108" s="1"/>
      <c r="N108" s="5"/>
      <c r="O108" s="1"/>
      <c r="P108" s="1"/>
      <c r="Q108" s="1"/>
      <c r="R108" s="72"/>
      <c r="S108" s="1"/>
      <c r="T108" s="1"/>
      <c r="U108" s="1"/>
      <c r="V108" s="1"/>
      <c r="W108" s="1"/>
      <c r="X108" s="1"/>
      <c r="Y108" s="103"/>
      <c r="Z108" s="1"/>
      <c r="AA108" s="103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2"/>
      <c r="C109" s="72"/>
      <c r="D109" s="72"/>
      <c r="E109" s="72"/>
      <c r="F109" s="72"/>
      <c r="G109" s="1"/>
      <c r="H109" s="72"/>
      <c r="I109" s="1"/>
      <c r="J109" s="72"/>
      <c r="K109" s="1"/>
      <c r="L109" s="5"/>
      <c r="M109" s="1"/>
      <c r="N109" s="5"/>
      <c r="O109" s="1"/>
      <c r="P109" s="1"/>
      <c r="Q109" s="1"/>
      <c r="R109" s="72"/>
      <c r="S109" s="1"/>
      <c r="T109" s="1"/>
      <c r="U109" s="1"/>
      <c r="V109" s="1"/>
      <c r="W109" s="1"/>
      <c r="X109" s="1"/>
      <c r="Y109" s="103"/>
      <c r="Z109" s="1"/>
      <c r="AA109" s="103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2"/>
      <c r="C110" s="72"/>
      <c r="D110" s="72"/>
      <c r="E110" s="72"/>
      <c r="F110" s="72"/>
      <c r="G110" s="1"/>
      <c r="H110" s="72"/>
      <c r="I110" s="1"/>
      <c r="J110" s="72"/>
      <c r="K110" s="1"/>
      <c r="L110" s="5"/>
      <c r="M110" s="1"/>
      <c r="N110" s="5"/>
      <c r="O110" s="1"/>
      <c r="P110" s="1"/>
      <c r="Q110" s="1"/>
      <c r="R110" s="72"/>
      <c r="S110" s="1"/>
      <c r="T110" s="1"/>
      <c r="U110" s="1"/>
      <c r="V110" s="1"/>
      <c r="W110" s="1"/>
      <c r="X110" s="1"/>
      <c r="Y110" s="103"/>
      <c r="Z110" s="1"/>
      <c r="AA110" s="103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2"/>
      <c r="C111" s="72"/>
      <c r="D111" s="72"/>
      <c r="E111" s="72"/>
      <c r="F111" s="72"/>
      <c r="G111" s="1"/>
      <c r="H111" s="72"/>
      <c r="I111" s="1"/>
      <c r="J111" s="72"/>
      <c r="K111" s="1"/>
      <c r="L111" s="5"/>
      <c r="M111" s="1"/>
      <c r="N111" s="5"/>
      <c r="O111" s="1"/>
      <c r="P111" s="1"/>
      <c r="Q111" s="1"/>
      <c r="R111" s="72"/>
      <c r="S111" s="1"/>
      <c r="T111" s="1"/>
      <c r="U111" s="1"/>
      <c r="V111" s="1"/>
      <c r="W111" s="1"/>
      <c r="X111" s="1"/>
      <c r="Y111" s="103"/>
      <c r="Z111" s="1"/>
      <c r="AA111" s="103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2"/>
      <c r="C112" s="72"/>
      <c r="D112" s="72"/>
      <c r="E112" s="72"/>
      <c r="F112" s="72"/>
      <c r="G112" s="1"/>
      <c r="H112" s="72"/>
      <c r="I112" s="1"/>
      <c r="J112" s="72"/>
      <c r="K112" s="1"/>
      <c r="L112" s="5"/>
      <c r="M112" s="1"/>
      <c r="N112" s="5"/>
      <c r="O112" s="1"/>
      <c r="P112" s="1"/>
      <c r="Q112" s="1"/>
      <c r="R112" s="72"/>
      <c r="S112" s="1"/>
      <c r="T112" s="1"/>
      <c r="U112" s="1"/>
      <c r="V112" s="1"/>
      <c r="W112" s="1"/>
      <c r="X112" s="1"/>
      <c r="Y112" s="103"/>
      <c r="Z112" s="1"/>
      <c r="AA112" s="103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2"/>
      <c r="C113" s="72"/>
      <c r="D113" s="72"/>
      <c r="E113" s="72"/>
      <c r="F113" s="72"/>
      <c r="G113" s="1"/>
      <c r="H113" s="72"/>
      <c r="I113" s="1"/>
      <c r="J113" s="72"/>
      <c r="K113" s="1"/>
      <c r="L113" s="5"/>
      <c r="M113" s="1"/>
      <c r="N113" s="5"/>
      <c r="O113" s="1"/>
      <c r="P113" s="1"/>
      <c r="Q113" s="1"/>
      <c r="R113" s="72"/>
      <c r="S113" s="1"/>
      <c r="T113" s="1"/>
      <c r="U113" s="1"/>
      <c r="V113" s="1"/>
      <c r="W113" s="1"/>
      <c r="X113" s="1"/>
      <c r="Y113" s="103"/>
      <c r="Z113" s="1"/>
      <c r="AA113" s="103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2"/>
      <c r="C114" s="72"/>
      <c r="D114" s="72"/>
      <c r="E114" s="72"/>
      <c r="F114" s="72"/>
      <c r="G114" s="1"/>
      <c r="H114" s="72"/>
      <c r="I114" s="1"/>
      <c r="J114" s="72"/>
      <c r="K114" s="1"/>
      <c r="L114" s="5"/>
      <c r="M114" s="1"/>
      <c r="N114" s="5"/>
      <c r="O114" s="1"/>
      <c r="P114" s="1"/>
      <c r="Q114" s="1"/>
      <c r="R114" s="72"/>
      <c r="S114" s="1"/>
      <c r="T114" s="1"/>
      <c r="U114" s="1"/>
      <c r="V114" s="1"/>
      <c r="W114" s="1"/>
      <c r="X114" s="1"/>
      <c r="Y114" s="103"/>
      <c r="Z114" s="1"/>
      <c r="AA114" s="103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2"/>
      <c r="C115" s="72"/>
      <c r="D115" s="72"/>
      <c r="E115" s="72"/>
      <c r="F115" s="72"/>
      <c r="G115" s="1"/>
      <c r="H115" s="72"/>
      <c r="I115" s="1"/>
      <c r="J115" s="72"/>
      <c r="K115" s="1"/>
      <c r="L115" s="5"/>
      <c r="M115" s="1"/>
      <c r="N115" s="5"/>
      <c r="O115" s="1"/>
      <c r="P115" s="1"/>
      <c r="Q115" s="1"/>
      <c r="R115" s="72"/>
      <c r="S115" s="1"/>
      <c r="T115" s="1"/>
      <c r="U115" s="1"/>
      <c r="V115" s="1"/>
      <c r="W115" s="1"/>
      <c r="X115" s="1"/>
      <c r="Y115" s="103"/>
      <c r="Z115" s="1"/>
      <c r="AA115" s="103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03"/>
      <c r="Z116" s="1"/>
      <c r="AA116" s="103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03"/>
      <c r="Z117" s="1"/>
      <c r="AA117" s="103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03"/>
      <c r="Z118" s="1"/>
      <c r="AA118" s="103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03"/>
      <c r="Z119" s="1"/>
      <c r="AA119" s="103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03"/>
      <c r="Z120" s="1"/>
      <c r="AA120" s="103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03"/>
      <c r="Z121" s="1"/>
      <c r="AA121" s="103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03"/>
      <c r="Z122" s="1"/>
      <c r="AA122" s="103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03"/>
      <c r="Z123" s="1"/>
      <c r="AA123" s="103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03"/>
      <c r="Z124" s="1"/>
      <c r="AA124" s="103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03"/>
      <c r="Z125" s="1"/>
      <c r="AA125" s="103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03"/>
      <c r="Z126" s="1"/>
      <c r="AA126" s="103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03"/>
      <c r="Z127" s="1"/>
      <c r="AA127" s="103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03"/>
      <c r="Z128" s="1"/>
      <c r="AA128" s="103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03"/>
      <c r="Z129" s="1"/>
      <c r="AA129" s="103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03"/>
      <c r="Z130" s="1"/>
      <c r="AA130" s="103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03"/>
      <c r="Z131" s="1"/>
      <c r="AA131" s="103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03"/>
      <c r="Z132" s="1"/>
      <c r="AA132" s="103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03"/>
      <c r="Z133" s="1"/>
      <c r="AA133" s="103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03"/>
      <c r="Z134" s="1"/>
      <c r="AA134" s="103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03"/>
      <c r="Z135" s="1"/>
      <c r="AA135" s="103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03"/>
      <c r="Z136" s="1"/>
      <c r="AA136" s="103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03"/>
      <c r="Z137" s="1"/>
      <c r="AA137" s="103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03"/>
      <c r="Z138" s="1"/>
      <c r="AA138" s="103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03"/>
      <c r="Z139" s="1"/>
      <c r="AA139" s="103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03"/>
      <c r="Z140" s="1"/>
      <c r="AA140" s="103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03"/>
      <c r="Z141" s="1"/>
      <c r="AA141" s="103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03"/>
      <c r="Z142" s="1"/>
      <c r="AA142" s="103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03"/>
      <c r="Z143" s="1"/>
      <c r="AA143" s="103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03"/>
      <c r="Z144" s="1"/>
      <c r="AA144" s="103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03"/>
      <c r="Z145" s="1"/>
      <c r="AA145" s="103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03"/>
      <c r="Z146" s="1"/>
      <c r="AA146" s="103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3"/>
      <c r="Z147" s="1"/>
      <c r="AA147" s="103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03"/>
      <c r="Z148" s="1"/>
      <c r="AA148" s="103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03"/>
      <c r="Z149" s="1"/>
      <c r="AA149" s="103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03"/>
      <c r="Z150" s="1"/>
      <c r="AA150" s="103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03"/>
      <c r="Z151" s="1"/>
      <c r="AA151" s="103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03"/>
      <c r="Z152" s="1"/>
      <c r="AA152" s="103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03"/>
      <c r="AA153" s="103"/>
    </row>
    <row r="154" spans="2:92" x14ac:dyDescent="0.25">
      <c r="Y154" s="103"/>
      <c r="AA154" s="103"/>
    </row>
    <row r="155" spans="2:92" x14ac:dyDescent="0.25">
      <c r="Y155" s="103"/>
      <c r="AA155" s="103"/>
    </row>
    <row r="156" spans="2:92" x14ac:dyDescent="0.25">
      <c r="Y156" s="103"/>
      <c r="AA156" s="103"/>
    </row>
    <row r="157" spans="2:92" x14ac:dyDescent="0.25">
      <c r="Y157" s="103"/>
      <c r="AA157" s="103"/>
    </row>
    <row r="158" spans="2:92" x14ac:dyDescent="0.25">
      <c r="Y158" s="103"/>
      <c r="AA158" s="103"/>
    </row>
    <row r="159" spans="2:92" x14ac:dyDescent="0.25">
      <c r="Y159" s="103"/>
      <c r="AA159" s="103"/>
    </row>
    <row r="160" spans="2:92" x14ac:dyDescent="0.25">
      <c r="Y160" s="103"/>
      <c r="AA160" s="103"/>
    </row>
    <row r="161" spans="25:27" x14ac:dyDescent="0.25">
      <c r="Y161" s="103"/>
      <c r="AA161" s="103"/>
    </row>
    <row r="162" spans="25:27" x14ac:dyDescent="0.25">
      <c r="Y162" s="103"/>
      <c r="AA162" s="103"/>
    </row>
    <row r="163" spans="25:27" x14ac:dyDescent="0.25">
      <c r="Y163" s="103"/>
      <c r="AA163" s="103"/>
    </row>
    <row r="164" spans="25:27" x14ac:dyDescent="0.25">
      <c r="Y164" s="103"/>
      <c r="AA164" s="103"/>
    </row>
    <row r="165" spans="25:27" x14ac:dyDescent="0.25">
      <c r="Y165" s="103"/>
      <c r="AA165" s="103"/>
    </row>
    <row r="166" spans="25:27" x14ac:dyDescent="0.25">
      <c r="Y166" s="103"/>
      <c r="AA166" s="103"/>
    </row>
    <row r="167" spans="25:27" x14ac:dyDescent="0.25">
      <c r="Y167" s="103"/>
      <c r="AA167" s="103"/>
    </row>
    <row r="168" spans="25:27" x14ac:dyDescent="0.25">
      <c r="Y168" s="103"/>
      <c r="AA168" s="103"/>
    </row>
    <row r="169" spans="25:27" x14ac:dyDescent="0.25">
      <c r="Y169" s="103"/>
      <c r="AA169" s="103"/>
    </row>
    <row r="170" spans="25:27" x14ac:dyDescent="0.25">
      <c r="Y170" s="103"/>
      <c r="AA170" s="103"/>
    </row>
    <row r="171" spans="25:27" x14ac:dyDescent="0.25">
      <c r="Y171" s="103"/>
      <c r="AA171" s="103"/>
    </row>
    <row r="172" spans="25:27" x14ac:dyDescent="0.25">
      <c r="Y172" s="103"/>
      <c r="AA172" s="103"/>
    </row>
    <row r="173" spans="25:27" x14ac:dyDescent="0.25">
      <c r="Y173" s="103"/>
      <c r="AA173" s="103"/>
    </row>
    <row r="174" spans="25:27" x14ac:dyDescent="0.25">
      <c r="Y174" s="103"/>
      <c r="AA174" s="103"/>
    </row>
    <row r="175" spans="25:27" x14ac:dyDescent="0.25">
      <c r="Y175" s="103"/>
      <c r="AA175" s="103"/>
    </row>
    <row r="176" spans="25:27" x14ac:dyDescent="0.25">
      <c r="Y176" s="103"/>
      <c r="AA176" s="103"/>
    </row>
    <row r="177" spans="25:27" x14ac:dyDescent="0.25">
      <c r="Y177" s="103"/>
      <c r="AA177" s="103"/>
    </row>
    <row r="178" spans="25:27" x14ac:dyDescent="0.25">
      <c r="Y178" s="103"/>
      <c r="AA178" s="103"/>
    </row>
    <row r="179" spans="25:27" x14ac:dyDescent="0.25">
      <c r="Y179" s="103"/>
      <c r="AA179" s="103"/>
    </row>
    <row r="180" spans="25:27" x14ac:dyDescent="0.25">
      <c r="Y180" s="103"/>
      <c r="AA180" s="103"/>
    </row>
    <row r="181" spans="25:27" x14ac:dyDescent="0.25">
      <c r="Y181" s="103"/>
      <c r="AA181" s="103"/>
    </row>
    <row r="182" spans="25:27" x14ac:dyDescent="0.25">
      <c r="Y182" s="103"/>
      <c r="AA182" s="103"/>
    </row>
    <row r="183" spans="25:27" x14ac:dyDescent="0.25">
      <c r="Y183" s="103"/>
      <c r="AA183" s="103"/>
    </row>
    <row r="184" spans="25:27" x14ac:dyDescent="0.25">
      <c r="Y184" s="103"/>
      <c r="AA184" s="103"/>
    </row>
    <row r="185" spans="25:27" x14ac:dyDescent="0.25">
      <c r="Y185" s="103"/>
      <c r="AA185" s="103"/>
    </row>
    <row r="186" spans="25:27" x14ac:dyDescent="0.25">
      <c r="Y186" s="103"/>
      <c r="AA186" s="103"/>
    </row>
    <row r="187" spans="25:27" x14ac:dyDescent="0.25">
      <c r="Y187" s="103"/>
      <c r="AA187" s="103"/>
    </row>
    <row r="188" spans="25:27" x14ac:dyDescent="0.25">
      <c r="Y188" s="103"/>
      <c r="AA188" s="103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143</v>
      </c>
      <c r="D8" s="50"/>
      <c r="E8" s="105" t="s">
        <v>144</v>
      </c>
      <c r="F8" s="50"/>
      <c r="G8" s="105" t="s">
        <v>144</v>
      </c>
      <c r="H8" s="50"/>
      <c r="I8" s="105" t="s">
        <v>144</v>
      </c>
      <c r="J8" s="50"/>
      <c r="K8" s="106" t="s">
        <v>145</v>
      </c>
      <c r="L8" s="53"/>
      <c r="M8" s="91" t="s">
        <v>59</v>
      </c>
      <c r="N8" s="52"/>
      <c r="O8" s="107" t="s">
        <v>145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601531</v>
      </c>
      <c r="D11" s="99"/>
      <c r="E11" s="109">
        <f>'Kosten absolut'!P10</f>
        <v>114808211</v>
      </c>
      <c r="F11" s="109"/>
      <c r="G11" s="109">
        <f>Kobe!P10</f>
        <v>22984299</v>
      </c>
      <c r="H11" s="86"/>
      <c r="I11" s="126">
        <f>E11-G11</f>
        <v>91823912</v>
      </c>
      <c r="J11" s="127"/>
      <c r="K11" s="124">
        <f>I11/C11</f>
        <v>152.65034054770246</v>
      </c>
      <c r="L11" s="124"/>
      <c r="M11" s="128">
        <v>217.82062355043331</v>
      </c>
      <c r="N11" s="124"/>
      <c r="O11" s="124">
        <f>K11-M11</f>
        <v>-65.170283002730855</v>
      </c>
      <c r="P11" s="97"/>
    </row>
    <row r="12" spans="1:19" s="96" customFormat="1" x14ac:dyDescent="0.25">
      <c r="A12" s="95" t="s">
        <v>24</v>
      </c>
      <c r="B12" s="95"/>
      <c r="C12" s="86">
        <v>390132</v>
      </c>
      <c r="D12" s="99"/>
      <c r="E12" s="109">
        <f>'Kosten absolut'!P11</f>
        <v>78211103</v>
      </c>
      <c r="F12" s="109"/>
      <c r="G12" s="109">
        <f>Kobe!P11</f>
        <v>13939749</v>
      </c>
      <c r="H12" s="86"/>
      <c r="I12" s="126">
        <f t="shared" ref="I12:I37" si="0">E12-G12</f>
        <v>64271354</v>
      </c>
      <c r="J12" s="127"/>
      <c r="K12" s="124">
        <f t="shared" ref="K12:K37" si="1">I12/C12</f>
        <v>164.7425845611229</v>
      </c>
      <c r="L12" s="124"/>
      <c r="M12" s="128">
        <v>243.92208178774436</v>
      </c>
      <c r="N12" s="124"/>
      <c r="O12" s="124">
        <f t="shared" ref="O12:O37" si="2">K12-M12</f>
        <v>-79.179497226621464</v>
      </c>
      <c r="P12" s="98"/>
    </row>
    <row r="13" spans="1:19" s="96" customFormat="1" x14ac:dyDescent="0.25">
      <c r="A13" s="95" t="s">
        <v>25</v>
      </c>
      <c r="B13" s="95"/>
      <c r="C13" s="86">
        <v>151370</v>
      </c>
      <c r="D13" s="99"/>
      <c r="E13" s="109">
        <f>'Kosten absolut'!P12</f>
        <v>25211591</v>
      </c>
      <c r="F13" s="109"/>
      <c r="G13" s="109">
        <f>Kobe!P12</f>
        <v>4687596</v>
      </c>
      <c r="H13" s="86"/>
      <c r="I13" s="126">
        <f t="shared" si="0"/>
        <v>20523995</v>
      </c>
      <c r="J13" s="127"/>
      <c r="K13" s="124">
        <f t="shared" si="1"/>
        <v>135.58826055361035</v>
      </c>
      <c r="L13" s="124"/>
      <c r="M13" s="128">
        <v>192.78740316500884</v>
      </c>
      <c r="N13" s="124"/>
      <c r="O13" s="124">
        <f t="shared" si="2"/>
        <v>-57.199142611398486</v>
      </c>
      <c r="P13" s="98"/>
    </row>
    <row r="14" spans="1:19" s="96" customFormat="1" x14ac:dyDescent="0.25">
      <c r="A14" s="95" t="s">
        <v>26</v>
      </c>
      <c r="B14" s="95"/>
      <c r="C14" s="86">
        <v>14218</v>
      </c>
      <c r="D14" s="99"/>
      <c r="E14" s="109">
        <f>'Kosten absolut'!P13</f>
        <v>2483965</v>
      </c>
      <c r="F14" s="109"/>
      <c r="G14" s="109">
        <f>Kobe!P13</f>
        <v>446209</v>
      </c>
      <c r="H14" s="86"/>
      <c r="I14" s="126">
        <f t="shared" si="0"/>
        <v>2037756</v>
      </c>
      <c r="J14" s="127"/>
      <c r="K14" s="124">
        <f t="shared" si="1"/>
        <v>143.32226754817836</v>
      </c>
      <c r="L14" s="124"/>
      <c r="M14" s="128">
        <v>184.53150644429425</v>
      </c>
      <c r="N14" s="124"/>
      <c r="O14" s="124">
        <f t="shared" si="2"/>
        <v>-41.209238896115892</v>
      </c>
      <c r="P14" s="98"/>
    </row>
    <row r="15" spans="1:19" s="96" customFormat="1" x14ac:dyDescent="0.25">
      <c r="A15" s="95" t="s">
        <v>27</v>
      </c>
      <c r="B15" s="95"/>
      <c r="C15" s="86">
        <v>59033</v>
      </c>
      <c r="D15" s="99"/>
      <c r="E15" s="109">
        <f>'Kosten absolut'!P14</f>
        <v>10056770</v>
      </c>
      <c r="F15" s="109"/>
      <c r="G15" s="109">
        <f>Kobe!P14</f>
        <v>2053723</v>
      </c>
      <c r="H15" s="86"/>
      <c r="I15" s="126">
        <f t="shared" si="0"/>
        <v>8003047</v>
      </c>
      <c r="J15" s="127"/>
      <c r="K15" s="124">
        <f t="shared" si="1"/>
        <v>135.56903765690376</v>
      </c>
      <c r="L15" s="124"/>
      <c r="M15" s="128">
        <v>183.29431468341397</v>
      </c>
      <c r="N15" s="124"/>
      <c r="O15" s="124">
        <f t="shared" si="2"/>
        <v>-47.725277026510213</v>
      </c>
      <c r="P15" s="98"/>
    </row>
    <row r="16" spans="1:19" s="96" customFormat="1" x14ac:dyDescent="0.25">
      <c r="A16" s="95" t="s">
        <v>28</v>
      </c>
      <c r="B16" s="95"/>
      <c r="C16" s="86">
        <v>14128</v>
      </c>
      <c r="D16" s="99"/>
      <c r="E16" s="109">
        <f>'Kosten absolut'!P15</f>
        <v>2988570</v>
      </c>
      <c r="F16" s="109"/>
      <c r="G16" s="109">
        <f>Kobe!P15</f>
        <v>474000</v>
      </c>
      <c r="H16" s="86"/>
      <c r="I16" s="126">
        <f t="shared" si="0"/>
        <v>2514570</v>
      </c>
      <c r="J16" s="127"/>
      <c r="K16" s="124">
        <f t="shared" si="1"/>
        <v>177.98485277463195</v>
      </c>
      <c r="L16" s="124"/>
      <c r="M16" s="128">
        <v>173.5665760048353</v>
      </c>
      <c r="N16" s="124"/>
      <c r="O16" s="124">
        <f t="shared" si="2"/>
        <v>4.4182767697966483</v>
      </c>
      <c r="P16" s="98"/>
    </row>
    <row r="17" spans="1:16" s="96" customFormat="1" x14ac:dyDescent="0.25">
      <c r="A17" s="95" t="s">
        <v>29</v>
      </c>
      <c r="B17" s="95"/>
      <c r="C17" s="86">
        <v>16804</v>
      </c>
      <c r="D17" s="99"/>
      <c r="E17" s="109">
        <f>'Kosten absolut'!P16</f>
        <v>2767649</v>
      </c>
      <c r="F17" s="109"/>
      <c r="G17" s="109">
        <f>Kobe!P16</f>
        <v>505310</v>
      </c>
      <c r="H17" s="86"/>
      <c r="I17" s="126">
        <f t="shared" si="0"/>
        <v>2262339</v>
      </c>
      <c r="J17" s="127"/>
      <c r="K17" s="124">
        <f t="shared" si="1"/>
        <v>134.63098071887646</v>
      </c>
      <c r="L17" s="124"/>
      <c r="M17" s="128">
        <v>160.52382668492609</v>
      </c>
      <c r="N17" s="124"/>
      <c r="O17" s="124">
        <f t="shared" si="2"/>
        <v>-25.892845966049634</v>
      </c>
      <c r="P17" s="98"/>
    </row>
    <row r="18" spans="1:16" s="96" customFormat="1" x14ac:dyDescent="0.25">
      <c r="A18" s="95" t="s">
        <v>30</v>
      </c>
      <c r="B18" s="95"/>
      <c r="C18" s="86">
        <v>13853</v>
      </c>
      <c r="D18" s="99"/>
      <c r="E18" s="109">
        <f>'Kosten absolut'!P17</f>
        <v>2345636</v>
      </c>
      <c r="F18" s="109"/>
      <c r="G18" s="109">
        <f>Kobe!P17</f>
        <v>488586</v>
      </c>
      <c r="H18" s="86"/>
      <c r="I18" s="126">
        <f t="shared" si="0"/>
        <v>1857050</v>
      </c>
      <c r="J18" s="127"/>
      <c r="K18" s="124">
        <f t="shared" si="1"/>
        <v>134.05399552443515</v>
      </c>
      <c r="L18" s="124"/>
      <c r="M18" s="128">
        <v>190.07463895670227</v>
      </c>
      <c r="N18" s="124"/>
      <c r="O18" s="124">
        <f t="shared" si="2"/>
        <v>-56.020643432267121</v>
      </c>
      <c r="P18" s="98"/>
    </row>
    <row r="19" spans="1:16" s="96" customFormat="1" x14ac:dyDescent="0.25">
      <c r="A19" s="95" t="s">
        <v>31</v>
      </c>
      <c r="B19" s="95"/>
      <c r="C19" s="86">
        <v>50742</v>
      </c>
      <c r="D19" s="99"/>
      <c r="E19" s="109">
        <f>'Kosten absolut'!P18</f>
        <v>9355248</v>
      </c>
      <c r="F19" s="109"/>
      <c r="G19" s="109">
        <f>Kobe!P18</f>
        <v>1775993</v>
      </c>
      <c r="H19" s="86"/>
      <c r="I19" s="126">
        <f t="shared" si="0"/>
        <v>7579255</v>
      </c>
      <c r="J19" s="127"/>
      <c r="K19" s="124">
        <f t="shared" si="1"/>
        <v>149.36847187734028</v>
      </c>
      <c r="L19" s="124"/>
      <c r="M19" s="128">
        <v>181.15122270668812</v>
      </c>
      <c r="N19" s="124"/>
      <c r="O19" s="124">
        <f t="shared" si="2"/>
        <v>-31.782750829347833</v>
      </c>
      <c r="P19" s="98"/>
    </row>
    <row r="20" spans="1:16" s="96" customFormat="1" x14ac:dyDescent="0.25">
      <c r="A20" s="95" t="s">
        <v>32</v>
      </c>
      <c r="B20" s="95"/>
      <c r="C20" s="86">
        <v>114919</v>
      </c>
      <c r="D20" s="99"/>
      <c r="E20" s="109">
        <f>'Kosten absolut'!P19</f>
        <v>22984744</v>
      </c>
      <c r="F20" s="109"/>
      <c r="G20" s="109">
        <f>Kobe!P19</f>
        <v>4360013</v>
      </c>
      <c r="H20" s="86"/>
      <c r="I20" s="126">
        <f t="shared" si="0"/>
        <v>18624731</v>
      </c>
      <c r="J20" s="127"/>
      <c r="K20" s="124">
        <f t="shared" si="1"/>
        <v>162.06833508819255</v>
      </c>
      <c r="L20" s="124"/>
      <c r="M20" s="128">
        <v>213.68835011381677</v>
      </c>
      <c r="N20" s="124"/>
      <c r="O20" s="124">
        <f t="shared" si="2"/>
        <v>-51.620015025624213</v>
      </c>
      <c r="P20" s="98"/>
    </row>
    <row r="21" spans="1:16" s="96" customFormat="1" x14ac:dyDescent="0.25">
      <c r="A21" s="95" t="s">
        <v>33</v>
      </c>
      <c r="B21" s="95"/>
      <c r="C21" s="86">
        <v>98090</v>
      </c>
      <c r="D21" s="99"/>
      <c r="E21" s="109">
        <f>'Kosten absolut'!P20</f>
        <v>17330454</v>
      </c>
      <c r="F21" s="109"/>
      <c r="G21" s="109">
        <f>Kobe!P20</f>
        <v>3491624</v>
      </c>
      <c r="H21" s="86"/>
      <c r="I21" s="126">
        <f t="shared" si="0"/>
        <v>13838830</v>
      </c>
      <c r="J21" s="127"/>
      <c r="K21" s="124">
        <f t="shared" si="1"/>
        <v>141.08298501376288</v>
      </c>
      <c r="L21" s="124"/>
      <c r="M21" s="128">
        <v>213.10088263496866</v>
      </c>
      <c r="N21" s="124"/>
      <c r="O21" s="124">
        <f t="shared" si="2"/>
        <v>-72.017897621205776</v>
      </c>
      <c r="P21" s="98"/>
    </row>
    <row r="22" spans="1:16" s="96" customFormat="1" x14ac:dyDescent="0.25">
      <c r="A22" s="95" t="s">
        <v>34</v>
      </c>
      <c r="B22" s="95"/>
      <c r="C22" s="86">
        <v>77121</v>
      </c>
      <c r="D22" s="99"/>
      <c r="E22" s="109">
        <f>'Kosten absolut'!P21</f>
        <v>16933784</v>
      </c>
      <c r="F22" s="109"/>
      <c r="G22" s="109">
        <f>Kobe!P21</f>
        <v>3199668</v>
      </c>
      <c r="H22" s="86"/>
      <c r="I22" s="126">
        <f t="shared" si="0"/>
        <v>13734116</v>
      </c>
      <c r="J22" s="127"/>
      <c r="K22" s="124">
        <f t="shared" si="1"/>
        <v>178.0852945371559</v>
      </c>
      <c r="L22" s="124"/>
      <c r="M22" s="128">
        <v>307.82710372580556</v>
      </c>
      <c r="N22" s="124"/>
      <c r="O22" s="124">
        <f t="shared" si="2"/>
        <v>-129.74180918864965</v>
      </c>
      <c r="P22" s="98"/>
    </row>
    <row r="23" spans="1:16" s="96" customFormat="1" x14ac:dyDescent="0.25">
      <c r="A23" s="95" t="s">
        <v>35</v>
      </c>
      <c r="B23" s="95"/>
      <c r="C23" s="86">
        <v>105316</v>
      </c>
      <c r="D23" s="99"/>
      <c r="E23" s="109">
        <f>'Kosten absolut'!P22</f>
        <v>20787791</v>
      </c>
      <c r="F23" s="109"/>
      <c r="G23" s="109">
        <f>Kobe!P22</f>
        <v>4351035</v>
      </c>
      <c r="H23" s="86"/>
      <c r="I23" s="126">
        <f t="shared" si="0"/>
        <v>16436756</v>
      </c>
      <c r="J23" s="127"/>
      <c r="K23" s="124">
        <f t="shared" si="1"/>
        <v>156.07083444111055</v>
      </c>
      <c r="L23" s="124"/>
      <c r="M23" s="128">
        <v>230.43876438493947</v>
      </c>
      <c r="N23" s="124"/>
      <c r="O23" s="124">
        <f t="shared" si="2"/>
        <v>-74.367929943828926</v>
      </c>
      <c r="P23" s="98"/>
    </row>
    <row r="24" spans="1:16" s="96" customFormat="1" x14ac:dyDescent="0.25">
      <c r="A24" s="95" t="s">
        <v>36</v>
      </c>
      <c r="B24" s="95"/>
      <c r="C24" s="86">
        <v>26120</v>
      </c>
      <c r="D24" s="99"/>
      <c r="E24" s="109">
        <f>'Kosten absolut'!P23</f>
        <v>4785064</v>
      </c>
      <c r="F24" s="109"/>
      <c r="G24" s="109">
        <f>Kobe!P23</f>
        <v>956795</v>
      </c>
      <c r="H24" s="86"/>
      <c r="I24" s="126">
        <f t="shared" si="0"/>
        <v>3828269</v>
      </c>
      <c r="J24" s="127"/>
      <c r="K24" s="124">
        <f t="shared" si="1"/>
        <v>146.56466309341502</v>
      </c>
      <c r="L24" s="124"/>
      <c r="M24" s="128">
        <v>216.6109882799777</v>
      </c>
      <c r="N24" s="124"/>
      <c r="O24" s="124">
        <f t="shared" si="2"/>
        <v>-70.046325186562683</v>
      </c>
      <c r="P24" s="98"/>
    </row>
    <row r="25" spans="1:16" s="96" customFormat="1" x14ac:dyDescent="0.25">
      <c r="A25" s="95" t="s">
        <v>37</v>
      </c>
      <c r="B25" s="95"/>
      <c r="C25" s="86">
        <v>19371</v>
      </c>
      <c r="D25" s="99"/>
      <c r="E25" s="109">
        <f>'Kosten absolut'!P24</f>
        <v>2985620</v>
      </c>
      <c r="F25" s="109"/>
      <c r="G25" s="109">
        <f>Kobe!P24</f>
        <v>622799</v>
      </c>
      <c r="H25" s="86"/>
      <c r="I25" s="126">
        <f t="shared" si="0"/>
        <v>2362821</v>
      </c>
      <c r="J25" s="127"/>
      <c r="K25" s="124">
        <f t="shared" si="1"/>
        <v>121.97723400960199</v>
      </c>
      <c r="L25" s="124"/>
      <c r="M25" s="128">
        <v>172.70442404190459</v>
      </c>
      <c r="N25" s="124"/>
      <c r="O25" s="124">
        <f t="shared" si="2"/>
        <v>-50.727190032302602</v>
      </c>
      <c r="P25" s="98"/>
    </row>
    <row r="26" spans="1:16" s="96" customFormat="1" x14ac:dyDescent="0.25">
      <c r="A26" s="95" t="s">
        <v>38</v>
      </c>
      <c r="B26" s="95"/>
      <c r="C26" s="86">
        <v>5940</v>
      </c>
      <c r="D26" s="99"/>
      <c r="E26" s="109">
        <f>'Kosten absolut'!P25</f>
        <v>843505</v>
      </c>
      <c r="F26" s="109"/>
      <c r="G26" s="109">
        <f>Kobe!P25</f>
        <v>159542</v>
      </c>
      <c r="H26" s="86"/>
      <c r="I26" s="126">
        <f t="shared" si="0"/>
        <v>683963</v>
      </c>
      <c r="J26" s="127"/>
      <c r="K26" s="124">
        <f t="shared" si="1"/>
        <v>115.14528619528619</v>
      </c>
      <c r="L26" s="124"/>
      <c r="M26" s="128">
        <v>158.9119243872953</v>
      </c>
      <c r="N26" s="124"/>
      <c r="O26" s="124">
        <f t="shared" si="2"/>
        <v>-43.766638192009111</v>
      </c>
      <c r="P26" s="98"/>
    </row>
    <row r="27" spans="1:16" s="96" customFormat="1" x14ac:dyDescent="0.25">
      <c r="A27" s="95" t="s">
        <v>39</v>
      </c>
      <c r="B27" s="95"/>
      <c r="C27" s="86">
        <v>187202</v>
      </c>
      <c r="D27" s="99"/>
      <c r="E27" s="109">
        <f>'Kosten absolut'!P26</f>
        <v>31161480</v>
      </c>
      <c r="F27" s="109"/>
      <c r="G27" s="109">
        <f>Kobe!P26</f>
        <v>6432852</v>
      </c>
      <c r="H27" s="86"/>
      <c r="I27" s="126">
        <f t="shared" si="0"/>
        <v>24728628</v>
      </c>
      <c r="J27" s="127"/>
      <c r="K27" s="124">
        <f t="shared" si="1"/>
        <v>132.09596051324237</v>
      </c>
      <c r="L27" s="124"/>
      <c r="M27" s="128">
        <v>186.30853944429384</v>
      </c>
      <c r="N27" s="124"/>
      <c r="O27" s="124">
        <f t="shared" si="2"/>
        <v>-54.212578931051468</v>
      </c>
      <c r="P27" s="98"/>
    </row>
    <row r="28" spans="1:16" s="96" customFormat="1" x14ac:dyDescent="0.25">
      <c r="A28" s="95" t="s">
        <v>40</v>
      </c>
      <c r="B28" s="95"/>
      <c r="C28" s="86">
        <v>81044</v>
      </c>
      <c r="D28" s="99"/>
      <c r="E28" s="109">
        <f>'Kosten absolut'!P27</f>
        <v>12380318</v>
      </c>
      <c r="F28" s="109"/>
      <c r="G28" s="109">
        <f>Kobe!P27</f>
        <v>2550255</v>
      </c>
      <c r="H28" s="86"/>
      <c r="I28" s="126">
        <f t="shared" si="0"/>
        <v>9830063</v>
      </c>
      <c r="J28" s="127"/>
      <c r="K28" s="124">
        <f t="shared" si="1"/>
        <v>121.29291495977493</v>
      </c>
      <c r="L28" s="124"/>
      <c r="M28" s="128">
        <v>184.92994865974634</v>
      </c>
      <c r="N28" s="124"/>
      <c r="O28" s="124">
        <f t="shared" si="2"/>
        <v>-63.637033699971411</v>
      </c>
      <c r="P28" s="98"/>
    </row>
    <row r="29" spans="1:16" s="96" customFormat="1" x14ac:dyDescent="0.25">
      <c r="A29" s="95" t="s">
        <v>41</v>
      </c>
      <c r="B29" s="95"/>
      <c r="C29" s="86">
        <v>237934</v>
      </c>
      <c r="D29" s="99"/>
      <c r="E29" s="109">
        <f>'Kosten absolut'!P28</f>
        <v>44314322</v>
      </c>
      <c r="F29" s="109"/>
      <c r="G29" s="109">
        <f>Kobe!P28</f>
        <v>8390600</v>
      </c>
      <c r="H29" s="86"/>
      <c r="I29" s="126">
        <f t="shared" si="0"/>
        <v>35923722</v>
      </c>
      <c r="J29" s="127"/>
      <c r="K29" s="124">
        <f t="shared" si="1"/>
        <v>150.98187732732606</v>
      </c>
      <c r="L29" s="124"/>
      <c r="M29" s="128">
        <v>198.19628519875656</v>
      </c>
      <c r="N29" s="124"/>
      <c r="O29" s="124">
        <f t="shared" si="2"/>
        <v>-47.214407871430495</v>
      </c>
      <c r="P29" s="98"/>
    </row>
    <row r="30" spans="1:16" s="96" customFormat="1" x14ac:dyDescent="0.25">
      <c r="A30" s="95" t="s">
        <v>42</v>
      </c>
      <c r="B30" s="95"/>
      <c r="C30" s="86">
        <v>92185</v>
      </c>
      <c r="D30" s="99"/>
      <c r="E30" s="109">
        <f>'Kosten absolut'!P29</f>
        <v>16501690</v>
      </c>
      <c r="F30" s="109"/>
      <c r="G30" s="109">
        <f>Kobe!P29</f>
        <v>3200651</v>
      </c>
      <c r="H30" s="86"/>
      <c r="I30" s="126">
        <f t="shared" si="0"/>
        <v>13301039</v>
      </c>
      <c r="J30" s="127"/>
      <c r="K30" s="124">
        <f t="shared" si="1"/>
        <v>144.28636979985899</v>
      </c>
      <c r="L30" s="124"/>
      <c r="M30" s="128">
        <v>195.50334106020779</v>
      </c>
      <c r="N30" s="124"/>
      <c r="O30" s="124">
        <f t="shared" si="2"/>
        <v>-51.216971260348799</v>
      </c>
      <c r="P30" s="98"/>
    </row>
    <row r="31" spans="1:16" s="96" customFormat="1" x14ac:dyDescent="0.25">
      <c r="A31" s="95" t="s">
        <v>43</v>
      </c>
      <c r="B31" s="95"/>
      <c r="C31" s="86">
        <v>143640</v>
      </c>
      <c r="D31" s="99"/>
      <c r="E31" s="109">
        <f>'Kosten absolut'!P30</f>
        <v>27918412</v>
      </c>
      <c r="F31" s="109"/>
      <c r="G31" s="109">
        <f>Kobe!P30</f>
        <v>6081381</v>
      </c>
      <c r="H31" s="86"/>
      <c r="I31" s="126">
        <f t="shared" si="0"/>
        <v>21837031</v>
      </c>
      <c r="J31" s="127"/>
      <c r="K31" s="124">
        <f t="shared" si="1"/>
        <v>152.02611389585073</v>
      </c>
      <c r="L31" s="124"/>
      <c r="M31" s="128">
        <v>268.79874894511931</v>
      </c>
      <c r="N31" s="124"/>
      <c r="O31" s="124">
        <f t="shared" si="2"/>
        <v>-116.77263504926859</v>
      </c>
      <c r="P31" s="98"/>
    </row>
    <row r="32" spans="1:16" s="96" customFormat="1" x14ac:dyDescent="0.25">
      <c r="A32" s="95" t="s">
        <v>44</v>
      </c>
      <c r="B32" s="95"/>
      <c r="C32" s="86">
        <v>298973</v>
      </c>
      <c r="D32" s="99"/>
      <c r="E32" s="109">
        <f>'Kosten absolut'!P31</f>
        <v>72479096</v>
      </c>
      <c r="F32" s="109"/>
      <c r="G32" s="109">
        <f>Kobe!P31</f>
        <v>12821068</v>
      </c>
      <c r="H32" s="86"/>
      <c r="I32" s="126">
        <f t="shared" si="0"/>
        <v>59658028</v>
      </c>
      <c r="J32" s="127"/>
      <c r="K32" s="124">
        <f t="shared" si="1"/>
        <v>199.54319620835327</v>
      </c>
      <c r="L32" s="124"/>
      <c r="M32" s="128">
        <v>272.8723017074895</v>
      </c>
      <c r="N32" s="124"/>
      <c r="O32" s="124">
        <f t="shared" si="2"/>
        <v>-73.329105499136233</v>
      </c>
      <c r="P32" s="98"/>
    </row>
    <row r="33" spans="1:16" s="96" customFormat="1" x14ac:dyDescent="0.25">
      <c r="A33" s="95" t="s">
        <v>45</v>
      </c>
      <c r="B33" s="95"/>
      <c r="C33" s="86">
        <v>127162</v>
      </c>
      <c r="D33" s="99"/>
      <c r="E33" s="109">
        <f>'Kosten absolut'!P32</f>
        <v>22125329</v>
      </c>
      <c r="F33" s="109"/>
      <c r="G33" s="109">
        <f>Kobe!P32</f>
        <v>4236412</v>
      </c>
      <c r="H33" s="86"/>
      <c r="I33" s="126">
        <f t="shared" si="0"/>
        <v>17888917</v>
      </c>
      <c r="J33" s="127"/>
      <c r="K33" s="124">
        <f t="shared" si="1"/>
        <v>140.67816643336846</v>
      </c>
      <c r="L33" s="124"/>
      <c r="M33" s="128">
        <v>196.99542471196321</v>
      </c>
      <c r="N33" s="124"/>
      <c r="O33" s="124">
        <f t="shared" si="2"/>
        <v>-56.31725827859475</v>
      </c>
      <c r="P33" s="98"/>
    </row>
    <row r="34" spans="1:16" s="96" customFormat="1" x14ac:dyDescent="0.25">
      <c r="A34" s="95" t="s">
        <v>46</v>
      </c>
      <c r="B34" s="95"/>
      <c r="C34" s="86">
        <v>75538</v>
      </c>
      <c r="D34" s="99"/>
      <c r="E34" s="109">
        <f>'Kosten absolut'!P33</f>
        <v>16572211</v>
      </c>
      <c r="F34" s="109"/>
      <c r="G34" s="109">
        <f>Kobe!P33</f>
        <v>2943087</v>
      </c>
      <c r="H34" s="86"/>
      <c r="I34" s="126">
        <f t="shared" si="0"/>
        <v>13629124</v>
      </c>
      <c r="J34" s="127"/>
      <c r="K34" s="124">
        <f t="shared" si="1"/>
        <v>180.42738754004606</v>
      </c>
      <c r="L34" s="124"/>
      <c r="M34" s="128">
        <v>268.26183913947608</v>
      </c>
      <c r="N34" s="124"/>
      <c r="O34" s="124">
        <f t="shared" si="2"/>
        <v>-87.834451599430025</v>
      </c>
      <c r="P34" s="98"/>
    </row>
    <row r="35" spans="1:16" s="96" customFormat="1" x14ac:dyDescent="0.25">
      <c r="A35" s="95" t="s">
        <v>47</v>
      </c>
      <c r="B35" s="95"/>
      <c r="C35" s="86">
        <v>195833</v>
      </c>
      <c r="D35" s="99"/>
      <c r="E35" s="109">
        <f>'Kosten absolut'!P34</f>
        <v>56156080</v>
      </c>
      <c r="F35" s="109"/>
      <c r="G35" s="109">
        <f>Kobe!P34</f>
        <v>9931790</v>
      </c>
      <c r="H35" s="86"/>
      <c r="I35" s="126">
        <f t="shared" si="0"/>
        <v>46224290</v>
      </c>
      <c r="J35" s="127"/>
      <c r="K35" s="124">
        <f t="shared" si="1"/>
        <v>236.03932942864583</v>
      </c>
      <c r="L35" s="124"/>
      <c r="M35" s="128">
        <v>318.62949221036212</v>
      </c>
      <c r="N35" s="124"/>
      <c r="O35" s="124">
        <f t="shared" si="2"/>
        <v>-82.590162781716288</v>
      </c>
      <c r="P35" s="98"/>
    </row>
    <row r="36" spans="1:16" s="96" customFormat="1" x14ac:dyDescent="0.25">
      <c r="A36" s="95" t="s">
        <v>48</v>
      </c>
      <c r="B36" s="95"/>
      <c r="C36" s="86">
        <v>28040</v>
      </c>
      <c r="D36" s="99"/>
      <c r="E36" s="109">
        <f>'Kosten absolut'!P35</f>
        <v>5357888</v>
      </c>
      <c r="F36" s="109"/>
      <c r="G36" s="109">
        <f>Kobe!P35</f>
        <v>1103011</v>
      </c>
      <c r="H36" s="86"/>
      <c r="I36" s="126">
        <f t="shared" si="0"/>
        <v>4254877</v>
      </c>
      <c r="J36" s="127"/>
      <c r="K36" s="124">
        <f t="shared" si="1"/>
        <v>151.74311697574893</v>
      </c>
      <c r="L36" s="124"/>
      <c r="M36" s="128">
        <v>251.20548956258963</v>
      </c>
      <c r="N36" s="124"/>
      <c r="O36" s="124">
        <f t="shared" si="2"/>
        <v>-99.462372586840701</v>
      </c>
      <c r="P36" s="98"/>
    </row>
    <row r="37" spans="1:16" s="96" customFormat="1" x14ac:dyDescent="0.25">
      <c r="A37" s="96" t="s">
        <v>49</v>
      </c>
      <c r="C37" s="86">
        <f>SUM(C11:C36)</f>
        <v>3226239</v>
      </c>
      <c r="D37" s="86"/>
      <c r="E37" s="109">
        <f>'Kosten absolut'!P36</f>
        <v>639846531</v>
      </c>
      <c r="F37" s="86"/>
      <c r="G37" s="109">
        <f>Kobe!P36</f>
        <v>122188048</v>
      </c>
      <c r="H37" s="86"/>
      <c r="I37" s="126">
        <f t="shared" si="0"/>
        <v>517658483</v>
      </c>
      <c r="J37" s="127"/>
      <c r="K37" s="124">
        <f t="shared" si="1"/>
        <v>160.45261463890307</v>
      </c>
      <c r="L37" s="128"/>
      <c r="M37" s="128">
        <v>228.10303576907313</v>
      </c>
      <c r="N37" s="128"/>
      <c r="O37" s="124">
        <f t="shared" si="2"/>
        <v>-67.650421130170059</v>
      </c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190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146</v>
      </c>
      <c r="D8" s="50"/>
      <c r="E8" s="105" t="s">
        <v>146</v>
      </c>
      <c r="F8" s="50"/>
      <c r="G8" s="105" t="s">
        <v>146</v>
      </c>
      <c r="H8" s="50"/>
      <c r="I8" s="105" t="s">
        <v>146</v>
      </c>
      <c r="J8" s="50"/>
      <c r="K8" s="106" t="s">
        <v>147</v>
      </c>
      <c r="L8" s="53"/>
      <c r="M8" s="91" t="s">
        <v>59</v>
      </c>
      <c r="N8" s="52"/>
      <c r="O8" s="107" t="s">
        <v>147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666501</v>
      </c>
      <c r="D11" s="99"/>
      <c r="E11" s="109">
        <f>'Kosten absolut'!R10</f>
        <v>126473160</v>
      </c>
      <c r="F11" s="109"/>
      <c r="G11" s="109">
        <f>Kobe!R10</f>
        <v>25581008</v>
      </c>
      <c r="H11" s="86"/>
      <c r="I11" s="126">
        <f>E11-G11</f>
        <v>100892152</v>
      </c>
      <c r="J11" s="127"/>
      <c r="K11" s="124">
        <f>I11/C11</f>
        <v>151.37584489745703</v>
      </c>
      <c r="L11" s="124"/>
      <c r="M11" s="128">
        <v>217.82062355043331</v>
      </c>
      <c r="N11" s="124"/>
      <c r="O11" s="124">
        <f>K11-M11</f>
        <v>-66.444778652976282</v>
      </c>
      <c r="P11" s="97"/>
    </row>
    <row r="12" spans="1:19" s="96" customFormat="1" x14ac:dyDescent="0.25">
      <c r="A12" s="95" t="s">
        <v>24</v>
      </c>
      <c r="B12" s="95"/>
      <c r="C12" s="86">
        <v>460022</v>
      </c>
      <c r="D12" s="99"/>
      <c r="E12" s="109">
        <f>'Kosten absolut'!R11</f>
        <v>87069523</v>
      </c>
      <c r="F12" s="109"/>
      <c r="G12" s="109">
        <f>Kobe!R11</f>
        <v>16347668</v>
      </c>
      <c r="H12" s="86"/>
      <c r="I12" s="126">
        <f t="shared" ref="I12:I37" si="0">E12-G12</f>
        <v>70721855</v>
      </c>
      <c r="J12" s="127"/>
      <c r="K12" s="124">
        <f t="shared" ref="K12:K37" si="1">I12/C12</f>
        <v>153.7358104612388</v>
      </c>
      <c r="L12" s="124"/>
      <c r="M12" s="128">
        <v>243.92208178774436</v>
      </c>
      <c r="N12" s="124"/>
      <c r="O12" s="124">
        <f t="shared" ref="O12:O37" si="2">K12-M12</f>
        <v>-90.186271326505562</v>
      </c>
      <c r="P12" s="98"/>
    </row>
    <row r="13" spans="1:19" s="96" customFormat="1" x14ac:dyDescent="0.25">
      <c r="A13" s="95" t="s">
        <v>25</v>
      </c>
      <c r="B13" s="95"/>
      <c r="C13" s="86">
        <v>180657</v>
      </c>
      <c r="D13" s="99"/>
      <c r="E13" s="109">
        <f>'Kosten absolut'!R12</f>
        <v>26581057</v>
      </c>
      <c r="F13" s="109"/>
      <c r="G13" s="109">
        <f>Kobe!R12</f>
        <v>5632375</v>
      </c>
      <c r="H13" s="86"/>
      <c r="I13" s="126">
        <f t="shared" si="0"/>
        <v>20948682</v>
      </c>
      <c r="J13" s="127"/>
      <c r="K13" s="124">
        <f t="shared" si="1"/>
        <v>115.95831880303558</v>
      </c>
      <c r="L13" s="124"/>
      <c r="M13" s="128">
        <v>192.78740316500884</v>
      </c>
      <c r="N13" s="124"/>
      <c r="O13" s="124">
        <f t="shared" si="2"/>
        <v>-76.829084361973258</v>
      </c>
      <c r="P13" s="98"/>
    </row>
    <row r="14" spans="1:19" s="96" customFormat="1" x14ac:dyDescent="0.25">
      <c r="A14" s="95" t="s">
        <v>26</v>
      </c>
      <c r="B14" s="95"/>
      <c r="C14" s="86">
        <v>15350</v>
      </c>
      <c r="D14" s="99"/>
      <c r="E14" s="109">
        <f>'Kosten absolut'!R13</f>
        <v>1952222</v>
      </c>
      <c r="F14" s="109"/>
      <c r="G14" s="109">
        <f>Kobe!R13</f>
        <v>447530</v>
      </c>
      <c r="H14" s="86"/>
      <c r="I14" s="126">
        <f t="shared" si="0"/>
        <v>1504692</v>
      </c>
      <c r="J14" s="127"/>
      <c r="K14" s="124">
        <f t="shared" si="1"/>
        <v>98.025537459283385</v>
      </c>
      <c r="L14" s="124"/>
      <c r="M14" s="128">
        <v>184.53150644429425</v>
      </c>
      <c r="N14" s="124"/>
      <c r="O14" s="124">
        <f t="shared" si="2"/>
        <v>-86.505968985010867</v>
      </c>
      <c r="P14" s="98"/>
    </row>
    <row r="15" spans="1:19" s="96" customFormat="1" x14ac:dyDescent="0.25">
      <c r="A15" s="95" t="s">
        <v>27</v>
      </c>
      <c r="B15" s="95"/>
      <c r="C15" s="86">
        <v>70696</v>
      </c>
      <c r="D15" s="99"/>
      <c r="E15" s="109">
        <f>'Kosten absolut'!R14</f>
        <v>10733685</v>
      </c>
      <c r="F15" s="109"/>
      <c r="G15" s="109">
        <f>Kobe!R14</f>
        <v>2442762</v>
      </c>
      <c r="H15" s="86"/>
      <c r="I15" s="126">
        <f t="shared" si="0"/>
        <v>8290923</v>
      </c>
      <c r="J15" s="127"/>
      <c r="K15" s="124">
        <f t="shared" si="1"/>
        <v>117.2757015955641</v>
      </c>
      <c r="L15" s="124"/>
      <c r="M15" s="128">
        <v>183.29431468341397</v>
      </c>
      <c r="N15" s="124"/>
      <c r="O15" s="124">
        <f t="shared" si="2"/>
        <v>-66.018613087849872</v>
      </c>
      <c r="P15" s="98"/>
    </row>
    <row r="16" spans="1:19" s="96" customFormat="1" x14ac:dyDescent="0.25">
      <c r="A16" s="95" t="s">
        <v>28</v>
      </c>
      <c r="B16" s="95"/>
      <c r="C16" s="86">
        <v>16431</v>
      </c>
      <c r="D16" s="99"/>
      <c r="E16" s="109">
        <f>'Kosten absolut'!R15</f>
        <v>2505075</v>
      </c>
      <c r="F16" s="109"/>
      <c r="G16" s="109">
        <f>Kobe!R15</f>
        <v>518412</v>
      </c>
      <c r="H16" s="86"/>
      <c r="I16" s="126">
        <f t="shared" si="0"/>
        <v>1986663</v>
      </c>
      <c r="J16" s="127"/>
      <c r="K16" s="124">
        <f t="shared" si="1"/>
        <v>120.90943947416469</v>
      </c>
      <c r="L16" s="124"/>
      <c r="M16" s="128">
        <v>173.5665760048353</v>
      </c>
      <c r="N16" s="124"/>
      <c r="O16" s="124">
        <f t="shared" si="2"/>
        <v>-52.657136530670613</v>
      </c>
      <c r="P16" s="98"/>
    </row>
    <row r="17" spans="1:16" s="96" customFormat="1" x14ac:dyDescent="0.25">
      <c r="A17" s="95" t="s">
        <v>29</v>
      </c>
      <c r="B17" s="95"/>
      <c r="C17" s="86">
        <v>20644</v>
      </c>
      <c r="D17" s="99"/>
      <c r="E17" s="109">
        <f>'Kosten absolut'!R16</f>
        <v>2936683</v>
      </c>
      <c r="F17" s="109"/>
      <c r="G17" s="109">
        <f>Kobe!R16</f>
        <v>642654</v>
      </c>
      <c r="H17" s="86"/>
      <c r="I17" s="126">
        <f t="shared" si="0"/>
        <v>2294029</v>
      </c>
      <c r="J17" s="127"/>
      <c r="K17" s="124">
        <f t="shared" si="1"/>
        <v>111.12328037202093</v>
      </c>
      <c r="L17" s="124"/>
      <c r="M17" s="128">
        <v>160.52382668492609</v>
      </c>
      <c r="N17" s="124"/>
      <c r="O17" s="124">
        <f t="shared" si="2"/>
        <v>-49.400546312905163</v>
      </c>
      <c r="P17" s="98"/>
    </row>
    <row r="18" spans="1:16" s="96" customFormat="1" x14ac:dyDescent="0.25">
      <c r="A18" s="95" t="s">
        <v>30</v>
      </c>
      <c r="B18" s="95"/>
      <c r="C18" s="86">
        <v>17043</v>
      </c>
      <c r="D18" s="99"/>
      <c r="E18" s="109">
        <f>'Kosten absolut'!R17</f>
        <v>2784248</v>
      </c>
      <c r="F18" s="109"/>
      <c r="G18" s="109">
        <f>Kobe!R17</f>
        <v>589844</v>
      </c>
      <c r="H18" s="86"/>
      <c r="I18" s="126">
        <f t="shared" si="0"/>
        <v>2194404</v>
      </c>
      <c r="J18" s="127"/>
      <c r="K18" s="124">
        <f t="shared" si="1"/>
        <v>128.75690899489527</v>
      </c>
      <c r="L18" s="124"/>
      <c r="M18" s="128">
        <v>190.07463895670227</v>
      </c>
      <c r="N18" s="124"/>
      <c r="O18" s="124">
        <f t="shared" si="2"/>
        <v>-61.317729961807004</v>
      </c>
      <c r="P18" s="98"/>
    </row>
    <row r="19" spans="1:16" s="96" customFormat="1" x14ac:dyDescent="0.25">
      <c r="A19" s="95" t="s">
        <v>31</v>
      </c>
      <c r="B19" s="95"/>
      <c r="C19" s="86">
        <v>57143</v>
      </c>
      <c r="D19" s="99"/>
      <c r="E19" s="109">
        <f>'Kosten absolut'!R18</f>
        <v>9597771</v>
      </c>
      <c r="F19" s="109"/>
      <c r="G19" s="109">
        <f>Kobe!R18</f>
        <v>1919673</v>
      </c>
      <c r="H19" s="86"/>
      <c r="I19" s="126">
        <f t="shared" si="0"/>
        <v>7678098</v>
      </c>
      <c r="J19" s="127"/>
      <c r="K19" s="124">
        <f t="shared" si="1"/>
        <v>134.36637908405228</v>
      </c>
      <c r="L19" s="124"/>
      <c r="M19" s="128">
        <v>181.15122270668812</v>
      </c>
      <c r="N19" s="124"/>
      <c r="O19" s="124">
        <f t="shared" si="2"/>
        <v>-46.784843622635833</v>
      </c>
      <c r="P19" s="98"/>
    </row>
    <row r="20" spans="1:16" s="96" customFormat="1" x14ac:dyDescent="0.25">
      <c r="A20" s="95" t="s">
        <v>32</v>
      </c>
      <c r="B20" s="95"/>
      <c r="C20" s="86">
        <v>133897</v>
      </c>
      <c r="D20" s="99"/>
      <c r="E20" s="109">
        <f>'Kosten absolut'!R19</f>
        <v>25194498</v>
      </c>
      <c r="F20" s="109"/>
      <c r="G20" s="109">
        <f>Kobe!R19</f>
        <v>5087538</v>
      </c>
      <c r="H20" s="86"/>
      <c r="I20" s="126">
        <f t="shared" si="0"/>
        <v>20106960</v>
      </c>
      <c r="J20" s="127"/>
      <c r="K20" s="124">
        <f t="shared" si="1"/>
        <v>150.16736745408784</v>
      </c>
      <c r="L20" s="124"/>
      <c r="M20" s="128">
        <v>213.68835011381677</v>
      </c>
      <c r="N20" s="124"/>
      <c r="O20" s="124">
        <f t="shared" si="2"/>
        <v>-63.520982659728929</v>
      </c>
      <c r="P20" s="98"/>
    </row>
    <row r="21" spans="1:16" s="96" customFormat="1" x14ac:dyDescent="0.25">
      <c r="A21" s="95" t="s">
        <v>33</v>
      </c>
      <c r="B21" s="95"/>
      <c r="C21" s="86">
        <v>122514</v>
      </c>
      <c r="D21" s="99"/>
      <c r="E21" s="109">
        <f>'Kosten absolut'!R20</f>
        <v>20633473</v>
      </c>
      <c r="F21" s="109"/>
      <c r="G21" s="109">
        <f>Kobe!R20</f>
        <v>4352766</v>
      </c>
      <c r="H21" s="86"/>
      <c r="I21" s="126">
        <f t="shared" si="0"/>
        <v>16280707</v>
      </c>
      <c r="J21" s="127"/>
      <c r="K21" s="124">
        <f t="shared" si="1"/>
        <v>132.88854335014773</v>
      </c>
      <c r="L21" s="124"/>
      <c r="M21" s="128">
        <v>213.10088263496866</v>
      </c>
      <c r="N21" s="124"/>
      <c r="O21" s="124">
        <f t="shared" si="2"/>
        <v>-80.212339284820928</v>
      </c>
      <c r="P21" s="98"/>
    </row>
    <row r="22" spans="1:16" s="96" customFormat="1" x14ac:dyDescent="0.25">
      <c r="A22" s="95" t="s">
        <v>34</v>
      </c>
      <c r="B22" s="95"/>
      <c r="C22" s="86">
        <v>85697</v>
      </c>
      <c r="D22" s="99"/>
      <c r="E22" s="109">
        <f>'Kosten absolut'!R21</f>
        <v>21295488</v>
      </c>
      <c r="F22" s="109"/>
      <c r="G22" s="109">
        <f>Kobe!R21</f>
        <v>3709580</v>
      </c>
      <c r="H22" s="86"/>
      <c r="I22" s="126">
        <f t="shared" si="0"/>
        <v>17585908</v>
      </c>
      <c r="J22" s="127"/>
      <c r="K22" s="124">
        <f t="shared" si="1"/>
        <v>205.21031074600043</v>
      </c>
      <c r="L22" s="124"/>
      <c r="M22" s="128">
        <v>307.82710372580556</v>
      </c>
      <c r="N22" s="124"/>
      <c r="O22" s="124">
        <f t="shared" si="2"/>
        <v>-102.61679297980513</v>
      </c>
      <c r="P22" s="98"/>
    </row>
    <row r="23" spans="1:16" s="96" customFormat="1" x14ac:dyDescent="0.25">
      <c r="A23" s="95" t="s">
        <v>35</v>
      </c>
      <c r="B23" s="95"/>
      <c r="C23" s="86">
        <v>131104</v>
      </c>
      <c r="D23" s="99"/>
      <c r="E23" s="109">
        <f>'Kosten absolut'!R22</f>
        <v>25461963</v>
      </c>
      <c r="F23" s="109"/>
      <c r="G23" s="109">
        <f>Kobe!R22</f>
        <v>5439396</v>
      </c>
      <c r="H23" s="86"/>
      <c r="I23" s="126">
        <f t="shared" si="0"/>
        <v>20022567</v>
      </c>
      <c r="J23" s="127"/>
      <c r="K23" s="124">
        <f t="shared" si="1"/>
        <v>152.72277733707591</v>
      </c>
      <c r="L23" s="124"/>
      <c r="M23" s="128">
        <v>230.43876438493947</v>
      </c>
      <c r="N23" s="124"/>
      <c r="O23" s="124">
        <f t="shared" si="2"/>
        <v>-77.715987047863564</v>
      </c>
      <c r="P23" s="98"/>
    </row>
    <row r="24" spans="1:16" s="96" customFormat="1" x14ac:dyDescent="0.25">
      <c r="A24" s="95" t="s">
        <v>36</v>
      </c>
      <c r="B24" s="95"/>
      <c r="C24" s="86">
        <v>34142</v>
      </c>
      <c r="D24" s="99"/>
      <c r="E24" s="109">
        <f>'Kosten absolut'!R23</f>
        <v>5314297</v>
      </c>
      <c r="F24" s="109"/>
      <c r="G24" s="109">
        <f>Kobe!R23</f>
        <v>1188341</v>
      </c>
      <c r="H24" s="86"/>
      <c r="I24" s="126">
        <f t="shared" si="0"/>
        <v>4125956</v>
      </c>
      <c r="J24" s="127"/>
      <c r="K24" s="124">
        <f t="shared" si="1"/>
        <v>120.84693339581747</v>
      </c>
      <c r="L24" s="124"/>
      <c r="M24" s="128">
        <v>216.6109882799777</v>
      </c>
      <c r="N24" s="124"/>
      <c r="O24" s="124">
        <f t="shared" si="2"/>
        <v>-95.764054884160231</v>
      </c>
      <c r="P24" s="98"/>
    </row>
    <row r="25" spans="1:16" s="96" customFormat="1" x14ac:dyDescent="0.25">
      <c r="A25" s="95" t="s">
        <v>37</v>
      </c>
      <c r="B25" s="95"/>
      <c r="C25" s="86">
        <v>25650</v>
      </c>
      <c r="D25" s="99"/>
      <c r="E25" s="109">
        <f>'Kosten absolut'!R24</f>
        <v>3147764</v>
      </c>
      <c r="F25" s="109"/>
      <c r="G25" s="109">
        <f>Kobe!R24</f>
        <v>772497</v>
      </c>
      <c r="H25" s="86"/>
      <c r="I25" s="126">
        <f t="shared" si="0"/>
        <v>2375267</v>
      </c>
      <c r="J25" s="127"/>
      <c r="K25" s="124">
        <f t="shared" si="1"/>
        <v>92.603001949317743</v>
      </c>
      <c r="L25" s="124"/>
      <c r="M25" s="128">
        <v>172.70442404190459</v>
      </c>
      <c r="N25" s="124"/>
      <c r="O25" s="124">
        <f t="shared" si="2"/>
        <v>-80.101422092586844</v>
      </c>
      <c r="P25" s="98"/>
    </row>
    <row r="26" spans="1:16" s="96" customFormat="1" x14ac:dyDescent="0.25">
      <c r="A26" s="95" t="s">
        <v>38</v>
      </c>
      <c r="B26" s="95"/>
      <c r="C26" s="86">
        <v>6540</v>
      </c>
      <c r="D26" s="99"/>
      <c r="E26" s="109">
        <f>'Kosten absolut'!R25</f>
        <v>757944</v>
      </c>
      <c r="F26" s="109"/>
      <c r="G26" s="109">
        <f>Kobe!R25</f>
        <v>171024</v>
      </c>
      <c r="H26" s="86"/>
      <c r="I26" s="126">
        <f t="shared" si="0"/>
        <v>586920</v>
      </c>
      <c r="J26" s="127"/>
      <c r="K26" s="124">
        <f t="shared" si="1"/>
        <v>89.743119266055047</v>
      </c>
      <c r="L26" s="124"/>
      <c r="M26" s="128">
        <v>158.9119243872953</v>
      </c>
      <c r="N26" s="124"/>
      <c r="O26" s="124">
        <f t="shared" si="2"/>
        <v>-69.168805121240254</v>
      </c>
      <c r="P26" s="98"/>
    </row>
    <row r="27" spans="1:16" s="96" customFormat="1" x14ac:dyDescent="0.25">
      <c r="A27" s="95" t="s">
        <v>39</v>
      </c>
      <c r="B27" s="95"/>
      <c r="C27" s="86">
        <v>222745</v>
      </c>
      <c r="D27" s="99"/>
      <c r="E27" s="109">
        <f>'Kosten absolut'!R26</f>
        <v>34841738</v>
      </c>
      <c r="F27" s="109"/>
      <c r="G27" s="109">
        <f>Kobe!R26</f>
        <v>7505415</v>
      </c>
      <c r="H27" s="86"/>
      <c r="I27" s="126">
        <f t="shared" si="0"/>
        <v>27336323</v>
      </c>
      <c r="J27" s="127"/>
      <c r="K27" s="124">
        <f t="shared" si="1"/>
        <v>122.72474354082021</v>
      </c>
      <c r="L27" s="124"/>
      <c r="M27" s="128">
        <v>186.30853944429384</v>
      </c>
      <c r="N27" s="124"/>
      <c r="O27" s="124">
        <f t="shared" si="2"/>
        <v>-63.583795903473629</v>
      </c>
      <c r="P27" s="98"/>
    </row>
    <row r="28" spans="1:16" s="96" customFormat="1" x14ac:dyDescent="0.25">
      <c r="A28" s="95" t="s">
        <v>40</v>
      </c>
      <c r="B28" s="95"/>
      <c r="C28" s="86">
        <v>92456</v>
      </c>
      <c r="D28" s="99"/>
      <c r="E28" s="109">
        <f>'Kosten absolut'!R27</f>
        <v>13888721</v>
      </c>
      <c r="F28" s="109"/>
      <c r="G28" s="109">
        <f>Kobe!R27</f>
        <v>2995942</v>
      </c>
      <c r="H28" s="86"/>
      <c r="I28" s="126">
        <f t="shared" si="0"/>
        <v>10892779</v>
      </c>
      <c r="J28" s="127"/>
      <c r="K28" s="124">
        <f t="shared" si="1"/>
        <v>117.8158150904214</v>
      </c>
      <c r="L28" s="124"/>
      <c r="M28" s="128">
        <v>184.92994865974634</v>
      </c>
      <c r="N28" s="124"/>
      <c r="O28" s="124">
        <f t="shared" si="2"/>
        <v>-67.114133569324949</v>
      </c>
      <c r="P28" s="98"/>
    </row>
    <row r="29" spans="1:16" s="96" customFormat="1" x14ac:dyDescent="0.25">
      <c r="A29" s="95" t="s">
        <v>41</v>
      </c>
      <c r="B29" s="95"/>
      <c r="C29" s="86">
        <v>291376</v>
      </c>
      <c r="D29" s="99"/>
      <c r="E29" s="109">
        <f>'Kosten absolut'!R28</f>
        <v>49003757</v>
      </c>
      <c r="F29" s="109"/>
      <c r="G29" s="109">
        <f>Kobe!R28</f>
        <v>10245051</v>
      </c>
      <c r="H29" s="86"/>
      <c r="I29" s="126">
        <f t="shared" si="0"/>
        <v>38758706</v>
      </c>
      <c r="J29" s="127"/>
      <c r="K29" s="124">
        <f t="shared" si="1"/>
        <v>133.01955548844106</v>
      </c>
      <c r="L29" s="124"/>
      <c r="M29" s="128">
        <v>198.19628519875656</v>
      </c>
      <c r="N29" s="124"/>
      <c r="O29" s="124">
        <f t="shared" si="2"/>
        <v>-65.176729710315499</v>
      </c>
      <c r="P29" s="98"/>
    </row>
    <row r="30" spans="1:16" s="96" customFormat="1" x14ac:dyDescent="0.25">
      <c r="A30" s="95" t="s">
        <v>42</v>
      </c>
      <c r="B30" s="95"/>
      <c r="C30" s="86">
        <v>117671</v>
      </c>
      <c r="D30" s="99"/>
      <c r="E30" s="109">
        <f>'Kosten absolut'!R29</f>
        <v>18929032</v>
      </c>
      <c r="F30" s="109"/>
      <c r="G30" s="109">
        <f>Kobe!R29</f>
        <v>4043065</v>
      </c>
      <c r="H30" s="86"/>
      <c r="I30" s="126">
        <f t="shared" si="0"/>
        <v>14885967</v>
      </c>
      <c r="J30" s="127"/>
      <c r="K30" s="124">
        <f t="shared" si="1"/>
        <v>126.50497573743743</v>
      </c>
      <c r="L30" s="124"/>
      <c r="M30" s="128">
        <v>195.50334106020779</v>
      </c>
      <c r="N30" s="124"/>
      <c r="O30" s="124">
        <f t="shared" si="2"/>
        <v>-68.998365322770354</v>
      </c>
      <c r="P30" s="98"/>
    </row>
    <row r="31" spans="1:16" s="96" customFormat="1" x14ac:dyDescent="0.25">
      <c r="A31" s="95" t="s">
        <v>43</v>
      </c>
      <c r="B31" s="95"/>
      <c r="C31" s="86">
        <v>165897</v>
      </c>
      <c r="D31" s="99"/>
      <c r="E31" s="109">
        <f>'Kosten absolut'!R30</f>
        <v>32336724</v>
      </c>
      <c r="F31" s="109"/>
      <c r="G31" s="109">
        <f>Kobe!R30</f>
        <v>7102297</v>
      </c>
      <c r="H31" s="86"/>
      <c r="I31" s="126">
        <f t="shared" si="0"/>
        <v>25234427</v>
      </c>
      <c r="J31" s="127"/>
      <c r="K31" s="124">
        <f t="shared" si="1"/>
        <v>152.1090013683189</v>
      </c>
      <c r="L31" s="124"/>
      <c r="M31" s="128">
        <v>268.79874894511931</v>
      </c>
      <c r="N31" s="124"/>
      <c r="O31" s="124">
        <f t="shared" si="2"/>
        <v>-116.68974757680041</v>
      </c>
      <c r="P31" s="98"/>
    </row>
    <row r="32" spans="1:16" s="96" customFormat="1" x14ac:dyDescent="0.25">
      <c r="A32" s="95" t="s">
        <v>44</v>
      </c>
      <c r="B32" s="95"/>
      <c r="C32" s="86">
        <v>324610</v>
      </c>
      <c r="D32" s="99"/>
      <c r="E32" s="109">
        <f>'Kosten absolut'!R31</f>
        <v>72547231</v>
      </c>
      <c r="F32" s="109"/>
      <c r="G32" s="109">
        <f>Kobe!R31</f>
        <v>14115941</v>
      </c>
      <c r="H32" s="86"/>
      <c r="I32" s="126">
        <f t="shared" si="0"/>
        <v>58431290</v>
      </c>
      <c r="J32" s="127"/>
      <c r="K32" s="124">
        <f t="shared" si="1"/>
        <v>180.00459012353286</v>
      </c>
      <c r="L32" s="124"/>
      <c r="M32" s="128">
        <v>272.8723017074895</v>
      </c>
      <c r="N32" s="124"/>
      <c r="O32" s="124">
        <f t="shared" si="2"/>
        <v>-92.867711583956634</v>
      </c>
      <c r="P32" s="98"/>
    </row>
    <row r="33" spans="1:16" s="96" customFormat="1" x14ac:dyDescent="0.25">
      <c r="A33" s="95" t="s">
        <v>45</v>
      </c>
      <c r="B33" s="95"/>
      <c r="C33" s="86">
        <v>144605</v>
      </c>
      <c r="D33" s="99"/>
      <c r="E33" s="109">
        <f>'Kosten absolut'!R32</f>
        <v>23133028</v>
      </c>
      <c r="F33" s="109"/>
      <c r="G33" s="109">
        <f>Kobe!R32</f>
        <v>4796289</v>
      </c>
      <c r="H33" s="86"/>
      <c r="I33" s="126">
        <f t="shared" si="0"/>
        <v>18336739</v>
      </c>
      <c r="J33" s="127"/>
      <c r="K33" s="124">
        <f t="shared" si="1"/>
        <v>126.80570519691574</v>
      </c>
      <c r="L33" s="124"/>
      <c r="M33" s="128">
        <v>196.99542471196321</v>
      </c>
      <c r="N33" s="124"/>
      <c r="O33" s="124">
        <f t="shared" si="2"/>
        <v>-70.189719515047472</v>
      </c>
      <c r="P33" s="98"/>
    </row>
    <row r="34" spans="1:16" s="96" customFormat="1" x14ac:dyDescent="0.25">
      <c r="A34" s="95" t="s">
        <v>46</v>
      </c>
      <c r="B34" s="95"/>
      <c r="C34" s="86">
        <v>81154</v>
      </c>
      <c r="D34" s="99"/>
      <c r="E34" s="109">
        <f>'Kosten absolut'!R33</f>
        <v>16596334</v>
      </c>
      <c r="F34" s="109"/>
      <c r="G34" s="109">
        <f>Kobe!R33</f>
        <v>3083942</v>
      </c>
      <c r="H34" s="86"/>
      <c r="I34" s="126">
        <f t="shared" si="0"/>
        <v>13512392</v>
      </c>
      <c r="J34" s="127"/>
      <c r="K34" s="124">
        <f t="shared" si="1"/>
        <v>166.50309288513196</v>
      </c>
      <c r="L34" s="124"/>
      <c r="M34" s="128">
        <v>268.26183913947608</v>
      </c>
      <c r="N34" s="124"/>
      <c r="O34" s="124">
        <f t="shared" si="2"/>
        <v>-101.75874625434412</v>
      </c>
      <c r="P34" s="98"/>
    </row>
    <row r="35" spans="1:16" s="96" customFormat="1" x14ac:dyDescent="0.25">
      <c r="A35" s="95" t="s">
        <v>47</v>
      </c>
      <c r="B35" s="95"/>
      <c r="C35" s="86">
        <v>207876</v>
      </c>
      <c r="D35" s="99"/>
      <c r="E35" s="109">
        <f>'Kosten absolut'!R34</f>
        <v>59088176</v>
      </c>
      <c r="F35" s="109"/>
      <c r="G35" s="109">
        <f>Kobe!R34</f>
        <v>10503582</v>
      </c>
      <c r="H35" s="86"/>
      <c r="I35" s="126">
        <f t="shared" si="0"/>
        <v>48584594</v>
      </c>
      <c r="J35" s="127"/>
      <c r="K35" s="124">
        <f t="shared" si="1"/>
        <v>233.71911139333065</v>
      </c>
      <c r="L35" s="124"/>
      <c r="M35" s="128">
        <v>318.62949221036212</v>
      </c>
      <c r="N35" s="124"/>
      <c r="O35" s="124">
        <f t="shared" si="2"/>
        <v>-84.910380817031466</v>
      </c>
      <c r="P35" s="98"/>
    </row>
    <row r="36" spans="1:16" s="96" customFormat="1" x14ac:dyDescent="0.25">
      <c r="A36" s="95" t="s">
        <v>48</v>
      </c>
      <c r="B36" s="95"/>
      <c r="C36" s="86">
        <v>31258</v>
      </c>
      <c r="D36" s="99"/>
      <c r="E36" s="109">
        <f>'Kosten absolut'!R35</f>
        <v>5712770</v>
      </c>
      <c r="F36" s="109"/>
      <c r="G36" s="109">
        <f>Kobe!R35</f>
        <v>1211744</v>
      </c>
      <c r="H36" s="86"/>
      <c r="I36" s="126">
        <f t="shared" si="0"/>
        <v>4501026</v>
      </c>
      <c r="J36" s="127"/>
      <c r="K36" s="124">
        <f t="shared" si="1"/>
        <v>143.99596903192781</v>
      </c>
      <c r="L36" s="124"/>
      <c r="M36" s="128">
        <v>251.20548956258963</v>
      </c>
      <c r="N36" s="124"/>
      <c r="O36" s="124">
        <f t="shared" si="2"/>
        <v>-107.20952053066182</v>
      </c>
      <c r="P36" s="98"/>
    </row>
    <row r="37" spans="1:16" s="96" customFormat="1" x14ac:dyDescent="0.25">
      <c r="A37" s="96" t="s">
        <v>49</v>
      </c>
      <c r="C37" s="86">
        <f>SUM(C11:C36)</f>
        <v>3723679</v>
      </c>
      <c r="D37" s="86"/>
      <c r="E37" s="109">
        <f>'Kosten absolut'!R36</f>
        <v>698516362</v>
      </c>
      <c r="F37" s="86"/>
      <c r="G37" s="109">
        <f>Kobe!R36</f>
        <v>140446336</v>
      </c>
      <c r="H37" s="86"/>
      <c r="I37" s="126">
        <f t="shared" si="0"/>
        <v>558070026</v>
      </c>
      <c r="J37" s="127"/>
      <c r="K37" s="124">
        <f t="shared" si="1"/>
        <v>149.87060538784357</v>
      </c>
      <c r="L37" s="128"/>
      <c r="M37" s="128">
        <v>228.10303576907313</v>
      </c>
      <c r="N37" s="128"/>
      <c r="O37" s="124">
        <f t="shared" si="2"/>
        <v>-78.232430381229562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148</v>
      </c>
      <c r="D8" s="50"/>
      <c r="E8" s="105" t="s">
        <v>148</v>
      </c>
      <c r="F8" s="50"/>
      <c r="G8" s="105" t="s">
        <v>148</v>
      </c>
      <c r="H8" s="50"/>
      <c r="I8" s="105" t="s">
        <v>148</v>
      </c>
      <c r="J8" s="50"/>
      <c r="K8" s="106" t="s">
        <v>149</v>
      </c>
      <c r="L8" s="53"/>
      <c r="M8" s="91" t="s">
        <v>59</v>
      </c>
      <c r="N8" s="52"/>
      <c r="O8" s="107" t="s">
        <v>149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634610</v>
      </c>
      <c r="D11" s="99"/>
      <c r="E11" s="109">
        <f>'Kosten absolut'!T10</f>
        <v>115669019</v>
      </c>
      <c r="F11" s="109"/>
      <c r="G11" s="109">
        <f>Kobe!T10</f>
        <v>24358087</v>
      </c>
      <c r="H11" s="86"/>
      <c r="I11" s="126">
        <f>E11-G11</f>
        <v>91310932</v>
      </c>
      <c r="J11" s="127"/>
      <c r="K11" s="124">
        <f>I11/C11</f>
        <v>143.88511369187376</v>
      </c>
      <c r="L11" s="124"/>
      <c r="M11" s="128">
        <v>217.82062355043331</v>
      </c>
      <c r="N11" s="124"/>
      <c r="O11" s="124">
        <f>K11-M11</f>
        <v>-73.935509858559556</v>
      </c>
      <c r="P11" s="97"/>
    </row>
    <row r="12" spans="1:19" s="96" customFormat="1" x14ac:dyDescent="0.25">
      <c r="A12" s="95" t="s">
        <v>24</v>
      </c>
      <c r="B12" s="95"/>
      <c r="C12" s="86">
        <v>468570</v>
      </c>
      <c r="D12" s="99"/>
      <c r="E12" s="109">
        <f>'Kosten absolut'!T11</f>
        <v>87161636</v>
      </c>
      <c r="F12" s="109"/>
      <c r="G12" s="109">
        <f>Kobe!T11</f>
        <v>17243870</v>
      </c>
      <c r="H12" s="86"/>
      <c r="I12" s="126">
        <f t="shared" ref="I12:I37" si="0">E12-G12</f>
        <v>69917766</v>
      </c>
      <c r="J12" s="127"/>
      <c r="K12" s="124">
        <f t="shared" ref="K12:K37" si="1">I12/C12</f>
        <v>149.21519943658365</v>
      </c>
      <c r="L12" s="124"/>
      <c r="M12" s="128">
        <v>243.92208178774436</v>
      </c>
      <c r="N12" s="124"/>
      <c r="O12" s="124">
        <f t="shared" ref="O12:O37" si="2">K12-M12</f>
        <v>-94.706882351160715</v>
      </c>
      <c r="P12" s="98"/>
    </row>
    <row r="13" spans="1:19" s="96" customFormat="1" x14ac:dyDescent="0.25">
      <c r="A13" s="95" t="s">
        <v>25</v>
      </c>
      <c r="B13" s="95"/>
      <c r="C13" s="86">
        <v>179657</v>
      </c>
      <c r="D13" s="99"/>
      <c r="E13" s="109">
        <f>'Kosten absolut'!T12</f>
        <v>26054409</v>
      </c>
      <c r="F13" s="109"/>
      <c r="G13" s="109">
        <f>Kobe!T12</f>
        <v>5683248</v>
      </c>
      <c r="H13" s="86"/>
      <c r="I13" s="126">
        <f t="shared" si="0"/>
        <v>20371161</v>
      </c>
      <c r="J13" s="127"/>
      <c r="K13" s="124">
        <f t="shared" si="1"/>
        <v>113.38918606010341</v>
      </c>
      <c r="L13" s="124"/>
      <c r="M13" s="128">
        <v>192.78740316500884</v>
      </c>
      <c r="N13" s="124"/>
      <c r="O13" s="124">
        <f t="shared" si="2"/>
        <v>-79.398217104905427</v>
      </c>
      <c r="P13" s="98"/>
    </row>
    <row r="14" spans="1:19" s="96" customFormat="1" x14ac:dyDescent="0.25">
      <c r="A14" s="95" t="s">
        <v>26</v>
      </c>
      <c r="B14" s="95"/>
      <c r="C14" s="86">
        <v>15585</v>
      </c>
      <c r="D14" s="99"/>
      <c r="E14" s="109">
        <f>'Kosten absolut'!T13</f>
        <v>2238493</v>
      </c>
      <c r="F14" s="109"/>
      <c r="G14" s="109">
        <f>Kobe!T13</f>
        <v>484788</v>
      </c>
      <c r="H14" s="86"/>
      <c r="I14" s="126">
        <f t="shared" si="0"/>
        <v>1753705</v>
      </c>
      <c r="J14" s="127"/>
      <c r="K14" s="124">
        <f t="shared" si="1"/>
        <v>112.52518447224895</v>
      </c>
      <c r="L14" s="124"/>
      <c r="M14" s="128">
        <v>184.53150644429425</v>
      </c>
      <c r="N14" s="124"/>
      <c r="O14" s="124">
        <f t="shared" si="2"/>
        <v>-72.006321972045299</v>
      </c>
      <c r="P14" s="98"/>
    </row>
    <row r="15" spans="1:19" s="96" customFormat="1" x14ac:dyDescent="0.25">
      <c r="A15" s="95" t="s">
        <v>27</v>
      </c>
      <c r="B15" s="95"/>
      <c r="C15" s="86">
        <v>69686</v>
      </c>
      <c r="D15" s="99"/>
      <c r="E15" s="109">
        <f>'Kosten absolut'!T14</f>
        <v>10820386</v>
      </c>
      <c r="F15" s="109"/>
      <c r="G15" s="109">
        <f>Kobe!T14</f>
        <v>2455563</v>
      </c>
      <c r="H15" s="86"/>
      <c r="I15" s="126">
        <f t="shared" si="0"/>
        <v>8364823</v>
      </c>
      <c r="J15" s="127"/>
      <c r="K15" s="124">
        <f t="shared" si="1"/>
        <v>120.03591826191774</v>
      </c>
      <c r="L15" s="124"/>
      <c r="M15" s="128">
        <v>183.29431468341397</v>
      </c>
      <c r="N15" s="124"/>
      <c r="O15" s="124">
        <f t="shared" si="2"/>
        <v>-63.258396421496229</v>
      </c>
      <c r="P15" s="98"/>
    </row>
    <row r="16" spans="1:19" s="96" customFormat="1" x14ac:dyDescent="0.25">
      <c r="A16" s="95" t="s">
        <v>28</v>
      </c>
      <c r="B16" s="95"/>
      <c r="C16" s="86">
        <v>17476</v>
      </c>
      <c r="D16" s="99"/>
      <c r="E16" s="109">
        <f>'Kosten absolut'!T15</f>
        <v>2484272</v>
      </c>
      <c r="F16" s="109"/>
      <c r="G16" s="109">
        <f>Kobe!T15</f>
        <v>544047</v>
      </c>
      <c r="H16" s="86"/>
      <c r="I16" s="126">
        <f t="shared" si="0"/>
        <v>1940225</v>
      </c>
      <c r="J16" s="127"/>
      <c r="K16" s="124">
        <f t="shared" si="1"/>
        <v>111.02225909819181</v>
      </c>
      <c r="L16" s="124"/>
      <c r="M16" s="128">
        <v>173.5665760048353</v>
      </c>
      <c r="N16" s="124"/>
      <c r="O16" s="124">
        <f t="shared" si="2"/>
        <v>-62.544316906643488</v>
      </c>
      <c r="P16" s="98"/>
    </row>
    <row r="17" spans="1:16" s="96" customFormat="1" x14ac:dyDescent="0.25">
      <c r="A17" s="95" t="s">
        <v>29</v>
      </c>
      <c r="B17" s="95"/>
      <c r="C17" s="86">
        <v>19886</v>
      </c>
      <c r="D17" s="99"/>
      <c r="E17" s="109">
        <f>'Kosten absolut'!T16</f>
        <v>2993147</v>
      </c>
      <c r="F17" s="109"/>
      <c r="G17" s="109">
        <f>Kobe!T16</f>
        <v>649653</v>
      </c>
      <c r="H17" s="86"/>
      <c r="I17" s="126">
        <f t="shared" si="0"/>
        <v>2343494</v>
      </c>
      <c r="J17" s="127"/>
      <c r="K17" s="124">
        <f t="shared" si="1"/>
        <v>117.84642462033591</v>
      </c>
      <c r="L17" s="124"/>
      <c r="M17" s="128">
        <v>160.52382668492609</v>
      </c>
      <c r="N17" s="124"/>
      <c r="O17" s="124">
        <f t="shared" si="2"/>
        <v>-42.677402064590183</v>
      </c>
      <c r="P17" s="98"/>
    </row>
    <row r="18" spans="1:16" s="96" customFormat="1" x14ac:dyDescent="0.25">
      <c r="A18" s="95" t="s">
        <v>30</v>
      </c>
      <c r="B18" s="95"/>
      <c r="C18" s="86">
        <v>19187</v>
      </c>
      <c r="D18" s="99"/>
      <c r="E18" s="109">
        <f>'Kosten absolut'!T17</f>
        <v>2974152</v>
      </c>
      <c r="F18" s="109"/>
      <c r="G18" s="109">
        <f>Kobe!T17</f>
        <v>679125</v>
      </c>
      <c r="H18" s="86"/>
      <c r="I18" s="126">
        <f t="shared" si="0"/>
        <v>2295027</v>
      </c>
      <c r="J18" s="127"/>
      <c r="K18" s="124">
        <f t="shared" si="1"/>
        <v>119.61364465523532</v>
      </c>
      <c r="L18" s="124"/>
      <c r="M18" s="128">
        <v>190.07463895670227</v>
      </c>
      <c r="N18" s="124"/>
      <c r="O18" s="124">
        <f t="shared" si="2"/>
        <v>-70.460994301466954</v>
      </c>
      <c r="P18" s="98"/>
    </row>
    <row r="19" spans="1:16" s="96" customFormat="1" x14ac:dyDescent="0.25">
      <c r="A19" s="95" t="s">
        <v>31</v>
      </c>
      <c r="B19" s="95"/>
      <c r="C19" s="86">
        <v>55023</v>
      </c>
      <c r="D19" s="99"/>
      <c r="E19" s="109">
        <f>'Kosten absolut'!T18</f>
        <v>9081634</v>
      </c>
      <c r="F19" s="109"/>
      <c r="G19" s="109">
        <f>Kobe!T18</f>
        <v>1894974</v>
      </c>
      <c r="H19" s="86"/>
      <c r="I19" s="126">
        <f t="shared" si="0"/>
        <v>7186660</v>
      </c>
      <c r="J19" s="127"/>
      <c r="K19" s="124">
        <f t="shared" si="1"/>
        <v>130.61192592188721</v>
      </c>
      <c r="L19" s="124"/>
      <c r="M19" s="128">
        <v>181.15122270668812</v>
      </c>
      <c r="N19" s="124"/>
      <c r="O19" s="124">
        <f t="shared" si="2"/>
        <v>-50.539296784800911</v>
      </c>
      <c r="P19" s="98"/>
    </row>
    <row r="20" spans="1:16" s="96" customFormat="1" x14ac:dyDescent="0.25">
      <c r="A20" s="95" t="s">
        <v>32</v>
      </c>
      <c r="B20" s="95"/>
      <c r="C20" s="86">
        <v>127643</v>
      </c>
      <c r="D20" s="99"/>
      <c r="E20" s="109">
        <f>'Kosten absolut'!T19</f>
        <v>23119964</v>
      </c>
      <c r="F20" s="109"/>
      <c r="G20" s="109">
        <f>Kobe!T19</f>
        <v>5008732</v>
      </c>
      <c r="H20" s="86"/>
      <c r="I20" s="126">
        <f t="shared" si="0"/>
        <v>18111232</v>
      </c>
      <c r="J20" s="127"/>
      <c r="K20" s="124">
        <f t="shared" si="1"/>
        <v>141.88973935115908</v>
      </c>
      <c r="L20" s="124"/>
      <c r="M20" s="128">
        <v>213.68835011381677</v>
      </c>
      <c r="N20" s="124"/>
      <c r="O20" s="124">
        <f t="shared" si="2"/>
        <v>-71.798610762657688</v>
      </c>
      <c r="P20" s="98"/>
    </row>
    <row r="21" spans="1:16" s="96" customFormat="1" x14ac:dyDescent="0.25">
      <c r="A21" s="95" t="s">
        <v>33</v>
      </c>
      <c r="B21" s="95"/>
      <c r="C21" s="86">
        <v>127893</v>
      </c>
      <c r="D21" s="99"/>
      <c r="E21" s="109">
        <f>'Kosten absolut'!T20</f>
        <v>21934598</v>
      </c>
      <c r="F21" s="109"/>
      <c r="G21" s="109">
        <f>Kobe!T20</f>
        <v>4547701</v>
      </c>
      <c r="H21" s="86"/>
      <c r="I21" s="126">
        <f t="shared" si="0"/>
        <v>17386897</v>
      </c>
      <c r="J21" s="127"/>
      <c r="K21" s="124">
        <f t="shared" si="1"/>
        <v>135.94877749368612</v>
      </c>
      <c r="L21" s="124"/>
      <c r="M21" s="128">
        <v>213.10088263496866</v>
      </c>
      <c r="N21" s="124"/>
      <c r="O21" s="124">
        <f t="shared" si="2"/>
        <v>-77.152105141282533</v>
      </c>
      <c r="P21" s="98"/>
    </row>
    <row r="22" spans="1:16" s="96" customFormat="1" x14ac:dyDescent="0.25">
      <c r="A22" s="95" t="s">
        <v>34</v>
      </c>
      <c r="B22" s="95"/>
      <c r="C22" s="86">
        <v>87640</v>
      </c>
      <c r="D22" s="99"/>
      <c r="E22" s="109">
        <f>'Kosten absolut'!T21</f>
        <v>21106477</v>
      </c>
      <c r="F22" s="109"/>
      <c r="G22" s="109">
        <f>Kobe!T21</f>
        <v>3810960</v>
      </c>
      <c r="H22" s="86"/>
      <c r="I22" s="126">
        <f t="shared" si="0"/>
        <v>17295517</v>
      </c>
      <c r="J22" s="127"/>
      <c r="K22" s="124">
        <f t="shared" si="1"/>
        <v>197.34729575536284</v>
      </c>
      <c r="L22" s="124"/>
      <c r="M22" s="128">
        <v>307.82710372580556</v>
      </c>
      <c r="N22" s="124"/>
      <c r="O22" s="124">
        <f t="shared" si="2"/>
        <v>-110.47980797044272</v>
      </c>
      <c r="P22" s="98"/>
    </row>
    <row r="23" spans="1:16" s="96" customFormat="1" x14ac:dyDescent="0.25">
      <c r="A23" s="95" t="s">
        <v>35</v>
      </c>
      <c r="B23" s="95"/>
      <c r="C23" s="86">
        <v>133793</v>
      </c>
      <c r="D23" s="99"/>
      <c r="E23" s="109">
        <f>'Kosten absolut'!T22</f>
        <v>25687654</v>
      </c>
      <c r="F23" s="109"/>
      <c r="G23" s="109">
        <f>Kobe!T22</f>
        <v>5628164</v>
      </c>
      <c r="H23" s="86"/>
      <c r="I23" s="126">
        <f t="shared" si="0"/>
        <v>20059490</v>
      </c>
      <c r="J23" s="127"/>
      <c r="K23" s="124">
        <f t="shared" si="1"/>
        <v>149.92929375976323</v>
      </c>
      <c r="L23" s="124"/>
      <c r="M23" s="128">
        <v>230.43876438493947</v>
      </c>
      <c r="N23" s="124"/>
      <c r="O23" s="124">
        <f t="shared" si="2"/>
        <v>-80.509470625176249</v>
      </c>
      <c r="P23" s="98"/>
    </row>
    <row r="24" spans="1:16" s="96" customFormat="1" x14ac:dyDescent="0.25">
      <c r="A24" s="95" t="s">
        <v>36</v>
      </c>
      <c r="B24" s="95"/>
      <c r="C24" s="86">
        <v>37949</v>
      </c>
      <c r="D24" s="99"/>
      <c r="E24" s="109">
        <f>'Kosten absolut'!T23</f>
        <v>6466844</v>
      </c>
      <c r="F24" s="109"/>
      <c r="G24" s="109">
        <f>Kobe!T23</f>
        <v>1397004</v>
      </c>
      <c r="H24" s="86"/>
      <c r="I24" s="126">
        <f t="shared" si="0"/>
        <v>5069840</v>
      </c>
      <c r="J24" s="127"/>
      <c r="K24" s="124">
        <f t="shared" si="1"/>
        <v>133.59614219083508</v>
      </c>
      <c r="L24" s="124"/>
      <c r="M24" s="128">
        <v>216.6109882799777</v>
      </c>
      <c r="N24" s="124"/>
      <c r="O24" s="124">
        <f t="shared" si="2"/>
        <v>-83.014846089142623</v>
      </c>
      <c r="P24" s="98"/>
    </row>
    <row r="25" spans="1:16" s="96" customFormat="1" x14ac:dyDescent="0.25">
      <c r="A25" s="95" t="s">
        <v>37</v>
      </c>
      <c r="B25" s="95"/>
      <c r="C25" s="86">
        <v>26581</v>
      </c>
      <c r="D25" s="99"/>
      <c r="E25" s="109">
        <f>'Kosten absolut'!T24</f>
        <v>4228018</v>
      </c>
      <c r="F25" s="109"/>
      <c r="G25" s="109">
        <f>Kobe!T24</f>
        <v>851301</v>
      </c>
      <c r="H25" s="86"/>
      <c r="I25" s="126">
        <f t="shared" si="0"/>
        <v>3376717</v>
      </c>
      <c r="J25" s="127"/>
      <c r="K25" s="124">
        <f t="shared" si="1"/>
        <v>127.0349873970129</v>
      </c>
      <c r="L25" s="124"/>
      <c r="M25" s="128">
        <v>172.70442404190459</v>
      </c>
      <c r="N25" s="124"/>
      <c r="O25" s="124">
        <f t="shared" si="2"/>
        <v>-45.66943664489169</v>
      </c>
      <c r="P25" s="98"/>
    </row>
    <row r="26" spans="1:16" s="96" customFormat="1" x14ac:dyDescent="0.25">
      <c r="A26" s="95" t="s">
        <v>38</v>
      </c>
      <c r="B26" s="95"/>
      <c r="C26" s="86">
        <v>6780</v>
      </c>
      <c r="D26" s="99"/>
      <c r="E26" s="109">
        <f>'Kosten absolut'!T25</f>
        <v>747104</v>
      </c>
      <c r="F26" s="109"/>
      <c r="G26" s="109">
        <f>Kobe!T25</f>
        <v>194043</v>
      </c>
      <c r="H26" s="86"/>
      <c r="I26" s="126">
        <f t="shared" si="0"/>
        <v>553061</v>
      </c>
      <c r="J26" s="127"/>
      <c r="K26" s="124">
        <f t="shared" si="1"/>
        <v>81.572418879056045</v>
      </c>
      <c r="L26" s="124"/>
      <c r="M26" s="128">
        <v>158.9119243872953</v>
      </c>
      <c r="N26" s="124"/>
      <c r="O26" s="124">
        <f t="shared" si="2"/>
        <v>-77.339505508239256</v>
      </c>
      <c r="P26" s="98"/>
    </row>
    <row r="27" spans="1:16" s="96" customFormat="1" x14ac:dyDescent="0.25">
      <c r="A27" s="95" t="s">
        <v>39</v>
      </c>
      <c r="B27" s="95"/>
      <c r="C27" s="86">
        <v>225788</v>
      </c>
      <c r="D27" s="99"/>
      <c r="E27" s="109">
        <f>'Kosten absolut'!T26</f>
        <v>34769259</v>
      </c>
      <c r="F27" s="109"/>
      <c r="G27" s="109">
        <f>Kobe!T26</f>
        <v>7772987</v>
      </c>
      <c r="H27" s="86"/>
      <c r="I27" s="126">
        <f t="shared" si="0"/>
        <v>26996272</v>
      </c>
      <c r="J27" s="127"/>
      <c r="K27" s="124">
        <f t="shared" si="1"/>
        <v>119.56468900030117</v>
      </c>
      <c r="L27" s="124"/>
      <c r="M27" s="128">
        <v>186.30853944429384</v>
      </c>
      <c r="N27" s="124"/>
      <c r="O27" s="124">
        <f t="shared" si="2"/>
        <v>-66.74385044399267</v>
      </c>
      <c r="P27" s="98"/>
    </row>
    <row r="28" spans="1:16" s="96" customFormat="1" x14ac:dyDescent="0.25">
      <c r="A28" s="95" t="s">
        <v>40</v>
      </c>
      <c r="B28" s="95"/>
      <c r="C28" s="86">
        <v>92207</v>
      </c>
      <c r="D28" s="99"/>
      <c r="E28" s="109">
        <f>'Kosten absolut'!T27</f>
        <v>13634567</v>
      </c>
      <c r="F28" s="109"/>
      <c r="G28" s="109">
        <f>Kobe!T27</f>
        <v>3051234</v>
      </c>
      <c r="H28" s="86"/>
      <c r="I28" s="126">
        <f t="shared" si="0"/>
        <v>10583333</v>
      </c>
      <c r="J28" s="127"/>
      <c r="K28" s="124">
        <f t="shared" si="1"/>
        <v>114.77797781079528</v>
      </c>
      <c r="L28" s="124"/>
      <c r="M28" s="128">
        <v>184.92994865974634</v>
      </c>
      <c r="N28" s="124"/>
      <c r="O28" s="124">
        <f t="shared" si="2"/>
        <v>-70.151970848951066</v>
      </c>
      <c r="P28" s="98"/>
    </row>
    <row r="29" spans="1:16" s="96" customFormat="1" x14ac:dyDescent="0.25">
      <c r="A29" s="95" t="s">
        <v>41</v>
      </c>
      <c r="B29" s="95"/>
      <c r="C29" s="86">
        <v>295802</v>
      </c>
      <c r="D29" s="99"/>
      <c r="E29" s="109">
        <f>'Kosten absolut'!T28</f>
        <v>49565684</v>
      </c>
      <c r="F29" s="109"/>
      <c r="G29" s="109">
        <f>Kobe!T28</f>
        <v>10464782</v>
      </c>
      <c r="H29" s="86"/>
      <c r="I29" s="126">
        <f t="shared" si="0"/>
        <v>39100902</v>
      </c>
      <c r="J29" s="127"/>
      <c r="K29" s="124">
        <f t="shared" si="1"/>
        <v>132.18606365068524</v>
      </c>
      <c r="L29" s="124"/>
      <c r="M29" s="128">
        <v>198.19628519875656</v>
      </c>
      <c r="N29" s="124"/>
      <c r="O29" s="124">
        <f t="shared" si="2"/>
        <v>-66.010221548071314</v>
      </c>
      <c r="P29" s="98"/>
    </row>
    <row r="30" spans="1:16" s="96" customFormat="1" x14ac:dyDescent="0.25">
      <c r="A30" s="95" t="s">
        <v>42</v>
      </c>
      <c r="B30" s="95"/>
      <c r="C30" s="86">
        <v>122641</v>
      </c>
      <c r="D30" s="99"/>
      <c r="E30" s="109">
        <f>'Kosten absolut'!T29</f>
        <v>19590701</v>
      </c>
      <c r="F30" s="109"/>
      <c r="G30" s="109">
        <f>Kobe!T29</f>
        <v>4244364</v>
      </c>
      <c r="H30" s="86"/>
      <c r="I30" s="126">
        <f t="shared" si="0"/>
        <v>15346337</v>
      </c>
      <c r="J30" s="127"/>
      <c r="K30" s="124">
        <f t="shared" si="1"/>
        <v>125.13219070294599</v>
      </c>
      <c r="L30" s="124"/>
      <c r="M30" s="128">
        <v>195.50334106020779</v>
      </c>
      <c r="N30" s="124"/>
      <c r="O30" s="124">
        <f t="shared" si="2"/>
        <v>-70.371150357261797</v>
      </c>
      <c r="P30" s="98"/>
    </row>
    <row r="31" spans="1:16" s="96" customFormat="1" x14ac:dyDescent="0.25">
      <c r="A31" s="95" t="s">
        <v>43</v>
      </c>
      <c r="B31" s="95"/>
      <c r="C31" s="86">
        <v>158399</v>
      </c>
      <c r="D31" s="99"/>
      <c r="E31" s="109">
        <f>'Kosten absolut'!T30</f>
        <v>31667094</v>
      </c>
      <c r="F31" s="109"/>
      <c r="G31" s="109">
        <f>Kobe!T30</f>
        <v>7000443</v>
      </c>
      <c r="H31" s="86"/>
      <c r="I31" s="126">
        <f t="shared" si="0"/>
        <v>24666651</v>
      </c>
      <c r="J31" s="127"/>
      <c r="K31" s="124">
        <f t="shared" si="1"/>
        <v>155.72478992922936</v>
      </c>
      <c r="L31" s="124"/>
      <c r="M31" s="128">
        <v>268.79874894511931</v>
      </c>
      <c r="N31" s="124"/>
      <c r="O31" s="124">
        <f t="shared" si="2"/>
        <v>-113.07395901588995</v>
      </c>
      <c r="P31" s="98"/>
    </row>
    <row r="32" spans="1:16" s="96" customFormat="1" x14ac:dyDescent="0.25">
      <c r="A32" s="95" t="s">
        <v>44</v>
      </c>
      <c r="B32" s="95"/>
      <c r="C32" s="86">
        <v>320160</v>
      </c>
      <c r="D32" s="99"/>
      <c r="E32" s="109">
        <f>'Kosten absolut'!T31</f>
        <v>70731627</v>
      </c>
      <c r="F32" s="109"/>
      <c r="G32" s="109">
        <f>Kobe!T31</f>
        <v>14225248</v>
      </c>
      <c r="H32" s="86"/>
      <c r="I32" s="126">
        <f t="shared" si="0"/>
        <v>56506379</v>
      </c>
      <c r="J32" s="127"/>
      <c r="K32" s="124">
        <f t="shared" si="1"/>
        <v>176.49418728135933</v>
      </c>
      <c r="L32" s="124"/>
      <c r="M32" s="128">
        <v>272.8723017074895</v>
      </c>
      <c r="N32" s="124"/>
      <c r="O32" s="124">
        <f t="shared" si="2"/>
        <v>-96.378114426130168</v>
      </c>
      <c r="P32" s="98"/>
    </row>
    <row r="33" spans="1:16" s="96" customFormat="1" x14ac:dyDescent="0.25">
      <c r="A33" s="95" t="s">
        <v>45</v>
      </c>
      <c r="B33" s="95"/>
      <c r="C33" s="86">
        <v>148617</v>
      </c>
      <c r="D33" s="99"/>
      <c r="E33" s="109">
        <f>'Kosten absolut'!T32</f>
        <v>23835208</v>
      </c>
      <c r="F33" s="109"/>
      <c r="G33" s="109">
        <f>Kobe!T32</f>
        <v>5073081</v>
      </c>
      <c r="H33" s="86"/>
      <c r="I33" s="126">
        <f t="shared" si="0"/>
        <v>18762127</v>
      </c>
      <c r="J33" s="127"/>
      <c r="K33" s="124">
        <f t="shared" si="1"/>
        <v>126.24482394342505</v>
      </c>
      <c r="L33" s="124"/>
      <c r="M33" s="128">
        <v>196.99542471196321</v>
      </c>
      <c r="N33" s="124"/>
      <c r="O33" s="124">
        <f t="shared" si="2"/>
        <v>-70.750600768538163</v>
      </c>
      <c r="P33" s="98"/>
    </row>
    <row r="34" spans="1:16" s="96" customFormat="1" x14ac:dyDescent="0.25">
      <c r="A34" s="95" t="s">
        <v>46</v>
      </c>
      <c r="B34" s="95"/>
      <c r="C34" s="86">
        <v>78389</v>
      </c>
      <c r="D34" s="99"/>
      <c r="E34" s="109">
        <f>'Kosten absolut'!T33</f>
        <v>15926786</v>
      </c>
      <c r="F34" s="109"/>
      <c r="G34" s="109">
        <f>Kobe!T33</f>
        <v>3015624</v>
      </c>
      <c r="H34" s="86"/>
      <c r="I34" s="126">
        <f t="shared" si="0"/>
        <v>12911162</v>
      </c>
      <c r="J34" s="127"/>
      <c r="K34" s="124">
        <f t="shared" si="1"/>
        <v>164.70629807753639</v>
      </c>
      <c r="L34" s="124"/>
      <c r="M34" s="128">
        <v>268.26183913947608</v>
      </c>
      <c r="N34" s="124"/>
      <c r="O34" s="124">
        <f t="shared" si="2"/>
        <v>-103.55554106193969</v>
      </c>
      <c r="P34" s="98"/>
    </row>
    <row r="35" spans="1:16" s="96" customFormat="1" x14ac:dyDescent="0.25">
      <c r="A35" s="95" t="s">
        <v>47</v>
      </c>
      <c r="B35" s="95"/>
      <c r="C35" s="86">
        <v>204043</v>
      </c>
      <c r="D35" s="99"/>
      <c r="E35" s="109">
        <f>'Kosten absolut'!T34</f>
        <v>59572289</v>
      </c>
      <c r="F35" s="109"/>
      <c r="G35" s="109">
        <f>Kobe!T34</f>
        <v>10417839</v>
      </c>
      <c r="H35" s="86"/>
      <c r="I35" s="126">
        <f t="shared" si="0"/>
        <v>49154450</v>
      </c>
      <c r="J35" s="127"/>
      <c r="K35" s="124">
        <f t="shared" si="1"/>
        <v>240.90240782580142</v>
      </c>
      <c r="L35" s="124"/>
      <c r="M35" s="128">
        <v>318.62949221036212</v>
      </c>
      <c r="N35" s="124"/>
      <c r="O35" s="124">
        <f t="shared" si="2"/>
        <v>-77.727084384560698</v>
      </c>
      <c r="P35" s="98"/>
    </row>
    <row r="36" spans="1:16" s="96" customFormat="1" x14ac:dyDescent="0.25">
      <c r="A36" s="95" t="s">
        <v>48</v>
      </c>
      <c r="B36" s="95"/>
      <c r="C36" s="86">
        <v>31961</v>
      </c>
      <c r="D36" s="99"/>
      <c r="E36" s="109">
        <f>'Kosten absolut'!T35</f>
        <v>5881566</v>
      </c>
      <c r="F36" s="109"/>
      <c r="G36" s="109">
        <f>Kobe!T35</f>
        <v>1287014</v>
      </c>
      <c r="H36" s="86"/>
      <c r="I36" s="126">
        <f t="shared" si="0"/>
        <v>4594552</v>
      </c>
      <c r="J36" s="127"/>
      <c r="K36" s="124">
        <f t="shared" si="1"/>
        <v>143.7549513469541</v>
      </c>
      <c r="L36" s="124"/>
      <c r="M36" s="128">
        <v>251.20548956258963</v>
      </c>
      <c r="N36" s="124"/>
      <c r="O36" s="124">
        <f t="shared" si="2"/>
        <v>-107.45053821563553</v>
      </c>
      <c r="P36" s="98"/>
    </row>
    <row r="37" spans="1:16" s="96" customFormat="1" x14ac:dyDescent="0.25">
      <c r="A37" s="96" t="s">
        <v>49</v>
      </c>
      <c r="C37" s="86">
        <f>SUM(C11:C36)</f>
        <v>3705966</v>
      </c>
      <c r="D37" s="86"/>
      <c r="E37" s="109">
        <f>'Kosten absolut'!T36</f>
        <v>687942588</v>
      </c>
      <c r="F37" s="86"/>
      <c r="G37" s="109">
        <f>Kobe!T36</f>
        <v>141983876</v>
      </c>
      <c r="H37" s="86"/>
      <c r="I37" s="126">
        <f t="shared" si="0"/>
        <v>545958712</v>
      </c>
      <c r="J37" s="127"/>
      <c r="K37" s="124">
        <f t="shared" si="1"/>
        <v>147.31886692970201</v>
      </c>
      <c r="L37" s="128"/>
      <c r="M37" s="128">
        <v>228.10303576907313</v>
      </c>
      <c r="N37" s="128"/>
      <c r="O37" s="124">
        <f t="shared" si="2"/>
        <v>-80.784168839371119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150</v>
      </c>
      <c r="D8" s="50"/>
      <c r="E8" s="105" t="s">
        <v>150</v>
      </c>
      <c r="F8" s="50"/>
      <c r="G8" s="105" t="s">
        <v>150</v>
      </c>
      <c r="H8" s="50"/>
      <c r="I8" s="105" t="s">
        <v>150</v>
      </c>
      <c r="J8" s="50"/>
      <c r="K8" s="106" t="s">
        <v>151</v>
      </c>
      <c r="L8" s="53"/>
      <c r="M8" s="91" t="s">
        <v>59</v>
      </c>
      <c r="N8" s="52"/>
      <c r="O8" s="107" t="s">
        <v>151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552323</v>
      </c>
      <c r="D11" s="99"/>
      <c r="E11" s="109">
        <f>'Kosten absolut'!W10</f>
        <v>115494829</v>
      </c>
      <c r="F11" s="109"/>
      <c r="G11" s="109">
        <f>Kobe!W10</f>
        <v>22736905</v>
      </c>
      <c r="H11" s="86"/>
      <c r="I11" s="126">
        <f>E11-G11</f>
        <v>92757924</v>
      </c>
      <c r="J11" s="127"/>
      <c r="K11" s="124">
        <f>I11/C11</f>
        <v>167.94144730529055</v>
      </c>
      <c r="L11" s="124"/>
      <c r="M11" s="128">
        <v>217.82062355043331</v>
      </c>
      <c r="N11" s="124"/>
      <c r="O11" s="124">
        <f>K11-M11</f>
        <v>-49.879176245142759</v>
      </c>
      <c r="P11" s="97"/>
    </row>
    <row r="12" spans="1:19" s="96" customFormat="1" x14ac:dyDescent="0.25">
      <c r="A12" s="95" t="s">
        <v>24</v>
      </c>
      <c r="B12" s="95"/>
      <c r="C12" s="86">
        <v>426402</v>
      </c>
      <c r="D12" s="99"/>
      <c r="E12" s="109">
        <f>'Kosten absolut'!W11</f>
        <v>95129677</v>
      </c>
      <c r="F12" s="109"/>
      <c r="G12" s="109">
        <f>Kobe!W11</f>
        <v>17201937</v>
      </c>
      <c r="H12" s="86"/>
      <c r="I12" s="126">
        <f t="shared" ref="I12:I37" si="0">E12-G12</f>
        <v>77927740</v>
      </c>
      <c r="J12" s="127"/>
      <c r="K12" s="124">
        <f t="shared" ref="K12:K37" si="1">I12/C12</f>
        <v>182.75650677060614</v>
      </c>
      <c r="L12" s="124"/>
      <c r="M12" s="128">
        <v>243.92208178774436</v>
      </c>
      <c r="N12" s="124"/>
      <c r="O12" s="124">
        <f t="shared" ref="O12:O37" si="2">K12-M12</f>
        <v>-61.165575017138224</v>
      </c>
      <c r="P12" s="98"/>
    </row>
    <row r="13" spans="1:19" s="96" customFormat="1" x14ac:dyDescent="0.25">
      <c r="A13" s="95" t="s">
        <v>25</v>
      </c>
      <c r="B13" s="95"/>
      <c r="C13" s="86">
        <v>152542</v>
      </c>
      <c r="D13" s="99"/>
      <c r="E13" s="109">
        <f>'Kosten absolut'!W12</f>
        <v>27440422</v>
      </c>
      <c r="F13" s="109"/>
      <c r="G13" s="109">
        <f>Kobe!W12</f>
        <v>5335854</v>
      </c>
      <c r="H13" s="86"/>
      <c r="I13" s="126">
        <f t="shared" si="0"/>
        <v>22104568</v>
      </c>
      <c r="J13" s="127"/>
      <c r="K13" s="124">
        <f t="shared" si="1"/>
        <v>144.90807777530122</v>
      </c>
      <c r="L13" s="124"/>
      <c r="M13" s="128">
        <v>192.78740316500884</v>
      </c>
      <c r="N13" s="124"/>
      <c r="O13" s="124">
        <f t="shared" si="2"/>
        <v>-47.879325389707617</v>
      </c>
      <c r="P13" s="98"/>
    </row>
    <row r="14" spans="1:19" s="96" customFormat="1" x14ac:dyDescent="0.25">
      <c r="A14" s="95" t="s">
        <v>26</v>
      </c>
      <c r="B14" s="95"/>
      <c r="C14" s="86">
        <v>15065</v>
      </c>
      <c r="D14" s="99"/>
      <c r="E14" s="109">
        <f>'Kosten absolut'!W13</f>
        <v>2133999</v>
      </c>
      <c r="F14" s="109"/>
      <c r="G14" s="109">
        <f>Kobe!W13</f>
        <v>506216</v>
      </c>
      <c r="H14" s="86"/>
      <c r="I14" s="126">
        <f t="shared" si="0"/>
        <v>1627783</v>
      </c>
      <c r="J14" s="127"/>
      <c r="K14" s="124">
        <f t="shared" si="1"/>
        <v>108.05064719548622</v>
      </c>
      <c r="L14" s="124"/>
      <c r="M14" s="128">
        <v>184.53150644429425</v>
      </c>
      <c r="N14" s="124"/>
      <c r="O14" s="124">
        <f t="shared" si="2"/>
        <v>-76.480859248808031</v>
      </c>
      <c r="P14" s="98"/>
    </row>
    <row r="15" spans="1:19" s="96" customFormat="1" x14ac:dyDescent="0.25">
      <c r="A15" s="95" t="s">
        <v>27</v>
      </c>
      <c r="B15" s="95"/>
      <c r="C15" s="86">
        <v>59650</v>
      </c>
      <c r="D15" s="99"/>
      <c r="E15" s="109">
        <f>'Kosten absolut'!W14</f>
        <v>11299237</v>
      </c>
      <c r="F15" s="109"/>
      <c r="G15" s="109">
        <f>Kobe!W14</f>
        <v>2284056</v>
      </c>
      <c r="H15" s="86"/>
      <c r="I15" s="126">
        <f t="shared" si="0"/>
        <v>9015181</v>
      </c>
      <c r="J15" s="127"/>
      <c r="K15" s="124">
        <f t="shared" si="1"/>
        <v>151.13463537300922</v>
      </c>
      <c r="L15" s="124"/>
      <c r="M15" s="128">
        <v>183.29431468341397</v>
      </c>
      <c r="N15" s="124"/>
      <c r="O15" s="124">
        <f t="shared" si="2"/>
        <v>-32.159679310404755</v>
      </c>
      <c r="P15" s="98"/>
    </row>
    <row r="16" spans="1:19" s="96" customFormat="1" x14ac:dyDescent="0.25">
      <c r="A16" s="95" t="s">
        <v>28</v>
      </c>
      <c r="B16" s="95"/>
      <c r="C16" s="86">
        <v>14404</v>
      </c>
      <c r="D16" s="99"/>
      <c r="E16" s="109">
        <f>'Kosten absolut'!W15</f>
        <v>2176251</v>
      </c>
      <c r="F16" s="109"/>
      <c r="G16" s="109">
        <f>Kobe!W15</f>
        <v>494661</v>
      </c>
      <c r="H16" s="86"/>
      <c r="I16" s="126">
        <f t="shared" si="0"/>
        <v>1681590</v>
      </c>
      <c r="J16" s="127"/>
      <c r="K16" s="124">
        <f t="shared" si="1"/>
        <v>116.7446542627048</v>
      </c>
      <c r="L16" s="124"/>
      <c r="M16" s="128">
        <v>173.5665760048353</v>
      </c>
      <c r="N16" s="124"/>
      <c r="O16" s="124">
        <f t="shared" si="2"/>
        <v>-56.821921742130499</v>
      </c>
      <c r="P16" s="98"/>
    </row>
    <row r="17" spans="1:16" s="96" customFormat="1" x14ac:dyDescent="0.25">
      <c r="A17" s="95" t="s">
        <v>29</v>
      </c>
      <c r="B17" s="95"/>
      <c r="C17" s="86">
        <v>17564</v>
      </c>
      <c r="D17" s="99"/>
      <c r="E17" s="109">
        <f>'Kosten absolut'!W16</f>
        <v>2662979</v>
      </c>
      <c r="F17" s="109"/>
      <c r="G17" s="109">
        <f>Kobe!W16</f>
        <v>575195</v>
      </c>
      <c r="H17" s="86"/>
      <c r="I17" s="126">
        <f t="shared" si="0"/>
        <v>2087784</v>
      </c>
      <c r="J17" s="127"/>
      <c r="K17" s="124">
        <f t="shared" si="1"/>
        <v>118.86722842177181</v>
      </c>
      <c r="L17" s="124"/>
      <c r="M17" s="128">
        <v>160.52382668492609</v>
      </c>
      <c r="N17" s="124"/>
      <c r="O17" s="124">
        <f t="shared" si="2"/>
        <v>-41.656598263154279</v>
      </c>
      <c r="P17" s="98"/>
    </row>
    <row r="18" spans="1:16" s="96" customFormat="1" x14ac:dyDescent="0.25">
      <c r="A18" s="95" t="s">
        <v>30</v>
      </c>
      <c r="B18" s="95"/>
      <c r="C18" s="86">
        <v>16655</v>
      </c>
      <c r="D18" s="99"/>
      <c r="E18" s="109">
        <f>'Kosten absolut'!W17</f>
        <v>2743831</v>
      </c>
      <c r="F18" s="109"/>
      <c r="G18" s="109">
        <f>Kobe!W17</f>
        <v>614164</v>
      </c>
      <c r="H18" s="86"/>
      <c r="I18" s="126">
        <f t="shared" si="0"/>
        <v>2129667</v>
      </c>
      <c r="J18" s="127"/>
      <c r="K18" s="124">
        <f t="shared" si="1"/>
        <v>127.86952867006904</v>
      </c>
      <c r="L18" s="124"/>
      <c r="M18" s="128">
        <v>190.07463895670227</v>
      </c>
      <c r="N18" s="124"/>
      <c r="O18" s="124">
        <f t="shared" si="2"/>
        <v>-62.205110286633229</v>
      </c>
      <c r="P18" s="98"/>
    </row>
    <row r="19" spans="1:16" s="96" customFormat="1" x14ac:dyDescent="0.25">
      <c r="A19" s="95" t="s">
        <v>31</v>
      </c>
      <c r="B19" s="95"/>
      <c r="C19" s="86">
        <v>44995</v>
      </c>
      <c r="D19" s="99"/>
      <c r="E19" s="109">
        <f>'Kosten absolut'!W18</f>
        <v>8159607</v>
      </c>
      <c r="F19" s="109"/>
      <c r="G19" s="109">
        <f>Kobe!W18</f>
        <v>1646780</v>
      </c>
      <c r="H19" s="86"/>
      <c r="I19" s="126">
        <f t="shared" si="0"/>
        <v>6512827</v>
      </c>
      <c r="J19" s="127"/>
      <c r="K19" s="124">
        <f t="shared" si="1"/>
        <v>144.74557173019224</v>
      </c>
      <c r="L19" s="124"/>
      <c r="M19" s="128">
        <v>181.15122270668812</v>
      </c>
      <c r="N19" s="124"/>
      <c r="O19" s="124">
        <f t="shared" si="2"/>
        <v>-36.405650976495878</v>
      </c>
      <c r="P19" s="98"/>
    </row>
    <row r="20" spans="1:16" s="96" customFormat="1" x14ac:dyDescent="0.25">
      <c r="A20" s="95" t="s">
        <v>32</v>
      </c>
      <c r="B20" s="95"/>
      <c r="C20" s="86">
        <v>107232</v>
      </c>
      <c r="D20" s="99"/>
      <c r="E20" s="109">
        <f>'Kosten absolut'!W19</f>
        <v>23667011</v>
      </c>
      <c r="F20" s="109"/>
      <c r="G20" s="109">
        <f>Kobe!W19</f>
        <v>4591755</v>
      </c>
      <c r="H20" s="86"/>
      <c r="I20" s="126">
        <f t="shared" si="0"/>
        <v>19075256</v>
      </c>
      <c r="J20" s="127"/>
      <c r="K20" s="124">
        <f t="shared" si="1"/>
        <v>177.88772008355716</v>
      </c>
      <c r="L20" s="124"/>
      <c r="M20" s="128">
        <v>213.68835011381677</v>
      </c>
      <c r="N20" s="124"/>
      <c r="O20" s="124">
        <f t="shared" si="2"/>
        <v>-35.800630030259612</v>
      </c>
      <c r="P20" s="98"/>
    </row>
    <row r="21" spans="1:16" s="96" customFormat="1" x14ac:dyDescent="0.25">
      <c r="A21" s="95" t="s">
        <v>33</v>
      </c>
      <c r="B21" s="95"/>
      <c r="C21" s="86">
        <v>112788</v>
      </c>
      <c r="D21" s="99"/>
      <c r="E21" s="109">
        <f>'Kosten absolut'!W20</f>
        <v>21171488</v>
      </c>
      <c r="F21" s="109"/>
      <c r="G21" s="109">
        <f>Kobe!W20</f>
        <v>4332069</v>
      </c>
      <c r="H21" s="86"/>
      <c r="I21" s="126">
        <f t="shared" si="0"/>
        <v>16839419</v>
      </c>
      <c r="J21" s="127"/>
      <c r="K21" s="124">
        <f t="shared" si="1"/>
        <v>149.30151257225947</v>
      </c>
      <c r="L21" s="124"/>
      <c r="M21" s="128">
        <v>213.10088263496866</v>
      </c>
      <c r="N21" s="124"/>
      <c r="O21" s="124">
        <f t="shared" si="2"/>
        <v>-63.799370062709187</v>
      </c>
      <c r="P21" s="98"/>
    </row>
    <row r="22" spans="1:16" s="96" customFormat="1" x14ac:dyDescent="0.25">
      <c r="A22" s="95" t="s">
        <v>34</v>
      </c>
      <c r="B22" s="95"/>
      <c r="C22" s="86">
        <v>79632</v>
      </c>
      <c r="D22" s="99"/>
      <c r="E22" s="109">
        <f>'Kosten absolut'!W21</f>
        <v>23119666</v>
      </c>
      <c r="F22" s="109"/>
      <c r="G22" s="109">
        <f>Kobe!W21</f>
        <v>3749108</v>
      </c>
      <c r="H22" s="86"/>
      <c r="I22" s="126">
        <f t="shared" si="0"/>
        <v>19370558</v>
      </c>
      <c r="J22" s="127"/>
      <c r="K22" s="124">
        <f t="shared" si="1"/>
        <v>243.25092927466346</v>
      </c>
      <c r="L22" s="124"/>
      <c r="M22" s="128">
        <v>307.82710372580556</v>
      </c>
      <c r="N22" s="124"/>
      <c r="O22" s="124">
        <f t="shared" si="2"/>
        <v>-64.576174451142094</v>
      </c>
      <c r="P22" s="98"/>
    </row>
    <row r="23" spans="1:16" s="96" customFormat="1" x14ac:dyDescent="0.25">
      <c r="A23" s="95" t="s">
        <v>35</v>
      </c>
      <c r="B23" s="95"/>
      <c r="C23" s="86">
        <v>119512</v>
      </c>
      <c r="D23" s="99"/>
      <c r="E23" s="109">
        <f>'Kosten absolut'!W22</f>
        <v>26163537</v>
      </c>
      <c r="F23" s="109"/>
      <c r="G23" s="109">
        <f>Kobe!W22</f>
        <v>5281876</v>
      </c>
      <c r="H23" s="86"/>
      <c r="I23" s="126">
        <f t="shared" si="0"/>
        <v>20881661</v>
      </c>
      <c r="J23" s="127"/>
      <c r="K23" s="124">
        <f t="shared" si="1"/>
        <v>174.72438750920409</v>
      </c>
      <c r="L23" s="124"/>
      <c r="M23" s="128">
        <v>230.43876438493947</v>
      </c>
      <c r="N23" s="124"/>
      <c r="O23" s="124">
        <f t="shared" si="2"/>
        <v>-55.714376875735383</v>
      </c>
      <c r="P23" s="98"/>
    </row>
    <row r="24" spans="1:16" s="96" customFormat="1" x14ac:dyDescent="0.25">
      <c r="A24" s="95" t="s">
        <v>36</v>
      </c>
      <c r="B24" s="95"/>
      <c r="C24" s="86">
        <v>33459</v>
      </c>
      <c r="D24" s="99"/>
      <c r="E24" s="109">
        <f>'Kosten absolut'!W23</f>
        <v>6599761</v>
      </c>
      <c r="F24" s="109"/>
      <c r="G24" s="109">
        <f>Kobe!W23</f>
        <v>1332734</v>
      </c>
      <c r="H24" s="86"/>
      <c r="I24" s="126">
        <f t="shared" si="0"/>
        <v>5267027</v>
      </c>
      <c r="J24" s="127"/>
      <c r="K24" s="124">
        <f t="shared" si="1"/>
        <v>157.41734660330553</v>
      </c>
      <c r="L24" s="124"/>
      <c r="M24" s="128">
        <v>216.6109882799777</v>
      </c>
      <c r="N24" s="124"/>
      <c r="O24" s="124">
        <f t="shared" si="2"/>
        <v>-59.193641676672172</v>
      </c>
      <c r="P24" s="98"/>
    </row>
    <row r="25" spans="1:16" s="96" customFormat="1" x14ac:dyDescent="0.25">
      <c r="A25" s="95" t="s">
        <v>37</v>
      </c>
      <c r="B25" s="95"/>
      <c r="C25" s="86">
        <v>24377</v>
      </c>
      <c r="D25" s="99"/>
      <c r="E25" s="109">
        <f>'Kosten absolut'!W24</f>
        <v>4295080</v>
      </c>
      <c r="F25" s="109"/>
      <c r="G25" s="109">
        <f>Kobe!W24</f>
        <v>866345</v>
      </c>
      <c r="H25" s="86"/>
      <c r="I25" s="126">
        <f t="shared" si="0"/>
        <v>3428735</v>
      </c>
      <c r="J25" s="127"/>
      <c r="K25" s="124">
        <f t="shared" si="1"/>
        <v>140.65451039914674</v>
      </c>
      <c r="L25" s="124"/>
      <c r="M25" s="128">
        <v>172.70442404190459</v>
      </c>
      <c r="N25" s="124"/>
      <c r="O25" s="124">
        <f t="shared" si="2"/>
        <v>-32.049913642757843</v>
      </c>
      <c r="P25" s="98"/>
    </row>
    <row r="26" spans="1:16" s="96" customFormat="1" x14ac:dyDescent="0.25">
      <c r="A26" s="95" t="s">
        <v>38</v>
      </c>
      <c r="B26" s="95"/>
      <c r="C26" s="86">
        <v>5685</v>
      </c>
      <c r="D26" s="99"/>
      <c r="E26" s="109">
        <f>'Kosten absolut'!W25</f>
        <v>826879</v>
      </c>
      <c r="F26" s="109"/>
      <c r="G26" s="109">
        <f>Kobe!W25</f>
        <v>168409</v>
      </c>
      <c r="H26" s="86"/>
      <c r="I26" s="126">
        <f t="shared" si="0"/>
        <v>658470</v>
      </c>
      <c r="J26" s="127"/>
      <c r="K26" s="124">
        <f t="shared" si="1"/>
        <v>115.82585751978891</v>
      </c>
      <c r="L26" s="124"/>
      <c r="M26" s="128">
        <v>158.9119243872953</v>
      </c>
      <c r="N26" s="124"/>
      <c r="O26" s="124">
        <f t="shared" si="2"/>
        <v>-43.086066867506389</v>
      </c>
      <c r="P26" s="98"/>
    </row>
    <row r="27" spans="1:16" s="96" customFormat="1" x14ac:dyDescent="0.25">
      <c r="A27" s="95" t="s">
        <v>39</v>
      </c>
      <c r="B27" s="95"/>
      <c r="C27" s="86">
        <v>197226</v>
      </c>
      <c r="D27" s="99"/>
      <c r="E27" s="109">
        <f>'Kosten absolut'!W26</f>
        <v>36693549</v>
      </c>
      <c r="F27" s="109"/>
      <c r="G27" s="109">
        <f>Kobe!W26</f>
        <v>7439373</v>
      </c>
      <c r="H27" s="86"/>
      <c r="I27" s="126">
        <f t="shared" si="0"/>
        <v>29254176</v>
      </c>
      <c r="J27" s="127"/>
      <c r="K27" s="124">
        <f t="shared" si="1"/>
        <v>148.32819202336407</v>
      </c>
      <c r="L27" s="124"/>
      <c r="M27" s="128">
        <v>186.30853944429384</v>
      </c>
      <c r="N27" s="124"/>
      <c r="O27" s="124">
        <f t="shared" si="2"/>
        <v>-37.980347420929775</v>
      </c>
      <c r="P27" s="98"/>
    </row>
    <row r="28" spans="1:16" s="96" customFormat="1" x14ac:dyDescent="0.25">
      <c r="A28" s="95" t="s">
        <v>40</v>
      </c>
      <c r="B28" s="95"/>
      <c r="C28" s="86">
        <v>83499</v>
      </c>
      <c r="D28" s="99"/>
      <c r="E28" s="109">
        <f>'Kosten absolut'!W27</f>
        <v>15030943</v>
      </c>
      <c r="F28" s="109"/>
      <c r="G28" s="109">
        <f>Kobe!W27</f>
        <v>3042130</v>
      </c>
      <c r="H28" s="86"/>
      <c r="I28" s="126">
        <f t="shared" si="0"/>
        <v>11988813</v>
      </c>
      <c r="J28" s="127"/>
      <c r="K28" s="124">
        <f t="shared" si="1"/>
        <v>143.5803183271656</v>
      </c>
      <c r="L28" s="124"/>
      <c r="M28" s="128">
        <v>184.92994865974634</v>
      </c>
      <c r="N28" s="124"/>
      <c r="O28" s="124">
        <f t="shared" si="2"/>
        <v>-41.349630332580745</v>
      </c>
      <c r="P28" s="98"/>
    </row>
    <row r="29" spans="1:16" s="96" customFormat="1" x14ac:dyDescent="0.25">
      <c r="A29" s="95" t="s">
        <v>41</v>
      </c>
      <c r="B29" s="95"/>
      <c r="C29" s="86">
        <v>266149</v>
      </c>
      <c r="D29" s="99"/>
      <c r="E29" s="109">
        <f>'Kosten absolut'!W28</f>
        <v>52542569</v>
      </c>
      <c r="F29" s="109"/>
      <c r="G29" s="109">
        <f>Kobe!W28</f>
        <v>10309267</v>
      </c>
      <c r="H29" s="86"/>
      <c r="I29" s="126">
        <f t="shared" si="0"/>
        <v>42233302</v>
      </c>
      <c r="J29" s="127"/>
      <c r="K29" s="124">
        <f t="shared" si="1"/>
        <v>158.68292572957253</v>
      </c>
      <c r="L29" s="124"/>
      <c r="M29" s="128">
        <v>198.19628519875656</v>
      </c>
      <c r="N29" s="124"/>
      <c r="O29" s="124">
        <f t="shared" si="2"/>
        <v>-39.513359469184024</v>
      </c>
      <c r="P29" s="98"/>
    </row>
    <row r="30" spans="1:16" s="96" customFormat="1" x14ac:dyDescent="0.25">
      <c r="A30" s="95" t="s">
        <v>42</v>
      </c>
      <c r="B30" s="95"/>
      <c r="C30" s="86">
        <v>108085</v>
      </c>
      <c r="D30" s="99"/>
      <c r="E30" s="109">
        <f>'Kosten absolut'!W29</f>
        <v>20267710</v>
      </c>
      <c r="F30" s="109"/>
      <c r="G30" s="109">
        <f>Kobe!W29</f>
        <v>4028163</v>
      </c>
      <c r="H30" s="86"/>
      <c r="I30" s="126">
        <f t="shared" si="0"/>
        <v>16239547</v>
      </c>
      <c r="J30" s="127"/>
      <c r="K30" s="124">
        <f t="shared" si="1"/>
        <v>150.24792524402091</v>
      </c>
      <c r="L30" s="124"/>
      <c r="M30" s="128">
        <v>195.50334106020779</v>
      </c>
      <c r="N30" s="124"/>
      <c r="O30" s="124">
        <f t="shared" si="2"/>
        <v>-45.255415816186883</v>
      </c>
      <c r="P30" s="98"/>
    </row>
    <row r="31" spans="1:16" s="96" customFormat="1" x14ac:dyDescent="0.25">
      <c r="A31" s="95" t="s">
        <v>43</v>
      </c>
      <c r="B31" s="95"/>
      <c r="C31" s="86">
        <v>135103</v>
      </c>
      <c r="D31" s="99"/>
      <c r="E31" s="109">
        <f>'Kosten absolut'!W30</f>
        <v>31667611</v>
      </c>
      <c r="F31" s="109"/>
      <c r="G31" s="109">
        <f>Kobe!W30</f>
        <v>6420344</v>
      </c>
      <c r="H31" s="86"/>
      <c r="I31" s="126">
        <f t="shared" si="0"/>
        <v>25247267</v>
      </c>
      <c r="J31" s="127"/>
      <c r="K31" s="124">
        <f t="shared" si="1"/>
        <v>186.8742144882053</v>
      </c>
      <c r="L31" s="124"/>
      <c r="M31" s="128">
        <v>268.79874894511931</v>
      </c>
      <c r="N31" s="124"/>
      <c r="O31" s="124">
        <f t="shared" si="2"/>
        <v>-81.924534456914017</v>
      </c>
      <c r="P31" s="98"/>
    </row>
    <row r="32" spans="1:16" s="96" customFormat="1" x14ac:dyDescent="0.25">
      <c r="A32" s="95" t="s">
        <v>44</v>
      </c>
      <c r="B32" s="95"/>
      <c r="C32" s="86">
        <v>276603</v>
      </c>
      <c r="D32" s="99"/>
      <c r="E32" s="109">
        <f>'Kosten absolut'!W31</f>
        <v>70001249</v>
      </c>
      <c r="F32" s="109"/>
      <c r="G32" s="109">
        <f>Kobe!W31</f>
        <v>13067216</v>
      </c>
      <c r="H32" s="86"/>
      <c r="I32" s="126">
        <f t="shared" si="0"/>
        <v>56934033</v>
      </c>
      <c r="J32" s="127"/>
      <c r="K32" s="124">
        <f t="shared" si="1"/>
        <v>205.83302784134662</v>
      </c>
      <c r="L32" s="124"/>
      <c r="M32" s="128">
        <v>272.8723017074895</v>
      </c>
      <c r="N32" s="124"/>
      <c r="O32" s="124">
        <f t="shared" si="2"/>
        <v>-67.039273866142878</v>
      </c>
      <c r="P32" s="98"/>
    </row>
    <row r="33" spans="1:16" s="96" customFormat="1" x14ac:dyDescent="0.25">
      <c r="A33" s="95" t="s">
        <v>45</v>
      </c>
      <c r="B33" s="95"/>
      <c r="C33" s="86">
        <v>124862</v>
      </c>
      <c r="D33" s="99"/>
      <c r="E33" s="109">
        <f>'Kosten absolut'!W32</f>
        <v>22388914</v>
      </c>
      <c r="F33" s="109"/>
      <c r="G33" s="109">
        <f>Kobe!W32</f>
        <v>4559243</v>
      </c>
      <c r="H33" s="86"/>
      <c r="I33" s="126">
        <f t="shared" si="0"/>
        <v>17829671</v>
      </c>
      <c r="J33" s="127"/>
      <c r="K33" s="124">
        <f t="shared" si="1"/>
        <v>142.79501369511942</v>
      </c>
      <c r="L33" s="124"/>
      <c r="M33" s="128">
        <v>196.99542471196321</v>
      </c>
      <c r="N33" s="124"/>
      <c r="O33" s="124">
        <f t="shared" si="2"/>
        <v>-54.200411016843788</v>
      </c>
      <c r="P33" s="98"/>
    </row>
    <row r="34" spans="1:16" s="96" customFormat="1" x14ac:dyDescent="0.25">
      <c r="A34" s="95" t="s">
        <v>46</v>
      </c>
      <c r="B34" s="95"/>
      <c r="C34" s="86">
        <v>70107</v>
      </c>
      <c r="D34" s="99"/>
      <c r="E34" s="109">
        <f>'Kosten absolut'!W33</f>
        <v>16142634</v>
      </c>
      <c r="F34" s="109"/>
      <c r="G34" s="109">
        <f>Kobe!W33</f>
        <v>2962646</v>
      </c>
      <c r="H34" s="86"/>
      <c r="I34" s="126">
        <f t="shared" si="0"/>
        <v>13179988</v>
      </c>
      <c r="J34" s="127"/>
      <c r="K34" s="124">
        <f t="shared" si="1"/>
        <v>187.99817421940747</v>
      </c>
      <c r="L34" s="124"/>
      <c r="M34" s="128">
        <v>268.26183913947608</v>
      </c>
      <c r="N34" s="124"/>
      <c r="O34" s="124">
        <f t="shared" si="2"/>
        <v>-80.263664920068607</v>
      </c>
      <c r="P34" s="98"/>
    </row>
    <row r="35" spans="1:16" s="96" customFormat="1" x14ac:dyDescent="0.25">
      <c r="A35" s="95" t="s">
        <v>47</v>
      </c>
      <c r="B35" s="95"/>
      <c r="C35" s="86">
        <v>173516</v>
      </c>
      <c r="D35" s="99"/>
      <c r="E35" s="109">
        <f>'Kosten absolut'!W34</f>
        <v>55828577</v>
      </c>
      <c r="F35" s="109"/>
      <c r="G35" s="109">
        <f>Kobe!W34</f>
        <v>9399993</v>
      </c>
      <c r="H35" s="86"/>
      <c r="I35" s="126">
        <f t="shared" si="0"/>
        <v>46428584</v>
      </c>
      <c r="J35" s="127"/>
      <c r="K35" s="124">
        <f t="shared" si="1"/>
        <v>267.57523225523869</v>
      </c>
      <c r="L35" s="124"/>
      <c r="M35" s="128">
        <v>318.62949221036212</v>
      </c>
      <c r="N35" s="124"/>
      <c r="O35" s="124">
        <f t="shared" si="2"/>
        <v>-51.054259955123428</v>
      </c>
      <c r="P35" s="98"/>
    </row>
    <row r="36" spans="1:16" s="96" customFormat="1" x14ac:dyDescent="0.25">
      <c r="A36" s="95" t="s">
        <v>48</v>
      </c>
      <c r="B36" s="95"/>
      <c r="C36" s="86">
        <v>29553</v>
      </c>
      <c r="D36" s="99"/>
      <c r="E36" s="109">
        <f>'Kosten absolut'!W35</f>
        <v>6229471</v>
      </c>
      <c r="F36" s="109"/>
      <c r="G36" s="109">
        <f>Kobe!W35</f>
        <v>1287637</v>
      </c>
      <c r="H36" s="86"/>
      <c r="I36" s="126">
        <f t="shared" si="0"/>
        <v>4941834</v>
      </c>
      <c r="J36" s="127"/>
      <c r="K36" s="124">
        <f t="shared" si="1"/>
        <v>167.21936859202111</v>
      </c>
      <c r="L36" s="124"/>
      <c r="M36" s="128">
        <v>251.20548956258963</v>
      </c>
      <c r="N36" s="124"/>
      <c r="O36" s="124">
        <f t="shared" si="2"/>
        <v>-83.986120970568521</v>
      </c>
      <c r="P36" s="98"/>
    </row>
    <row r="37" spans="1:16" s="96" customFormat="1" x14ac:dyDescent="0.25">
      <c r="A37" s="96" t="s">
        <v>49</v>
      </c>
      <c r="C37" s="86">
        <f>SUM(C11:C36)</f>
        <v>3246988</v>
      </c>
      <c r="D37" s="86"/>
      <c r="E37" s="109">
        <f>'Kosten absolut'!W36</f>
        <v>699877481</v>
      </c>
      <c r="F37" s="86"/>
      <c r="G37" s="109">
        <f>Kobe!W36</f>
        <v>134234076</v>
      </c>
      <c r="H37" s="86"/>
      <c r="I37" s="126">
        <f t="shared" si="0"/>
        <v>565643405</v>
      </c>
      <c r="J37" s="127"/>
      <c r="K37" s="124">
        <f t="shared" si="1"/>
        <v>174.20557298025125</v>
      </c>
      <c r="L37" s="128"/>
      <c r="M37" s="128">
        <v>228.10303576907313</v>
      </c>
      <c r="N37" s="128"/>
      <c r="O37" s="124">
        <f t="shared" si="2"/>
        <v>-53.897462788821883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152</v>
      </c>
      <c r="D8" s="50"/>
      <c r="E8" s="105" t="s">
        <v>153</v>
      </c>
      <c r="F8" s="50"/>
      <c r="G8" s="105" t="s">
        <v>153</v>
      </c>
      <c r="H8" s="50"/>
      <c r="I8" s="105" t="s">
        <v>153</v>
      </c>
      <c r="J8" s="50"/>
      <c r="K8" s="106" t="s">
        <v>154</v>
      </c>
      <c r="L8" s="53"/>
      <c r="M8" s="91" t="s">
        <v>59</v>
      </c>
      <c r="N8" s="52"/>
      <c r="O8" s="107" t="s">
        <v>154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506117</v>
      </c>
      <c r="D11" s="99"/>
      <c r="E11" s="109">
        <f>'Kosten absolut'!Y10</f>
        <v>124459250</v>
      </c>
      <c r="F11" s="109"/>
      <c r="G11" s="109">
        <f>Kobe!Y10</f>
        <v>22600161</v>
      </c>
      <c r="H11" s="86"/>
      <c r="I11" s="126">
        <f>E11-G11</f>
        <v>101859089</v>
      </c>
      <c r="J11" s="127"/>
      <c r="K11" s="124">
        <f>I11/C11</f>
        <v>201.25601194980607</v>
      </c>
      <c r="L11" s="124"/>
      <c r="M11" s="128">
        <v>217.82062355043331</v>
      </c>
      <c r="N11" s="124"/>
      <c r="O11" s="124">
        <f>K11-M11</f>
        <v>-16.564611600627245</v>
      </c>
      <c r="P11" s="97"/>
    </row>
    <row r="12" spans="1:19" s="96" customFormat="1" x14ac:dyDescent="0.25">
      <c r="A12" s="95" t="s">
        <v>24</v>
      </c>
      <c r="B12" s="95"/>
      <c r="C12" s="86">
        <v>391259</v>
      </c>
      <c r="D12" s="99"/>
      <c r="E12" s="109">
        <f>'Kosten absolut'!Y11</f>
        <v>102187724</v>
      </c>
      <c r="F12" s="109"/>
      <c r="G12" s="109">
        <f>Kobe!Y11</f>
        <v>17283539</v>
      </c>
      <c r="H12" s="86"/>
      <c r="I12" s="126">
        <f t="shared" ref="I12:I37" si="0">E12-G12</f>
        <v>84904185</v>
      </c>
      <c r="J12" s="127"/>
      <c r="K12" s="124">
        <f t="shared" ref="K12:K37" si="1">I12/C12</f>
        <v>217.00250984641886</v>
      </c>
      <c r="L12" s="124"/>
      <c r="M12" s="128">
        <v>243.92208178774436</v>
      </c>
      <c r="N12" s="124"/>
      <c r="O12" s="124">
        <f t="shared" ref="O12:O37" si="2">K12-M12</f>
        <v>-26.919571941325501</v>
      </c>
      <c r="P12" s="98"/>
    </row>
    <row r="13" spans="1:19" s="96" customFormat="1" x14ac:dyDescent="0.25">
      <c r="A13" s="95" t="s">
        <v>25</v>
      </c>
      <c r="B13" s="95"/>
      <c r="C13" s="86">
        <v>132455</v>
      </c>
      <c r="D13" s="99"/>
      <c r="E13" s="109">
        <f>'Kosten absolut'!Y12</f>
        <v>26895814</v>
      </c>
      <c r="F13" s="109"/>
      <c r="G13" s="109">
        <f>Kobe!Y12</f>
        <v>5069170</v>
      </c>
      <c r="H13" s="86"/>
      <c r="I13" s="126">
        <f t="shared" si="0"/>
        <v>21826644</v>
      </c>
      <c r="J13" s="127"/>
      <c r="K13" s="124">
        <f t="shared" si="1"/>
        <v>164.78535351628855</v>
      </c>
      <c r="L13" s="124"/>
      <c r="M13" s="128">
        <v>192.78740316500884</v>
      </c>
      <c r="N13" s="124"/>
      <c r="O13" s="124">
        <f t="shared" si="2"/>
        <v>-28.002049648720288</v>
      </c>
      <c r="P13" s="98"/>
    </row>
    <row r="14" spans="1:19" s="96" customFormat="1" x14ac:dyDescent="0.25">
      <c r="A14" s="95" t="s">
        <v>26</v>
      </c>
      <c r="B14" s="95"/>
      <c r="C14" s="86">
        <v>12972</v>
      </c>
      <c r="D14" s="99"/>
      <c r="E14" s="109">
        <f>'Kosten absolut'!Y13</f>
        <v>2319208</v>
      </c>
      <c r="F14" s="109"/>
      <c r="G14" s="109">
        <f>Kobe!Y13</f>
        <v>469254</v>
      </c>
      <c r="H14" s="86"/>
      <c r="I14" s="126">
        <f t="shared" si="0"/>
        <v>1849954</v>
      </c>
      <c r="J14" s="127"/>
      <c r="K14" s="124">
        <f t="shared" si="1"/>
        <v>142.61131668208449</v>
      </c>
      <c r="L14" s="124"/>
      <c r="M14" s="128">
        <v>184.53150644429425</v>
      </c>
      <c r="N14" s="124"/>
      <c r="O14" s="124">
        <f t="shared" si="2"/>
        <v>-41.920189762209759</v>
      </c>
      <c r="P14" s="98"/>
    </row>
    <row r="15" spans="1:19" s="96" customFormat="1" x14ac:dyDescent="0.25">
      <c r="A15" s="95" t="s">
        <v>27</v>
      </c>
      <c r="B15" s="95"/>
      <c r="C15" s="86">
        <v>51127</v>
      </c>
      <c r="D15" s="99"/>
      <c r="E15" s="109">
        <f>'Kosten absolut'!Y14</f>
        <v>10353579</v>
      </c>
      <c r="F15" s="109"/>
      <c r="G15" s="109">
        <f>Kobe!Y14</f>
        <v>2077470</v>
      </c>
      <c r="H15" s="86"/>
      <c r="I15" s="126">
        <f t="shared" si="0"/>
        <v>8276109</v>
      </c>
      <c r="J15" s="127"/>
      <c r="K15" s="124">
        <f t="shared" si="1"/>
        <v>161.8735501789661</v>
      </c>
      <c r="L15" s="124"/>
      <c r="M15" s="128">
        <v>183.29431468341397</v>
      </c>
      <c r="N15" s="124"/>
      <c r="O15" s="124">
        <f t="shared" si="2"/>
        <v>-21.420764504447874</v>
      </c>
      <c r="P15" s="98"/>
    </row>
    <row r="16" spans="1:19" s="96" customFormat="1" x14ac:dyDescent="0.25">
      <c r="A16" s="95" t="s">
        <v>28</v>
      </c>
      <c r="B16" s="95"/>
      <c r="C16" s="86">
        <v>12091</v>
      </c>
      <c r="D16" s="99"/>
      <c r="E16" s="109">
        <f>'Kosten absolut'!Y15</f>
        <v>2830131</v>
      </c>
      <c r="F16" s="109"/>
      <c r="G16" s="109">
        <f>Kobe!Y15</f>
        <v>479731</v>
      </c>
      <c r="H16" s="86"/>
      <c r="I16" s="126">
        <f t="shared" si="0"/>
        <v>2350400</v>
      </c>
      <c r="J16" s="127"/>
      <c r="K16" s="124">
        <f t="shared" si="1"/>
        <v>194.39252336448598</v>
      </c>
      <c r="L16" s="124"/>
      <c r="M16" s="128">
        <v>173.5665760048353</v>
      </c>
      <c r="N16" s="124"/>
      <c r="O16" s="124">
        <f t="shared" si="2"/>
        <v>20.825947359650684</v>
      </c>
      <c r="P16" s="98"/>
    </row>
    <row r="17" spans="1:16" s="96" customFormat="1" x14ac:dyDescent="0.25">
      <c r="A17" s="95" t="s">
        <v>29</v>
      </c>
      <c r="B17" s="95"/>
      <c r="C17" s="86">
        <v>15956</v>
      </c>
      <c r="D17" s="99"/>
      <c r="E17" s="109">
        <f>'Kosten absolut'!Y16</f>
        <v>3213799</v>
      </c>
      <c r="F17" s="109"/>
      <c r="G17" s="109">
        <f>Kobe!Y16</f>
        <v>605949</v>
      </c>
      <c r="H17" s="86"/>
      <c r="I17" s="126">
        <f t="shared" si="0"/>
        <v>2607850</v>
      </c>
      <c r="J17" s="127"/>
      <c r="K17" s="124">
        <f t="shared" si="1"/>
        <v>163.44008523439459</v>
      </c>
      <c r="L17" s="124"/>
      <c r="M17" s="128">
        <v>160.52382668492609</v>
      </c>
      <c r="N17" s="124"/>
      <c r="O17" s="124">
        <f t="shared" si="2"/>
        <v>2.9162585494684947</v>
      </c>
      <c r="P17" s="98"/>
    </row>
    <row r="18" spans="1:16" s="96" customFormat="1" x14ac:dyDescent="0.25">
      <c r="A18" s="95" t="s">
        <v>30</v>
      </c>
      <c r="B18" s="95"/>
      <c r="C18" s="86">
        <v>14678</v>
      </c>
      <c r="D18" s="99"/>
      <c r="E18" s="109">
        <f>'Kosten absolut'!Y17</f>
        <v>3252440</v>
      </c>
      <c r="F18" s="109"/>
      <c r="G18" s="109">
        <f>Kobe!Y17</f>
        <v>602396</v>
      </c>
      <c r="H18" s="86"/>
      <c r="I18" s="126">
        <f t="shared" si="0"/>
        <v>2650044</v>
      </c>
      <c r="J18" s="127"/>
      <c r="K18" s="124">
        <f t="shared" si="1"/>
        <v>180.54530589998637</v>
      </c>
      <c r="L18" s="124"/>
      <c r="M18" s="128">
        <v>190.07463895670227</v>
      </c>
      <c r="N18" s="124"/>
      <c r="O18" s="124">
        <f t="shared" si="2"/>
        <v>-9.5293330567158989</v>
      </c>
      <c r="P18" s="98"/>
    </row>
    <row r="19" spans="1:16" s="96" customFormat="1" x14ac:dyDescent="0.25">
      <c r="A19" s="95" t="s">
        <v>31</v>
      </c>
      <c r="B19" s="95"/>
      <c r="C19" s="86">
        <v>41178</v>
      </c>
      <c r="D19" s="99"/>
      <c r="E19" s="109">
        <f>'Kosten absolut'!Y18</f>
        <v>8315312</v>
      </c>
      <c r="F19" s="109"/>
      <c r="G19" s="109">
        <f>Kobe!Y18</f>
        <v>1634801</v>
      </c>
      <c r="H19" s="86"/>
      <c r="I19" s="126">
        <f t="shared" si="0"/>
        <v>6680511</v>
      </c>
      <c r="J19" s="127"/>
      <c r="K19" s="124">
        <f t="shared" si="1"/>
        <v>162.23495555879353</v>
      </c>
      <c r="L19" s="124"/>
      <c r="M19" s="128">
        <v>181.15122270668812</v>
      </c>
      <c r="N19" s="124"/>
      <c r="O19" s="124">
        <f t="shared" si="2"/>
        <v>-18.916267147894587</v>
      </c>
      <c r="P19" s="98"/>
    </row>
    <row r="20" spans="1:16" s="96" customFormat="1" x14ac:dyDescent="0.25">
      <c r="A20" s="95" t="s">
        <v>32</v>
      </c>
      <c r="B20" s="95"/>
      <c r="C20" s="86">
        <v>93855</v>
      </c>
      <c r="D20" s="99"/>
      <c r="E20" s="109">
        <f>'Kosten absolut'!Y19</f>
        <v>23990005</v>
      </c>
      <c r="F20" s="109"/>
      <c r="G20" s="109">
        <f>Kobe!Y19</f>
        <v>4409686</v>
      </c>
      <c r="H20" s="86"/>
      <c r="I20" s="126">
        <f t="shared" si="0"/>
        <v>19580319</v>
      </c>
      <c r="J20" s="127"/>
      <c r="K20" s="124">
        <f t="shared" si="1"/>
        <v>208.62307815246925</v>
      </c>
      <c r="L20" s="124"/>
      <c r="M20" s="128">
        <v>213.68835011381677</v>
      </c>
      <c r="N20" s="124"/>
      <c r="O20" s="124">
        <f t="shared" si="2"/>
        <v>-5.0652719613475199</v>
      </c>
      <c r="P20" s="98"/>
    </row>
    <row r="21" spans="1:16" s="96" customFormat="1" x14ac:dyDescent="0.25">
      <c r="A21" s="95" t="s">
        <v>33</v>
      </c>
      <c r="B21" s="95"/>
      <c r="C21" s="86">
        <v>100303</v>
      </c>
      <c r="D21" s="99"/>
      <c r="E21" s="109">
        <f>'Kosten absolut'!Y20</f>
        <v>22971517</v>
      </c>
      <c r="F21" s="109"/>
      <c r="G21" s="109">
        <f>Kobe!Y20</f>
        <v>4204271</v>
      </c>
      <c r="H21" s="86"/>
      <c r="I21" s="126">
        <f t="shared" si="0"/>
        <v>18767246</v>
      </c>
      <c r="J21" s="127"/>
      <c r="K21" s="124">
        <f t="shared" si="1"/>
        <v>187.10553024336261</v>
      </c>
      <c r="L21" s="124"/>
      <c r="M21" s="128">
        <v>213.10088263496866</v>
      </c>
      <c r="N21" s="124"/>
      <c r="O21" s="124">
        <f t="shared" si="2"/>
        <v>-25.995352391606048</v>
      </c>
      <c r="P21" s="98"/>
    </row>
    <row r="22" spans="1:16" s="96" customFormat="1" x14ac:dyDescent="0.25">
      <c r="A22" s="95" t="s">
        <v>34</v>
      </c>
      <c r="B22" s="95"/>
      <c r="C22" s="86">
        <v>74032</v>
      </c>
      <c r="D22" s="99"/>
      <c r="E22" s="109">
        <f>'Kosten absolut'!Y21</f>
        <v>23141648</v>
      </c>
      <c r="F22" s="109"/>
      <c r="G22" s="109">
        <f>Kobe!Y21</f>
        <v>3713433</v>
      </c>
      <c r="H22" s="86"/>
      <c r="I22" s="126">
        <f t="shared" si="0"/>
        <v>19428215</v>
      </c>
      <c r="J22" s="127"/>
      <c r="K22" s="124">
        <f t="shared" si="1"/>
        <v>262.4299627188243</v>
      </c>
      <c r="L22" s="124"/>
      <c r="M22" s="128">
        <v>307.82710372580556</v>
      </c>
      <c r="N22" s="124"/>
      <c r="O22" s="124">
        <f t="shared" si="2"/>
        <v>-45.397141006981258</v>
      </c>
      <c r="P22" s="98"/>
    </row>
    <row r="23" spans="1:16" s="96" customFormat="1" x14ac:dyDescent="0.25">
      <c r="A23" s="95" t="s">
        <v>35</v>
      </c>
      <c r="B23" s="95"/>
      <c r="C23" s="86">
        <v>110443</v>
      </c>
      <c r="D23" s="99"/>
      <c r="E23" s="109">
        <f>'Kosten absolut'!Y22</f>
        <v>28921480</v>
      </c>
      <c r="F23" s="109"/>
      <c r="G23" s="109">
        <f>Kobe!Y22</f>
        <v>5297316</v>
      </c>
      <c r="H23" s="86"/>
      <c r="I23" s="126">
        <f t="shared" si="0"/>
        <v>23624164</v>
      </c>
      <c r="J23" s="127"/>
      <c r="K23" s="124">
        <f t="shared" si="1"/>
        <v>213.90367882074918</v>
      </c>
      <c r="L23" s="124"/>
      <c r="M23" s="128">
        <v>230.43876438493947</v>
      </c>
      <c r="N23" s="124"/>
      <c r="O23" s="124">
        <f t="shared" si="2"/>
        <v>-16.535085564190297</v>
      </c>
      <c r="P23" s="98"/>
    </row>
    <row r="24" spans="1:16" s="96" customFormat="1" x14ac:dyDescent="0.25">
      <c r="A24" s="95" t="s">
        <v>36</v>
      </c>
      <c r="B24" s="95"/>
      <c r="C24" s="86">
        <v>31208</v>
      </c>
      <c r="D24" s="99"/>
      <c r="E24" s="109">
        <f>'Kosten absolut'!Y23</f>
        <v>7180044</v>
      </c>
      <c r="F24" s="109"/>
      <c r="G24" s="109">
        <f>Kobe!Y23</f>
        <v>1392677</v>
      </c>
      <c r="H24" s="86"/>
      <c r="I24" s="126">
        <f t="shared" si="0"/>
        <v>5787367</v>
      </c>
      <c r="J24" s="127"/>
      <c r="K24" s="124">
        <f t="shared" si="1"/>
        <v>185.44498205588312</v>
      </c>
      <c r="L24" s="124"/>
      <c r="M24" s="128">
        <v>216.6109882799777</v>
      </c>
      <c r="N24" s="124"/>
      <c r="O24" s="124">
        <f t="shared" si="2"/>
        <v>-31.166006224094588</v>
      </c>
      <c r="P24" s="98"/>
    </row>
    <row r="25" spans="1:16" s="96" customFormat="1" x14ac:dyDescent="0.25">
      <c r="A25" s="95" t="s">
        <v>37</v>
      </c>
      <c r="B25" s="95"/>
      <c r="C25" s="86">
        <v>21599</v>
      </c>
      <c r="D25" s="99"/>
      <c r="E25" s="109">
        <f>'Kosten absolut'!Y24</f>
        <v>3946586</v>
      </c>
      <c r="F25" s="109"/>
      <c r="G25" s="109">
        <f>Kobe!Y24</f>
        <v>806114</v>
      </c>
      <c r="H25" s="86"/>
      <c r="I25" s="126">
        <f t="shared" si="0"/>
        <v>3140472</v>
      </c>
      <c r="J25" s="127"/>
      <c r="K25" s="124">
        <f t="shared" si="1"/>
        <v>145.39895365526181</v>
      </c>
      <c r="L25" s="124"/>
      <c r="M25" s="128">
        <v>172.70442404190459</v>
      </c>
      <c r="N25" s="124"/>
      <c r="O25" s="124">
        <f t="shared" si="2"/>
        <v>-27.305470386642781</v>
      </c>
      <c r="P25" s="98"/>
    </row>
    <row r="26" spans="1:16" s="96" customFormat="1" x14ac:dyDescent="0.25">
      <c r="A26" s="95" t="s">
        <v>38</v>
      </c>
      <c r="B26" s="95"/>
      <c r="C26" s="86">
        <v>4861</v>
      </c>
      <c r="D26" s="99"/>
      <c r="E26" s="109">
        <f>'Kosten absolut'!Y25</f>
        <v>868156</v>
      </c>
      <c r="F26" s="109"/>
      <c r="G26" s="109">
        <f>Kobe!Y25</f>
        <v>163600</v>
      </c>
      <c r="H26" s="86"/>
      <c r="I26" s="126">
        <f t="shared" si="0"/>
        <v>704556</v>
      </c>
      <c r="J26" s="127"/>
      <c r="K26" s="124">
        <f t="shared" si="1"/>
        <v>144.94054721250771</v>
      </c>
      <c r="L26" s="124"/>
      <c r="M26" s="128">
        <v>158.9119243872953</v>
      </c>
      <c r="N26" s="124"/>
      <c r="O26" s="124">
        <f t="shared" si="2"/>
        <v>-13.971377174787591</v>
      </c>
      <c r="P26" s="98"/>
    </row>
    <row r="27" spans="1:16" s="96" customFormat="1" x14ac:dyDescent="0.25">
      <c r="A27" s="95" t="s">
        <v>39</v>
      </c>
      <c r="B27" s="95"/>
      <c r="C27" s="86">
        <v>173122</v>
      </c>
      <c r="D27" s="99"/>
      <c r="E27" s="109">
        <f>'Kosten absolut'!Y26</f>
        <v>38373156</v>
      </c>
      <c r="F27" s="109"/>
      <c r="G27" s="109">
        <f>Kobe!Y26</f>
        <v>7109702</v>
      </c>
      <c r="H27" s="86"/>
      <c r="I27" s="126">
        <f t="shared" si="0"/>
        <v>31263454</v>
      </c>
      <c r="J27" s="127"/>
      <c r="K27" s="124">
        <f t="shared" si="1"/>
        <v>180.58625709037557</v>
      </c>
      <c r="L27" s="124"/>
      <c r="M27" s="128">
        <v>186.30853944429384</v>
      </c>
      <c r="N27" s="124"/>
      <c r="O27" s="124">
        <f t="shared" si="2"/>
        <v>-5.7222823539182741</v>
      </c>
      <c r="P27" s="98"/>
    </row>
    <row r="28" spans="1:16" s="96" customFormat="1" x14ac:dyDescent="0.25">
      <c r="A28" s="95" t="s">
        <v>40</v>
      </c>
      <c r="B28" s="95"/>
      <c r="C28" s="86">
        <v>73767</v>
      </c>
      <c r="D28" s="99"/>
      <c r="E28" s="109">
        <f>'Kosten absolut'!Y27</f>
        <v>15339714</v>
      </c>
      <c r="F28" s="109"/>
      <c r="G28" s="109">
        <f>Kobe!Y27</f>
        <v>2927274</v>
      </c>
      <c r="H28" s="86"/>
      <c r="I28" s="126">
        <f t="shared" si="0"/>
        <v>12412440</v>
      </c>
      <c r="J28" s="127"/>
      <c r="K28" s="124">
        <f t="shared" si="1"/>
        <v>168.26548456626946</v>
      </c>
      <c r="L28" s="124"/>
      <c r="M28" s="128">
        <v>184.92994865974634</v>
      </c>
      <c r="N28" s="124"/>
      <c r="O28" s="124">
        <f t="shared" si="2"/>
        <v>-16.66446409347688</v>
      </c>
      <c r="P28" s="98"/>
    </row>
    <row r="29" spans="1:16" s="96" customFormat="1" x14ac:dyDescent="0.25">
      <c r="A29" s="95" t="s">
        <v>41</v>
      </c>
      <c r="B29" s="95"/>
      <c r="C29" s="86">
        <v>232536</v>
      </c>
      <c r="D29" s="99"/>
      <c r="E29" s="109">
        <f>'Kosten absolut'!Y28</f>
        <v>54106928</v>
      </c>
      <c r="F29" s="109"/>
      <c r="G29" s="109">
        <f>Kobe!Y28</f>
        <v>9749281</v>
      </c>
      <c r="H29" s="86"/>
      <c r="I29" s="126">
        <f t="shared" si="0"/>
        <v>44357647</v>
      </c>
      <c r="J29" s="127"/>
      <c r="K29" s="124">
        <f t="shared" si="1"/>
        <v>190.75604207520556</v>
      </c>
      <c r="L29" s="124"/>
      <c r="M29" s="128">
        <v>198.19628519875656</v>
      </c>
      <c r="N29" s="124"/>
      <c r="O29" s="124">
        <f t="shared" si="2"/>
        <v>-7.4402431235509994</v>
      </c>
      <c r="P29" s="98"/>
    </row>
    <row r="30" spans="1:16" s="96" customFormat="1" x14ac:dyDescent="0.25">
      <c r="A30" s="95" t="s">
        <v>42</v>
      </c>
      <c r="B30" s="95"/>
      <c r="C30" s="86">
        <v>90200</v>
      </c>
      <c r="D30" s="99"/>
      <c r="E30" s="109">
        <f>'Kosten absolut'!Y29</f>
        <v>20319795</v>
      </c>
      <c r="F30" s="109"/>
      <c r="G30" s="109">
        <f>Kobe!Y29</f>
        <v>3699762</v>
      </c>
      <c r="H30" s="86"/>
      <c r="I30" s="126">
        <f t="shared" si="0"/>
        <v>16620033</v>
      </c>
      <c r="J30" s="127"/>
      <c r="K30" s="124">
        <f t="shared" si="1"/>
        <v>184.25757206208425</v>
      </c>
      <c r="L30" s="124"/>
      <c r="M30" s="128">
        <v>195.50334106020779</v>
      </c>
      <c r="N30" s="124"/>
      <c r="O30" s="124">
        <f t="shared" si="2"/>
        <v>-11.245768998123538</v>
      </c>
      <c r="P30" s="98"/>
    </row>
    <row r="31" spans="1:16" s="96" customFormat="1" x14ac:dyDescent="0.25">
      <c r="A31" s="95" t="s">
        <v>43</v>
      </c>
      <c r="B31" s="95"/>
      <c r="C31" s="86">
        <v>126234</v>
      </c>
      <c r="D31" s="99"/>
      <c r="E31" s="109">
        <f>'Kosten absolut'!Y30</f>
        <v>33961416</v>
      </c>
      <c r="F31" s="109"/>
      <c r="G31" s="109">
        <f>Kobe!Y30</f>
        <v>6393793</v>
      </c>
      <c r="H31" s="86"/>
      <c r="I31" s="126">
        <f t="shared" si="0"/>
        <v>27567623</v>
      </c>
      <c r="J31" s="127"/>
      <c r="K31" s="124">
        <f t="shared" si="1"/>
        <v>218.38508642679469</v>
      </c>
      <c r="L31" s="124"/>
      <c r="M31" s="128">
        <v>268.79874894511931</v>
      </c>
      <c r="N31" s="124"/>
      <c r="O31" s="124">
        <f t="shared" si="2"/>
        <v>-50.413662518324628</v>
      </c>
      <c r="P31" s="98"/>
    </row>
    <row r="32" spans="1:16" s="96" customFormat="1" x14ac:dyDescent="0.25">
      <c r="A32" s="95" t="s">
        <v>44</v>
      </c>
      <c r="B32" s="95"/>
      <c r="C32" s="86">
        <v>250283</v>
      </c>
      <c r="D32" s="99"/>
      <c r="E32" s="109">
        <f>'Kosten absolut'!Y31</f>
        <v>74422164</v>
      </c>
      <c r="F32" s="109"/>
      <c r="G32" s="109">
        <f>Kobe!Y31</f>
        <v>13051044</v>
      </c>
      <c r="H32" s="86"/>
      <c r="I32" s="126">
        <f t="shared" si="0"/>
        <v>61371120</v>
      </c>
      <c r="J32" s="127"/>
      <c r="K32" s="124">
        <f t="shared" si="1"/>
        <v>245.20690578265405</v>
      </c>
      <c r="L32" s="124"/>
      <c r="M32" s="128">
        <v>272.8723017074895</v>
      </c>
      <c r="N32" s="124"/>
      <c r="O32" s="124">
        <f t="shared" si="2"/>
        <v>-27.665395924835451</v>
      </c>
      <c r="P32" s="98"/>
    </row>
    <row r="33" spans="1:16" s="96" customFormat="1" x14ac:dyDescent="0.25">
      <c r="A33" s="95" t="s">
        <v>45</v>
      </c>
      <c r="B33" s="95"/>
      <c r="C33" s="86">
        <v>113161</v>
      </c>
      <c r="D33" s="99"/>
      <c r="E33" s="109">
        <f>'Kosten absolut'!Y32</f>
        <v>25119082</v>
      </c>
      <c r="F33" s="109"/>
      <c r="G33" s="109">
        <f>Kobe!Y32</f>
        <v>4661028</v>
      </c>
      <c r="H33" s="86"/>
      <c r="I33" s="126">
        <f t="shared" si="0"/>
        <v>20458054</v>
      </c>
      <c r="J33" s="127"/>
      <c r="K33" s="124">
        <f t="shared" si="1"/>
        <v>180.78714398070005</v>
      </c>
      <c r="L33" s="124"/>
      <c r="M33" s="128">
        <v>196.99542471196321</v>
      </c>
      <c r="N33" s="124"/>
      <c r="O33" s="124">
        <f t="shared" si="2"/>
        <v>-16.208280731263159</v>
      </c>
      <c r="P33" s="98"/>
    </row>
    <row r="34" spans="1:16" s="96" customFormat="1" x14ac:dyDescent="0.25">
      <c r="A34" s="95" t="s">
        <v>46</v>
      </c>
      <c r="B34" s="95"/>
      <c r="C34" s="86">
        <v>64483</v>
      </c>
      <c r="D34" s="99"/>
      <c r="E34" s="109">
        <f>'Kosten absolut'!Y33</f>
        <v>18685461</v>
      </c>
      <c r="F34" s="109"/>
      <c r="G34" s="109">
        <f>Kobe!Y33</f>
        <v>3113512</v>
      </c>
      <c r="H34" s="86"/>
      <c r="I34" s="126">
        <f t="shared" si="0"/>
        <v>15571949</v>
      </c>
      <c r="J34" s="127"/>
      <c r="K34" s="124">
        <f t="shared" si="1"/>
        <v>241.4892142114976</v>
      </c>
      <c r="L34" s="124"/>
      <c r="M34" s="128">
        <v>268.26183913947608</v>
      </c>
      <c r="N34" s="124"/>
      <c r="O34" s="124">
        <f t="shared" si="2"/>
        <v>-26.772624927978484</v>
      </c>
      <c r="P34" s="98"/>
    </row>
    <row r="35" spans="1:16" s="96" customFormat="1" x14ac:dyDescent="0.25">
      <c r="A35" s="95" t="s">
        <v>47</v>
      </c>
      <c r="B35" s="95"/>
      <c r="C35" s="86">
        <v>158633</v>
      </c>
      <c r="D35" s="99"/>
      <c r="E35" s="109">
        <f>'Kosten absolut'!Y34</f>
        <v>58392697</v>
      </c>
      <c r="F35" s="109"/>
      <c r="G35" s="109">
        <f>Kobe!Y34</f>
        <v>9147318</v>
      </c>
      <c r="H35" s="86"/>
      <c r="I35" s="126">
        <f t="shared" si="0"/>
        <v>49245379</v>
      </c>
      <c r="J35" s="127"/>
      <c r="K35" s="124">
        <f t="shared" si="1"/>
        <v>310.43590551776742</v>
      </c>
      <c r="L35" s="124"/>
      <c r="M35" s="128">
        <v>318.62949221036212</v>
      </c>
      <c r="N35" s="124"/>
      <c r="O35" s="124">
        <f t="shared" si="2"/>
        <v>-8.1935866925946925</v>
      </c>
      <c r="P35" s="98"/>
    </row>
    <row r="36" spans="1:16" s="96" customFormat="1" x14ac:dyDescent="0.25">
      <c r="A36" s="95" t="s">
        <v>48</v>
      </c>
      <c r="B36" s="95"/>
      <c r="C36" s="86">
        <v>27356</v>
      </c>
      <c r="D36" s="99"/>
      <c r="E36" s="109">
        <f>'Kosten absolut'!Y35</f>
        <v>7218478</v>
      </c>
      <c r="F36" s="109"/>
      <c r="G36" s="109">
        <f>Kobe!Y35</f>
        <v>1320634</v>
      </c>
      <c r="H36" s="86"/>
      <c r="I36" s="126">
        <f t="shared" si="0"/>
        <v>5897844</v>
      </c>
      <c r="J36" s="127"/>
      <c r="K36" s="124">
        <f t="shared" si="1"/>
        <v>215.59599356631085</v>
      </c>
      <c r="L36" s="124"/>
      <c r="M36" s="128">
        <v>251.20548956258963</v>
      </c>
      <c r="N36" s="124"/>
      <c r="O36" s="124">
        <f t="shared" si="2"/>
        <v>-35.609495996278781</v>
      </c>
      <c r="P36" s="98"/>
    </row>
    <row r="37" spans="1:16" s="96" customFormat="1" x14ac:dyDescent="0.25">
      <c r="A37" s="96" t="s">
        <v>49</v>
      </c>
      <c r="C37" s="86">
        <f>SUM(C11:C36)</f>
        <v>2923909</v>
      </c>
      <c r="D37" s="86"/>
      <c r="E37" s="109">
        <f>'Kosten absolut'!Y36</f>
        <v>740785584</v>
      </c>
      <c r="F37" s="86"/>
      <c r="G37" s="109">
        <f>Kobe!Y36</f>
        <v>131982916</v>
      </c>
      <c r="H37" s="86"/>
      <c r="I37" s="126">
        <f t="shared" si="0"/>
        <v>608802668</v>
      </c>
      <c r="J37" s="127"/>
      <c r="K37" s="124">
        <f t="shared" si="1"/>
        <v>208.21532681078651</v>
      </c>
      <c r="L37" s="128"/>
      <c r="M37" s="128">
        <v>228.10303576907313</v>
      </c>
      <c r="N37" s="128"/>
      <c r="O37" s="124">
        <f t="shared" si="2"/>
        <v>-19.887708958286623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155</v>
      </c>
      <c r="D8" s="50"/>
      <c r="E8" s="105" t="s">
        <v>155</v>
      </c>
      <c r="F8" s="50"/>
      <c r="G8" s="105" t="s">
        <v>155</v>
      </c>
      <c r="H8" s="50"/>
      <c r="I8" s="105" t="s">
        <v>155</v>
      </c>
      <c r="J8" s="50"/>
      <c r="K8" s="106" t="s">
        <v>156</v>
      </c>
      <c r="L8" s="53"/>
      <c r="M8" s="106" t="s">
        <v>59</v>
      </c>
      <c r="N8" s="52"/>
      <c r="O8" s="107" t="s">
        <v>156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494508</v>
      </c>
      <c r="D11" s="99"/>
      <c r="E11" s="109">
        <f>'Kosten absolut'!AA10</f>
        <v>141317163</v>
      </c>
      <c r="F11" s="109"/>
      <c r="G11" s="109">
        <f>Kobe!AA10</f>
        <v>23506881</v>
      </c>
      <c r="H11" s="86"/>
      <c r="I11" s="126">
        <f>E11-G11</f>
        <v>117810282</v>
      </c>
      <c r="J11" s="127"/>
      <c r="K11" s="124">
        <f>I11/C11</f>
        <v>238.2373631973598</v>
      </c>
      <c r="L11" s="124"/>
      <c r="M11" s="128">
        <v>217.82062355043331</v>
      </c>
      <c r="N11" s="124"/>
      <c r="O11" s="124">
        <f>K11-M11</f>
        <v>20.416739646926487</v>
      </c>
      <c r="P11" s="97"/>
    </row>
    <row r="12" spans="1:19" s="96" customFormat="1" x14ac:dyDescent="0.25">
      <c r="A12" s="95" t="s">
        <v>24</v>
      </c>
      <c r="B12" s="95"/>
      <c r="C12" s="86">
        <v>389285</v>
      </c>
      <c r="D12" s="99"/>
      <c r="E12" s="109">
        <f>'Kosten absolut'!AA11</f>
        <v>116488364</v>
      </c>
      <c r="F12" s="109"/>
      <c r="G12" s="109">
        <f>Kobe!AA11</f>
        <v>18406154</v>
      </c>
      <c r="H12" s="86"/>
      <c r="I12" s="126">
        <f t="shared" ref="I12:I37" si="0">E12-G12</f>
        <v>98082210</v>
      </c>
      <c r="J12" s="127"/>
      <c r="K12" s="124">
        <f t="shared" ref="K12:K37" si="1">I12/C12</f>
        <v>251.95476321974903</v>
      </c>
      <c r="L12" s="124"/>
      <c r="M12" s="128">
        <v>243.92208178774436</v>
      </c>
      <c r="N12" s="124"/>
      <c r="O12" s="124">
        <f t="shared" ref="O12:O37" si="2">K12-M12</f>
        <v>8.0326814320046651</v>
      </c>
      <c r="P12" s="98"/>
    </row>
    <row r="13" spans="1:19" s="96" customFormat="1" x14ac:dyDescent="0.25">
      <c r="A13" s="95" t="s">
        <v>25</v>
      </c>
      <c r="B13" s="95"/>
      <c r="C13" s="86">
        <v>119756</v>
      </c>
      <c r="D13" s="99"/>
      <c r="E13" s="109">
        <f>'Kosten absolut'!AA12</f>
        <v>29856832</v>
      </c>
      <c r="F13" s="109"/>
      <c r="G13" s="109">
        <f>Kobe!AA12</f>
        <v>4869001</v>
      </c>
      <c r="H13" s="86"/>
      <c r="I13" s="126">
        <f t="shared" si="0"/>
        <v>24987831</v>
      </c>
      <c r="J13" s="127"/>
      <c r="K13" s="124">
        <f t="shared" si="1"/>
        <v>208.65619259160292</v>
      </c>
      <c r="L13" s="124"/>
      <c r="M13" s="128">
        <v>192.78740316500884</v>
      </c>
      <c r="N13" s="124"/>
      <c r="O13" s="124">
        <f t="shared" si="2"/>
        <v>15.868789426594077</v>
      </c>
      <c r="P13" s="98"/>
    </row>
    <row r="14" spans="1:19" s="96" customFormat="1" x14ac:dyDescent="0.25">
      <c r="A14" s="95" t="s">
        <v>26</v>
      </c>
      <c r="B14" s="95"/>
      <c r="C14" s="86">
        <v>12595</v>
      </c>
      <c r="D14" s="99"/>
      <c r="E14" s="109">
        <f>'Kosten absolut'!AA13</f>
        <v>2917099</v>
      </c>
      <c r="F14" s="109"/>
      <c r="G14" s="109">
        <f>Kobe!AA13</f>
        <v>492268</v>
      </c>
      <c r="H14" s="86"/>
      <c r="I14" s="126">
        <f t="shared" si="0"/>
        <v>2424831</v>
      </c>
      <c r="J14" s="127"/>
      <c r="K14" s="124">
        <f t="shared" si="1"/>
        <v>192.52330289797538</v>
      </c>
      <c r="L14" s="124"/>
      <c r="M14" s="128">
        <v>184.53150644429425</v>
      </c>
      <c r="N14" s="124"/>
      <c r="O14" s="124">
        <f t="shared" si="2"/>
        <v>7.9917964536811326</v>
      </c>
      <c r="P14" s="98"/>
    </row>
    <row r="15" spans="1:19" s="96" customFormat="1" x14ac:dyDescent="0.25">
      <c r="A15" s="95" t="s">
        <v>27</v>
      </c>
      <c r="B15" s="95"/>
      <c r="C15" s="86">
        <v>46891</v>
      </c>
      <c r="D15" s="99"/>
      <c r="E15" s="109">
        <f>'Kosten absolut'!AA14</f>
        <v>12383826</v>
      </c>
      <c r="F15" s="109"/>
      <c r="G15" s="109">
        <f>Kobe!AA14</f>
        <v>2017751</v>
      </c>
      <c r="H15" s="86"/>
      <c r="I15" s="126">
        <f t="shared" si="0"/>
        <v>10366075</v>
      </c>
      <c r="J15" s="127"/>
      <c r="K15" s="124">
        <f t="shared" si="1"/>
        <v>221.06747563498325</v>
      </c>
      <c r="L15" s="124"/>
      <c r="M15" s="128">
        <v>183.29431468341397</v>
      </c>
      <c r="N15" s="124"/>
      <c r="O15" s="124">
        <f t="shared" si="2"/>
        <v>37.773160951569281</v>
      </c>
      <c r="P15" s="98"/>
    </row>
    <row r="16" spans="1:19" s="96" customFormat="1" x14ac:dyDescent="0.25">
      <c r="A16" s="95" t="s">
        <v>28</v>
      </c>
      <c r="B16" s="95"/>
      <c r="C16" s="86">
        <v>11514</v>
      </c>
      <c r="D16" s="99"/>
      <c r="E16" s="109">
        <f>'Kosten absolut'!AA15</f>
        <v>2461885</v>
      </c>
      <c r="F16" s="109"/>
      <c r="G16" s="109">
        <f>Kobe!AA15</f>
        <v>470840</v>
      </c>
      <c r="H16" s="86"/>
      <c r="I16" s="126">
        <f t="shared" si="0"/>
        <v>1991045</v>
      </c>
      <c r="J16" s="127"/>
      <c r="K16" s="124">
        <f t="shared" si="1"/>
        <v>172.9238318568699</v>
      </c>
      <c r="L16" s="124"/>
      <c r="M16" s="128">
        <v>173.5665760048353</v>
      </c>
      <c r="N16" s="124"/>
      <c r="O16" s="124">
        <f t="shared" si="2"/>
        <v>-0.64274414796540214</v>
      </c>
      <c r="P16" s="98"/>
    </row>
    <row r="17" spans="1:16" s="96" customFormat="1" x14ac:dyDescent="0.25">
      <c r="A17" s="95" t="s">
        <v>29</v>
      </c>
      <c r="B17" s="95"/>
      <c r="C17" s="86">
        <v>14723</v>
      </c>
      <c r="D17" s="99"/>
      <c r="E17" s="109">
        <f>'Kosten absolut'!AA16</f>
        <v>3418150</v>
      </c>
      <c r="F17" s="109"/>
      <c r="G17" s="109">
        <f>Kobe!AA16</f>
        <v>594289</v>
      </c>
      <c r="H17" s="86"/>
      <c r="I17" s="126">
        <f t="shared" si="0"/>
        <v>2823861</v>
      </c>
      <c r="J17" s="127"/>
      <c r="K17" s="124">
        <f t="shared" si="1"/>
        <v>191.79929362222373</v>
      </c>
      <c r="L17" s="124"/>
      <c r="M17" s="128">
        <v>160.52382668492609</v>
      </c>
      <c r="N17" s="124"/>
      <c r="O17" s="124">
        <f t="shared" si="2"/>
        <v>31.275466937297637</v>
      </c>
      <c r="P17" s="98"/>
    </row>
    <row r="18" spans="1:16" s="96" customFormat="1" x14ac:dyDescent="0.25">
      <c r="A18" s="95" t="s">
        <v>30</v>
      </c>
      <c r="B18" s="95"/>
      <c r="C18" s="86">
        <v>12768</v>
      </c>
      <c r="D18" s="99"/>
      <c r="E18" s="109">
        <f>'Kosten absolut'!AA17</f>
        <v>2910243</v>
      </c>
      <c r="F18" s="109"/>
      <c r="G18" s="109">
        <f>Kobe!AA17</f>
        <v>544368</v>
      </c>
      <c r="H18" s="86"/>
      <c r="I18" s="126">
        <f t="shared" si="0"/>
        <v>2365875</v>
      </c>
      <c r="J18" s="127"/>
      <c r="K18" s="124">
        <f t="shared" si="1"/>
        <v>185.29722744360902</v>
      </c>
      <c r="L18" s="124"/>
      <c r="M18" s="128">
        <v>190.07463895670227</v>
      </c>
      <c r="N18" s="124"/>
      <c r="O18" s="124">
        <f t="shared" si="2"/>
        <v>-4.7774115130932557</v>
      </c>
      <c r="P18" s="98"/>
    </row>
    <row r="19" spans="1:16" s="96" customFormat="1" x14ac:dyDescent="0.25">
      <c r="A19" s="95" t="s">
        <v>31</v>
      </c>
      <c r="B19" s="95"/>
      <c r="C19" s="86">
        <v>39100</v>
      </c>
      <c r="D19" s="99"/>
      <c r="E19" s="109">
        <f>'Kosten absolut'!AA18</f>
        <v>9680321</v>
      </c>
      <c r="F19" s="109"/>
      <c r="G19" s="109">
        <f>Kobe!AA18</f>
        <v>1662666</v>
      </c>
      <c r="H19" s="86"/>
      <c r="I19" s="126">
        <f t="shared" si="0"/>
        <v>8017655</v>
      </c>
      <c r="J19" s="127"/>
      <c r="K19" s="124">
        <f t="shared" si="1"/>
        <v>205.05511508951406</v>
      </c>
      <c r="L19" s="124"/>
      <c r="M19" s="128">
        <v>181.15122270668812</v>
      </c>
      <c r="N19" s="124"/>
      <c r="O19" s="124">
        <f t="shared" si="2"/>
        <v>23.903892382825944</v>
      </c>
      <c r="P19" s="98"/>
    </row>
    <row r="20" spans="1:16" s="96" customFormat="1" x14ac:dyDescent="0.25">
      <c r="A20" s="95" t="s">
        <v>32</v>
      </c>
      <c r="B20" s="95"/>
      <c r="C20" s="86">
        <v>89296</v>
      </c>
      <c r="D20" s="99"/>
      <c r="E20" s="109">
        <f>'Kosten absolut'!AA19</f>
        <v>27373536</v>
      </c>
      <c r="F20" s="109"/>
      <c r="G20" s="109">
        <f>Kobe!AA19</f>
        <v>4468449</v>
      </c>
      <c r="H20" s="86"/>
      <c r="I20" s="126">
        <f t="shared" si="0"/>
        <v>22905087</v>
      </c>
      <c r="J20" s="127"/>
      <c r="K20" s="124">
        <f t="shared" si="1"/>
        <v>256.50742474466944</v>
      </c>
      <c r="L20" s="124"/>
      <c r="M20" s="128">
        <v>213.68835011381677</v>
      </c>
      <c r="N20" s="124"/>
      <c r="O20" s="124">
        <f t="shared" si="2"/>
        <v>42.819074630852668</v>
      </c>
      <c r="P20" s="98"/>
    </row>
    <row r="21" spans="1:16" s="96" customFormat="1" x14ac:dyDescent="0.25">
      <c r="A21" s="95" t="s">
        <v>33</v>
      </c>
      <c r="B21" s="95"/>
      <c r="C21" s="86">
        <v>92765</v>
      </c>
      <c r="D21" s="99"/>
      <c r="E21" s="109">
        <f>'Kosten absolut'!AA20</f>
        <v>25238998</v>
      </c>
      <c r="F21" s="109"/>
      <c r="G21" s="109">
        <f>Kobe!AA20</f>
        <v>4176225</v>
      </c>
      <c r="H21" s="86"/>
      <c r="I21" s="126">
        <f t="shared" si="0"/>
        <v>21062773</v>
      </c>
      <c r="J21" s="127"/>
      <c r="K21" s="124">
        <f t="shared" si="1"/>
        <v>227.05517167034981</v>
      </c>
      <c r="L21" s="124"/>
      <c r="M21" s="128">
        <v>213.10088263496866</v>
      </c>
      <c r="N21" s="124"/>
      <c r="O21" s="124">
        <f t="shared" si="2"/>
        <v>13.954289035381152</v>
      </c>
      <c r="P21" s="98"/>
    </row>
    <row r="22" spans="1:16" s="96" customFormat="1" x14ac:dyDescent="0.25">
      <c r="A22" s="95" t="s">
        <v>34</v>
      </c>
      <c r="B22" s="95"/>
      <c r="C22" s="86">
        <v>70574</v>
      </c>
      <c r="D22" s="99"/>
      <c r="E22" s="109">
        <f>'Kosten absolut'!AA21</f>
        <v>24896590</v>
      </c>
      <c r="F22" s="109"/>
      <c r="G22" s="109">
        <f>Kobe!AA21</f>
        <v>3725734</v>
      </c>
      <c r="H22" s="86"/>
      <c r="I22" s="126">
        <f t="shared" si="0"/>
        <v>21170856</v>
      </c>
      <c r="J22" s="127"/>
      <c r="K22" s="124">
        <f t="shared" si="1"/>
        <v>299.98095615949217</v>
      </c>
      <c r="L22" s="124"/>
      <c r="M22" s="128">
        <v>307.82710372580556</v>
      </c>
      <c r="N22" s="124"/>
      <c r="O22" s="124">
        <f t="shared" si="2"/>
        <v>-7.8461475663133911</v>
      </c>
      <c r="P22" s="98"/>
    </row>
    <row r="23" spans="1:16" s="96" customFormat="1" x14ac:dyDescent="0.25">
      <c r="A23" s="95" t="s">
        <v>35</v>
      </c>
      <c r="B23" s="95"/>
      <c r="C23" s="86">
        <v>114725</v>
      </c>
      <c r="D23" s="99"/>
      <c r="E23" s="109">
        <f>'Kosten absolut'!AA22</f>
        <v>32959203</v>
      </c>
      <c r="F23" s="109"/>
      <c r="G23" s="109">
        <f>Kobe!AA22</f>
        <v>5748357</v>
      </c>
      <c r="H23" s="86"/>
      <c r="I23" s="126">
        <f t="shared" si="0"/>
        <v>27210846</v>
      </c>
      <c r="J23" s="127"/>
      <c r="K23" s="124">
        <f t="shared" si="1"/>
        <v>237.18322946175638</v>
      </c>
      <c r="L23" s="124"/>
      <c r="M23" s="128">
        <v>230.43876438493947</v>
      </c>
      <c r="N23" s="124"/>
      <c r="O23" s="124">
        <f t="shared" si="2"/>
        <v>6.7444650768169083</v>
      </c>
      <c r="P23" s="98"/>
    </row>
    <row r="24" spans="1:16" s="96" customFormat="1" x14ac:dyDescent="0.25">
      <c r="A24" s="95" t="s">
        <v>36</v>
      </c>
      <c r="B24" s="95"/>
      <c r="C24" s="86">
        <v>28854</v>
      </c>
      <c r="D24" s="99"/>
      <c r="E24" s="109">
        <f>'Kosten absolut'!AA23</f>
        <v>8396727</v>
      </c>
      <c r="F24" s="109"/>
      <c r="G24" s="109">
        <f>Kobe!AA23</f>
        <v>1368869</v>
      </c>
      <c r="H24" s="86"/>
      <c r="I24" s="126">
        <f t="shared" si="0"/>
        <v>7027858</v>
      </c>
      <c r="J24" s="127"/>
      <c r="K24" s="124">
        <f t="shared" si="1"/>
        <v>243.56616067096417</v>
      </c>
      <c r="L24" s="124"/>
      <c r="M24" s="128">
        <v>216.6109882799777</v>
      </c>
      <c r="N24" s="124"/>
      <c r="O24" s="124">
        <f t="shared" si="2"/>
        <v>26.955172390986462</v>
      </c>
      <c r="P24" s="98"/>
    </row>
    <row r="25" spans="1:16" s="96" customFormat="1" x14ac:dyDescent="0.25">
      <c r="A25" s="95" t="s">
        <v>37</v>
      </c>
      <c r="B25" s="95"/>
      <c r="C25" s="86">
        <v>19223</v>
      </c>
      <c r="D25" s="99"/>
      <c r="E25" s="109">
        <f>'Kosten absolut'!AA24</f>
        <v>4187802</v>
      </c>
      <c r="F25" s="109"/>
      <c r="G25" s="109">
        <f>Kobe!AA24</f>
        <v>778903</v>
      </c>
      <c r="H25" s="86"/>
      <c r="I25" s="126">
        <f t="shared" si="0"/>
        <v>3408899</v>
      </c>
      <c r="J25" s="127"/>
      <c r="K25" s="124">
        <f t="shared" si="1"/>
        <v>177.33439109400197</v>
      </c>
      <c r="L25" s="124"/>
      <c r="M25" s="128">
        <v>172.70442404190459</v>
      </c>
      <c r="N25" s="124"/>
      <c r="O25" s="124">
        <f t="shared" si="2"/>
        <v>4.6299670520973848</v>
      </c>
      <c r="P25" s="98"/>
    </row>
    <row r="26" spans="1:16" s="96" customFormat="1" x14ac:dyDescent="0.25">
      <c r="A26" s="95" t="s">
        <v>38</v>
      </c>
      <c r="B26" s="95"/>
      <c r="C26" s="86">
        <v>4570</v>
      </c>
      <c r="D26" s="99"/>
      <c r="E26" s="109">
        <f>'Kosten absolut'!AA25</f>
        <v>1045270</v>
      </c>
      <c r="F26" s="109"/>
      <c r="G26" s="109">
        <f>Kobe!AA25</f>
        <v>174236</v>
      </c>
      <c r="H26" s="86"/>
      <c r="I26" s="126">
        <f t="shared" si="0"/>
        <v>871034</v>
      </c>
      <c r="J26" s="127"/>
      <c r="K26" s="124">
        <f t="shared" si="1"/>
        <v>190.59824945295404</v>
      </c>
      <c r="L26" s="124"/>
      <c r="M26" s="128">
        <v>158.9119243872953</v>
      </c>
      <c r="N26" s="124"/>
      <c r="O26" s="124">
        <f t="shared" si="2"/>
        <v>31.686325065658735</v>
      </c>
      <c r="P26" s="98"/>
    </row>
    <row r="27" spans="1:16" s="96" customFormat="1" x14ac:dyDescent="0.25">
      <c r="A27" s="95" t="s">
        <v>39</v>
      </c>
      <c r="B27" s="95"/>
      <c r="C27" s="86">
        <v>162126</v>
      </c>
      <c r="D27" s="99"/>
      <c r="E27" s="109">
        <f>'Kosten absolut'!AA26</f>
        <v>41270753</v>
      </c>
      <c r="F27" s="109"/>
      <c r="G27" s="109">
        <f>Kobe!AA26</f>
        <v>6922864</v>
      </c>
      <c r="H27" s="86"/>
      <c r="I27" s="126">
        <f t="shared" si="0"/>
        <v>34347889</v>
      </c>
      <c r="J27" s="127"/>
      <c r="K27" s="124">
        <f t="shared" si="1"/>
        <v>211.85922677423733</v>
      </c>
      <c r="L27" s="124"/>
      <c r="M27" s="128">
        <v>186.30853944429384</v>
      </c>
      <c r="N27" s="124"/>
      <c r="O27" s="124">
        <f t="shared" si="2"/>
        <v>25.550687329943486</v>
      </c>
      <c r="P27" s="98"/>
    </row>
    <row r="28" spans="1:16" s="96" customFormat="1" x14ac:dyDescent="0.25">
      <c r="A28" s="95" t="s">
        <v>40</v>
      </c>
      <c r="B28" s="95"/>
      <c r="C28" s="86">
        <v>71451</v>
      </c>
      <c r="D28" s="99"/>
      <c r="E28" s="109">
        <f>'Kosten absolut'!AA27</f>
        <v>19165960</v>
      </c>
      <c r="F28" s="109"/>
      <c r="G28" s="109">
        <f>Kobe!AA27</f>
        <v>3058227</v>
      </c>
      <c r="H28" s="86"/>
      <c r="I28" s="126">
        <f t="shared" si="0"/>
        <v>16107733</v>
      </c>
      <c r="J28" s="127"/>
      <c r="K28" s="124">
        <f t="shared" si="1"/>
        <v>225.43747463296526</v>
      </c>
      <c r="L28" s="124"/>
      <c r="M28" s="128">
        <v>184.92994865974634</v>
      </c>
      <c r="N28" s="124"/>
      <c r="O28" s="124">
        <f t="shared" si="2"/>
        <v>40.507525973218918</v>
      </c>
      <c r="P28" s="98"/>
    </row>
    <row r="29" spans="1:16" s="96" customFormat="1" x14ac:dyDescent="0.25">
      <c r="A29" s="95" t="s">
        <v>41</v>
      </c>
      <c r="B29" s="95"/>
      <c r="C29" s="86">
        <v>212577</v>
      </c>
      <c r="D29" s="99"/>
      <c r="E29" s="109">
        <f>'Kosten absolut'!AA28</f>
        <v>58902515</v>
      </c>
      <c r="F29" s="109"/>
      <c r="G29" s="109">
        <f>Kobe!AA28</f>
        <v>9486740</v>
      </c>
      <c r="H29" s="86"/>
      <c r="I29" s="126">
        <f t="shared" si="0"/>
        <v>49415775</v>
      </c>
      <c r="J29" s="127"/>
      <c r="K29" s="124">
        <f t="shared" si="1"/>
        <v>232.46059075064565</v>
      </c>
      <c r="L29" s="124"/>
      <c r="M29" s="128">
        <v>198.19628519875656</v>
      </c>
      <c r="N29" s="124"/>
      <c r="O29" s="124">
        <f t="shared" si="2"/>
        <v>34.264305551889095</v>
      </c>
      <c r="P29" s="98"/>
    </row>
    <row r="30" spans="1:16" s="96" customFormat="1" x14ac:dyDescent="0.25">
      <c r="A30" s="95" t="s">
        <v>42</v>
      </c>
      <c r="B30" s="95"/>
      <c r="C30" s="86">
        <v>80015</v>
      </c>
      <c r="D30" s="99"/>
      <c r="E30" s="109">
        <f>'Kosten absolut'!AA29</f>
        <v>20065319</v>
      </c>
      <c r="F30" s="109"/>
      <c r="G30" s="109">
        <f>Kobe!AA29</f>
        <v>3384602</v>
      </c>
      <c r="H30" s="86"/>
      <c r="I30" s="126">
        <f t="shared" si="0"/>
        <v>16680717</v>
      </c>
      <c r="J30" s="127"/>
      <c r="K30" s="124">
        <f t="shared" si="1"/>
        <v>208.46987439855027</v>
      </c>
      <c r="L30" s="124"/>
      <c r="M30" s="128">
        <v>195.50334106020779</v>
      </c>
      <c r="N30" s="124"/>
      <c r="O30" s="124">
        <f t="shared" si="2"/>
        <v>12.966533338342487</v>
      </c>
      <c r="P30" s="98"/>
    </row>
    <row r="31" spans="1:16" s="96" customFormat="1" x14ac:dyDescent="0.25">
      <c r="A31" s="95" t="s">
        <v>43</v>
      </c>
      <c r="B31" s="95"/>
      <c r="C31" s="86">
        <v>132417</v>
      </c>
      <c r="D31" s="99"/>
      <c r="E31" s="109">
        <f>'Kosten absolut'!AA30</f>
        <v>43296188</v>
      </c>
      <c r="F31" s="109"/>
      <c r="G31" s="109">
        <f>Kobe!AA30</f>
        <v>7086380</v>
      </c>
      <c r="H31" s="86"/>
      <c r="I31" s="126">
        <f t="shared" si="0"/>
        <v>36209808</v>
      </c>
      <c r="J31" s="127"/>
      <c r="K31" s="124">
        <f t="shared" si="1"/>
        <v>273.45286481343032</v>
      </c>
      <c r="L31" s="124"/>
      <c r="M31" s="128">
        <v>268.79874894511931</v>
      </c>
      <c r="N31" s="124"/>
      <c r="O31" s="124">
        <f t="shared" si="2"/>
        <v>4.6541158683110098</v>
      </c>
      <c r="P31" s="98"/>
    </row>
    <row r="32" spans="1:16" s="96" customFormat="1" x14ac:dyDescent="0.25">
      <c r="A32" s="95" t="s">
        <v>44</v>
      </c>
      <c r="B32" s="95"/>
      <c r="C32" s="86">
        <v>255407</v>
      </c>
      <c r="D32" s="99"/>
      <c r="E32" s="109">
        <f>'Kosten absolut'!AA31</f>
        <v>86772879</v>
      </c>
      <c r="F32" s="109"/>
      <c r="G32" s="109">
        <f>Kobe!AA31</f>
        <v>14034364</v>
      </c>
      <c r="H32" s="86"/>
      <c r="I32" s="126">
        <f t="shared" si="0"/>
        <v>72738515</v>
      </c>
      <c r="J32" s="127"/>
      <c r="K32" s="124">
        <f t="shared" si="1"/>
        <v>284.79452403418856</v>
      </c>
      <c r="L32" s="124"/>
      <c r="M32" s="128">
        <v>272.8723017074895</v>
      </c>
      <c r="N32" s="124"/>
      <c r="O32" s="124">
        <f t="shared" si="2"/>
        <v>11.922222326699057</v>
      </c>
      <c r="P32" s="98"/>
    </row>
    <row r="33" spans="1:16" s="96" customFormat="1" x14ac:dyDescent="0.25">
      <c r="A33" s="95" t="s">
        <v>45</v>
      </c>
      <c r="B33" s="95"/>
      <c r="C33" s="86">
        <v>111544</v>
      </c>
      <c r="D33" s="99"/>
      <c r="E33" s="109">
        <f>'Kosten absolut'!AA32</f>
        <v>30193206</v>
      </c>
      <c r="F33" s="109"/>
      <c r="G33" s="109">
        <f>Kobe!AA32</f>
        <v>4959838</v>
      </c>
      <c r="H33" s="86"/>
      <c r="I33" s="126">
        <f t="shared" si="0"/>
        <v>25233368</v>
      </c>
      <c r="J33" s="127"/>
      <c r="K33" s="124">
        <f t="shared" si="1"/>
        <v>226.21896292046188</v>
      </c>
      <c r="L33" s="124"/>
      <c r="M33" s="128">
        <v>196.99542471196321</v>
      </c>
      <c r="N33" s="124"/>
      <c r="O33" s="124">
        <f t="shared" si="2"/>
        <v>29.223538208498667</v>
      </c>
      <c r="P33" s="98"/>
    </row>
    <row r="34" spans="1:16" s="96" customFormat="1" x14ac:dyDescent="0.25">
      <c r="A34" s="95" t="s">
        <v>46</v>
      </c>
      <c r="B34" s="95"/>
      <c r="C34" s="86">
        <v>65943</v>
      </c>
      <c r="D34" s="99"/>
      <c r="E34" s="109">
        <f>'Kosten absolut'!AA33</f>
        <v>21243130</v>
      </c>
      <c r="F34" s="109"/>
      <c r="G34" s="109">
        <f>Kobe!AA33</f>
        <v>3335622</v>
      </c>
      <c r="H34" s="86"/>
      <c r="I34" s="126">
        <f t="shared" si="0"/>
        <v>17907508</v>
      </c>
      <c r="J34" s="127"/>
      <c r="K34" s="124">
        <f t="shared" si="1"/>
        <v>271.56040823135135</v>
      </c>
      <c r="L34" s="124"/>
      <c r="M34" s="128">
        <v>268.26183913947608</v>
      </c>
      <c r="N34" s="124"/>
      <c r="O34" s="124">
        <f t="shared" si="2"/>
        <v>3.2985690918752653</v>
      </c>
      <c r="P34" s="98"/>
    </row>
    <row r="35" spans="1:16" s="96" customFormat="1" x14ac:dyDescent="0.25">
      <c r="A35" s="95" t="s">
        <v>47</v>
      </c>
      <c r="B35" s="95"/>
      <c r="C35" s="86">
        <v>158556</v>
      </c>
      <c r="D35" s="99"/>
      <c r="E35" s="109">
        <f>'Kosten absolut'!AA34</f>
        <v>62923171</v>
      </c>
      <c r="F35" s="109"/>
      <c r="G35" s="109">
        <f>Kobe!AA34</f>
        <v>9489316</v>
      </c>
      <c r="H35" s="86"/>
      <c r="I35" s="126">
        <f t="shared" si="0"/>
        <v>53433855</v>
      </c>
      <c r="J35" s="127"/>
      <c r="K35" s="124">
        <f t="shared" si="1"/>
        <v>337.00304624233712</v>
      </c>
      <c r="L35" s="124"/>
      <c r="M35" s="128">
        <v>318.62949221036212</v>
      </c>
      <c r="N35" s="124"/>
      <c r="O35" s="124">
        <f t="shared" si="2"/>
        <v>18.373554031975004</v>
      </c>
      <c r="P35" s="98"/>
    </row>
    <row r="36" spans="1:16" s="96" customFormat="1" x14ac:dyDescent="0.25">
      <c r="A36" s="95" t="s">
        <v>48</v>
      </c>
      <c r="B36" s="95"/>
      <c r="C36" s="86">
        <v>26079</v>
      </c>
      <c r="D36" s="99"/>
      <c r="E36" s="109">
        <f>'Kosten absolut'!AA35</f>
        <v>8023721</v>
      </c>
      <c r="F36" s="109"/>
      <c r="G36" s="109">
        <f>Kobe!AA35</f>
        <v>1331520</v>
      </c>
      <c r="H36" s="86"/>
      <c r="I36" s="126">
        <f t="shared" si="0"/>
        <v>6692201</v>
      </c>
      <c r="J36" s="127"/>
      <c r="K36" s="124">
        <f t="shared" si="1"/>
        <v>256.6126385214157</v>
      </c>
      <c r="L36" s="124"/>
      <c r="M36" s="128">
        <v>251.20548956258963</v>
      </c>
      <c r="N36" s="124"/>
      <c r="O36" s="124">
        <f t="shared" si="2"/>
        <v>5.4071489588260704</v>
      </c>
      <c r="P36" s="98"/>
    </row>
    <row r="37" spans="1:16" s="96" customFormat="1" x14ac:dyDescent="0.25">
      <c r="A37" s="96" t="s">
        <v>49</v>
      </c>
      <c r="C37" s="86">
        <f>SUM(C11:C36)</f>
        <v>2837262</v>
      </c>
      <c r="D37" s="86"/>
      <c r="E37" s="109">
        <f>'Kosten absolut'!AA36</f>
        <v>837388851</v>
      </c>
      <c r="F37" s="86"/>
      <c r="G37" s="109">
        <f>Kobe!AA36</f>
        <v>136094464</v>
      </c>
      <c r="H37" s="86"/>
      <c r="I37" s="126">
        <f t="shared" si="0"/>
        <v>701294387</v>
      </c>
      <c r="J37" s="127"/>
      <c r="K37" s="124">
        <f t="shared" si="1"/>
        <v>247.17293891082318</v>
      </c>
      <c r="L37" s="128"/>
      <c r="M37" s="128">
        <v>228.10303576907313</v>
      </c>
      <c r="N37" s="128"/>
      <c r="O37" s="124">
        <f t="shared" si="2"/>
        <v>19.069903141750046</v>
      </c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157</v>
      </c>
      <c r="D8" s="50"/>
      <c r="E8" s="105" t="s">
        <v>157</v>
      </c>
      <c r="F8" s="50"/>
      <c r="G8" s="105" t="s">
        <v>157</v>
      </c>
      <c r="H8" s="50"/>
      <c r="I8" s="105" t="s">
        <v>157</v>
      </c>
      <c r="J8" s="50"/>
      <c r="K8" s="106" t="s">
        <v>158</v>
      </c>
      <c r="L8" s="53"/>
      <c r="M8" s="91" t="s">
        <v>59</v>
      </c>
      <c r="N8" s="52"/>
      <c r="O8" s="107" t="s">
        <v>158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434528</v>
      </c>
      <c r="D11" s="99"/>
      <c r="E11" s="109">
        <f>'Kosten absolut'!AC10</f>
        <v>144343687</v>
      </c>
      <c r="F11" s="109"/>
      <c r="G11" s="109">
        <f>Kobe!AC10</f>
        <v>21938935</v>
      </c>
      <c r="H11" s="86"/>
      <c r="I11" s="126">
        <f>E11-G11</f>
        <v>122404752</v>
      </c>
      <c r="J11" s="127"/>
      <c r="K11" s="124">
        <f>I11/C11</f>
        <v>281.6958907136019</v>
      </c>
      <c r="L11" s="124"/>
      <c r="M11" s="128">
        <v>217.82062355043331</v>
      </c>
      <c r="N11" s="124"/>
      <c r="O11" s="124">
        <f>K11-M11</f>
        <v>63.875267163168587</v>
      </c>
      <c r="P11" s="97"/>
    </row>
    <row r="12" spans="1:19" s="96" customFormat="1" x14ac:dyDescent="0.25">
      <c r="A12" s="95" t="s">
        <v>24</v>
      </c>
      <c r="B12" s="95"/>
      <c r="C12" s="86">
        <v>329467</v>
      </c>
      <c r="D12" s="99"/>
      <c r="E12" s="109">
        <f>'Kosten absolut'!AC11</f>
        <v>117195885</v>
      </c>
      <c r="F12" s="109"/>
      <c r="G12" s="109">
        <f>Kobe!AC11</f>
        <v>16829310</v>
      </c>
      <c r="H12" s="86"/>
      <c r="I12" s="126">
        <f t="shared" ref="I12:I37" si="0">E12-G12</f>
        <v>100366575</v>
      </c>
      <c r="J12" s="127"/>
      <c r="K12" s="124">
        <f t="shared" ref="K12:K37" si="1">I12/C12</f>
        <v>304.6331650817836</v>
      </c>
      <c r="L12" s="124"/>
      <c r="M12" s="128">
        <v>243.92208178774436</v>
      </c>
      <c r="N12" s="124"/>
      <c r="O12" s="124">
        <f t="shared" ref="O12:O37" si="2">K12-M12</f>
        <v>60.711083294039241</v>
      </c>
      <c r="P12" s="98"/>
    </row>
    <row r="13" spans="1:19" s="96" customFormat="1" x14ac:dyDescent="0.25">
      <c r="A13" s="95" t="s">
        <v>25</v>
      </c>
      <c r="B13" s="95"/>
      <c r="C13" s="86">
        <v>107563</v>
      </c>
      <c r="D13" s="99"/>
      <c r="E13" s="109">
        <f>'Kosten absolut'!AC12</f>
        <v>32652089</v>
      </c>
      <c r="F13" s="109"/>
      <c r="G13" s="109">
        <f>Kobe!AC12</f>
        <v>4685027</v>
      </c>
      <c r="H13" s="86"/>
      <c r="I13" s="126">
        <f t="shared" si="0"/>
        <v>27967062</v>
      </c>
      <c r="J13" s="127"/>
      <c r="K13" s="124">
        <f t="shared" si="1"/>
        <v>260.00634047023607</v>
      </c>
      <c r="L13" s="124"/>
      <c r="M13" s="128">
        <v>192.78740316500884</v>
      </c>
      <c r="N13" s="124"/>
      <c r="O13" s="124">
        <f t="shared" si="2"/>
        <v>67.218937305227229</v>
      </c>
      <c r="P13" s="98"/>
    </row>
    <row r="14" spans="1:19" s="96" customFormat="1" x14ac:dyDescent="0.25">
      <c r="A14" s="95" t="s">
        <v>26</v>
      </c>
      <c r="B14" s="95"/>
      <c r="C14" s="86">
        <v>11173</v>
      </c>
      <c r="D14" s="99"/>
      <c r="E14" s="109">
        <f>'Kosten absolut'!AC13</f>
        <v>3013117</v>
      </c>
      <c r="F14" s="109"/>
      <c r="G14" s="109">
        <f>Kobe!AC13</f>
        <v>472794</v>
      </c>
      <c r="H14" s="86"/>
      <c r="I14" s="126">
        <f t="shared" si="0"/>
        <v>2540323</v>
      </c>
      <c r="J14" s="127"/>
      <c r="K14" s="124">
        <f t="shared" si="1"/>
        <v>227.36265998388973</v>
      </c>
      <c r="L14" s="124"/>
      <c r="M14" s="128">
        <v>184.53150644429425</v>
      </c>
      <c r="N14" s="124"/>
      <c r="O14" s="124">
        <f t="shared" si="2"/>
        <v>42.831153539595476</v>
      </c>
      <c r="P14" s="98"/>
    </row>
    <row r="15" spans="1:19" s="96" customFormat="1" x14ac:dyDescent="0.25">
      <c r="A15" s="95" t="s">
        <v>27</v>
      </c>
      <c r="B15" s="95"/>
      <c r="C15" s="86">
        <v>38548</v>
      </c>
      <c r="D15" s="99"/>
      <c r="E15" s="109">
        <f>'Kosten absolut'!AC14</f>
        <v>10877547</v>
      </c>
      <c r="F15" s="109"/>
      <c r="G15" s="109">
        <f>Kobe!AC14</f>
        <v>1771422</v>
      </c>
      <c r="H15" s="86"/>
      <c r="I15" s="126">
        <f t="shared" si="0"/>
        <v>9106125</v>
      </c>
      <c r="J15" s="127"/>
      <c r="K15" s="124">
        <f t="shared" si="1"/>
        <v>236.22820898619904</v>
      </c>
      <c r="L15" s="124"/>
      <c r="M15" s="128">
        <v>183.29431468341397</v>
      </c>
      <c r="N15" s="124"/>
      <c r="O15" s="124">
        <f t="shared" si="2"/>
        <v>52.933894302785063</v>
      </c>
      <c r="P15" s="98"/>
    </row>
    <row r="16" spans="1:19" s="96" customFormat="1" x14ac:dyDescent="0.25">
      <c r="A16" s="95" t="s">
        <v>28</v>
      </c>
      <c r="B16" s="95"/>
      <c r="C16" s="86">
        <v>8527</v>
      </c>
      <c r="D16" s="99"/>
      <c r="E16" s="109">
        <f>'Kosten absolut'!AC15</f>
        <v>2428845</v>
      </c>
      <c r="F16" s="109"/>
      <c r="G16" s="109">
        <f>Kobe!AC15</f>
        <v>391380</v>
      </c>
      <c r="H16" s="86"/>
      <c r="I16" s="126">
        <f t="shared" si="0"/>
        <v>2037465</v>
      </c>
      <c r="J16" s="127"/>
      <c r="K16" s="124">
        <f t="shared" si="1"/>
        <v>238.94277002462766</v>
      </c>
      <c r="L16" s="124"/>
      <c r="M16" s="128">
        <v>173.5665760048353</v>
      </c>
      <c r="N16" s="124"/>
      <c r="O16" s="124">
        <f t="shared" si="2"/>
        <v>65.376194019792365</v>
      </c>
      <c r="P16" s="98"/>
    </row>
    <row r="17" spans="1:16" s="96" customFormat="1" x14ac:dyDescent="0.25">
      <c r="A17" s="95" t="s">
        <v>29</v>
      </c>
      <c r="B17" s="95"/>
      <c r="C17" s="86">
        <v>12448</v>
      </c>
      <c r="D17" s="99"/>
      <c r="E17" s="109">
        <f>'Kosten absolut'!AC16</f>
        <v>3237947</v>
      </c>
      <c r="F17" s="109"/>
      <c r="G17" s="109">
        <f>Kobe!AC16</f>
        <v>514960</v>
      </c>
      <c r="H17" s="86"/>
      <c r="I17" s="126">
        <f t="shared" si="0"/>
        <v>2722987</v>
      </c>
      <c r="J17" s="127"/>
      <c r="K17" s="124">
        <f t="shared" si="1"/>
        <v>218.748955655527</v>
      </c>
      <c r="L17" s="124"/>
      <c r="M17" s="128">
        <v>160.52382668492609</v>
      </c>
      <c r="N17" s="124"/>
      <c r="O17" s="124">
        <f t="shared" si="2"/>
        <v>58.225128970600906</v>
      </c>
      <c r="P17" s="98"/>
    </row>
    <row r="18" spans="1:16" s="96" customFormat="1" x14ac:dyDescent="0.25">
      <c r="A18" s="95" t="s">
        <v>30</v>
      </c>
      <c r="B18" s="95"/>
      <c r="C18" s="86">
        <v>11508</v>
      </c>
      <c r="D18" s="99"/>
      <c r="E18" s="109">
        <f>'Kosten absolut'!AC17</f>
        <v>2833361</v>
      </c>
      <c r="F18" s="109"/>
      <c r="G18" s="109">
        <f>Kobe!AC17</f>
        <v>508006</v>
      </c>
      <c r="H18" s="86"/>
      <c r="I18" s="126">
        <f t="shared" si="0"/>
        <v>2325355</v>
      </c>
      <c r="J18" s="127"/>
      <c r="K18" s="124">
        <f t="shared" si="1"/>
        <v>202.06421619742787</v>
      </c>
      <c r="L18" s="124"/>
      <c r="M18" s="128">
        <v>190.07463895670227</v>
      </c>
      <c r="N18" s="124"/>
      <c r="O18" s="124">
        <f t="shared" si="2"/>
        <v>11.989577240725595</v>
      </c>
      <c r="P18" s="98"/>
    </row>
    <row r="19" spans="1:16" s="96" customFormat="1" x14ac:dyDescent="0.25">
      <c r="A19" s="95" t="s">
        <v>31</v>
      </c>
      <c r="B19" s="95"/>
      <c r="C19" s="86">
        <v>33027</v>
      </c>
      <c r="D19" s="99"/>
      <c r="E19" s="109">
        <f>'Kosten absolut'!AC18</f>
        <v>9819367</v>
      </c>
      <c r="F19" s="109"/>
      <c r="G19" s="109">
        <f>Kobe!AC18</f>
        <v>1501624</v>
      </c>
      <c r="H19" s="86"/>
      <c r="I19" s="126">
        <f t="shared" si="0"/>
        <v>8317743</v>
      </c>
      <c r="J19" s="127"/>
      <c r="K19" s="124">
        <f t="shared" si="1"/>
        <v>251.84676174039421</v>
      </c>
      <c r="L19" s="124"/>
      <c r="M19" s="128">
        <v>181.15122270668812</v>
      </c>
      <c r="N19" s="124"/>
      <c r="O19" s="124">
        <f t="shared" si="2"/>
        <v>70.695539033706098</v>
      </c>
      <c r="P19" s="98"/>
    </row>
    <row r="20" spans="1:16" s="96" customFormat="1" x14ac:dyDescent="0.25">
      <c r="A20" s="95" t="s">
        <v>32</v>
      </c>
      <c r="B20" s="95"/>
      <c r="C20" s="86">
        <v>71537</v>
      </c>
      <c r="D20" s="99"/>
      <c r="E20" s="109">
        <f>'Kosten absolut'!AC19</f>
        <v>25027014</v>
      </c>
      <c r="F20" s="109"/>
      <c r="G20" s="109">
        <f>Kobe!AC19</f>
        <v>3745304</v>
      </c>
      <c r="H20" s="86"/>
      <c r="I20" s="126">
        <f t="shared" si="0"/>
        <v>21281710</v>
      </c>
      <c r="J20" s="127"/>
      <c r="K20" s="124">
        <f t="shared" si="1"/>
        <v>297.49234661783413</v>
      </c>
      <c r="L20" s="124"/>
      <c r="M20" s="128">
        <v>213.68835011381677</v>
      </c>
      <c r="N20" s="124"/>
      <c r="O20" s="124">
        <f t="shared" si="2"/>
        <v>83.803996504017363</v>
      </c>
      <c r="P20" s="98"/>
    </row>
    <row r="21" spans="1:16" s="96" customFormat="1" x14ac:dyDescent="0.25">
      <c r="A21" s="95" t="s">
        <v>33</v>
      </c>
      <c r="B21" s="95"/>
      <c r="C21" s="86">
        <v>80551</v>
      </c>
      <c r="D21" s="99"/>
      <c r="E21" s="109">
        <f>'Kosten absolut'!AC20</f>
        <v>25463747</v>
      </c>
      <c r="F21" s="109"/>
      <c r="G21" s="109">
        <f>Kobe!AC20</f>
        <v>3914839</v>
      </c>
      <c r="H21" s="86"/>
      <c r="I21" s="126">
        <f t="shared" si="0"/>
        <v>21548908</v>
      </c>
      <c r="J21" s="127"/>
      <c r="K21" s="124">
        <f t="shared" si="1"/>
        <v>267.51881416742191</v>
      </c>
      <c r="L21" s="124"/>
      <c r="M21" s="128">
        <v>213.10088263496866</v>
      </c>
      <c r="N21" s="124"/>
      <c r="O21" s="124">
        <f t="shared" si="2"/>
        <v>54.417931532453252</v>
      </c>
      <c r="P21" s="98"/>
    </row>
    <row r="22" spans="1:16" s="96" customFormat="1" x14ac:dyDescent="0.25">
      <c r="A22" s="95" t="s">
        <v>34</v>
      </c>
      <c r="B22" s="95"/>
      <c r="C22" s="86">
        <v>65233</v>
      </c>
      <c r="D22" s="99"/>
      <c r="E22" s="109">
        <f>'Kosten absolut'!AC21</f>
        <v>26815316</v>
      </c>
      <c r="F22" s="109"/>
      <c r="G22" s="109">
        <f>Kobe!AC21</f>
        <v>3700708</v>
      </c>
      <c r="H22" s="86"/>
      <c r="I22" s="126">
        <f t="shared" si="0"/>
        <v>23114608</v>
      </c>
      <c r="J22" s="127"/>
      <c r="K22" s="124">
        <f t="shared" si="1"/>
        <v>354.33918415525886</v>
      </c>
      <c r="L22" s="124"/>
      <c r="M22" s="128">
        <v>307.82710372580556</v>
      </c>
      <c r="N22" s="124"/>
      <c r="O22" s="124">
        <f t="shared" si="2"/>
        <v>46.512080429453306</v>
      </c>
      <c r="P22" s="98"/>
    </row>
    <row r="23" spans="1:16" s="96" customFormat="1" x14ac:dyDescent="0.25">
      <c r="A23" s="95" t="s">
        <v>35</v>
      </c>
      <c r="B23" s="95"/>
      <c r="C23" s="86">
        <v>101979</v>
      </c>
      <c r="D23" s="99"/>
      <c r="E23" s="109">
        <f>'Kosten absolut'!AC22</f>
        <v>36327799</v>
      </c>
      <c r="F23" s="109"/>
      <c r="G23" s="109">
        <f>Kobe!AC22</f>
        <v>5563389</v>
      </c>
      <c r="H23" s="86"/>
      <c r="I23" s="126">
        <f t="shared" si="0"/>
        <v>30764410</v>
      </c>
      <c r="J23" s="127"/>
      <c r="K23" s="124">
        <f t="shared" si="1"/>
        <v>301.67397209229352</v>
      </c>
      <c r="L23" s="124"/>
      <c r="M23" s="128">
        <v>230.43876438493947</v>
      </c>
      <c r="N23" s="124"/>
      <c r="O23" s="124">
        <f t="shared" si="2"/>
        <v>71.23520770735405</v>
      </c>
      <c r="P23" s="98"/>
    </row>
    <row r="24" spans="1:16" s="96" customFormat="1" x14ac:dyDescent="0.25">
      <c r="A24" s="95" t="s">
        <v>36</v>
      </c>
      <c r="B24" s="95"/>
      <c r="C24" s="86">
        <v>26725</v>
      </c>
      <c r="D24" s="99"/>
      <c r="E24" s="109">
        <f>'Kosten absolut'!AC23</f>
        <v>8894232</v>
      </c>
      <c r="F24" s="109"/>
      <c r="G24" s="109">
        <f>Kobe!AC23</f>
        <v>1326036</v>
      </c>
      <c r="H24" s="86"/>
      <c r="I24" s="126">
        <f t="shared" si="0"/>
        <v>7568196</v>
      </c>
      <c r="J24" s="127"/>
      <c r="K24" s="124">
        <f t="shared" si="1"/>
        <v>283.18787652011224</v>
      </c>
      <c r="L24" s="124"/>
      <c r="M24" s="128">
        <v>216.6109882799777</v>
      </c>
      <c r="N24" s="124"/>
      <c r="O24" s="124">
        <f t="shared" si="2"/>
        <v>66.576888240134537</v>
      </c>
      <c r="P24" s="98"/>
    </row>
    <row r="25" spans="1:16" s="96" customFormat="1" x14ac:dyDescent="0.25">
      <c r="A25" s="95" t="s">
        <v>37</v>
      </c>
      <c r="B25" s="95"/>
      <c r="C25" s="86">
        <v>16414</v>
      </c>
      <c r="D25" s="99"/>
      <c r="E25" s="109">
        <f>'Kosten absolut'!AC24</f>
        <v>4381648</v>
      </c>
      <c r="F25" s="109"/>
      <c r="G25" s="109">
        <f>Kobe!AC24</f>
        <v>711971</v>
      </c>
      <c r="H25" s="86"/>
      <c r="I25" s="126">
        <f t="shared" si="0"/>
        <v>3669677</v>
      </c>
      <c r="J25" s="127"/>
      <c r="K25" s="124">
        <f t="shared" si="1"/>
        <v>223.56994029487024</v>
      </c>
      <c r="L25" s="124"/>
      <c r="M25" s="128">
        <v>172.70442404190459</v>
      </c>
      <c r="N25" s="124"/>
      <c r="O25" s="124">
        <f t="shared" si="2"/>
        <v>50.865516252965648</v>
      </c>
      <c r="P25" s="98"/>
    </row>
    <row r="26" spans="1:16" s="96" customFormat="1" x14ac:dyDescent="0.25">
      <c r="A26" s="95" t="s">
        <v>38</v>
      </c>
      <c r="B26" s="95"/>
      <c r="C26" s="86">
        <v>3711</v>
      </c>
      <c r="D26" s="99"/>
      <c r="E26" s="109">
        <f>'Kosten absolut'!AC25</f>
        <v>780695</v>
      </c>
      <c r="F26" s="109"/>
      <c r="G26" s="109">
        <f>Kobe!AC25</f>
        <v>126032</v>
      </c>
      <c r="H26" s="86"/>
      <c r="I26" s="126">
        <f t="shared" si="0"/>
        <v>654663</v>
      </c>
      <c r="J26" s="127"/>
      <c r="K26" s="124">
        <f t="shared" si="1"/>
        <v>176.41147938561033</v>
      </c>
      <c r="L26" s="124"/>
      <c r="M26" s="128">
        <v>158.9119243872953</v>
      </c>
      <c r="N26" s="124"/>
      <c r="O26" s="124">
        <f t="shared" si="2"/>
        <v>17.499554998315034</v>
      </c>
      <c r="P26" s="98"/>
    </row>
    <row r="27" spans="1:16" s="96" customFormat="1" x14ac:dyDescent="0.25">
      <c r="A27" s="95" t="s">
        <v>39</v>
      </c>
      <c r="B27" s="95"/>
      <c r="C27" s="86">
        <v>143140</v>
      </c>
      <c r="D27" s="99"/>
      <c r="E27" s="109">
        <f>'Kosten absolut'!AC26</f>
        <v>42530790</v>
      </c>
      <c r="F27" s="109"/>
      <c r="G27" s="109">
        <f>Kobe!AC26</f>
        <v>6505402</v>
      </c>
      <c r="H27" s="86"/>
      <c r="I27" s="126">
        <f t="shared" si="0"/>
        <v>36025388</v>
      </c>
      <c r="J27" s="127"/>
      <c r="K27" s="124">
        <f t="shared" si="1"/>
        <v>251.67939080620371</v>
      </c>
      <c r="L27" s="124"/>
      <c r="M27" s="128">
        <v>186.30853944429384</v>
      </c>
      <c r="N27" s="124"/>
      <c r="O27" s="124">
        <f t="shared" si="2"/>
        <v>65.370851361909871</v>
      </c>
      <c r="P27" s="98"/>
    </row>
    <row r="28" spans="1:16" s="96" customFormat="1" x14ac:dyDescent="0.25">
      <c r="A28" s="95" t="s">
        <v>40</v>
      </c>
      <c r="B28" s="95"/>
      <c r="C28" s="86">
        <v>61623</v>
      </c>
      <c r="D28" s="99"/>
      <c r="E28" s="109">
        <f>'Kosten absolut'!AC27</f>
        <v>19158169</v>
      </c>
      <c r="F28" s="109"/>
      <c r="G28" s="109">
        <f>Kobe!AC27</f>
        <v>2818904</v>
      </c>
      <c r="H28" s="86"/>
      <c r="I28" s="126">
        <f t="shared" si="0"/>
        <v>16339265</v>
      </c>
      <c r="J28" s="127"/>
      <c r="K28" s="124">
        <f t="shared" si="1"/>
        <v>265.14880807490709</v>
      </c>
      <c r="L28" s="124"/>
      <c r="M28" s="128">
        <v>184.92994865974634</v>
      </c>
      <c r="N28" s="124"/>
      <c r="O28" s="124">
        <f t="shared" si="2"/>
        <v>80.21885941516075</v>
      </c>
      <c r="P28" s="98"/>
    </row>
    <row r="29" spans="1:16" s="96" customFormat="1" x14ac:dyDescent="0.25">
      <c r="A29" s="95" t="s">
        <v>41</v>
      </c>
      <c r="B29" s="95"/>
      <c r="C29" s="86">
        <v>180242</v>
      </c>
      <c r="D29" s="99"/>
      <c r="E29" s="109">
        <f>'Kosten absolut'!AC28</f>
        <v>60316518</v>
      </c>
      <c r="F29" s="109"/>
      <c r="G29" s="109">
        <f>Kobe!AC28</f>
        <v>8692201</v>
      </c>
      <c r="H29" s="86"/>
      <c r="I29" s="126">
        <f t="shared" si="0"/>
        <v>51624317</v>
      </c>
      <c r="J29" s="127"/>
      <c r="K29" s="124">
        <f t="shared" si="1"/>
        <v>286.41668978373519</v>
      </c>
      <c r="L29" s="124"/>
      <c r="M29" s="128">
        <v>198.19628519875656</v>
      </c>
      <c r="N29" s="124"/>
      <c r="O29" s="124">
        <f t="shared" si="2"/>
        <v>88.220404584978638</v>
      </c>
      <c r="P29" s="98"/>
    </row>
    <row r="30" spans="1:16" s="96" customFormat="1" x14ac:dyDescent="0.25">
      <c r="A30" s="95" t="s">
        <v>42</v>
      </c>
      <c r="B30" s="95"/>
      <c r="C30" s="86">
        <v>68187</v>
      </c>
      <c r="D30" s="99"/>
      <c r="E30" s="109">
        <f>'Kosten absolut'!AC29</f>
        <v>21397953</v>
      </c>
      <c r="F30" s="109"/>
      <c r="G30" s="109">
        <f>Kobe!AC29</f>
        <v>3082671</v>
      </c>
      <c r="H30" s="86"/>
      <c r="I30" s="126">
        <f t="shared" si="0"/>
        <v>18315282</v>
      </c>
      <c r="J30" s="127"/>
      <c r="K30" s="124">
        <f t="shared" si="1"/>
        <v>268.6037221171191</v>
      </c>
      <c r="L30" s="124"/>
      <c r="M30" s="128">
        <v>195.50334106020779</v>
      </c>
      <c r="N30" s="124"/>
      <c r="O30" s="124">
        <f t="shared" si="2"/>
        <v>73.100381056911317</v>
      </c>
      <c r="P30" s="98"/>
    </row>
    <row r="31" spans="1:16" s="96" customFormat="1" x14ac:dyDescent="0.25">
      <c r="A31" s="95" t="s">
        <v>43</v>
      </c>
      <c r="B31" s="95"/>
      <c r="C31" s="86">
        <v>123244</v>
      </c>
      <c r="D31" s="99"/>
      <c r="E31" s="109">
        <f>'Kosten absolut'!AC30</f>
        <v>50166275</v>
      </c>
      <c r="F31" s="109"/>
      <c r="G31" s="109">
        <f>Kobe!AC30</f>
        <v>6924663</v>
      </c>
      <c r="H31" s="86"/>
      <c r="I31" s="126">
        <f t="shared" si="0"/>
        <v>43241612</v>
      </c>
      <c r="J31" s="127"/>
      <c r="K31" s="124">
        <f t="shared" si="1"/>
        <v>350.86180260296646</v>
      </c>
      <c r="L31" s="124"/>
      <c r="M31" s="128">
        <v>268.79874894511931</v>
      </c>
      <c r="N31" s="124"/>
      <c r="O31" s="124">
        <f t="shared" si="2"/>
        <v>82.063053657847149</v>
      </c>
      <c r="P31" s="98"/>
    </row>
    <row r="32" spans="1:16" s="96" customFormat="1" x14ac:dyDescent="0.25">
      <c r="A32" s="95" t="s">
        <v>44</v>
      </c>
      <c r="B32" s="95"/>
      <c r="C32" s="86">
        <v>213113</v>
      </c>
      <c r="D32" s="99"/>
      <c r="E32" s="109">
        <f>'Kosten absolut'!AC31</f>
        <v>85712432</v>
      </c>
      <c r="F32" s="109"/>
      <c r="G32" s="109">
        <f>Kobe!AC31</f>
        <v>12491123</v>
      </c>
      <c r="H32" s="86"/>
      <c r="I32" s="126">
        <f t="shared" si="0"/>
        <v>73221309</v>
      </c>
      <c r="J32" s="127"/>
      <c r="K32" s="124">
        <f t="shared" si="1"/>
        <v>343.57973938708574</v>
      </c>
      <c r="L32" s="124"/>
      <c r="M32" s="128">
        <v>272.8723017074895</v>
      </c>
      <c r="N32" s="124"/>
      <c r="O32" s="124">
        <f t="shared" si="2"/>
        <v>70.707437679596239</v>
      </c>
      <c r="P32" s="98"/>
    </row>
    <row r="33" spans="1:16" s="96" customFormat="1" x14ac:dyDescent="0.25">
      <c r="A33" s="95" t="s">
        <v>45</v>
      </c>
      <c r="B33" s="95"/>
      <c r="C33" s="86">
        <v>96877</v>
      </c>
      <c r="D33" s="99"/>
      <c r="E33" s="109">
        <f>'Kosten absolut'!AC32</f>
        <v>29519082</v>
      </c>
      <c r="F33" s="109"/>
      <c r="G33" s="109">
        <f>Kobe!AC32</f>
        <v>4616629</v>
      </c>
      <c r="H33" s="86"/>
      <c r="I33" s="126">
        <f t="shared" si="0"/>
        <v>24902453</v>
      </c>
      <c r="J33" s="127"/>
      <c r="K33" s="124">
        <f t="shared" si="1"/>
        <v>257.05227246921356</v>
      </c>
      <c r="L33" s="124"/>
      <c r="M33" s="128">
        <v>196.99542471196321</v>
      </c>
      <c r="N33" s="124"/>
      <c r="O33" s="124">
        <f t="shared" si="2"/>
        <v>60.056847757250353</v>
      </c>
      <c r="P33" s="98"/>
    </row>
    <row r="34" spans="1:16" s="96" customFormat="1" x14ac:dyDescent="0.25">
      <c r="A34" s="95" t="s">
        <v>46</v>
      </c>
      <c r="B34" s="95"/>
      <c r="C34" s="86">
        <v>55799</v>
      </c>
      <c r="D34" s="99"/>
      <c r="E34" s="109">
        <f>'Kosten absolut'!AC33</f>
        <v>21747580</v>
      </c>
      <c r="F34" s="109"/>
      <c r="G34" s="109">
        <f>Kobe!AC33</f>
        <v>3051427</v>
      </c>
      <c r="H34" s="86"/>
      <c r="I34" s="126">
        <f t="shared" si="0"/>
        <v>18696153</v>
      </c>
      <c r="J34" s="127"/>
      <c r="K34" s="124">
        <f t="shared" si="1"/>
        <v>335.0625100808258</v>
      </c>
      <c r="L34" s="124"/>
      <c r="M34" s="128">
        <v>268.26183913947608</v>
      </c>
      <c r="N34" s="124"/>
      <c r="O34" s="124">
        <f t="shared" si="2"/>
        <v>66.800670941349722</v>
      </c>
      <c r="P34" s="98"/>
    </row>
    <row r="35" spans="1:16" s="96" customFormat="1" x14ac:dyDescent="0.25">
      <c r="A35" s="95" t="s">
        <v>47</v>
      </c>
      <c r="B35" s="95"/>
      <c r="C35" s="86">
        <v>138721</v>
      </c>
      <c r="D35" s="99"/>
      <c r="E35" s="109">
        <f>'Kosten absolut'!AC34</f>
        <v>63701073</v>
      </c>
      <c r="F35" s="109"/>
      <c r="G35" s="109">
        <f>Kobe!AC34</f>
        <v>8763220</v>
      </c>
      <c r="H35" s="86"/>
      <c r="I35" s="126">
        <f t="shared" si="0"/>
        <v>54937853</v>
      </c>
      <c r="J35" s="127"/>
      <c r="K35" s="124">
        <f t="shared" si="1"/>
        <v>396.0312641921555</v>
      </c>
      <c r="L35" s="124"/>
      <c r="M35" s="128">
        <v>318.62949221036212</v>
      </c>
      <c r="N35" s="124"/>
      <c r="O35" s="124">
        <f t="shared" si="2"/>
        <v>77.401771981793388</v>
      </c>
      <c r="P35" s="98"/>
    </row>
    <row r="36" spans="1:16" s="96" customFormat="1" x14ac:dyDescent="0.25">
      <c r="A36" s="95" t="s">
        <v>48</v>
      </c>
      <c r="B36" s="95"/>
      <c r="C36" s="86">
        <v>21855</v>
      </c>
      <c r="D36" s="99"/>
      <c r="E36" s="109">
        <f>'Kosten absolut'!AC35</f>
        <v>7719620</v>
      </c>
      <c r="F36" s="109"/>
      <c r="G36" s="109">
        <f>Kobe!AC35</f>
        <v>1163112</v>
      </c>
      <c r="H36" s="86"/>
      <c r="I36" s="126">
        <f t="shared" si="0"/>
        <v>6556508</v>
      </c>
      <c r="J36" s="127"/>
      <c r="K36" s="124">
        <f t="shared" si="1"/>
        <v>300.00036604895905</v>
      </c>
      <c r="L36" s="124"/>
      <c r="M36" s="128">
        <v>251.20548956258963</v>
      </c>
      <c r="N36" s="124"/>
      <c r="O36" s="124">
        <f t="shared" si="2"/>
        <v>48.794876486369418</v>
      </c>
      <c r="P36" s="98"/>
    </row>
    <row r="37" spans="1:16" s="96" customFormat="1" x14ac:dyDescent="0.25">
      <c r="A37" s="96" t="s">
        <v>49</v>
      </c>
      <c r="C37" s="86">
        <f>SUM(C11:C36)</f>
        <v>2455740</v>
      </c>
      <c r="D37" s="86"/>
      <c r="E37" s="109">
        <f>'Kosten absolut'!AC36</f>
        <v>856061788</v>
      </c>
      <c r="F37" s="86"/>
      <c r="G37" s="109">
        <f>Kobe!AC36</f>
        <v>125811089</v>
      </c>
      <c r="H37" s="86"/>
      <c r="I37" s="126">
        <f t="shared" si="0"/>
        <v>730250699</v>
      </c>
      <c r="J37" s="127"/>
      <c r="K37" s="124">
        <f t="shared" si="1"/>
        <v>297.36482648814615</v>
      </c>
      <c r="L37" s="128"/>
      <c r="M37" s="128">
        <v>228.10303576907313</v>
      </c>
      <c r="N37" s="128"/>
      <c r="O37" s="124">
        <f t="shared" si="2"/>
        <v>69.261790719073019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159</v>
      </c>
      <c r="D8" s="50"/>
      <c r="E8" s="105" t="s">
        <v>160</v>
      </c>
      <c r="F8" s="50"/>
      <c r="G8" s="105" t="s">
        <v>160</v>
      </c>
      <c r="H8" s="50"/>
      <c r="I8" s="105" t="s">
        <v>160</v>
      </c>
      <c r="J8" s="50"/>
      <c r="K8" s="106" t="s">
        <v>161</v>
      </c>
      <c r="L8" s="53"/>
      <c r="M8" s="91" t="s">
        <v>59</v>
      </c>
      <c r="N8" s="52"/>
      <c r="O8" s="107" t="s">
        <v>161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354012</v>
      </c>
      <c r="D11" s="99"/>
      <c r="E11" s="109">
        <f>'Kosten absolut'!AE10</f>
        <v>141061681</v>
      </c>
      <c r="F11" s="109"/>
      <c r="G11" s="109">
        <f>Kobe!AE10</f>
        <v>19221863</v>
      </c>
      <c r="H11" s="86"/>
      <c r="I11" s="126">
        <f>E11-G11</f>
        <v>121839818</v>
      </c>
      <c r="J11" s="127"/>
      <c r="K11" s="124">
        <f>I11/C11</f>
        <v>344.16861010361231</v>
      </c>
      <c r="L11" s="124"/>
      <c r="M11" s="128">
        <v>217.82062355043331</v>
      </c>
      <c r="N11" s="124"/>
      <c r="O11" s="124">
        <f>K11-M11</f>
        <v>126.347986553179</v>
      </c>
      <c r="P11" s="97"/>
    </row>
    <row r="12" spans="1:19" s="96" customFormat="1" x14ac:dyDescent="0.25">
      <c r="A12" s="95" t="s">
        <v>24</v>
      </c>
      <c r="B12" s="95"/>
      <c r="C12" s="86">
        <v>275549</v>
      </c>
      <c r="D12" s="99"/>
      <c r="E12" s="109">
        <f>'Kosten absolut'!AE11</f>
        <v>117599950</v>
      </c>
      <c r="F12" s="109"/>
      <c r="G12" s="109">
        <f>Kobe!AE11</f>
        <v>14998599</v>
      </c>
      <c r="H12" s="86"/>
      <c r="I12" s="126">
        <f t="shared" ref="I12:I37" si="0">E12-G12</f>
        <v>102601351</v>
      </c>
      <c r="J12" s="127"/>
      <c r="K12" s="124">
        <f t="shared" ref="K12:K37" si="1">I12/C12</f>
        <v>372.35247088539609</v>
      </c>
      <c r="L12" s="124"/>
      <c r="M12" s="128">
        <v>243.92208178774436</v>
      </c>
      <c r="N12" s="124"/>
      <c r="O12" s="124">
        <f t="shared" ref="O12:O37" si="2">K12-M12</f>
        <v>128.43038909765173</v>
      </c>
      <c r="P12" s="98"/>
    </row>
    <row r="13" spans="1:19" s="96" customFormat="1" x14ac:dyDescent="0.25">
      <c r="A13" s="95" t="s">
        <v>25</v>
      </c>
      <c r="B13" s="95"/>
      <c r="C13" s="86">
        <v>95550</v>
      </c>
      <c r="D13" s="99"/>
      <c r="E13" s="109">
        <f>'Kosten absolut'!AE12</f>
        <v>34535900</v>
      </c>
      <c r="F13" s="109"/>
      <c r="G13" s="109">
        <f>Kobe!AE12</f>
        <v>4480408</v>
      </c>
      <c r="H13" s="86"/>
      <c r="I13" s="126">
        <f t="shared" si="0"/>
        <v>30055492</v>
      </c>
      <c r="J13" s="127"/>
      <c r="K13" s="124">
        <f t="shared" si="1"/>
        <v>314.55250654107795</v>
      </c>
      <c r="L13" s="124"/>
      <c r="M13" s="128">
        <v>192.78740316500884</v>
      </c>
      <c r="N13" s="124"/>
      <c r="O13" s="124">
        <f t="shared" si="2"/>
        <v>121.76510337606911</v>
      </c>
      <c r="P13" s="98"/>
    </row>
    <row r="14" spans="1:19" s="96" customFormat="1" x14ac:dyDescent="0.25">
      <c r="A14" s="95" t="s">
        <v>26</v>
      </c>
      <c r="B14" s="95"/>
      <c r="C14" s="86">
        <v>8987</v>
      </c>
      <c r="D14" s="99"/>
      <c r="E14" s="109">
        <f>'Kosten absolut'!AE13</f>
        <v>3109613</v>
      </c>
      <c r="F14" s="109"/>
      <c r="G14" s="109">
        <f>Kobe!AE13</f>
        <v>415499</v>
      </c>
      <c r="H14" s="86"/>
      <c r="I14" s="126">
        <f t="shared" si="0"/>
        <v>2694114</v>
      </c>
      <c r="J14" s="127"/>
      <c r="K14" s="124">
        <f t="shared" si="1"/>
        <v>299.7790141315233</v>
      </c>
      <c r="L14" s="124"/>
      <c r="M14" s="128">
        <v>184.53150644429425</v>
      </c>
      <c r="N14" s="124"/>
      <c r="O14" s="124">
        <f t="shared" si="2"/>
        <v>115.24750768722905</v>
      </c>
      <c r="P14" s="98"/>
    </row>
    <row r="15" spans="1:19" s="96" customFormat="1" x14ac:dyDescent="0.25">
      <c r="A15" s="95" t="s">
        <v>27</v>
      </c>
      <c r="B15" s="95"/>
      <c r="C15" s="86">
        <v>32242</v>
      </c>
      <c r="D15" s="99"/>
      <c r="E15" s="109">
        <f>'Kosten absolut'!AE14</f>
        <v>11957299</v>
      </c>
      <c r="F15" s="109"/>
      <c r="G15" s="109">
        <f>Kobe!AE14</f>
        <v>1601421</v>
      </c>
      <c r="H15" s="86"/>
      <c r="I15" s="126">
        <f t="shared" si="0"/>
        <v>10355878</v>
      </c>
      <c r="J15" s="127"/>
      <c r="K15" s="124">
        <f t="shared" si="1"/>
        <v>321.19217170150733</v>
      </c>
      <c r="L15" s="124"/>
      <c r="M15" s="128">
        <v>183.29431468341397</v>
      </c>
      <c r="N15" s="124"/>
      <c r="O15" s="124">
        <f t="shared" si="2"/>
        <v>137.89785701809336</v>
      </c>
      <c r="P15" s="98"/>
    </row>
    <row r="16" spans="1:19" s="96" customFormat="1" x14ac:dyDescent="0.25">
      <c r="A16" s="95" t="s">
        <v>28</v>
      </c>
      <c r="B16" s="95"/>
      <c r="C16" s="86">
        <v>7525</v>
      </c>
      <c r="D16" s="99"/>
      <c r="E16" s="109">
        <f>'Kosten absolut'!AE15</f>
        <v>2376141</v>
      </c>
      <c r="F16" s="109"/>
      <c r="G16" s="109">
        <f>Kobe!AE15</f>
        <v>351059</v>
      </c>
      <c r="H16" s="86"/>
      <c r="I16" s="126">
        <f t="shared" si="0"/>
        <v>2025082</v>
      </c>
      <c r="J16" s="127"/>
      <c r="K16" s="124">
        <f t="shared" si="1"/>
        <v>269.11388704318938</v>
      </c>
      <c r="L16" s="124"/>
      <c r="M16" s="128">
        <v>173.5665760048353</v>
      </c>
      <c r="N16" s="124"/>
      <c r="O16" s="124">
        <f t="shared" si="2"/>
        <v>95.547311038354081</v>
      </c>
      <c r="P16" s="98"/>
    </row>
    <row r="17" spans="1:16" s="96" customFormat="1" x14ac:dyDescent="0.25">
      <c r="A17" s="95" t="s">
        <v>29</v>
      </c>
      <c r="B17" s="95"/>
      <c r="C17" s="86">
        <v>9125</v>
      </c>
      <c r="D17" s="99"/>
      <c r="E17" s="109">
        <f>'Kosten absolut'!AE16</f>
        <v>2724196</v>
      </c>
      <c r="F17" s="109"/>
      <c r="G17" s="109">
        <f>Kobe!AE16</f>
        <v>410559</v>
      </c>
      <c r="H17" s="86"/>
      <c r="I17" s="126">
        <f t="shared" si="0"/>
        <v>2313637</v>
      </c>
      <c r="J17" s="127"/>
      <c r="K17" s="124">
        <f t="shared" si="1"/>
        <v>253.54926027397261</v>
      </c>
      <c r="L17" s="124"/>
      <c r="M17" s="128">
        <v>160.52382668492609</v>
      </c>
      <c r="N17" s="124"/>
      <c r="O17" s="124">
        <f t="shared" si="2"/>
        <v>93.025433589046514</v>
      </c>
      <c r="P17" s="98"/>
    </row>
    <row r="18" spans="1:16" s="96" customFormat="1" x14ac:dyDescent="0.25">
      <c r="A18" s="95" t="s">
        <v>30</v>
      </c>
      <c r="B18" s="95"/>
      <c r="C18" s="86">
        <v>10431</v>
      </c>
      <c r="D18" s="99"/>
      <c r="E18" s="109">
        <f>'Kosten absolut'!AE17</f>
        <v>3451455</v>
      </c>
      <c r="F18" s="109"/>
      <c r="G18" s="109">
        <f>Kobe!AE17</f>
        <v>500533</v>
      </c>
      <c r="H18" s="86"/>
      <c r="I18" s="126">
        <f t="shared" si="0"/>
        <v>2950922</v>
      </c>
      <c r="J18" s="127"/>
      <c r="K18" s="124">
        <f t="shared" si="1"/>
        <v>282.89924264212442</v>
      </c>
      <c r="L18" s="124"/>
      <c r="M18" s="128">
        <v>190.07463895670227</v>
      </c>
      <c r="N18" s="124"/>
      <c r="O18" s="124">
        <f t="shared" si="2"/>
        <v>92.824603685422147</v>
      </c>
      <c r="P18" s="98"/>
    </row>
    <row r="19" spans="1:16" s="96" customFormat="1" x14ac:dyDescent="0.25">
      <c r="A19" s="95" t="s">
        <v>31</v>
      </c>
      <c r="B19" s="95"/>
      <c r="C19" s="86">
        <v>27745</v>
      </c>
      <c r="D19" s="99"/>
      <c r="E19" s="109">
        <f>'Kosten absolut'!AE18</f>
        <v>9846224</v>
      </c>
      <c r="F19" s="109"/>
      <c r="G19" s="109">
        <f>Kobe!AE18</f>
        <v>1387958</v>
      </c>
      <c r="H19" s="86"/>
      <c r="I19" s="126">
        <f t="shared" si="0"/>
        <v>8458266</v>
      </c>
      <c r="J19" s="127"/>
      <c r="K19" s="124">
        <f t="shared" si="1"/>
        <v>304.85730762299511</v>
      </c>
      <c r="L19" s="124"/>
      <c r="M19" s="128">
        <v>181.15122270668812</v>
      </c>
      <c r="N19" s="124"/>
      <c r="O19" s="124">
        <f t="shared" si="2"/>
        <v>123.70608491630699</v>
      </c>
      <c r="P19" s="98"/>
    </row>
    <row r="20" spans="1:16" s="96" customFormat="1" x14ac:dyDescent="0.25">
      <c r="A20" s="95" t="s">
        <v>32</v>
      </c>
      <c r="B20" s="95"/>
      <c r="C20" s="86">
        <v>57995</v>
      </c>
      <c r="D20" s="99"/>
      <c r="E20" s="109">
        <f>'Kosten absolut'!AE19</f>
        <v>23293817</v>
      </c>
      <c r="F20" s="109"/>
      <c r="G20" s="109">
        <f>Kobe!AE19</f>
        <v>3193412</v>
      </c>
      <c r="H20" s="86"/>
      <c r="I20" s="126">
        <f t="shared" si="0"/>
        <v>20100405</v>
      </c>
      <c r="J20" s="127"/>
      <c r="K20" s="124">
        <f t="shared" si="1"/>
        <v>346.58858522286403</v>
      </c>
      <c r="L20" s="124"/>
      <c r="M20" s="128">
        <v>213.68835011381677</v>
      </c>
      <c r="N20" s="124"/>
      <c r="O20" s="124">
        <f t="shared" si="2"/>
        <v>132.90023510904726</v>
      </c>
      <c r="P20" s="98"/>
    </row>
    <row r="21" spans="1:16" s="96" customFormat="1" x14ac:dyDescent="0.25">
      <c r="A21" s="95" t="s">
        <v>33</v>
      </c>
      <c r="B21" s="95"/>
      <c r="C21" s="86">
        <v>68787</v>
      </c>
      <c r="D21" s="99"/>
      <c r="E21" s="109">
        <f>'Kosten absolut'!AE20</f>
        <v>26683244</v>
      </c>
      <c r="F21" s="109"/>
      <c r="G21" s="109">
        <f>Kobe!AE20</f>
        <v>3625242</v>
      </c>
      <c r="H21" s="86"/>
      <c r="I21" s="126">
        <f t="shared" si="0"/>
        <v>23058002</v>
      </c>
      <c r="J21" s="127"/>
      <c r="K21" s="124">
        <f t="shared" si="1"/>
        <v>335.2087167633419</v>
      </c>
      <c r="L21" s="124"/>
      <c r="M21" s="128">
        <v>213.10088263496866</v>
      </c>
      <c r="N21" s="124"/>
      <c r="O21" s="124">
        <f t="shared" si="2"/>
        <v>122.10783412837324</v>
      </c>
      <c r="P21" s="98"/>
    </row>
    <row r="22" spans="1:16" s="96" customFormat="1" x14ac:dyDescent="0.25">
      <c r="A22" s="95" t="s">
        <v>34</v>
      </c>
      <c r="B22" s="95"/>
      <c r="C22" s="86">
        <v>61753</v>
      </c>
      <c r="D22" s="99"/>
      <c r="E22" s="109">
        <f>'Kosten absolut'!AE21</f>
        <v>29806753</v>
      </c>
      <c r="F22" s="109"/>
      <c r="G22" s="109">
        <f>Kobe!AE21</f>
        <v>3762179</v>
      </c>
      <c r="H22" s="86"/>
      <c r="I22" s="126">
        <f t="shared" si="0"/>
        <v>26044574</v>
      </c>
      <c r="J22" s="127"/>
      <c r="K22" s="124">
        <f t="shared" si="1"/>
        <v>421.75398766051853</v>
      </c>
      <c r="L22" s="124"/>
      <c r="M22" s="128">
        <v>307.82710372580556</v>
      </c>
      <c r="N22" s="124"/>
      <c r="O22" s="124">
        <f t="shared" si="2"/>
        <v>113.92688393471298</v>
      </c>
      <c r="P22" s="98"/>
    </row>
    <row r="23" spans="1:16" s="96" customFormat="1" x14ac:dyDescent="0.25">
      <c r="A23" s="95" t="s">
        <v>35</v>
      </c>
      <c r="B23" s="95"/>
      <c r="C23" s="86">
        <v>84883</v>
      </c>
      <c r="D23" s="99"/>
      <c r="E23" s="109">
        <f>'Kosten absolut'!AE22</f>
        <v>35243694</v>
      </c>
      <c r="F23" s="109"/>
      <c r="G23" s="109">
        <f>Kobe!AE22</f>
        <v>4927780</v>
      </c>
      <c r="H23" s="86"/>
      <c r="I23" s="126">
        <f t="shared" si="0"/>
        <v>30315914</v>
      </c>
      <c r="J23" s="127"/>
      <c r="K23" s="124">
        <f t="shared" si="1"/>
        <v>357.14941743340836</v>
      </c>
      <c r="L23" s="124"/>
      <c r="M23" s="128">
        <v>230.43876438493947</v>
      </c>
      <c r="N23" s="124"/>
      <c r="O23" s="124">
        <f t="shared" si="2"/>
        <v>126.71065304846888</v>
      </c>
      <c r="P23" s="98"/>
    </row>
    <row r="24" spans="1:16" s="96" customFormat="1" x14ac:dyDescent="0.25">
      <c r="A24" s="95" t="s">
        <v>36</v>
      </c>
      <c r="B24" s="95"/>
      <c r="C24" s="86">
        <v>22819</v>
      </c>
      <c r="D24" s="99"/>
      <c r="E24" s="109">
        <f>'Kosten absolut'!AE23</f>
        <v>8811190</v>
      </c>
      <c r="F24" s="109"/>
      <c r="G24" s="109">
        <f>Kobe!AE23</f>
        <v>1223754</v>
      </c>
      <c r="H24" s="86"/>
      <c r="I24" s="126">
        <f t="shared" si="0"/>
        <v>7587436</v>
      </c>
      <c r="J24" s="127"/>
      <c r="K24" s="124">
        <f t="shared" si="1"/>
        <v>332.50519304088698</v>
      </c>
      <c r="L24" s="124"/>
      <c r="M24" s="128">
        <v>216.6109882799777</v>
      </c>
      <c r="N24" s="124"/>
      <c r="O24" s="124">
        <f t="shared" si="2"/>
        <v>115.89420476090928</v>
      </c>
      <c r="P24" s="98"/>
    </row>
    <row r="25" spans="1:16" s="96" customFormat="1" x14ac:dyDescent="0.25">
      <c r="A25" s="95" t="s">
        <v>37</v>
      </c>
      <c r="B25" s="95"/>
      <c r="C25" s="86">
        <v>14023</v>
      </c>
      <c r="D25" s="99"/>
      <c r="E25" s="109">
        <f>'Kosten absolut'!AE24</f>
        <v>4049392</v>
      </c>
      <c r="F25" s="109"/>
      <c r="G25" s="109">
        <f>Kobe!AE24</f>
        <v>620967</v>
      </c>
      <c r="H25" s="86"/>
      <c r="I25" s="126">
        <f t="shared" si="0"/>
        <v>3428425</v>
      </c>
      <c r="J25" s="127"/>
      <c r="K25" s="124">
        <f t="shared" si="1"/>
        <v>244.48584468373386</v>
      </c>
      <c r="L25" s="124"/>
      <c r="M25" s="128">
        <v>172.70442404190459</v>
      </c>
      <c r="N25" s="124"/>
      <c r="O25" s="124">
        <f t="shared" si="2"/>
        <v>71.781420641829271</v>
      </c>
      <c r="P25" s="98"/>
    </row>
    <row r="26" spans="1:16" s="96" customFormat="1" x14ac:dyDescent="0.25">
      <c r="A26" s="95" t="s">
        <v>38</v>
      </c>
      <c r="B26" s="95"/>
      <c r="C26" s="86">
        <v>3835</v>
      </c>
      <c r="D26" s="99"/>
      <c r="E26" s="109">
        <f>'Kosten absolut'!AE25</f>
        <v>1071753</v>
      </c>
      <c r="F26" s="109"/>
      <c r="G26" s="109">
        <f>Kobe!AE25</f>
        <v>169617</v>
      </c>
      <c r="H26" s="86"/>
      <c r="I26" s="126">
        <f t="shared" si="0"/>
        <v>902136</v>
      </c>
      <c r="J26" s="127"/>
      <c r="K26" s="124">
        <f t="shared" si="1"/>
        <v>235.23754889178619</v>
      </c>
      <c r="L26" s="124"/>
      <c r="M26" s="128">
        <v>158.9119243872953</v>
      </c>
      <c r="N26" s="124"/>
      <c r="O26" s="124">
        <f t="shared" si="2"/>
        <v>76.325624504490889</v>
      </c>
      <c r="P26" s="98"/>
    </row>
    <row r="27" spans="1:16" s="96" customFormat="1" x14ac:dyDescent="0.25">
      <c r="A27" s="95" t="s">
        <v>39</v>
      </c>
      <c r="B27" s="95"/>
      <c r="C27" s="86">
        <v>120645</v>
      </c>
      <c r="D27" s="99"/>
      <c r="E27" s="109">
        <f>'Kosten absolut'!AE26</f>
        <v>41359648</v>
      </c>
      <c r="F27" s="109"/>
      <c r="G27" s="109">
        <f>Kobe!AE26</f>
        <v>5822870</v>
      </c>
      <c r="H27" s="86"/>
      <c r="I27" s="126">
        <f t="shared" si="0"/>
        <v>35536778</v>
      </c>
      <c r="J27" s="127"/>
      <c r="K27" s="124">
        <f t="shared" si="1"/>
        <v>294.55657507563512</v>
      </c>
      <c r="L27" s="124"/>
      <c r="M27" s="128">
        <v>186.30853944429384</v>
      </c>
      <c r="N27" s="124"/>
      <c r="O27" s="124">
        <f t="shared" si="2"/>
        <v>108.24803563134128</v>
      </c>
      <c r="P27" s="98"/>
    </row>
    <row r="28" spans="1:16" s="96" customFormat="1" x14ac:dyDescent="0.25">
      <c r="A28" s="95" t="s">
        <v>40</v>
      </c>
      <c r="B28" s="95"/>
      <c r="C28" s="86">
        <v>52582</v>
      </c>
      <c r="D28" s="99"/>
      <c r="E28" s="109">
        <f>'Kosten absolut'!AE27</f>
        <v>18830211</v>
      </c>
      <c r="F28" s="109"/>
      <c r="G28" s="109">
        <f>Kobe!AE27</f>
        <v>2591911</v>
      </c>
      <c r="H28" s="86"/>
      <c r="I28" s="126">
        <f t="shared" si="0"/>
        <v>16238300</v>
      </c>
      <c r="J28" s="127"/>
      <c r="K28" s="124">
        <f t="shared" si="1"/>
        <v>308.8186071279145</v>
      </c>
      <c r="L28" s="124"/>
      <c r="M28" s="128">
        <v>184.92994865974634</v>
      </c>
      <c r="N28" s="124"/>
      <c r="O28" s="124">
        <f t="shared" si="2"/>
        <v>123.88865846816816</v>
      </c>
      <c r="P28" s="98"/>
    </row>
    <row r="29" spans="1:16" s="96" customFormat="1" x14ac:dyDescent="0.25">
      <c r="A29" s="95" t="s">
        <v>41</v>
      </c>
      <c r="B29" s="95"/>
      <c r="C29" s="86">
        <v>144644</v>
      </c>
      <c r="D29" s="99"/>
      <c r="E29" s="109">
        <f>'Kosten absolut'!AE28</f>
        <v>55806605</v>
      </c>
      <c r="F29" s="109"/>
      <c r="G29" s="109">
        <f>Kobe!AE28</f>
        <v>7369038</v>
      </c>
      <c r="H29" s="86"/>
      <c r="I29" s="126">
        <f t="shared" si="0"/>
        <v>48437567</v>
      </c>
      <c r="J29" s="127"/>
      <c r="K29" s="124">
        <f t="shared" si="1"/>
        <v>334.87436049888004</v>
      </c>
      <c r="L29" s="124"/>
      <c r="M29" s="128">
        <v>198.19628519875656</v>
      </c>
      <c r="N29" s="124"/>
      <c r="O29" s="124">
        <f t="shared" si="2"/>
        <v>136.67807530012348</v>
      </c>
      <c r="P29" s="98"/>
    </row>
    <row r="30" spans="1:16" s="96" customFormat="1" x14ac:dyDescent="0.25">
      <c r="A30" s="95" t="s">
        <v>42</v>
      </c>
      <c r="B30" s="95"/>
      <c r="C30" s="86">
        <v>57444</v>
      </c>
      <c r="D30" s="99"/>
      <c r="E30" s="109">
        <f>'Kosten absolut'!AE29</f>
        <v>19405732</v>
      </c>
      <c r="F30" s="109"/>
      <c r="G30" s="109">
        <f>Kobe!AE29</f>
        <v>2753721</v>
      </c>
      <c r="H30" s="86"/>
      <c r="I30" s="126">
        <f t="shared" si="0"/>
        <v>16652011</v>
      </c>
      <c r="J30" s="127"/>
      <c r="K30" s="124">
        <f t="shared" si="1"/>
        <v>289.88251166353319</v>
      </c>
      <c r="L30" s="124"/>
      <c r="M30" s="128">
        <v>195.50334106020779</v>
      </c>
      <c r="N30" s="124"/>
      <c r="O30" s="124">
        <f t="shared" si="2"/>
        <v>94.379170603325406</v>
      </c>
      <c r="P30" s="98"/>
    </row>
    <row r="31" spans="1:16" s="96" customFormat="1" x14ac:dyDescent="0.25">
      <c r="A31" s="95" t="s">
        <v>43</v>
      </c>
      <c r="B31" s="95"/>
      <c r="C31" s="86">
        <v>107307</v>
      </c>
      <c r="D31" s="99"/>
      <c r="E31" s="109">
        <f>'Kosten absolut'!AE30</f>
        <v>50151844</v>
      </c>
      <c r="F31" s="109"/>
      <c r="G31" s="109">
        <f>Kobe!AE30</f>
        <v>6276396</v>
      </c>
      <c r="H31" s="86"/>
      <c r="I31" s="126">
        <f t="shared" si="0"/>
        <v>43875448</v>
      </c>
      <c r="J31" s="127"/>
      <c r="K31" s="124">
        <f t="shared" si="1"/>
        <v>408.87778057349476</v>
      </c>
      <c r="L31" s="124"/>
      <c r="M31" s="128">
        <v>268.79874894511931</v>
      </c>
      <c r="N31" s="124"/>
      <c r="O31" s="124">
        <f t="shared" si="2"/>
        <v>140.07903162837545</v>
      </c>
      <c r="P31" s="98"/>
    </row>
    <row r="32" spans="1:16" s="96" customFormat="1" x14ac:dyDescent="0.25">
      <c r="A32" s="95" t="s">
        <v>44</v>
      </c>
      <c r="B32" s="95"/>
      <c r="C32" s="86">
        <v>165184</v>
      </c>
      <c r="D32" s="99"/>
      <c r="E32" s="109">
        <f>'Kosten absolut'!AE31</f>
        <v>81032801</v>
      </c>
      <c r="F32" s="109"/>
      <c r="G32" s="109">
        <f>Kobe!AE31</f>
        <v>10244352</v>
      </c>
      <c r="H32" s="86"/>
      <c r="I32" s="126">
        <f t="shared" si="0"/>
        <v>70788449</v>
      </c>
      <c r="J32" s="127"/>
      <c r="K32" s="124">
        <f t="shared" si="1"/>
        <v>428.54301264044943</v>
      </c>
      <c r="L32" s="124"/>
      <c r="M32" s="128">
        <v>272.8723017074895</v>
      </c>
      <c r="N32" s="124"/>
      <c r="O32" s="124">
        <f t="shared" si="2"/>
        <v>155.67071093295993</v>
      </c>
      <c r="P32" s="98"/>
    </row>
    <row r="33" spans="1:16" s="96" customFormat="1" x14ac:dyDescent="0.25">
      <c r="A33" s="95" t="s">
        <v>45</v>
      </c>
      <c r="B33" s="95"/>
      <c r="C33" s="86">
        <v>79880</v>
      </c>
      <c r="D33" s="99"/>
      <c r="E33" s="109">
        <f>'Kosten absolut'!AE32</f>
        <v>29026662</v>
      </c>
      <c r="F33" s="109"/>
      <c r="G33" s="109">
        <f>Kobe!AE32</f>
        <v>4106593</v>
      </c>
      <c r="H33" s="86"/>
      <c r="I33" s="126">
        <f t="shared" si="0"/>
        <v>24920069</v>
      </c>
      <c r="J33" s="127"/>
      <c r="K33" s="124">
        <f t="shared" si="1"/>
        <v>311.96881572358535</v>
      </c>
      <c r="L33" s="124"/>
      <c r="M33" s="128">
        <v>196.99542471196321</v>
      </c>
      <c r="N33" s="124"/>
      <c r="O33" s="124">
        <f t="shared" si="2"/>
        <v>114.97339101162214</v>
      </c>
      <c r="P33" s="98"/>
    </row>
    <row r="34" spans="1:16" s="96" customFormat="1" x14ac:dyDescent="0.25">
      <c r="A34" s="95" t="s">
        <v>46</v>
      </c>
      <c r="B34" s="95"/>
      <c r="C34" s="86">
        <v>45883</v>
      </c>
      <c r="D34" s="99"/>
      <c r="E34" s="109">
        <f>'Kosten absolut'!AE33</f>
        <v>20976232</v>
      </c>
      <c r="F34" s="109"/>
      <c r="G34" s="109">
        <f>Kobe!AE33</f>
        <v>2643897</v>
      </c>
      <c r="H34" s="86"/>
      <c r="I34" s="126">
        <f t="shared" si="0"/>
        <v>18332335</v>
      </c>
      <c r="J34" s="127"/>
      <c r="K34" s="124">
        <f t="shared" si="1"/>
        <v>399.54525641305059</v>
      </c>
      <c r="L34" s="124"/>
      <c r="M34" s="128">
        <v>268.26183913947608</v>
      </c>
      <c r="N34" s="124"/>
      <c r="O34" s="124">
        <f t="shared" si="2"/>
        <v>131.28341727357451</v>
      </c>
      <c r="P34" s="98"/>
    </row>
    <row r="35" spans="1:16" s="96" customFormat="1" x14ac:dyDescent="0.25">
      <c r="A35" s="95" t="s">
        <v>47</v>
      </c>
      <c r="B35" s="95"/>
      <c r="C35" s="86">
        <v>106889</v>
      </c>
      <c r="D35" s="99"/>
      <c r="E35" s="109">
        <f>'Kosten absolut'!AE34</f>
        <v>55593932</v>
      </c>
      <c r="F35" s="109"/>
      <c r="G35" s="109">
        <f>Kobe!AE34</f>
        <v>6963594</v>
      </c>
      <c r="H35" s="86"/>
      <c r="I35" s="126">
        <f t="shared" si="0"/>
        <v>48630338</v>
      </c>
      <c r="J35" s="127"/>
      <c r="K35" s="124">
        <f t="shared" si="1"/>
        <v>454.96110918803618</v>
      </c>
      <c r="L35" s="124"/>
      <c r="M35" s="128">
        <v>318.62949221036212</v>
      </c>
      <c r="N35" s="124"/>
      <c r="O35" s="124">
        <f t="shared" si="2"/>
        <v>136.33161697767406</v>
      </c>
      <c r="P35" s="98"/>
    </row>
    <row r="36" spans="1:16" s="96" customFormat="1" x14ac:dyDescent="0.25">
      <c r="A36" s="95" t="s">
        <v>48</v>
      </c>
      <c r="B36" s="95"/>
      <c r="C36" s="86">
        <v>19227</v>
      </c>
      <c r="D36" s="99"/>
      <c r="E36" s="109">
        <f>'Kosten absolut'!AE35</f>
        <v>8439034</v>
      </c>
      <c r="F36" s="109"/>
      <c r="G36" s="109">
        <f>Kobe!AE35</f>
        <v>1096124</v>
      </c>
      <c r="H36" s="86"/>
      <c r="I36" s="126">
        <f t="shared" si="0"/>
        <v>7342910</v>
      </c>
      <c r="J36" s="127"/>
      <c r="K36" s="124">
        <f t="shared" si="1"/>
        <v>381.90617361002757</v>
      </c>
      <c r="L36" s="124"/>
      <c r="M36" s="128">
        <v>251.20548956258963</v>
      </c>
      <c r="N36" s="124"/>
      <c r="O36" s="124">
        <f t="shared" si="2"/>
        <v>130.70068404743793</v>
      </c>
      <c r="P36" s="98"/>
    </row>
    <row r="37" spans="1:16" s="96" customFormat="1" x14ac:dyDescent="0.25">
      <c r="A37" s="96" t="s">
        <v>49</v>
      </c>
      <c r="C37" s="86">
        <f>SUM(C11:C36)</f>
        <v>2034946</v>
      </c>
      <c r="D37" s="86"/>
      <c r="E37" s="109">
        <f>'Kosten absolut'!AE36</f>
        <v>836245003</v>
      </c>
      <c r="F37" s="86"/>
      <c r="G37" s="109">
        <f>Kobe!AE36</f>
        <v>110759346</v>
      </c>
      <c r="H37" s="86"/>
      <c r="I37" s="126">
        <f t="shared" si="0"/>
        <v>725485657</v>
      </c>
      <c r="J37" s="127"/>
      <c r="K37" s="124">
        <f t="shared" si="1"/>
        <v>356.51346866206768</v>
      </c>
      <c r="L37" s="128"/>
      <c r="M37" s="128">
        <v>228.10303576907313</v>
      </c>
      <c r="N37" s="128"/>
      <c r="O37" s="124">
        <f t="shared" si="2"/>
        <v>128.41043289299455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162</v>
      </c>
      <c r="D8" s="50"/>
      <c r="E8" s="105" t="s">
        <v>162</v>
      </c>
      <c r="F8" s="50"/>
      <c r="G8" s="105" t="s">
        <v>162</v>
      </c>
      <c r="H8" s="50"/>
      <c r="I8" s="105" t="s">
        <v>162</v>
      </c>
      <c r="J8" s="50"/>
      <c r="K8" s="106" t="s">
        <v>163</v>
      </c>
      <c r="L8" s="53"/>
      <c r="M8" s="91" t="s">
        <v>59</v>
      </c>
      <c r="N8" s="52"/>
      <c r="O8" s="107" t="s">
        <v>163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317989</v>
      </c>
      <c r="D11" s="99"/>
      <c r="E11" s="109">
        <f>'Kosten absolut'!AG10</f>
        <v>152745424</v>
      </c>
      <c r="F11" s="109"/>
      <c r="G11" s="109">
        <f>Kobe!AG10</f>
        <v>18563893</v>
      </c>
      <c r="H11" s="86"/>
      <c r="I11" s="126">
        <f>E11-G11</f>
        <v>134181531</v>
      </c>
      <c r="J11" s="127"/>
      <c r="K11" s="124">
        <f>I11/C11</f>
        <v>421.96909641528481</v>
      </c>
      <c r="L11" s="124"/>
      <c r="M11" s="128">
        <v>217.82062355043331</v>
      </c>
      <c r="N11" s="124"/>
      <c r="O11" s="124">
        <f>K11-M11</f>
        <v>204.1484728648515</v>
      </c>
      <c r="P11" s="97"/>
    </row>
    <row r="12" spans="1:19" s="96" customFormat="1" x14ac:dyDescent="0.25">
      <c r="A12" s="95" t="s">
        <v>24</v>
      </c>
      <c r="B12" s="95"/>
      <c r="C12" s="86">
        <v>264953</v>
      </c>
      <c r="D12" s="99"/>
      <c r="E12" s="109">
        <f>'Kosten absolut'!AG11</f>
        <v>135719172</v>
      </c>
      <c r="F12" s="109"/>
      <c r="G12" s="109">
        <f>Kobe!AG11</f>
        <v>15718040</v>
      </c>
      <c r="H12" s="86"/>
      <c r="I12" s="126">
        <f t="shared" ref="I12:I37" si="0">E12-G12</f>
        <v>120001132</v>
      </c>
      <c r="J12" s="127"/>
      <c r="K12" s="124">
        <f t="shared" ref="K12:K37" si="1">I12/C12</f>
        <v>452.91478866063039</v>
      </c>
      <c r="L12" s="124"/>
      <c r="M12" s="128">
        <v>243.92208178774436</v>
      </c>
      <c r="N12" s="124"/>
      <c r="O12" s="124">
        <f t="shared" ref="O12:O37" si="2">K12-M12</f>
        <v>208.99270687288603</v>
      </c>
      <c r="P12" s="98"/>
    </row>
    <row r="13" spans="1:19" s="96" customFormat="1" x14ac:dyDescent="0.25">
      <c r="A13" s="95" t="s">
        <v>25</v>
      </c>
      <c r="B13" s="95"/>
      <c r="C13" s="86">
        <v>89140</v>
      </c>
      <c r="D13" s="99"/>
      <c r="E13" s="109">
        <f>'Kosten absolut'!AG12</f>
        <v>39104651</v>
      </c>
      <c r="F13" s="109"/>
      <c r="G13" s="109">
        <f>Kobe!AG12</f>
        <v>4570556</v>
      </c>
      <c r="H13" s="86"/>
      <c r="I13" s="126">
        <f t="shared" si="0"/>
        <v>34534095</v>
      </c>
      <c r="J13" s="127"/>
      <c r="K13" s="124">
        <f t="shared" si="1"/>
        <v>387.41412385012342</v>
      </c>
      <c r="L13" s="124"/>
      <c r="M13" s="128">
        <v>192.78740316500884</v>
      </c>
      <c r="N13" s="124"/>
      <c r="O13" s="124">
        <f t="shared" si="2"/>
        <v>194.62672068511458</v>
      </c>
      <c r="P13" s="98"/>
    </row>
    <row r="14" spans="1:19" s="96" customFormat="1" x14ac:dyDescent="0.25">
      <c r="A14" s="95" t="s">
        <v>26</v>
      </c>
      <c r="B14" s="95"/>
      <c r="C14" s="86">
        <v>8747</v>
      </c>
      <c r="D14" s="99"/>
      <c r="E14" s="109">
        <f>'Kosten absolut'!AG13</f>
        <v>3551320</v>
      </c>
      <c r="F14" s="109"/>
      <c r="G14" s="109">
        <f>Kobe!AG13</f>
        <v>449315</v>
      </c>
      <c r="H14" s="86"/>
      <c r="I14" s="126">
        <f t="shared" si="0"/>
        <v>3102005</v>
      </c>
      <c r="J14" s="127"/>
      <c r="K14" s="124">
        <f t="shared" si="1"/>
        <v>354.63644678175376</v>
      </c>
      <c r="L14" s="124"/>
      <c r="M14" s="128">
        <v>184.53150644429425</v>
      </c>
      <c r="N14" s="124"/>
      <c r="O14" s="124">
        <f t="shared" si="2"/>
        <v>170.10494033745951</v>
      </c>
      <c r="P14" s="98"/>
    </row>
    <row r="15" spans="1:19" s="96" customFormat="1" x14ac:dyDescent="0.25">
      <c r="A15" s="95" t="s">
        <v>27</v>
      </c>
      <c r="B15" s="95"/>
      <c r="C15" s="86">
        <v>29742</v>
      </c>
      <c r="D15" s="99"/>
      <c r="E15" s="109">
        <f>'Kosten absolut'!AG14</f>
        <v>13566000</v>
      </c>
      <c r="F15" s="109"/>
      <c r="G15" s="109">
        <f>Kobe!AG14</f>
        <v>1642282</v>
      </c>
      <c r="H15" s="86"/>
      <c r="I15" s="126">
        <f t="shared" si="0"/>
        <v>11923718</v>
      </c>
      <c r="J15" s="127"/>
      <c r="K15" s="124">
        <f t="shared" si="1"/>
        <v>400.90505009750524</v>
      </c>
      <c r="L15" s="124"/>
      <c r="M15" s="128">
        <v>183.29431468341397</v>
      </c>
      <c r="N15" s="124"/>
      <c r="O15" s="124">
        <f t="shared" si="2"/>
        <v>217.61073541409127</v>
      </c>
      <c r="P15" s="98"/>
    </row>
    <row r="16" spans="1:19" s="96" customFormat="1" x14ac:dyDescent="0.25">
      <c r="A16" s="95" t="s">
        <v>28</v>
      </c>
      <c r="B16" s="95"/>
      <c r="C16" s="86">
        <v>8122</v>
      </c>
      <c r="D16" s="99"/>
      <c r="E16" s="109">
        <f>'Kosten absolut'!AG15</f>
        <v>3346009</v>
      </c>
      <c r="F16" s="109"/>
      <c r="G16" s="109">
        <f>Kobe!AG15</f>
        <v>422097</v>
      </c>
      <c r="H16" s="86"/>
      <c r="I16" s="126">
        <f t="shared" si="0"/>
        <v>2923912</v>
      </c>
      <c r="J16" s="127"/>
      <c r="K16" s="124">
        <f t="shared" si="1"/>
        <v>359.99901502093081</v>
      </c>
      <c r="L16" s="124"/>
      <c r="M16" s="128">
        <v>173.5665760048353</v>
      </c>
      <c r="N16" s="124"/>
      <c r="O16" s="124">
        <f t="shared" si="2"/>
        <v>186.43243901609551</v>
      </c>
      <c r="P16" s="98"/>
    </row>
    <row r="17" spans="1:16" s="96" customFormat="1" x14ac:dyDescent="0.25">
      <c r="A17" s="95" t="s">
        <v>29</v>
      </c>
      <c r="B17" s="95"/>
      <c r="C17" s="86">
        <v>8003</v>
      </c>
      <c r="D17" s="99"/>
      <c r="E17" s="109">
        <f>'Kosten absolut'!AG16</f>
        <v>3318801</v>
      </c>
      <c r="F17" s="109"/>
      <c r="G17" s="109">
        <f>Kobe!AG16</f>
        <v>412953</v>
      </c>
      <c r="H17" s="86"/>
      <c r="I17" s="126">
        <f t="shared" si="0"/>
        <v>2905848</v>
      </c>
      <c r="J17" s="127"/>
      <c r="K17" s="124">
        <f t="shared" si="1"/>
        <v>363.09483943521178</v>
      </c>
      <c r="L17" s="124"/>
      <c r="M17" s="128">
        <v>160.52382668492609</v>
      </c>
      <c r="N17" s="124"/>
      <c r="O17" s="124">
        <f t="shared" si="2"/>
        <v>202.57101275028569</v>
      </c>
      <c r="P17" s="98"/>
    </row>
    <row r="18" spans="1:16" s="96" customFormat="1" x14ac:dyDescent="0.25">
      <c r="A18" s="95" t="s">
        <v>30</v>
      </c>
      <c r="B18" s="95"/>
      <c r="C18" s="86">
        <v>10554</v>
      </c>
      <c r="D18" s="99"/>
      <c r="E18" s="109">
        <f>'Kosten absolut'!AG17</f>
        <v>4168396</v>
      </c>
      <c r="F18" s="109"/>
      <c r="G18" s="109">
        <f>Kobe!AG17</f>
        <v>559791</v>
      </c>
      <c r="H18" s="86"/>
      <c r="I18" s="126">
        <f t="shared" si="0"/>
        <v>3608605</v>
      </c>
      <c r="J18" s="127"/>
      <c r="K18" s="124">
        <f t="shared" si="1"/>
        <v>341.91823005495547</v>
      </c>
      <c r="L18" s="124"/>
      <c r="M18" s="128">
        <v>190.07463895670227</v>
      </c>
      <c r="N18" s="124"/>
      <c r="O18" s="124">
        <f t="shared" si="2"/>
        <v>151.8435910982532</v>
      </c>
      <c r="P18" s="98"/>
    </row>
    <row r="19" spans="1:16" s="96" customFormat="1" x14ac:dyDescent="0.25">
      <c r="A19" s="95" t="s">
        <v>31</v>
      </c>
      <c r="B19" s="95"/>
      <c r="C19" s="86">
        <v>22302</v>
      </c>
      <c r="D19" s="99"/>
      <c r="E19" s="109">
        <f>'Kosten absolut'!AG18</f>
        <v>9477029</v>
      </c>
      <c r="F19" s="109"/>
      <c r="G19" s="109">
        <f>Kobe!AG18</f>
        <v>1196915</v>
      </c>
      <c r="H19" s="86"/>
      <c r="I19" s="126">
        <f t="shared" si="0"/>
        <v>8280114</v>
      </c>
      <c r="J19" s="127"/>
      <c r="K19" s="124">
        <f t="shared" si="1"/>
        <v>371.27226257734731</v>
      </c>
      <c r="L19" s="124"/>
      <c r="M19" s="128">
        <v>181.15122270668812</v>
      </c>
      <c r="N19" s="124"/>
      <c r="O19" s="124">
        <f t="shared" si="2"/>
        <v>190.12103987065919</v>
      </c>
      <c r="P19" s="98"/>
    </row>
    <row r="20" spans="1:16" s="96" customFormat="1" x14ac:dyDescent="0.25">
      <c r="A20" s="95" t="s">
        <v>32</v>
      </c>
      <c r="B20" s="95"/>
      <c r="C20" s="86">
        <v>50750</v>
      </c>
      <c r="D20" s="99"/>
      <c r="E20" s="109">
        <f>'Kosten absolut'!AG19</f>
        <v>25423419</v>
      </c>
      <c r="F20" s="109"/>
      <c r="G20" s="109">
        <f>Kobe!AG19</f>
        <v>3031356</v>
      </c>
      <c r="H20" s="86"/>
      <c r="I20" s="126">
        <f t="shared" si="0"/>
        <v>22392063</v>
      </c>
      <c r="J20" s="127"/>
      <c r="K20" s="124">
        <f t="shared" si="1"/>
        <v>441.22291625615765</v>
      </c>
      <c r="L20" s="124"/>
      <c r="M20" s="128">
        <v>213.68835011381677</v>
      </c>
      <c r="N20" s="124"/>
      <c r="O20" s="124">
        <f t="shared" si="2"/>
        <v>227.53456614234088</v>
      </c>
      <c r="P20" s="98"/>
    </row>
    <row r="21" spans="1:16" s="96" customFormat="1" x14ac:dyDescent="0.25">
      <c r="A21" s="95" t="s">
        <v>33</v>
      </c>
      <c r="B21" s="95"/>
      <c r="C21" s="86">
        <v>68444</v>
      </c>
      <c r="D21" s="99"/>
      <c r="E21" s="109">
        <f>'Kosten absolut'!AG20</f>
        <v>32281799</v>
      </c>
      <c r="F21" s="109"/>
      <c r="G21" s="109">
        <f>Kobe!AG20</f>
        <v>3931545</v>
      </c>
      <c r="H21" s="86"/>
      <c r="I21" s="126">
        <f t="shared" si="0"/>
        <v>28350254</v>
      </c>
      <c r="J21" s="127"/>
      <c r="K21" s="124">
        <f t="shared" si="1"/>
        <v>414.21094617497516</v>
      </c>
      <c r="L21" s="124"/>
      <c r="M21" s="128">
        <v>213.10088263496866</v>
      </c>
      <c r="N21" s="124"/>
      <c r="O21" s="124">
        <f t="shared" si="2"/>
        <v>201.11006354000651</v>
      </c>
      <c r="P21" s="98"/>
    </row>
    <row r="22" spans="1:16" s="96" customFormat="1" x14ac:dyDescent="0.25">
      <c r="A22" s="95" t="s">
        <v>34</v>
      </c>
      <c r="B22" s="95"/>
      <c r="C22" s="86">
        <v>61233</v>
      </c>
      <c r="D22" s="99"/>
      <c r="E22" s="109">
        <f>'Kosten absolut'!AG21</f>
        <v>35820888</v>
      </c>
      <c r="F22" s="109"/>
      <c r="G22" s="109">
        <f>Kobe!AG21</f>
        <v>4003251</v>
      </c>
      <c r="H22" s="86"/>
      <c r="I22" s="126">
        <f t="shared" si="0"/>
        <v>31817637</v>
      </c>
      <c r="J22" s="127"/>
      <c r="K22" s="124">
        <f t="shared" si="1"/>
        <v>519.61584439762873</v>
      </c>
      <c r="L22" s="124"/>
      <c r="M22" s="128">
        <v>307.82710372580556</v>
      </c>
      <c r="N22" s="124"/>
      <c r="O22" s="124">
        <f t="shared" si="2"/>
        <v>211.78874067182318</v>
      </c>
      <c r="P22" s="98"/>
    </row>
    <row r="23" spans="1:16" s="96" customFormat="1" x14ac:dyDescent="0.25">
      <c r="A23" s="95" t="s">
        <v>35</v>
      </c>
      <c r="B23" s="95"/>
      <c r="C23" s="86">
        <v>74703</v>
      </c>
      <c r="D23" s="99"/>
      <c r="E23" s="109">
        <f>'Kosten absolut'!AG22</f>
        <v>36825564</v>
      </c>
      <c r="F23" s="109"/>
      <c r="G23" s="109">
        <f>Kobe!AG22</f>
        <v>4538088</v>
      </c>
      <c r="H23" s="86"/>
      <c r="I23" s="126">
        <f t="shared" si="0"/>
        <v>32287476</v>
      </c>
      <c r="J23" s="127"/>
      <c r="K23" s="124">
        <f t="shared" si="1"/>
        <v>432.21123649652623</v>
      </c>
      <c r="L23" s="124"/>
      <c r="M23" s="128">
        <v>230.43876438493947</v>
      </c>
      <c r="N23" s="124"/>
      <c r="O23" s="124">
        <f t="shared" si="2"/>
        <v>201.77247211158675</v>
      </c>
      <c r="P23" s="98"/>
    </row>
    <row r="24" spans="1:16" s="96" customFormat="1" x14ac:dyDescent="0.25">
      <c r="A24" s="95" t="s">
        <v>36</v>
      </c>
      <c r="B24" s="95"/>
      <c r="C24" s="86">
        <v>21210</v>
      </c>
      <c r="D24" s="99"/>
      <c r="E24" s="109">
        <f>'Kosten absolut'!AG23</f>
        <v>10132241</v>
      </c>
      <c r="F24" s="109"/>
      <c r="G24" s="109">
        <f>Kobe!AG23</f>
        <v>1238403</v>
      </c>
      <c r="H24" s="86"/>
      <c r="I24" s="126">
        <f t="shared" si="0"/>
        <v>8893838</v>
      </c>
      <c r="J24" s="127"/>
      <c r="K24" s="124">
        <f t="shared" si="1"/>
        <v>419.32286657237154</v>
      </c>
      <c r="L24" s="124"/>
      <c r="M24" s="128">
        <v>216.6109882799777</v>
      </c>
      <c r="N24" s="124"/>
      <c r="O24" s="124">
        <f t="shared" si="2"/>
        <v>202.71187829239383</v>
      </c>
      <c r="P24" s="98"/>
    </row>
    <row r="25" spans="1:16" s="96" customFormat="1" x14ac:dyDescent="0.25">
      <c r="A25" s="95" t="s">
        <v>37</v>
      </c>
      <c r="B25" s="95"/>
      <c r="C25" s="86">
        <v>12885</v>
      </c>
      <c r="D25" s="99"/>
      <c r="E25" s="109">
        <f>'Kosten absolut'!AG24</f>
        <v>4452185</v>
      </c>
      <c r="F25" s="109"/>
      <c r="G25" s="109">
        <f>Kobe!AG24</f>
        <v>611282</v>
      </c>
      <c r="H25" s="86"/>
      <c r="I25" s="126">
        <f t="shared" si="0"/>
        <v>3840903</v>
      </c>
      <c r="J25" s="127"/>
      <c r="K25" s="124">
        <f t="shared" si="1"/>
        <v>298.09103608847499</v>
      </c>
      <c r="L25" s="124"/>
      <c r="M25" s="128">
        <v>172.70442404190459</v>
      </c>
      <c r="N25" s="124"/>
      <c r="O25" s="124">
        <f t="shared" si="2"/>
        <v>125.38661204657041</v>
      </c>
      <c r="P25" s="98"/>
    </row>
    <row r="26" spans="1:16" s="96" customFormat="1" x14ac:dyDescent="0.25">
      <c r="A26" s="95" t="s">
        <v>38</v>
      </c>
      <c r="B26" s="95"/>
      <c r="C26" s="86">
        <v>3840</v>
      </c>
      <c r="D26" s="99"/>
      <c r="E26" s="109">
        <f>'Kosten absolut'!AG25</f>
        <v>1298655</v>
      </c>
      <c r="F26" s="109"/>
      <c r="G26" s="109">
        <f>Kobe!AG25</f>
        <v>188734</v>
      </c>
      <c r="H26" s="86"/>
      <c r="I26" s="126">
        <f t="shared" si="0"/>
        <v>1109921</v>
      </c>
      <c r="J26" s="127"/>
      <c r="K26" s="124">
        <f t="shared" si="1"/>
        <v>289.04192708333335</v>
      </c>
      <c r="L26" s="124"/>
      <c r="M26" s="128">
        <v>158.9119243872953</v>
      </c>
      <c r="N26" s="124"/>
      <c r="O26" s="124">
        <f t="shared" si="2"/>
        <v>130.13000269603805</v>
      </c>
      <c r="P26" s="98"/>
    </row>
    <row r="27" spans="1:16" s="96" customFormat="1" x14ac:dyDescent="0.25">
      <c r="A27" s="95" t="s">
        <v>39</v>
      </c>
      <c r="B27" s="95"/>
      <c r="C27" s="86">
        <v>107669</v>
      </c>
      <c r="D27" s="99"/>
      <c r="E27" s="109">
        <f>'Kosten absolut'!AG26</f>
        <v>45518369</v>
      </c>
      <c r="F27" s="109"/>
      <c r="G27" s="109">
        <f>Kobe!AG26</f>
        <v>5653547</v>
      </c>
      <c r="H27" s="86"/>
      <c r="I27" s="126">
        <f t="shared" si="0"/>
        <v>39864822</v>
      </c>
      <c r="J27" s="127"/>
      <c r="K27" s="124">
        <f t="shared" si="1"/>
        <v>370.25348057472439</v>
      </c>
      <c r="L27" s="124"/>
      <c r="M27" s="128">
        <v>186.30853944429384</v>
      </c>
      <c r="N27" s="124"/>
      <c r="O27" s="124">
        <f t="shared" si="2"/>
        <v>183.94494113043055</v>
      </c>
      <c r="P27" s="98"/>
    </row>
    <row r="28" spans="1:16" s="96" customFormat="1" x14ac:dyDescent="0.25">
      <c r="A28" s="95" t="s">
        <v>40</v>
      </c>
      <c r="B28" s="95"/>
      <c r="C28" s="86">
        <v>47877</v>
      </c>
      <c r="D28" s="99"/>
      <c r="E28" s="109">
        <f>'Kosten absolut'!AG27</f>
        <v>20049162</v>
      </c>
      <c r="F28" s="109"/>
      <c r="G28" s="109">
        <f>Kobe!AG27</f>
        <v>2542630</v>
      </c>
      <c r="H28" s="86"/>
      <c r="I28" s="126">
        <f t="shared" si="0"/>
        <v>17506532</v>
      </c>
      <c r="J28" s="127"/>
      <c r="K28" s="124">
        <f t="shared" si="1"/>
        <v>365.65641122041899</v>
      </c>
      <c r="L28" s="124"/>
      <c r="M28" s="128">
        <v>184.92994865974634</v>
      </c>
      <c r="N28" s="124"/>
      <c r="O28" s="124">
        <f t="shared" si="2"/>
        <v>180.72646256067264</v>
      </c>
      <c r="P28" s="98"/>
    </row>
    <row r="29" spans="1:16" s="96" customFormat="1" x14ac:dyDescent="0.25">
      <c r="A29" s="95" t="s">
        <v>41</v>
      </c>
      <c r="B29" s="95"/>
      <c r="C29" s="86">
        <v>129581</v>
      </c>
      <c r="D29" s="99"/>
      <c r="E29" s="109">
        <f>'Kosten absolut'!AG28</f>
        <v>61161473</v>
      </c>
      <c r="F29" s="109"/>
      <c r="G29" s="109">
        <f>Kobe!AG28</f>
        <v>7092912</v>
      </c>
      <c r="H29" s="86"/>
      <c r="I29" s="126">
        <f t="shared" si="0"/>
        <v>54068561</v>
      </c>
      <c r="J29" s="127"/>
      <c r="K29" s="124">
        <f t="shared" si="1"/>
        <v>417.25685864440004</v>
      </c>
      <c r="L29" s="124"/>
      <c r="M29" s="128">
        <v>198.19628519875656</v>
      </c>
      <c r="N29" s="124"/>
      <c r="O29" s="124">
        <f t="shared" si="2"/>
        <v>219.06057344564348</v>
      </c>
      <c r="P29" s="98"/>
    </row>
    <row r="30" spans="1:16" s="96" customFormat="1" x14ac:dyDescent="0.25">
      <c r="A30" s="95" t="s">
        <v>42</v>
      </c>
      <c r="B30" s="95"/>
      <c r="C30" s="86">
        <v>52368</v>
      </c>
      <c r="D30" s="99"/>
      <c r="E30" s="109">
        <f>'Kosten absolut'!AG29</f>
        <v>23642617</v>
      </c>
      <c r="F30" s="109"/>
      <c r="G30" s="109">
        <f>Kobe!AG29</f>
        <v>2731281</v>
      </c>
      <c r="H30" s="86"/>
      <c r="I30" s="126">
        <f t="shared" si="0"/>
        <v>20911336</v>
      </c>
      <c r="J30" s="127"/>
      <c r="K30" s="124">
        <f t="shared" si="1"/>
        <v>399.31515429269785</v>
      </c>
      <c r="L30" s="124"/>
      <c r="M30" s="128">
        <v>195.50334106020779</v>
      </c>
      <c r="N30" s="124"/>
      <c r="O30" s="124">
        <f t="shared" si="2"/>
        <v>203.81181323249007</v>
      </c>
      <c r="P30" s="98"/>
    </row>
    <row r="31" spans="1:16" s="96" customFormat="1" x14ac:dyDescent="0.25">
      <c r="A31" s="95" t="s">
        <v>43</v>
      </c>
      <c r="B31" s="95"/>
      <c r="C31" s="86">
        <v>94340</v>
      </c>
      <c r="D31" s="99"/>
      <c r="E31" s="109">
        <f>'Kosten absolut'!AG30</f>
        <v>54767375</v>
      </c>
      <c r="F31" s="109"/>
      <c r="G31" s="109">
        <f>Kobe!AG30</f>
        <v>5902442</v>
      </c>
      <c r="H31" s="86"/>
      <c r="I31" s="126">
        <f t="shared" si="0"/>
        <v>48864933</v>
      </c>
      <c r="J31" s="127"/>
      <c r="K31" s="124">
        <f t="shared" si="1"/>
        <v>517.96621793512827</v>
      </c>
      <c r="L31" s="124"/>
      <c r="M31" s="128">
        <v>268.79874894511931</v>
      </c>
      <c r="N31" s="124"/>
      <c r="O31" s="124">
        <f t="shared" si="2"/>
        <v>249.16746899000896</v>
      </c>
      <c r="P31" s="98"/>
    </row>
    <row r="32" spans="1:16" s="96" customFormat="1" x14ac:dyDescent="0.25">
      <c r="A32" s="95" t="s">
        <v>44</v>
      </c>
      <c r="B32" s="95"/>
      <c r="C32" s="86">
        <v>155405</v>
      </c>
      <c r="D32" s="99"/>
      <c r="E32" s="109">
        <f>'Kosten absolut'!AG31</f>
        <v>93571635</v>
      </c>
      <c r="F32" s="109"/>
      <c r="G32" s="109">
        <f>Kobe!AG31</f>
        <v>10148055</v>
      </c>
      <c r="H32" s="86"/>
      <c r="I32" s="126">
        <f t="shared" si="0"/>
        <v>83423580</v>
      </c>
      <c r="J32" s="127"/>
      <c r="K32" s="124">
        <f t="shared" si="1"/>
        <v>536.81400212348376</v>
      </c>
      <c r="L32" s="124"/>
      <c r="M32" s="128">
        <v>272.8723017074895</v>
      </c>
      <c r="N32" s="124"/>
      <c r="O32" s="124">
        <f t="shared" si="2"/>
        <v>263.94170041599426</v>
      </c>
      <c r="P32" s="98"/>
    </row>
    <row r="33" spans="1:16" s="96" customFormat="1" x14ac:dyDescent="0.25">
      <c r="A33" s="95" t="s">
        <v>45</v>
      </c>
      <c r="B33" s="95"/>
      <c r="C33" s="86">
        <v>73920</v>
      </c>
      <c r="D33" s="99"/>
      <c r="E33" s="109">
        <f>'Kosten absolut'!AG32</f>
        <v>30645140</v>
      </c>
      <c r="F33" s="109"/>
      <c r="G33" s="109">
        <f>Kobe!AG32</f>
        <v>4007442</v>
      </c>
      <c r="H33" s="86"/>
      <c r="I33" s="126">
        <f t="shared" si="0"/>
        <v>26637698</v>
      </c>
      <c r="J33" s="127"/>
      <c r="K33" s="124">
        <f t="shared" si="1"/>
        <v>360.35846861471862</v>
      </c>
      <c r="L33" s="124"/>
      <c r="M33" s="128">
        <v>196.99542471196321</v>
      </c>
      <c r="N33" s="124"/>
      <c r="O33" s="124">
        <f t="shared" si="2"/>
        <v>163.36304390275541</v>
      </c>
      <c r="P33" s="98"/>
    </row>
    <row r="34" spans="1:16" s="96" customFormat="1" x14ac:dyDescent="0.25">
      <c r="A34" s="95" t="s">
        <v>46</v>
      </c>
      <c r="B34" s="95"/>
      <c r="C34" s="86">
        <v>47013</v>
      </c>
      <c r="D34" s="99"/>
      <c r="E34" s="109">
        <f>'Kosten absolut'!AG33</f>
        <v>25560197</v>
      </c>
      <c r="F34" s="109"/>
      <c r="G34" s="109">
        <f>Kobe!AG33</f>
        <v>2845028</v>
      </c>
      <c r="H34" s="86"/>
      <c r="I34" s="126">
        <f t="shared" si="0"/>
        <v>22715169</v>
      </c>
      <c r="J34" s="127"/>
      <c r="K34" s="124">
        <f t="shared" si="1"/>
        <v>483.16782592049009</v>
      </c>
      <c r="L34" s="124"/>
      <c r="M34" s="128">
        <v>268.26183913947608</v>
      </c>
      <c r="N34" s="124"/>
      <c r="O34" s="124">
        <f t="shared" si="2"/>
        <v>214.90598678101401</v>
      </c>
      <c r="P34" s="98"/>
    </row>
    <row r="35" spans="1:16" s="96" customFormat="1" x14ac:dyDescent="0.25">
      <c r="A35" s="95" t="s">
        <v>47</v>
      </c>
      <c r="B35" s="95"/>
      <c r="C35" s="86">
        <v>97888</v>
      </c>
      <c r="D35" s="99"/>
      <c r="E35" s="109">
        <f>'Kosten absolut'!AG34</f>
        <v>62707657</v>
      </c>
      <c r="F35" s="109"/>
      <c r="G35" s="109">
        <f>Kobe!AG34</f>
        <v>6729080</v>
      </c>
      <c r="H35" s="86"/>
      <c r="I35" s="126">
        <f t="shared" si="0"/>
        <v>55978577</v>
      </c>
      <c r="J35" s="127"/>
      <c r="K35" s="124">
        <f t="shared" si="1"/>
        <v>571.86352770513236</v>
      </c>
      <c r="L35" s="124"/>
      <c r="M35" s="128">
        <v>318.62949221036212</v>
      </c>
      <c r="N35" s="124"/>
      <c r="O35" s="124">
        <f t="shared" si="2"/>
        <v>253.23403549477024</v>
      </c>
      <c r="P35" s="98"/>
    </row>
    <row r="36" spans="1:16" s="96" customFormat="1" x14ac:dyDescent="0.25">
      <c r="A36" s="95" t="s">
        <v>48</v>
      </c>
      <c r="B36" s="95"/>
      <c r="C36" s="86">
        <v>19243</v>
      </c>
      <c r="D36" s="99"/>
      <c r="E36" s="109">
        <f>'Kosten absolut'!AG35</f>
        <v>9986004</v>
      </c>
      <c r="F36" s="109"/>
      <c r="G36" s="109">
        <f>Kobe!AG35</f>
        <v>1137706</v>
      </c>
      <c r="H36" s="86"/>
      <c r="I36" s="126">
        <f t="shared" si="0"/>
        <v>8848298</v>
      </c>
      <c r="J36" s="127"/>
      <c r="K36" s="124">
        <f t="shared" si="1"/>
        <v>459.81905108351089</v>
      </c>
      <c r="L36" s="124"/>
      <c r="M36" s="128">
        <v>251.20548956258963</v>
      </c>
      <c r="N36" s="124"/>
      <c r="O36" s="124">
        <f t="shared" si="2"/>
        <v>208.61356152092125</v>
      </c>
      <c r="P36" s="98"/>
    </row>
    <row r="37" spans="1:16" s="96" customFormat="1" x14ac:dyDescent="0.25">
      <c r="A37" s="96" t="s">
        <v>49</v>
      </c>
      <c r="C37" s="86">
        <f>SUM(C11:C36)</f>
        <v>1877921</v>
      </c>
      <c r="D37" s="86"/>
      <c r="E37" s="109">
        <f>'Kosten absolut'!AG36</f>
        <v>938841182</v>
      </c>
      <c r="F37" s="86"/>
      <c r="G37" s="109">
        <f>Kobe!AG36</f>
        <v>109868624</v>
      </c>
      <c r="H37" s="86"/>
      <c r="I37" s="126">
        <f t="shared" si="0"/>
        <v>828972558</v>
      </c>
      <c r="J37" s="127"/>
      <c r="K37" s="124">
        <f t="shared" si="1"/>
        <v>441.4310069486416</v>
      </c>
      <c r="L37" s="128"/>
      <c r="M37" s="128">
        <v>228.10303576907313</v>
      </c>
      <c r="N37" s="128"/>
      <c r="O37" s="124">
        <f t="shared" si="2"/>
        <v>213.32797117956846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164</v>
      </c>
      <c r="D8" s="50"/>
      <c r="E8" s="105" t="s">
        <v>164</v>
      </c>
      <c r="F8" s="50"/>
      <c r="G8" s="105" t="s">
        <v>164</v>
      </c>
      <c r="H8" s="50"/>
      <c r="I8" s="105" t="s">
        <v>164</v>
      </c>
      <c r="J8" s="50"/>
      <c r="K8" s="106" t="s">
        <v>165</v>
      </c>
      <c r="L8" s="53"/>
      <c r="M8" s="91" t="s">
        <v>59</v>
      </c>
      <c r="N8" s="52"/>
      <c r="O8" s="107" t="s">
        <v>165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281294</v>
      </c>
      <c r="D11" s="99"/>
      <c r="E11" s="109">
        <f>'Kosten absolut'!AI10</f>
        <v>170988689</v>
      </c>
      <c r="F11" s="109"/>
      <c r="G11" s="109">
        <f>Kobe!AI10</f>
        <v>17901975</v>
      </c>
      <c r="H11" s="86"/>
      <c r="I11" s="126">
        <f>E11-G11</f>
        <v>153086714</v>
      </c>
      <c r="J11" s="127"/>
      <c r="K11" s="124">
        <f>I11/C11</f>
        <v>544.22317575206011</v>
      </c>
      <c r="L11" s="124"/>
      <c r="M11" s="128">
        <v>217.82062355043331</v>
      </c>
      <c r="N11" s="124"/>
      <c r="O11" s="124">
        <f>K11-M11</f>
        <v>326.4025522016268</v>
      </c>
      <c r="P11" s="97"/>
    </row>
    <row r="12" spans="1:19" s="96" customFormat="1" x14ac:dyDescent="0.25">
      <c r="A12" s="95" t="s">
        <v>24</v>
      </c>
      <c r="B12" s="95"/>
      <c r="C12" s="86">
        <v>240278</v>
      </c>
      <c r="D12" s="99"/>
      <c r="E12" s="109">
        <f>'Kosten absolut'!AI11</f>
        <v>150126157</v>
      </c>
      <c r="F12" s="109"/>
      <c r="G12" s="109">
        <f>Kobe!AI11</f>
        <v>15584935</v>
      </c>
      <c r="H12" s="86"/>
      <c r="I12" s="126">
        <f t="shared" ref="I12:I37" si="0">E12-G12</f>
        <v>134541222</v>
      </c>
      <c r="J12" s="127"/>
      <c r="K12" s="124">
        <f t="shared" ref="K12:K37" si="1">I12/C12</f>
        <v>559.93982803252902</v>
      </c>
      <c r="L12" s="124"/>
      <c r="M12" s="128">
        <v>243.92208178774436</v>
      </c>
      <c r="N12" s="124"/>
      <c r="O12" s="124">
        <f t="shared" ref="O12:O37" si="2">K12-M12</f>
        <v>316.01774624478469</v>
      </c>
      <c r="P12" s="98"/>
    </row>
    <row r="13" spans="1:19" s="96" customFormat="1" x14ac:dyDescent="0.25">
      <c r="A13" s="95" t="s">
        <v>25</v>
      </c>
      <c r="B13" s="95"/>
      <c r="C13" s="86">
        <v>74737</v>
      </c>
      <c r="D13" s="99"/>
      <c r="E13" s="109">
        <f>'Kosten absolut'!AI12</f>
        <v>41198926</v>
      </c>
      <c r="F13" s="109"/>
      <c r="G13" s="109">
        <f>Kobe!AI12</f>
        <v>4232502</v>
      </c>
      <c r="H13" s="86"/>
      <c r="I13" s="126">
        <f t="shared" si="0"/>
        <v>36966424</v>
      </c>
      <c r="J13" s="127"/>
      <c r="K13" s="124">
        <f t="shared" si="1"/>
        <v>494.620121225096</v>
      </c>
      <c r="L13" s="124"/>
      <c r="M13" s="128">
        <v>192.78740316500884</v>
      </c>
      <c r="N13" s="124"/>
      <c r="O13" s="124">
        <f t="shared" si="2"/>
        <v>301.83271806008713</v>
      </c>
      <c r="P13" s="98"/>
    </row>
    <row r="14" spans="1:19" s="96" customFormat="1" x14ac:dyDescent="0.25">
      <c r="A14" s="95" t="s">
        <v>26</v>
      </c>
      <c r="B14" s="95"/>
      <c r="C14" s="86">
        <v>7880</v>
      </c>
      <c r="D14" s="99"/>
      <c r="E14" s="109">
        <f>'Kosten absolut'!AI13</f>
        <v>4317747</v>
      </c>
      <c r="F14" s="109"/>
      <c r="G14" s="109">
        <f>Kobe!AI13</f>
        <v>462098</v>
      </c>
      <c r="H14" s="86"/>
      <c r="I14" s="126">
        <f t="shared" si="0"/>
        <v>3855649</v>
      </c>
      <c r="J14" s="127"/>
      <c r="K14" s="124">
        <f t="shared" si="1"/>
        <v>489.29555837563453</v>
      </c>
      <c r="L14" s="124"/>
      <c r="M14" s="128">
        <v>184.53150644429425</v>
      </c>
      <c r="N14" s="124"/>
      <c r="O14" s="124">
        <f t="shared" si="2"/>
        <v>304.7640519313403</v>
      </c>
      <c r="P14" s="98"/>
    </row>
    <row r="15" spans="1:19" s="96" customFormat="1" x14ac:dyDescent="0.25">
      <c r="A15" s="95" t="s">
        <v>27</v>
      </c>
      <c r="B15" s="95"/>
      <c r="C15" s="86">
        <v>24008</v>
      </c>
      <c r="D15" s="99"/>
      <c r="E15" s="109">
        <f>'Kosten absolut'!AI14</f>
        <v>13261317</v>
      </c>
      <c r="F15" s="109"/>
      <c r="G15" s="109">
        <f>Kobe!AI14</f>
        <v>1404877</v>
      </c>
      <c r="H15" s="86"/>
      <c r="I15" s="126">
        <f t="shared" si="0"/>
        <v>11856440</v>
      </c>
      <c r="J15" s="127"/>
      <c r="K15" s="124">
        <f t="shared" si="1"/>
        <v>493.85371542819058</v>
      </c>
      <c r="L15" s="124"/>
      <c r="M15" s="128">
        <v>183.29431468341397</v>
      </c>
      <c r="N15" s="124"/>
      <c r="O15" s="124">
        <f t="shared" si="2"/>
        <v>310.55940074477661</v>
      </c>
      <c r="P15" s="98"/>
    </row>
    <row r="16" spans="1:19" s="96" customFormat="1" x14ac:dyDescent="0.25">
      <c r="A16" s="95" t="s">
        <v>28</v>
      </c>
      <c r="B16" s="95"/>
      <c r="C16" s="86">
        <v>6019</v>
      </c>
      <c r="D16" s="99"/>
      <c r="E16" s="109">
        <f>'Kosten absolut'!AI15</f>
        <v>3035265</v>
      </c>
      <c r="F16" s="109"/>
      <c r="G16" s="109">
        <f>Kobe!AI15</f>
        <v>350977</v>
      </c>
      <c r="H16" s="86"/>
      <c r="I16" s="126">
        <f t="shared" si="0"/>
        <v>2684288</v>
      </c>
      <c r="J16" s="127"/>
      <c r="K16" s="124">
        <f t="shared" si="1"/>
        <v>445.96909785678685</v>
      </c>
      <c r="L16" s="124"/>
      <c r="M16" s="128">
        <v>173.5665760048353</v>
      </c>
      <c r="N16" s="124"/>
      <c r="O16" s="124">
        <f t="shared" si="2"/>
        <v>272.40252185195152</v>
      </c>
      <c r="P16" s="98"/>
    </row>
    <row r="17" spans="1:16" s="96" customFormat="1" x14ac:dyDescent="0.25">
      <c r="A17" s="95" t="s">
        <v>29</v>
      </c>
      <c r="B17" s="95"/>
      <c r="C17" s="86">
        <v>7337</v>
      </c>
      <c r="D17" s="99"/>
      <c r="E17" s="109">
        <f>'Kosten absolut'!AI16</f>
        <v>3109462</v>
      </c>
      <c r="F17" s="109"/>
      <c r="G17" s="109">
        <f>Kobe!AI16</f>
        <v>384077</v>
      </c>
      <c r="H17" s="86"/>
      <c r="I17" s="126">
        <f t="shared" si="0"/>
        <v>2725385</v>
      </c>
      <c r="J17" s="127"/>
      <c r="K17" s="124">
        <f t="shared" si="1"/>
        <v>371.45768025078371</v>
      </c>
      <c r="L17" s="124"/>
      <c r="M17" s="128">
        <v>160.52382668492609</v>
      </c>
      <c r="N17" s="124"/>
      <c r="O17" s="124">
        <f t="shared" si="2"/>
        <v>210.93385356585762</v>
      </c>
      <c r="P17" s="98"/>
    </row>
    <row r="18" spans="1:16" s="96" customFormat="1" x14ac:dyDescent="0.25">
      <c r="A18" s="95" t="s">
        <v>30</v>
      </c>
      <c r="B18" s="95"/>
      <c r="C18" s="86">
        <v>9534</v>
      </c>
      <c r="D18" s="99"/>
      <c r="E18" s="109">
        <f>'Kosten absolut'!AI17</f>
        <v>4707481</v>
      </c>
      <c r="F18" s="109"/>
      <c r="G18" s="109">
        <f>Kobe!AI17</f>
        <v>546572</v>
      </c>
      <c r="H18" s="86"/>
      <c r="I18" s="126">
        <f t="shared" si="0"/>
        <v>4160909</v>
      </c>
      <c r="J18" s="127"/>
      <c r="K18" s="124">
        <f t="shared" si="1"/>
        <v>436.42846654080137</v>
      </c>
      <c r="L18" s="124"/>
      <c r="M18" s="128">
        <v>190.07463895670227</v>
      </c>
      <c r="N18" s="124"/>
      <c r="O18" s="124">
        <f t="shared" si="2"/>
        <v>246.35382758409909</v>
      </c>
      <c r="P18" s="98"/>
    </row>
    <row r="19" spans="1:16" s="96" customFormat="1" x14ac:dyDescent="0.25">
      <c r="A19" s="95" t="s">
        <v>31</v>
      </c>
      <c r="B19" s="95"/>
      <c r="C19" s="86">
        <v>18399</v>
      </c>
      <c r="D19" s="99"/>
      <c r="E19" s="109">
        <f>'Kosten absolut'!AI18</f>
        <v>10402864</v>
      </c>
      <c r="F19" s="109"/>
      <c r="G19" s="109">
        <f>Kobe!AI18</f>
        <v>1083214</v>
      </c>
      <c r="H19" s="86"/>
      <c r="I19" s="126">
        <f t="shared" si="0"/>
        <v>9319650</v>
      </c>
      <c r="J19" s="127"/>
      <c r="K19" s="124">
        <f t="shared" si="1"/>
        <v>506.53024620903312</v>
      </c>
      <c r="L19" s="124"/>
      <c r="M19" s="128">
        <v>181.15122270668812</v>
      </c>
      <c r="N19" s="124"/>
      <c r="O19" s="124">
        <f t="shared" si="2"/>
        <v>325.37902350234504</v>
      </c>
      <c r="P19" s="98"/>
    </row>
    <row r="20" spans="1:16" s="96" customFormat="1" x14ac:dyDescent="0.25">
      <c r="A20" s="95" t="s">
        <v>32</v>
      </c>
      <c r="B20" s="95"/>
      <c r="C20" s="86">
        <v>45622</v>
      </c>
      <c r="D20" s="99"/>
      <c r="E20" s="109">
        <f>'Kosten absolut'!AI19</f>
        <v>28295387</v>
      </c>
      <c r="F20" s="109"/>
      <c r="G20" s="109">
        <f>Kobe!AI19</f>
        <v>2959908</v>
      </c>
      <c r="H20" s="86"/>
      <c r="I20" s="126">
        <f t="shared" si="0"/>
        <v>25335479</v>
      </c>
      <c r="J20" s="127"/>
      <c r="K20" s="124">
        <f t="shared" si="1"/>
        <v>555.33468502038488</v>
      </c>
      <c r="L20" s="124"/>
      <c r="M20" s="128">
        <v>213.68835011381677</v>
      </c>
      <c r="N20" s="124"/>
      <c r="O20" s="124">
        <f t="shared" si="2"/>
        <v>341.64633490656809</v>
      </c>
      <c r="P20" s="98"/>
    </row>
    <row r="21" spans="1:16" s="96" customFormat="1" x14ac:dyDescent="0.25">
      <c r="A21" s="95" t="s">
        <v>33</v>
      </c>
      <c r="B21" s="95"/>
      <c r="C21" s="86">
        <v>58304</v>
      </c>
      <c r="D21" s="99"/>
      <c r="E21" s="109">
        <f>'Kosten absolut'!AI20</f>
        <v>34372372</v>
      </c>
      <c r="F21" s="109"/>
      <c r="G21" s="109">
        <f>Kobe!AI20</f>
        <v>3720486</v>
      </c>
      <c r="H21" s="86"/>
      <c r="I21" s="126">
        <f t="shared" si="0"/>
        <v>30651886</v>
      </c>
      <c r="J21" s="127"/>
      <c r="K21" s="124">
        <f t="shared" si="1"/>
        <v>525.72526756311743</v>
      </c>
      <c r="L21" s="124"/>
      <c r="M21" s="128">
        <v>213.10088263496866</v>
      </c>
      <c r="N21" s="124"/>
      <c r="O21" s="124">
        <f t="shared" si="2"/>
        <v>312.62438492814874</v>
      </c>
      <c r="P21" s="98"/>
    </row>
    <row r="22" spans="1:16" s="96" customFormat="1" x14ac:dyDescent="0.25">
      <c r="A22" s="95" t="s">
        <v>34</v>
      </c>
      <c r="B22" s="95"/>
      <c r="C22" s="86">
        <v>60315</v>
      </c>
      <c r="D22" s="99"/>
      <c r="E22" s="109">
        <f>'Kosten absolut'!AI21</f>
        <v>41984234</v>
      </c>
      <c r="F22" s="109"/>
      <c r="G22" s="109">
        <f>Kobe!AI21</f>
        <v>4262493</v>
      </c>
      <c r="H22" s="86"/>
      <c r="I22" s="126">
        <f t="shared" si="0"/>
        <v>37721741</v>
      </c>
      <c r="J22" s="127"/>
      <c r="K22" s="124">
        <f t="shared" si="1"/>
        <v>625.41226892149552</v>
      </c>
      <c r="L22" s="124"/>
      <c r="M22" s="128">
        <v>307.82710372580556</v>
      </c>
      <c r="N22" s="124"/>
      <c r="O22" s="124">
        <f t="shared" si="2"/>
        <v>317.58516519568997</v>
      </c>
      <c r="P22" s="98"/>
    </row>
    <row r="23" spans="1:16" s="96" customFormat="1" x14ac:dyDescent="0.25">
      <c r="A23" s="95" t="s">
        <v>35</v>
      </c>
      <c r="B23" s="95"/>
      <c r="C23" s="86">
        <v>61816</v>
      </c>
      <c r="D23" s="99"/>
      <c r="E23" s="109">
        <f>'Kosten absolut'!AI22</f>
        <v>37926373</v>
      </c>
      <c r="F23" s="109"/>
      <c r="G23" s="109">
        <f>Kobe!AI22</f>
        <v>4096423</v>
      </c>
      <c r="H23" s="86"/>
      <c r="I23" s="126">
        <f t="shared" si="0"/>
        <v>33829950</v>
      </c>
      <c r="J23" s="127"/>
      <c r="K23" s="124">
        <f t="shared" si="1"/>
        <v>547.26850653552481</v>
      </c>
      <c r="L23" s="124"/>
      <c r="M23" s="128">
        <v>230.43876438493947</v>
      </c>
      <c r="N23" s="124"/>
      <c r="O23" s="124">
        <f t="shared" si="2"/>
        <v>316.82974215058533</v>
      </c>
      <c r="P23" s="98"/>
    </row>
    <row r="24" spans="1:16" s="96" customFormat="1" x14ac:dyDescent="0.25">
      <c r="A24" s="95" t="s">
        <v>36</v>
      </c>
      <c r="B24" s="95"/>
      <c r="C24" s="86">
        <v>19049</v>
      </c>
      <c r="D24" s="99"/>
      <c r="E24" s="109">
        <f>'Kosten absolut'!AI23</f>
        <v>10645184</v>
      </c>
      <c r="F24" s="109"/>
      <c r="G24" s="109">
        <f>Kobe!AI23</f>
        <v>1174790</v>
      </c>
      <c r="H24" s="86"/>
      <c r="I24" s="126">
        <f t="shared" si="0"/>
        <v>9470394</v>
      </c>
      <c r="J24" s="127"/>
      <c r="K24" s="124">
        <f t="shared" si="1"/>
        <v>497.15964092603286</v>
      </c>
      <c r="L24" s="124"/>
      <c r="M24" s="128">
        <v>216.6109882799777</v>
      </c>
      <c r="N24" s="124"/>
      <c r="O24" s="124">
        <f t="shared" si="2"/>
        <v>280.54865264605519</v>
      </c>
      <c r="P24" s="98"/>
    </row>
    <row r="25" spans="1:16" s="96" customFormat="1" x14ac:dyDescent="0.25">
      <c r="A25" s="95" t="s">
        <v>37</v>
      </c>
      <c r="B25" s="95"/>
      <c r="C25" s="86">
        <v>12230</v>
      </c>
      <c r="D25" s="99"/>
      <c r="E25" s="109">
        <f>'Kosten absolut'!AI24</f>
        <v>5295350</v>
      </c>
      <c r="F25" s="109"/>
      <c r="G25" s="109">
        <f>Kobe!AI24</f>
        <v>658191</v>
      </c>
      <c r="H25" s="86"/>
      <c r="I25" s="126">
        <f t="shared" si="0"/>
        <v>4637159</v>
      </c>
      <c r="J25" s="127"/>
      <c r="K25" s="124">
        <f t="shared" si="1"/>
        <v>379.1626328699918</v>
      </c>
      <c r="L25" s="124"/>
      <c r="M25" s="128">
        <v>172.70442404190459</v>
      </c>
      <c r="N25" s="124"/>
      <c r="O25" s="124">
        <f t="shared" si="2"/>
        <v>206.45820882808721</v>
      </c>
      <c r="P25" s="98"/>
    </row>
    <row r="26" spans="1:16" s="96" customFormat="1" x14ac:dyDescent="0.25">
      <c r="A26" s="95" t="s">
        <v>38</v>
      </c>
      <c r="B26" s="95"/>
      <c r="C26" s="86">
        <v>3267</v>
      </c>
      <c r="D26" s="99"/>
      <c r="E26" s="109">
        <f>'Kosten absolut'!AI25</f>
        <v>1540053</v>
      </c>
      <c r="F26" s="109"/>
      <c r="G26" s="109">
        <f>Kobe!AI25</f>
        <v>180447</v>
      </c>
      <c r="H26" s="86"/>
      <c r="I26" s="126">
        <f t="shared" si="0"/>
        <v>1359606</v>
      </c>
      <c r="J26" s="127"/>
      <c r="K26" s="124">
        <f t="shared" si="1"/>
        <v>416.16345270890724</v>
      </c>
      <c r="L26" s="124"/>
      <c r="M26" s="128">
        <v>158.9119243872953</v>
      </c>
      <c r="N26" s="124"/>
      <c r="O26" s="124">
        <f t="shared" si="2"/>
        <v>257.25152832161194</v>
      </c>
      <c r="P26" s="98"/>
    </row>
    <row r="27" spans="1:16" s="96" customFormat="1" x14ac:dyDescent="0.25">
      <c r="A27" s="95" t="s">
        <v>39</v>
      </c>
      <c r="B27" s="95"/>
      <c r="C27" s="86">
        <v>96041</v>
      </c>
      <c r="D27" s="99"/>
      <c r="E27" s="109">
        <f>'Kosten absolut'!AI26</f>
        <v>49273973</v>
      </c>
      <c r="F27" s="109"/>
      <c r="G27" s="109">
        <f>Kobe!AI26</f>
        <v>5602429</v>
      </c>
      <c r="H27" s="86"/>
      <c r="I27" s="126">
        <f t="shared" si="0"/>
        <v>43671544</v>
      </c>
      <c r="J27" s="127"/>
      <c r="K27" s="124">
        <f t="shared" si="1"/>
        <v>454.71771430951367</v>
      </c>
      <c r="L27" s="124"/>
      <c r="M27" s="128">
        <v>186.30853944429384</v>
      </c>
      <c r="N27" s="124"/>
      <c r="O27" s="124">
        <f t="shared" si="2"/>
        <v>268.40917486521982</v>
      </c>
      <c r="P27" s="98"/>
    </row>
    <row r="28" spans="1:16" s="96" customFormat="1" x14ac:dyDescent="0.25">
      <c r="A28" s="95" t="s">
        <v>40</v>
      </c>
      <c r="B28" s="95"/>
      <c r="C28" s="86">
        <v>42431</v>
      </c>
      <c r="D28" s="99"/>
      <c r="E28" s="109">
        <f>'Kosten absolut'!AI27</f>
        <v>22498381</v>
      </c>
      <c r="F28" s="109"/>
      <c r="G28" s="109">
        <f>Kobe!AI27</f>
        <v>2464499</v>
      </c>
      <c r="H28" s="86"/>
      <c r="I28" s="126">
        <f t="shared" si="0"/>
        <v>20033882</v>
      </c>
      <c r="J28" s="127"/>
      <c r="K28" s="124">
        <f t="shared" si="1"/>
        <v>472.15201150102519</v>
      </c>
      <c r="L28" s="124"/>
      <c r="M28" s="128">
        <v>184.92994865974634</v>
      </c>
      <c r="N28" s="124"/>
      <c r="O28" s="124">
        <f t="shared" si="2"/>
        <v>287.22206284127884</v>
      </c>
      <c r="P28" s="98"/>
    </row>
    <row r="29" spans="1:16" s="96" customFormat="1" x14ac:dyDescent="0.25">
      <c r="A29" s="95" t="s">
        <v>41</v>
      </c>
      <c r="B29" s="95"/>
      <c r="C29" s="86">
        <v>109631</v>
      </c>
      <c r="D29" s="99"/>
      <c r="E29" s="109">
        <f>'Kosten absolut'!AI28</f>
        <v>64149483</v>
      </c>
      <c r="F29" s="109"/>
      <c r="G29" s="109">
        <f>Kobe!AI28</f>
        <v>6600845</v>
      </c>
      <c r="H29" s="86"/>
      <c r="I29" s="126">
        <f t="shared" si="0"/>
        <v>57548638</v>
      </c>
      <c r="J29" s="127"/>
      <c r="K29" s="124">
        <f t="shared" si="1"/>
        <v>524.93033904643755</v>
      </c>
      <c r="L29" s="124"/>
      <c r="M29" s="128">
        <v>198.19628519875656</v>
      </c>
      <c r="N29" s="124"/>
      <c r="O29" s="124">
        <f t="shared" si="2"/>
        <v>326.73405384768103</v>
      </c>
      <c r="P29" s="98"/>
    </row>
    <row r="30" spans="1:16" s="96" customFormat="1" x14ac:dyDescent="0.25">
      <c r="A30" s="95" t="s">
        <v>42</v>
      </c>
      <c r="B30" s="95"/>
      <c r="C30" s="86">
        <v>48194</v>
      </c>
      <c r="D30" s="99"/>
      <c r="E30" s="109">
        <f>'Kosten absolut'!AI29</f>
        <v>27095800</v>
      </c>
      <c r="F30" s="109"/>
      <c r="G30" s="109">
        <f>Kobe!AI29</f>
        <v>2796876</v>
      </c>
      <c r="H30" s="86"/>
      <c r="I30" s="126">
        <f t="shared" si="0"/>
        <v>24298924</v>
      </c>
      <c r="J30" s="127"/>
      <c r="K30" s="124">
        <f t="shared" si="1"/>
        <v>504.18981615968795</v>
      </c>
      <c r="L30" s="124"/>
      <c r="M30" s="128">
        <v>195.50334106020779</v>
      </c>
      <c r="N30" s="124"/>
      <c r="O30" s="124">
        <f t="shared" si="2"/>
        <v>308.68647509948016</v>
      </c>
      <c r="P30" s="98"/>
    </row>
    <row r="31" spans="1:16" s="96" customFormat="1" x14ac:dyDescent="0.25">
      <c r="A31" s="95" t="s">
        <v>43</v>
      </c>
      <c r="B31" s="95"/>
      <c r="C31" s="86">
        <v>82175</v>
      </c>
      <c r="D31" s="99"/>
      <c r="E31" s="109">
        <f>'Kosten absolut'!AI30</f>
        <v>56817932</v>
      </c>
      <c r="F31" s="109"/>
      <c r="G31" s="109">
        <f>Kobe!AI30</f>
        <v>5590983</v>
      </c>
      <c r="H31" s="86"/>
      <c r="I31" s="126">
        <f t="shared" si="0"/>
        <v>51226949</v>
      </c>
      <c r="J31" s="127"/>
      <c r="K31" s="124">
        <f t="shared" si="1"/>
        <v>623.38848798296317</v>
      </c>
      <c r="L31" s="124"/>
      <c r="M31" s="128">
        <v>268.79874894511931</v>
      </c>
      <c r="N31" s="124"/>
      <c r="O31" s="124">
        <f t="shared" si="2"/>
        <v>354.58973903784386</v>
      </c>
      <c r="P31" s="98"/>
    </row>
    <row r="32" spans="1:16" s="96" customFormat="1" x14ac:dyDescent="0.25">
      <c r="A32" s="95" t="s">
        <v>44</v>
      </c>
      <c r="B32" s="95"/>
      <c r="C32" s="86">
        <v>139403</v>
      </c>
      <c r="D32" s="99"/>
      <c r="E32" s="109">
        <f>'Kosten absolut'!AI31</f>
        <v>97841391</v>
      </c>
      <c r="F32" s="109"/>
      <c r="G32" s="109">
        <f>Kobe!AI31</f>
        <v>9581630</v>
      </c>
      <c r="H32" s="86"/>
      <c r="I32" s="126">
        <f t="shared" si="0"/>
        <v>88259761</v>
      </c>
      <c r="J32" s="127"/>
      <c r="K32" s="124">
        <f t="shared" si="1"/>
        <v>633.12669741684181</v>
      </c>
      <c r="L32" s="124"/>
      <c r="M32" s="128">
        <v>272.8723017074895</v>
      </c>
      <c r="N32" s="124"/>
      <c r="O32" s="124">
        <f t="shared" si="2"/>
        <v>360.25439570935231</v>
      </c>
      <c r="P32" s="98"/>
    </row>
    <row r="33" spans="1:16" s="96" customFormat="1" x14ac:dyDescent="0.25">
      <c r="A33" s="95" t="s">
        <v>45</v>
      </c>
      <c r="B33" s="95"/>
      <c r="C33" s="86">
        <v>60835</v>
      </c>
      <c r="D33" s="99"/>
      <c r="E33" s="109">
        <f>'Kosten absolut'!AI32</f>
        <v>32655679</v>
      </c>
      <c r="F33" s="109"/>
      <c r="G33" s="109">
        <f>Kobe!AI32</f>
        <v>3658208</v>
      </c>
      <c r="H33" s="86"/>
      <c r="I33" s="126">
        <f t="shared" si="0"/>
        <v>28997471</v>
      </c>
      <c r="J33" s="127"/>
      <c r="K33" s="124">
        <f t="shared" si="1"/>
        <v>476.65769704939589</v>
      </c>
      <c r="L33" s="124"/>
      <c r="M33" s="128">
        <v>196.99542471196321</v>
      </c>
      <c r="N33" s="124"/>
      <c r="O33" s="124">
        <f t="shared" si="2"/>
        <v>279.66227233743268</v>
      </c>
      <c r="P33" s="98"/>
    </row>
    <row r="34" spans="1:16" s="96" customFormat="1" x14ac:dyDescent="0.25">
      <c r="A34" s="95" t="s">
        <v>46</v>
      </c>
      <c r="B34" s="95"/>
      <c r="C34" s="86">
        <v>42572</v>
      </c>
      <c r="D34" s="99"/>
      <c r="E34" s="109">
        <f>'Kosten absolut'!AI33</f>
        <v>29082534</v>
      </c>
      <c r="F34" s="109"/>
      <c r="G34" s="109">
        <f>Kobe!AI33</f>
        <v>2783294</v>
      </c>
      <c r="H34" s="86"/>
      <c r="I34" s="126">
        <f t="shared" si="0"/>
        <v>26299240</v>
      </c>
      <c r="J34" s="127"/>
      <c r="K34" s="124">
        <f t="shared" si="1"/>
        <v>617.75909048200697</v>
      </c>
      <c r="L34" s="124"/>
      <c r="M34" s="128">
        <v>268.26183913947608</v>
      </c>
      <c r="N34" s="124"/>
      <c r="O34" s="124">
        <f t="shared" si="2"/>
        <v>349.49725134253089</v>
      </c>
      <c r="P34" s="98"/>
    </row>
    <row r="35" spans="1:16" s="96" customFormat="1" x14ac:dyDescent="0.25">
      <c r="A35" s="95" t="s">
        <v>47</v>
      </c>
      <c r="B35" s="95"/>
      <c r="C35" s="86">
        <v>82494</v>
      </c>
      <c r="D35" s="99"/>
      <c r="E35" s="109">
        <f>'Kosten absolut'!AI34</f>
        <v>66400425</v>
      </c>
      <c r="F35" s="109"/>
      <c r="G35" s="109">
        <f>Kobe!AI34</f>
        <v>6023187</v>
      </c>
      <c r="H35" s="86"/>
      <c r="I35" s="126">
        <f t="shared" si="0"/>
        <v>60377238</v>
      </c>
      <c r="J35" s="127"/>
      <c r="K35" s="124">
        <f t="shared" si="1"/>
        <v>731.89853807549639</v>
      </c>
      <c r="L35" s="124"/>
      <c r="M35" s="128">
        <v>318.62949221036212</v>
      </c>
      <c r="N35" s="124"/>
      <c r="O35" s="124">
        <f t="shared" si="2"/>
        <v>413.26904586513427</v>
      </c>
      <c r="P35" s="98"/>
    </row>
    <row r="36" spans="1:16" s="96" customFormat="1" x14ac:dyDescent="0.25">
      <c r="A36" s="95" t="s">
        <v>48</v>
      </c>
      <c r="B36" s="95"/>
      <c r="C36" s="86">
        <v>17319</v>
      </c>
      <c r="D36" s="99"/>
      <c r="E36" s="109">
        <f>'Kosten absolut'!AI35</f>
        <v>11695012</v>
      </c>
      <c r="F36" s="109"/>
      <c r="G36" s="109">
        <f>Kobe!AI35</f>
        <v>1115216</v>
      </c>
      <c r="H36" s="86"/>
      <c r="I36" s="126">
        <f t="shared" si="0"/>
        <v>10579796</v>
      </c>
      <c r="J36" s="127"/>
      <c r="K36" s="124">
        <f t="shared" si="1"/>
        <v>610.87799526531558</v>
      </c>
      <c r="L36" s="124"/>
      <c r="M36" s="128">
        <v>251.20548956258963</v>
      </c>
      <c r="N36" s="124"/>
      <c r="O36" s="124">
        <f t="shared" si="2"/>
        <v>359.67250570272597</v>
      </c>
      <c r="P36" s="98"/>
    </row>
    <row r="37" spans="1:16" s="96" customFormat="1" x14ac:dyDescent="0.25">
      <c r="A37" s="96" t="s">
        <v>49</v>
      </c>
      <c r="C37" s="86">
        <f>SUM(C11:C36)</f>
        <v>1651184</v>
      </c>
      <c r="D37" s="86"/>
      <c r="E37" s="109">
        <f>'Kosten absolut'!AI36</f>
        <v>1018717471</v>
      </c>
      <c r="F37" s="86"/>
      <c r="G37" s="109">
        <f>Kobe!AI36</f>
        <v>105221132</v>
      </c>
      <c r="H37" s="86"/>
      <c r="I37" s="126">
        <f t="shared" si="0"/>
        <v>913496339</v>
      </c>
      <c r="J37" s="127"/>
      <c r="K37" s="124">
        <f t="shared" si="1"/>
        <v>553.2371552776674</v>
      </c>
      <c r="L37" s="128"/>
      <c r="M37" s="128">
        <v>228.10303576907313</v>
      </c>
      <c r="N37" s="128"/>
      <c r="O37" s="124">
        <f t="shared" si="2"/>
        <v>325.13411950859427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V1094"/>
  <sheetViews>
    <sheetView workbookViewId="0">
      <selection activeCell="D40" sqref="D40:D41"/>
    </sheetView>
  </sheetViews>
  <sheetFormatPr baseColWidth="10" defaultRowHeight="13.2" x14ac:dyDescent="0.25"/>
  <cols>
    <col min="1" max="1" width="9.3320312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8.109375" style="74" customWidth="1"/>
    <col min="38" max="38" width="3.3320312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184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6" t="s">
        <v>2</v>
      </c>
      <c r="C6" s="136"/>
      <c r="D6" s="136" t="s">
        <v>3</v>
      </c>
      <c r="E6" s="136"/>
      <c r="F6" s="136" t="s">
        <v>90</v>
      </c>
      <c r="G6" s="136"/>
      <c r="H6" s="136" t="s">
        <v>4</v>
      </c>
      <c r="I6" s="136"/>
      <c r="J6" s="136" t="s">
        <v>4</v>
      </c>
      <c r="K6" s="136"/>
      <c r="L6" s="136" t="s">
        <v>108</v>
      </c>
      <c r="M6" s="136"/>
      <c r="N6" s="136" t="s">
        <v>109</v>
      </c>
      <c r="O6" s="136"/>
      <c r="P6" s="136" t="s">
        <v>110</v>
      </c>
      <c r="Q6" s="136"/>
      <c r="R6" s="136" t="s">
        <v>111</v>
      </c>
      <c r="S6" s="136"/>
      <c r="T6" s="136" t="s">
        <v>112</v>
      </c>
      <c r="U6" s="136"/>
      <c r="V6" s="25" t="s">
        <v>1</v>
      </c>
      <c r="W6" s="136" t="s">
        <v>113</v>
      </c>
      <c r="X6" s="136"/>
      <c r="Y6" s="136" t="s">
        <v>114</v>
      </c>
      <c r="Z6" s="136"/>
      <c r="AA6" s="136" t="s">
        <v>115</v>
      </c>
      <c r="AB6" s="136"/>
      <c r="AC6" s="136" t="s">
        <v>116</v>
      </c>
      <c r="AD6" s="136"/>
      <c r="AE6" s="136" t="s">
        <v>117</v>
      </c>
      <c r="AF6" s="136"/>
      <c r="AG6" s="136" t="s">
        <v>118</v>
      </c>
      <c r="AH6" s="136"/>
      <c r="AI6" s="136" t="s">
        <v>119</v>
      </c>
      <c r="AJ6" s="136"/>
      <c r="AK6" s="136" t="s">
        <v>120</v>
      </c>
      <c r="AL6" s="136"/>
      <c r="AM6" s="136" t="s">
        <v>121</v>
      </c>
      <c r="AN6" s="136"/>
      <c r="AO6" s="136" t="s">
        <v>122</v>
      </c>
      <c r="AP6" s="136"/>
      <c r="AQ6" s="25" t="s">
        <v>1</v>
      </c>
      <c r="AR6" s="136" t="s">
        <v>123</v>
      </c>
      <c r="AS6" s="136"/>
      <c r="AT6" s="136" t="s">
        <v>124</v>
      </c>
      <c r="AU6" s="136"/>
      <c r="AV6" s="136" t="s">
        <v>125</v>
      </c>
      <c r="AW6" s="136"/>
      <c r="AX6" s="136" t="s">
        <v>126</v>
      </c>
      <c r="AY6" s="136"/>
      <c r="AZ6" s="136" t="s">
        <v>127</v>
      </c>
      <c r="BA6" s="136"/>
      <c r="BB6" s="136" t="s">
        <v>128</v>
      </c>
      <c r="BC6" s="136"/>
      <c r="BD6" s="136" t="s">
        <v>129</v>
      </c>
      <c r="BE6" s="136"/>
      <c r="BF6" s="136" t="s">
        <v>130</v>
      </c>
      <c r="BG6" s="136"/>
      <c r="BH6" s="136" t="s">
        <v>131</v>
      </c>
      <c r="BI6" s="136"/>
      <c r="BJ6" s="136" t="s">
        <v>132</v>
      </c>
      <c r="BK6" s="136"/>
      <c r="BL6" s="25" t="s">
        <v>1</v>
      </c>
      <c r="BM6" s="136" t="s">
        <v>133</v>
      </c>
      <c r="BN6" s="136"/>
      <c r="BO6" s="136" t="s">
        <v>134</v>
      </c>
      <c r="BP6" s="136"/>
      <c r="BQ6" s="136" t="s">
        <v>135</v>
      </c>
      <c r="BR6" s="136"/>
      <c r="BS6" s="136" t="s">
        <v>136</v>
      </c>
      <c r="BT6" s="136"/>
      <c r="BU6" s="136" t="s">
        <v>137</v>
      </c>
      <c r="BV6" s="136"/>
    </row>
    <row r="7" spans="1:74" x14ac:dyDescent="0.25">
      <c r="A7" s="1"/>
      <c r="B7" s="135" t="s">
        <v>5</v>
      </c>
      <c r="C7" s="135"/>
      <c r="D7" s="135" t="s">
        <v>6</v>
      </c>
      <c r="E7" s="135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35" t="s">
        <v>93</v>
      </c>
      <c r="M7" s="135"/>
      <c r="N7" s="135" t="s">
        <v>94</v>
      </c>
      <c r="O7" s="135"/>
      <c r="P7" s="135" t="s">
        <v>95</v>
      </c>
      <c r="Q7" s="135"/>
      <c r="R7" s="135" t="s">
        <v>96</v>
      </c>
      <c r="S7" s="135"/>
      <c r="T7" s="135" t="s">
        <v>97</v>
      </c>
      <c r="U7" s="135"/>
      <c r="V7" s="20"/>
      <c r="W7" s="135" t="s">
        <v>98</v>
      </c>
      <c r="X7" s="135"/>
      <c r="Y7" s="135" t="s">
        <v>99</v>
      </c>
      <c r="Z7" s="135"/>
      <c r="AA7" s="135" t="s">
        <v>100</v>
      </c>
      <c r="AB7" s="135"/>
      <c r="AC7" s="135" t="s">
        <v>101</v>
      </c>
      <c r="AD7" s="135"/>
      <c r="AE7" s="135" t="s">
        <v>102</v>
      </c>
      <c r="AF7" s="135"/>
      <c r="AG7" s="135" t="s">
        <v>103</v>
      </c>
      <c r="AH7" s="135"/>
      <c r="AI7" s="135" t="s">
        <v>104</v>
      </c>
      <c r="AJ7" s="135"/>
      <c r="AK7" s="135" t="s">
        <v>105</v>
      </c>
      <c r="AL7" s="135"/>
      <c r="AM7" s="135" t="s">
        <v>106</v>
      </c>
      <c r="AN7" s="135"/>
      <c r="AO7" s="135" t="s">
        <v>107</v>
      </c>
      <c r="AP7" s="135"/>
      <c r="AQ7" s="20"/>
      <c r="AR7" s="135" t="s">
        <v>8</v>
      </c>
      <c r="AS7" s="135"/>
      <c r="AT7" s="135" t="s">
        <v>9</v>
      </c>
      <c r="AU7" s="135"/>
      <c r="AV7" s="135" t="s">
        <v>10</v>
      </c>
      <c r="AW7" s="135"/>
      <c r="AX7" s="135" t="s">
        <v>11</v>
      </c>
      <c r="AY7" s="135"/>
      <c r="AZ7" s="135" t="s">
        <v>12</v>
      </c>
      <c r="BA7" s="135"/>
      <c r="BB7" s="135" t="s">
        <v>13</v>
      </c>
      <c r="BC7" s="135"/>
      <c r="BD7" s="135" t="s">
        <v>14</v>
      </c>
      <c r="BE7" s="135"/>
      <c r="BF7" s="135" t="s">
        <v>15</v>
      </c>
      <c r="BG7" s="135"/>
      <c r="BH7" s="135" t="s">
        <v>16</v>
      </c>
      <c r="BI7" s="135"/>
      <c r="BJ7" s="135" t="s">
        <v>17</v>
      </c>
      <c r="BK7" s="135"/>
      <c r="BL7" s="20"/>
      <c r="BM7" s="135" t="s">
        <v>18</v>
      </c>
      <c r="BN7" s="135"/>
      <c r="BO7" s="135" t="s">
        <v>19</v>
      </c>
      <c r="BP7" s="135"/>
      <c r="BQ7" s="135" t="s">
        <v>20</v>
      </c>
      <c r="BR7" s="135"/>
      <c r="BS7" s="135" t="s">
        <v>21</v>
      </c>
      <c r="BT7" s="135"/>
      <c r="BU7" s="135" t="s">
        <v>22</v>
      </c>
      <c r="BV7" s="135"/>
    </row>
    <row r="8" spans="1:74" x14ac:dyDescent="0.25">
      <c r="A8" s="1"/>
      <c r="B8" s="4"/>
      <c r="C8" s="4"/>
      <c r="D8" s="135" t="s">
        <v>51</v>
      </c>
      <c r="E8" s="135"/>
      <c r="F8" s="135" t="s">
        <v>51</v>
      </c>
      <c r="G8" s="135"/>
      <c r="H8" s="135" t="s">
        <v>51</v>
      </c>
      <c r="I8" s="135"/>
      <c r="J8" s="135" t="s">
        <v>51</v>
      </c>
      <c r="K8" s="135"/>
      <c r="L8" s="135" t="s">
        <v>51</v>
      </c>
      <c r="M8" s="135"/>
      <c r="N8" s="135" t="s">
        <v>51</v>
      </c>
      <c r="O8" s="135"/>
      <c r="P8" s="135" t="s">
        <v>51</v>
      </c>
      <c r="Q8" s="135"/>
      <c r="R8" s="135" t="s">
        <v>51</v>
      </c>
      <c r="S8" s="135"/>
      <c r="T8" s="135" t="s">
        <v>51</v>
      </c>
      <c r="U8" s="135"/>
      <c r="V8" s="20"/>
      <c r="W8" s="135" t="s">
        <v>51</v>
      </c>
      <c r="X8" s="135"/>
      <c r="Y8" s="135" t="s">
        <v>51</v>
      </c>
      <c r="Z8" s="135"/>
      <c r="AA8" s="135" t="s">
        <v>51</v>
      </c>
      <c r="AB8" s="135"/>
      <c r="AC8" s="135" t="s">
        <v>51</v>
      </c>
      <c r="AD8" s="135"/>
      <c r="AE8" s="135" t="s">
        <v>51</v>
      </c>
      <c r="AF8" s="135"/>
      <c r="AG8" s="135" t="s">
        <v>51</v>
      </c>
      <c r="AH8" s="135"/>
      <c r="AI8" s="135" t="s">
        <v>51</v>
      </c>
      <c r="AJ8" s="135"/>
      <c r="AK8" s="135" t="s">
        <v>51</v>
      </c>
      <c r="AL8" s="135"/>
      <c r="AM8" s="135" t="s">
        <v>51</v>
      </c>
      <c r="AN8" s="135"/>
      <c r="AO8" s="135" t="s">
        <v>51</v>
      </c>
      <c r="AP8" s="135"/>
      <c r="AQ8" s="20"/>
      <c r="AR8" s="135" t="s">
        <v>51</v>
      </c>
      <c r="AS8" s="135"/>
      <c r="AT8" s="135" t="s">
        <v>51</v>
      </c>
      <c r="AU8" s="135"/>
      <c r="AV8" s="135" t="s">
        <v>51</v>
      </c>
      <c r="AW8" s="135"/>
      <c r="AX8" s="135" t="s">
        <v>51</v>
      </c>
      <c r="AY8" s="135"/>
      <c r="AZ8" s="135" t="s">
        <v>51</v>
      </c>
      <c r="BA8" s="135"/>
      <c r="BB8" s="135" t="s">
        <v>51</v>
      </c>
      <c r="BC8" s="135"/>
      <c r="BD8" s="135" t="s">
        <v>51</v>
      </c>
      <c r="BE8" s="135"/>
      <c r="BF8" s="135" t="s">
        <v>51</v>
      </c>
      <c r="BG8" s="135"/>
      <c r="BH8" s="135" t="s">
        <v>51</v>
      </c>
      <c r="BI8" s="135"/>
      <c r="BJ8" s="135" t="s">
        <v>51</v>
      </c>
      <c r="BK8" s="135"/>
      <c r="BL8" s="20"/>
      <c r="BM8" s="135" t="s">
        <v>51</v>
      </c>
      <c r="BN8" s="135"/>
      <c r="BO8" s="135" t="s">
        <v>51</v>
      </c>
      <c r="BP8" s="135"/>
      <c r="BQ8" s="135" t="s">
        <v>51</v>
      </c>
      <c r="BR8" s="135"/>
      <c r="BS8" s="135" t="s">
        <v>51</v>
      </c>
      <c r="BT8" s="135"/>
      <c r="BU8" s="135" t="s">
        <v>51</v>
      </c>
      <c r="BV8" s="135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f>100/'Versicherte absolut'!$B9*'Versicherte absolut'!D9</f>
        <v>81.016575209838109</v>
      </c>
      <c r="E10" s="104"/>
      <c r="F10" s="104">
        <f>100/'Versicherte absolut'!$B9*'Versicherte absolut'!F9</f>
        <v>18.983424790161891</v>
      </c>
      <c r="G10" s="104"/>
      <c r="H10" s="104">
        <f>100/'Versicherte absolut'!$B9*'Versicherte absolut'!H9</f>
        <v>9.2159296506856503</v>
      </c>
      <c r="I10" s="104"/>
      <c r="J10" s="104">
        <f>100/'Versicherte absolut'!$B9*'Versicherte absolut'!J9</f>
        <v>9.7674951394762406</v>
      </c>
      <c r="K10" s="104"/>
      <c r="L10" s="104">
        <f>100/'Versicherte absolut'!$B9*'Versicherte absolut'!L9</f>
        <v>3.9892385885572521</v>
      </c>
      <c r="M10" s="104"/>
      <c r="N10" s="104">
        <f>100/'Versicherte absolut'!$B9*'Versicherte absolut'!N9</f>
        <v>3.5180149291438414</v>
      </c>
      <c r="O10" s="104"/>
      <c r="P10" s="104">
        <f>100/'Versicherte absolut'!$B9*'Versicherte absolut'!P9</f>
        <v>3.9329836162296772</v>
      </c>
      <c r="Q10" s="104"/>
      <c r="R10" s="104">
        <f>100/'Versicherte absolut'!$B9*'Versicherte absolut'!R9</f>
        <v>4.357759655534406</v>
      </c>
      <c r="S10" s="104"/>
      <c r="T10" s="104">
        <f>100/'Versicherte absolut'!B9*'Versicherte absolut'!U9</f>
        <v>4.1492161179518483</v>
      </c>
      <c r="U10" s="75"/>
      <c r="V10" s="20" t="s">
        <v>23</v>
      </c>
      <c r="W10" s="104">
        <f>100/'Versicherte absolut'!$B9*'Versicherte absolut'!W9</f>
        <v>3.6112240046322084</v>
      </c>
      <c r="X10" s="104"/>
      <c r="Y10" s="104">
        <f>100/'Versicherte absolut'!$B9*'Versicherte absolut'!Y9</f>
        <v>3.3090790974725275</v>
      </c>
      <c r="Z10" s="104"/>
      <c r="AA10" s="104">
        <f>100/'Versicherte absolut'!$B9*'Versicherte absolut'!AA9</f>
        <v>3.2332094207071647</v>
      </c>
      <c r="AB10" s="104"/>
      <c r="AC10" s="104">
        <f>100/'Versicherte absolut'!$B9*'Versicherte absolut'!AC9</f>
        <v>2.8410722495869143</v>
      </c>
      <c r="AD10" s="104"/>
      <c r="AE10" s="104">
        <f>100/'Versicherte absolut'!$B9*'Versicherte absolut'!AE9</f>
        <v>2.3146135824766936</v>
      </c>
      <c r="AF10" s="104"/>
      <c r="AG10" s="104">
        <f>100/'Versicherte absolut'!$B9*'Versicherte absolut'!AG9</f>
        <v>2.0790802115877396</v>
      </c>
      <c r="AH10" s="104"/>
      <c r="AI10" s="104">
        <f>100/'Versicherte absolut'!$B9*'Versicherte absolut'!AI9</f>
        <v>1.8391531469047211</v>
      </c>
      <c r="AJ10" s="104"/>
      <c r="AK10" s="104">
        <f>100/'Versicherte absolut'!$B9*'Versicherte absolut'!AK9</f>
        <v>1.4107680019834388</v>
      </c>
      <c r="AL10" s="104"/>
      <c r="AM10" s="104">
        <f>100/'Versicherte absolut'!$B9*'Versicherte absolut'!AN9</f>
        <v>0.73053005208096322</v>
      </c>
      <c r="AN10" s="104"/>
      <c r="AO10" s="104">
        <f>100/'Versicherte absolut'!$B9*'Versicherte absolut'!AP9</f>
        <v>0.45921946029748445</v>
      </c>
      <c r="AP10" s="75"/>
      <c r="AQ10" s="20" t="s">
        <v>23</v>
      </c>
      <c r="AR10" s="104">
        <f>100/'Versicherte absolut'!$B9*'Versicherte absolut'!AR9</f>
        <v>3.9201948289362396</v>
      </c>
      <c r="AS10" s="104"/>
      <c r="AT10" s="104">
        <f>100/'Versicherte absolut'!$B9*'Versicherte absolut'!AT9</f>
        <v>3.4506972635133542</v>
      </c>
      <c r="AU10" s="104"/>
      <c r="AV10" s="104">
        <f>100/'Versicherte absolut'!$B9*'Versicherte absolut'!AV9</f>
        <v>4.0361569615724404</v>
      </c>
      <c r="AW10" s="104"/>
      <c r="AX10" s="104">
        <f>100/'Versicherte absolut'!$B9*'Versicherte absolut'!AX9</f>
        <v>4.5623802522294072</v>
      </c>
      <c r="AY10" s="104"/>
      <c r="AZ10" s="104">
        <f>100/'Versicherte absolut'!$B9*'Versicherte absolut'!AZ9</f>
        <v>4.3437939859747017</v>
      </c>
      <c r="BA10" s="104"/>
      <c r="BB10" s="104">
        <f>100/'Versicherte absolut'!$B9*'Versicherte absolut'!BB9</f>
        <v>3.6546117308485946</v>
      </c>
      <c r="BC10" s="104"/>
      <c r="BD10" s="104">
        <f>100/'Versicherte absolut'!$B9*'Versicherte absolut'!BD9</f>
        <v>3.2350924323331927</v>
      </c>
      <c r="BE10" s="104"/>
      <c r="BF10" s="104">
        <f>100/'Versicherte absolut'!$B9*'Versicherte absolut'!BF9</f>
        <v>3.142040274480328</v>
      </c>
      <c r="BG10" s="104"/>
      <c r="BH10" s="104">
        <f>100/'Versicherte absolut'!$B9*'Versicherte absolut'!BI9</f>
        <v>2.7056523301484283</v>
      </c>
      <c r="BI10" s="104"/>
      <c r="BJ10" s="104">
        <f>100/'Versicherte absolut'!$B9*'Versicherte absolut'!BK9</f>
        <v>1.9923832179727181</v>
      </c>
      <c r="BK10" s="75"/>
      <c r="BL10" s="20" t="s">
        <v>23</v>
      </c>
      <c r="BM10" s="104">
        <f>100/'Versicherte absolut'!$B9*'Versicherte absolut'!BM9</f>
        <v>1.6571286897220516</v>
      </c>
      <c r="BN10" s="104"/>
      <c r="BO10" s="104">
        <f>100/'Versicherte absolut'!$B9*'Versicherte absolut'!BO9</f>
        <v>1.2479659551498015</v>
      </c>
      <c r="BP10" s="104"/>
      <c r="BQ10" s="104">
        <f>100/'Versicherte absolut'!$B9*'Versicherte absolut'!BQ9</f>
        <v>0.79902459997771769</v>
      </c>
      <c r="BR10" s="104"/>
      <c r="BS10" s="104">
        <f>100/'Versicherte absolut'!$B9*'Versicherte absolut'!BS9</f>
        <v>0.34553263337606721</v>
      </c>
      <c r="BT10" s="104"/>
      <c r="BU10" s="104">
        <f>100/'Versicherte absolut'!$B9*'Versicherte absolut'!BU9</f>
        <v>0.14875791845618153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f>100/'Versicherte absolut'!B10*'Versicherte absolut'!D10</f>
        <v>80.471223798439823</v>
      </c>
      <c r="E11" s="104"/>
      <c r="F11" s="104">
        <f>100/'Versicherte absolut'!$B10*'Versicherte absolut'!F10</f>
        <v>19.528776201560174</v>
      </c>
      <c r="G11" s="104"/>
      <c r="H11" s="104">
        <f>100/'Versicherte absolut'!$B10*'Versicherte absolut'!H10</f>
        <v>9.5450832200466778</v>
      </c>
      <c r="I11" s="104"/>
      <c r="J11" s="104">
        <f>100/'Versicherte absolut'!$B10*'Versicherte absolut'!J10</f>
        <v>9.9836929815134958</v>
      </c>
      <c r="K11" s="104"/>
      <c r="L11" s="104">
        <f>100/'Versicherte absolut'!$B10*'Versicherte absolut'!L10</f>
        <v>4.1030461677463244</v>
      </c>
      <c r="M11" s="104"/>
      <c r="N11" s="104">
        <f>100/'Versicherte absolut'!$B10*'Versicherte absolut'!N10</f>
        <v>2.9912893603746755</v>
      </c>
      <c r="O11" s="104"/>
      <c r="P11" s="104">
        <f>100/'Versicherte absolut'!$B10*'Versicherte absolut'!P10</f>
        <v>3.3919224441122067</v>
      </c>
      <c r="Q11" s="104"/>
      <c r="R11" s="104">
        <f>100/'Versicherte absolut'!$B10*'Versicherte absolut'!R10</f>
        <v>3.9995492877807952</v>
      </c>
      <c r="S11" s="104"/>
      <c r="T11" s="104">
        <f>100/'Versicherte absolut'!B10*'Versicherte absolut'!U10</f>
        <v>4.0739376702560195</v>
      </c>
      <c r="U11" s="75"/>
      <c r="V11" s="20" t="s">
        <v>24</v>
      </c>
      <c r="W11" s="104">
        <f>100/'Versicherte absolut'!B10*'Versicherte absolut'!W10</f>
        <v>3.707316666023289</v>
      </c>
      <c r="X11" s="75"/>
      <c r="Y11" s="104">
        <f>100/'Versicherte absolut'!$B10*'Versicherte absolut'!Y10</f>
        <v>3.4017296081411983</v>
      </c>
      <c r="Z11" s="104"/>
      <c r="AA11" s="104">
        <f>100/'Versicherte absolut'!$B10*'Versicherte absolut'!AA10</f>
        <v>3.3845149053243513</v>
      </c>
      <c r="AB11" s="104"/>
      <c r="AC11" s="104">
        <f>100/'Versicherte absolut'!$B10*'Versicherte absolut'!AC10</f>
        <v>2.8645265487233473</v>
      </c>
      <c r="AD11" s="104"/>
      <c r="AE11" s="104">
        <f>100/'Versicherte absolut'!$B10*'Versicherte absolut'!AE10</f>
        <v>2.3956606429117677</v>
      </c>
      <c r="AF11" s="104"/>
      <c r="AG11" s="104">
        <f>100/'Versicherte absolut'!$B10*'Versicherte absolut'!AG10</f>
        <v>2.3035358999585807</v>
      </c>
      <c r="AH11" s="104"/>
      <c r="AI11" s="104">
        <f>100/'Versicherte absolut'!$B10*'Versicherte absolut'!AI10</f>
        <v>2.0890302697074441</v>
      </c>
      <c r="AJ11" s="104"/>
      <c r="AK11" s="104">
        <f>100/'Versicherte absolut'!$B10*'Versicherte absolut'!AK10</f>
        <v>1.7289821520047826</v>
      </c>
      <c r="AL11" s="104"/>
      <c r="AM11" s="104">
        <f>100/'Versicherte absolut'!$B10*'Versicherte absolut'!AN10</f>
        <v>0.94941694323217007</v>
      </c>
      <c r="AN11" s="104"/>
      <c r="AO11" s="104">
        <f>100/'Versicherte absolut'!$B10*'Versicherte absolut'!AP10</f>
        <v>0.53824637474008408</v>
      </c>
      <c r="AP11" s="75"/>
      <c r="AQ11" s="20" t="s">
        <v>24</v>
      </c>
      <c r="AR11" s="104">
        <f>100/'Versicherte absolut'!$B10*'Versicherte absolut'!AR10</f>
        <v>4.1323633283010759</v>
      </c>
      <c r="AS11" s="104"/>
      <c r="AT11" s="104">
        <f>100/'Versicherte absolut'!$B10*'Versicherte absolut'!AT10</f>
        <v>2.9687537494144394</v>
      </c>
      <c r="AU11" s="104"/>
      <c r="AV11" s="104">
        <f>100/'Versicherte absolut'!$B10*'Versicherte absolut'!AV10</f>
        <v>3.3699084908130872</v>
      </c>
      <c r="AW11" s="104"/>
      <c r="AX11" s="104">
        <f>100/'Versicherte absolut'!$B10*'Versicherte absolut'!AX10</f>
        <v>3.9420626135257488</v>
      </c>
      <c r="AY11" s="104"/>
      <c r="AZ11" s="104">
        <f>100/'Versicherte absolut'!$B10*'Versicherte absolut'!AZ10</f>
        <v>4.0479591187324138</v>
      </c>
      <c r="BA11" s="104"/>
      <c r="BB11" s="104">
        <f>100/'Versicherte absolut'!$B10*'Versicherte absolut'!BB10</f>
        <v>3.7217144174701065</v>
      </c>
      <c r="BC11" s="104"/>
      <c r="BD11" s="104">
        <f>100/'Versicherte absolut'!$B10*'Versicherte absolut'!BD10</f>
        <v>3.3795069917776321</v>
      </c>
      <c r="BE11" s="104"/>
      <c r="BF11" s="104">
        <f>100/'Versicherte absolut'!$B10*'Versicherte absolut'!BF10</f>
        <v>3.3546760871084831</v>
      </c>
      <c r="BG11" s="104"/>
      <c r="BH11" s="104">
        <f>100/'Versicherte absolut'!$B10*'Versicherte absolut'!BI10</f>
        <v>2.7235746486896484</v>
      </c>
      <c r="BI11" s="104"/>
      <c r="BJ11" s="104">
        <f>100/'Versicherte absolut'!$B10*'Versicherte absolut'!BK10</f>
        <v>2.0646166911671884</v>
      </c>
      <c r="BK11" s="75"/>
      <c r="BL11" s="20" t="s">
        <v>24</v>
      </c>
      <c r="BM11" s="104">
        <f>100/'Versicherte absolut'!$B10*'Versicherte absolut'!BM10</f>
        <v>1.7914767398065485</v>
      </c>
      <c r="BN11" s="104"/>
      <c r="BO11" s="104">
        <f>100/'Versicherte absolut'!$B10*'Versicherte absolut'!BO10</f>
        <v>1.4174481967859629</v>
      </c>
      <c r="BP11" s="104"/>
      <c r="BQ11" s="104">
        <f>100/'Versicherte absolut'!$B10*'Versicherte absolut'!BQ10</f>
        <v>0.99271452910484592</v>
      </c>
      <c r="BR11" s="104"/>
      <c r="BS11" s="104">
        <f>100/'Versicherte absolut'!$B10*'Versicherte absolut'!BS10</f>
        <v>0.45978906250815094</v>
      </c>
      <c r="BT11" s="104"/>
      <c r="BU11" s="104">
        <f>100/'Versicherte absolut'!$B10*'Versicherte absolut'!BU10</f>
        <v>0.18184986066523873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f>100/'Versicherte absolut'!B11*'Versicherte absolut'!D11</f>
        <v>78.129768441687176</v>
      </c>
      <c r="E12" s="104"/>
      <c r="F12" s="104">
        <f>100/'Versicherte absolut'!$B11*'Versicherte absolut'!F11</f>
        <v>21.87023155831282</v>
      </c>
      <c r="G12" s="104"/>
      <c r="H12" s="104">
        <f>100/'Versicherte absolut'!$B11*'Versicherte absolut'!H11</f>
        <v>10.700243921455064</v>
      </c>
      <c r="I12" s="104"/>
      <c r="J12" s="104">
        <f>100/'Versicherte absolut'!$B11*'Versicherte absolut'!J11</f>
        <v>11.16970918770814</v>
      </c>
      <c r="K12" s="104"/>
      <c r="L12" s="104">
        <f>100/'Versicherte absolut'!$B11*'Versicherte absolut'!L11</f>
        <v>4.5751979773453773</v>
      </c>
      <c r="M12" s="104"/>
      <c r="N12" s="104">
        <f>100/'Versicherte absolut'!$B11*'Versicherte absolut'!N11</f>
        <v>3.2584119488099081</v>
      </c>
      <c r="O12" s="104"/>
      <c r="P12" s="104">
        <f>100/'Versicherte absolut'!$B11*'Versicherte absolut'!P11</f>
        <v>3.5123575732599712</v>
      </c>
      <c r="Q12" s="104"/>
      <c r="R12" s="104">
        <f>100/'Versicherte absolut'!$B11*'Versicherte absolut'!R11</f>
        <v>4.1920519474733524</v>
      </c>
      <c r="S12" s="104"/>
      <c r="T12" s="104">
        <f>100/'Versicherte absolut'!B11*'Versicherte absolut'!U11</f>
        <v>4.1686622189055829</v>
      </c>
      <c r="U12" s="75"/>
      <c r="V12" s="20" t="s">
        <v>25</v>
      </c>
      <c r="W12" s="104">
        <f>100/'Versicherte absolut'!B11*'Versicherte absolut'!W11</f>
        <v>3.539645589922368</v>
      </c>
      <c r="X12" s="75"/>
      <c r="Y12" s="104">
        <f>100/'Versicherte absolut'!$B11*'Versicherte absolut'!Y11</f>
        <v>3.0735217134646868</v>
      </c>
      <c r="Z12" s="104"/>
      <c r="AA12" s="104">
        <f>100/'Versicherte absolut'!$B11*'Versicherte absolut'!AA11</f>
        <v>2.7789225131706448</v>
      </c>
      <c r="AB12" s="104"/>
      <c r="AC12" s="104">
        <f>100/'Versicherte absolut'!$B11*'Versicherte absolut'!AC11</f>
        <v>2.496018177160487</v>
      </c>
      <c r="AD12" s="104"/>
      <c r="AE12" s="104">
        <f>100/'Versicherte absolut'!$B11*'Versicherte absolut'!AE11</f>
        <v>2.2170121292449574</v>
      </c>
      <c r="AF12" s="104"/>
      <c r="AG12" s="104">
        <f>100/'Versicherte absolut'!$B11*'Versicherte absolut'!AG11</f>
        <v>2.0683202833498546</v>
      </c>
      <c r="AH12" s="104"/>
      <c r="AI12" s="104">
        <f>100/'Versicherte absolut'!$B11*'Versicherte absolut'!AI11</f>
        <v>1.734181303810298</v>
      </c>
      <c r="AJ12" s="104"/>
      <c r="AK12" s="104">
        <f>100/'Versicherte absolut'!$B11*'Versicherte absolut'!AK11</f>
        <v>1.3098247997950614</v>
      </c>
      <c r="AL12" s="104"/>
      <c r="AM12" s="104">
        <f>100/'Versicherte absolut'!$B11*'Versicherte absolut'!AN11</f>
        <v>0.73649800073510574</v>
      </c>
      <c r="AN12" s="104"/>
      <c r="AO12" s="104">
        <f>100/'Versicherte absolut'!$B11*'Versicherte absolut'!AP11</f>
        <v>0.42017976677099228</v>
      </c>
      <c r="AP12" s="75"/>
      <c r="AQ12" s="20" t="s">
        <v>25</v>
      </c>
      <c r="AR12" s="104">
        <f>100/'Versicherte absolut'!$B11*'Versicherte absolut'!AR11</f>
        <v>4.6097256718977979</v>
      </c>
      <c r="AS12" s="104"/>
      <c r="AT12" s="104">
        <f>100/'Versicherte absolut'!$B11*'Versicherte absolut'!AT11</f>
        <v>3.1982669324927882</v>
      </c>
      <c r="AU12" s="104"/>
      <c r="AV12" s="104">
        <f>100/'Versicherte absolut'!$B11*'Versicherte absolut'!AV11</f>
        <v>3.4964859717318419</v>
      </c>
      <c r="AW12" s="104"/>
      <c r="AX12" s="104">
        <f>100/'Versicherte absolut'!$B11*'Versicherte absolut'!AX11</f>
        <v>4.1216043126204287</v>
      </c>
      <c r="AY12" s="104"/>
      <c r="AZ12" s="104">
        <f>100/'Versicherte absolut'!$B11*'Versicherte absolut'!AZ11</f>
        <v>4.3206954545960814</v>
      </c>
      <c r="BA12" s="104"/>
      <c r="BB12" s="104">
        <f>100/'Versicherte absolut'!$B11*'Versicherte absolut'!BB11</f>
        <v>3.7690876892061969</v>
      </c>
      <c r="BC12" s="104"/>
      <c r="BD12" s="104">
        <f>100/'Versicherte absolut'!$B11*'Versicherte absolut'!BD11</f>
        <v>3.1445262466168429</v>
      </c>
      <c r="BE12" s="104"/>
      <c r="BF12" s="104">
        <f>100/'Versicherte absolut'!$B11*'Versicherte absolut'!BF11</f>
        <v>2.8827840459775236</v>
      </c>
      <c r="BG12" s="104"/>
      <c r="BH12" s="104">
        <f>100/'Versicherte absolut'!$B11*'Versicherte absolut'!BI11</f>
        <v>2.3865876613612822</v>
      </c>
      <c r="BI12" s="104"/>
      <c r="BJ12" s="104">
        <f>100/'Versicherte absolut'!$B11*'Versicherte absolut'!BK11</f>
        <v>1.9625096064956618</v>
      </c>
      <c r="BK12" s="75"/>
      <c r="BL12" s="20" t="s">
        <v>25</v>
      </c>
      <c r="BM12" s="104">
        <f>100/'Versicherte absolut'!$B11*'Versicherte absolut'!BM11</f>
        <v>1.6765423298397246</v>
      </c>
      <c r="BN12" s="104"/>
      <c r="BO12" s="104">
        <f>100/'Versicherte absolut'!$B11*'Versicherte absolut'!BO11</f>
        <v>1.225176258311707</v>
      </c>
      <c r="BP12" s="104"/>
      <c r="BQ12" s="104">
        <f>100/'Versicherte absolut'!$B11*'Versicherte absolut'!BQ11</f>
        <v>0.76601361059443318</v>
      </c>
      <c r="BR12" s="104"/>
      <c r="BS12" s="104">
        <f>100/'Versicherte absolut'!$B11*'Versicherte absolut'!BS11</f>
        <v>0.34722608957152246</v>
      </c>
      <c r="BT12" s="104"/>
      <c r="BU12" s="104">
        <f>100/'Versicherte absolut'!$B11*'Versicherte absolut'!BU11</f>
        <v>0.1414521680050789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f>100/'Versicherte absolut'!B12*'Versicherte absolut'!D12</f>
        <v>78.390804597701148</v>
      </c>
      <c r="E13" s="104"/>
      <c r="F13" s="104">
        <f>100/'Versicherte absolut'!$B12*'Versicherte absolut'!F12</f>
        <v>21.609195402298848</v>
      </c>
      <c r="G13" s="104"/>
      <c r="H13" s="104">
        <f>100/'Versicherte absolut'!$B12*'Versicherte absolut'!H12</f>
        <v>10.642826734780757</v>
      </c>
      <c r="I13" s="104"/>
      <c r="J13" s="104">
        <f>100/'Versicherte absolut'!$B12*'Versicherte absolut'!J12</f>
        <v>10.966368667518092</v>
      </c>
      <c r="K13" s="104"/>
      <c r="L13" s="104">
        <f>100/'Versicherte absolut'!$B12*'Versicherte absolut'!L12</f>
        <v>4.4841776642542923</v>
      </c>
      <c r="M13" s="104"/>
      <c r="N13" s="104">
        <f>100/'Versicherte absolut'!$B12*'Versicherte absolut'!N12</f>
        <v>3.0197247055484602</v>
      </c>
      <c r="O13" s="104"/>
      <c r="P13" s="104">
        <f>100/'Versicherte absolut'!$B12*'Versicherte absolut'!P12</f>
        <v>3.3631332481907195</v>
      </c>
      <c r="Q13" s="104"/>
      <c r="R13" s="104">
        <f>100/'Versicherte absolut'!$B12*'Versicherte absolut'!R12</f>
        <v>3.6299134383425571</v>
      </c>
      <c r="S13" s="104"/>
      <c r="T13" s="104">
        <f>100/'Versicherte absolut'!B12*'Versicherte absolut'!U12</f>
        <v>3.6866751809280545</v>
      </c>
      <c r="U13" s="75"/>
      <c r="V13" s="20" t="s">
        <v>26</v>
      </c>
      <c r="W13" s="104">
        <f>100/'Versicherte absolut'!B12*'Versicherte absolut'!W12</f>
        <v>3.5617993472399601</v>
      </c>
      <c r="X13" s="75"/>
      <c r="Y13" s="104">
        <f>100/'Versicherte absolut'!$B12*'Versicherte absolut'!Y12</f>
        <v>3.0679721867461329</v>
      </c>
      <c r="Z13" s="104"/>
      <c r="AA13" s="104">
        <f>100/'Versicherte absolut'!$B12*'Versicherte absolut'!AA12</f>
        <v>2.9799914857386121</v>
      </c>
      <c r="AB13" s="104"/>
      <c r="AC13" s="104">
        <f>100/'Versicherte absolut'!$B12*'Versicherte absolut'!AC12</f>
        <v>2.6422591173549028</v>
      </c>
      <c r="AD13" s="104"/>
      <c r="AE13" s="104">
        <f>100/'Versicherte absolut'!$B12*'Versicherte absolut'!AE12</f>
        <v>2.1257272598268764</v>
      </c>
      <c r="AF13" s="104"/>
      <c r="AG13" s="104">
        <f>100/'Versicherte absolut'!$B12*'Versicherte absolut'!AG12</f>
        <v>2.068965517241379</v>
      </c>
      <c r="AH13" s="104"/>
      <c r="AI13" s="104">
        <f>100/'Versicherte absolut'!$B12*'Versicherte absolut'!AI12</f>
        <v>1.8646232439335886</v>
      </c>
      <c r="AJ13" s="104"/>
      <c r="AK13" s="104">
        <f>100/'Versicherte absolut'!$B12*'Versicherte absolut'!AK12</f>
        <v>1.5212147012913295</v>
      </c>
      <c r="AL13" s="104"/>
      <c r="AM13" s="104">
        <f>100/'Versicherte absolut'!$B12*'Versicherte absolut'!AN12</f>
        <v>0.92237831701433226</v>
      </c>
      <c r="AN13" s="104"/>
      <c r="AO13" s="104">
        <f>100/'Versicherte absolut'!$B12*'Versicherte absolut'!AP12</f>
        <v>0.47396055058890307</v>
      </c>
      <c r="AP13" s="75"/>
      <c r="AQ13" s="20" t="s">
        <v>26</v>
      </c>
      <c r="AR13" s="104">
        <f>100/'Versicherte absolut'!$B12*'Versicherte absolut'!AR12</f>
        <v>4.5835107137789128</v>
      </c>
      <c r="AS13" s="104"/>
      <c r="AT13" s="104">
        <f>100/'Versicherte absolut'!$B12*'Versicherte absolut'!AT12</f>
        <v>3.2638001986660989</v>
      </c>
      <c r="AU13" s="104"/>
      <c r="AV13" s="104">
        <f>100/'Versicherte absolut'!$B12*'Versicherte absolut'!AV12</f>
        <v>3.4198949907762168</v>
      </c>
      <c r="AW13" s="104"/>
      <c r="AX13" s="104">
        <f>100/'Versicherte absolut'!$B12*'Versicherte absolut'!AX12</f>
        <v>3.9080459770114939</v>
      </c>
      <c r="AY13" s="104"/>
      <c r="AZ13" s="104">
        <f>100/'Versicherte absolut'!$B12*'Versicherte absolut'!AZ12</f>
        <v>3.8030367532283238</v>
      </c>
      <c r="BA13" s="104"/>
      <c r="BB13" s="104">
        <f>100/'Versicherte absolut'!$B12*'Versicherte absolut'!BB12</f>
        <v>3.6611323967645806</v>
      </c>
      <c r="BC13" s="104"/>
      <c r="BD13" s="104">
        <f>100/'Versicherte absolut'!$B12*'Versicherte absolut'!BD12</f>
        <v>3.5561231729814105</v>
      </c>
      <c r="BE13" s="104"/>
      <c r="BF13" s="104">
        <f>100/'Versicherte absolut'!$B12*'Versicherte absolut'!BF12</f>
        <v>3.0878387966510572</v>
      </c>
      <c r="BG13" s="104"/>
      <c r="BH13" s="104">
        <f>100/'Versicherte absolut'!$B12*'Versicherte absolut'!BI12</f>
        <v>2.58833546189868</v>
      </c>
      <c r="BI13" s="104"/>
      <c r="BJ13" s="104">
        <f>100/'Versicherte absolut'!$B12*'Versicherte absolut'!BK12</f>
        <v>2.0235561231729813</v>
      </c>
      <c r="BK13" s="75"/>
      <c r="BL13" s="20" t="s">
        <v>26</v>
      </c>
      <c r="BM13" s="104">
        <f>100/'Versicherte absolut'!$B12*'Versicherte absolut'!BM12</f>
        <v>1.7539378458918689</v>
      </c>
      <c r="BN13" s="104"/>
      <c r="BO13" s="104">
        <f>100/'Versicherte absolut'!$B12*'Versicherte absolut'!BO12</f>
        <v>1.4303959131545338</v>
      </c>
      <c r="BP13" s="104"/>
      <c r="BQ13" s="104">
        <f>100/'Versicherte absolut'!$B12*'Versicherte absolut'!BQ12</f>
        <v>1.1607776358734212</v>
      </c>
      <c r="BR13" s="104"/>
      <c r="BS13" s="104">
        <f>100/'Versicherte absolut'!$B12*'Versicherte absolut'!BS12</f>
        <v>0.54491272882077479</v>
      </c>
      <c r="BT13" s="104"/>
      <c r="BU13" s="104">
        <f>100/'Versicherte absolut'!$B12*'Versicherte absolut'!BU12</f>
        <v>0.19582801191996593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f>100/'Versicherte absolut'!B13*'Versicherte absolut'!D13</f>
        <v>77.966496892328095</v>
      </c>
      <c r="E14" s="104"/>
      <c r="F14" s="104">
        <f>100/'Versicherte absolut'!$B13*'Versicherte absolut'!F13</f>
        <v>22.032774462441981</v>
      </c>
      <c r="G14" s="104"/>
      <c r="H14" s="104">
        <f>100/'Versicherte absolut'!$B13*'Versicherte absolut'!H13</f>
        <v>10.820381664371435</v>
      </c>
      <c r="I14" s="104"/>
      <c r="J14" s="104">
        <f>100/'Versicherte absolut'!$B13*'Versicherte absolut'!J13</f>
        <v>11.212392798070548</v>
      </c>
      <c r="K14" s="104"/>
      <c r="L14" s="104">
        <f>100/'Versicherte absolut'!$B13*'Versicherte absolut'!L13</f>
        <v>4.2079262028111133</v>
      </c>
      <c r="M14" s="104"/>
      <c r="N14" s="104">
        <f>100/'Versicherte absolut'!$B13*'Versicherte absolut'!N13</f>
        <v>3.1171442936148819</v>
      </c>
      <c r="O14" s="104"/>
      <c r="P14" s="104">
        <f>100/'Versicherte absolut'!$B13*'Versicherte absolut'!P13</f>
        <v>3.5842058859961674</v>
      </c>
      <c r="Q14" s="104"/>
      <c r="R14" s="104">
        <f>100/'Versicherte absolut'!$B13*'Versicherte absolut'!R13</f>
        <v>4.2924490494822978</v>
      </c>
      <c r="S14" s="104"/>
      <c r="T14" s="104">
        <f>100/'Versicherte absolut'!B13*'Versicherte absolut'!U13</f>
        <v>4.2312428501686821</v>
      </c>
      <c r="U14" s="75"/>
      <c r="V14" s="20" t="s">
        <v>27</v>
      </c>
      <c r="W14" s="104">
        <f>100/'Versicherte absolut'!B13*'Versicherte absolut'!W13</f>
        <v>3.6220954379522157</v>
      </c>
      <c r="X14" s="75"/>
      <c r="Y14" s="104">
        <f>100/'Versicherte absolut'!$B13*'Versicherte absolut'!Y13</f>
        <v>3.1047573247061742</v>
      </c>
      <c r="Z14" s="104"/>
      <c r="AA14" s="104">
        <f>100/'Versicherte absolut'!$B13*'Versicherte absolut'!AA13</f>
        <v>2.8475455585430014</v>
      </c>
      <c r="AB14" s="104"/>
      <c r="AC14" s="104">
        <f>100/'Versicherte absolut'!$B13*'Versicherte absolut'!AC13</f>
        <v>2.3404084785158954</v>
      </c>
      <c r="AD14" s="104"/>
      <c r="AE14" s="104">
        <f>100/'Versicherte absolut'!$B13*'Versicherte absolut'!AE13</f>
        <v>1.9578697328057943</v>
      </c>
      <c r="AF14" s="104"/>
      <c r="AG14" s="104">
        <f>100/'Versicherte absolut'!$B13*'Versicherte absolut'!AG13</f>
        <v>1.8055828797516777</v>
      </c>
      <c r="AH14" s="104"/>
      <c r="AI14" s="104">
        <f>100/'Versicherte absolut'!$B13*'Versicherte absolut'!AI13</f>
        <v>1.4580191050779288</v>
      </c>
      <c r="AJ14" s="104"/>
      <c r="AK14" s="104">
        <f>100/'Versicherte absolut'!$B13*'Versicherte absolut'!AK13</f>
        <v>1.1177417827034195</v>
      </c>
      <c r="AL14" s="104"/>
      <c r="AM14" s="104">
        <f>100/'Versicherte absolut'!$B13*'Versicherte absolut'!AN13</f>
        <v>0.59165992669828993</v>
      </c>
      <c r="AN14" s="104"/>
      <c r="AO14" s="104">
        <f>100/'Versicherte absolut'!$B13*'Versicherte absolut'!AP13</f>
        <v>0.33371951530519306</v>
      </c>
      <c r="AP14" s="75"/>
      <c r="AQ14" s="20" t="s">
        <v>27</v>
      </c>
      <c r="AR14" s="104">
        <f>100/'Versicherte absolut'!$B13*'Versicherte absolut'!AR13</f>
        <v>4.4549369357553505</v>
      </c>
      <c r="AS14" s="104"/>
      <c r="AT14" s="104">
        <f>100/'Versicherte absolut'!$B13*'Versicherte absolut'!AT13</f>
        <v>3.2322702399428742</v>
      </c>
      <c r="AU14" s="104"/>
      <c r="AV14" s="104">
        <f>100/'Versicherte absolut'!$B13*'Versicherte absolut'!AV13</f>
        <v>3.7262917058313478</v>
      </c>
      <c r="AW14" s="104"/>
      <c r="AX14" s="104">
        <f>100/'Versicherte absolut'!$B13*'Versicherte absolut'!AX13</f>
        <v>4.5438316538060786</v>
      </c>
      <c r="AY14" s="104"/>
      <c r="AZ14" s="104">
        <f>100/'Versicherte absolut'!$B13*'Versicherte absolut'!AZ13</f>
        <v>4.5729774630030384</v>
      </c>
      <c r="BA14" s="104"/>
      <c r="BB14" s="104">
        <f>100/'Versicherte absolut'!$B13*'Versicherte absolut'!BB13</f>
        <v>4.0221216691804926</v>
      </c>
      <c r="BC14" s="104"/>
      <c r="BD14" s="104">
        <f>100/'Versicherte absolut'!$B13*'Versicherte absolut'!BD13</f>
        <v>3.4297330972522793</v>
      </c>
      <c r="BE14" s="104"/>
      <c r="BF14" s="104">
        <f>100/'Versicherte absolut'!$B13*'Versicherte absolut'!BF13</f>
        <v>3.1317171982133623</v>
      </c>
      <c r="BG14" s="104"/>
      <c r="BH14" s="104">
        <f>100/'Versicherte absolut'!$B13*'Versicherte absolut'!BI13</f>
        <v>2.5043536552487962</v>
      </c>
      <c r="BI14" s="104"/>
      <c r="BJ14" s="104">
        <f>100/'Versicherte absolut'!$B13*'Versicherte absolut'!BK13</f>
        <v>1.9381963115978462</v>
      </c>
      <c r="BK14" s="75"/>
      <c r="BL14" s="20" t="s">
        <v>27</v>
      </c>
      <c r="BM14" s="104">
        <f>100/'Versicherte absolut'!$B13*'Versicherte absolut'!BM13</f>
        <v>1.6044767962926532</v>
      </c>
      <c r="BN14" s="104"/>
      <c r="BO14" s="104">
        <f>100/'Versicherte absolut'!$B13*'Versicherte absolut'!BO13</f>
        <v>1.0762090045977515</v>
      </c>
      <c r="BP14" s="104"/>
      <c r="BQ14" s="104">
        <f>100/'Versicherte absolut'!$B13*'Versicherte absolut'!BQ13</f>
        <v>0.72427335854445829</v>
      </c>
      <c r="BR14" s="104"/>
      <c r="BS14" s="104">
        <f>100/'Versicherte absolut'!$B13*'Versicherte absolut'!BS13</f>
        <v>0.28854351104990494</v>
      </c>
      <c r="BT14" s="104"/>
      <c r="BU14" s="104">
        <f>100/'Versicherte absolut'!$B13*'Versicherte absolut'!BU13</f>
        <v>0.10419626787913233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f>100/'Versicherte absolut'!B14*'Versicherte absolut'!D14</f>
        <v>77.242436751783927</v>
      </c>
      <c r="E15" s="104"/>
      <c r="F15" s="104">
        <f>100/'Versicherte absolut'!$B14*'Versicherte absolut'!F14</f>
        <v>22.757563248216076</v>
      </c>
      <c r="G15" s="104"/>
      <c r="H15" s="104">
        <f>100/'Versicherte absolut'!$B14*'Versicherte absolut'!H14</f>
        <v>11.219555345874861</v>
      </c>
      <c r="I15" s="104"/>
      <c r="J15" s="104">
        <f>100/'Versicherte absolut'!$B14*'Versicherte absolut'!J14</f>
        <v>11.540956537123312</v>
      </c>
      <c r="K15" s="104"/>
      <c r="L15" s="104">
        <f>100/'Versicherte absolut'!$B14*'Versicherte absolut'!L14</f>
        <v>4.7325588252639026</v>
      </c>
      <c r="M15" s="104"/>
      <c r="N15" s="104">
        <f>100/'Versicherte absolut'!$B14*'Versicherte absolut'!N14</f>
        <v>3.1137583298932596</v>
      </c>
      <c r="O15" s="104"/>
      <c r="P15" s="104">
        <f>100/'Versicherte absolut'!$B14*'Versicherte absolut'!P14</f>
        <v>3.4705431385268621</v>
      </c>
      <c r="Q15" s="104"/>
      <c r="R15" s="104">
        <f>100/'Versicherte absolut'!$B14*'Versicherte absolut'!R14</f>
        <v>4.0366810166892728</v>
      </c>
      <c r="S15" s="104"/>
      <c r="T15" s="104">
        <f>100/'Versicherte absolut'!B14*'Versicherte absolut'!U14</f>
        <v>4.2932122427316157</v>
      </c>
      <c r="U15" s="75"/>
      <c r="V15" s="20" t="s">
        <v>28</v>
      </c>
      <c r="W15" s="104">
        <f>100/'Versicherte absolut'!B14*'Versicherte absolut'!W14</f>
        <v>3.5383617385150674</v>
      </c>
      <c r="X15" s="75"/>
      <c r="Y15" s="104">
        <f>100/'Versicherte absolut'!$B14*'Versicherte absolut'!Y14</f>
        <v>2.9722238603526567</v>
      </c>
      <c r="Z15" s="104"/>
      <c r="AA15" s="104">
        <f>100/'Versicherte absolut'!$B14*'Versicherte absolut'!AA14</f>
        <v>2.8277407560299581</v>
      </c>
      <c r="AB15" s="104"/>
      <c r="AC15" s="104">
        <f>100/'Versicherte absolut'!$B14*'Versicherte absolut'!AC14</f>
        <v>2.0964793300701774</v>
      </c>
      <c r="AD15" s="104"/>
      <c r="AE15" s="104">
        <f>100/'Versicherte absolut'!$B14*'Versicherte absolut'!AE14</f>
        <v>1.8487940083741228</v>
      </c>
      <c r="AF15" s="104"/>
      <c r="AG15" s="104">
        <f>100/'Versicherte absolut'!$B14*'Versicherte absolut'!AG14</f>
        <v>1.9962257474789173</v>
      </c>
      <c r="AH15" s="104"/>
      <c r="AI15" s="104">
        <f>100/'Versicherte absolut'!$B14*'Versicherte absolut'!AI14</f>
        <v>1.4802146606121367</v>
      </c>
      <c r="AJ15" s="104"/>
      <c r="AK15" s="104">
        <f>100/'Versicherte absolut'!$B14*'Versicherte absolut'!AK14</f>
        <v>1.205991625877219</v>
      </c>
      <c r="AL15" s="104"/>
      <c r="AM15" s="104">
        <f>100/'Versicherte absolut'!$B14*'Versicherte absolut'!AN14</f>
        <v>0.71062098248510941</v>
      </c>
      <c r="AN15" s="104"/>
      <c r="AO15" s="104">
        <f>100/'Versicherte absolut'!$B14*'Versicherte absolut'!AP14</f>
        <v>0.40986023471132865</v>
      </c>
      <c r="AP15" s="75"/>
      <c r="AQ15" s="20" t="s">
        <v>28</v>
      </c>
      <c r="AR15" s="104">
        <f>100/'Versicherte absolut'!$B14*'Versicherte absolut'!AR14</f>
        <v>4.6411511470189302</v>
      </c>
      <c r="AS15" s="104"/>
      <c r="AT15" s="104">
        <f>100/'Versicherte absolut'!$B14*'Versicherte absolut'!AT14</f>
        <v>3.2493955298696706</v>
      </c>
      <c r="AU15" s="104"/>
      <c r="AV15" s="104">
        <f>100/'Versicherte absolut'!$B14*'Versicherte absolut'!AV14</f>
        <v>3.5501562776434512</v>
      </c>
      <c r="AW15" s="104"/>
      <c r="AX15" s="104">
        <f>100/'Versicherte absolut'!$B14*'Versicherte absolut'!AX14</f>
        <v>4.4082089992333549</v>
      </c>
      <c r="AY15" s="104"/>
      <c r="AZ15" s="104">
        <f>100/'Versicherte absolut'!$B14*'Versicherte absolut'!AZ14</f>
        <v>4.1841127557940672</v>
      </c>
      <c r="BA15" s="104"/>
      <c r="BB15" s="104">
        <f>100/'Versicherte absolut'!$B14*'Versicherte absolut'!BB14</f>
        <v>3.903992451494958</v>
      </c>
      <c r="BC15" s="104"/>
      <c r="BD15" s="104">
        <f>100/'Versicherte absolut'!$B14*'Versicherte absolut'!BD14</f>
        <v>3.3997759037565607</v>
      </c>
      <c r="BE15" s="104"/>
      <c r="BF15" s="104">
        <f>100/'Versicherte absolut'!$B14*'Versicherte absolut'!BF14</f>
        <v>2.9958129386094239</v>
      </c>
      <c r="BG15" s="104"/>
      <c r="BH15" s="104">
        <f>100/'Versicherte absolut'!$B14*'Versicherte absolut'!BI14</f>
        <v>2.3707023648050951</v>
      </c>
      <c r="BI15" s="104"/>
      <c r="BJ15" s="104">
        <f>100/'Versicherte absolut'!$B14*'Versicherte absolut'!BK14</f>
        <v>1.7514890605649585</v>
      </c>
      <c r="BK15" s="75"/>
      <c r="BL15" s="20" t="s">
        <v>28</v>
      </c>
      <c r="BM15" s="104">
        <f>100/'Versicherte absolut'!$B14*'Versicherte absolut'!BM14</f>
        <v>1.5421359910361503</v>
      </c>
      <c r="BN15" s="104"/>
      <c r="BO15" s="104">
        <f>100/'Versicherte absolut'!$B14*'Versicherte absolut'!BO14</f>
        <v>1.123429851978534</v>
      </c>
      <c r="BP15" s="104"/>
      <c r="BQ15" s="104">
        <f>100/'Versicherte absolut'!$B14*'Versicherte absolut'!BQ14</f>
        <v>0.79318275638379432</v>
      </c>
      <c r="BR15" s="104"/>
      <c r="BS15" s="104">
        <f>100/'Versicherte absolut'!$B14*'Versicherte absolut'!BS14</f>
        <v>0.4334493129680958</v>
      </c>
      <c r="BT15" s="104"/>
      <c r="BU15" s="104">
        <f>100/'Versicherte absolut'!$B14*'Versicherte absolut'!BU14</f>
        <v>0.16217491301527392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f>100/'Versicherte absolut'!B15*'Versicherte absolut'!D15</f>
        <v>79.343737291581945</v>
      </c>
      <c r="E16" s="104"/>
      <c r="F16" s="104">
        <f>100/'Versicherte absolut'!$B15*'Versicherte absolut'!F15</f>
        <v>20.656262708418055</v>
      </c>
      <c r="G16" s="104"/>
      <c r="H16" s="104">
        <f>100/'Versicherte absolut'!$B15*'Versicherte absolut'!H15</f>
        <v>9.9837332248881658</v>
      </c>
      <c r="I16" s="104"/>
      <c r="J16" s="104">
        <f>100/'Versicherte absolut'!$B15*'Versicherte absolut'!J15</f>
        <v>10.675071167141114</v>
      </c>
      <c r="K16" s="104"/>
      <c r="L16" s="104">
        <f>100/'Versicherte absolut'!$B15*'Versicherte absolut'!L15</f>
        <v>4.3310288735258231</v>
      </c>
      <c r="M16" s="104"/>
      <c r="N16" s="104">
        <f>100/'Versicherte absolut'!$B15*'Versicherte absolut'!N15</f>
        <v>3.0398535990239934</v>
      </c>
      <c r="O16" s="104"/>
      <c r="P16" s="104">
        <f>100/'Versicherte absolut'!$B15*'Versicherte absolut'!P15</f>
        <v>3.5583570557137048</v>
      </c>
      <c r="Q16" s="104"/>
      <c r="R16" s="104">
        <f>100/'Versicherte absolut'!$B15*'Versicherte absolut'!R15</f>
        <v>4.3716958113054085</v>
      </c>
      <c r="S16" s="104"/>
      <c r="T16" s="104">
        <f>100/'Versicherte absolut'!B15*'Versicherte absolut'!U15</f>
        <v>4.2115697437982922</v>
      </c>
      <c r="U16" s="75"/>
      <c r="V16" s="20" t="s">
        <v>29</v>
      </c>
      <c r="W16" s="104">
        <f>100/'Versicherte absolut'!B15*'Versicherte absolut'!W15</f>
        <v>3.7210248068320455</v>
      </c>
      <c r="X16" s="75"/>
      <c r="Y16" s="104">
        <f>100/'Versicherte absolut'!$B15*'Versicherte absolut'!Y15</f>
        <v>3.3804392029280192</v>
      </c>
      <c r="Z16" s="104"/>
      <c r="AA16" s="104">
        <f>100/'Versicherte absolut'!$B15*'Versicherte absolut'!AA15</f>
        <v>3.1186457909719398</v>
      </c>
      <c r="AB16" s="104"/>
      <c r="AC16" s="104">
        <f>100/'Versicherte absolut'!$B15*'Versicherte absolut'!AC15</f>
        <v>2.6357259048393655</v>
      </c>
      <c r="AD16" s="104"/>
      <c r="AE16" s="104">
        <f>100/'Versicherte absolut'!$B15*'Versicherte absolut'!AE15</f>
        <v>1.9316795445302968</v>
      </c>
      <c r="AF16" s="104"/>
      <c r="AG16" s="104">
        <f>100/'Versicherte absolut'!$B15*'Versicherte absolut'!AG15</f>
        <v>1.6953029686864578</v>
      </c>
      <c r="AH16" s="104"/>
      <c r="AI16" s="104">
        <f>100/'Versicherte absolut'!$B15*'Versicherte absolut'!AI15</f>
        <v>1.5529686864579098</v>
      </c>
      <c r="AJ16" s="104"/>
      <c r="AK16" s="104">
        <f>100/'Versicherte absolut'!$B15*'Versicherte absolut'!AK15</f>
        <v>1.1310492069947133</v>
      </c>
      <c r="AL16" s="104"/>
      <c r="AM16" s="104">
        <f>100/'Versicherte absolut'!$B15*'Versicherte absolut'!AN15</f>
        <v>0.53629524196827971</v>
      </c>
      <c r="AN16" s="104"/>
      <c r="AO16" s="104">
        <f>100/'Versicherte absolut'!$B15*'Versicherte absolut'!AP15</f>
        <v>0.39650264335095564</v>
      </c>
      <c r="AP16" s="75"/>
      <c r="AQ16" s="20" t="s">
        <v>29</v>
      </c>
      <c r="AR16" s="104">
        <f>100/'Versicherte absolut'!$B15*'Versicherte absolut'!AR15</f>
        <v>4.193777958519723</v>
      </c>
      <c r="AS16" s="104"/>
      <c r="AT16" s="104">
        <f>100/'Versicherte absolut'!$B15*'Versicherte absolut'!AT15</f>
        <v>3.2330215534770228</v>
      </c>
      <c r="AU16" s="104"/>
      <c r="AV16" s="104">
        <f>100/'Versicherte absolut'!$B15*'Versicherte absolut'!AV15</f>
        <v>3.504981699877999</v>
      </c>
      <c r="AW16" s="104"/>
      <c r="AX16" s="104">
        <f>100/'Versicherte absolut'!$B15*'Versicherte absolut'!AX15</f>
        <v>4.4530296868645785</v>
      </c>
      <c r="AY16" s="104"/>
      <c r="AZ16" s="104">
        <f>100/'Versicherte absolut'!$B15*'Versicherte absolut'!AZ15</f>
        <v>4.5140300935339566</v>
      </c>
      <c r="BA16" s="104"/>
      <c r="BB16" s="104">
        <f>100/'Versicherte absolut'!$B15*'Versicherte absolut'!BB15</f>
        <v>4.1327775518503458</v>
      </c>
      <c r="BC16" s="104"/>
      <c r="BD16" s="104">
        <f>100/'Versicherte absolut'!$B15*'Versicherte absolut'!BD15</f>
        <v>3.5939406262708418</v>
      </c>
      <c r="BE16" s="104"/>
      <c r="BF16" s="104">
        <f>100/'Versicherte absolut'!$B15*'Versicherte absolut'!BF15</f>
        <v>3.502440016266775</v>
      </c>
      <c r="BG16" s="104"/>
      <c r="BH16" s="104">
        <f>100/'Versicherte absolut'!$B15*'Versicherte absolut'!BI15</f>
        <v>2.7501016673444489</v>
      </c>
      <c r="BI16" s="104"/>
      <c r="BJ16" s="104">
        <f>100/'Versicherte absolut'!$B15*'Versicherte absolut'!BK15</f>
        <v>1.9545546970313135</v>
      </c>
      <c r="BK16" s="75"/>
      <c r="BL16" s="20" t="s">
        <v>29</v>
      </c>
      <c r="BM16" s="104">
        <f>100/'Versicherte absolut'!$B15*'Versicherte absolut'!BM15</f>
        <v>1.5173851159007725</v>
      </c>
      <c r="BN16" s="104"/>
      <c r="BO16" s="104">
        <f>100/'Versicherte absolut'!$B15*'Versicherte absolut'!BO15</f>
        <v>1.2301748678324522</v>
      </c>
      <c r="BP16" s="104"/>
      <c r="BQ16" s="104">
        <f>100/'Versicherte absolut'!$B15*'Versicherte absolut'!BQ15</f>
        <v>0.66846278975193163</v>
      </c>
      <c r="BR16" s="104"/>
      <c r="BS16" s="104">
        <f>100/'Versicherte absolut'!$B15*'Versicherte absolut'!BS15</f>
        <v>0.34566897112647416</v>
      </c>
      <c r="BT16" s="104"/>
      <c r="BU16" s="104">
        <f>100/'Versicherte absolut'!$B15*'Versicherte absolut'!BU15</f>
        <v>0.13470923139487595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f>100/'Versicherte absolut'!B16*'Versicherte absolut'!D16</f>
        <v>78.759408253309118</v>
      </c>
      <c r="E17" s="104"/>
      <c r="F17" s="104">
        <f>100/'Versicherte absolut'!$B16*'Versicherte absolut'!F16</f>
        <v>21.240591746690892</v>
      </c>
      <c r="G17" s="104"/>
      <c r="H17" s="104">
        <f>100/'Versicherte absolut'!$B16*'Versicherte absolut'!H16</f>
        <v>10.249156501427461</v>
      </c>
      <c r="I17" s="104"/>
      <c r="J17" s="104">
        <f>100/'Versicherte absolut'!$B16*'Versicherte absolut'!J16</f>
        <v>10.994030625486635</v>
      </c>
      <c r="K17" s="104"/>
      <c r="L17" s="104">
        <f>100/'Versicherte absolut'!$B16*'Versicherte absolut'!L16</f>
        <v>4.6872566831040752</v>
      </c>
      <c r="M17" s="104"/>
      <c r="N17" s="104">
        <f>100/'Versicherte absolut'!$B16*'Versicherte absolut'!N16</f>
        <v>2.8549182455229691</v>
      </c>
      <c r="O17" s="104"/>
      <c r="P17" s="104">
        <f>100/'Versicherte absolut'!$B16*'Versicherte absolut'!P16</f>
        <v>2.9950687775759151</v>
      </c>
      <c r="Q17" s="104"/>
      <c r="R17" s="104">
        <f>100/'Versicherte absolut'!$B16*'Versicherte absolut'!R16</f>
        <v>3.6854399169478329</v>
      </c>
      <c r="S17" s="104"/>
      <c r="T17" s="104">
        <f>100/'Versicherte absolut'!B16*'Versicherte absolut'!U16</f>
        <v>4.1500129769011167</v>
      </c>
      <c r="U17" s="75"/>
      <c r="V17" s="20" t="s">
        <v>30</v>
      </c>
      <c r="W17" s="104">
        <f>100/'Versicherte absolut'!B16*'Versicherte absolut'!W16</f>
        <v>3.6023877498053469</v>
      </c>
      <c r="X17" s="75"/>
      <c r="Y17" s="104">
        <f>100/'Versicherte absolut'!$B16*'Versicherte absolut'!Y16</f>
        <v>3.1741500129769014</v>
      </c>
      <c r="Z17" s="104"/>
      <c r="AA17" s="104">
        <f>100/'Versicherte absolut'!$B16*'Versicherte absolut'!AA16</f>
        <v>2.7614845574876723</v>
      </c>
      <c r="AB17" s="104"/>
      <c r="AC17" s="104">
        <f>100/'Versicherte absolut'!$B16*'Versicherte absolut'!AC16</f>
        <v>2.4889696340513887</v>
      </c>
      <c r="AD17" s="104"/>
      <c r="AE17" s="104">
        <f>100/'Versicherte absolut'!$B16*'Versicherte absolut'!AE16</f>
        <v>2.255385413963146</v>
      </c>
      <c r="AF17" s="104"/>
      <c r="AG17" s="104">
        <f>100/'Versicherte absolut'!$B16*'Versicherte absolut'!AG16</f>
        <v>2.2839345964183755</v>
      </c>
      <c r="AH17" s="104"/>
      <c r="AI17" s="104">
        <f>100/'Versicherte absolut'!$B16*'Versicherte absolut'!AI16</f>
        <v>2.0607318972229431</v>
      </c>
      <c r="AJ17" s="104"/>
      <c r="AK17" s="104">
        <f>100/'Versicherte absolut'!$B16*'Versicherte absolut'!AK16</f>
        <v>1.6480664417337141</v>
      </c>
      <c r="AL17" s="104"/>
      <c r="AM17" s="104">
        <f>100/'Versicherte absolut'!$B16*'Versicherte absolut'!AN16</f>
        <v>0.93693226057617451</v>
      </c>
      <c r="AN17" s="104"/>
      <c r="AO17" s="104">
        <f>100/'Versicherte absolut'!$B16*'Versicherte absolut'!AP16</f>
        <v>0.53983908642616152</v>
      </c>
      <c r="AP17" s="75"/>
      <c r="AQ17" s="20" t="s">
        <v>30</v>
      </c>
      <c r="AR17" s="104">
        <f>100/'Versicherte absolut'!$B16*'Versicherte absolut'!AR16</f>
        <v>4.8248118349338185</v>
      </c>
      <c r="AS17" s="104"/>
      <c r="AT17" s="104">
        <f>100/'Versicherte absolut'!$B16*'Versicherte absolut'!AT16</f>
        <v>3.0236179600311446</v>
      </c>
      <c r="AU17" s="104"/>
      <c r="AV17" s="104">
        <f>100/'Versicherte absolut'!$B16*'Versicherte absolut'!AV16</f>
        <v>3.1300285491824553</v>
      </c>
      <c r="AW17" s="104"/>
      <c r="AX17" s="104">
        <f>100/'Versicherte absolut'!$B16*'Versicherte absolut'!AX16</f>
        <v>3.7503244225279007</v>
      </c>
      <c r="AY17" s="104"/>
      <c r="AZ17" s="104">
        <f>100/'Versicherte absolut'!$B16*'Versicherte absolut'!AZ16</f>
        <v>4.1136776537762785</v>
      </c>
      <c r="BA17" s="104"/>
      <c r="BB17" s="104">
        <f>100/'Versicherte absolut'!$B16*'Versicherte absolut'!BB16</f>
        <v>3.9086426161432652</v>
      </c>
      <c r="BC17" s="104"/>
      <c r="BD17" s="104">
        <f>100/'Versicherte absolut'!$B16*'Versicherte absolut'!BD16</f>
        <v>3.5504801453412926</v>
      </c>
      <c r="BE17" s="104"/>
      <c r="BF17" s="104">
        <f>100/'Versicherte absolut'!$B16*'Versicherte absolut'!BF16</f>
        <v>3.1248377887360501</v>
      </c>
      <c r="BG17" s="104"/>
      <c r="BH17" s="104">
        <f>100/'Versicherte absolut'!$B16*'Versicherte absolut'!BI16</f>
        <v>2.5616402803010643</v>
      </c>
      <c r="BI17" s="104"/>
      <c r="BJ17" s="104">
        <f>100/'Versicherte absolut'!$B16*'Versicherte absolut'!BK16</f>
        <v>2.0036335323124841</v>
      </c>
      <c r="BK17" s="75"/>
      <c r="BL17" s="20" t="s">
        <v>30</v>
      </c>
      <c r="BM17" s="104">
        <f>100/'Versicherte absolut'!$B16*'Versicherte absolut'!BM16</f>
        <v>1.7415001297690114</v>
      </c>
      <c r="BN17" s="104"/>
      <c r="BO17" s="104">
        <f>100/'Versicherte absolut'!$B16*'Versicherte absolut'!BO16</f>
        <v>1.3236439138333767</v>
      </c>
      <c r="BP17" s="104"/>
      <c r="BQ17" s="104">
        <f>100/'Versicherte absolut'!$B16*'Versicherte absolut'!BQ16</f>
        <v>0.98624448481702576</v>
      </c>
      <c r="BR17" s="104"/>
      <c r="BS17" s="104">
        <f>100/'Versicherte absolut'!$B16*'Versicherte absolut'!BS16</f>
        <v>0.4282377368284454</v>
      </c>
      <c r="BT17" s="104"/>
      <c r="BU17" s="104">
        <f>100/'Versicherte absolut'!$B16*'Versicherte absolut'!BU16</f>
        <v>0.16091357383856736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f>100/'Versicherte absolut'!B17*'Versicherte absolut'!D17</f>
        <v>79.803605313092987</v>
      </c>
      <c r="E18" s="104"/>
      <c r="F18" s="104">
        <f>100/'Versicherte absolut'!$B17*'Versicherte absolut'!F17</f>
        <v>20.19639468690702</v>
      </c>
      <c r="G18" s="104"/>
      <c r="H18" s="104">
        <f>100/'Versicherte absolut'!$B17*'Versicherte absolut'!H17</f>
        <v>9.8273244781783688</v>
      </c>
      <c r="I18" s="104"/>
      <c r="J18" s="104">
        <f>100/'Versicherte absolut'!$B17*'Versicherte absolut'!J17</f>
        <v>10.369070208728653</v>
      </c>
      <c r="K18" s="104"/>
      <c r="L18" s="104">
        <f>100/'Versicherte absolut'!$B17*'Versicherte absolut'!L17</f>
        <v>3.8519924098671727</v>
      </c>
      <c r="M18" s="104"/>
      <c r="N18" s="104">
        <f>100/'Versicherte absolut'!$B17*'Versicherte absolut'!N17</f>
        <v>3.3263757115749528</v>
      </c>
      <c r="O18" s="104"/>
      <c r="P18" s="104">
        <f>100/'Versicherte absolut'!$B17*'Versicherte absolut'!P17</f>
        <v>4.011385199240987</v>
      </c>
      <c r="Q18" s="104"/>
      <c r="R18" s="104">
        <f>100/'Versicherte absolut'!$B17*'Versicherte absolut'!R17</f>
        <v>4.5180265654648961</v>
      </c>
      <c r="S18" s="104"/>
      <c r="T18" s="104">
        <f>100/'Versicherte absolut'!B17*'Versicherte absolut'!U17</f>
        <v>4.350094876660342</v>
      </c>
      <c r="U18" s="75"/>
      <c r="V18" s="20" t="s">
        <v>31</v>
      </c>
      <c r="W18" s="104">
        <f>100/'Versicherte absolut'!B17*'Versicherte absolut'!W17</f>
        <v>3.5578747628083494</v>
      </c>
      <c r="X18" s="75"/>
      <c r="Y18" s="104">
        <f>100/'Versicherte absolut'!$B17*'Versicherte absolut'!Y17</f>
        <v>3.2552182163187857</v>
      </c>
      <c r="Z18" s="104"/>
      <c r="AA18" s="104">
        <f>100/'Versicherte absolut'!$B17*'Versicherte absolut'!AA17</f>
        <v>3.0910815939278939</v>
      </c>
      <c r="AB18" s="104"/>
      <c r="AC18" s="104">
        <f>100/'Versicherte absolut'!$B17*'Versicherte absolut'!AC17</f>
        <v>2.6110056925996203</v>
      </c>
      <c r="AD18" s="104"/>
      <c r="AE18" s="104">
        <f>100/'Versicherte absolut'!$B17*'Versicherte absolut'!AE17</f>
        <v>2.193548387096774</v>
      </c>
      <c r="AF18" s="104"/>
      <c r="AG18" s="104">
        <f>100/'Versicherte absolut'!$B17*'Versicherte absolut'!AG17</f>
        <v>1.7628083491461102</v>
      </c>
      <c r="AH18" s="104"/>
      <c r="AI18" s="104">
        <f>100/'Versicherte absolut'!$B17*'Versicherte absolut'!AI17</f>
        <v>1.4544592030360532</v>
      </c>
      <c r="AJ18" s="104"/>
      <c r="AK18" s="104">
        <f>100/'Versicherte absolut'!$B17*'Versicherte absolut'!AK17</f>
        <v>1.0227703984819734</v>
      </c>
      <c r="AL18" s="104"/>
      <c r="AM18" s="104">
        <f>100/'Versicherte absolut'!$B17*'Versicherte absolut'!AN17</f>
        <v>0.57115749525616699</v>
      </c>
      <c r="AN18" s="104"/>
      <c r="AO18" s="104">
        <f>100/'Versicherte absolut'!$B17*'Versicherte absolut'!AP17</f>
        <v>0.31593927893738138</v>
      </c>
      <c r="AP18" s="75"/>
      <c r="AQ18" s="20" t="s">
        <v>31</v>
      </c>
      <c r="AR18" s="104">
        <f>100/'Versicherte absolut'!$B17*'Versicherte absolut'!AR17</f>
        <v>4.0227703984819732</v>
      </c>
      <c r="AS18" s="104"/>
      <c r="AT18" s="104">
        <f>100/'Versicherte absolut'!$B17*'Versicherte absolut'!AT17</f>
        <v>3.2656546489563567</v>
      </c>
      <c r="AU18" s="104"/>
      <c r="AV18" s="104">
        <f>100/'Versicherte absolut'!$B17*'Versicherte absolut'!AV17</f>
        <v>4.1375711574952563</v>
      </c>
      <c r="AW18" s="104"/>
      <c r="AX18" s="104">
        <f>100/'Versicherte absolut'!$B17*'Versicherte absolut'!AX17</f>
        <v>4.9981024667931688</v>
      </c>
      <c r="AY18" s="104"/>
      <c r="AZ18" s="104">
        <f>100/'Versicherte absolut'!$B17*'Versicherte absolut'!AZ17</f>
        <v>4.7647058823529411</v>
      </c>
      <c r="BA18" s="104"/>
      <c r="BB18" s="104">
        <f>100/'Versicherte absolut'!$B17*'Versicherte absolut'!BB17</f>
        <v>3.9753320683111957</v>
      </c>
      <c r="BC18" s="104"/>
      <c r="BD18" s="104">
        <f>100/'Versicherte absolut'!$B17*'Versicherte absolut'!BD17</f>
        <v>3.3415559772296017</v>
      </c>
      <c r="BE18" s="104"/>
      <c r="BF18" s="104">
        <f>100/'Versicherte absolut'!$B17*'Versicherte absolut'!BF17</f>
        <v>3.1925996204933589</v>
      </c>
      <c r="BG18" s="104"/>
      <c r="BH18" s="104">
        <f>100/'Versicherte absolut'!$B17*'Versicherte absolut'!BI17</f>
        <v>2.8036053130929792</v>
      </c>
      <c r="BI18" s="104"/>
      <c r="BJ18" s="104">
        <f>100/'Versicherte absolut'!$B17*'Versicherte absolut'!BK17</f>
        <v>1.9003795066413662</v>
      </c>
      <c r="BK18" s="75"/>
      <c r="BL18" s="20" t="s">
        <v>31</v>
      </c>
      <c r="BM18" s="104">
        <f>100/'Versicherte absolut'!$B17*'Versicherte absolut'!BM17</f>
        <v>1.4753320683111955</v>
      </c>
      <c r="BN18" s="104"/>
      <c r="BO18" s="104">
        <f>100/'Versicherte absolut'!$B17*'Versicherte absolut'!BO17</f>
        <v>1.0588235294117647</v>
      </c>
      <c r="BP18" s="104"/>
      <c r="BQ18" s="104">
        <f>100/'Versicherte absolut'!$B17*'Versicherte absolut'!BQ17</f>
        <v>0.62808349146110054</v>
      </c>
      <c r="BR18" s="104"/>
      <c r="BS18" s="104">
        <f>100/'Versicherte absolut'!$B17*'Versicherte absolut'!BS17</f>
        <v>0.23434535104364326</v>
      </c>
      <c r="BT18" s="104"/>
      <c r="BU18" s="104">
        <f>100/'Versicherte absolut'!$B17*'Versicherte absolut'!BU17</f>
        <v>0.11005692599620494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f>100/'Versicherte absolut'!B18*'Versicherte absolut'!D18</f>
        <v>76.508555338964698</v>
      </c>
      <c r="E19" s="104"/>
      <c r="F19" s="104">
        <f>100/'Versicherte absolut'!$B18*'Versicherte absolut'!F18</f>
        <v>23.491444661035306</v>
      </c>
      <c r="G19" s="104"/>
      <c r="H19" s="104">
        <f>100/'Versicherte absolut'!$B18*'Versicherte absolut'!H18</f>
        <v>11.486010199460493</v>
      </c>
      <c r="I19" s="104"/>
      <c r="J19" s="104">
        <f>100/'Versicherte absolut'!$B18*'Versicherte absolut'!J18</f>
        <v>12.005434461574813</v>
      </c>
      <c r="K19" s="104"/>
      <c r="L19" s="104">
        <f>100/'Versicherte absolut'!$B18*'Versicherte absolut'!L18</f>
        <v>4.2758973753125806</v>
      </c>
      <c r="M19" s="104"/>
      <c r="N19" s="104">
        <f>100/'Versicherte absolut'!$B18*'Versicherte absolut'!N18</f>
        <v>3.1685273790536952</v>
      </c>
      <c r="O19" s="104"/>
      <c r="P19" s="104">
        <f>100/'Versicherte absolut'!$B18*'Versicherte absolut'!P18</f>
        <v>3.7714375726071636</v>
      </c>
      <c r="Q19" s="104"/>
      <c r="R19" s="104">
        <f>100/'Versicherte absolut'!$B18*'Versicherte absolut'!R18</f>
        <v>4.3940378443302421</v>
      </c>
      <c r="S19" s="104"/>
      <c r="T19" s="104">
        <f>100/'Versicherte absolut'!B18*'Versicherte absolut'!U18</f>
        <v>4.1888672298029022</v>
      </c>
      <c r="U19" s="75"/>
      <c r="V19" s="20" t="s">
        <v>32</v>
      </c>
      <c r="W19" s="104">
        <f>100/'Versicherte absolut'!B18*'Versicherte absolut'!W18</f>
        <v>3.5190107704727591</v>
      </c>
      <c r="X19" s="75"/>
      <c r="Y19" s="104">
        <f>100/'Versicherte absolut'!$B18*'Versicherte absolut'!Y18</f>
        <v>3.0799220272904484</v>
      </c>
      <c r="Z19" s="104"/>
      <c r="AA19" s="104">
        <f>100/'Versicherte absolut'!$B18*'Versicherte absolut'!AA18</f>
        <v>2.9302774332014101</v>
      </c>
      <c r="AB19" s="104"/>
      <c r="AC19" s="104">
        <f>100/'Versicherte absolut'!$B18*'Versicherte absolut'!AC18</f>
        <v>2.3474511193809442</v>
      </c>
      <c r="AD19" s="104"/>
      <c r="AE19" s="104">
        <f>100/'Versicherte absolut'!$B18*'Versicherte absolut'!AE18</f>
        <v>1.903242955874535</v>
      </c>
      <c r="AF19" s="104"/>
      <c r="AG19" s="104">
        <f>100/'Versicherte absolut'!$B18*'Versicherte absolut'!AG18</f>
        <v>1.6653868115856421</v>
      </c>
      <c r="AH19" s="104"/>
      <c r="AI19" s="104">
        <f>100/'Versicherte absolut'!$B18*'Versicherte absolut'!AI18</f>
        <v>1.4972335440171698</v>
      </c>
      <c r="AJ19" s="104"/>
      <c r="AK19" s="104">
        <f>100/'Versicherte absolut'!$B18*'Versicherte absolut'!AK18</f>
        <v>1.2022761730364071</v>
      </c>
      <c r="AL19" s="104"/>
      <c r="AM19" s="104">
        <f>100/'Versicherte absolut'!$B18*'Versicherte absolut'!AN18</f>
        <v>0.65292299210427873</v>
      </c>
      <c r="AN19" s="104"/>
      <c r="AO19" s="104">
        <f>100/'Versicherte absolut'!$B18*'Versicherte absolut'!AP18</f>
        <v>0.3347313288833757</v>
      </c>
      <c r="AP19" s="75"/>
      <c r="AQ19" s="20" t="s">
        <v>32</v>
      </c>
      <c r="AR19" s="104">
        <f>100/'Versicherte absolut'!$B18*'Versicherte absolut'!AR18</f>
        <v>4.3251225707366059</v>
      </c>
      <c r="AS19" s="104"/>
      <c r="AT19" s="104">
        <f>100/'Versicherte absolut'!$B18*'Versicherte absolut'!AT18</f>
        <v>3.1575009352787133</v>
      </c>
      <c r="AU19" s="104"/>
      <c r="AV19" s="104">
        <f>100/'Versicherte absolut'!$B18*'Versicherte absolut'!AV18</f>
        <v>3.6970090771260362</v>
      </c>
      <c r="AW19" s="104"/>
      <c r="AX19" s="104">
        <f>100/'Versicherte absolut'!$B18*'Versicherte absolut'!AX18</f>
        <v>4.307401500383957</v>
      </c>
      <c r="AY19" s="104"/>
      <c r="AZ19" s="104">
        <f>100/'Versicherte absolut'!$B18*'Versicherte absolut'!AZ18</f>
        <v>4.3952192490204185</v>
      </c>
      <c r="BA19" s="104"/>
      <c r="BB19" s="104">
        <f>100/'Versicherte absolut'!$B18*'Versicherte absolut'!BB18</f>
        <v>3.7462342725500624</v>
      </c>
      <c r="BC19" s="104"/>
      <c r="BD19" s="104">
        <f>100/'Versicherte absolut'!$B18*'Versicherte absolut'!BD18</f>
        <v>3.2362612479571546</v>
      </c>
      <c r="BE19" s="104"/>
      <c r="BF19" s="104">
        <f>100/'Versicherte absolut'!$B18*'Versicherte absolut'!BF18</f>
        <v>3.0070687380628902</v>
      </c>
      <c r="BG19" s="104"/>
      <c r="BH19" s="104">
        <f>100/'Versicherte absolut'!$B18*'Versicherte absolut'!BI18</f>
        <v>2.4234548211156399</v>
      </c>
      <c r="BI19" s="104"/>
      <c r="BJ19" s="104">
        <f>100/'Versicherte absolut'!$B18*'Versicherte absolut'!BK18</f>
        <v>1.724457046094473</v>
      </c>
      <c r="BK19" s="75"/>
      <c r="BL19" s="20" t="s">
        <v>32</v>
      </c>
      <c r="BM19" s="104">
        <f>100/'Versicherte absolut'!$B18*'Versicherte absolut'!BM18</f>
        <v>1.4078405891271388</v>
      </c>
      <c r="BN19" s="104"/>
      <c r="BO19" s="104">
        <f>100/'Versicherte absolut'!$B18*'Versicherte absolut'!BO18</f>
        <v>1.0577509992714671</v>
      </c>
      <c r="BP19" s="104"/>
      <c r="BQ19" s="104">
        <f>100/'Versicherte absolut'!$B18*'Versicherte absolut'!BQ18</f>
        <v>0.6836395140488708</v>
      </c>
      <c r="BR19" s="104"/>
      <c r="BS19" s="104">
        <f>100/'Versicherte absolut'!$B18*'Versicherte absolut'!BS18</f>
        <v>0.29338216472719397</v>
      </c>
      <c r="BT19" s="104"/>
      <c r="BU19" s="104">
        <f>100/'Versicherte absolut'!$B18*'Versicherte absolut'!BU18</f>
        <v>0.11459625494713215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f>100/'Versicherte absolut'!B19*'Versicherte absolut'!D19</f>
        <v>79.57207171123251</v>
      </c>
      <c r="E20" s="104"/>
      <c r="F20" s="104">
        <f>100/'Versicherte absolut'!$B19*'Versicherte absolut'!F19</f>
        <v>20.42752775686111</v>
      </c>
      <c r="G20" s="104"/>
      <c r="H20" s="104">
        <f>100/'Versicherte absolut'!$B19*'Versicherte absolut'!H19</f>
        <v>9.9572231923995069</v>
      </c>
      <c r="I20" s="104"/>
      <c r="J20" s="104">
        <f>100/'Versicherte absolut'!$B19*'Versicherte absolut'!J19</f>
        <v>10.470705096367977</v>
      </c>
      <c r="K20" s="104"/>
      <c r="L20" s="104">
        <f>100/'Versicherte absolut'!$B19*'Versicherte absolut'!L19</f>
        <v>4.1899642725539517</v>
      </c>
      <c r="M20" s="104"/>
      <c r="N20" s="104">
        <f>100/'Versicherte absolut'!$B19*'Versicherte absolut'!N19</f>
        <v>2.8157393017927808</v>
      </c>
      <c r="O20" s="104"/>
      <c r="P20" s="104">
        <f>100/'Versicherte absolut'!$B19*'Versicherte absolut'!P19</f>
        <v>3.2739478026819615</v>
      </c>
      <c r="Q20" s="104"/>
      <c r="R20" s="104">
        <f>100/'Versicherte absolut'!$B19*'Versicherte absolut'!R19</f>
        <v>4.089430764054665</v>
      </c>
      <c r="S20" s="104"/>
      <c r="T20" s="104">
        <f>100/'Versicherte absolut'!B19*'Versicherte absolut'!U19</f>
        <v>4.2688690581091686</v>
      </c>
      <c r="U20" s="75"/>
      <c r="V20" s="20" t="s">
        <v>33</v>
      </c>
      <c r="W20" s="104">
        <f>100/'Versicherte absolut'!B19*'Versicherte absolut'!W19</f>
        <v>3.7645993879872472</v>
      </c>
      <c r="X20" s="75"/>
      <c r="Y20" s="104">
        <f>100/'Versicherte absolut'!$B19*'Versicherte absolut'!Y19</f>
        <v>3.3480462053607192</v>
      </c>
      <c r="Z20" s="104"/>
      <c r="AA20" s="104">
        <f>100/'Versicherte absolut'!$B19*'Versicherte absolut'!AA19</f>
        <v>3.0961116362529437</v>
      </c>
      <c r="AB20" s="104"/>
      <c r="AC20" s="104">
        <f>100/'Versicherte absolut'!$B19*'Versicherte absolut'!AC19</f>
        <v>2.6887706874729642</v>
      </c>
      <c r="AD20" s="104"/>
      <c r="AE20" s="104">
        <f>100/'Versicherte absolut'!$B19*'Versicherte absolut'!AE19</f>
        <v>2.2958488873223639</v>
      </c>
      <c r="AF20" s="104"/>
      <c r="AG20" s="104">
        <f>100/'Versicherte absolut'!$B19*'Versicherte absolut'!AG19</f>
        <v>2.2846339939439577</v>
      </c>
      <c r="AH20" s="104"/>
      <c r="AI20" s="104">
        <f>100/'Versicherte absolut'!$B19*'Versicherte absolut'!AI19</f>
        <v>1.9461845330599035</v>
      </c>
      <c r="AJ20" s="104"/>
      <c r="AK20" s="104">
        <f>100/'Versicherte absolut'!$B19*'Versicherte absolut'!AK19</f>
        <v>1.486373904545236</v>
      </c>
      <c r="AL20" s="104"/>
      <c r="AM20" s="104">
        <f>100/'Versicherte absolut'!$B19*'Versicherte absolut'!AN19</f>
        <v>0.82829998237659608</v>
      </c>
      <c r="AN20" s="104"/>
      <c r="AO20" s="104">
        <f>100/'Versicherte absolut'!$B19*'Versicherte absolut'!AP19</f>
        <v>0.45500424563820752</v>
      </c>
      <c r="AP20" s="75"/>
      <c r="AQ20" s="20" t="s">
        <v>33</v>
      </c>
      <c r="AR20" s="104">
        <f>100/'Versicherte absolut'!$B19*'Versicherte absolut'!AR19</f>
        <v>4.3097233125590781</v>
      </c>
      <c r="AS20" s="104"/>
      <c r="AT20" s="104">
        <f>100/'Versicherte absolut'!$B19*'Versicherte absolut'!AT19</f>
        <v>2.8762196196549019</v>
      </c>
      <c r="AU20" s="104"/>
      <c r="AV20" s="104">
        <f>100/'Versicherte absolut'!$B19*'Versicherte absolut'!AV19</f>
        <v>3.1758174856209047</v>
      </c>
      <c r="AW20" s="104"/>
      <c r="AX20" s="104">
        <f>100/'Versicherte absolut'!$B19*'Versicherte absolut'!AX19</f>
        <v>4.0221414037842251</v>
      </c>
      <c r="AY20" s="104"/>
      <c r="AZ20" s="104">
        <f>100/'Versicherte absolut'!$B19*'Versicherte absolut'!AZ19</f>
        <v>4.3157312911546537</v>
      </c>
      <c r="BA20" s="104"/>
      <c r="BB20" s="104">
        <f>100/'Versicherte absolut'!$B19*'Versicherte absolut'!BB19</f>
        <v>4.0201387442523675</v>
      </c>
      <c r="BC20" s="104"/>
      <c r="BD20" s="104">
        <f>100/'Versicherte absolut'!$B19*'Versicherte absolut'!BD19</f>
        <v>3.4774180111187656</v>
      </c>
      <c r="BE20" s="104"/>
      <c r="BF20" s="104">
        <f>100/'Versicherte absolut'!$B19*'Versicherte absolut'!BF19</f>
        <v>3.3035871637534644</v>
      </c>
      <c r="BG20" s="104"/>
      <c r="BH20" s="104">
        <f>100/'Versicherte absolut'!$B19*'Versicherte absolut'!BI19</f>
        <v>2.6322956886745597</v>
      </c>
      <c r="BI20" s="104"/>
      <c r="BJ20" s="104">
        <f>100/'Versicherte absolut'!$B19*'Versicherte absolut'!BK19</f>
        <v>2.0675457006905171</v>
      </c>
      <c r="BK20" s="75"/>
      <c r="BL20" s="20" t="s">
        <v>33</v>
      </c>
      <c r="BM20" s="104">
        <f>100/'Versicherte absolut'!$B19*'Versicherte absolut'!BM19</f>
        <v>1.7951840043577871</v>
      </c>
      <c r="BN20" s="104"/>
      <c r="BO20" s="104">
        <f>100/'Versicherte absolut'!$B19*'Versicherte absolut'!BO19</f>
        <v>1.3265616739029431</v>
      </c>
      <c r="BP20" s="104"/>
      <c r="BQ20" s="104">
        <f>100/'Versicherte absolut'!$B19*'Versicherte absolut'!BQ19</f>
        <v>0.87836647067305385</v>
      </c>
      <c r="BR20" s="104"/>
      <c r="BS20" s="104">
        <f>100/'Versicherte absolut'!$B19*'Versicherte absolut'!BS19</f>
        <v>0.3833090343976801</v>
      </c>
      <c r="BT20" s="104"/>
      <c r="BU20" s="104">
        <f>100/'Versicherte absolut'!$B19*'Versicherte absolut'!BU19</f>
        <v>0.15740903920406299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f>100/'Versicherte absolut'!B20*'Versicherte absolut'!D20</f>
        <v>84.09048522813292</v>
      </c>
      <c r="E21" s="104"/>
      <c r="F21" s="104">
        <f>100/'Versicherte absolut'!$B20*'Versicherte absolut'!F20</f>
        <v>15.908966243568507</v>
      </c>
      <c r="G21" s="104"/>
      <c r="H21" s="104">
        <f>100/'Versicherte absolut'!$B20*'Versicherte absolut'!H20</f>
        <v>7.7463166324750699</v>
      </c>
      <c r="I21" s="104"/>
      <c r="J21" s="104">
        <f>100/'Versicherte absolut'!$B20*'Versicherte absolut'!J20</f>
        <v>8.1626496110934372</v>
      </c>
      <c r="K21" s="104"/>
      <c r="L21" s="104">
        <f>100/'Versicherte absolut'!$B20*'Versicherte absolut'!L20</f>
        <v>3.9066185424506052</v>
      </c>
      <c r="M21" s="104"/>
      <c r="N21" s="104">
        <f>100/'Versicherte absolut'!$B20*'Versicherte absolut'!N20</f>
        <v>3.2319287352034496</v>
      </c>
      <c r="O21" s="104"/>
      <c r="P21" s="104">
        <f>100/'Versicherte absolut'!$B20*'Versicherte absolut'!P20</f>
        <v>3.5253913749410333</v>
      </c>
      <c r="Q21" s="104"/>
      <c r="R21" s="104">
        <f>100/'Versicherte absolut'!$B20*'Versicherte absolut'!R20</f>
        <v>3.9170405801235288</v>
      </c>
      <c r="S21" s="104"/>
      <c r="T21" s="104">
        <f>100/'Versicherte absolut'!B20*'Versicherte absolut'!U20</f>
        <v>4.0059021644926665</v>
      </c>
      <c r="U21" s="75"/>
      <c r="V21" s="20" t="s">
        <v>34</v>
      </c>
      <c r="W21" s="104">
        <f>100/'Versicherte absolut'!B20*'Versicherte absolut'!W20</f>
        <v>3.6400337893431924</v>
      </c>
      <c r="X21" s="75"/>
      <c r="Y21" s="104">
        <f>100/'Versicherte absolut'!$B20*'Versicherte absolut'!Y20</f>
        <v>3.3838710739087032</v>
      </c>
      <c r="Z21" s="104"/>
      <c r="AA21" s="104">
        <f>100/'Versicherte absolut'!$B20*'Versicherte absolut'!AA20</f>
        <v>3.225894923919125</v>
      </c>
      <c r="AB21" s="104"/>
      <c r="AC21" s="104">
        <f>100/'Versicherte absolut'!$B20*'Versicherte absolut'!AC20</f>
        <v>2.9817998310532841</v>
      </c>
      <c r="AD21" s="104"/>
      <c r="AE21" s="104">
        <f>100/'Versicherte absolut'!$B20*'Versicherte absolut'!AE20</f>
        <v>2.8227266244665565</v>
      </c>
      <c r="AF21" s="104"/>
      <c r="AG21" s="104">
        <f>100/'Versicherte absolut'!$B20*'Versicherte absolut'!AG20</f>
        <v>2.7991399076278349</v>
      </c>
      <c r="AH21" s="104"/>
      <c r="AI21" s="104">
        <f>100/'Versicherte absolut'!$B20*'Versicherte absolut'!AI20</f>
        <v>2.7569032286375657</v>
      </c>
      <c r="AJ21" s="104"/>
      <c r="AK21" s="104">
        <f>100/'Versicherte absolut'!$B20*'Versicherte absolut'!AK20</f>
        <v>2.3169835331804771</v>
      </c>
      <c r="AL21" s="104"/>
      <c r="AM21" s="104">
        <f>100/'Versicherte absolut'!$B20*'Versicherte absolut'!AN20</f>
        <v>1.197985804087633</v>
      </c>
      <c r="AN21" s="104"/>
      <c r="AO21" s="104">
        <f>100/'Versicherte absolut'!$B20*'Versicherte absolut'!AP20</f>
        <v>0.90287757945432412</v>
      </c>
      <c r="AP21" s="75"/>
      <c r="AQ21" s="20" t="s">
        <v>34</v>
      </c>
      <c r="AR21" s="104">
        <f>100/'Versicherte absolut'!$B20*'Versicherte absolut'!AR20</f>
        <v>3.6559411100018653</v>
      </c>
      <c r="AS21" s="104"/>
      <c r="AT21" s="104">
        <f>100/'Versicherte absolut'!$B20*'Versicherte absolut'!AT20</f>
        <v>3.3257270742597611</v>
      </c>
      <c r="AU21" s="104"/>
      <c r="AV21" s="104">
        <f>100/'Versicherte absolut'!$B20*'Versicherte absolut'!AV20</f>
        <v>3.5731133369170518</v>
      </c>
      <c r="AW21" s="104"/>
      <c r="AX21" s="104">
        <f>100/'Versicherte absolut'!$B20*'Versicherte absolut'!AX20</f>
        <v>4.1057343148333025</v>
      </c>
      <c r="AY21" s="104"/>
      <c r="AZ21" s="104">
        <f>100/'Versicherte absolut'!$B20*'Versicherte absolut'!AZ20</f>
        <v>4.2253134839226361</v>
      </c>
      <c r="BA21" s="104"/>
      <c r="BB21" s="104">
        <f>100/'Versicherte absolut'!$B20*'Versicherte absolut'!BB20</f>
        <v>3.7096968832622079</v>
      </c>
      <c r="BC21" s="104"/>
      <c r="BD21" s="104">
        <f>100/'Versicherte absolut'!$B20*'Versicherte absolut'!BD20</f>
        <v>3.3240814893640365</v>
      </c>
      <c r="BE21" s="104"/>
      <c r="BF21" s="104">
        <f>100/'Versicherte absolut'!$B20*'Versicherte absolut'!BF20</f>
        <v>3.1271598301756391</v>
      </c>
      <c r="BG21" s="104"/>
      <c r="BH21" s="104">
        <f>100/'Versicherte absolut'!$B20*'Versicherte absolut'!BI20</f>
        <v>2.7475782475617918</v>
      </c>
      <c r="BI21" s="104"/>
      <c r="BJ21" s="104">
        <f>100/'Versicherte absolut'!$B20*'Versicherte absolut'!BK20</f>
        <v>2.1705264774609723</v>
      </c>
      <c r="BK21" s="75"/>
      <c r="BL21" s="20" t="s">
        <v>34</v>
      </c>
      <c r="BM21" s="104">
        <f>100/'Versicherte absolut'!$B20*'Versicherte absolut'!BM20</f>
        <v>1.964828365495376</v>
      </c>
      <c r="BN21" s="104"/>
      <c r="BO21" s="104">
        <f>100/'Versicherte absolut'!$B20*'Versicherte absolut'!BO20</f>
        <v>1.6340658014546972</v>
      </c>
      <c r="BP21" s="104"/>
      <c r="BQ21" s="104">
        <f>100/'Versicherte absolut'!$B20*'Versicherte absolut'!BQ20</f>
        <v>1.1595888231873883</v>
      </c>
      <c r="BR21" s="104"/>
      <c r="BS21" s="104">
        <f>100/'Versicherte absolut'!$B20*'Versicherte absolut'!BS20</f>
        <v>0.50300044979320491</v>
      </c>
      <c r="BT21" s="104"/>
      <c r="BU21" s="104">
        <f>100/'Versicherte absolut'!$B20*'Versicherte absolut'!BU20</f>
        <v>0.24848331925444037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f>100/'Versicherte absolut'!B21*'Versicherte absolut'!D21</f>
        <v>80.825454326814679</v>
      </c>
      <c r="E22" s="104"/>
      <c r="F22" s="104">
        <f>100/'Versicherte absolut'!$B21*'Versicherte absolut'!F21</f>
        <v>19.174545673185325</v>
      </c>
      <c r="G22" s="104"/>
      <c r="H22" s="104">
        <f>100/'Versicherte absolut'!$B21*'Versicherte absolut'!H21</f>
        <v>9.3492115982984352</v>
      </c>
      <c r="I22" s="104"/>
      <c r="J22" s="104">
        <f>100/'Versicherte absolut'!$B21*'Versicherte absolut'!J21</f>
        <v>9.8253340748868876</v>
      </c>
      <c r="K22" s="104"/>
      <c r="L22" s="104">
        <f>100/'Versicherte absolut'!$B21*'Versicherte absolut'!L21</f>
        <v>3.8785004584604748</v>
      </c>
      <c r="M22" s="104"/>
      <c r="N22" s="104">
        <f>100/'Versicherte absolut'!$B21*'Versicherte absolut'!N21</f>
        <v>2.7977362574593774</v>
      </c>
      <c r="O22" s="104"/>
      <c r="P22" s="104">
        <f>100/'Versicherte absolut'!$B21*'Versicherte absolut'!P21</f>
        <v>3.2979091196055736</v>
      </c>
      <c r="Q22" s="104"/>
      <c r="R22" s="104">
        <f>100/'Versicherte absolut'!$B21*'Versicherte absolut'!R21</f>
        <v>4.1054759721616785</v>
      </c>
      <c r="S22" s="104"/>
      <c r="T22" s="104">
        <f>100/'Versicherte absolut'!B21*'Versicherte absolut'!U21</f>
        <v>4.1896523216137807</v>
      </c>
      <c r="U22" s="75"/>
      <c r="V22" s="20" t="s">
        <v>35</v>
      </c>
      <c r="W22" s="104">
        <f>100/'Versicherte absolut'!B21*'Versicherte absolut'!W21</f>
        <v>3.7424654651494884</v>
      </c>
      <c r="X22" s="75"/>
      <c r="Y22" s="104">
        <f>100/'Versicherte absolut'!$B21*'Versicherte absolut'!Y21</f>
        <v>3.4587460730229833</v>
      </c>
      <c r="Z22" s="104"/>
      <c r="AA22" s="104">
        <f>100/'Versicherte absolut'!$B21*'Versicherte absolut'!AA21</f>
        <v>3.5925263426879313</v>
      </c>
      <c r="AB22" s="104"/>
      <c r="AC22" s="104">
        <f>100/'Versicherte absolut'!$B21*'Versicherte absolut'!AC21</f>
        <v>3.1934402573391254</v>
      </c>
      <c r="AD22" s="104"/>
      <c r="AE22" s="104">
        <f>100/'Versicherte absolut'!$B21*'Versicherte absolut'!AE21</f>
        <v>2.6583191786793332</v>
      </c>
      <c r="AF22" s="104"/>
      <c r="AG22" s="104">
        <f>100/'Versicherte absolut'!$B21*'Versicherte absolut'!AG21</f>
        <v>2.3392757827648927</v>
      </c>
      <c r="AH22" s="104"/>
      <c r="AI22" s="104">
        <f>100/'Versicherte absolut'!$B21*'Versicherte absolut'!AI21</f>
        <v>1.9356802501240098</v>
      </c>
      <c r="AJ22" s="104"/>
      <c r="AK22" s="104">
        <f>100/'Versicherte absolut'!$B21*'Versicherte absolut'!AK21</f>
        <v>1.436258962526493</v>
      </c>
      <c r="AL22" s="104"/>
      <c r="AM22" s="104">
        <f>100/'Versicherte absolut'!$B21*'Versicherte absolut'!AN21</f>
        <v>0.6640161137583237</v>
      </c>
      <c r="AN22" s="104"/>
      <c r="AO22" s="104">
        <f>100/'Versicherte absolut'!$B21*'Versicherte absolut'!AP21</f>
        <v>0.3780419979857802</v>
      </c>
      <c r="AP22" s="75"/>
      <c r="AQ22" s="20" t="s">
        <v>35</v>
      </c>
      <c r="AR22" s="104">
        <f>100/'Versicherte absolut'!$B21*'Versicherte absolut'!AR21</f>
        <v>4.027688006373352</v>
      </c>
      <c r="AS22" s="104"/>
      <c r="AT22" s="104">
        <f>100/'Versicherte absolut'!$B21*'Versicherte absolut'!AT21</f>
        <v>2.7571512318306852</v>
      </c>
      <c r="AU22" s="104"/>
      <c r="AV22" s="104">
        <f>100/'Versicherte absolut'!$B21*'Versicherte absolut'!AV21</f>
        <v>3.2084717483127152</v>
      </c>
      <c r="AW22" s="104"/>
      <c r="AX22" s="104">
        <f>100/'Versicherte absolut'!$B21*'Versicherte absolut'!AX21</f>
        <v>4.0784192884092176</v>
      </c>
      <c r="AY22" s="104"/>
      <c r="AZ22" s="104">
        <f>100/'Versicherte absolut'!$B21*'Versicherte absolut'!AZ21</f>
        <v>4.2261036872247359</v>
      </c>
      <c r="BA22" s="104"/>
      <c r="BB22" s="104">
        <f>100/'Versicherte absolut'!$B21*'Versicherte absolut'!BB21</f>
        <v>3.7680189998045908</v>
      </c>
      <c r="BC22" s="104"/>
      <c r="BD22" s="104">
        <f>100/'Versicherte absolut'!$B21*'Versicherte absolut'!BD21</f>
        <v>3.4174094728456117</v>
      </c>
      <c r="BE22" s="104"/>
      <c r="BF22" s="104">
        <f>100/'Versicherte absolut'!$B21*'Versicherte absolut'!BF21</f>
        <v>3.4422114329520346</v>
      </c>
      <c r="BG22" s="104"/>
      <c r="BH22" s="104">
        <f>100/'Versicherte absolut'!$B21*'Versicherte absolut'!BI21</f>
        <v>2.9796172982398126</v>
      </c>
      <c r="BI22" s="104"/>
      <c r="BJ22" s="104">
        <f>100/'Versicherte absolut'!$B21*'Versicherte absolut'!BK21</f>
        <v>2.3689629774377323</v>
      </c>
      <c r="BK22" s="75"/>
      <c r="BL22" s="20" t="s">
        <v>35</v>
      </c>
      <c r="BM22" s="104">
        <f>100/'Versicherte absolut'!$B21*'Versicherte absolut'!BM21</f>
        <v>1.9961820012927083</v>
      </c>
      <c r="BN22" s="104"/>
      <c r="BO22" s="104">
        <f>100/'Versicherte absolut'!$B21*'Versicherte absolut'!BO21</f>
        <v>1.4824807972702814</v>
      </c>
      <c r="BP22" s="104"/>
      <c r="BQ22" s="104">
        <f>100/'Versicherte absolut'!$B21*'Versicherte absolut'!BQ21</f>
        <v>0.90677469298179691</v>
      </c>
      <c r="BR22" s="104"/>
      <c r="BS22" s="104">
        <f>100/'Versicherte absolut'!$B21*'Versicherte absolut'!BS21</f>
        <v>0.3498579524102996</v>
      </c>
      <c r="BT22" s="104"/>
      <c r="BU22" s="104">
        <f>100/'Versicherte absolut'!$B21*'Versicherte absolut'!BU21</f>
        <v>0.14730861154117877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f>100/'Versicherte absolut'!B22*'Versicherte absolut'!D22</f>
        <v>80.421145163223727</v>
      </c>
      <c r="E23" s="104"/>
      <c r="F23" s="104">
        <f>100/'Versicherte absolut'!$B22*'Versicherte absolut'!F22</f>
        <v>19.578854836776284</v>
      </c>
      <c r="G23" s="104"/>
      <c r="H23" s="104">
        <f>100/'Versicherte absolut'!$B22*'Versicherte absolut'!H22</f>
        <v>9.4764321199770922</v>
      </c>
      <c r="I23" s="104"/>
      <c r="J23" s="104">
        <f>100/'Versicherte absolut'!$B22*'Versicherte absolut'!J22</f>
        <v>10.102422716799191</v>
      </c>
      <c r="K23" s="104"/>
      <c r="L23" s="104">
        <f>100/'Versicherte absolut'!$B22*'Versicherte absolut'!L22</f>
        <v>4.2127835271240395</v>
      </c>
      <c r="M23" s="104"/>
      <c r="N23" s="104">
        <f>100/'Versicherte absolut'!$B22*'Versicherte absolut'!N22</f>
        <v>2.839599898775989</v>
      </c>
      <c r="O23" s="104"/>
      <c r="P23" s="104">
        <f>100/'Versicherte absolut'!$B22*'Versicherte absolut'!P22</f>
        <v>2.8995351686844875</v>
      </c>
      <c r="Q23" s="104"/>
      <c r="R23" s="104">
        <f>100/'Versicherte absolut'!$B22*'Versicherte absolut'!R22</f>
        <v>3.7892409531039815</v>
      </c>
      <c r="S23" s="104"/>
      <c r="T23" s="104">
        <f>100/'Versicherte absolut'!B22*'Versicherte absolut'!U22</f>
        <v>4.2114516322371838</v>
      </c>
      <c r="U23" s="75"/>
      <c r="V23" s="20" t="s">
        <v>36</v>
      </c>
      <c r="W23" s="104">
        <f>100/'Versicherte absolut'!B22*'Versicherte absolut'!W22</f>
        <v>3.7133229445532163</v>
      </c>
      <c r="X23" s="75"/>
      <c r="Y23" s="104">
        <f>100/'Versicherte absolut'!$B22*'Versicherte absolut'!Y22</f>
        <v>3.4642586007112319</v>
      </c>
      <c r="Z23" s="104"/>
      <c r="AA23" s="104">
        <f>100/'Versicherte absolut'!$B22*'Versicherte absolut'!AA22</f>
        <v>3.2032072028875485</v>
      </c>
      <c r="AB23" s="104"/>
      <c r="AC23" s="104">
        <f>100/'Versicherte absolut'!$B22*'Versicherte absolut'!AC22</f>
        <v>2.966129913027264</v>
      </c>
      <c r="AD23" s="104"/>
      <c r="AE23" s="104">
        <f>100/'Versicherte absolut'!$B22*'Versicherte absolut'!AE22</f>
        <v>2.533264074799217</v>
      </c>
      <c r="AF23" s="104"/>
      <c r="AG23" s="104">
        <f>100/'Versicherte absolut'!$B22*'Versicherte absolut'!AG22</f>
        <v>2.3547901599605763</v>
      </c>
      <c r="AH23" s="104"/>
      <c r="AI23" s="104">
        <f>100/'Versicherte absolut'!$B22*'Versicherte absolut'!AI22</f>
        <v>2.1137171854397252</v>
      </c>
      <c r="AJ23" s="104"/>
      <c r="AK23" s="104">
        <f>100/'Versicherte absolut'!$B22*'Versicherte absolut'!AK22</f>
        <v>1.8406787336343418</v>
      </c>
      <c r="AL23" s="104"/>
      <c r="AM23" s="104">
        <f>100/'Versicherte absolut'!$B22*'Versicherte absolut'!AN22</f>
        <v>0.90968420772232661</v>
      </c>
      <c r="AN23" s="104"/>
      <c r="AO23" s="104">
        <f>100/'Versicherte absolut'!$B22*'Versicherte absolut'!AP22</f>
        <v>0.58736564510328848</v>
      </c>
      <c r="AP23" s="75"/>
      <c r="AQ23" s="20" t="s">
        <v>36</v>
      </c>
      <c r="AR23" s="104">
        <f>100/'Versicherte absolut'!$B22*'Versicherte absolut'!AR22</f>
        <v>4.377938493094125</v>
      </c>
      <c r="AS23" s="104"/>
      <c r="AT23" s="104">
        <f>100/'Versicherte absolut'!$B22*'Versicherte absolut'!AT22</f>
        <v>2.9394920152901536</v>
      </c>
      <c r="AU23" s="104"/>
      <c r="AV23" s="104">
        <f>100/'Versicherte absolut'!$B22*'Versicherte absolut'!AV22</f>
        <v>3.0060867596329301</v>
      </c>
      <c r="AW23" s="104"/>
      <c r="AX23" s="104">
        <f>100/'Versicherte absolut'!$B22*'Versicherte absolut'!AX22</f>
        <v>3.8238702201622252</v>
      </c>
      <c r="AY23" s="104"/>
      <c r="AZ23" s="104">
        <f>100/'Versicherte absolut'!$B22*'Versicherte absolut'!AZ22</f>
        <v>4.2127835271240395</v>
      </c>
      <c r="BA23" s="104"/>
      <c r="BB23" s="104">
        <f>100/'Versicherte absolut'!$B22*'Versicherte absolut'!BB22</f>
        <v>3.9357493906580894</v>
      </c>
      <c r="BC23" s="104"/>
      <c r="BD23" s="104">
        <f>100/'Versicherte absolut'!$B22*'Versicherte absolut'!BD22</f>
        <v>3.4123147001238663</v>
      </c>
      <c r="BE23" s="104"/>
      <c r="BF23" s="104">
        <f>100/'Versicherte absolut'!$B22*'Versicherte absolut'!BF22</f>
        <v>3.3137544784965574</v>
      </c>
      <c r="BG23" s="104"/>
      <c r="BH23" s="104">
        <f>100/'Versicherte absolut'!$B22*'Versicherte absolut'!BI22</f>
        <v>2.6677854583716254</v>
      </c>
      <c r="BI23" s="104"/>
      <c r="BJ23" s="104">
        <f>100/'Versicherte absolut'!$B22*'Versicherte absolut'!BK22</f>
        <v>2.1629972962533799</v>
      </c>
      <c r="BK23" s="75"/>
      <c r="BL23" s="20" t="s">
        <v>36</v>
      </c>
      <c r="BM23" s="104">
        <f>100/'Versicherte absolut'!$B22*'Versicherte absolut'!BM22</f>
        <v>1.8686485262583079</v>
      </c>
      <c r="BN23" s="104"/>
      <c r="BO23" s="104">
        <f>100/'Versicherte absolut'!$B22*'Versicherte absolut'!BO22</f>
        <v>1.4464378471251049</v>
      </c>
      <c r="BP23" s="104"/>
      <c r="BQ23" s="104">
        <f>100/'Versicherte absolut'!$B22*'Versicherte absolut'!BQ22</f>
        <v>0.99359358559422495</v>
      </c>
      <c r="BR23" s="104"/>
      <c r="BS23" s="104">
        <f>100/'Versicherte absolut'!$B22*'Versicherte absolut'!BS22</f>
        <v>0.45817184107830211</v>
      </c>
      <c r="BT23" s="104"/>
      <c r="BU23" s="104">
        <f>100/'Versicherte absolut'!$B22*'Versicherte absolut'!BU22</f>
        <v>0.1678187557437967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f>100/'Versicherte absolut'!B23*'Versicherte absolut'!D23</f>
        <v>77.935643286348068</v>
      </c>
      <c r="E24" s="104"/>
      <c r="F24" s="104">
        <f>100/'Versicherte absolut'!$B23*'Versicherte absolut'!F23</f>
        <v>22.064356713651932</v>
      </c>
      <c r="G24" s="104"/>
      <c r="H24" s="104">
        <f>100/'Versicherte absolut'!$B23*'Versicherte absolut'!H23</f>
        <v>10.471537410381684</v>
      </c>
      <c r="I24" s="104"/>
      <c r="J24" s="104">
        <f>100/'Versicherte absolut'!$B23*'Versicherte absolut'!J23</f>
        <v>11.590947380243724</v>
      </c>
      <c r="K24" s="104"/>
      <c r="L24" s="104">
        <f>100/'Versicherte absolut'!$B23*'Versicherte absolut'!L23</f>
        <v>4.1313341195410045</v>
      </c>
      <c r="M24" s="104"/>
      <c r="N24" s="104">
        <f>100/'Versicherte absolut'!$B23*'Versicherte absolut'!N23</f>
        <v>2.5645345463394542</v>
      </c>
      <c r="O24" s="104"/>
      <c r="P24" s="104">
        <f>100/'Versicherte absolut'!$B23*'Versicherte absolut'!P23</f>
        <v>3.0212837648115909</v>
      </c>
      <c r="Q24" s="104"/>
      <c r="R24" s="104">
        <f>100/'Versicherte absolut'!$B23*'Versicherte absolut'!R23</f>
        <v>4.002171430710769</v>
      </c>
      <c r="S24" s="104"/>
      <c r="T24" s="104">
        <f>100/'Versicherte absolut'!B23*'Versicherte absolut'!U23</f>
        <v>4.1463095037532058</v>
      </c>
      <c r="U24" s="75"/>
      <c r="V24" s="20" t="s">
        <v>37</v>
      </c>
      <c r="W24" s="104">
        <f>100/'Versicherte absolut'!B23*'Versicherte absolut'!W23</f>
        <v>3.8018756668725779</v>
      </c>
      <c r="X24" s="75"/>
      <c r="Y24" s="104">
        <f>100/'Versicherte absolut'!$B23*'Versicherte absolut'!Y23</f>
        <v>3.3694614477452687</v>
      </c>
      <c r="Z24" s="104"/>
      <c r="AA24" s="104">
        <f>100/'Versicherte absolut'!$B23*'Versicherte absolut'!AA23</f>
        <v>2.9988206884932889</v>
      </c>
      <c r="AB24" s="104"/>
      <c r="AC24" s="104">
        <f>100/'Versicherte absolut'!$B23*'Versicherte absolut'!AC23</f>
        <v>2.5607907002864043</v>
      </c>
      <c r="AD24" s="104"/>
      <c r="AE24" s="104">
        <f>100/'Versicherte absolut'!$B23*'Versicherte absolut'!AE23</f>
        <v>2.1882780180078996</v>
      </c>
      <c r="AF24" s="104"/>
      <c r="AG24" s="104">
        <f>100/'Versicherte absolut'!$B23*'Versicherte absolut'!AG23</f>
        <v>2.0104453304880101</v>
      </c>
      <c r="AH24" s="104"/>
      <c r="AI24" s="104">
        <f>100/'Versicherte absolut'!$B23*'Versicherte absolut'!AI23</f>
        <v>1.9074895640291269</v>
      </c>
      <c r="AJ24" s="104"/>
      <c r="AK24" s="104">
        <f>100/'Versicherte absolut'!$B23*'Versicherte absolut'!AK23</f>
        <v>1.579903034387226</v>
      </c>
      <c r="AL24" s="104"/>
      <c r="AM24" s="104">
        <f>100/'Versicherte absolut'!$B23*'Versicherte absolut'!AN23</f>
        <v>0.96029651260740156</v>
      </c>
      <c r="AN24" s="104"/>
      <c r="AO24" s="104">
        <f>100/'Versicherte absolut'!$B23*'Versicherte absolut'!AP23</f>
        <v>0.57093652309017051</v>
      </c>
      <c r="AP24" s="75"/>
      <c r="AQ24" s="20" t="s">
        <v>37</v>
      </c>
      <c r="AR24" s="104">
        <f>100/'Versicherte absolut'!$B23*'Versicherte absolut'!AR23</f>
        <v>4.5150783399786603</v>
      </c>
      <c r="AS24" s="104"/>
      <c r="AT24" s="104">
        <f>100/'Versicherte absolut'!$B23*'Versicherte absolut'!AT23</f>
        <v>2.7199041575410416</v>
      </c>
      <c r="AU24" s="104"/>
      <c r="AV24" s="104">
        <f>100/'Versicherte absolut'!$B23*'Versicherte absolut'!AV23</f>
        <v>3.0006926115198143</v>
      </c>
      <c r="AW24" s="104"/>
      <c r="AX24" s="104">
        <f>100/'Versicherte absolut'!$B23*'Versicherte absolut'!AX23</f>
        <v>3.753205668182924</v>
      </c>
      <c r="AY24" s="104"/>
      <c r="AZ24" s="104">
        <f>100/'Versicherte absolut'!$B23*'Versicherte absolut'!AZ23</f>
        <v>4.2530091162651393</v>
      </c>
      <c r="BA24" s="104"/>
      <c r="BB24" s="104">
        <f>100/'Versicherte absolut'!$B23*'Versicherte absolut'!BB23</f>
        <v>3.9291664326762881</v>
      </c>
      <c r="BC24" s="104"/>
      <c r="BD24" s="104">
        <f>100/'Versicherte absolut'!$B23*'Versicherte absolut'!BD23</f>
        <v>3.5697572115834597</v>
      </c>
      <c r="BE24" s="104"/>
      <c r="BF24" s="104">
        <f>100/'Versicherte absolut'!$B23*'Versicherte absolut'!BF23</f>
        <v>3.2833529885251118</v>
      </c>
      <c r="BG24" s="104"/>
      <c r="BH24" s="104">
        <f>100/'Versicherte absolut'!$B23*'Versicherte absolut'!BI23</f>
        <v>2.5533030081803036</v>
      </c>
      <c r="BI24" s="104"/>
      <c r="BJ24" s="104">
        <f>100/'Versicherte absolut'!$B23*'Versicherte absolut'!BK23</f>
        <v>1.971134946930982</v>
      </c>
      <c r="BK24" s="75"/>
      <c r="BL24" s="20" t="s">
        <v>37</v>
      </c>
      <c r="BM24" s="104">
        <f>100/'Versicherte absolut'!$B23*'Versicherte absolut'!BM23</f>
        <v>1.6959622620317851</v>
      </c>
      <c r="BN24" s="104"/>
      <c r="BO24" s="104">
        <f>100/'Versicherte absolut'!$B23*'Versicherte absolut'!BO23</f>
        <v>1.3159618876471799</v>
      </c>
      <c r="BP24" s="104"/>
      <c r="BQ24" s="104">
        <f>100/'Versicherte absolut'!$B23*'Versicherte absolut'!BQ23</f>
        <v>0.93970535931562493</v>
      </c>
      <c r="BR24" s="104"/>
      <c r="BS24" s="104">
        <f>100/'Versicherte absolut'!$B23*'Versicherte absolut'!BS23</f>
        <v>0.4230546039946837</v>
      </c>
      <c r="BT24" s="104"/>
      <c r="BU24" s="104">
        <f>100/'Versicherte absolut'!$B23*'Versicherte absolut'!BU23</f>
        <v>0.19842384081166581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f>100/'Versicherte absolut'!B24*'Versicherte absolut'!D24</f>
        <v>75.105652403592188</v>
      </c>
      <c r="E25" s="104"/>
      <c r="F25" s="104">
        <f>100/'Versicherte absolut'!$B24*'Versicherte absolut'!F24</f>
        <v>24.894347596407819</v>
      </c>
      <c r="G25" s="104"/>
      <c r="H25" s="104">
        <f>100/'Versicherte absolut'!$B24*'Versicherte absolut'!H24</f>
        <v>11.958531431590069</v>
      </c>
      <c r="I25" s="104"/>
      <c r="J25" s="104">
        <f>100/'Versicherte absolut'!$B24*'Versicherte absolut'!J24</f>
        <v>12.93581616481775</v>
      </c>
      <c r="K25" s="104"/>
      <c r="L25" s="104">
        <f>100/'Versicherte absolut'!$B24*'Versicherte absolut'!L24</f>
        <v>4.6949286846275751</v>
      </c>
      <c r="M25" s="104"/>
      <c r="N25" s="104">
        <f>100/'Versicherte absolut'!$B24*'Versicherte absolut'!N24</f>
        <v>2.7733755942947704</v>
      </c>
      <c r="O25" s="104"/>
      <c r="P25" s="104">
        <f>100/'Versicherte absolut'!$B24*'Versicherte absolut'!P24</f>
        <v>3.2686212361331219</v>
      </c>
      <c r="Q25" s="104"/>
      <c r="R25" s="104">
        <f>100/'Versicherte absolut'!$B24*'Versicherte absolut'!R24</f>
        <v>3.5987849973586901</v>
      </c>
      <c r="S25" s="104"/>
      <c r="T25" s="104">
        <f>100/'Versicherte absolut'!B24*'Versicherte absolut'!U24</f>
        <v>3.7308505018489173</v>
      </c>
      <c r="U25" s="75"/>
      <c r="V25" s="20" t="s">
        <v>38</v>
      </c>
      <c r="W25" s="104">
        <f>100/'Versicherte absolut'!B24*'Versicherte absolut'!W24</f>
        <v>3.1299524564183838</v>
      </c>
      <c r="X25" s="75"/>
      <c r="Y25" s="104">
        <f>100/'Versicherte absolut'!$B24*'Versicherte absolut'!Y24</f>
        <v>2.6743264659270998</v>
      </c>
      <c r="Z25" s="104"/>
      <c r="AA25" s="104">
        <f>100/'Versicherte absolut'!$B24*'Versicherte absolut'!AA24</f>
        <v>2.5158478605388273</v>
      </c>
      <c r="AB25" s="104"/>
      <c r="AC25" s="104">
        <f>100/'Versicherte absolut'!$B24*'Versicherte absolut'!AC24</f>
        <v>2.0404120443740097</v>
      </c>
      <c r="AD25" s="104"/>
      <c r="AE25" s="104">
        <f>100/'Versicherte absolut'!$B24*'Versicherte absolut'!AE24</f>
        <v>2.1130480718436346</v>
      </c>
      <c r="AF25" s="104"/>
      <c r="AG25" s="104">
        <f>100/'Versicherte absolut'!$B24*'Versicherte absolut'!AG24</f>
        <v>2.1130480718436346</v>
      </c>
      <c r="AH25" s="104"/>
      <c r="AI25" s="104">
        <f>100/'Versicherte absolut'!$B24*'Versicherte absolut'!AI24</f>
        <v>1.7960908610670894</v>
      </c>
      <c r="AJ25" s="104"/>
      <c r="AK25" s="104">
        <f>100/'Versicherte absolut'!$B24*'Versicherte absolut'!AK24</f>
        <v>1.3206550449022716</v>
      </c>
      <c r="AL25" s="104"/>
      <c r="AM25" s="104">
        <f>100/'Versicherte absolut'!$B24*'Versicherte absolut'!AN24</f>
        <v>0.67353407290015854</v>
      </c>
      <c r="AN25" s="104"/>
      <c r="AO25" s="104">
        <f>100/'Versicherte absolut'!$B24*'Versicherte absolut'!AP24</f>
        <v>0.38959323824617009</v>
      </c>
      <c r="AP25" s="75"/>
      <c r="AQ25" s="20" t="s">
        <v>38</v>
      </c>
      <c r="AR25" s="104">
        <f>100/'Versicherte absolut'!$B24*'Versicherte absolut'!AR24</f>
        <v>5.0845219228737459</v>
      </c>
      <c r="AS25" s="104"/>
      <c r="AT25" s="104">
        <f>100/'Versicherte absolut'!$B24*'Versicherte absolut'!AT24</f>
        <v>3.2686212361331219</v>
      </c>
      <c r="AU25" s="104"/>
      <c r="AV25" s="104">
        <f>100/'Versicherte absolut'!$B24*'Versicherte absolut'!AV24</f>
        <v>3.4337031167459062</v>
      </c>
      <c r="AW25" s="104"/>
      <c r="AX25" s="104">
        <f>100/'Versicherte absolut'!$B24*'Versicherte absolut'!AX24</f>
        <v>3.5987849973586901</v>
      </c>
      <c r="AY25" s="104"/>
      <c r="AZ25" s="104">
        <f>100/'Versicherte absolut'!$B24*'Versicherte absolut'!AZ24</f>
        <v>4.1798732171156896</v>
      </c>
      <c r="BA25" s="104"/>
      <c r="BB25" s="104">
        <f>100/'Versicherte absolut'!$B24*'Versicherte absolut'!BB24</f>
        <v>3.3742736397253039</v>
      </c>
      <c r="BC25" s="104"/>
      <c r="BD25" s="104">
        <f>100/'Versicherte absolut'!$B24*'Versicherte absolut'!BD24</f>
        <v>3.0507131537242476</v>
      </c>
      <c r="BE25" s="104"/>
      <c r="BF25" s="104">
        <f>100/'Versicherte absolut'!$B24*'Versicherte absolut'!BF24</f>
        <v>2.9450607501320656</v>
      </c>
      <c r="BG25" s="104"/>
      <c r="BH25" s="104">
        <f>100/'Versicherte absolut'!$B24*'Versicherte absolut'!BI24</f>
        <v>2.3375594294770208</v>
      </c>
      <c r="BI25" s="104"/>
      <c r="BJ25" s="104">
        <f>100/'Versicherte absolut'!$B24*'Versicherte absolut'!BK24</f>
        <v>2.2979397781299524</v>
      </c>
      <c r="BK25" s="75"/>
      <c r="BL25" s="20" t="s">
        <v>38</v>
      </c>
      <c r="BM25" s="104">
        <f>100/'Versicherte absolut'!$B24*'Versicherte absolut'!BM24</f>
        <v>1.9347596407818279</v>
      </c>
      <c r="BN25" s="104"/>
      <c r="BO25" s="104">
        <f>100/'Versicherte absolut'!$B24*'Versicherte absolut'!BO24</f>
        <v>1.3404648705758055</v>
      </c>
      <c r="BP25" s="104"/>
      <c r="BQ25" s="104">
        <f>100/'Versicherte absolut'!$B24*'Versicherte absolut'!BQ24</f>
        <v>0.83201267828843106</v>
      </c>
      <c r="BR25" s="104"/>
      <c r="BS25" s="104">
        <f>100/'Versicherte absolut'!$B24*'Versicherte absolut'!BS24</f>
        <v>0.38298996302165877</v>
      </c>
      <c r="BT25" s="104"/>
      <c r="BU25" s="104">
        <f>100/'Versicherte absolut'!$B24*'Versicherte absolut'!BU24</f>
        <v>0.2179080824088748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f>100/'Versicherte absolut'!B25*'Versicherte absolut'!D25</f>
        <v>77.722745556100122</v>
      </c>
      <c r="E26" s="104"/>
      <c r="F26" s="104">
        <f>100/'Versicherte absolut'!$B25*'Versicherte absolut'!F25</f>
        <v>22.277038537188851</v>
      </c>
      <c r="G26" s="104"/>
      <c r="H26" s="104">
        <f>100/'Versicherte absolut'!$B25*'Versicherte absolut'!H25</f>
        <v>10.916891029723878</v>
      </c>
      <c r="I26" s="104"/>
      <c r="J26" s="104">
        <f>100/'Versicherte absolut'!$B25*'Versicherte absolut'!J25</f>
        <v>11.360147507464974</v>
      </c>
      <c r="K26" s="104"/>
      <c r="L26" s="104">
        <f>100/'Versicherte absolut'!$B25*'Versicherte absolut'!L25</f>
        <v>4.6687667192759355</v>
      </c>
      <c r="M26" s="104"/>
      <c r="N26" s="104">
        <f>100/'Versicherte absolut'!$B25*'Versicherte absolut'!N25</f>
        <v>3.1438176192830602</v>
      </c>
      <c r="O26" s="104"/>
      <c r="P26" s="104">
        <f>100/'Versicherte absolut'!$B25*'Versicherte absolut'!P25</f>
        <v>3.3681446920414628</v>
      </c>
      <c r="Q26" s="104"/>
      <c r="R26" s="104">
        <f>100/'Versicherte absolut'!$B25*'Versicherte absolut'!R25</f>
        <v>4.0076603701072839</v>
      </c>
      <c r="S26" s="104"/>
      <c r="T26" s="104">
        <f>100/'Versicherte absolut'!B25*'Versicherte absolut'!U25</f>
        <v>4.0625006747084722</v>
      </c>
      <c r="U26" s="75"/>
      <c r="V26" s="20" t="s">
        <v>39</v>
      </c>
      <c r="W26" s="104">
        <f>100/'Versicherte absolut'!B25*'Versicherte absolut'!W25</f>
        <v>3.5486427024611209</v>
      </c>
      <c r="X26" s="75"/>
      <c r="Y26" s="104">
        <f>100/'Versicherte absolut'!$B25*'Versicherte absolut'!Y25</f>
        <v>3.1148861200052682</v>
      </c>
      <c r="Z26" s="104"/>
      <c r="AA26" s="104">
        <f>100/'Versicherte absolut'!$B25*'Versicherte absolut'!AA25</f>
        <v>2.9171155727033464</v>
      </c>
      <c r="AB26" s="104"/>
      <c r="AC26" s="104">
        <f>100/'Versicherte absolut'!$B25*'Versicherte absolut'!AC25</f>
        <v>2.5753352491455495</v>
      </c>
      <c r="AD26" s="104"/>
      <c r="AE26" s="104">
        <f>100/'Versicherte absolut'!$B25*'Versicherte absolut'!AE25</f>
        <v>2.1707260726785171</v>
      </c>
      <c r="AF26" s="104"/>
      <c r="AG26" s="104">
        <f>100/'Versicherte absolut'!$B25*'Versicherte absolut'!AG25</f>
        <v>1.9371150113458977</v>
      </c>
      <c r="AH26" s="104"/>
      <c r="AI26" s="104">
        <f>100/'Versicherte absolut'!$B25*'Versicherte absolut'!AI25</f>
        <v>1.7279014083594761</v>
      </c>
      <c r="AJ26" s="104"/>
      <c r="AK26" s="104">
        <f>100/'Versicherte absolut'!$B25*'Versicherte absolut'!AK25</f>
        <v>1.4068481290603956</v>
      </c>
      <c r="AL26" s="104"/>
      <c r="AM26" s="104">
        <f>100/'Versicherte absolut'!$B25*'Versicherte absolut'!AN25</f>
        <v>0.72523064234405599</v>
      </c>
      <c r="AN26" s="104"/>
      <c r="AO26" s="104">
        <f>100/'Versicherte absolut'!$B25*'Versicherte absolut'!AP25</f>
        <v>0.42641575428089035</v>
      </c>
      <c r="AP26" s="75"/>
      <c r="AQ26" s="20" t="s">
        <v>39</v>
      </c>
      <c r="AR26" s="104">
        <f>100/'Versicherte absolut'!$B25*'Versicherte absolut'!AR25</f>
        <v>4.7436863480027549</v>
      </c>
      <c r="AS26" s="104"/>
      <c r="AT26" s="104">
        <f>100/'Versicherte absolut'!$B25*'Versicherte absolut'!AT25</f>
        <v>3.2718502989228417</v>
      </c>
      <c r="AU26" s="104"/>
      <c r="AV26" s="104">
        <f>100/'Versicherte absolut'!$B25*'Versicherte absolut'!AV25</f>
        <v>3.4240645301977923</v>
      </c>
      <c r="AW26" s="104"/>
      <c r="AX26" s="104">
        <f>100/'Versicherte absolut'!$B25*'Versicherte absolut'!AX25</f>
        <v>4.0197511459248689</v>
      </c>
      <c r="AY26" s="104"/>
      <c r="AZ26" s="104">
        <f>100/'Versicherte absolut'!$B25*'Versicherte absolut'!AZ25</f>
        <v>4.1041706699369342</v>
      </c>
      <c r="BA26" s="104"/>
      <c r="BB26" s="104">
        <f>100/'Versicherte absolut'!$B25*'Versicherte absolut'!BB25</f>
        <v>3.6507665767775062</v>
      </c>
      <c r="BC26" s="104"/>
      <c r="BD26" s="104">
        <f>100/'Versicherte absolut'!$B25*'Versicherte absolut'!BD25</f>
        <v>3.2446460533332759</v>
      </c>
      <c r="BE26" s="104"/>
      <c r="BF26" s="104">
        <f>100/'Versicherte absolut'!$B25*'Versicherte absolut'!BF25</f>
        <v>3.0358642637689108</v>
      </c>
      <c r="BG26" s="104"/>
      <c r="BH26" s="104">
        <f>100/'Versicherte absolut'!$B25*'Versicherte absolut'!BI25</f>
        <v>2.5582786189743136</v>
      </c>
      <c r="BI26" s="104"/>
      <c r="BJ26" s="104">
        <f>100/'Versicherte absolut'!$B25*'Versicherte absolut'!BK25</f>
        <v>1.929990089881964</v>
      </c>
      <c r="BK26" s="75"/>
      <c r="BL26" s="20" t="s">
        <v>39</v>
      </c>
      <c r="BM26" s="104">
        <f>100/'Versicherte absolut'!$B25*'Versicherte absolut'!BM25</f>
        <v>1.5379035026545731</v>
      </c>
      <c r="BN26" s="104"/>
      <c r="BO26" s="104">
        <f>100/'Versicherte absolut'!$B25*'Versicherte absolut'!BO25</f>
        <v>1.1389079006742768</v>
      </c>
      <c r="BP26" s="104"/>
      <c r="BQ26" s="104">
        <f>100/'Versicherte absolut'!$B25*'Versicherte absolut'!BQ25</f>
        <v>0.77251421205925352</v>
      </c>
      <c r="BR26" s="104"/>
      <c r="BS26" s="104">
        <f>100/'Versicherte absolut'!$B25*'Versicherte absolut'!BS25</f>
        <v>0.34696208462247635</v>
      </c>
      <c r="BT26" s="104"/>
      <c r="BU26" s="104">
        <f>100/'Versicherte absolut'!$B25*'Versicherte absolut'!BU25</f>
        <v>0.14206661585662067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f>100/'Versicherte absolut'!B26*'Versicherte absolut'!D26</f>
        <v>80.471577162472343</v>
      </c>
      <c r="E27" s="104"/>
      <c r="F27" s="104">
        <f>100/'Versicherte absolut'!$B26*'Versicherte absolut'!F26</f>
        <v>19.528422837527657</v>
      </c>
      <c r="G27" s="104"/>
      <c r="H27" s="104">
        <f>100/'Versicherte absolut'!$B26*'Versicherte absolut'!H26</f>
        <v>9.6000744432267009</v>
      </c>
      <c r="I27" s="104"/>
      <c r="J27" s="104">
        <f>100/'Versicherte absolut'!$B26*'Versicherte absolut'!J26</f>
        <v>9.9283483943009578</v>
      </c>
      <c r="K27" s="104"/>
      <c r="L27" s="104">
        <f>100/'Versicherte absolut'!$B26*'Versicherte absolut'!L26</f>
        <v>4.6501168345085713</v>
      </c>
      <c r="M27" s="104"/>
      <c r="N27" s="104">
        <f>100/'Versicherte absolut'!$B26*'Versicherte absolut'!N26</f>
        <v>3.2672305051800081</v>
      </c>
      <c r="O27" s="104"/>
      <c r="P27" s="104">
        <f>100/'Versicherte absolut'!$B26*'Versicherte absolut'!P26</f>
        <v>3.4915941189850908</v>
      </c>
      <c r="Q27" s="104"/>
      <c r="R27" s="104">
        <f>100/'Versicherte absolut'!$B26*'Versicherte absolut'!R26</f>
        <v>3.9832295953183485</v>
      </c>
      <c r="S27" s="104"/>
      <c r="T27" s="104">
        <f>100/'Versicherte absolut'!B26*'Versicherte absolut'!U26</f>
        <v>3.972373291424554</v>
      </c>
      <c r="U27" s="75"/>
      <c r="V27" s="20" t="s">
        <v>40</v>
      </c>
      <c r="W27" s="104">
        <f>100/'Versicherte absolut'!B26*'Versicherte absolut'!W26</f>
        <v>3.5970553568105212</v>
      </c>
      <c r="X27" s="75"/>
      <c r="Y27" s="104">
        <f>100/'Versicherte absolut'!$B26*'Versicherte absolut'!Y26</f>
        <v>3.177795239769226</v>
      </c>
      <c r="Z27" s="104"/>
      <c r="AA27" s="104">
        <f>100/'Versicherte absolut'!$B26*'Versicherte absolut'!AA26</f>
        <v>3.0780206373167354</v>
      </c>
      <c r="AB27" s="104"/>
      <c r="AC27" s="104">
        <f>100/'Versicherte absolut'!$B26*'Versicherte absolut'!AC26</f>
        <v>2.6546247854587564</v>
      </c>
      <c r="AD27" s="104"/>
      <c r="AE27" s="104">
        <f>100/'Versicherte absolut'!$B26*'Versicherte absolut'!AE26</f>
        <v>2.2653487458384167</v>
      </c>
      <c r="AF27" s="104"/>
      <c r="AG27" s="104">
        <f>100/'Versicherte absolut'!$B26*'Versicherte absolut'!AG26</f>
        <v>2.0626977398209227</v>
      </c>
      <c r="AH27" s="104"/>
      <c r="AI27" s="104">
        <f>100/'Versicherte absolut'!$B26*'Versicherte absolut'!AI26</f>
        <v>1.827994788974131</v>
      </c>
      <c r="AJ27" s="104"/>
      <c r="AK27" s="104">
        <f>100/'Versicherte absolut'!$B26*'Versicherte absolut'!AK26</f>
        <v>1.4469902189871586</v>
      </c>
      <c r="AL27" s="104"/>
      <c r="AM27" s="104">
        <f>100/'Versicherte absolut'!$B26*'Versicherte absolut'!AN26</f>
        <v>0.80336648814078049</v>
      </c>
      <c r="AN27" s="104"/>
      <c r="AO27" s="104">
        <f>100/'Versicherte absolut'!$B26*'Versicherte absolut'!AP26</f>
        <v>0.43838789056845678</v>
      </c>
      <c r="AP27" s="75"/>
      <c r="AQ27" s="20" t="s">
        <v>40</v>
      </c>
      <c r="AR27" s="104">
        <f>100/'Versicherte absolut'!$B26*'Versicherte absolut'!AR26</f>
        <v>4.6904402489712362</v>
      </c>
      <c r="AS27" s="104"/>
      <c r="AT27" s="104">
        <f>100/'Versicherte absolut'!$B26*'Versicherte absolut'!AT26</f>
        <v>3.334436195951116</v>
      </c>
      <c r="AU27" s="104"/>
      <c r="AV27" s="104">
        <f>100/'Versicherte absolut'!$B26*'Versicherte absolut'!AV26</f>
        <v>3.7407721416902748</v>
      </c>
      <c r="AW27" s="104"/>
      <c r="AX27" s="104">
        <f>100/'Versicherte absolut'!$B26*'Versicherte absolut'!AX26</f>
        <v>4.2267209826505923</v>
      </c>
      <c r="AY27" s="104"/>
      <c r="AZ27" s="104">
        <f>100/'Versicherte absolut'!$B26*'Versicherte absolut'!AZ26</f>
        <v>4.2965115076821272</v>
      </c>
      <c r="BA27" s="104"/>
      <c r="BB27" s="104">
        <f>100/'Versicherte absolut'!$B26*'Versicherte absolut'!BB26</f>
        <v>3.781612523005025</v>
      </c>
      <c r="BC27" s="104"/>
      <c r="BD27" s="104">
        <f>100/'Versicherte absolut'!$B26*'Versicherte absolut'!BD26</f>
        <v>3.4972807543580307</v>
      </c>
      <c r="BE27" s="104"/>
      <c r="BF27" s="104">
        <f>100/'Versicherte absolut'!$B26*'Versicherte absolut'!BF26</f>
        <v>3.1969230132963875</v>
      </c>
      <c r="BG27" s="104"/>
      <c r="BH27" s="104">
        <f>100/'Versicherte absolut'!$B26*'Versicherte absolut'!BI26</f>
        <v>2.6323952108190825</v>
      </c>
      <c r="BI27" s="104"/>
      <c r="BJ27" s="104">
        <f>100/'Versicherte absolut'!$B26*'Versicherte absolut'!BK26</f>
        <v>2.0311627618437105</v>
      </c>
      <c r="BK27" s="75"/>
      <c r="BL27" s="20" t="s">
        <v>40</v>
      </c>
      <c r="BM27" s="104">
        <f>100/'Versicherte absolut'!$B26*'Versicherte absolut'!BM26</f>
        <v>1.6811762029818649</v>
      </c>
      <c r="BN27" s="104"/>
      <c r="BO27" s="104">
        <f>100/'Versicherte absolut'!$B26*'Versicherte absolut'!BO26</f>
        <v>1.2283132405550157</v>
      </c>
      <c r="BP27" s="104"/>
      <c r="BQ27" s="104">
        <f>100/'Versicherte absolut'!$B26*'Versicherte absolut'!BQ26</f>
        <v>0.84937653797638502</v>
      </c>
      <c r="BR27" s="104"/>
      <c r="BS27" s="104">
        <f>100/'Versicherte absolut'!$B26*'Versicherte absolut'!BS26</f>
        <v>0.40633594573915921</v>
      </c>
      <c r="BT27" s="104"/>
      <c r="BU27" s="104">
        <f>100/'Versicherte absolut'!$B26*'Versicherte absolut'!BU26</f>
        <v>0.16077669099857317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f>100/'Versicherte absolut'!B27*'Versicherte absolut'!D27</f>
        <v>78.891341194259169</v>
      </c>
      <c r="E28" s="104"/>
      <c r="F28" s="104">
        <f>100/'Versicherte absolut'!$B27*'Versicherte absolut'!F27</f>
        <v>21.108658805740834</v>
      </c>
      <c r="G28" s="104"/>
      <c r="H28" s="104">
        <f>100/'Versicherte absolut'!$B27*'Versicherte absolut'!H27</f>
        <v>10.226403722239546</v>
      </c>
      <c r="I28" s="104"/>
      <c r="J28" s="104">
        <f>100/'Versicherte absolut'!$B27*'Versicherte absolut'!J27</f>
        <v>10.882255083501288</v>
      </c>
      <c r="K28" s="104"/>
      <c r="L28" s="104">
        <f>100/'Versicherte absolut'!$B27*'Versicherte absolut'!L27</f>
        <v>4.3239156677925594</v>
      </c>
      <c r="M28" s="104"/>
      <c r="N28" s="104">
        <f>100/'Versicherte absolut'!$B27*'Versicherte absolut'!N27</f>
        <v>3.0594203075272226</v>
      </c>
      <c r="O28" s="104"/>
      <c r="P28" s="104">
        <f>100/'Versicherte absolut'!$B27*'Versicherte absolut'!P27</f>
        <v>3.4539763057364787</v>
      </c>
      <c r="Q28" s="104"/>
      <c r="R28" s="104">
        <f>100/'Versicherte absolut'!$B27*'Versicherte absolut'!R27</f>
        <v>4.2296751401849626</v>
      </c>
      <c r="S28" s="104"/>
      <c r="T28" s="104">
        <f>100/'Versicherte absolut'!B27*'Versicherte absolut'!U27</f>
        <v>4.2939537994958741</v>
      </c>
      <c r="U28" s="75"/>
      <c r="V28" s="20" t="s">
        <v>41</v>
      </c>
      <c r="W28" s="104">
        <f>100/'Versicherte absolut'!B27*'Versicherte absolut'!W27</f>
        <v>3.8635132380940771</v>
      </c>
      <c r="X28" s="75"/>
      <c r="Y28" s="104">
        <f>100/'Versicherte absolut'!$B27*'Versicherte absolut'!Y27</f>
        <v>3.3755876968207326</v>
      </c>
      <c r="Z28" s="104"/>
      <c r="AA28" s="104">
        <f>100/'Versicherte absolut'!$B27*'Versicherte absolut'!AA27</f>
        <v>3.0858982376498747</v>
      </c>
      <c r="AB28" s="104"/>
      <c r="AC28" s="104">
        <f>100/'Versicherte absolut'!$B27*'Versicherte absolut'!AC27</f>
        <v>2.6164375686989061</v>
      </c>
      <c r="AD28" s="104"/>
      <c r="AE28" s="104">
        <f>100/'Versicherte absolut'!$B27*'Versicherte absolut'!AE27</f>
        <v>2.099769537489788</v>
      </c>
      <c r="AF28" s="104"/>
      <c r="AG28" s="104">
        <f>100/'Versicherte absolut'!$B27*'Versicherte absolut'!AG27</f>
        <v>1.8809782201605052</v>
      </c>
      <c r="AH28" s="104"/>
      <c r="AI28" s="104">
        <f>100/'Versicherte absolut'!$B27*'Versicherte absolut'!AI27</f>
        <v>1.5914629578983492</v>
      </c>
      <c r="AJ28" s="104"/>
      <c r="AK28" s="104">
        <f>100/'Versicherte absolut'!$B27*'Versicherte absolut'!AK27</f>
        <v>1.1956875813281818</v>
      </c>
      <c r="AL28" s="104"/>
      <c r="AM28" s="104">
        <f>100/'Versicherte absolut'!$B27*'Versicherte absolut'!AN27</f>
        <v>0.60986337736450535</v>
      </c>
      <c r="AN28" s="104"/>
      <c r="AO28" s="104">
        <f>100/'Versicherte absolut'!$B27*'Versicherte absolut'!AP27</f>
        <v>0.34369050086837161</v>
      </c>
      <c r="AP28" s="75"/>
      <c r="AQ28" s="20" t="s">
        <v>41</v>
      </c>
      <c r="AR28" s="104">
        <f>100/'Versicherte absolut'!$B27*'Versicherte absolut'!AR27</f>
        <v>4.4733766154585819</v>
      </c>
      <c r="AS28" s="104"/>
      <c r="AT28" s="104">
        <f>100/'Versicherte absolut'!$B27*'Versicherte absolut'!AT27</f>
        <v>3.0817175118410352</v>
      </c>
      <c r="AU28" s="104"/>
      <c r="AV28" s="104">
        <f>100/'Versicherte absolut'!$B27*'Versicherte absolut'!AV27</f>
        <v>3.4205304992657601</v>
      </c>
      <c r="AW28" s="104"/>
      <c r="AX28" s="104">
        <f>100/'Versicherte absolut'!$B27*'Versicherte absolut'!AX27</f>
        <v>4.2422173176114821</v>
      </c>
      <c r="AY28" s="104"/>
      <c r="AZ28" s="104">
        <f>100/'Versicherte absolut'!$B27*'Versicherte absolut'!AZ27</f>
        <v>4.4254724655656261</v>
      </c>
      <c r="BA28" s="104"/>
      <c r="BB28" s="104">
        <f>100/'Versicherte absolut'!$B27*'Versicherte absolut'!BB27</f>
        <v>3.9873672401809559</v>
      </c>
      <c r="BC28" s="104"/>
      <c r="BD28" s="104">
        <f>100/'Versicherte absolut'!$B27*'Versicherte absolut'!BD27</f>
        <v>3.5229582815823353</v>
      </c>
      <c r="BE28" s="104"/>
      <c r="BF28" s="104">
        <f>100/'Versicherte absolut'!$B27*'Versicherte absolut'!BF27</f>
        <v>3.2447658183857873</v>
      </c>
      <c r="BG28" s="104"/>
      <c r="BH28" s="104">
        <f>100/'Versicherte absolut'!$B27*'Versicherte absolut'!BI27</f>
        <v>2.6854195445447626</v>
      </c>
      <c r="BI28" s="104"/>
      <c r="BJ28" s="104">
        <f>100/'Versicherte absolut'!$B27*'Versicherte absolut'!BK27</f>
        <v>1.9356760494928258</v>
      </c>
      <c r="BK28" s="75"/>
      <c r="BL28" s="20" t="s">
        <v>41</v>
      </c>
      <c r="BM28" s="104">
        <f>100/'Versicherte absolut'!$B27*'Versicherte absolut'!BM27</f>
        <v>1.5876306259069126</v>
      </c>
      <c r="BN28" s="104"/>
      <c r="BO28" s="104">
        <f>100/'Versicherte absolut'!$B27*'Versicherte absolut'!BO27</f>
        <v>1.136460632369618</v>
      </c>
      <c r="BP28" s="104"/>
      <c r="BQ28" s="104">
        <f>100/'Versicherte absolut'!$B27*'Versicherte absolut'!BQ27</f>
        <v>0.71333634113329025</v>
      </c>
      <c r="BR28" s="104"/>
      <c r="BS28" s="104">
        <f>100/'Versicherte absolut'!$B27*'Versicherte absolut'!BS27</f>
        <v>0.29630894170152056</v>
      </c>
      <c r="BT28" s="104"/>
      <c r="BU28" s="104">
        <f>100/'Versicherte absolut'!$B27*'Versicherte absolut'!BU27</f>
        <v>0.11462156592569109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f>100/'Versicherte absolut'!B28*'Versicherte absolut'!D28</f>
        <v>77.275700378858673</v>
      </c>
      <c r="E29" s="104"/>
      <c r="F29" s="104">
        <f>100/'Versicherte absolut'!$B28*'Versicherte absolut'!F28</f>
        <v>22.724724350588676</v>
      </c>
      <c r="G29" s="104"/>
      <c r="H29" s="104">
        <f>100/'Versicherte absolut'!$B28*'Versicherte absolut'!H28</f>
        <v>11.053159137629331</v>
      </c>
      <c r="I29" s="104"/>
      <c r="J29" s="104">
        <f>100/'Versicherte absolut'!$B28*'Versicherte absolut'!J28</f>
        <v>11.671565212959345</v>
      </c>
      <c r="K29" s="104"/>
      <c r="L29" s="104">
        <f>100/'Versicherte absolut'!$B28*'Versicherte absolut'!L28</f>
        <v>4.4464925842238499</v>
      </c>
      <c r="M29" s="104"/>
      <c r="N29" s="104">
        <f>100/'Versicherte absolut'!$B28*'Versicherte absolut'!N28</f>
        <v>2.7433275003822564</v>
      </c>
      <c r="O29" s="104"/>
      <c r="P29" s="104">
        <f>100/'Versicherte absolut'!$B28*'Versicherte absolut'!P28</f>
        <v>3.2627716144815753</v>
      </c>
      <c r="Q29" s="104"/>
      <c r="R29" s="104">
        <f>100/'Versicherte absolut'!$B28*'Versicherte absolut'!R28</f>
        <v>4.1648969606360744</v>
      </c>
      <c r="S29" s="104"/>
      <c r="T29" s="104">
        <f>100/'Versicherte absolut'!B28*'Versicherte absolut'!U28</f>
        <v>4.3407349518356808</v>
      </c>
      <c r="U29" s="75"/>
      <c r="V29" s="20" t="s">
        <v>42</v>
      </c>
      <c r="W29" s="104">
        <f>100/'Versicherte absolut'!B28*'Versicherte absolut'!W28</f>
        <v>3.8255381322097826</v>
      </c>
      <c r="X29" s="75"/>
      <c r="Y29" s="104">
        <f>100/'Versicherte absolut'!$B28*'Versicherte absolut'!Y28</f>
        <v>3.1926912556701383</v>
      </c>
      <c r="Z29" s="104"/>
      <c r="AA29" s="104">
        <f>100/'Versicherte absolut'!$B28*'Versicherte absolut'!AA28</f>
        <v>2.8320959548767437</v>
      </c>
      <c r="AB29" s="104"/>
      <c r="AC29" s="104">
        <f>100/'Versicherte absolut'!$B28*'Versicherte absolut'!AC28</f>
        <v>2.4133127197974891</v>
      </c>
      <c r="AD29" s="104"/>
      <c r="AE29" s="104">
        <f>100/'Versicherte absolut'!$B28*'Versicherte absolut'!AE28</f>
        <v>2.0331798644263603</v>
      </c>
      <c r="AF29" s="104"/>
      <c r="AG29" s="104">
        <f>100/'Versicherte absolut'!$B28*'Versicherte absolut'!AG28</f>
        <v>1.8535193082006762</v>
      </c>
      <c r="AH29" s="104"/>
      <c r="AI29" s="104">
        <f>100/'Versicherte absolut'!$B28*'Versicherte absolut'!AI28</f>
        <v>1.7057134605256452</v>
      </c>
      <c r="AJ29" s="104"/>
      <c r="AK29" s="104">
        <f>100/'Versicherte absolut'!$B28*'Versicherte absolut'!AK28</f>
        <v>1.3217580401284381</v>
      </c>
      <c r="AL29" s="104"/>
      <c r="AM29" s="104">
        <f>100/'Versicherte absolut'!$B28*'Versicherte absolut'!AN28</f>
        <v>0.70929817706121201</v>
      </c>
      <c r="AN29" s="104"/>
      <c r="AO29" s="104">
        <f>100/'Versicherte absolut'!$B28*'Versicherte absolut'!AP28</f>
        <v>0.37843393758176042</v>
      </c>
      <c r="AP29" s="75"/>
      <c r="AQ29" s="20" t="s">
        <v>42</v>
      </c>
      <c r="AR29" s="104">
        <f>100/'Versicherte absolut'!$B28*'Versicherte absolut'!AR28</f>
        <v>4.6270025993442179</v>
      </c>
      <c r="AS29" s="104"/>
      <c r="AT29" s="104">
        <f>100/'Versicherte absolut'!$B28*'Versicherte absolut'!AT28</f>
        <v>2.8524829683491615</v>
      </c>
      <c r="AU29" s="104"/>
      <c r="AV29" s="104">
        <f>100/'Versicherte absolut'!$B28*'Versicherte absolut'!AV28</f>
        <v>3.1782504544605086</v>
      </c>
      <c r="AW29" s="104"/>
      <c r="AX29" s="104">
        <f>100/'Versicherte absolut'!$B28*'Versicherte absolut'!AX28</f>
        <v>4.1011875435347687</v>
      </c>
      <c r="AY29" s="104"/>
      <c r="AZ29" s="104">
        <f>100/'Versicherte absolut'!$B28*'Versicherte absolut'!AZ28</f>
        <v>4.4915139056421056</v>
      </c>
      <c r="BA29" s="104"/>
      <c r="BB29" s="104">
        <f>100/'Versicherte absolut'!$B28*'Versicherte absolut'!BB28</f>
        <v>4.0578651399058803</v>
      </c>
      <c r="BC29" s="104"/>
      <c r="BD29" s="104">
        <f>100/'Versicherte absolut'!$B28*'Versicherte absolut'!BD28</f>
        <v>3.4904265982569105</v>
      </c>
      <c r="BE29" s="104"/>
      <c r="BF29" s="104">
        <f>100/'Versicherte absolut'!$B28*'Versicherte absolut'!BF28</f>
        <v>3.0780143048877866</v>
      </c>
      <c r="BG29" s="104"/>
      <c r="BH29" s="104">
        <f>100/'Versicherte absolut'!$B28*'Versicherte absolut'!BI28</f>
        <v>2.3780601756680992</v>
      </c>
      <c r="BI29" s="104"/>
      <c r="BJ29" s="104">
        <f>100/'Versicherte absolut'!$B28*'Versicherte absolut'!BK28</f>
        <v>1.8433258014644671</v>
      </c>
      <c r="BK29" s="75"/>
      <c r="BL29" s="20" t="s">
        <v>42</v>
      </c>
      <c r="BM29" s="104">
        <f>100/'Versicherte absolut'!$B28*'Versicherte absolut'!BM28</f>
        <v>1.4810315828817044</v>
      </c>
      <c r="BN29" s="104"/>
      <c r="BO29" s="104">
        <f>100/'Versicherte absolut'!$B28*'Versicherte absolut'!BO28</f>
        <v>1.1765005691374595</v>
      </c>
      <c r="BP29" s="104"/>
      <c r="BQ29" s="104">
        <f>100/'Versicherte absolut'!$B28*'Versicherte absolut'!BQ28</f>
        <v>0.78957204260885816</v>
      </c>
      <c r="BR29" s="104"/>
      <c r="BS29" s="104">
        <f>100/'Versicherte absolut'!$B28*'Versicherte absolut'!BS28</f>
        <v>0.35295017074123786</v>
      </c>
      <c r="BT29" s="104"/>
      <c r="BU29" s="104">
        <f>100/'Versicherte absolut'!$B28*'Versicherte absolut'!BU28</f>
        <v>0.15290260104313552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f>100/'Versicherte absolut'!B29*'Versicherte absolut'!D29</f>
        <v>81.865364883324204</v>
      </c>
      <c r="E30" s="104"/>
      <c r="F30" s="104">
        <f>100/'Versicherte absolut'!$B29*'Versicherte absolut'!F29</f>
        <v>18.134635116675796</v>
      </c>
      <c r="G30" s="104"/>
      <c r="H30" s="104">
        <f>100/'Versicherte absolut'!$B29*'Versicherte absolut'!H29</f>
        <v>8.8521896776386608</v>
      </c>
      <c r="I30" s="104"/>
      <c r="J30" s="104">
        <f>100/'Versicherte absolut'!$B29*'Versicherte absolut'!J29</f>
        <v>9.2824454390371329</v>
      </c>
      <c r="K30" s="104"/>
      <c r="L30" s="104">
        <f>100/'Versicherte absolut'!$B29*'Versicherte absolut'!L29</f>
        <v>3.5352104696617754</v>
      </c>
      <c r="M30" s="104"/>
      <c r="N30" s="104">
        <f>100/'Versicherte absolut'!$B29*'Versicherte absolut'!N29</f>
        <v>3.0303602565797343</v>
      </c>
      <c r="O30" s="104"/>
      <c r="P30" s="104">
        <f>100/'Versicherte absolut'!$B29*'Versicherte absolut'!P29</f>
        <v>3.767491926803014</v>
      </c>
      <c r="Q30" s="104"/>
      <c r="R30" s="104">
        <f>100/'Versicherte absolut'!$B29*'Versicherte absolut'!R29</f>
        <v>4.3513430148748258</v>
      </c>
      <c r="S30" s="104"/>
      <c r="T30" s="104">
        <f>100/'Versicherte absolut'!B29*'Versicherte absolut'!U29</f>
        <v>4.1546276887050784</v>
      </c>
      <c r="U30" s="75"/>
      <c r="V30" s="20" t="s">
        <v>43</v>
      </c>
      <c r="W30" s="104">
        <f>100/'Versicherte absolut'!B29*'Versicherte absolut'!W29</f>
        <v>3.5437085717523087</v>
      </c>
      <c r="X30" s="75"/>
      <c r="Y30" s="104">
        <f>100/'Versicherte absolut'!$B29*'Versicherte absolut'!Y29</f>
        <v>3.3111123700891985</v>
      </c>
      <c r="Z30" s="104"/>
      <c r="AA30" s="104">
        <f>100/'Versicherte absolut'!$B29*'Versicherte absolut'!AA29</f>
        <v>3.4732057988530709</v>
      </c>
      <c r="AB30" s="104"/>
      <c r="AC30" s="104">
        <f>100/'Versicherte absolut'!$B29*'Versicherte absolut'!AC29</f>
        <v>3.2324262396212995</v>
      </c>
      <c r="AD30" s="104"/>
      <c r="AE30" s="104">
        <f>100/'Versicherte absolut'!$B29*'Versicherte absolut'!AE29</f>
        <v>2.8144455145758189</v>
      </c>
      <c r="AF30" s="104"/>
      <c r="AG30" s="104">
        <f>100/'Versicherte absolut'!$B29*'Versicherte absolut'!AG29</f>
        <v>2.4745214309544941</v>
      </c>
      <c r="AH30" s="104"/>
      <c r="AI30" s="104">
        <f>100/'Versicherte absolut'!$B29*'Versicherte absolut'!AI29</f>
        <v>2.1553704857766949</v>
      </c>
      <c r="AJ30" s="104"/>
      <c r="AK30" s="104">
        <f>100/'Versicherte absolut'!$B29*'Versicherte absolut'!AK29</f>
        <v>1.7496647970842067</v>
      </c>
      <c r="AL30" s="104"/>
      <c r="AM30" s="104">
        <f>100/'Versicherte absolut'!$B29*'Versicherte absolut'!AN29</f>
        <v>0.93919765326484494</v>
      </c>
      <c r="AN30" s="104"/>
      <c r="AO30" s="104">
        <f>100/'Versicherte absolut'!$B29*'Versicherte absolut'!AP29</f>
        <v>0.65907502879912372</v>
      </c>
      <c r="AP30" s="75"/>
      <c r="AQ30" s="20" t="s">
        <v>43</v>
      </c>
      <c r="AR30" s="104">
        <f>100/'Versicherte absolut'!$B29*'Versicherte absolut'!AR29</f>
        <v>3.5852548486393592</v>
      </c>
      <c r="AS30" s="104"/>
      <c r="AT30" s="104">
        <f>100/'Versicherte absolut'!$B29*'Versicherte absolut'!AT29</f>
        <v>2.9293272650589515</v>
      </c>
      <c r="AU30" s="104"/>
      <c r="AV30" s="104">
        <f>100/'Versicherte absolut'!$B29*'Versicherte absolut'!AV29</f>
        <v>3.6066574761266281</v>
      </c>
      <c r="AW30" s="104"/>
      <c r="AX30" s="104">
        <f>100/'Versicherte absolut'!$B29*'Versicherte absolut'!AX29</f>
        <v>4.2924857892848376</v>
      </c>
      <c r="AY30" s="104"/>
      <c r="AZ30" s="104">
        <f>100/'Versicherte absolut'!$B29*'Versicherte absolut'!AZ29</f>
        <v>4.1004916309431634</v>
      </c>
      <c r="BA30" s="104"/>
      <c r="BB30" s="104">
        <f>100/'Versicherte absolut'!$B29*'Versicherte absolut'!BB29</f>
        <v>3.5116046305214059</v>
      </c>
      <c r="BC30" s="104"/>
      <c r="BD30" s="104">
        <f>100/'Versicherte absolut'!$B29*'Versicherte absolut'!BD29</f>
        <v>3.233370473186914</v>
      </c>
      <c r="BE30" s="104"/>
      <c r="BF30" s="104">
        <f>100/'Versicherte absolut'!$B29*'Versicherte absolut'!BF29</f>
        <v>3.2399801081462178</v>
      </c>
      <c r="BG30" s="104"/>
      <c r="BH30" s="104">
        <f>100/'Versicherte absolut'!$B29*'Versicherte absolut'!BI29</f>
        <v>2.9478971918493757</v>
      </c>
      <c r="BI30" s="104"/>
      <c r="BJ30" s="104">
        <f>100/'Versicherte absolut'!$B29*'Versicherte absolut'!BK29</f>
        <v>2.5107170509697276</v>
      </c>
      <c r="BK30" s="75"/>
      <c r="BL30" s="20" t="s">
        <v>43</v>
      </c>
      <c r="BM30" s="104">
        <f>100/'Versicherte absolut'!$B29*'Versicherte absolut'!BM29</f>
        <v>1.9221447950698418</v>
      </c>
      <c r="BN30" s="104"/>
      <c r="BO30" s="104">
        <f>100/'Versicherte absolut'!$B29*'Versicherte absolut'!BO29</f>
        <v>1.3219269918607066</v>
      </c>
      <c r="BP30" s="104"/>
      <c r="BQ30" s="104">
        <f>100/'Versicherte absolut'!$B29*'Versicherte absolut'!BQ29</f>
        <v>0.89450393115907811</v>
      </c>
      <c r="BR30" s="104"/>
      <c r="BS30" s="104">
        <f>100/'Versicherte absolut'!$B29*'Versicherte absolut'!BS29</f>
        <v>0.39406014138323919</v>
      </c>
      <c r="BT30" s="104"/>
      <c r="BU30" s="104">
        <f>100/'Versicherte absolut'!$B29*'Versicherte absolut'!BU29</f>
        <v>0.18412554529488415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f>100/'Versicherte absolut'!B30*'Versicherte absolut'!D30</f>
        <v>78.081387534009323</v>
      </c>
      <c r="E31" s="104"/>
      <c r="F31" s="104">
        <f>100/'Versicherte absolut'!$B30*'Versicherte absolut'!F30</f>
        <v>21.91861246599068</v>
      </c>
      <c r="G31" s="104"/>
      <c r="H31" s="104">
        <f>100/'Versicherte absolut'!$B30*'Versicherte absolut'!H30</f>
        <v>10.696810655559144</v>
      </c>
      <c r="I31" s="104"/>
      <c r="J31" s="104">
        <f>100/'Versicherte absolut'!$B30*'Versicherte absolut'!J30</f>
        <v>11.221801810431534</v>
      </c>
      <c r="K31" s="104"/>
      <c r="L31" s="104">
        <f>100/'Versicherte absolut'!$B30*'Versicherte absolut'!L30</f>
        <v>3.8465876347433525</v>
      </c>
      <c r="M31" s="104"/>
      <c r="N31" s="104">
        <f>100/'Versicherte absolut'!$B30*'Versicherte absolut'!N30</f>
        <v>3.2627319625059292</v>
      </c>
      <c r="O31" s="104"/>
      <c r="P31" s="104">
        <f>100/'Versicherte absolut'!$B30*'Versicherte absolut'!P30</f>
        <v>3.8492141355181704</v>
      </c>
      <c r="Q31" s="104"/>
      <c r="R31" s="104">
        <f>100/'Versicherte absolut'!$B30*'Versicherte absolut'!R30</f>
        <v>4.1793807329173163</v>
      </c>
      <c r="S31" s="104"/>
      <c r="T31" s="104">
        <f>100/'Versicherte absolut'!B30*'Versicherte absolut'!U30</f>
        <v>4.122061216008059</v>
      </c>
      <c r="U31" s="75"/>
      <c r="V31" s="20" t="s">
        <v>44</v>
      </c>
      <c r="W31" s="104">
        <f>100/'Versicherte absolut'!B30*'Versicherte absolut'!W30</f>
        <v>3.5612260505616851</v>
      </c>
      <c r="X31" s="75"/>
      <c r="Y31" s="104">
        <f>100/'Versicherte absolut'!$B30*'Versicherte absolut'!Y30</f>
        <v>3.2224074506101981</v>
      </c>
      <c r="Z31" s="104"/>
      <c r="AA31" s="104">
        <f>100/'Versicherte absolut'!$B30*'Versicherte absolut'!AA30</f>
        <v>3.2883789700717965</v>
      </c>
      <c r="AB31" s="104"/>
      <c r="AC31" s="104">
        <f>100/'Versicherte absolut'!$B30*'Versicherte absolut'!AC30</f>
        <v>2.7437663094110616</v>
      </c>
      <c r="AD31" s="104"/>
      <c r="AE31" s="104">
        <f>100/'Versicherte absolut'!$B30*'Versicherte absolut'!AE30</f>
        <v>2.1266931273744727</v>
      </c>
      <c r="AF31" s="104"/>
      <c r="AG31" s="104">
        <f>100/'Versicherte absolut'!$B30*'Versicherte absolut'!AG30</f>
        <v>2.0007755902287991</v>
      </c>
      <c r="AH31" s="104"/>
      <c r="AI31" s="104">
        <f>100/'Versicherte absolut'!$B30*'Versicherte absolut'!AI30</f>
        <v>1.7948270294739739</v>
      </c>
      <c r="AJ31" s="104"/>
      <c r="AK31" s="104">
        <f>100/'Versicherte absolut'!$B30*'Versicherte absolut'!AK30</f>
        <v>1.5090019451555738</v>
      </c>
      <c r="AL31" s="104"/>
      <c r="AM31" s="104">
        <f>100/'Versicherte absolut'!$B30*'Versicherte absolut'!AN30</f>
        <v>0.80710823809693033</v>
      </c>
      <c r="AN31" s="104"/>
      <c r="AO31" s="104">
        <f>100/'Versicherte absolut'!$B30*'Versicherte absolut'!AP30</f>
        <v>0.51340365145407718</v>
      </c>
      <c r="AP31" s="75"/>
      <c r="AQ31" s="20" t="s">
        <v>44</v>
      </c>
      <c r="AR31" s="104">
        <f>100/'Versicherte absolut'!$B30*'Versicherte absolut'!AR30</f>
        <v>3.9307901595830974</v>
      </c>
      <c r="AS31" s="104"/>
      <c r="AT31" s="104">
        <f>100/'Versicherte absolut'!$B30*'Versicherte absolut'!AT30</f>
        <v>3.1689504348403785</v>
      </c>
      <c r="AU31" s="104"/>
      <c r="AV31" s="104">
        <f>100/'Versicherte absolut'!$B30*'Versicherte absolut'!AV30</f>
        <v>3.6687580822836345</v>
      </c>
      <c r="AW31" s="104"/>
      <c r="AX31" s="104">
        <f>100/'Versicherte absolut'!$B30*'Versicherte absolut'!AX30</f>
        <v>4.0655141993266888</v>
      </c>
      <c r="AY31" s="104"/>
      <c r="AZ31" s="104">
        <f>100/'Versicherte absolut'!$B30*'Versicherte absolut'!AZ30</f>
        <v>4.1090832121795478</v>
      </c>
      <c r="BA31" s="104"/>
      <c r="BB31" s="104">
        <f>100/'Versicherte absolut'!$B30*'Versicherte absolut'!BB30</f>
        <v>3.6395575736694847</v>
      </c>
      <c r="BC31" s="104"/>
      <c r="BD31" s="104">
        <f>100/'Versicherte absolut'!$B30*'Versicherte absolut'!BD30</f>
        <v>3.1031334154243577</v>
      </c>
      <c r="BE31" s="104"/>
      <c r="BF31" s="104">
        <f>100/'Versicherte absolut'!$B30*'Versicherte absolut'!BF30</f>
        <v>3.1204374205290395</v>
      </c>
      <c r="BG31" s="104"/>
      <c r="BH31" s="104">
        <f>100/'Versicherte absolut'!$B30*'Versicherte absolut'!BI30</f>
        <v>2.532101246969868</v>
      </c>
      <c r="BI31" s="104"/>
      <c r="BJ31" s="104">
        <f>100/'Versicherte absolut'!$B30*'Versicherte absolut'!BK30</f>
        <v>1.815066535444628</v>
      </c>
      <c r="BK31" s="75"/>
      <c r="BL31" s="20" t="s">
        <v>44</v>
      </c>
      <c r="BM31" s="104">
        <f>100/'Versicherte absolut'!$B30*'Versicherte absolut'!BM30</f>
        <v>1.5510259575526577</v>
      </c>
      <c r="BN31" s="104"/>
      <c r="BO31" s="104">
        <f>100/'Versicherte absolut'!$B30*'Versicherte absolut'!BO30</f>
        <v>1.1854788497162607</v>
      </c>
      <c r="BP31" s="104"/>
      <c r="BQ31" s="104">
        <f>100/'Versicherte absolut'!$B30*'Versicherte absolut'!BQ30</f>
        <v>0.84774175008381636</v>
      </c>
      <c r="BR31" s="104"/>
      <c r="BS31" s="104">
        <f>100/'Versicherte absolut'!$B30*'Versicherte absolut'!BS30</f>
        <v>0.36153010665138147</v>
      </c>
      <c r="BT31" s="104"/>
      <c r="BU31" s="104">
        <f>100/'Versicherte absolut'!$B30*'Versicherte absolut'!BU30</f>
        <v>0.15465454562309097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f>100/'Versicherte absolut'!B31*'Versicherte absolut'!D31</f>
        <v>79.061705725694566</v>
      </c>
      <c r="E32" s="104"/>
      <c r="F32" s="104">
        <f>100/'Versicherte absolut'!$B31*'Versicherte absolut'!F31</f>
        <v>20.937956734095948</v>
      </c>
      <c r="G32" s="104"/>
      <c r="H32" s="104">
        <f>100/'Versicherte absolut'!$B31*'Versicherte absolut'!H31</f>
        <v>10.227130806957378</v>
      </c>
      <c r="I32" s="104"/>
      <c r="J32" s="104">
        <f>100/'Versicherte absolut'!$B31*'Versicherte absolut'!J31</f>
        <v>10.71082592713857</v>
      </c>
      <c r="K32" s="104"/>
      <c r="L32" s="104">
        <f>100/'Versicherte absolut'!$B31*'Versicherte absolut'!L31</f>
        <v>4.3870101025784694</v>
      </c>
      <c r="M32" s="104"/>
      <c r="N32" s="104">
        <f>100/'Versicherte absolut'!$B31*'Versicherte absolut'!N31</f>
        <v>3.2711021700460066</v>
      </c>
      <c r="O32" s="104"/>
      <c r="P32" s="104">
        <f>100/'Versicherte absolut'!$B31*'Versicherte absolut'!P31</f>
        <v>3.5769135998325798</v>
      </c>
      <c r="Q32" s="104"/>
      <c r="R32" s="104">
        <f>100/'Versicherte absolut'!$B31*'Versicherte absolut'!R31</f>
        <v>4.0673595242033205</v>
      </c>
      <c r="S32" s="104"/>
      <c r="T32" s="104">
        <f>100/'Versicherte absolut'!B31*'Versicherte absolut'!U31</f>
        <v>4.1804354943782673</v>
      </c>
      <c r="U32" s="75"/>
      <c r="V32" s="20" t="s">
        <v>45</v>
      </c>
      <c r="W32" s="104">
        <f>100/'Versicherte absolut'!B31*'Versicherte absolut'!W31</f>
        <v>3.5121058796129088</v>
      </c>
      <c r="X32" s="75"/>
      <c r="Y32" s="104">
        <f>100/'Versicherte absolut'!$B31*'Versicherte absolut'!Y31</f>
        <v>3.1830041753723912</v>
      </c>
      <c r="Z32" s="104"/>
      <c r="AA32" s="104">
        <f>100/'Versicherte absolut'!$B31*'Versicherte absolut'!AA31</f>
        <v>3.1374362470929347</v>
      </c>
      <c r="AB32" s="104"/>
      <c r="AC32" s="104">
        <f>100/'Versicherte absolut'!$B31*'Versicherte absolut'!AC31</f>
        <v>2.7249621111114859</v>
      </c>
      <c r="AD32" s="104"/>
      <c r="AE32" s="104">
        <f>100/'Versicherte absolut'!$B31*'Versicherte absolut'!AE31</f>
        <v>2.2470051744914112</v>
      </c>
      <c r="AF32" s="104"/>
      <c r="AG32" s="104">
        <f>100/'Versicherte absolut'!$B31*'Versicherte absolut'!AG31</f>
        <v>2.0792476903811168</v>
      </c>
      <c r="AH32" s="104"/>
      <c r="AI32" s="104">
        <f>100/'Versicherte absolut'!$B31*'Versicherte absolut'!AI31</f>
        <v>1.7113288620506917</v>
      </c>
      <c r="AJ32" s="104"/>
      <c r="AK32" s="104">
        <f>100/'Versicherte absolut'!$B31*'Versicherte absolut'!AK31</f>
        <v>1.3417223326728795</v>
      </c>
      <c r="AL32" s="104"/>
      <c r="AM32" s="104">
        <f>100/'Versicherte absolut'!$B31*'Versicherte absolut'!AN31</f>
        <v>0.67238009727908832</v>
      </c>
      <c r="AN32" s="104"/>
      <c r="AO32" s="104">
        <f>100/'Versicherte absolut'!$B31*'Versicherte absolut'!AP31</f>
        <v>0.34665379513334527</v>
      </c>
      <c r="AP32" s="75"/>
      <c r="AQ32" s="20" t="s">
        <v>45</v>
      </c>
      <c r="AR32" s="104">
        <f>100/'Versicherte absolut'!$B31*'Versicherte absolut'!AR31</f>
        <v>4.5254015884642254</v>
      </c>
      <c r="AS32" s="104"/>
      <c r="AT32" s="104">
        <f>100/'Versicherte absolut'!$B31*'Versicherte absolut'!AT31</f>
        <v>3.315319937487553</v>
      </c>
      <c r="AU32" s="104"/>
      <c r="AV32" s="104">
        <f>100/'Versicherte absolut'!$B31*'Versicherte absolut'!AV31</f>
        <v>3.6876267885411846</v>
      </c>
      <c r="AW32" s="104"/>
      <c r="AX32" s="104">
        <f>100/'Versicherte absolut'!$B31*'Versicherte absolut'!AX31</f>
        <v>4.0872743965624903</v>
      </c>
      <c r="AY32" s="104"/>
      <c r="AZ32" s="104">
        <f>100/'Versicherte absolut'!$B31*'Versicherte absolut'!AZ31</f>
        <v>4.2445681341789836</v>
      </c>
      <c r="BA32" s="104"/>
      <c r="BB32" s="104">
        <f>100/'Versicherte absolut'!$B31*'Versicherte absolut'!BB31</f>
        <v>3.6869517081222298</v>
      </c>
      <c r="BC32" s="104"/>
      <c r="BD32" s="104">
        <f>100/'Versicherte absolut'!$B31*'Versicherte absolut'!BD31</f>
        <v>3.2035941281505158</v>
      </c>
      <c r="BE32" s="104"/>
      <c r="BF32" s="104">
        <f>100/'Versicherte absolut'!$B31*'Versicherte absolut'!BF31</f>
        <v>3.1097579499157835</v>
      </c>
      <c r="BG32" s="104"/>
      <c r="BH32" s="104">
        <f>100/'Versicherte absolut'!$B31*'Versicherte absolut'!BI31</f>
        <v>2.5453907196694807</v>
      </c>
      <c r="BI32" s="104"/>
      <c r="BJ32" s="104">
        <f>100/'Versicherte absolut'!$B31*'Versicherte absolut'!BK31</f>
        <v>2.066083622211496</v>
      </c>
      <c r="BK32" s="75"/>
      <c r="BL32" s="20" t="s">
        <v>45</v>
      </c>
      <c r="BM32" s="104">
        <f>100/'Versicherte absolut'!$B31*'Versicherte absolut'!BM31</f>
        <v>1.735294216923591</v>
      </c>
      <c r="BN32" s="104"/>
      <c r="BO32" s="104">
        <f>100/'Versicherte absolut'!$B31*'Versicherte absolut'!BO31</f>
        <v>1.2161573747472667</v>
      </c>
      <c r="BP32" s="104"/>
      <c r="BQ32" s="104">
        <f>100/'Versicherte absolut'!$B31*'Versicherte absolut'!BQ31</f>
        <v>0.76722889614225287</v>
      </c>
      <c r="BR32" s="104"/>
      <c r="BS32" s="104">
        <f>100/'Versicherte absolut'!$B31*'Versicherte absolut'!BS31</f>
        <v>0.3149250154424646</v>
      </c>
      <c r="BT32" s="104"/>
      <c r="BU32" s="104">
        <f>100/'Versicherte absolut'!$B31*'Versicherte absolut'!BU31</f>
        <v>0.11712645268867654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f>100/'Versicherte absolut'!B32*'Versicherte absolut'!D32</f>
        <v>78.60741881050356</v>
      </c>
      <c r="E33" s="104"/>
      <c r="F33" s="104">
        <f>100/'Versicherte absolut'!$B32*'Versicherte absolut'!F32</f>
        <v>21.392581189496433</v>
      </c>
      <c r="G33" s="104"/>
      <c r="H33" s="104">
        <f>100/'Versicherte absolut'!$B32*'Versicherte absolut'!H32</f>
        <v>10.410018058557091</v>
      </c>
      <c r="I33" s="104"/>
      <c r="J33" s="104">
        <f>100/'Versicherte absolut'!$B32*'Versicherte absolut'!J32</f>
        <v>10.98256313093934</v>
      </c>
      <c r="K33" s="104"/>
      <c r="L33" s="104">
        <f>100/'Versicherte absolut'!$B32*'Versicherte absolut'!L32</f>
        <v>3.9722904763314482</v>
      </c>
      <c r="M33" s="104"/>
      <c r="N33" s="104">
        <f>100/'Versicherte absolut'!$B32*'Versicherte absolut'!N32</f>
        <v>3.0853488854021727</v>
      </c>
      <c r="O33" s="104"/>
      <c r="P33" s="104">
        <f>100/'Versicherte absolut'!$B32*'Versicherte absolut'!P32</f>
        <v>3.7271677669558008</v>
      </c>
      <c r="Q33" s="104"/>
      <c r="R33" s="104">
        <f>100/'Versicherte absolut'!$B32*'Versicherte absolut'!R32</f>
        <v>4.0042630036413156</v>
      </c>
      <c r="S33" s="104"/>
      <c r="T33" s="104">
        <f>100/'Versicherte absolut'!B32*'Versicherte absolut'!U32</f>
        <v>3.8674916368157728</v>
      </c>
      <c r="U33" s="75"/>
      <c r="V33" s="20" t="s">
        <v>46</v>
      </c>
      <c r="W33" s="104">
        <f>100/'Versicherte absolut'!B32*'Versicherte absolut'!W32</f>
        <v>3.4589537878563603</v>
      </c>
      <c r="X33" s="75"/>
      <c r="Y33" s="104">
        <f>100/'Versicherte absolut'!$B32*'Versicherte absolut'!Y32</f>
        <v>3.1818585511708455</v>
      </c>
      <c r="Z33" s="104"/>
      <c r="AA33" s="104">
        <f>100/'Versicherte absolut'!$B32*'Versicherte absolut'!AA32</f>
        <v>3.2535006956985106</v>
      </c>
      <c r="AB33" s="104"/>
      <c r="AC33" s="104">
        <f>100/'Versicherte absolut'!$B32*'Versicherte absolut'!AC32</f>
        <v>2.7531898516829982</v>
      </c>
      <c r="AD33" s="104"/>
      <c r="AE33" s="104">
        <f>100/'Versicherte absolut'!$B32*'Versicherte absolut'!AE32</f>
        <v>2.2641286006098462</v>
      </c>
      <c r="AF33" s="104"/>
      <c r="AG33" s="104">
        <f>100/'Versicherte absolut'!$B32*'Versicherte absolut'!AG32</f>
        <v>2.3197844814825777</v>
      </c>
      <c r="AH33" s="104"/>
      <c r="AI33" s="104">
        <f>100/'Versicherte absolut'!$B32*'Versicherte absolut'!AI32</f>
        <v>2.1007134610260811</v>
      </c>
      <c r="AJ33" s="104"/>
      <c r="AK33" s="104">
        <f>100/'Versicherte absolut'!$B32*'Versicherte absolut'!AK32</f>
        <v>1.7348056484798247</v>
      </c>
      <c r="AL33" s="104"/>
      <c r="AM33" s="104">
        <f>100/'Versicherte absolut'!$B32*'Versicherte absolut'!AN32</f>
        <v>0.90233577074513749</v>
      </c>
      <c r="AN33" s="104"/>
      <c r="AO33" s="104">
        <f>100/'Versicherte absolut'!$B32*'Versicherte absolut'!AP32</f>
        <v>0.52162586222209062</v>
      </c>
      <c r="AP33" s="75"/>
      <c r="AQ33" s="20" t="s">
        <v>46</v>
      </c>
      <c r="AR33" s="104">
        <f>100/'Versicherte absolut'!$B32*'Versicherte absolut'!AR32</f>
        <v>3.9255158530447911</v>
      </c>
      <c r="AS33" s="104"/>
      <c r="AT33" s="104">
        <f>100/'Versicherte absolut'!$B32*'Versicherte absolut'!AT32</f>
        <v>3.1895556410787766</v>
      </c>
      <c r="AU33" s="104"/>
      <c r="AV33" s="104">
        <f>100/'Versicherte absolut'!$B32*'Versicherte absolut'!AV32</f>
        <v>3.5690813819236804</v>
      </c>
      <c r="AW33" s="104"/>
      <c r="AX33" s="104">
        <f>100/'Versicherte absolut'!$B32*'Versicherte absolut'!AX32</f>
        <v>4.0036709198022438</v>
      </c>
      <c r="AY33" s="104"/>
      <c r="AZ33" s="104">
        <f>100/'Versicherte absolut'!$B32*'Versicherte absolut'!AZ32</f>
        <v>3.9255158530447911</v>
      </c>
      <c r="BA33" s="104"/>
      <c r="BB33" s="104">
        <f>100/'Versicherte absolut'!$B32*'Versicherte absolut'!BB32</f>
        <v>3.5365167707747416</v>
      </c>
      <c r="BC33" s="104"/>
      <c r="BD33" s="104">
        <f>100/'Versicherte absolut'!$B32*'Versicherte absolut'!BD32</f>
        <v>3.103111400574321</v>
      </c>
      <c r="BE33" s="104"/>
      <c r="BF33" s="104">
        <f>100/'Versicherte absolut'!$B32*'Versicherte absolut'!BF32</f>
        <v>3.1161372450338964</v>
      </c>
      <c r="BG33" s="104"/>
      <c r="BH33" s="104">
        <f>100/'Versicherte absolut'!$B32*'Versicherte absolut'!BI32</f>
        <v>2.5589863524675094</v>
      </c>
      <c r="BI33" s="104"/>
      <c r="BJ33" s="104">
        <f>100/'Versicherte absolut'!$B32*'Versicherte absolut'!BK32</f>
        <v>1.9011812072589478</v>
      </c>
      <c r="BK33" s="75"/>
      <c r="BL33" s="20" t="s">
        <v>46</v>
      </c>
      <c r="BM33" s="104">
        <f>100/'Versicherte absolut'!$B32*'Versicherte absolut'!BM32</f>
        <v>1.6815181029633794</v>
      </c>
      <c r="BN33" s="104"/>
      <c r="BO33" s="104">
        <f>100/'Versicherte absolut'!$B32*'Versicherte absolut'!BO32</f>
        <v>1.3511353207614198</v>
      </c>
      <c r="BP33" s="104"/>
      <c r="BQ33" s="104">
        <f>100/'Versicherte absolut'!$B32*'Versicherte absolut'!BQ32</f>
        <v>1.0225287900766749</v>
      </c>
      <c r="BR33" s="104"/>
      <c r="BS33" s="104">
        <f>100/'Versicherte absolut'!$B32*'Versicherte absolut'!BS32</f>
        <v>0.40202492672962492</v>
      </c>
      <c r="BT33" s="104"/>
      <c r="BU33" s="104">
        <f>100/'Versicherte absolut'!$B32*'Versicherte absolut'!BU32</f>
        <v>0.17348056484798247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f>100/'Versicherte absolut'!B33*'Versicherte absolut'!D33</f>
        <v>78.558173480495086</v>
      </c>
      <c r="E34" s="104"/>
      <c r="F34" s="104">
        <f>100/'Versicherte absolut'!$B33*'Versicherte absolut'!F33</f>
        <v>21.441826519504911</v>
      </c>
      <c r="G34" s="104"/>
      <c r="H34" s="104">
        <f>100/'Versicherte absolut'!$B33*'Versicherte absolut'!H33</f>
        <v>10.460490755063356</v>
      </c>
      <c r="I34" s="104"/>
      <c r="J34" s="104">
        <f>100/'Versicherte absolut'!$B33*'Versicherte absolut'!J33</f>
        <v>10.981335764441555</v>
      </c>
      <c r="K34" s="104"/>
      <c r="L34" s="104">
        <f>100/'Versicherte absolut'!$B33*'Versicherte absolut'!L33</f>
        <v>3.7154108846892493</v>
      </c>
      <c r="M34" s="104"/>
      <c r="N34" s="104">
        <f>100/'Versicherte absolut'!$B33*'Versicherte absolut'!N33</f>
        <v>3.4466438999359843</v>
      </c>
      <c r="O34" s="104"/>
      <c r="P34" s="104">
        <f>100/'Versicherte absolut'!$B33*'Versicherte absolut'!P33</f>
        <v>4.0648826915556358</v>
      </c>
      <c r="Q34" s="104"/>
      <c r="R34" s="104">
        <f>100/'Versicherte absolut'!$B33*'Versicherte absolut'!R33</f>
        <v>4.3149680045234557</v>
      </c>
      <c r="S34" s="104"/>
      <c r="T34" s="104">
        <f>100/'Versicherte absolut'!B33*'Versicherte absolut'!U33</f>
        <v>4.2355086271960305</v>
      </c>
      <c r="U34" s="75"/>
      <c r="V34" s="20" t="s">
        <v>47</v>
      </c>
      <c r="W34" s="104">
        <f>100/'Versicherte absolut'!B33*'Versicherte absolut'!W33</f>
        <v>3.6018263202337453</v>
      </c>
      <c r="X34" s="75"/>
      <c r="Y34" s="104">
        <f>100/'Versicherte absolut'!$B33*'Versicherte absolut'!Y33</f>
        <v>3.2927069244239195</v>
      </c>
      <c r="Z34" s="104"/>
      <c r="AA34" s="104">
        <f>100/'Versicherte absolut'!$B33*'Versicherte absolut'!AA33</f>
        <v>3.2912123906810842</v>
      </c>
      <c r="AB34" s="104"/>
      <c r="AC34" s="104">
        <f>100/'Versicherte absolut'!$B33*'Versicherte absolut'!AC33</f>
        <v>2.8794683445298821</v>
      </c>
      <c r="AD34" s="104"/>
      <c r="AE34" s="104">
        <f>100/'Versicherte absolut'!$B33*'Versicherte absolut'!AE33</f>
        <v>2.2186353412394171</v>
      </c>
      <c r="AF34" s="104"/>
      <c r="AG34" s="104">
        <f>100/'Versicherte absolut'!$B33*'Versicherte absolut'!AG33</f>
        <v>2.0318186233849693</v>
      </c>
      <c r="AH34" s="104"/>
      <c r="AI34" s="104">
        <f>100/'Versicherte absolut'!$B33*'Versicherte absolut'!AI33</f>
        <v>1.7122374913752949</v>
      </c>
      <c r="AJ34" s="104"/>
      <c r="AK34" s="104">
        <f>100/'Versicherte absolut'!$B33*'Versicherte absolut'!AK33</f>
        <v>1.3792055556800999</v>
      </c>
      <c r="AL34" s="104"/>
      <c r="AM34" s="104">
        <f>100/'Versicherte absolut'!$B33*'Versicherte absolut'!AN33</f>
        <v>0.74826322724634653</v>
      </c>
      <c r="AN34" s="104"/>
      <c r="AO34" s="104">
        <f>100/'Versicherte absolut'!$B33*'Versicherte absolut'!AP33</f>
        <v>0.55546837442055685</v>
      </c>
      <c r="AP34" s="75"/>
      <c r="AQ34" s="20" t="s">
        <v>47</v>
      </c>
      <c r="AR34" s="104">
        <f>100/'Versicherte absolut'!$B33*'Versicherte absolut'!AR33</f>
        <v>3.8085701546593334</v>
      </c>
      <c r="AS34" s="104"/>
      <c r="AT34" s="104">
        <f>100/'Versicherte absolut'!$B33*'Versicherte absolut'!AT33</f>
        <v>3.2720325409813609</v>
      </c>
      <c r="AU34" s="104"/>
      <c r="AV34" s="104">
        <f>100/'Versicherte absolut'!$B33*'Versicherte absolut'!AV33</f>
        <v>3.8402044522160201</v>
      </c>
      <c r="AW34" s="104"/>
      <c r="AX34" s="104">
        <f>100/'Versicherte absolut'!$B33*'Versicherte absolut'!AX33</f>
        <v>4.0990078786837145</v>
      </c>
      <c r="AY34" s="104"/>
      <c r="AZ34" s="104">
        <f>100/'Versicherte absolut'!$B33*'Versicherte absolut'!AZ33</f>
        <v>4.0962679001551825</v>
      </c>
      <c r="BA34" s="104"/>
      <c r="BB34" s="104">
        <f>100/'Versicherte absolut'!$B33*'Versicherte absolut'!BB33</f>
        <v>3.5764192466055404</v>
      </c>
      <c r="BC34" s="104"/>
      <c r="BD34" s="104">
        <f>100/'Versicherte absolut'!$B33*'Versicherte absolut'!BD33</f>
        <v>3.0102400470279953</v>
      </c>
      <c r="BE34" s="104"/>
      <c r="BF34" s="104">
        <f>100/'Versicherte absolut'!$B33*'Versicherte absolut'!BF33</f>
        <v>2.9972874212567535</v>
      </c>
      <c r="BG34" s="104"/>
      <c r="BH34" s="104">
        <f>100/'Versicherte absolut'!$B33*'Versicherte absolut'!BI33</f>
        <v>2.5549054333774222</v>
      </c>
      <c r="BI34" s="104"/>
      <c r="BJ34" s="104">
        <f>100/'Versicherte absolut'!$B33*'Versicherte absolut'!BK33</f>
        <v>1.9022923656725528</v>
      </c>
      <c r="BK34" s="75"/>
      <c r="BL34" s="20" t="s">
        <v>47</v>
      </c>
      <c r="BM34" s="104">
        <f>100/'Versicherte absolut'!$B33*'Versicherte absolut'!BM33</f>
        <v>1.5323952643207468</v>
      </c>
      <c r="BN34" s="104"/>
      <c r="BO34" s="104">
        <f>100/'Versicherte absolut'!$B33*'Versicherte absolut'!BO33</f>
        <v>1.1485491813691424</v>
      </c>
      <c r="BP34" s="104"/>
      <c r="BQ34" s="104">
        <f>100/'Versicherte absolut'!$B33*'Versicherte absolut'!BQ33</f>
        <v>0.75822678553191702</v>
      </c>
      <c r="BR34" s="104"/>
      <c r="BS34" s="104">
        <f>100/'Versicherte absolut'!$B33*'Versicherte absolut'!BS33</f>
        <v>0.31758842035256052</v>
      </c>
      <c r="BT34" s="104"/>
      <c r="BU34" s="104">
        <f>100/'Versicherte absolut'!$B33*'Versicherte absolut'!BU33</f>
        <v>0.15592968716917874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f>100/'Versicherte absolut'!B34*'Versicherte absolut'!D34</f>
        <v>77.43526333194346</v>
      </c>
      <c r="E35" s="104"/>
      <c r="F35" s="104">
        <f>100/'Versicherte absolut'!$B34*'Versicherte absolut'!F34</f>
        <v>22.564736668056533</v>
      </c>
      <c r="G35" s="104"/>
      <c r="H35" s="104">
        <f>100/'Versicherte absolut'!$B34*'Versicherte absolut'!H34</f>
        <v>10.935860016390849</v>
      </c>
      <c r="I35" s="104"/>
      <c r="J35" s="104">
        <f>100/'Versicherte absolut'!$B34*'Versicherte absolut'!J34</f>
        <v>11.628876651665685</v>
      </c>
      <c r="K35" s="104"/>
      <c r="L35" s="104">
        <f>100/'Versicherte absolut'!$B34*'Versicherte absolut'!L34</f>
        <v>4.1911690701787174</v>
      </c>
      <c r="M35" s="104"/>
      <c r="N35" s="104">
        <f>100/'Versicherte absolut'!$B34*'Versicherte absolut'!N34</f>
        <v>2.7145547871346207</v>
      </c>
      <c r="O35" s="104"/>
      <c r="P35" s="104">
        <f>100/'Versicherte absolut'!$B34*'Versicherte absolut'!P34</f>
        <v>3.3601242253885637</v>
      </c>
      <c r="Q35" s="104"/>
      <c r="R35" s="104">
        <f>100/'Versicherte absolut'!$B34*'Versicherte absolut'!R34</f>
        <v>3.7454529769521647</v>
      </c>
      <c r="S35" s="104"/>
      <c r="T35" s="104">
        <f>100/'Versicherte absolut'!B34*'Versicherte absolut'!U34</f>
        <v>3.8288450202010038</v>
      </c>
      <c r="U35" s="75"/>
      <c r="V35" s="20" t="s">
        <v>48</v>
      </c>
      <c r="W35" s="104">
        <f>100/'Versicherte absolut'!B34*'Versicherte absolut'!W34</f>
        <v>3.541286250377421</v>
      </c>
      <c r="X35" s="75"/>
      <c r="Y35" s="104">
        <f>100/'Versicherte absolut'!$B34*'Versicherte absolut'!Y34</f>
        <v>3.2781699759888427</v>
      </c>
      <c r="Z35" s="104"/>
      <c r="AA35" s="104">
        <f>100/'Versicherte absolut'!$B34*'Versicherte absolut'!AA34</f>
        <v>3.124326034133226</v>
      </c>
      <c r="AB35" s="104"/>
      <c r="AC35" s="104">
        <f>100/'Versicherte absolut'!$B34*'Versicherte absolut'!AC34</f>
        <v>2.6182225992437207</v>
      </c>
      <c r="AD35" s="104"/>
      <c r="AE35" s="104">
        <f>100/'Versicherte absolut'!$B34*'Versicherte absolut'!AE34</f>
        <v>2.3033457462868974</v>
      </c>
      <c r="AF35" s="104"/>
      <c r="AG35" s="104">
        <f>100/'Versicherte absolut'!$B34*'Versicherte absolut'!AG34</f>
        <v>2.3062213339851332</v>
      </c>
      <c r="AH35" s="104"/>
      <c r="AI35" s="104">
        <f>100/'Versicherte absolut'!$B34*'Versicherte absolut'!AI34</f>
        <v>2.0747365242771494</v>
      </c>
      <c r="AJ35" s="104"/>
      <c r="AK35" s="104">
        <f>100/'Versicherte absolut'!$B34*'Versicherte absolut'!AK34</f>
        <v>1.56431970784029</v>
      </c>
      <c r="AL35" s="104"/>
      <c r="AM35" s="104">
        <f>100/'Versicherte absolut'!$B34*'Versicherte absolut'!AN34</f>
        <v>0.82098028784632859</v>
      </c>
      <c r="AN35" s="104"/>
      <c r="AO35" s="104">
        <f>100/'Versicherte absolut'!$B34*'Versicherte absolut'!AP34</f>
        <v>0.45865623786861442</v>
      </c>
      <c r="AP35" s="75"/>
      <c r="AQ35" s="20" t="s">
        <v>48</v>
      </c>
      <c r="AR35" s="104">
        <f>100/'Versicherte absolut'!$B34*'Versicherte absolut'!AR34</f>
        <v>4.3033169904099147</v>
      </c>
      <c r="AS35" s="104"/>
      <c r="AT35" s="104">
        <f>100/'Versicherte absolut'!$B34*'Versicherte absolut'!AT34</f>
        <v>2.9029057813690673</v>
      </c>
      <c r="AU35" s="104"/>
      <c r="AV35" s="104">
        <f>100/'Versicherte absolut'!$B34*'Versicherte absolut'!AV34</f>
        <v>3.2019669019855934</v>
      </c>
      <c r="AW35" s="104"/>
      <c r="AX35" s="104">
        <f>100/'Versicherte absolut'!$B34*'Versicherte absolut'!AX34</f>
        <v>3.6980057799312736</v>
      </c>
      <c r="AY35" s="104"/>
      <c r="AZ35" s="104">
        <f>100/'Versicherte absolut'!$B34*'Versicherte absolut'!AZ34</f>
        <v>3.8921079495621917</v>
      </c>
      <c r="BA35" s="104"/>
      <c r="BB35" s="104">
        <f>100/'Versicherte absolut'!$B34*'Versicherte absolut'!BB34</f>
        <v>3.5427240442265386</v>
      </c>
      <c r="BC35" s="104"/>
      <c r="BD35" s="104">
        <f>100/'Versicherte absolut'!$B34*'Versicherte absolut'!BD34</f>
        <v>3.3428706991991488</v>
      </c>
      <c r="BE35" s="104"/>
      <c r="BF35" s="104">
        <f>100/'Versicherte absolut'!$B34*'Versicherte absolut'!BF34</f>
        <v>3.3443084930482669</v>
      </c>
      <c r="BG35" s="104"/>
      <c r="BH35" s="104">
        <f>100/'Versicherte absolut'!$B34*'Versicherte absolut'!BI34</f>
        <v>2.5319549682966458</v>
      </c>
      <c r="BI35" s="104"/>
      <c r="BJ35" s="104">
        <f>100/'Versicherte absolut'!$B34*'Versicherte absolut'!BK34</f>
        <v>2.1092435766559792</v>
      </c>
      <c r="BK35" s="75"/>
      <c r="BL35" s="20" t="s">
        <v>48</v>
      </c>
      <c r="BM35" s="104">
        <f>100/'Versicherte absolut'!$B34*'Versicherte absolut'!BM34</f>
        <v>1.7440439389800291</v>
      </c>
      <c r="BN35" s="104"/>
      <c r="BO35" s="104">
        <f>100/'Versicherte absolut'!$B34*'Versicherte absolut'!BO34</f>
        <v>1.3716553320584894</v>
      </c>
      <c r="BP35" s="104"/>
      <c r="BQ35" s="104">
        <f>100/'Versicherte absolut'!$B34*'Versicherte absolut'!BQ34</f>
        <v>0.93744158962487956</v>
      </c>
      <c r="BR35" s="104"/>
      <c r="BS35" s="104">
        <f>100/'Versicherte absolut'!$B34*'Versicherte absolut'!BS34</f>
        <v>0.42127359779154866</v>
      </c>
      <c r="BT35" s="104"/>
      <c r="BU35" s="104">
        <f>100/'Versicherte absolut'!$B34*'Versicherte absolut'!BU34</f>
        <v>0.15528173570473466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f>100/'Versicherte absolut'!B35*'Versicherte absolut'!D35</f>
        <v>79.49095327586366</v>
      </c>
      <c r="E36" s="104"/>
      <c r="F36" s="104">
        <f>100/'Versicherte absolut'!$B35*'Versicherte absolut'!F35</f>
        <v>20.508992994918962</v>
      </c>
      <c r="G36" s="104"/>
      <c r="H36" s="104">
        <f>100/'Versicherte absolut'!$B35*'Versicherte absolut'!H35</f>
        <v>9.9972745854488654</v>
      </c>
      <c r="I36" s="104"/>
      <c r="J36" s="104">
        <f>100/'Versicherte absolut'!$B35*'Versicherte absolut'!J35</f>
        <v>10.511745274078782</v>
      </c>
      <c r="K36" s="104"/>
      <c r="L36" s="104">
        <f>100/'Versicherte absolut'!$B35*'Versicherte absolut'!L35</f>
        <v>4.1311320652073897</v>
      </c>
      <c r="M36" s="104"/>
      <c r="N36" s="104">
        <f>100/'Versicherte absolut'!$B35*'Versicherte absolut'!N35</f>
        <v>3.1703327678780946</v>
      </c>
      <c r="O36" s="104"/>
      <c r="P36" s="104">
        <f>100/'Versicherte absolut'!$B35*'Versicherte absolut'!P35</f>
        <v>3.6113018871447338</v>
      </c>
      <c r="Q36" s="104"/>
      <c r="R36" s="104">
        <f>100/'Versicherte absolut'!$B35*'Versicherte absolut'!R35</f>
        <v>4.1681246313671974</v>
      </c>
      <c r="S36" s="104"/>
      <c r="T36" s="104">
        <f>100/'Versicherte absolut'!B35*'Versicherte absolut'!U35</f>
        <v>4.1482851178530229</v>
      </c>
      <c r="U36" s="75"/>
      <c r="V36" s="20" t="s">
        <v>49</v>
      </c>
      <c r="W36" s="104">
        <f>100/'Versicherte absolut'!B35*'Versicherte absolut'!W35</f>
        <v>3.634553205961955</v>
      </c>
      <c r="X36" s="75"/>
      <c r="Y36" s="104">
        <f>100/'Versicherte absolut'!$B35*'Versicherte absolut'!Y35</f>
        <v>3.2729287084476701</v>
      </c>
      <c r="Z36" s="104"/>
      <c r="AA36" s="104">
        <f>100/'Versicherte absolut'!$B35*'Versicherte absolut'!AA35</f>
        <v>3.1759071741803169</v>
      </c>
      <c r="AB36" s="104"/>
      <c r="AC36" s="104">
        <f>100/'Versicherte absolut'!$B35*'Versicherte absolut'!AC35</f>
        <v>2.7488270576040339</v>
      </c>
      <c r="AD36" s="104"/>
      <c r="AE36" s="104">
        <f>100/'Versicherte absolut'!$B35*'Versicherte absolut'!AE35</f>
        <v>2.2778367381314508</v>
      </c>
      <c r="AF36" s="104"/>
      <c r="AG36" s="104">
        <f>100/'Versicherte absolut'!$B35*'Versicherte absolut'!AG35</f>
        <v>2.1020616035028223</v>
      </c>
      <c r="AH36" s="104"/>
      <c r="AI36" s="104">
        <f>100/'Versicherte absolut'!$B35*'Versicherte absolut'!AI35</f>
        <v>1.8482447806430822</v>
      </c>
      <c r="AJ36" s="104"/>
      <c r="AK36" s="104">
        <f>100/'Versicherte absolut'!$B35*'Versicherte absolut'!AK35</f>
        <v>1.4678419216576968</v>
      </c>
      <c r="AL36" s="104"/>
      <c r="AM36" s="104">
        <f>100/'Versicherte absolut'!$B35*'Versicherte absolut'!AN35</f>
        <v>0.77861695352919691</v>
      </c>
      <c r="AN36" s="104"/>
      <c r="AO36" s="104">
        <f>100/'Versicherte absolut'!$B35*'Versicherte absolut'!AP35</f>
        <v>0.46994259973385227</v>
      </c>
      <c r="AP36" s="75"/>
      <c r="AQ36" s="20" t="s">
        <v>49</v>
      </c>
      <c r="AR36" s="104">
        <f>100/'Versicherte absolut'!$B35*'Versicherte absolut'!AR35</f>
        <v>4.1847806887521504</v>
      </c>
      <c r="AS36" s="104"/>
      <c r="AT36" s="104">
        <f>100/'Versicherte absolut'!$B35*'Versicherte absolut'!AT35</f>
        <v>3.1624480052289274</v>
      </c>
      <c r="AU36" s="104"/>
      <c r="AV36" s="104">
        <f>100/'Versicherte absolut'!$B35*'Versicherte absolut'!AV35</f>
        <v>3.5935981100210497</v>
      </c>
      <c r="AW36" s="104"/>
      <c r="AX36" s="104">
        <f>100/'Versicherte absolut'!$B35*'Versicherte absolut'!AX35</f>
        <v>4.1868761282296125</v>
      </c>
      <c r="AY36" s="104"/>
      <c r="AZ36" s="104">
        <f>100/'Versicherte absolut'!$B35*'Versicherte absolut'!AZ35</f>
        <v>4.235635392993629</v>
      </c>
      <c r="BA36" s="104"/>
      <c r="BB36" s="104">
        <f>100/'Versicherte absolut'!$B35*'Versicherte absolut'!BB35</f>
        <v>3.7375252510531261</v>
      </c>
      <c r="BC36" s="104"/>
      <c r="BD36" s="104">
        <f>100/'Versicherte absolut'!$B35*'Versicherte absolut'!BD35</f>
        <v>3.2916533407013997</v>
      </c>
      <c r="BE36" s="104"/>
      <c r="BF36" s="104">
        <f>100/'Versicherte absolut'!$B35*'Versicherte absolut'!BF35</f>
        <v>3.1670821502271602</v>
      </c>
      <c r="BG36" s="104"/>
      <c r="BH36" s="104">
        <f>100/'Versicherte absolut'!$B35*'Versicherte absolut'!BI35</f>
        <v>2.6369628270379928</v>
      </c>
      <c r="BI36" s="104"/>
      <c r="BJ36" s="104">
        <f>100/'Versicherte absolut'!$B35*'Versicherte absolut'!BK35</f>
        <v>2.0020849622800743</v>
      </c>
      <c r="BK36" s="75"/>
      <c r="BL36" s="20" t="s">
        <v>49</v>
      </c>
      <c r="BM36" s="104">
        <f>100/'Versicherte absolut'!$B35*'Versicherte absolut'!BM35</f>
        <v>1.6723218906666841</v>
      </c>
      <c r="BN36" s="104"/>
      <c r="BO36" s="104">
        <f>100/'Versicherte absolut'!$B35*'Versicherte absolut'!BO35</f>
        <v>1.2565383420426155</v>
      </c>
      <c r="BP36" s="104"/>
      <c r="BQ36" s="104">
        <f>100/'Versicherte absolut'!$B35*'Versicherte absolut'!BQ35</f>
        <v>0.8389414323322818</v>
      </c>
      <c r="BR36" s="104"/>
      <c r="BS36" s="104">
        <f>100/'Versicherte absolut'!$B35*'Versicherte absolut'!BS35</f>
        <v>0.36557359499103997</v>
      </c>
      <c r="BT36" s="104"/>
      <c r="BU36" s="104">
        <f>100/'Versicherte absolut'!$B35*'Versicherte absolut'!BU35</f>
        <v>0.15294021724603105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104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28"/>
      <c r="D38" s="28"/>
      <c r="H38" s="28"/>
      <c r="V38"/>
      <c r="AQ38"/>
      <c r="BL38"/>
    </row>
    <row r="39" spans="1:74" x14ac:dyDescent="0.25">
      <c r="H39" s="28"/>
      <c r="J39" s="28"/>
      <c r="T39" s="80"/>
      <c r="V39"/>
      <c r="AQ39"/>
      <c r="BL39"/>
    </row>
    <row r="40" spans="1:74" x14ac:dyDescent="0.25">
      <c r="L40" s="28"/>
      <c r="T40" s="80"/>
      <c r="V40"/>
      <c r="AQ40"/>
      <c r="BL40"/>
    </row>
    <row r="41" spans="1:74" x14ac:dyDescent="0.25">
      <c r="H41" s="28"/>
      <c r="T41" s="80"/>
      <c r="V41"/>
      <c r="AQ41"/>
      <c r="BL41"/>
    </row>
    <row r="42" spans="1:74" x14ac:dyDescent="0.25">
      <c r="L42" s="28"/>
      <c r="T42" s="80"/>
      <c r="V42"/>
      <c r="AQ42"/>
      <c r="BL42"/>
    </row>
    <row r="43" spans="1:74" x14ac:dyDescent="0.25">
      <c r="N43" s="28"/>
      <c r="T43" s="80"/>
      <c r="V43"/>
      <c r="AQ43"/>
      <c r="BL43"/>
    </row>
    <row r="44" spans="1:74" x14ac:dyDescent="0.25">
      <c r="N44" s="28"/>
      <c r="T44" s="80"/>
      <c r="V44"/>
      <c r="AQ44"/>
      <c r="BL44"/>
    </row>
    <row r="45" spans="1:74" x14ac:dyDescent="0.25">
      <c r="N45" s="28"/>
      <c r="T45" s="80"/>
      <c r="V45"/>
      <c r="AQ45"/>
      <c r="BL45"/>
    </row>
    <row r="46" spans="1:74" x14ac:dyDescent="0.25">
      <c r="N46" s="28"/>
      <c r="T46" s="80"/>
      <c r="V46"/>
      <c r="AQ46"/>
      <c r="BL46"/>
    </row>
    <row r="47" spans="1:74" x14ac:dyDescent="0.25">
      <c r="N47" s="28"/>
      <c r="T47" s="80"/>
      <c r="V47"/>
      <c r="AQ47"/>
      <c r="BL47"/>
    </row>
    <row r="48" spans="1:74" x14ac:dyDescent="0.25">
      <c r="N48" s="28"/>
      <c r="T48" s="80"/>
      <c r="V48"/>
      <c r="AQ48"/>
      <c r="BL48"/>
    </row>
    <row r="49" spans="14:64" x14ac:dyDescent="0.25">
      <c r="N49" s="28"/>
      <c r="T49" s="80"/>
      <c r="V49"/>
      <c r="AQ49"/>
      <c r="BL49"/>
    </row>
    <row r="50" spans="14:64" x14ac:dyDescent="0.25">
      <c r="N50" s="28"/>
      <c r="T50" s="80"/>
      <c r="V50"/>
      <c r="AQ50"/>
      <c r="BL50"/>
    </row>
    <row r="51" spans="14:64" x14ac:dyDescent="0.25">
      <c r="N51" s="28"/>
      <c r="T51" s="80"/>
      <c r="V51"/>
      <c r="AQ51"/>
      <c r="BL51"/>
    </row>
    <row r="52" spans="14:64" x14ac:dyDescent="0.25">
      <c r="N52" s="28"/>
      <c r="T52" s="80"/>
      <c r="V52"/>
      <c r="AQ52"/>
      <c r="BL52"/>
    </row>
    <row r="53" spans="14:64" x14ac:dyDescent="0.25">
      <c r="N53" s="28"/>
      <c r="T53" s="80"/>
      <c r="V53"/>
      <c r="AQ53"/>
      <c r="BL53"/>
    </row>
    <row r="54" spans="14:64" x14ac:dyDescent="0.25">
      <c r="N54" s="28"/>
      <c r="T54" s="80"/>
      <c r="V54"/>
      <c r="AQ54"/>
      <c r="BL54"/>
    </row>
    <row r="55" spans="14:64" x14ac:dyDescent="0.25">
      <c r="N55" s="28"/>
      <c r="T55" s="80"/>
      <c r="V55"/>
      <c r="AQ55"/>
      <c r="BL55"/>
    </row>
    <row r="56" spans="14:64" x14ac:dyDescent="0.25">
      <c r="N56" s="28"/>
      <c r="T56" s="80"/>
      <c r="V56"/>
      <c r="AQ56"/>
      <c r="BL56"/>
    </row>
    <row r="57" spans="14:64" x14ac:dyDescent="0.25">
      <c r="N57" s="28"/>
      <c r="T57" s="80"/>
      <c r="V57"/>
      <c r="AQ57"/>
      <c r="BL57"/>
    </row>
    <row r="58" spans="14:64" x14ac:dyDescent="0.25">
      <c r="N58" s="28"/>
      <c r="T58" s="80"/>
      <c r="V58"/>
      <c r="AQ58"/>
      <c r="BL58"/>
    </row>
    <row r="59" spans="14:64" x14ac:dyDescent="0.25">
      <c r="N59" s="28"/>
      <c r="T59" s="80"/>
      <c r="V59"/>
      <c r="AQ59"/>
      <c r="BL59"/>
    </row>
    <row r="60" spans="14:64" x14ac:dyDescent="0.25">
      <c r="N60" s="28"/>
      <c r="T60" s="80"/>
      <c r="V60"/>
      <c r="AQ60"/>
      <c r="BL60"/>
    </row>
    <row r="61" spans="14:64" x14ac:dyDescent="0.25">
      <c r="N61" s="28"/>
      <c r="T61" s="80"/>
      <c r="V61"/>
      <c r="AQ61"/>
      <c r="BL61"/>
    </row>
    <row r="62" spans="14:64" x14ac:dyDescent="0.25">
      <c r="N62" s="28"/>
      <c r="T62" s="80"/>
      <c r="V62"/>
      <c r="AQ62"/>
      <c r="BL62"/>
    </row>
    <row r="63" spans="14:64" x14ac:dyDescent="0.25">
      <c r="N63" s="28"/>
      <c r="T63" s="80"/>
      <c r="V63"/>
      <c r="AQ63"/>
      <c r="BL63"/>
    </row>
    <row r="64" spans="14:64" x14ac:dyDescent="0.25">
      <c r="N64" s="28"/>
      <c r="T64" s="80"/>
      <c r="V64"/>
      <c r="AQ64"/>
      <c r="BL64"/>
    </row>
    <row r="65" spans="14:64" x14ac:dyDescent="0.25">
      <c r="N65" s="28"/>
      <c r="T65" s="80"/>
      <c r="V65"/>
      <c r="AQ65"/>
      <c r="BL65"/>
    </row>
    <row r="66" spans="14:64" x14ac:dyDescent="0.25">
      <c r="N66" s="28"/>
      <c r="V66"/>
      <c r="AQ66"/>
      <c r="BL66"/>
    </row>
    <row r="67" spans="14:64" x14ac:dyDescent="0.25">
      <c r="N67" s="28"/>
      <c r="V67"/>
      <c r="AQ67"/>
      <c r="BL67"/>
    </row>
    <row r="68" spans="14:64" x14ac:dyDescent="0.25">
      <c r="N68" s="28"/>
      <c r="V68"/>
      <c r="AQ68"/>
      <c r="BL68"/>
    </row>
    <row r="69" spans="14:64" x14ac:dyDescent="0.25">
      <c r="N69" s="28"/>
      <c r="V69"/>
      <c r="AQ69"/>
      <c r="BL69"/>
    </row>
    <row r="70" spans="14:64" x14ac:dyDescent="0.25">
      <c r="N70" s="28"/>
      <c r="V70"/>
      <c r="AQ70"/>
      <c r="BL70"/>
    </row>
    <row r="71" spans="14:64" x14ac:dyDescent="0.25">
      <c r="N71" s="28"/>
      <c r="V71"/>
      <c r="AQ71"/>
      <c r="BL71"/>
    </row>
    <row r="72" spans="14:64" x14ac:dyDescent="0.25">
      <c r="N72" s="28"/>
      <c r="V72"/>
      <c r="AQ72"/>
      <c r="BL72"/>
    </row>
    <row r="73" spans="14:64" x14ac:dyDescent="0.25">
      <c r="N73" s="28"/>
      <c r="V73"/>
      <c r="AQ73"/>
      <c r="BL73"/>
    </row>
    <row r="74" spans="14:64" x14ac:dyDescent="0.25">
      <c r="N74" s="28"/>
      <c r="V74"/>
      <c r="AQ74"/>
      <c r="BL74"/>
    </row>
    <row r="75" spans="14:64" x14ac:dyDescent="0.25">
      <c r="N75" s="28"/>
      <c r="V75"/>
      <c r="AQ75"/>
      <c r="BL75"/>
    </row>
    <row r="76" spans="14:64" x14ac:dyDescent="0.25">
      <c r="N76" s="28"/>
      <c r="V76"/>
      <c r="AQ76"/>
      <c r="BL76"/>
    </row>
    <row r="77" spans="14:64" x14ac:dyDescent="0.25">
      <c r="N77" s="28"/>
      <c r="V77"/>
      <c r="AQ77"/>
      <c r="BL77"/>
    </row>
    <row r="78" spans="14:64" x14ac:dyDescent="0.25">
      <c r="N78" s="28"/>
      <c r="V78"/>
      <c r="AQ78"/>
      <c r="BL78"/>
    </row>
    <row r="79" spans="14:64" x14ac:dyDescent="0.25">
      <c r="N79" s="28"/>
      <c r="V79"/>
      <c r="AQ79"/>
      <c r="BL79"/>
    </row>
    <row r="80" spans="14:64" x14ac:dyDescent="0.25">
      <c r="N80" s="28"/>
      <c r="V80"/>
      <c r="AQ80"/>
      <c r="BL80"/>
    </row>
    <row r="81" spans="14:64" x14ac:dyDescent="0.25">
      <c r="N81" s="28"/>
      <c r="V81"/>
      <c r="AQ81"/>
      <c r="BL81"/>
    </row>
    <row r="82" spans="14:64" x14ac:dyDescent="0.25">
      <c r="N82" s="28"/>
      <c r="V82"/>
      <c r="AQ82"/>
      <c r="BL82"/>
    </row>
    <row r="83" spans="14:64" x14ac:dyDescent="0.25">
      <c r="N83" s="28"/>
      <c r="V83"/>
      <c r="AQ83"/>
      <c r="BL83"/>
    </row>
    <row r="84" spans="14:64" x14ac:dyDescent="0.25">
      <c r="N84" s="28"/>
      <c r="V84"/>
      <c r="AQ84"/>
      <c r="BL84"/>
    </row>
    <row r="85" spans="14:64" x14ac:dyDescent="0.25">
      <c r="N85" s="28"/>
      <c r="V85"/>
      <c r="AQ85"/>
      <c r="BL85"/>
    </row>
    <row r="86" spans="14:64" x14ac:dyDescent="0.25">
      <c r="N86" s="28"/>
      <c r="V86"/>
      <c r="AQ86"/>
      <c r="BL86"/>
    </row>
    <row r="87" spans="14:64" x14ac:dyDescent="0.25">
      <c r="N87" s="28"/>
      <c r="V87"/>
      <c r="AQ87"/>
      <c r="BL87"/>
    </row>
    <row r="88" spans="14:64" x14ac:dyDescent="0.25">
      <c r="N88" s="28"/>
      <c r="V88"/>
      <c r="AQ88"/>
      <c r="BL88"/>
    </row>
    <row r="89" spans="14:64" x14ac:dyDescent="0.25">
      <c r="N89" s="28"/>
      <c r="V89"/>
      <c r="AQ89"/>
      <c r="BL89"/>
    </row>
    <row r="90" spans="14:64" x14ac:dyDescent="0.25">
      <c r="N90" s="28"/>
      <c r="V90"/>
      <c r="AQ90"/>
      <c r="BL90"/>
    </row>
    <row r="91" spans="14:64" x14ac:dyDescent="0.25">
      <c r="N91" s="28"/>
      <c r="V91"/>
      <c r="AQ91"/>
      <c r="BL91"/>
    </row>
    <row r="92" spans="14:64" x14ac:dyDescent="0.25">
      <c r="N92" s="28"/>
      <c r="V92"/>
      <c r="AQ92"/>
      <c r="BL92"/>
    </row>
    <row r="93" spans="14:64" x14ac:dyDescent="0.25">
      <c r="N93" s="28"/>
      <c r="V93"/>
      <c r="AQ93"/>
      <c r="BL93"/>
    </row>
    <row r="94" spans="14:64" x14ac:dyDescent="0.25">
      <c r="N94" s="28"/>
      <c r="V94"/>
      <c r="AQ94"/>
      <c r="BL94"/>
    </row>
    <row r="95" spans="14:64" x14ac:dyDescent="0.25">
      <c r="N95" s="28"/>
      <c r="V95"/>
      <c r="AQ95"/>
      <c r="BL95"/>
    </row>
    <row r="96" spans="14:64" x14ac:dyDescent="0.25">
      <c r="N96" s="28"/>
      <c r="V96"/>
      <c r="AQ96"/>
      <c r="BL96"/>
    </row>
    <row r="97" spans="14:64" x14ac:dyDescent="0.25">
      <c r="N97" s="28"/>
      <c r="V97"/>
      <c r="AQ97"/>
      <c r="BL97"/>
    </row>
    <row r="98" spans="14:64" x14ac:dyDescent="0.25">
      <c r="N98" s="28"/>
      <c r="V98"/>
      <c r="AQ98"/>
      <c r="BL98"/>
    </row>
    <row r="99" spans="14:64" x14ac:dyDescent="0.25">
      <c r="N99" s="28"/>
      <c r="V99"/>
      <c r="AQ99"/>
      <c r="BL99"/>
    </row>
    <row r="100" spans="14:64" x14ac:dyDescent="0.25">
      <c r="N100" s="28"/>
      <c r="V100"/>
      <c r="AQ100"/>
      <c r="BL100"/>
    </row>
    <row r="101" spans="14:64" x14ac:dyDescent="0.25">
      <c r="N101" s="28"/>
      <c r="V101"/>
      <c r="AQ101"/>
      <c r="BL101"/>
    </row>
    <row r="102" spans="14:64" x14ac:dyDescent="0.25">
      <c r="N102" s="28"/>
      <c r="V102"/>
      <c r="AQ102"/>
      <c r="BL102"/>
    </row>
    <row r="103" spans="14:64" x14ac:dyDescent="0.25">
      <c r="N103" s="28"/>
      <c r="V103"/>
      <c r="AQ103"/>
      <c r="BL103"/>
    </row>
    <row r="104" spans="14:64" x14ac:dyDescent="0.25">
      <c r="N104" s="28"/>
      <c r="V104"/>
      <c r="AQ104"/>
      <c r="BL104"/>
    </row>
    <row r="105" spans="14:64" x14ac:dyDescent="0.25">
      <c r="N105" s="28"/>
      <c r="V105"/>
      <c r="AQ105"/>
      <c r="BL105"/>
    </row>
    <row r="106" spans="14:64" x14ac:dyDescent="0.25">
      <c r="N106" s="28"/>
      <c r="V106"/>
      <c r="AQ106"/>
      <c r="BL106"/>
    </row>
    <row r="107" spans="14:64" x14ac:dyDescent="0.25">
      <c r="N107" s="28"/>
      <c r="V107"/>
      <c r="AQ107"/>
      <c r="BL107"/>
    </row>
    <row r="108" spans="14:64" x14ac:dyDescent="0.25">
      <c r="N108" s="28"/>
      <c r="V108"/>
      <c r="AQ108"/>
      <c r="BL108"/>
    </row>
    <row r="109" spans="14:64" x14ac:dyDescent="0.25">
      <c r="N109" s="28"/>
      <c r="V109"/>
      <c r="AQ109"/>
      <c r="BL109"/>
    </row>
    <row r="110" spans="14:64" x14ac:dyDescent="0.25">
      <c r="N110" s="28"/>
      <c r="V110"/>
      <c r="AQ110"/>
      <c r="BL110"/>
    </row>
    <row r="111" spans="14:64" x14ac:dyDescent="0.25">
      <c r="N111" s="28"/>
      <c r="V111"/>
      <c r="AQ111"/>
      <c r="BL111"/>
    </row>
    <row r="112" spans="14:64" x14ac:dyDescent="0.25">
      <c r="N112" s="28"/>
      <c r="V112"/>
      <c r="AQ112"/>
      <c r="BL112"/>
    </row>
    <row r="113" spans="14:64" x14ac:dyDescent="0.25">
      <c r="N113" s="28"/>
      <c r="V113"/>
      <c r="AQ113"/>
      <c r="BL113"/>
    </row>
    <row r="114" spans="14:64" x14ac:dyDescent="0.25">
      <c r="N114" s="28"/>
      <c r="V114"/>
      <c r="AQ114"/>
      <c r="BL114"/>
    </row>
    <row r="115" spans="14:64" x14ac:dyDescent="0.25">
      <c r="N115" s="28"/>
      <c r="V115"/>
      <c r="AQ115"/>
      <c r="BL115"/>
    </row>
    <row r="116" spans="14:64" x14ac:dyDescent="0.25">
      <c r="N116" s="28"/>
      <c r="V116"/>
      <c r="AQ116"/>
      <c r="BL116"/>
    </row>
    <row r="117" spans="14:64" x14ac:dyDescent="0.25">
      <c r="N117" s="28"/>
      <c r="V117"/>
      <c r="AQ117"/>
      <c r="BL117"/>
    </row>
    <row r="118" spans="14:64" x14ac:dyDescent="0.25">
      <c r="N118" s="28"/>
      <c r="V118"/>
      <c r="AQ118"/>
      <c r="BL118"/>
    </row>
    <row r="119" spans="14:64" x14ac:dyDescent="0.25">
      <c r="N119" s="28"/>
      <c r="V119"/>
      <c r="AQ119"/>
      <c r="BL119"/>
    </row>
    <row r="120" spans="14:64" x14ac:dyDescent="0.25">
      <c r="N120" s="28"/>
      <c r="V120"/>
      <c r="AQ120"/>
      <c r="BL120"/>
    </row>
    <row r="121" spans="14:64" x14ac:dyDescent="0.25">
      <c r="N121" s="28"/>
      <c r="V121"/>
      <c r="AQ121"/>
      <c r="BL121"/>
    </row>
    <row r="122" spans="14:64" x14ac:dyDescent="0.25">
      <c r="N122" s="28"/>
      <c r="V122"/>
      <c r="AQ122"/>
      <c r="BL122"/>
    </row>
    <row r="123" spans="14:64" x14ac:dyDescent="0.25">
      <c r="N123" s="28"/>
      <c r="V123"/>
      <c r="AQ123"/>
      <c r="BL123"/>
    </row>
    <row r="124" spans="14:64" x14ac:dyDescent="0.25">
      <c r="N124" s="28"/>
      <c r="V124"/>
      <c r="AQ124"/>
      <c r="BL124"/>
    </row>
    <row r="125" spans="14:64" x14ac:dyDescent="0.25">
      <c r="N125" s="28"/>
      <c r="V125"/>
      <c r="AQ125"/>
      <c r="BL125"/>
    </row>
    <row r="126" spans="14:64" x14ac:dyDescent="0.25">
      <c r="N126" s="28"/>
      <c r="V126"/>
      <c r="AQ126"/>
      <c r="BL126"/>
    </row>
    <row r="127" spans="14:64" x14ac:dyDescent="0.25">
      <c r="N127" s="28"/>
      <c r="V127"/>
      <c r="AQ127"/>
      <c r="BL127"/>
    </row>
    <row r="128" spans="14:64" x14ac:dyDescent="0.25">
      <c r="N128" s="28"/>
      <c r="V128"/>
      <c r="AQ128"/>
      <c r="BL128"/>
    </row>
    <row r="129" spans="14:64" x14ac:dyDescent="0.25">
      <c r="N129" s="28"/>
      <c r="V129"/>
      <c r="AQ129"/>
      <c r="BL129"/>
    </row>
    <row r="130" spans="14:64" x14ac:dyDescent="0.25">
      <c r="N130" s="28"/>
      <c r="V130"/>
      <c r="AQ130"/>
      <c r="BL130"/>
    </row>
    <row r="131" spans="14:64" x14ac:dyDescent="0.25">
      <c r="N131" s="28"/>
      <c r="V131"/>
      <c r="AQ131"/>
      <c r="BL131"/>
    </row>
    <row r="132" spans="14:64" x14ac:dyDescent="0.25">
      <c r="N132" s="28"/>
      <c r="V132"/>
      <c r="AQ132"/>
      <c r="BL132"/>
    </row>
    <row r="133" spans="14:64" x14ac:dyDescent="0.25">
      <c r="N133" s="28"/>
      <c r="V133"/>
      <c r="AQ133"/>
      <c r="BL133"/>
    </row>
    <row r="134" spans="14:64" x14ac:dyDescent="0.25">
      <c r="N134" s="28"/>
      <c r="V134"/>
      <c r="AQ134"/>
      <c r="BL134"/>
    </row>
    <row r="135" spans="14:64" x14ac:dyDescent="0.25">
      <c r="N135" s="28"/>
      <c r="V135"/>
      <c r="AQ135"/>
      <c r="BL135"/>
    </row>
    <row r="136" spans="14:64" x14ac:dyDescent="0.25">
      <c r="N136" s="28"/>
      <c r="V136"/>
      <c r="AQ136"/>
      <c r="BL136"/>
    </row>
    <row r="137" spans="14:64" x14ac:dyDescent="0.25">
      <c r="N137" s="28"/>
      <c r="V137"/>
      <c r="AQ137"/>
      <c r="BL137"/>
    </row>
    <row r="138" spans="14:64" x14ac:dyDescent="0.25">
      <c r="N138" s="28"/>
      <c r="V138"/>
      <c r="AQ138"/>
      <c r="BL138"/>
    </row>
    <row r="139" spans="14:64" x14ac:dyDescent="0.25">
      <c r="N139" s="28"/>
      <c r="V139"/>
      <c r="AQ139"/>
      <c r="BL139"/>
    </row>
    <row r="140" spans="14:64" x14ac:dyDescent="0.25">
      <c r="N140" s="28"/>
      <c r="V140"/>
      <c r="AQ140"/>
      <c r="BL140"/>
    </row>
    <row r="141" spans="14:64" x14ac:dyDescent="0.25">
      <c r="N141" s="28"/>
      <c r="V141"/>
      <c r="AQ141"/>
      <c r="BL141"/>
    </row>
    <row r="142" spans="14:64" x14ac:dyDescent="0.25">
      <c r="N142" s="28"/>
      <c r="V142"/>
      <c r="AQ142"/>
      <c r="BL142"/>
    </row>
    <row r="143" spans="14:64" x14ac:dyDescent="0.25">
      <c r="N143" s="28"/>
      <c r="V143"/>
      <c r="AQ143"/>
      <c r="BL143"/>
    </row>
    <row r="144" spans="14:64" x14ac:dyDescent="0.25">
      <c r="N144" s="28"/>
      <c r="V144"/>
      <c r="AQ144"/>
      <c r="BL144"/>
    </row>
    <row r="145" spans="14:64" x14ac:dyDescent="0.25">
      <c r="N145" s="28"/>
      <c r="V145"/>
      <c r="AQ145"/>
      <c r="BL145"/>
    </row>
    <row r="146" spans="14:64" x14ac:dyDescent="0.25">
      <c r="N146" s="28"/>
      <c r="V146"/>
      <c r="AQ146"/>
      <c r="BL146"/>
    </row>
    <row r="147" spans="14:64" x14ac:dyDescent="0.25">
      <c r="N147" s="28"/>
      <c r="V147"/>
      <c r="AQ147"/>
      <c r="BL147"/>
    </row>
    <row r="148" spans="14:64" x14ac:dyDescent="0.25">
      <c r="N148" s="28"/>
      <c r="V148"/>
      <c r="AQ148"/>
      <c r="BL148"/>
    </row>
    <row r="149" spans="14:64" x14ac:dyDescent="0.25">
      <c r="N149" s="28"/>
      <c r="V149"/>
      <c r="AQ149"/>
      <c r="BL149"/>
    </row>
    <row r="150" spans="14:64" x14ac:dyDescent="0.25">
      <c r="N150" s="28"/>
      <c r="V150"/>
      <c r="AQ150"/>
      <c r="BL150"/>
    </row>
    <row r="151" spans="14:64" x14ac:dyDescent="0.25">
      <c r="N151" s="28"/>
      <c r="V151"/>
      <c r="AQ151"/>
      <c r="BL151"/>
    </row>
    <row r="152" spans="14:64" x14ac:dyDescent="0.25">
      <c r="N152" s="28"/>
      <c r="V152"/>
      <c r="AQ152"/>
      <c r="BL152"/>
    </row>
    <row r="153" spans="14:64" x14ac:dyDescent="0.25">
      <c r="N153" s="28"/>
      <c r="V153"/>
      <c r="AQ153"/>
      <c r="BL153"/>
    </row>
    <row r="154" spans="14:64" x14ac:dyDescent="0.25">
      <c r="N154" s="28"/>
      <c r="V154"/>
      <c r="AQ154"/>
      <c r="BL154"/>
    </row>
    <row r="155" spans="14:64" x14ac:dyDescent="0.25">
      <c r="N155" s="28"/>
      <c r="V155"/>
      <c r="AQ155"/>
      <c r="BL155"/>
    </row>
    <row r="156" spans="14:64" x14ac:dyDescent="0.25">
      <c r="N156" s="28"/>
      <c r="V156"/>
      <c r="AQ156"/>
      <c r="BL156"/>
    </row>
    <row r="157" spans="14:64" x14ac:dyDescent="0.25">
      <c r="N157" s="28"/>
      <c r="V157"/>
      <c r="AQ157"/>
      <c r="BL157"/>
    </row>
    <row r="158" spans="14:64" x14ac:dyDescent="0.25">
      <c r="N158" s="28"/>
      <c r="V158"/>
      <c r="AQ158"/>
      <c r="BL158"/>
    </row>
    <row r="159" spans="14:64" x14ac:dyDescent="0.25">
      <c r="N159" s="28"/>
      <c r="V159"/>
      <c r="AQ159"/>
      <c r="BL159"/>
    </row>
    <row r="160" spans="14:64" x14ac:dyDescent="0.25">
      <c r="N160" s="28"/>
      <c r="V160"/>
      <c r="AQ160"/>
      <c r="BL160"/>
    </row>
    <row r="161" spans="14:64" x14ac:dyDescent="0.25">
      <c r="N161" s="28"/>
      <c r="V161"/>
      <c r="AQ161"/>
      <c r="BL161"/>
    </row>
    <row r="162" spans="14:64" x14ac:dyDescent="0.25">
      <c r="N162" s="28"/>
      <c r="V162"/>
      <c r="AQ162"/>
      <c r="BL162"/>
    </row>
    <row r="163" spans="14:64" x14ac:dyDescent="0.25">
      <c r="N163" s="28"/>
      <c r="V163"/>
      <c r="AQ163"/>
      <c r="BL163"/>
    </row>
    <row r="164" spans="14:64" x14ac:dyDescent="0.25">
      <c r="N164" s="28"/>
      <c r="V164"/>
      <c r="AQ164"/>
      <c r="BL164"/>
    </row>
    <row r="165" spans="14:64" x14ac:dyDescent="0.25">
      <c r="N165" s="28"/>
      <c r="V165"/>
      <c r="AQ165"/>
      <c r="BL165"/>
    </row>
    <row r="166" spans="14:64" x14ac:dyDescent="0.25">
      <c r="N166" s="28"/>
      <c r="V166"/>
      <c r="AQ166"/>
      <c r="BL166"/>
    </row>
    <row r="167" spans="14:64" x14ac:dyDescent="0.25">
      <c r="N167" s="28"/>
      <c r="V167"/>
      <c r="AQ167"/>
      <c r="BL167"/>
    </row>
    <row r="168" spans="14:64" x14ac:dyDescent="0.25">
      <c r="N168" s="28"/>
      <c r="V168"/>
      <c r="AQ168"/>
      <c r="BL168"/>
    </row>
    <row r="169" spans="14:64" x14ac:dyDescent="0.25">
      <c r="N169" s="28"/>
      <c r="V169"/>
      <c r="AQ169"/>
      <c r="BL169"/>
    </row>
    <row r="170" spans="14:64" x14ac:dyDescent="0.25">
      <c r="N170" s="28"/>
      <c r="V170"/>
      <c r="AQ170"/>
      <c r="BL170"/>
    </row>
    <row r="171" spans="14:64" x14ac:dyDescent="0.25">
      <c r="N171" s="28"/>
      <c r="V171"/>
      <c r="AQ171"/>
      <c r="BL171"/>
    </row>
    <row r="172" spans="14:64" x14ac:dyDescent="0.25">
      <c r="N172" s="28"/>
      <c r="V172"/>
      <c r="AQ172"/>
      <c r="BL172"/>
    </row>
    <row r="173" spans="14:64" x14ac:dyDescent="0.25">
      <c r="N173" s="28"/>
      <c r="V173"/>
      <c r="AQ173"/>
      <c r="BL173"/>
    </row>
    <row r="174" spans="14:64" x14ac:dyDescent="0.25">
      <c r="N174" s="28"/>
      <c r="V174"/>
      <c r="AQ174"/>
      <c r="BL174"/>
    </row>
    <row r="175" spans="14:64" x14ac:dyDescent="0.25">
      <c r="N175" s="28"/>
      <c r="V175"/>
      <c r="AQ175"/>
      <c r="BL175"/>
    </row>
    <row r="176" spans="14:64" x14ac:dyDescent="0.25">
      <c r="N176" s="28"/>
      <c r="V176"/>
      <c r="AQ176"/>
      <c r="BL176"/>
    </row>
    <row r="177" spans="14:64" x14ac:dyDescent="0.25">
      <c r="N177" s="28"/>
      <c r="V177"/>
      <c r="AQ177"/>
      <c r="BL177"/>
    </row>
    <row r="178" spans="14:64" x14ac:dyDescent="0.25">
      <c r="N178" s="28"/>
      <c r="V178"/>
      <c r="AQ178"/>
      <c r="BL178"/>
    </row>
    <row r="179" spans="14:64" x14ac:dyDescent="0.25">
      <c r="N179" s="28"/>
      <c r="V179"/>
      <c r="AQ179"/>
      <c r="BL179"/>
    </row>
    <row r="180" spans="14:64" x14ac:dyDescent="0.25">
      <c r="N180" s="28"/>
      <c r="V180"/>
      <c r="AQ180"/>
      <c r="BL180"/>
    </row>
    <row r="181" spans="14:64" x14ac:dyDescent="0.25">
      <c r="N181" s="28"/>
      <c r="V181"/>
      <c r="AQ181"/>
      <c r="BL181"/>
    </row>
    <row r="182" spans="14:64" x14ac:dyDescent="0.25">
      <c r="N182" s="28"/>
      <c r="V182"/>
      <c r="AQ182"/>
      <c r="BL182"/>
    </row>
    <row r="183" spans="14:64" x14ac:dyDescent="0.25">
      <c r="N183" s="28"/>
      <c r="V183"/>
      <c r="AQ183"/>
      <c r="BL183"/>
    </row>
    <row r="184" spans="14:64" x14ac:dyDescent="0.25">
      <c r="N184" s="28"/>
      <c r="V184"/>
      <c r="AQ184"/>
      <c r="BL184"/>
    </row>
    <row r="185" spans="14:64" x14ac:dyDescent="0.25">
      <c r="N185" s="28"/>
      <c r="V185"/>
      <c r="AQ185"/>
      <c r="BL185"/>
    </row>
    <row r="186" spans="14:64" x14ac:dyDescent="0.25">
      <c r="N186" s="28"/>
      <c r="V186"/>
      <c r="AQ186"/>
      <c r="BL186"/>
    </row>
    <row r="187" spans="14:64" x14ac:dyDescent="0.25">
      <c r="N187" s="28"/>
      <c r="V187"/>
      <c r="AQ187"/>
      <c r="BL187"/>
    </row>
    <row r="188" spans="14:64" x14ac:dyDescent="0.25">
      <c r="N188" s="28"/>
      <c r="V188"/>
      <c r="AQ188"/>
      <c r="BL188"/>
    </row>
    <row r="189" spans="14:64" x14ac:dyDescent="0.25">
      <c r="N189" s="28"/>
      <c r="V189"/>
      <c r="AQ189"/>
      <c r="BL189"/>
    </row>
    <row r="190" spans="14:64" x14ac:dyDescent="0.25">
      <c r="N190" s="28"/>
      <c r="V190"/>
      <c r="AQ190"/>
      <c r="BL190"/>
    </row>
    <row r="191" spans="14:64" x14ac:dyDescent="0.25">
      <c r="N191" s="28"/>
      <c r="V191"/>
      <c r="AQ191"/>
      <c r="BL191"/>
    </row>
    <row r="192" spans="14:64" x14ac:dyDescent="0.25">
      <c r="N192" s="28"/>
      <c r="V192"/>
      <c r="AQ192"/>
      <c r="BL192"/>
    </row>
    <row r="193" spans="14:64" x14ac:dyDescent="0.25">
      <c r="N193" s="28"/>
      <c r="V193"/>
      <c r="AQ193"/>
      <c r="BL193"/>
    </row>
    <row r="194" spans="14:64" x14ac:dyDescent="0.25">
      <c r="N194" s="28"/>
      <c r="V194"/>
      <c r="AQ194"/>
      <c r="BL194"/>
    </row>
    <row r="195" spans="14:64" x14ac:dyDescent="0.25">
      <c r="N195" s="28"/>
      <c r="V195"/>
      <c r="AQ195"/>
      <c r="BL195"/>
    </row>
    <row r="196" spans="14:64" x14ac:dyDescent="0.25">
      <c r="N196" s="28"/>
      <c r="V196"/>
      <c r="AQ196"/>
      <c r="BL196"/>
    </row>
    <row r="197" spans="14:64" x14ac:dyDescent="0.25">
      <c r="N197" s="28"/>
      <c r="V197"/>
      <c r="AQ197"/>
      <c r="BL197"/>
    </row>
    <row r="198" spans="14:64" x14ac:dyDescent="0.25">
      <c r="N198" s="28"/>
      <c r="V198"/>
      <c r="AQ198"/>
      <c r="BL198"/>
    </row>
    <row r="199" spans="14:64" x14ac:dyDescent="0.25">
      <c r="N199" s="28"/>
      <c r="V199"/>
      <c r="AQ199"/>
      <c r="BL199"/>
    </row>
    <row r="200" spans="14:64" x14ac:dyDescent="0.25">
      <c r="N200" s="28"/>
      <c r="V200"/>
      <c r="AQ200"/>
      <c r="BL200"/>
    </row>
    <row r="201" spans="14:64" x14ac:dyDescent="0.25">
      <c r="N201" s="28"/>
      <c r="V201"/>
      <c r="AQ201"/>
      <c r="BL201"/>
    </row>
    <row r="202" spans="14:64" x14ac:dyDescent="0.25">
      <c r="N202" s="28"/>
      <c r="V202"/>
      <c r="AQ202"/>
      <c r="BL202"/>
    </row>
    <row r="203" spans="14:64" x14ac:dyDescent="0.25">
      <c r="N203" s="28"/>
      <c r="V203"/>
      <c r="AQ203"/>
      <c r="BL203"/>
    </row>
    <row r="204" spans="14:64" x14ac:dyDescent="0.25">
      <c r="N204" s="28"/>
      <c r="V204"/>
      <c r="AQ204"/>
      <c r="BL204"/>
    </row>
    <row r="205" spans="14:64" x14ac:dyDescent="0.25">
      <c r="N205" s="28"/>
      <c r="V205"/>
      <c r="AQ205"/>
      <c r="BL205"/>
    </row>
    <row r="206" spans="14:64" x14ac:dyDescent="0.25">
      <c r="N206" s="28"/>
      <c r="V206"/>
      <c r="AQ206"/>
      <c r="BL206"/>
    </row>
    <row r="207" spans="14:64" x14ac:dyDescent="0.25">
      <c r="N207" s="28"/>
      <c r="V207"/>
      <c r="AQ207"/>
      <c r="BL207"/>
    </row>
    <row r="208" spans="14:64" x14ac:dyDescent="0.25">
      <c r="N208" s="28"/>
      <c r="V208"/>
      <c r="AQ208"/>
      <c r="BL208"/>
    </row>
    <row r="209" spans="14:64" x14ac:dyDescent="0.25">
      <c r="N209" s="28"/>
      <c r="V209"/>
      <c r="AQ209"/>
      <c r="BL209"/>
    </row>
    <row r="210" spans="14:64" x14ac:dyDescent="0.25">
      <c r="N210" s="28"/>
      <c r="V210"/>
      <c r="AQ210"/>
      <c r="BL210"/>
    </row>
    <row r="211" spans="14:64" x14ac:dyDescent="0.25">
      <c r="N211" s="28"/>
      <c r="V211"/>
      <c r="AQ211"/>
      <c r="BL211"/>
    </row>
    <row r="212" spans="14:64" x14ac:dyDescent="0.25">
      <c r="N212" s="28"/>
      <c r="V212"/>
      <c r="AQ212"/>
      <c r="BL212"/>
    </row>
    <row r="213" spans="14:64" x14ac:dyDescent="0.25">
      <c r="N213" s="28"/>
      <c r="V213"/>
      <c r="AQ213"/>
      <c r="BL213"/>
    </row>
    <row r="214" spans="14:64" x14ac:dyDescent="0.25">
      <c r="N214" s="28"/>
      <c r="V214"/>
      <c r="AQ214"/>
      <c r="BL214"/>
    </row>
    <row r="215" spans="14:64" x14ac:dyDescent="0.25">
      <c r="N215" s="28"/>
      <c r="V215"/>
      <c r="AQ215"/>
      <c r="BL215"/>
    </row>
    <row r="216" spans="14:64" x14ac:dyDescent="0.25">
      <c r="N216" s="28"/>
      <c r="V216"/>
      <c r="AQ216"/>
      <c r="BL216"/>
    </row>
    <row r="217" spans="14:64" x14ac:dyDescent="0.25">
      <c r="N217" s="28"/>
      <c r="V217"/>
      <c r="AQ217"/>
      <c r="BL217"/>
    </row>
    <row r="218" spans="14:64" x14ac:dyDescent="0.25">
      <c r="N218" s="28"/>
      <c r="V218"/>
      <c r="AQ218"/>
      <c r="BL218"/>
    </row>
    <row r="219" spans="14:64" x14ac:dyDescent="0.25">
      <c r="N219" s="28"/>
      <c r="V219"/>
      <c r="AQ219"/>
      <c r="BL219"/>
    </row>
    <row r="220" spans="14:64" x14ac:dyDescent="0.25">
      <c r="N220" s="28"/>
      <c r="V220"/>
      <c r="AQ220"/>
      <c r="BL220"/>
    </row>
    <row r="221" spans="14:64" x14ac:dyDescent="0.25">
      <c r="N221" s="28"/>
      <c r="V221"/>
      <c r="AQ221"/>
      <c r="BL221"/>
    </row>
    <row r="222" spans="14:64" x14ac:dyDescent="0.25">
      <c r="N222" s="28"/>
      <c r="V222"/>
      <c r="AQ222"/>
      <c r="BL222"/>
    </row>
    <row r="223" spans="14:64" x14ac:dyDescent="0.25">
      <c r="N223" s="28"/>
      <c r="V223"/>
      <c r="AQ223"/>
      <c r="BL223"/>
    </row>
    <row r="224" spans="14:64" x14ac:dyDescent="0.25">
      <c r="N224" s="28"/>
      <c r="V224"/>
      <c r="AQ224"/>
      <c r="BL224"/>
    </row>
    <row r="225" spans="14:64" x14ac:dyDescent="0.25">
      <c r="N225" s="28"/>
      <c r="V225"/>
      <c r="AQ225"/>
      <c r="BL225"/>
    </row>
    <row r="226" spans="14:64" x14ac:dyDescent="0.25">
      <c r="N226" s="28"/>
      <c r="V226"/>
      <c r="AQ226"/>
      <c r="BL226"/>
    </row>
    <row r="227" spans="14:64" x14ac:dyDescent="0.25">
      <c r="N227" s="28"/>
      <c r="V227"/>
      <c r="AQ227"/>
      <c r="BL227"/>
    </row>
    <row r="228" spans="14:64" x14ac:dyDescent="0.25">
      <c r="N228" s="28"/>
      <c r="V228"/>
      <c r="AQ228"/>
      <c r="BL228"/>
    </row>
    <row r="229" spans="14:64" x14ac:dyDescent="0.25">
      <c r="N229" s="28"/>
      <c r="V229"/>
      <c r="AQ229"/>
      <c r="BL229"/>
    </row>
    <row r="230" spans="14:64" x14ac:dyDescent="0.25">
      <c r="N230" s="28"/>
      <c r="V230"/>
      <c r="AQ230"/>
      <c r="BL230"/>
    </row>
    <row r="231" spans="14:64" x14ac:dyDescent="0.25">
      <c r="N231" s="28"/>
      <c r="V231"/>
      <c r="AQ231"/>
      <c r="BL231"/>
    </row>
    <row r="232" spans="14:64" x14ac:dyDescent="0.25">
      <c r="N232" s="28"/>
      <c r="V232"/>
      <c r="AQ232"/>
      <c r="BL232"/>
    </row>
    <row r="233" spans="14:64" x14ac:dyDescent="0.25">
      <c r="N233" s="28"/>
      <c r="V233"/>
      <c r="AQ233"/>
      <c r="BL233"/>
    </row>
    <row r="234" spans="14:64" x14ac:dyDescent="0.25">
      <c r="N234" s="28"/>
      <c r="V234"/>
      <c r="AQ234"/>
      <c r="BL234"/>
    </row>
    <row r="235" spans="14:64" x14ac:dyDescent="0.25">
      <c r="N235" s="28"/>
      <c r="V235"/>
      <c r="AQ235"/>
      <c r="BL235"/>
    </row>
    <row r="236" spans="14:64" x14ac:dyDescent="0.25">
      <c r="N236" s="28"/>
      <c r="V236"/>
      <c r="AQ236"/>
      <c r="BL236"/>
    </row>
    <row r="237" spans="14:64" x14ac:dyDescent="0.25">
      <c r="N237" s="28"/>
      <c r="V237"/>
      <c r="AQ237"/>
      <c r="BL237"/>
    </row>
    <row r="238" spans="14:64" x14ac:dyDescent="0.25">
      <c r="N238" s="28"/>
      <c r="V238"/>
      <c r="AQ238"/>
      <c r="BL238"/>
    </row>
    <row r="239" spans="14:64" x14ac:dyDescent="0.25">
      <c r="N239" s="28"/>
      <c r="V239"/>
      <c r="AQ239"/>
      <c r="BL239"/>
    </row>
    <row r="240" spans="14:64" x14ac:dyDescent="0.25">
      <c r="N240" s="28"/>
      <c r="V240"/>
      <c r="AQ240"/>
      <c r="BL240"/>
    </row>
    <row r="241" spans="14:14" x14ac:dyDescent="0.25">
      <c r="N241" s="28"/>
    </row>
    <row r="242" spans="14:14" x14ac:dyDescent="0.25">
      <c r="N242" s="28"/>
    </row>
    <row r="243" spans="14:14" x14ac:dyDescent="0.25">
      <c r="N243" s="28"/>
    </row>
    <row r="244" spans="14:14" x14ac:dyDescent="0.25">
      <c r="N244" s="28"/>
    </row>
    <row r="245" spans="14:14" x14ac:dyDescent="0.25">
      <c r="N245" s="28"/>
    </row>
    <row r="246" spans="14:14" x14ac:dyDescent="0.25">
      <c r="N246" s="28"/>
    </row>
    <row r="247" spans="14:14" x14ac:dyDescent="0.25">
      <c r="N247" s="28"/>
    </row>
    <row r="248" spans="14:14" x14ac:dyDescent="0.25">
      <c r="N248" s="28"/>
    </row>
    <row r="249" spans="14:14" x14ac:dyDescent="0.25">
      <c r="N249" s="28"/>
    </row>
    <row r="250" spans="14:14" x14ac:dyDescent="0.25">
      <c r="N250" s="28"/>
    </row>
    <row r="251" spans="14:14" x14ac:dyDescent="0.25">
      <c r="N251" s="28"/>
    </row>
    <row r="252" spans="14:14" x14ac:dyDescent="0.25">
      <c r="N252" s="28"/>
    </row>
    <row r="253" spans="14:14" x14ac:dyDescent="0.25">
      <c r="N253" s="28"/>
    </row>
    <row r="254" spans="14:14" x14ac:dyDescent="0.25">
      <c r="N254" s="28"/>
    </row>
    <row r="255" spans="14:14" x14ac:dyDescent="0.25">
      <c r="N255" s="28"/>
    </row>
    <row r="256" spans="14:14" x14ac:dyDescent="0.25">
      <c r="N256" s="28"/>
    </row>
    <row r="257" spans="14:14" x14ac:dyDescent="0.25">
      <c r="N257" s="28"/>
    </row>
    <row r="258" spans="14:14" x14ac:dyDescent="0.25">
      <c r="N258" s="28"/>
    </row>
    <row r="259" spans="14:14" x14ac:dyDescent="0.25">
      <c r="N259" s="28"/>
    </row>
    <row r="260" spans="14:14" x14ac:dyDescent="0.25">
      <c r="N260" s="28"/>
    </row>
    <row r="261" spans="14:14" x14ac:dyDescent="0.25">
      <c r="N261" s="28"/>
    </row>
    <row r="262" spans="14:14" x14ac:dyDescent="0.25">
      <c r="N262" s="28"/>
    </row>
    <row r="263" spans="14:14" x14ac:dyDescent="0.25">
      <c r="N263" s="28"/>
    </row>
    <row r="264" spans="14:14" x14ac:dyDescent="0.25">
      <c r="N264" s="28"/>
    </row>
    <row r="265" spans="14:14" x14ac:dyDescent="0.25">
      <c r="N265" s="28"/>
    </row>
    <row r="266" spans="14:14" x14ac:dyDescent="0.25">
      <c r="N266" s="28"/>
    </row>
    <row r="267" spans="14:14" x14ac:dyDescent="0.25">
      <c r="N267" s="28"/>
    </row>
    <row r="268" spans="14:14" x14ac:dyDescent="0.25">
      <c r="N268" s="28"/>
    </row>
    <row r="269" spans="14:14" x14ac:dyDescent="0.25">
      <c r="N269" s="28"/>
    </row>
    <row r="270" spans="14:14" x14ac:dyDescent="0.25">
      <c r="N270" s="28"/>
    </row>
    <row r="271" spans="14:14" x14ac:dyDescent="0.25">
      <c r="N271" s="28"/>
    </row>
    <row r="272" spans="14:14" x14ac:dyDescent="0.25">
      <c r="N272" s="28"/>
    </row>
    <row r="273" spans="14:14" x14ac:dyDescent="0.25">
      <c r="N273" s="28"/>
    </row>
    <row r="274" spans="14:14" x14ac:dyDescent="0.25">
      <c r="N274" s="28"/>
    </row>
    <row r="275" spans="14:14" x14ac:dyDescent="0.25">
      <c r="N275" s="28"/>
    </row>
    <row r="276" spans="14:14" x14ac:dyDescent="0.25">
      <c r="N276" s="28"/>
    </row>
    <row r="277" spans="14:14" x14ac:dyDescent="0.25">
      <c r="N277" s="28"/>
    </row>
    <row r="278" spans="14:14" x14ac:dyDescent="0.25">
      <c r="N278" s="28"/>
    </row>
    <row r="279" spans="14:14" x14ac:dyDescent="0.25">
      <c r="N279" s="28"/>
    </row>
    <row r="280" spans="14:14" x14ac:dyDescent="0.25">
      <c r="N280" s="28"/>
    </row>
    <row r="281" spans="14:14" x14ac:dyDescent="0.25">
      <c r="N281" s="28"/>
    </row>
    <row r="282" spans="14:14" x14ac:dyDescent="0.25">
      <c r="N282" s="28"/>
    </row>
    <row r="283" spans="14:14" x14ac:dyDescent="0.25">
      <c r="N283" s="28"/>
    </row>
    <row r="284" spans="14:14" x14ac:dyDescent="0.25">
      <c r="N284" s="28"/>
    </row>
    <row r="285" spans="14:14" x14ac:dyDescent="0.25">
      <c r="N285" s="28"/>
    </row>
    <row r="286" spans="14:14" x14ac:dyDescent="0.25">
      <c r="N286" s="28"/>
    </row>
    <row r="287" spans="14:14" x14ac:dyDescent="0.25">
      <c r="N287" s="28"/>
    </row>
    <row r="288" spans="14:14" x14ac:dyDescent="0.25">
      <c r="N288" s="28"/>
    </row>
    <row r="289" spans="14:14" x14ac:dyDescent="0.25">
      <c r="N289" s="28"/>
    </row>
    <row r="290" spans="14:14" x14ac:dyDescent="0.25">
      <c r="N290" s="28"/>
    </row>
    <row r="291" spans="14:14" x14ac:dyDescent="0.25">
      <c r="N291" s="28"/>
    </row>
    <row r="292" spans="14:14" x14ac:dyDescent="0.25">
      <c r="N292" s="28"/>
    </row>
    <row r="293" spans="14:14" x14ac:dyDescent="0.25">
      <c r="N293" s="28"/>
    </row>
    <row r="294" spans="14:14" x14ac:dyDescent="0.25">
      <c r="N294" s="28"/>
    </row>
    <row r="295" spans="14:14" x14ac:dyDescent="0.25">
      <c r="N295" s="28"/>
    </row>
    <row r="296" spans="14:14" x14ac:dyDescent="0.25">
      <c r="N296" s="28"/>
    </row>
    <row r="297" spans="14:14" x14ac:dyDescent="0.25">
      <c r="N297" s="28"/>
    </row>
    <row r="298" spans="14:14" x14ac:dyDescent="0.25">
      <c r="N298" s="28"/>
    </row>
    <row r="299" spans="14:14" x14ac:dyDescent="0.25">
      <c r="N299" s="28"/>
    </row>
    <row r="300" spans="14:14" x14ac:dyDescent="0.25">
      <c r="N300" s="28"/>
    </row>
    <row r="301" spans="14:14" x14ac:dyDescent="0.25">
      <c r="N301" s="28"/>
    </row>
    <row r="302" spans="14:14" x14ac:dyDescent="0.25">
      <c r="N302" s="28"/>
    </row>
    <row r="303" spans="14:14" x14ac:dyDescent="0.25">
      <c r="N303" s="28"/>
    </row>
    <row r="304" spans="14:14" x14ac:dyDescent="0.25">
      <c r="N304" s="28"/>
    </row>
    <row r="305" spans="14:14" x14ac:dyDescent="0.25">
      <c r="N305" s="28"/>
    </row>
    <row r="306" spans="14:14" x14ac:dyDescent="0.25">
      <c r="N306" s="28"/>
    </row>
    <row r="307" spans="14:14" x14ac:dyDescent="0.25">
      <c r="N307" s="28"/>
    </row>
    <row r="308" spans="14:14" x14ac:dyDescent="0.25">
      <c r="N308" s="28"/>
    </row>
    <row r="309" spans="14:14" x14ac:dyDescent="0.25">
      <c r="N309" s="28"/>
    </row>
    <row r="310" spans="14:14" x14ac:dyDescent="0.25">
      <c r="N310" s="28"/>
    </row>
    <row r="311" spans="14:14" x14ac:dyDescent="0.25">
      <c r="N311" s="28"/>
    </row>
    <row r="312" spans="14:14" x14ac:dyDescent="0.25">
      <c r="N312" s="28"/>
    </row>
    <row r="313" spans="14:14" x14ac:dyDescent="0.25">
      <c r="N313" s="28"/>
    </row>
    <row r="314" spans="14:14" x14ac:dyDescent="0.25">
      <c r="N314" s="28"/>
    </row>
    <row r="315" spans="14:14" x14ac:dyDescent="0.25">
      <c r="N315" s="28"/>
    </row>
    <row r="316" spans="14:14" x14ac:dyDescent="0.25">
      <c r="N316" s="28"/>
    </row>
    <row r="317" spans="14:14" x14ac:dyDescent="0.25">
      <c r="N317" s="28"/>
    </row>
    <row r="318" spans="14:14" x14ac:dyDescent="0.25">
      <c r="N318" s="28"/>
    </row>
    <row r="319" spans="14:14" x14ac:dyDescent="0.25">
      <c r="N319" s="28"/>
    </row>
    <row r="320" spans="14:14" x14ac:dyDescent="0.25">
      <c r="N320" s="28"/>
    </row>
    <row r="321" spans="14:14" x14ac:dyDescent="0.25">
      <c r="N321" s="28"/>
    </row>
    <row r="322" spans="14:14" x14ac:dyDescent="0.25">
      <c r="N322" s="28"/>
    </row>
    <row r="323" spans="14:14" x14ac:dyDescent="0.25">
      <c r="N323" s="28"/>
    </row>
    <row r="324" spans="14:14" x14ac:dyDescent="0.25">
      <c r="N324" s="28"/>
    </row>
    <row r="325" spans="14:14" x14ac:dyDescent="0.25">
      <c r="N325" s="28"/>
    </row>
    <row r="326" spans="14:14" x14ac:dyDescent="0.25">
      <c r="N326" s="28"/>
    </row>
    <row r="327" spans="14:14" x14ac:dyDescent="0.25">
      <c r="N327" s="28"/>
    </row>
    <row r="328" spans="14:14" x14ac:dyDescent="0.25">
      <c r="N328" s="28"/>
    </row>
    <row r="329" spans="14:14" x14ac:dyDescent="0.25">
      <c r="N329" s="28"/>
    </row>
    <row r="330" spans="14:14" x14ac:dyDescent="0.25">
      <c r="N330" s="28"/>
    </row>
    <row r="331" spans="14:14" x14ac:dyDescent="0.25">
      <c r="N331" s="28"/>
    </row>
    <row r="332" spans="14:14" x14ac:dyDescent="0.25">
      <c r="N332" s="28"/>
    </row>
    <row r="333" spans="14:14" x14ac:dyDescent="0.25">
      <c r="N333" s="28"/>
    </row>
    <row r="334" spans="14:14" x14ac:dyDescent="0.25">
      <c r="N334" s="28"/>
    </row>
    <row r="335" spans="14:14" x14ac:dyDescent="0.25">
      <c r="N335" s="28"/>
    </row>
    <row r="336" spans="14:14" x14ac:dyDescent="0.25">
      <c r="N336" s="28"/>
    </row>
    <row r="337" spans="14:14" x14ac:dyDescent="0.25">
      <c r="N337" s="28"/>
    </row>
    <row r="338" spans="14:14" x14ac:dyDescent="0.25">
      <c r="N338" s="28"/>
    </row>
    <row r="339" spans="14:14" x14ac:dyDescent="0.25">
      <c r="N339" s="28"/>
    </row>
    <row r="340" spans="14:14" x14ac:dyDescent="0.25">
      <c r="N340" s="28"/>
    </row>
    <row r="341" spans="14:14" x14ac:dyDescent="0.25">
      <c r="N341" s="28"/>
    </row>
    <row r="342" spans="14:14" x14ac:dyDescent="0.25">
      <c r="N342" s="28"/>
    </row>
    <row r="343" spans="14:14" x14ac:dyDescent="0.25">
      <c r="N343" s="28"/>
    </row>
    <row r="344" spans="14:14" x14ac:dyDescent="0.25">
      <c r="N344" s="28"/>
    </row>
    <row r="345" spans="14:14" x14ac:dyDescent="0.25">
      <c r="N345" s="28"/>
    </row>
    <row r="346" spans="14:14" x14ac:dyDescent="0.25">
      <c r="N346" s="28"/>
    </row>
    <row r="347" spans="14:14" x14ac:dyDescent="0.25">
      <c r="N347" s="28"/>
    </row>
    <row r="348" spans="14:14" x14ac:dyDescent="0.25">
      <c r="N348" s="28"/>
    </row>
    <row r="349" spans="14:14" x14ac:dyDescent="0.25">
      <c r="N349" s="28"/>
    </row>
    <row r="350" spans="14:14" x14ac:dyDescent="0.25">
      <c r="N350" s="28"/>
    </row>
    <row r="351" spans="14:14" x14ac:dyDescent="0.25">
      <c r="N351" s="28"/>
    </row>
    <row r="352" spans="14:14" x14ac:dyDescent="0.25">
      <c r="N352" s="28"/>
    </row>
    <row r="353" spans="14:14" x14ac:dyDescent="0.25">
      <c r="N353" s="28"/>
    </row>
    <row r="354" spans="14:14" x14ac:dyDescent="0.25">
      <c r="N354" s="28"/>
    </row>
    <row r="355" spans="14:14" x14ac:dyDescent="0.25">
      <c r="N355" s="28"/>
    </row>
    <row r="356" spans="14:14" x14ac:dyDescent="0.25">
      <c r="N356" s="28"/>
    </row>
    <row r="357" spans="14:14" x14ac:dyDescent="0.25">
      <c r="N357" s="28"/>
    </row>
    <row r="358" spans="14:14" x14ac:dyDescent="0.25">
      <c r="N358" s="28"/>
    </row>
    <row r="359" spans="14:14" x14ac:dyDescent="0.25">
      <c r="N359" s="28"/>
    </row>
    <row r="360" spans="14:14" x14ac:dyDescent="0.25">
      <c r="N360" s="28"/>
    </row>
    <row r="361" spans="14:14" x14ac:dyDescent="0.25">
      <c r="N361" s="28"/>
    </row>
    <row r="362" spans="14:14" x14ac:dyDescent="0.25">
      <c r="N362" s="28"/>
    </row>
    <row r="363" spans="14:14" x14ac:dyDescent="0.25">
      <c r="N363" s="28"/>
    </row>
    <row r="364" spans="14:14" x14ac:dyDescent="0.25">
      <c r="N364" s="28"/>
    </row>
    <row r="365" spans="14:14" x14ac:dyDescent="0.25">
      <c r="N365" s="28"/>
    </row>
    <row r="366" spans="14:14" x14ac:dyDescent="0.25">
      <c r="N366" s="28"/>
    </row>
    <row r="367" spans="14:14" x14ac:dyDescent="0.25">
      <c r="N367" s="28"/>
    </row>
    <row r="368" spans="14:14" x14ac:dyDescent="0.25">
      <c r="N368" s="28"/>
    </row>
    <row r="369" spans="14:14" x14ac:dyDescent="0.25">
      <c r="N369" s="28"/>
    </row>
    <row r="370" spans="14:14" x14ac:dyDescent="0.25">
      <c r="N370" s="28"/>
    </row>
    <row r="371" spans="14:14" x14ac:dyDescent="0.25">
      <c r="N371" s="28"/>
    </row>
    <row r="372" spans="14:14" x14ac:dyDescent="0.25">
      <c r="N372" s="28"/>
    </row>
    <row r="373" spans="14:14" x14ac:dyDescent="0.25">
      <c r="N373" s="28"/>
    </row>
    <row r="374" spans="14:14" x14ac:dyDescent="0.25">
      <c r="N374" s="28"/>
    </row>
    <row r="375" spans="14:14" x14ac:dyDescent="0.25">
      <c r="N375" s="28"/>
    </row>
    <row r="376" spans="14:14" x14ac:dyDescent="0.25">
      <c r="N376" s="28"/>
    </row>
    <row r="377" spans="14:14" x14ac:dyDescent="0.25">
      <c r="N377" s="28"/>
    </row>
    <row r="378" spans="14:14" x14ac:dyDescent="0.25">
      <c r="N378" s="28"/>
    </row>
    <row r="379" spans="14:14" x14ac:dyDescent="0.25">
      <c r="N379" s="28"/>
    </row>
    <row r="380" spans="14:14" x14ac:dyDescent="0.25">
      <c r="N380" s="28"/>
    </row>
    <row r="381" spans="14:14" x14ac:dyDescent="0.25">
      <c r="N381" s="28"/>
    </row>
    <row r="382" spans="14:14" x14ac:dyDescent="0.25">
      <c r="N382" s="28"/>
    </row>
    <row r="383" spans="14:14" x14ac:dyDescent="0.25">
      <c r="N383" s="28"/>
    </row>
    <row r="384" spans="14:14" x14ac:dyDescent="0.25">
      <c r="N384" s="28"/>
    </row>
    <row r="385" spans="14:14" x14ac:dyDescent="0.25">
      <c r="N385" s="28"/>
    </row>
    <row r="386" spans="14:14" x14ac:dyDescent="0.25">
      <c r="N386" s="28"/>
    </row>
    <row r="387" spans="14:14" x14ac:dyDescent="0.25">
      <c r="N387" s="28"/>
    </row>
    <row r="388" spans="14:14" x14ac:dyDescent="0.25">
      <c r="N388" s="28"/>
    </row>
    <row r="389" spans="14:14" x14ac:dyDescent="0.25">
      <c r="N389" s="28"/>
    </row>
    <row r="390" spans="14:14" x14ac:dyDescent="0.25">
      <c r="N390" s="28"/>
    </row>
    <row r="391" spans="14:14" x14ac:dyDescent="0.25">
      <c r="N391" s="28"/>
    </row>
    <row r="392" spans="14:14" x14ac:dyDescent="0.25">
      <c r="N392" s="28"/>
    </row>
    <row r="393" spans="14:14" x14ac:dyDescent="0.25">
      <c r="N393" s="28"/>
    </row>
    <row r="394" spans="14:14" x14ac:dyDescent="0.25">
      <c r="N394" s="28"/>
    </row>
    <row r="395" spans="14:14" x14ac:dyDescent="0.25">
      <c r="N395" s="28"/>
    </row>
    <row r="396" spans="14:14" x14ac:dyDescent="0.25">
      <c r="N396" s="28"/>
    </row>
    <row r="397" spans="14:14" x14ac:dyDescent="0.25">
      <c r="N397" s="28"/>
    </row>
    <row r="398" spans="14:14" x14ac:dyDescent="0.25">
      <c r="N398" s="28"/>
    </row>
    <row r="399" spans="14:14" x14ac:dyDescent="0.25">
      <c r="N399" s="28"/>
    </row>
    <row r="400" spans="14:14" x14ac:dyDescent="0.25">
      <c r="N400" s="28"/>
    </row>
    <row r="401" spans="14:14" x14ac:dyDescent="0.25">
      <c r="N401" s="28"/>
    </row>
    <row r="402" spans="14:14" x14ac:dyDescent="0.25">
      <c r="N402" s="28"/>
    </row>
    <row r="403" spans="14:14" x14ac:dyDescent="0.25">
      <c r="N403" s="28"/>
    </row>
    <row r="404" spans="14:14" x14ac:dyDescent="0.25">
      <c r="N404" s="28"/>
    </row>
    <row r="405" spans="14:14" x14ac:dyDescent="0.25">
      <c r="N405" s="28"/>
    </row>
    <row r="406" spans="14:14" x14ac:dyDescent="0.25">
      <c r="N406" s="28"/>
    </row>
    <row r="407" spans="14:14" x14ac:dyDescent="0.25">
      <c r="N407" s="28"/>
    </row>
    <row r="408" spans="14:14" x14ac:dyDescent="0.25">
      <c r="N408" s="28"/>
    </row>
    <row r="409" spans="14:14" x14ac:dyDescent="0.25">
      <c r="N409" s="28"/>
    </row>
    <row r="410" spans="14:14" x14ac:dyDescent="0.25">
      <c r="N410" s="28"/>
    </row>
    <row r="411" spans="14:14" x14ac:dyDescent="0.25">
      <c r="N411" s="28"/>
    </row>
    <row r="412" spans="14:14" x14ac:dyDescent="0.25">
      <c r="N412" s="28"/>
    </row>
    <row r="413" spans="14:14" x14ac:dyDescent="0.25">
      <c r="N413" s="28"/>
    </row>
    <row r="414" spans="14:14" x14ac:dyDescent="0.25">
      <c r="N414" s="28"/>
    </row>
    <row r="415" spans="14:14" x14ac:dyDescent="0.25">
      <c r="N415" s="28"/>
    </row>
    <row r="416" spans="14:14" x14ac:dyDescent="0.25">
      <c r="N416" s="28"/>
    </row>
    <row r="417" spans="14:14" x14ac:dyDescent="0.25">
      <c r="N417" s="28"/>
    </row>
    <row r="418" spans="14:14" x14ac:dyDescent="0.25">
      <c r="N418" s="28"/>
    </row>
    <row r="419" spans="14:14" x14ac:dyDescent="0.25">
      <c r="N419" s="28"/>
    </row>
    <row r="420" spans="14:14" x14ac:dyDescent="0.25">
      <c r="N420" s="28"/>
    </row>
    <row r="421" spans="14:14" x14ac:dyDescent="0.25">
      <c r="N421" s="28"/>
    </row>
    <row r="422" spans="14:14" x14ac:dyDescent="0.25">
      <c r="N422" s="28"/>
    </row>
    <row r="423" spans="14:14" x14ac:dyDescent="0.25">
      <c r="N423" s="28"/>
    </row>
    <row r="424" spans="14:14" x14ac:dyDescent="0.25">
      <c r="N424" s="28"/>
    </row>
    <row r="425" spans="14:14" x14ac:dyDescent="0.25">
      <c r="N425" s="28"/>
    </row>
    <row r="426" spans="14:14" x14ac:dyDescent="0.25">
      <c r="N426" s="28"/>
    </row>
    <row r="427" spans="14:14" x14ac:dyDescent="0.25">
      <c r="N427" s="28"/>
    </row>
    <row r="428" spans="14:14" x14ac:dyDescent="0.25">
      <c r="N428" s="28"/>
    </row>
    <row r="429" spans="14:14" x14ac:dyDescent="0.25">
      <c r="N429" s="28"/>
    </row>
    <row r="430" spans="14:14" x14ac:dyDescent="0.25">
      <c r="N430" s="28"/>
    </row>
    <row r="431" spans="14:14" x14ac:dyDescent="0.25">
      <c r="N431" s="28"/>
    </row>
    <row r="432" spans="14:14" x14ac:dyDescent="0.25">
      <c r="N432" s="28"/>
    </row>
    <row r="433" spans="14:14" x14ac:dyDescent="0.25">
      <c r="N433" s="28"/>
    </row>
    <row r="434" spans="14:14" x14ac:dyDescent="0.25">
      <c r="N434" s="28"/>
    </row>
    <row r="435" spans="14:14" x14ac:dyDescent="0.25">
      <c r="N435" s="28"/>
    </row>
    <row r="436" spans="14:14" x14ac:dyDescent="0.25">
      <c r="N436" s="28"/>
    </row>
    <row r="437" spans="14:14" x14ac:dyDescent="0.25">
      <c r="N437" s="28"/>
    </row>
    <row r="438" spans="14:14" x14ac:dyDescent="0.25">
      <c r="N438" s="28"/>
    </row>
    <row r="439" spans="14:14" x14ac:dyDescent="0.25">
      <c r="N439" s="28"/>
    </row>
    <row r="440" spans="14:14" x14ac:dyDescent="0.25">
      <c r="N440" s="28"/>
    </row>
    <row r="441" spans="14:14" x14ac:dyDescent="0.25">
      <c r="N441" s="28"/>
    </row>
    <row r="442" spans="14:14" x14ac:dyDescent="0.25">
      <c r="N442" s="28"/>
    </row>
    <row r="443" spans="14:14" x14ac:dyDescent="0.25">
      <c r="N443" s="28"/>
    </row>
    <row r="444" spans="14:14" x14ac:dyDescent="0.25">
      <c r="N444" s="28"/>
    </row>
    <row r="445" spans="14:14" x14ac:dyDescent="0.25">
      <c r="N445" s="28"/>
    </row>
    <row r="446" spans="14:14" x14ac:dyDescent="0.25">
      <c r="N446" s="28"/>
    </row>
    <row r="447" spans="14:14" x14ac:dyDescent="0.25">
      <c r="N447" s="28"/>
    </row>
    <row r="448" spans="14:14" x14ac:dyDescent="0.25">
      <c r="N448" s="28"/>
    </row>
    <row r="449" spans="14:14" x14ac:dyDescent="0.25">
      <c r="N449" s="28"/>
    </row>
    <row r="450" spans="14:14" x14ac:dyDescent="0.25">
      <c r="N450" s="28"/>
    </row>
    <row r="451" spans="14:14" x14ac:dyDescent="0.25">
      <c r="N451" s="28"/>
    </row>
    <row r="452" spans="14:14" x14ac:dyDescent="0.25">
      <c r="N452" s="28"/>
    </row>
    <row r="453" spans="14:14" x14ac:dyDescent="0.25">
      <c r="N453" s="28"/>
    </row>
    <row r="454" spans="14:14" x14ac:dyDescent="0.25">
      <c r="N454" s="28"/>
    </row>
    <row r="455" spans="14:14" x14ac:dyDescent="0.25">
      <c r="N455" s="28"/>
    </row>
    <row r="456" spans="14:14" x14ac:dyDescent="0.25">
      <c r="N456" s="28"/>
    </row>
    <row r="457" spans="14:14" x14ac:dyDescent="0.25">
      <c r="N457" s="28"/>
    </row>
    <row r="458" spans="14:14" x14ac:dyDescent="0.25">
      <c r="N458" s="28"/>
    </row>
    <row r="459" spans="14:14" x14ac:dyDescent="0.25">
      <c r="N459" s="28"/>
    </row>
    <row r="460" spans="14:14" x14ac:dyDescent="0.25">
      <c r="N460" s="28"/>
    </row>
    <row r="461" spans="14:14" x14ac:dyDescent="0.25">
      <c r="N461" s="28"/>
    </row>
    <row r="462" spans="14:14" x14ac:dyDescent="0.25">
      <c r="N462" s="28"/>
    </row>
    <row r="463" spans="14:14" x14ac:dyDescent="0.25">
      <c r="N463" s="28"/>
    </row>
    <row r="464" spans="14:14" x14ac:dyDescent="0.25">
      <c r="N464" s="28"/>
    </row>
    <row r="465" spans="14:14" x14ac:dyDescent="0.25">
      <c r="N465" s="28"/>
    </row>
    <row r="466" spans="14:14" x14ac:dyDescent="0.25">
      <c r="N466" s="28"/>
    </row>
    <row r="467" spans="14:14" x14ac:dyDescent="0.25">
      <c r="N467" s="28"/>
    </row>
    <row r="468" spans="14:14" x14ac:dyDescent="0.25">
      <c r="N468" s="28"/>
    </row>
    <row r="469" spans="14:14" x14ac:dyDescent="0.25">
      <c r="N469" s="28"/>
    </row>
    <row r="470" spans="14:14" x14ac:dyDescent="0.25">
      <c r="N470" s="28"/>
    </row>
    <row r="471" spans="14:14" x14ac:dyDescent="0.25">
      <c r="N471" s="28"/>
    </row>
    <row r="472" spans="14:14" x14ac:dyDescent="0.25">
      <c r="N472" s="28"/>
    </row>
    <row r="473" spans="14:14" x14ac:dyDescent="0.25">
      <c r="N473" s="28"/>
    </row>
    <row r="474" spans="14:14" x14ac:dyDescent="0.25">
      <c r="N474" s="28"/>
    </row>
    <row r="475" spans="14:14" x14ac:dyDescent="0.25">
      <c r="N475" s="28"/>
    </row>
    <row r="476" spans="14:14" x14ac:dyDescent="0.25">
      <c r="N476" s="28"/>
    </row>
    <row r="477" spans="14:14" x14ac:dyDescent="0.25">
      <c r="N477" s="28"/>
    </row>
    <row r="478" spans="14:14" x14ac:dyDescent="0.25">
      <c r="N478" s="28"/>
    </row>
    <row r="479" spans="14:14" x14ac:dyDescent="0.25">
      <c r="N479" s="28"/>
    </row>
    <row r="480" spans="14:14" x14ac:dyDescent="0.25">
      <c r="N480" s="28"/>
    </row>
    <row r="481" spans="14:14" x14ac:dyDescent="0.25">
      <c r="N481" s="28"/>
    </row>
    <row r="482" spans="14:14" x14ac:dyDescent="0.25">
      <c r="N482" s="28"/>
    </row>
    <row r="483" spans="14:14" x14ac:dyDescent="0.25">
      <c r="N483" s="28"/>
    </row>
    <row r="484" spans="14:14" x14ac:dyDescent="0.25">
      <c r="N484" s="28"/>
    </row>
    <row r="485" spans="14:14" x14ac:dyDescent="0.25">
      <c r="N485" s="28"/>
    </row>
    <row r="486" spans="14:14" x14ac:dyDescent="0.25">
      <c r="N486" s="28"/>
    </row>
    <row r="487" spans="14:14" x14ac:dyDescent="0.25">
      <c r="N487" s="28"/>
    </row>
    <row r="488" spans="14:14" x14ac:dyDescent="0.25">
      <c r="N488" s="28"/>
    </row>
    <row r="489" spans="14:14" x14ac:dyDescent="0.25">
      <c r="N489" s="28"/>
    </row>
    <row r="490" spans="14:14" x14ac:dyDescent="0.25">
      <c r="N490" s="28"/>
    </row>
    <row r="491" spans="14:14" x14ac:dyDescent="0.25">
      <c r="N491" s="28"/>
    </row>
    <row r="492" spans="14:14" x14ac:dyDescent="0.25">
      <c r="N492" s="28"/>
    </row>
    <row r="493" spans="14:14" x14ac:dyDescent="0.25">
      <c r="N493" s="28"/>
    </row>
    <row r="494" spans="14:14" x14ac:dyDescent="0.25">
      <c r="N494" s="28"/>
    </row>
    <row r="495" spans="14:14" x14ac:dyDescent="0.25">
      <c r="N495" s="28"/>
    </row>
    <row r="496" spans="14:14" x14ac:dyDescent="0.25">
      <c r="N496" s="28"/>
    </row>
    <row r="497" spans="14:14" x14ac:dyDescent="0.25">
      <c r="N497" s="28"/>
    </row>
    <row r="498" spans="14:14" x14ac:dyDescent="0.25">
      <c r="N498" s="28"/>
    </row>
    <row r="499" spans="14:14" x14ac:dyDescent="0.25">
      <c r="N499" s="28"/>
    </row>
    <row r="500" spans="14:14" x14ac:dyDescent="0.25">
      <c r="N500" s="28"/>
    </row>
    <row r="501" spans="14:14" x14ac:dyDescent="0.25">
      <c r="N501" s="28"/>
    </row>
    <row r="502" spans="14:14" x14ac:dyDescent="0.25">
      <c r="N502" s="28"/>
    </row>
    <row r="503" spans="14:14" x14ac:dyDescent="0.25">
      <c r="N503" s="28"/>
    </row>
    <row r="504" spans="14:14" x14ac:dyDescent="0.25">
      <c r="N504" s="28"/>
    </row>
    <row r="505" spans="14:14" x14ac:dyDescent="0.25">
      <c r="N505" s="28"/>
    </row>
    <row r="506" spans="14:14" x14ac:dyDescent="0.25">
      <c r="N506" s="28"/>
    </row>
    <row r="507" spans="14:14" x14ac:dyDescent="0.25">
      <c r="N507" s="28"/>
    </row>
    <row r="508" spans="14:14" x14ac:dyDescent="0.25">
      <c r="N508" s="28"/>
    </row>
    <row r="509" spans="14:14" x14ac:dyDescent="0.25">
      <c r="N509" s="28"/>
    </row>
    <row r="510" spans="14:14" x14ac:dyDescent="0.25">
      <c r="N510" s="28"/>
    </row>
    <row r="511" spans="14:14" x14ac:dyDescent="0.25">
      <c r="N511" s="28"/>
    </row>
    <row r="512" spans="14:14" x14ac:dyDescent="0.25">
      <c r="N512" s="28"/>
    </row>
    <row r="513" spans="14:14" x14ac:dyDescent="0.25">
      <c r="N513" s="28"/>
    </row>
    <row r="514" spans="14:14" x14ac:dyDescent="0.25">
      <c r="N514" s="28"/>
    </row>
    <row r="515" spans="14:14" x14ac:dyDescent="0.25">
      <c r="N515" s="28"/>
    </row>
    <row r="516" spans="14:14" x14ac:dyDescent="0.25">
      <c r="N516" s="28"/>
    </row>
    <row r="517" spans="14:14" x14ac:dyDescent="0.25">
      <c r="N517" s="28"/>
    </row>
    <row r="518" spans="14:14" x14ac:dyDescent="0.25">
      <c r="N518" s="28"/>
    </row>
    <row r="519" spans="14:14" x14ac:dyDescent="0.25">
      <c r="N519" s="28"/>
    </row>
    <row r="520" spans="14:14" x14ac:dyDescent="0.25">
      <c r="N520" s="28"/>
    </row>
    <row r="521" spans="14:14" x14ac:dyDescent="0.25">
      <c r="N521" s="28"/>
    </row>
    <row r="522" spans="14:14" x14ac:dyDescent="0.25">
      <c r="N522" s="28"/>
    </row>
    <row r="523" spans="14:14" x14ac:dyDescent="0.25">
      <c r="N523" s="28"/>
    </row>
    <row r="524" spans="14:14" x14ac:dyDescent="0.25">
      <c r="N524" s="28"/>
    </row>
    <row r="525" spans="14:14" x14ac:dyDescent="0.25">
      <c r="N525" s="28"/>
    </row>
    <row r="526" spans="14:14" x14ac:dyDescent="0.25">
      <c r="N526" s="28"/>
    </row>
    <row r="527" spans="14:14" x14ac:dyDescent="0.25">
      <c r="N527" s="28"/>
    </row>
    <row r="528" spans="14:14" x14ac:dyDescent="0.25">
      <c r="N528" s="28"/>
    </row>
    <row r="529" spans="14:14" x14ac:dyDescent="0.25">
      <c r="N529" s="28"/>
    </row>
    <row r="530" spans="14:14" x14ac:dyDescent="0.25">
      <c r="N530" s="28"/>
    </row>
    <row r="531" spans="14:14" x14ac:dyDescent="0.25">
      <c r="N531" s="28"/>
    </row>
    <row r="532" spans="14:14" x14ac:dyDescent="0.25">
      <c r="N532" s="28"/>
    </row>
    <row r="533" spans="14:14" x14ac:dyDescent="0.25">
      <c r="N533" s="28"/>
    </row>
    <row r="534" spans="14:14" x14ac:dyDescent="0.25">
      <c r="N534" s="28"/>
    </row>
    <row r="535" spans="14:14" x14ac:dyDescent="0.25">
      <c r="N535" s="28"/>
    </row>
    <row r="536" spans="14:14" x14ac:dyDescent="0.25">
      <c r="N536" s="28"/>
    </row>
    <row r="537" spans="14:14" x14ac:dyDescent="0.25">
      <c r="N537" s="28"/>
    </row>
    <row r="538" spans="14:14" x14ac:dyDescent="0.25">
      <c r="N538" s="28"/>
    </row>
    <row r="539" spans="14:14" x14ac:dyDescent="0.25">
      <c r="N539" s="28"/>
    </row>
    <row r="540" spans="14:14" x14ac:dyDescent="0.25">
      <c r="N540" s="28"/>
    </row>
    <row r="541" spans="14:14" x14ac:dyDescent="0.25">
      <c r="N541" s="28"/>
    </row>
    <row r="542" spans="14:14" x14ac:dyDescent="0.25">
      <c r="N542" s="28"/>
    </row>
    <row r="543" spans="14:14" x14ac:dyDescent="0.25">
      <c r="N543" s="28"/>
    </row>
    <row r="544" spans="14:14" x14ac:dyDescent="0.25">
      <c r="N544" s="28"/>
    </row>
    <row r="545" spans="14:14" x14ac:dyDescent="0.25">
      <c r="N545" s="28"/>
    </row>
    <row r="546" spans="14:14" x14ac:dyDescent="0.25">
      <c r="N546" s="28"/>
    </row>
    <row r="547" spans="14:14" x14ac:dyDescent="0.25">
      <c r="N547" s="28"/>
    </row>
    <row r="548" spans="14:14" x14ac:dyDescent="0.25">
      <c r="N548" s="28"/>
    </row>
    <row r="549" spans="14:14" x14ac:dyDescent="0.25">
      <c r="N549" s="28"/>
    </row>
    <row r="550" spans="14:14" x14ac:dyDescent="0.25">
      <c r="N550" s="28"/>
    </row>
    <row r="551" spans="14:14" x14ac:dyDescent="0.25">
      <c r="N551" s="28"/>
    </row>
    <row r="552" spans="14:14" x14ac:dyDescent="0.25">
      <c r="N552" s="28"/>
    </row>
    <row r="553" spans="14:14" x14ac:dyDescent="0.25">
      <c r="N553" s="28"/>
    </row>
    <row r="554" spans="14:14" x14ac:dyDescent="0.25">
      <c r="N554" s="28"/>
    </row>
    <row r="555" spans="14:14" x14ac:dyDescent="0.25">
      <c r="N555" s="28"/>
    </row>
    <row r="556" spans="14:14" x14ac:dyDescent="0.25">
      <c r="N556" s="28"/>
    </row>
    <row r="557" spans="14:14" x14ac:dyDescent="0.25">
      <c r="N557" s="28"/>
    </row>
    <row r="558" spans="14:14" x14ac:dyDescent="0.25">
      <c r="N558" s="28"/>
    </row>
    <row r="559" spans="14:14" x14ac:dyDescent="0.25">
      <c r="N559" s="28"/>
    </row>
    <row r="560" spans="14:14" x14ac:dyDescent="0.25">
      <c r="N560" s="28"/>
    </row>
    <row r="561" spans="14:14" x14ac:dyDescent="0.25">
      <c r="N561" s="28"/>
    </row>
    <row r="562" spans="14:14" x14ac:dyDescent="0.25">
      <c r="N562" s="28"/>
    </row>
    <row r="563" spans="14:14" x14ac:dyDescent="0.25">
      <c r="N563" s="28"/>
    </row>
    <row r="564" spans="14:14" x14ac:dyDescent="0.25">
      <c r="N564" s="28"/>
    </row>
    <row r="565" spans="14:14" x14ac:dyDescent="0.25">
      <c r="N565" s="28"/>
    </row>
    <row r="566" spans="14:14" x14ac:dyDescent="0.25">
      <c r="N566" s="28"/>
    </row>
    <row r="567" spans="14:14" x14ac:dyDescent="0.25">
      <c r="N567" s="28"/>
    </row>
    <row r="568" spans="14:14" x14ac:dyDescent="0.25">
      <c r="N568" s="28"/>
    </row>
    <row r="569" spans="14:14" x14ac:dyDescent="0.25">
      <c r="N569" s="28"/>
    </row>
    <row r="570" spans="14:14" x14ac:dyDescent="0.25">
      <c r="N570" s="28"/>
    </row>
    <row r="571" spans="14:14" x14ac:dyDescent="0.25">
      <c r="N571" s="28"/>
    </row>
    <row r="572" spans="14:14" x14ac:dyDescent="0.25">
      <c r="N572" s="28"/>
    </row>
    <row r="573" spans="14:14" x14ac:dyDescent="0.25">
      <c r="N573" s="28"/>
    </row>
    <row r="574" spans="14:14" x14ac:dyDescent="0.25">
      <c r="N574" s="28"/>
    </row>
    <row r="575" spans="14:14" x14ac:dyDescent="0.25">
      <c r="N575" s="28"/>
    </row>
    <row r="576" spans="14:14" x14ac:dyDescent="0.25">
      <c r="N576" s="28"/>
    </row>
    <row r="577" spans="14:14" x14ac:dyDescent="0.25">
      <c r="N577" s="28"/>
    </row>
    <row r="578" spans="14:14" x14ac:dyDescent="0.25">
      <c r="N578" s="28"/>
    </row>
    <row r="579" spans="14:14" x14ac:dyDescent="0.25">
      <c r="N579" s="28"/>
    </row>
    <row r="580" spans="14:14" x14ac:dyDescent="0.25">
      <c r="N580" s="28"/>
    </row>
    <row r="581" spans="14:14" x14ac:dyDescent="0.25">
      <c r="N581" s="28"/>
    </row>
    <row r="582" spans="14:14" x14ac:dyDescent="0.25">
      <c r="N582" s="28"/>
    </row>
    <row r="583" spans="14:14" x14ac:dyDescent="0.25">
      <c r="N583" s="28"/>
    </row>
    <row r="584" spans="14:14" x14ac:dyDescent="0.25">
      <c r="N584" s="28"/>
    </row>
    <row r="585" spans="14:14" x14ac:dyDescent="0.25">
      <c r="N585" s="28"/>
    </row>
    <row r="586" spans="14:14" x14ac:dyDescent="0.25">
      <c r="N586" s="28"/>
    </row>
    <row r="587" spans="14:14" x14ac:dyDescent="0.25">
      <c r="N587" s="28"/>
    </row>
    <row r="588" spans="14:14" x14ac:dyDescent="0.25">
      <c r="N588" s="28"/>
    </row>
    <row r="589" spans="14:14" x14ac:dyDescent="0.25">
      <c r="N589" s="28"/>
    </row>
    <row r="590" spans="14:14" x14ac:dyDescent="0.25">
      <c r="N590" s="28"/>
    </row>
    <row r="591" spans="14:14" x14ac:dyDescent="0.25">
      <c r="N591" s="28"/>
    </row>
    <row r="592" spans="14:14" x14ac:dyDescent="0.25">
      <c r="N592" s="28"/>
    </row>
    <row r="593" spans="14:14" x14ac:dyDescent="0.25">
      <c r="N593" s="28"/>
    </row>
    <row r="594" spans="14:14" x14ac:dyDescent="0.25">
      <c r="N594" s="28"/>
    </row>
    <row r="595" spans="14:14" x14ac:dyDescent="0.25">
      <c r="N595" s="28"/>
    </row>
    <row r="596" spans="14:14" x14ac:dyDescent="0.25">
      <c r="N596" s="28"/>
    </row>
    <row r="597" spans="14:14" x14ac:dyDescent="0.25">
      <c r="N597" s="28"/>
    </row>
    <row r="598" spans="14:14" x14ac:dyDescent="0.25">
      <c r="N598" s="28"/>
    </row>
    <row r="599" spans="14:14" x14ac:dyDescent="0.25">
      <c r="N599" s="28"/>
    </row>
    <row r="600" spans="14:14" x14ac:dyDescent="0.25">
      <c r="N600" s="28"/>
    </row>
    <row r="601" spans="14:14" x14ac:dyDescent="0.25">
      <c r="N601" s="28"/>
    </row>
    <row r="602" spans="14:14" x14ac:dyDescent="0.25">
      <c r="N602" s="28"/>
    </row>
    <row r="603" spans="14:14" x14ac:dyDescent="0.25">
      <c r="N603" s="28"/>
    </row>
    <row r="604" spans="14:14" x14ac:dyDescent="0.25">
      <c r="N604" s="28"/>
    </row>
    <row r="605" spans="14:14" x14ac:dyDescent="0.25">
      <c r="N605" s="28"/>
    </row>
    <row r="606" spans="14:14" x14ac:dyDescent="0.25">
      <c r="N606" s="28"/>
    </row>
    <row r="607" spans="14:14" x14ac:dyDescent="0.25">
      <c r="N607" s="28"/>
    </row>
    <row r="608" spans="14:14" x14ac:dyDescent="0.25">
      <c r="N608" s="28"/>
    </row>
    <row r="609" spans="14:14" x14ac:dyDescent="0.25">
      <c r="N609" s="28"/>
    </row>
    <row r="610" spans="14:14" x14ac:dyDescent="0.25">
      <c r="N610" s="28"/>
    </row>
    <row r="611" spans="14:14" x14ac:dyDescent="0.25">
      <c r="N611" s="28"/>
    </row>
    <row r="612" spans="14:14" x14ac:dyDescent="0.25">
      <c r="N612" s="28"/>
    </row>
    <row r="613" spans="14:14" x14ac:dyDescent="0.25">
      <c r="N613" s="28"/>
    </row>
    <row r="614" spans="14:14" x14ac:dyDescent="0.25">
      <c r="N614" s="28"/>
    </row>
    <row r="615" spans="14:14" x14ac:dyDescent="0.25">
      <c r="N615" s="28"/>
    </row>
    <row r="616" spans="14:14" x14ac:dyDescent="0.25">
      <c r="N616" s="28"/>
    </row>
    <row r="617" spans="14:14" x14ac:dyDescent="0.25">
      <c r="N617" s="28"/>
    </row>
    <row r="618" spans="14:14" x14ac:dyDescent="0.25">
      <c r="N618" s="28"/>
    </row>
    <row r="619" spans="14:14" x14ac:dyDescent="0.25">
      <c r="N619" s="28"/>
    </row>
    <row r="620" spans="14:14" x14ac:dyDescent="0.25">
      <c r="N620" s="28"/>
    </row>
    <row r="621" spans="14:14" x14ac:dyDescent="0.25">
      <c r="N621" s="28"/>
    </row>
    <row r="622" spans="14:14" x14ac:dyDescent="0.25">
      <c r="N622" s="28"/>
    </row>
    <row r="623" spans="14:14" x14ac:dyDescent="0.25">
      <c r="N623" s="28"/>
    </row>
    <row r="624" spans="14:14" x14ac:dyDescent="0.25">
      <c r="N624" s="28"/>
    </row>
    <row r="625" spans="14:14" x14ac:dyDescent="0.25">
      <c r="N625" s="28"/>
    </row>
    <row r="626" spans="14:14" x14ac:dyDescent="0.25">
      <c r="N626" s="28"/>
    </row>
    <row r="627" spans="14:14" x14ac:dyDescent="0.25">
      <c r="N627" s="28"/>
    </row>
    <row r="628" spans="14:14" x14ac:dyDescent="0.25">
      <c r="N628" s="28"/>
    </row>
    <row r="629" spans="14:14" x14ac:dyDescent="0.25">
      <c r="N629" s="28"/>
    </row>
    <row r="630" spans="14:14" x14ac:dyDescent="0.25">
      <c r="N630" s="28"/>
    </row>
    <row r="631" spans="14:14" x14ac:dyDescent="0.25">
      <c r="N631" s="28"/>
    </row>
    <row r="632" spans="14:14" x14ac:dyDescent="0.25">
      <c r="N632" s="28"/>
    </row>
    <row r="633" spans="14:14" x14ac:dyDescent="0.25">
      <c r="N633" s="28"/>
    </row>
    <row r="634" spans="14:14" x14ac:dyDescent="0.25">
      <c r="N634" s="28"/>
    </row>
    <row r="635" spans="14:14" x14ac:dyDescent="0.25">
      <c r="N635" s="28"/>
    </row>
    <row r="636" spans="14:14" x14ac:dyDescent="0.25">
      <c r="N636" s="28"/>
    </row>
    <row r="637" spans="14:14" x14ac:dyDescent="0.25">
      <c r="N637" s="28"/>
    </row>
    <row r="638" spans="14:14" x14ac:dyDescent="0.25">
      <c r="N638" s="28"/>
    </row>
    <row r="639" spans="14:14" x14ac:dyDescent="0.25">
      <c r="N639" s="28"/>
    </row>
    <row r="640" spans="14:14" x14ac:dyDescent="0.25">
      <c r="N640" s="28"/>
    </row>
    <row r="641" spans="14:14" x14ac:dyDescent="0.25">
      <c r="N641" s="28"/>
    </row>
    <row r="642" spans="14:14" x14ac:dyDescent="0.25">
      <c r="N642" s="28"/>
    </row>
    <row r="643" spans="14:14" x14ac:dyDescent="0.25">
      <c r="N643" s="28"/>
    </row>
    <row r="644" spans="14:14" x14ac:dyDescent="0.25">
      <c r="N644" s="28"/>
    </row>
    <row r="645" spans="14:14" x14ac:dyDescent="0.25">
      <c r="N645" s="28"/>
    </row>
    <row r="646" spans="14:14" x14ac:dyDescent="0.25">
      <c r="N646" s="28"/>
    </row>
    <row r="647" spans="14:14" x14ac:dyDescent="0.25">
      <c r="N647" s="28"/>
    </row>
    <row r="648" spans="14:14" x14ac:dyDescent="0.25">
      <c r="N648" s="28"/>
    </row>
    <row r="649" spans="14:14" x14ac:dyDescent="0.25">
      <c r="N649" s="28"/>
    </row>
    <row r="650" spans="14:14" x14ac:dyDescent="0.25">
      <c r="N650" s="28"/>
    </row>
    <row r="651" spans="14:14" x14ac:dyDescent="0.25">
      <c r="N651" s="28"/>
    </row>
    <row r="652" spans="14:14" x14ac:dyDescent="0.25">
      <c r="N652" s="28"/>
    </row>
    <row r="653" spans="14:14" x14ac:dyDescent="0.25">
      <c r="N653" s="28"/>
    </row>
    <row r="654" spans="14:14" x14ac:dyDescent="0.25">
      <c r="N654" s="28"/>
    </row>
    <row r="655" spans="14:14" x14ac:dyDescent="0.25">
      <c r="N655" s="28"/>
    </row>
    <row r="656" spans="14:14" x14ac:dyDescent="0.25">
      <c r="N656" s="28"/>
    </row>
    <row r="657" spans="14:14" x14ac:dyDescent="0.25">
      <c r="N657" s="28"/>
    </row>
    <row r="658" spans="14:14" x14ac:dyDescent="0.25">
      <c r="N658" s="28"/>
    </row>
    <row r="659" spans="14:14" x14ac:dyDescent="0.25">
      <c r="N659" s="28"/>
    </row>
    <row r="660" spans="14:14" x14ac:dyDescent="0.25">
      <c r="N660" s="28"/>
    </row>
    <row r="661" spans="14:14" x14ac:dyDescent="0.25">
      <c r="N661" s="28"/>
    </row>
    <row r="662" spans="14:14" x14ac:dyDescent="0.25">
      <c r="N662" s="28"/>
    </row>
    <row r="663" spans="14:14" x14ac:dyDescent="0.25">
      <c r="N663" s="28"/>
    </row>
    <row r="664" spans="14:14" x14ac:dyDescent="0.25">
      <c r="N664" s="28"/>
    </row>
    <row r="665" spans="14:14" x14ac:dyDescent="0.25">
      <c r="N665" s="28"/>
    </row>
    <row r="666" spans="14:14" x14ac:dyDescent="0.25">
      <c r="N666" s="28"/>
    </row>
    <row r="667" spans="14:14" x14ac:dyDescent="0.25">
      <c r="N667" s="28"/>
    </row>
    <row r="668" spans="14:14" x14ac:dyDescent="0.25">
      <c r="N668" s="28"/>
    </row>
    <row r="669" spans="14:14" x14ac:dyDescent="0.25">
      <c r="N669" s="28"/>
    </row>
    <row r="670" spans="14:14" x14ac:dyDescent="0.25">
      <c r="N670" s="28"/>
    </row>
    <row r="671" spans="14:14" x14ac:dyDescent="0.25">
      <c r="N671" s="28"/>
    </row>
    <row r="672" spans="14:14" x14ac:dyDescent="0.25">
      <c r="N672" s="28"/>
    </row>
    <row r="673" spans="14:14" x14ac:dyDescent="0.25">
      <c r="N673" s="28"/>
    </row>
    <row r="674" spans="14:14" x14ac:dyDescent="0.25">
      <c r="N674" s="28"/>
    </row>
    <row r="675" spans="14:14" x14ac:dyDescent="0.25">
      <c r="N675" s="28"/>
    </row>
    <row r="676" spans="14:14" x14ac:dyDescent="0.25">
      <c r="N676" s="28"/>
    </row>
    <row r="677" spans="14:14" x14ac:dyDescent="0.25">
      <c r="N677" s="28"/>
    </row>
    <row r="678" spans="14:14" x14ac:dyDescent="0.25">
      <c r="N678" s="28"/>
    </row>
    <row r="679" spans="14:14" x14ac:dyDescent="0.25">
      <c r="N679" s="28"/>
    </row>
    <row r="680" spans="14:14" x14ac:dyDescent="0.25">
      <c r="N680" s="28"/>
    </row>
    <row r="681" spans="14:14" x14ac:dyDescent="0.25">
      <c r="N681" s="28"/>
    </row>
    <row r="682" spans="14:14" x14ac:dyDescent="0.25">
      <c r="N682" s="28"/>
    </row>
    <row r="683" spans="14:14" x14ac:dyDescent="0.25">
      <c r="N683" s="28"/>
    </row>
    <row r="684" spans="14:14" x14ac:dyDescent="0.25">
      <c r="N684" s="28"/>
    </row>
    <row r="685" spans="14:14" x14ac:dyDescent="0.25">
      <c r="N685" s="28"/>
    </row>
    <row r="686" spans="14:14" x14ac:dyDescent="0.25">
      <c r="N686" s="28"/>
    </row>
    <row r="687" spans="14:14" x14ac:dyDescent="0.25">
      <c r="N687" s="28"/>
    </row>
    <row r="688" spans="14:14" x14ac:dyDescent="0.25">
      <c r="N688" s="28"/>
    </row>
    <row r="689" spans="14:14" x14ac:dyDescent="0.25">
      <c r="N689" s="28"/>
    </row>
    <row r="690" spans="14:14" x14ac:dyDescent="0.25">
      <c r="N690" s="28"/>
    </row>
    <row r="691" spans="14:14" x14ac:dyDescent="0.25">
      <c r="N691" s="28"/>
    </row>
    <row r="692" spans="14:14" x14ac:dyDescent="0.25">
      <c r="N692" s="28"/>
    </row>
    <row r="693" spans="14:14" x14ac:dyDescent="0.25">
      <c r="N693" s="28"/>
    </row>
    <row r="694" spans="14:14" x14ac:dyDescent="0.25">
      <c r="N694" s="28"/>
    </row>
    <row r="695" spans="14:14" x14ac:dyDescent="0.25">
      <c r="N695" s="28"/>
    </row>
    <row r="696" spans="14:14" x14ac:dyDescent="0.25">
      <c r="N696" s="28"/>
    </row>
    <row r="697" spans="14:14" x14ac:dyDescent="0.25">
      <c r="N697" s="28"/>
    </row>
    <row r="698" spans="14:14" x14ac:dyDescent="0.25">
      <c r="N698" s="28"/>
    </row>
    <row r="699" spans="14:14" x14ac:dyDescent="0.25">
      <c r="N699" s="28"/>
    </row>
    <row r="700" spans="14:14" x14ac:dyDescent="0.25">
      <c r="N700" s="28"/>
    </row>
    <row r="701" spans="14:14" x14ac:dyDescent="0.25">
      <c r="N701" s="28"/>
    </row>
    <row r="702" spans="14:14" x14ac:dyDescent="0.25">
      <c r="N702" s="28"/>
    </row>
    <row r="703" spans="14:14" x14ac:dyDescent="0.25">
      <c r="N703" s="28"/>
    </row>
    <row r="704" spans="14:14" x14ac:dyDescent="0.25">
      <c r="N704" s="28"/>
    </row>
    <row r="705" spans="14:14" x14ac:dyDescent="0.25">
      <c r="N705" s="28"/>
    </row>
    <row r="706" spans="14:14" x14ac:dyDescent="0.25">
      <c r="N706" s="28"/>
    </row>
    <row r="707" spans="14:14" x14ac:dyDescent="0.25">
      <c r="N707" s="28"/>
    </row>
    <row r="708" spans="14:14" x14ac:dyDescent="0.25">
      <c r="N708" s="28"/>
    </row>
    <row r="709" spans="14:14" x14ac:dyDescent="0.25">
      <c r="N709" s="28"/>
    </row>
    <row r="710" spans="14:14" x14ac:dyDescent="0.25">
      <c r="N710" s="28"/>
    </row>
    <row r="711" spans="14:14" x14ac:dyDescent="0.25">
      <c r="N711" s="28"/>
    </row>
    <row r="712" spans="14:14" x14ac:dyDescent="0.25">
      <c r="N712" s="28"/>
    </row>
    <row r="713" spans="14:14" x14ac:dyDescent="0.25">
      <c r="N713" s="28"/>
    </row>
    <row r="714" spans="14:14" x14ac:dyDescent="0.25">
      <c r="N714" s="28"/>
    </row>
    <row r="715" spans="14:14" x14ac:dyDescent="0.25">
      <c r="N715" s="28"/>
    </row>
    <row r="716" spans="14:14" x14ac:dyDescent="0.25">
      <c r="N716" s="28"/>
    </row>
    <row r="717" spans="14:14" x14ac:dyDescent="0.25">
      <c r="N717" s="28"/>
    </row>
    <row r="718" spans="14:14" x14ac:dyDescent="0.25">
      <c r="N718" s="28"/>
    </row>
    <row r="719" spans="14:14" x14ac:dyDescent="0.25">
      <c r="N719" s="28"/>
    </row>
    <row r="720" spans="14:14" x14ac:dyDescent="0.25">
      <c r="N720" s="28"/>
    </row>
    <row r="721" spans="14:14" x14ac:dyDescent="0.25">
      <c r="N721" s="28"/>
    </row>
    <row r="722" spans="14:14" x14ac:dyDescent="0.25">
      <c r="N722" s="28"/>
    </row>
    <row r="723" spans="14:14" x14ac:dyDescent="0.25">
      <c r="N723" s="28"/>
    </row>
    <row r="724" spans="14:14" x14ac:dyDescent="0.25">
      <c r="N724" s="28"/>
    </row>
    <row r="725" spans="14:14" x14ac:dyDescent="0.25">
      <c r="N725" s="28"/>
    </row>
    <row r="726" spans="14:14" x14ac:dyDescent="0.25">
      <c r="N726" s="28"/>
    </row>
    <row r="727" spans="14:14" x14ac:dyDescent="0.25">
      <c r="N727" s="28"/>
    </row>
    <row r="728" spans="14:14" x14ac:dyDescent="0.25">
      <c r="N728" s="28"/>
    </row>
    <row r="729" spans="14:14" x14ac:dyDescent="0.25">
      <c r="N729" s="28"/>
    </row>
    <row r="730" spans="14:14" x14ac:dyDescent="0.25">
      <c r="N730" s="28"/>
    </row>
    <row r="731" spans="14:14" x14ac:dyDescent="0.25">
      <c r="N731" s="28"/>
    </row>
    <row r="732" spans="14:14" x14ac:dyDescent="0.25">
      <c r="N732" s="28"/>
    </row>
    <row r="733" spans="14:14" x14ac:dyDescent="0.25">
      <c r="N733" s="28"/>
    </row>
    <row r="734" spans="14:14" x14ac:dyDescent="0.25">
      <c r="N734" s="28"/>
    </row>
    <row r="735" spans="14:14" x14ac:dyDescent="0.25">
      <c r="N735" s="28"/>
    </row>
    <row r="736" spans="14:14" x14ac:dyDescent="0.25">
      <c r="N736" s="28"/>
    </row>
    <row r="737" spans="14:14" x14ac:dyDescent="0.25">
      <c r="N737" s="28"/>
    </row>
    <row r="738" spans="14:14" x14ac:dyDescent="0.25">
      <c r="N738" s="28"/>
    </row>
    <row r="739" spans="14:14" x14ac:dyDescent="0.25">
      <c r="N739" s="28"/>
    </row>
    <row r="740" spans="14:14" x14ac:dyDescent="0.25">
      <c r="N740" s="28"/>
    </row>
    <row r="741" spans="14:14" x14ac:dyDescent="0.25">
      <c r="N741" s="28"/>
    </row>
    <row r="742" spans="14:14" x14ac:dyDescent="0.25">
      <c r="N742" s="28"/>
    </row>
    <row r="743" spans="14:14" x14ac:dyDescent="0.25">
      <c r="N743" s="28"/>
    </row>
    <row r="744" spans="14:14" x14ac:dyDescent="0.25">
      <c r="N744" s="28"/>
    </row>
    <row r="745" spans="14:14" x14ac:dyDescent="0.25">
      <c r="N745" s="28"/>
    </row>
    <row r="746" spans="14:14" x14ac:dyDescent="0.25">
      <c r="N746" s="28"/>
    </row>
    <row r="747" spans="14:14" x14ac:dyDescent="0.25">
      <c r="N747" s="28"/>
    </row>
    <row r="748" spans="14:14" x14ac:dyDescent="0.25">
      <c r="N748" s="28"/>
    </row>
    <row r="749" spans="14:14" x14ac:dyDescent="0.25">
      <c r="N749" s="28"/>
    </row>
    <row r="750" spans="14:14" x14ac:dyDescent="0.25">
      <c r="N750" s="28"/>
    </row>
    <row r="751" spans="14:14" x14ac:dyDescent="0.25">
      <c r="N751" s="28"/>
    </row>
    <row r="752" spans="14:14" x14ac:dyDescent="0.25">
      <c r="N752" s="28"/>
    </row>
    <row r="753" spans="14:14" x14ac:dyDescent="0.25">
      <c r="N753" s="28"/>
    </row>
    <row r="754" spans="14:14" x14ac:dyDescent="0.25">
      <c r="N754" s="28"/>
    </row>
    <row r="755" spans="14:14" x14ac:dyDescent="0.25">
      <c r="N755" s="28"/>
    </row>
    <row r="756" spans="14:14" x14ac:dyDescent="0.25">
      <c r="N756" s="28"/>
    </row>
    <row r="757" spans="14:14" x14ac:dyDescent="0.25">
      <c r="N757" s="28"/>
    </row>
    <row r="758" spans="14:14" x14ac:dyDescent="0.25">
      <c r="N758" s="28"/>
    </row>
    <row r="759" spans="14:14" x14ac:dyDescent="0.25">
      <c r="N759" s="28"/>
    </row>
    <row r="760" spans="14:14" x14ac:dyDescent="0.25">
      <c r="N760" s="28"/>
    </row>
    <row r="761" spans="14:14" x14ac:dyDescent="0.25">
      <c r="N761" s="28"/>
    </row>
    <row r="762" spans="14:14" x14ac:dyDescent="0.25">
      <c r="N762" s="28"/>
    </row>
    <row r="763" spans="14:14" x14ac:dyDescent="0.25">
      <c r="N763" s="28"/>
    </row>
    <row r="764" spans="14:14" x14ac:dyDescent="0.25">
      <c r="N764" s="28"/>
    </row>
    <row r="765" spans="14:14" x14ac:dyDescent="0.25">
      <c r="N765" s="28"/>
    </row>
    <row r="766" spans="14:14" x14ac:dyDescent="0.25">
      <c r="N766" s="28"/>
    </row>
    <row r="767" spans="14:14" x14ac:dyDescent="0.25">
      <c r="N767" s="28"/>
    </row>
    <row r="768" spans="14:14" x14ac:dyDescent="0.25">
      <c r="N768" s="28"/>
    </row>
    <row r="769" spans="14:14" x14ac:dyDescent="0.25">
      <c r="N769" s="28"/>
    </row>
    <row r="770" spans="14:14" x14ac:dyDescent="0.25">
      <c r="N770" s="28"/>
    </row>
    <row r="771" spans="14:14" x14ac:dyDescent="0.25">
      <c r="N771" s="28"/>
    </row>
    <row r="772" spans="14:14" x14ac:dyDescent="0.25">
      <c r="N772" s="28"/>
    </row>
    <row r="773" spans="14:14" x14ac:dyDescent="0.25">
      <c r="N773" s="28"/>
    </row>
    <row r="774" spans="14:14" x14ac:dyDescent="0.25">
      <c r="N774" s="28"/>
    </row>
    <row r="775" spans="14:14" x14ac:dyDescent="0.25">
      <c r="N775" s="28"/>
    </row>
    <row r="776" spans="14:14" x14ac:dyDescent="0.25">
      <c r="N776" s="28"/>
    </row>
    <row r="777" spans="14:14" x14ac:dyDescent="0.25">
      <c r="N777" s="28"/>
    </row>
    <row r="778" spans="14:14" x14ac:dyDescent="0.25">
      <c r="N778" s="28"/>
    </row>
    <row r="779" spans="14:14" x14ac:dyDescent="0.25">
      <c r="N779" s="28"/>
    </row>
    <row r="780" spans="14:14" x14ac:dyDescent="0.25">
      <c r="N780" s="28"/>
    </row>
    <row r="781" spans="14:14" x14ac:dyDescent="0.25">
      <c r="N781" s="28"/>
    </row>
    <row r="782" spans="14:14" x14ac:dyDescent="0.25">
      <c r="N782" s="28"/>
    </row>
    <row r="783" spans="14:14" x14ac:dyDescent="0.25">
      <c r="N783" s="28"/>
    </row>
    <row r="784" spans="14:14" x14ac:dyDescent="0.25">
      <c r="N784" s="28"/>
    </row>
    <row r="785" spans="14:14" x14ac:dyDescent="0.25">
      <c r="N785" s="28"/>
    </row>
    <row r="786" spans="14:14" x14ac:dyDescent="0.25">
      <c r="N786" s="28"/>
    </row>
    <row r="787" spans="14:14" x14ac:dyDescent="0.25">
      <c r="N787" s="28"/>
    </row>
    <row r="788" spans="14:14" x14ac:dyDescent="0.25">
      <c r="N788" s="28"/>
    </row>
    <row r="789" spans="14:14" x14ac:dyDescent="0.25">
      <c r="N789" s="28"/>
    </row>
    <row r="790" spans="14:14" x14ac:dyDescent="0.25">
      <c r="N790" s="28"/>
    </row>
    <row r="791" spans="14:14" x14ac:dyDescent="0.25">
      <c r="N791" s="28"/>
    </row>
    <row r="792" spans="14:14" x14ac:dyDescent="0.25">
      <c r="N792" s="28"/>
    </row>
    <row r="793" spans="14:14" x14ac:dyDescent="0.25">
      <c r="N793" s="28"/>
    </row>
    <row r="794" spans="14:14" x14ac:dyDescent="0.25">
      <c r="N794" s="28"/>
    </row>
    <row r="795" spans="14:14" x14ac:dyDescent="0.25">
      <c r="N795" s="28"/>
    </row>
    <row r="796" spans="14:14" x14ac:dyDescent="0.25">
      <c r="N796" s="28"/>
    </row>
    <row r="797" spans="14:14" x14ac:dyDescent="0.25">
      <c r="N797" s="28"/>
    </row>
    <row r="798" spans="14:14" x14ac:dyDescent="0.25">
      <c r="N798" s="28"/>
    </row>
    <row r="799" spans="14:14" x14ac:dyDescent="0.25">
      <c r="N799" s="28"/>
    </row>
    <row r="800" spans="14:14" x14ac:dyDescent="0.25">
      <c r="N800" s="28"/>
    </row>
    <row r="801" spans="14:14" x14ac:dyDescent="0.25">
      <c r="N801" s="28"/>
    </row>
    <row r="802" spans="14:14" x14ac:dyDescent="0.25">
      <c r="N802" s="28"/>
    </row>
    <row r="803" spans="14:14" x14ac:dyDescent="0.25">
      <c r="N803" s="28"/>
    </row>
    <row r="804" spans="14:14" x14ac:dyDescent="0.25">
      <c r="N804" s="28"/>
    </row>
    <row r="805" spans="14:14" x14ac:dyDescent="0.25">
      <c r="N805" s="28"/>
    </row>
    <row r="806" spans="14:14" x14ac:dyDescent="0.25">
      <c r="N806" s="28"/>
    </row>
    <row r="807" spans="14:14" x14ac:dyDescent="0.25">
      <c r="N807" s="28"/>
    </row>
    <row r="808" spans="14:14" x14ac:dyDescent="0.25">
      <c r="N808" s="28"/>
    </row>
    <row r="809" spans="14:14" x14ac:dyDescent="0.25">
      <c r="N809" s="28"/>
    </row>
    <row r="810" spans="14:14" x14ac:dyDescent="0.25">
      <c r="N810" s="28"/>
    </row>
    <row r="811" spans="14:14" x14ac:dyDescent="0.25">
      <c r="N811" s="28"/>
    </row>
    <row r="812" spans="14:14" x14ac:dyDescent="0.25">
      <c r="N812" s="28"/>
    </row>
    <row r="813" spans="14:14" x14ac:dyDescent="0.25">
      <c r="N813" s="28"/>
    </row>
    <row r="814" spans="14:14" x14ac:dyDescent="0.25">
      <c r="N814" s="28"/>
    </row>
    <row r="815" spans="14:14" x14ac:dyDescent="0.25">
      <c r="N815" s="28"/>
    </row>
    <row r="816" spans="14:14" x14ac:dyDescent="0.25">
      <c r="N816" s="28"/>
    </row>
    <row r="817" spans="14:14" x14ac:dyDescent="0.25">
      <c r="N817" s="28"/>
    </row>
    <row r="818" spans="14:14" x14ac:dyDescent="0.25">
      <c r="N818" s="28"/>
    </row>
    <row r="819" spans="14:14" x14ac:dyDescent="0.25">
      <c r="N819" s="28"/>
    </row>
    <row r="820" spans="14:14" x14ac:dyDescent="0.25">
      <c r="N820" s="28"/>
    </row>
    <row r="821" spans="14:14" x14ac:dyDescent="0.25">
      <c r="N821" s="28"/>
    </row>
    <row r="822" spans="14:14" x14ac:dyDescent="0.25">
      <c r="N822" s="28"/>
    </row>
    <row r="823" spans="14:14" x14ac:dyDescent="0.25">
      <c r="N823" s="28"/>
    </row>
    <row r="824" spans="14:14" x14ac:dyDescent="0.25">
      <c r="N824" s="28"/>
    </row>
    <row r="825" spans="14:14" x14ac:dyDescent="0.25">
      <c r="N825" s="28"/>
    </row>
    <row r="826" spans="14:14" x14ac:dyDescent="0.25">
      <c r="N826" s="28"/>
    </row>
    <row r="827" spans="14:14" x14ac:dyDescent="0.25">
      <c r="N827" s="28"/>
    </row>
    <row r="828" spans="14:14" x14ac:dyDescent="0.25">
      <c r="N828" s="28"/>
    </row>
    <row r="829" spans="14:14" x14ac:dyDescent="0.25">
      <c r="N829" s="28"/>
    </row>
    <row r="830" spans="14:14" x14ac:dyDescent="0.25">
      <c r="N830" s="28"/>
    </row>
    <row r="831" spans="14:14" x14ac:dyDescent="0.25">
      <c r="N831" s="28"/>
    </row>
    <row r="832" spans="14:14" x14ac:dyDescent="0.25">
      <c r="N832" s="28"/>
    </row>
    <row r="833" spans="14:14" x14ac:dyDescent="0.25">
      <c r="N833" s="28"/>
    </row>
    <row r="834" spans="14:14" x14ac:dyDescent="0.25">
      <c r="N834" s="28"/>
    </row>
    <row r="835" spans="14:14" x14ac:dyDescent="0.25">
      <c r="N835" s="28"/>
    </row>
    <row r="836" spans="14:14" x14ac:dyDescent="0.25">
      <c r="N836" s="28"/>
    </row>
    <row r="837" spans="14:14" x14ac:dyDescent="0.25">
      <c r="N837" s="28"/>
    </row>
    <row r="838" spans="14:14" x14ac:dyDescent="0.25">
      <c r="N838" s="28"/>
    </row>
    <row r="839" spans="14:14" x14ac:dyDescent="0.25">
      <c r="N839" s="28"/>
    </row>
    <row r="840" spans="14:14" x14ac:dyDescent="0.25">
      <c r="N840" s="28"/>
    </row>
    <row r="841" spans="14:14" x14ac:dyDescent="0.25">
      <c r="N841" s="28"/>
    </row>
    <row r="842" spans="14:14" x14ac:dyDescent="0.25">
      <c r="N842" s="28"/>
    </row>
    <row r="843" spans="14:14" x14ac:dyDescent="0.25">
      <c r="N843" s="28"/>
    </row>
    <row r="844" spans="14:14" x14ac:dyDescent="0.25">
      <c r="N844" s="28"/>
    </row>
    <row r="845" spans="14:14" x14ac:dyDescent="0.25">
      <c r="N845" s="28"/>
    </row>
    <row r="846" spans="14:14" x14ac:dyDescent="0.25">
      <c r="N846" s="28"/>
    </row>
    <row r="847" spans="14:14" x14ac:dyDescent="0.25">
      <c r="N847" s="28"/>
    </row>
    <row r="848" spans="14:14" x14ac:dyDescent="0.25">
      <c r="N848" s="28"/>
    </row>
    <row r="849" spans="14:14" x14ac:dyDescent="0.25">
      <c r="N849" s="28"/>
    </row>
    <row r="850" spans="14:14" x14ac:dyDescent="0.25">
      <c r="N850" s="28"/>
    </row>
    <row r="851" spans="14:14" x14ac:dyDescent="0.25">
      <c r="N851" s="28"/>
    </row>
    <row r="852" spans="14:14" x14ac:dyDescent="0.25">
      <c r="N852" s="28"/>
    </row>
    <row r="853" spans="14:14" x14ac:dyDescent="0.25">
      <c r="N853" s="28"/>
    </row>
    <row r="854" spans="14:14" x14ac:dyDescent="0.25">
      <c r="N854" s="28"/>
    </row>
    <row r="855" spans="14:14" x14ac:dyDescent="0.25">
      <c r="N855" s="28"/>
    </row>
    <row r="856" spans="14:14" x14ac:dyDescent="0.25">
      <c r="N856" s="28"/>
    </row>
    <row r="857" spans="14:14" x14ac:dyDescent="0.25">
      <c r="N857" s="28"/>
    </row>
    <row r="858" spans="14:14" x14ac:dyDescent="0.25">
      <c r="N858" s="28"/>
    </row>
    <row r="859" spans="14:14" x14ac:dyDescent="0.25">
      <c r="N859" s="28"/>
    </row>
    <row r="860" spans="14:14" x14ac:dyDescent="0.25">
      <c r="N860" s="28"/>
    </row>
    <row r="861" spans="14:14" x14ac:dyDescent="0.25">
      <c r="N861" s="28"/>
    </row>
    <row r="862" spans="14:14" x14ac:dyDescent="0.25">
      <c r="N862" s="28"/>
    </row>
    <row r="863" spans="14:14" x14ac:dyDescent="0.25">
      <c r="N863" s="28"/>
    </row>
    <row r="864" spans="14:14" x14ac:dyDescent="0.25">
      <c r="N864" s="28"/>
    </row>
    <row r="865" spans="14:14" x14ac:dyDescent="0.25">
      <c r="N865" s="28"/>
    </row>
    <row r="866" spans="14:14" x14ac:dyDescent="0.25">
      <c r="N866" s="28"/>
    </row>
    <row r="867" spans="14:14" x14ac:dyDescent="0.25">
      <c r="N867" s="28"/>
    </row>
    <row r="868" spans="14:14" x14ac:dyDescent="0.25">
      <c r="N868" s="28"/>
    </row>
    <row r="869" spans="14:14" x14ac:dyDescent="0.25">
      <c r="N869" s="28"/>
    </row>
    <row r="870" spans="14:14" x14ac:dyDescent="0.25">
      <c r="N870" s="28"/>
    </row>
    <row r="871" spans="14:14" x14ac:dyDescent="0.25">
      <c r="N871" s="28"/>
    </row>
    <row r="872" spans="14:14" x14ac:dyDescent="0.25">
      <c r="N872" s="28"/>
    </row>
    <row r="873" spans="14:14" x14ac:dyDescent="0.25">
      <c r="N873" s="28"/>
    </row>
    <row r="874" spans="14:14" x14ac:dyDescent="0.25">
      <c r="N874" s="28"/>
    </row>
    <row r="875" spans="14:14" x14ac:dyDescent="0.25">
      <c r="N875" s="28"/>
    </row>
    <row r="876" spans="14:14" x14ac:dyDescent="0.25">
      <c r="N876" s="28"/>
    </row>
    <row r="877" spans="14:14" x14ac:dyDescent="0.25">
      <c r="N877" s="28"/>
    </row>
    <row r="878" spans="14:14" x14ac:dyDescent="0.25">
      <c r="N878" s="28"/>
    </row>
    <row r="879" spans="14:14" x14ac:dyDescent="0.25">
      <c r="N879" s="28"/>
    </row>
    <row r="880" spans="14:14" x14ac:dyDescent="0.25">
      <c r="N880" s="28"/>
    </row>
    <row r="881" spans="14:14" x14ac:dyDescent="0.25">
      <c r="N881" s="28"/>
    </row>
    <row r="882" spans="14:14" x14ac:dyDescent="0.25">
      <c r="N882" s="28"/>
    </row>
    <row r="883" spans="14:14" x14ac:dyDescent="0.25">
      <c r="N883" s="28"/>
    </row>
    <row r="884" spans="14:14" x14ac:dyDescent="0.25">
      <c r="N884" s="28"/>
    </row>
    <row r="885" spans="14:14" x14ac:dyDescent="0.25">
      <c r="N885" s="28"/>
    </row>
    <row r="886" spans="14:14" x14ac:dyDescent="0.25">
      <c r="N886" s="28"/>
    </row>
    <row r="887" spans="14:14" x14ac:dyDescent="0.25">
      <c r="N887" s="28"/>
    </row>
    <row r="888" spans="14:14" x14ac:dyDescent="0.25">
      <c r="N888" s="28"/>
    </row>
    <row r="889" spans="14:14" x14ac:dyDescent="0.25">
      <c r="N889" s="28"/>
    </row>
    <row r="890" spans="14:14" x14ac:dyDescent="0.25">
      <c r="N890" s="28"/>
    </row>
    <row r="891" spans="14:14" x14ac:dyDescent="0.25">
      <c r="N891" s="28"/>
    </row>
    <row r="892" spans="14:14" x14ac:dyDescent="0.25">
      <c r="N892" s="28"/>
    </row>
    <row r="893" spans="14:14" x14ac:dyDescent="0.25">
      <c r="N893" s="28"/>
    </row>
    <row r="894" spans="14:14" x14ac:dyDescent="0.25">
      <c r="N894" s="28"/>
    </row>
    <row r="895" spans="14:14" x14ac:dyDescent="0.25">
      <c r="N895" s="28"/>
    </row>
    <row r="896" spans="14:14" x14ac:dyDescent="0.25">
      <c r="N896" s="28"/>
    </row>
    <row r="897" spans="14:14" x14ac:dyDescent="0.25">
      <c r="N897" s="28"/>
    </row>
    <row r="898" spans="14:14" x14ac:dyDescent="0.25">
      <c r="N898" s="28"/>
    </row>
    <row r="899" spans="14:14" x14ac:dyDescent="0.25">
      <c r="N899" s="28"/>
    </row>
    <row r="900" spans="14:14" x14ac:dyDescent="0.25">
      <c r="N900" s="28"/>
    </row>
    <row r="901" spans="14:14" x14ac:dyDescent="0.25">
      <c r="N901" s="28"/>
    </row>
    <row r="902" spans="14:14" x14ac:dyDescent="0.25">
      <c r="N902" s="28"/>
    </row>
    <row r="903" spans="14:14" x14ac:dyDescent="0.25">
      <c r="N903" s="28"/>
    </row>
    <row r="904" spans="14:14" x14ac:dyDescent="0.25">
      <c r="N904" s="28"/>
    </row>
    <row r="905" spans="14:14" x14ac:dyDescent="0.25">
      <c r="N905" s="28"/>
    </row>
    <row r="906" spans="14:14" x14ac:dyDescent="0.25">
      <c r="N906" s="28"/>
    </row>
    <row r="907" spans="14:14" x14ac:dyDescent="0.25">
      <c r="N907" s="28"/>
    </row>
    <row r="908" spans="14:14" x14ac:dyDescent="0.25">
      <c r="N908" s="28"/>
    </row>
    <row r="909" spans="14:14" x14ac:dyDescent="0.25">
      <c r="N909" s="28"/>
    </row>
    <row r="910" spans="14:14" x14ac:dyDescent="0.25">
      <c r="N910" s="28"/>
    </row>
    <row r="911" spans="14:14" x14ac:dyDescent="0.25">
      <c r="N911" s="28"/>
    </row>
    <row r="912" spans="14:14" x14ac:dyDescent="0.25">
      <c r="N912" s="28"/>
    </row>
    <row r="913" spans="14:14" x14ac:dyDescent="0.25">
      <c r="N913" s="28"/>
    </row>
    <row r="914" spans="14:14" x14ac:dyDescent="0.25">
      <c r="N914" s="28"/>
    </row>
    <row r="915" spans="14:14" x14ac:dyDescent="0.25">
      <c r="N915" s="28"/>
    </row>
    <row r="916" spans="14:14" x14ac:dyDescent="0.25">
      <c r="N916" s="28"/>
    </row>
    <row r="917" spans="14:14" x14ac:dyDescent="0.25">
      <c r="N917" s="28"/>
    </row>
    <row r="918" spans="14:14" x14ac:dyDescent="0.25">
      <c r="N918" s="28"/>
    </row>
    <row r="919" spans="14:14" x14ac:dyDescent="0.25">
      <c r="N919" s="28"/>
    </row>
    <row r="920" spans="14:14" x14ac:dyDescent="0.25">
      <c r="N920" s="28"/>
    </row>
    <row r="921" spans="14:14" x14ac:dyDescent="0.25">
      <c r="N921" s="28"/>
    </row>
    <row r="922" spans="14:14" x14ac:dyDescent="0.25">
      <c r="N922" s="28"/>
    </row>
    <row r="923" spans="14:14" x14ac:dyDescent="0.25">
      <c r="N923" s="28"/>
    </row>
    <row r="924" spans="14:14" x14ac:dyDescent="0.25">
      <c r="N924" s="28"/>
    </row>
    <row r="925" spans="14:14" x14ac:dyDescent="0.25">
      <c r="N925" s="28"/>
    </row>
    <row r="926" spans="14:14" x14ac:dyDescent="0.25">
      <c r="N926" s="28"/>
    </row>
    <row r="927" spans="14:14" x14ac:dyDescent="0.25">
      <c r="N927" s="28"/>
    </row>
    <row r="928" spans="14:14" x14ac:dyDescent="0.25">
      <c r="N928" s="28"/>
    </row>
    <row r="929" spans="14:14" x14ac:dyDescent="0.25">
      <c r="N929" s="28"/>
    </row>
    <row r="930" spans="14:14" x14ac:dyDescent="0.25">
      <c r="N930" s="28"/>
    </row>
    <row r="931" spans="14:14" x14ac:dyDescent="0.25">
      <c r="N931" s="28"/>
    </row>
    <row r="932" spans="14:14" x14ac:dyDescent="0.25">
      <c r="N932" s="28"/>
    </row>
    <row r="933" spans="14:14" x14ac:dyDescent="0.25">
      <c r="N933" s="28"/>
    </row>
    <row r="934" spans="14:14" x14ac:dyDescent="0.25">
      <c r="N934" s="28"/>
    </row>
    <row r="935" spans="14:14" x14ac:dyDescent="0.25">
      <c r="N935" s="28"/>
    </row>
    <row r="936" spans="14:14" x14ac:dyDescent="0.25">
      <c r="N936" s="28"/>
    </row>
    <row r="937" spans="14:14" x14ac:dyDescent="0.25">
      <c r="N937" s="28"/>
    </row>
    <row r="938" spans="14:14" x14ac:dyDescent="0.25">
      <c r="N938" s="28"/>
    </row>
    <row r="939" spans="14:14" x14ac:dyDescent="0.25">
      <c r="N939" s="28"/>
    </row>
    <row r="940" spans="14:14" x14ac:dyDescent="0.25">
      <c r="N940" s="28"/>
    </row>
    <row r="941" spans="14:14" x14ac:dyDescent="0.25">
      <c r="N941" s="28"/>
    </row>
    <row r="942" spans="14:14" x14ac:dyDescent="0.25">
      <c r="N942" s="28"/>
    </row>
    <row r="943" spans="14:14" x14ac:dyDescent="0.25">
      <c r="N943" s="28"/>
    </row>
    <row r="944" spans="14:14" x14ac:dyDescent="0.25">
      <c r="N944" s="28"/>
    </row>
    <row r="945" spans="14:14" x14ac:dyDescent="0.25">
      <c r="N945" s="28"/>
    </row>
    <row r="946" spans="14:14" x14ac:dyDescent="0.25">
      <c r="N946" s="28"/>
    </row>
    <row r="947" spans="14:14" x14ac:dyDescent="0.25">
      <c r="N947" s="28"/>
    </row>
    <row r="948" spans="14:14" x14ac:dyDescent="0.25">
      <c r="N948" s="28"/>
    </row>
    <row r="949" spans="14:14" x14ac:dyDescent="0.25">
      <c r="N949" s="28"/>
    </row>
    <row r="950" spans="14:14" x14ac:dyDescent="0.25">
      <c r="N950" s="28"/>
    </row>
    <row r="951" spans="14:14" x14ac:dyDescent="0.25">
      <c r="N951" s="28"/>
    </row>
    <row r="952" spans="14:14" x14ac:dyDescent="0.25">
      <c r="N952" s="28"/>
    </row>
    <row r="953" spans="14:14" x14ac:dyDescent="0.25">
      <c r="N953" s="28"/>
    </row>
    <row r="954" spans="14:14" x14ac:dyDescent="0.25">
      <c r="N954" s="28"/>
    </row>
    <row r="955" spans="14:14" x14ac:dyDescent="0.25">
      <c r="N955" s="28"/>
    </row>
    <row r="956" spans="14:14" x14ac:dyDescent="0.25">
      <c r="N956" s="28"/>
    </row>
    <row r="957" spans="14:14" x14ac:dyDescent="0.25">
      <c r="N957" s="28"/>
    </row>
    <row r="958" spans="14:14" x14ac:dyDescent="0.25">
      <c r="N958" s="28"/>
    </row>
    <row r="959" spans="14:14" x14ac:dyDescent="0.25">
      <c r="N959" s="28"/>
    </row>
    <row r="960" spans="14:14" x14ac:dyDescent="0.25">
      <c r="N960" s="28"/>
    </row>
    <row r="961" spans="14:14" x14ac:dyDescent="0.25">
      <c r="N961" s="28"/>
    </row>
    <row r="962" spans="14:14" x14ac:dyDescent="0.25">
      <c r="N962" s="28"/>
    </row>
    <row r="963" spans="14:14" x14ac:dyDescent="0.25">
      <c r="N963" s="28"/>
    </row>
    <row r="964" spans="14:14" x14ac:dyDescent="0.25">
      <c r="N964" s="28"/>
    </row>
    <row r="965" spans="14:14" x14ac:dyDescent="0.25">
      <c r="N965" s="28"/>
    </row>
    <row r="966" spans="14:14" x14ac:dyDescent="0.25">
      <c r="N966" s="28"/>
    </row>
    <row r="967" spans="14:14" x14ac:dyDescent="0.25">
      <c r="N967" s="28"/>
    </row>
    <row r="968" spans="14:14" x14ac:dyDescent="0.25">
      <c r="N968" s="28"/>
    </row>
    <row r="969" spans="14:14" x14ac:dyDescent="0.25">
      <c r="N969" s="28"/>
    </row>
    <row r="970" spans="14:14" x14ac:dyDescent="0.25">
      <c r="N970" s="28"/>
    </row>
    <row r="971" spans="14:14" x14ac:dyDescent="0.25">
      <c r="N971" s="28"/>
    </row>
    <row r="972" spans="14:14" x14ac:dyDescent="0.25">
      <c r="N972" s="28"/>
    </row>
    <row r="973" spans="14:14" x14ac:dyDescent="0.25">
      <c r="N973" s="28"/>
    </row>
    <row r="974" spans="14:14" x14ac:dyDescent="0.25">
      <c r="N974" s="28"/>
    </row>
    <row r="975" spans="14:14" x14ac:dyDescent="0.25">
      <c r="N975" s="28"/>
    </row>
    <row r="976" spans="14:14" x14ac:dyDescent="0.25">
      <c r="N976" s="28"/>
    </row>
    <row r="977" spans="14:14" x14ac:dyDescent="0.25">
      <c r="N977" s="28"/>
    </row>
    <row r="978" spans="14:14" x14ac:dyDescent="0.25">
      <c r="N978" s="28"/>
    </row>
    <row r="979" spans="14:14" x14ac:dyDescent="0.25">
      <c r="N979" s="28"/>
    </row>
    <row r="980" spans="14:14" x14ac:dyDescent="0.25">
      <c r="N980" s="28"/>
    </row>
    <row r="981" spans="14:14" x14ac:dyDescent="0.25">
      <c r="N981" s="28"/>
    </row>
    <row r="982" spans="14:14" x14ac:dyDescent="0.25">
      <c r="N982" s="28"/>
    </row>
    <row r="983" spans="14:14" x14ac:dyDescent="0.25">
      <c r="N983" s="28"/>
    </row>
    <row r="984" spans="14:14" x14ac:dyDescent="0.25">
      <c r="N984" s="28"/>
    </row>
    <row r="985" spans="14:14" x14ac:dyDescent="0.25">
      <c r="N985" s="28"/>
    </row>
    <row r="986" spans="14:14" x14ac:dyDescent="0.25">
      <c r="N986" s="28"/>
    </row>
    <row r="987" spans="14:14" x14ac:dyDescent="0.25">
      <c r="N987" s="28"/>
    </row>
    <row r="988" spans="14:14" x14ac:dyDescent="0.25">
      <c r="N988" s="28"/>
    </row>
    <row r="989" spans="14:14" x14ac:dyDescent="0.25">
      <c r="N989" s="28"/>
    </row>
    <row r="990" spans="14:14" x14ac:dyDescent="0.25">
      <c r="N990" s="28"/>
    </row>
    <row r="991" spans="14:14" x14ac:dyDescent="0.25">
      <c r="N991" s="28"/>
    </row>
    <row r="992" spans="14:14" x14ac:dyDescent="0.25">
      <c r="N992" s="28"/>
    </row>
    <row r="993" spans="14:14" x14ac:dyDescent="0.25">
      <c r="N993" s="28"/>
    </row>
    <row r="994" spans="14:14" x14ac:dyDescent="0.25">
      <c r="N994" s="28"/>
    </row>
    <row r="995" spans="14:14" x14ac:dyDescent="0.25">
      <c r="N995" s="28"/>
    </row>
    <row r="996" spans="14:14" x14ac:dyDescent="0.25">
      <c r="N996" s="28"/>
    </row>
    <row r="997" spans="14:14" x14ac:dyDescent="0.25">
      <c r="N997" s="28"/>
    </row>
    <row r="998" spans="14:14" x14ac:dyDescent="0.25">
      <c r="N998" s="28"/>
    </row>
    <row r="999" spans="14:14" x14ac:dyDescent="0.25">
      <c r="N999" s="28"/>
    </row>
    <row r="1000" spans="14:14" x14ac:dyDescent="0.25">
      <c r="N1000" s="28"/>
    </row>
    <row r="1001" spans="14:14" x14ac:dyDescent="0.25">
      <c r="N1001" s="28"/>
    </row>
    <row r="1002" spans="14:14" x14ac:dyDescent="0.25">
      <c r="N1002" s="28"/>
    </row>
    <row r="1003" spans="14:14" x14ac:dyDescent="0.25">
      <c r="N1003" s="28"/>
    </row>
    <row r="1004" spans="14:14" x14ac:dyDescent="0.25">
      <c r="N1004" s="28"/>
    </row>
    <row r="1005" spans="14:14" x14ac:dyDescent="0.25">
      <c r="N1005" s="28"/>
    </row>
    <row r="1006" spans="14:14" x14ac:dyDescent="0.25">
      <c r="N1006" s="28"/>
    </row>
    <row r="1007" spans="14:14" x14ac:dyDescent="0.25">
      <c r="N1007" s="28"/>
    </row>
    <row r="1008" spans="14:14" x14ac:dyDescent="0.25">
      <c r="N1008" s="28"/>
    </row>
    <row r="1009" spans="14:14" x14ac:dyDescent="0.25">
      <c r="N1009" s="28"/>
    </row>
    <row r="1010" spans="14:14" x14ac:dyDescent="0.25">
      <c r="N1010" s="28"/>
    </row>
    <row r="1011" spans="14:14" x14ac:dyDescent="0.25">
      <c r="N1011" s="28"/>
    </row>
    <row r="1012" spans="14:14" x14ac:dyDescent="0.25">
      <c r="N1012" s="28"/>
    </row>
    <row r="1013" spans="14:14" x14ac:dyDescent="0.25">
      <c r="N1013" s="28"/>
    </row>
    <row r="1014" spans="14:14" x14ac:dyDescent="0.25">
      <c r="N1014" s="28"/>
    </row>
    <row r="1015" spans="14:14" x14ac:dyDescent="0.25">
      <c r="N1015" s="28"/>
    </row>
    <row r="1016" spans="14:14" x14ac:dyDescent="0.25">
      <c r="N1016" s="28"/>
    </row>
    <row r="1017" spans="14:14" x14ac:dyDescent="0.25">
      <c r="N1017" s="28"/>
    </row>
    <row r="1018" spans="14:14" x14ac:dyDescent="0.25">
      <c r="N1018" s="28"/>
    </row>
    <row r="1019" spans="14:14" x14ac:dyDescent="0.25">
      <c r="N1019" s="28"/>
    </row>
    <row r="1020" spans="14:14" x14ac:dyDescent="0.25">
      <c r="N1020" s="28"/>
    </row>
    <row r="1021" spans="14:14" x14ac:dyDescent="0.25">
      <c r="N1021" s="28"/>
    </row>
    <row r="1022" spans="14:14" x14ac:dyDescent="0.25">
      <c r="N1022" s="28"/>
    </row>
    <row r="1023" spans="14:14" x14ac:dyDescent="0.25">
      <c r="N1023" s="28"/>
    </row>
    <row r="1024" spans="14:14" x14ac:dyDescent="0.25">
      <c r="N1024" s="28"/>
    </row>
    <row r="1025" spans="14:14" x14ac:dyDescent="0.25">
      <c r="N1025" s="28"/>
    </row>
    <row r="1026" spans="14:14" x14ac:dyDescent="0.25">
      <c r="N1026" s="28"/>
    </row>
    <row r="1027" spans="14:14" x14ac:dyDescent="0.25">
      <c r="N1027" s="28"/>
    </row>
    <row r="1028" spans="14:14" x14ac:dyDescent="0.25">
      <c r="N1028" s="28"/>
    </row>
    <row r="1029" spans="14:14" x14ac:dyDescent="0.25">
      <c r="N1029" s="28"/>
    </row>
    <row r="1030" spans="14:14" x14ac:dyDescent="0.25">
      <c r="N1030" s="28"/>
    </row>
    <row r="1031" spans="14:14" x14ac:dyDescent="0.25">
      <c r="N1031" s="28"/>
    </row>
    <row r="1032" spans="14:14" x14ac:dyDescent="0.25">
      <c r="N1032" s="28"/>
    </row>
    <row r="1033" spans="14:14" x14ac:dyDescent="0.25">
      <c r="N1033" s="28"/>
    </row>
    <row r="1034" spans="14:14" x14ac:dyDescent="0.25">
      <c r="N1034" s="28"/>
    </row>
    <row r="1035" spans="14:14" x14ac:dyDescent="0.25">
      <c r="N1035" s="28"/>
    </row>
    <row r="1036" spans="14:14" x14ac:dyDescent="0.25">
      <c r="N1036" s="28"/>
    </row>
    <row r="1037" spans="14:14" x14ac:dyDescent="0.25">
      <c r="N1037" s="28"/>
    </row>
    <row r="1038" spans="14:14" x14ac:dyDescent="0.25">
      <c r="N1038" s="28"/>
    </row>
    <row r="1039" spans="14:14" x14ac:dyDescent="0.25">
      <c r="N1039" s="28"/>
    </row>
    <row r="1040" spans="14:14" x14ac:dyDescent="0.25">
      <c r="N1040" s="28"/>
    </row>
    <row r="1041" spans="14:14" x14ac:dyDescent="0.25">
      <c r="N1041" s="28"/>
    </row>
    <row r="1042" spans="14:14" x14ac:dyDescent="0.25">
      <c r="N1042" s="28"/>
    </row>
    <row r="1043" spans="14:14" x14ac:dyDescent="0.25">
      <c r="N1043" s="28"/>
    </row>
    <row r="1044" spans="14:14" x14ac:dyDescent="0.25">
      <c r="N1044" s="28"/>
    </row>
    <row r="1045" spans="14:14" x14ac:dyDescent="0.25">
      <c r="N1045" s="28"/>
    </row>
    <row r="1046" spans="14:14" x14ac:dyDescent="0.25">
      <c r="N1046" s="28"/>
    </row>
    <row r="1047" spans="14:14" x14ac:dyDescent="0.25">
      <c r="N1047" s="28"/>
    </row>
    <row r="1048" spans="14:14" x14ac:dyDescent="0.25">
      <c r="N1048" s="28"/>
    </row>
    <row r="1049" spans="14:14" x14ac:dyDescent="0.25">
      <c r="N1049" s="28"/>
    </row>
    <row r="1050" spans="14:14" x14ac:dyDescent="0.25">
      <c r="N1050" s="28"/>
    </row>
    <row r="1051" spans="14:14" x14ac:dyDescent="0.25">
      <c r="N1051" s="28"/>
    </row>
    <row r="1052" spans="14:14" x14ac:dyDescent="0.25">
      <c r="N1052" s="28"/>
    </row>
    <row r="1053" spans="14:14" x14ac:dyDescent="0.25">
      <c r="N1053" s="28"/>
    </row>
    <row r="1054" spans="14:14" x14ac:dyDescent="0.25">
      <c r="N1054" s="28"/>
    </row>
    <row r="1055" spans="14:14" x14ac:dyDescent="0.25">
      <c r="N1055" s="28"/>
    </row>
    <row r="1056" spans="14:14" x14ac:dyDescent="0.25">
      <c r="N1056" s="28"/>
    </row>
    <row r="1057" spans="14:14" x14ac:dyDescent="0.25">
      <c r="N1057" s="28"/>
    </row>
    <row r="1058" spans="14:14" x14ac:dyDescent="0.25">
      <c r="N1058" s="28"/>
    </row>
    <row r="1059" spans="14:14" x14ac:dyDescent="0.25">
      <c r="N1059" s="28"/>
    </row>
    <row r="1060" spans="14:14" x14ac:dyDescent="0.25">
      <c r="N1060" s="28"/>
    </row>
    <row r="1061" spans="14:14" x14ac:dyDescent="0.25">
      <c r="N1061" s="28"/>
    </row>
    <row r="1062" spans="14:14" x14ac:dyDescent="0.25">
      <c r="N1062" s="28"/>
    </row>
    <row r="1063" spans="14:14" x14ac:dyDescent="0.25">
      <c r="N1063" s="28"/>
    </row>
    <row r="1064" spans="14:14" x14ac:dyDescent="0.25">
      <c r="N1064" s="28"/>
    </row>
    <row r="1065" spans="14:14" x14ac:dyDescent="0.25">
      <c r="N1065" s="28"/>
    </row>
    <row r="1066" spans="14:14" x14ac:dyDescent="0.25">
      <c r="N1066" s="28"/>
    </row>
    <row r="1067" spans="14:14" x14ac:dyDescent="0.25">
      <c r="N1067" s="28"/>
    </row>
    <row r="1068" spans="14:14" x14ac:dyDescent="0.25">
      <c r="N1068" s="28"/>
    </row>
    <row r="1069" spans="14:14" x14ac:dyDescent="0.25">
      <c r="N1069" s="28"/>
    </row>
    <row r="1070" spans="14:14" x14ac:dyDescent="0.25">
      <c r="N1070" s="28"/>
    </row>
    <row r="1071" spans="14:14" x14ac:dyDescent="0.25">
      <c r="N1071" s="28"/>
    </row>
    <row r="1072" spans="14:14" x14ac:dyDescent="0.25">
      <c r="N1072" s="28"/>
    </row>
    <row r="1073" spans="14:14" x14ac:dyDescent="0.25">
      <c r="N1073" s="28"/>
    </row>
    <row r="1074" spans="14:14" x14ac:dyDescent="0.25">
      <c r="N1074" s="28"/>
    </row>
    <row r="1075" spans="14:14" x14ac:dyDescent="0.25">
      <c r="N1075" s="28"/>
    </row>
    <row r="1076" spans="14:14" x14ac:dyDescent="0.25">
      <c r="N1076" s="28"/>
    </row>
    <row r="1077" spans="14:14" x14ac:dyDescent="0.25">
      <c r="N1077" s="28"/>
    </row>
    <row r="1078" spans="14:14" x14ac:dyDescent="0.25">
      <c r="N1078" s="28"/>
    </row>
    <row r="1079" spans="14:14" x14ac:dyDescent="0.25">
      <c r="N1079" s="28"/>
    </row>
    <row r="1080" spans="14:14" x14ac:dyDescent="0.25">
      <c r="N1080" s="28"/>
    </row>
    <row r="1081" spans="14:14" x14ac:dyDescent="0.25">
      <c r="N1081" s="28"/>
    </row>
    <row r="1082" spans="14:14" x14ac:dyDescent="0.25">
      <c r="N1082" s="28"/>
    </row>
    <row r="1083" spans="14:14" x14ac:dyDescent="0.25">
      <c r="N1083" s="28"/>
    </row>
    <row r="1084" spans="14:14" x14ac:dyDescent="0.25">
      <c r="N1084" s="28"/>
    </row>
    <row r="1085" spans="14:14" x14ac:dyDescent="0.25">
      <c r="N1085" s="28"/>
    </row>
    <row r="1086" spans="14:14" x14ac:dyDescent="0.25">
      <c r="N1086" s="28"/>
    </row>
    <row r="1087" spans="14:14" x14ac:dyDescent="0.25">
      <c r="N1087" s="28"/>
    </row>
    <row r="1088" spans="14:14" x14ac:dyDescent="0.25">
      <c r="N1088" s="28"/>
    </row>
    <row r="1089" spans="14:14" x14ac:dyDescent="0.25">
      <c r="N1089" s="28"/>
    </row>
    <row r="1090" spans="14:14" x14ac:dyDescent="0.25">
      <c r="N1090" s="28"/>
    </row>
    <row r="1091" spans="14:14" x14ac:dyDescent="0.25">
      <c r="N1091" s="28"/>
    </row>
    <row r="1092" spans="14:14" x14ac:dyDescent="0.25">
      <c r="N1092" s="28"/>
    </row>
    <row r="1093" spans="14:14" x14ac:dyDescent="0.25">
      <c r="N1093" s="28"/>
    </row>
    <row r="1094" spans="14:14" x14ac:dyDescent="0.25">
      <c r="N1094" s="28"/>
    </row>
  </sheetData>
  <mergeCells count="104">
    <mergeCell ref="BS6:BT6"/>
    <mergeCell ref="BS7:BT7"/>
    <mergeCell ref="BS8:BT8"/>
    <mergeCell ref="BU6:BV6"/>
    <mergeCell ref="BU7:BV7"/>
    <mergeCell ref="BU8:BV8"/>
    <mergeCell ref="BO6:BP6"/>
    <mergeCell ref="BO7:BP7"/>
    <mergeCell ref="BO8:BP8"/>
    <mergeCell ref="BQ6:BR6"/>
    <mergeCell ref="BQ7:BR7"/>
    <mergeCell ref="BQ8:BR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B6:BC6"/>
    <mergeCell ref="BB7:BC7"/>
    <mergeCell ref="BB8:BC8"/>
    <mergeCell ref="BD6:BE6"/>
    <mergeCell ref="BD7:BE7"/>
    <mergeCell ref="BD8:BE8"/>
    <mergeCell ref="AX6:AY6"/>
    <mergeCell ref="AX7:AY7"/>
    <mergeCell ref="AX8:AY8"/>
    <mergeCell ref="AZ6:BA6"/>
    <mergeCell ref="AZ7:BA7"/>
    <mergeCell ref="AZ8:BA8"/>
    <mergeCell ref="AT6:AU6"/>
    <mergeCell ref="AT7:AU7"/>
    <mergeCell ref="AT8:AU8"/>
    <mergeCell ref="AV6:AW6"/>
    <mergeCell ref="AV7:AW7"/>
    <mergeCell ref="AV8:AW8"/>
    <mergeCell ref="AO6:AP6"/>
    <mergeCell ref="AO7:AP7"/>
    <mergeCell ref="AO8:AP8"/>
    <mergeCell ref="AR6:AS6"/>
    <mergeCell ref="AR7:AS7"/>
    <mergeCell ref="AR8:AS8"/>
    <mergeCell ref="AK6:AL6"/>
    <mergeCell ref="AK7:AL7"/>
    <mergeCell ref="AK8:AL8"/>
    <mergeCell ref="AM6:AN6"/>
    <mergeCell ref="AM7:AN7"/>
    <mergeCell ref="AM8:AN8"/>
    <mergeCell ref="AG6:AH6"/>
    <mergeCell ref="AG7:AH7"/>
    <mergeCell ref="AG8:AH8"/>
    <mergeCell ref="AI6:AJ6"/>
    <mergeCell ref="AI7:AJ7"/>
    <mergeCell ref="AI8:AJ8"/>
    <mergeCell ref="AC6:AD6"/>
    <mergeCell ref="AC7:AD7"/>
    <mergeCell ref="AC8:AD8"/>
    <mergeCell ref="AE6:AF6"/>
    <mergeCell ref="AE7:AF7"/>
    <mergeCell ref="AE8:AF8"/>
    <mergeCell ref="Y6:Z6"/>
    <mergeCell ref="Y7:Z7"/>
    <mergeCell ref="Y8:Z8"/>
    <mergeCell ref="AA6:AB6"/>
    <mergeCell ref="AA7:AB7"/>
    <mergeCell ref="AA8:AB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R8:S8"/>
    <mergeCell ref="P8:Q8"/>
    <mergeCell ref="N8:O8"/>
    <mergeCell ref="J6:K6"/>
    <mergeCell ref="L6:M6"/>
    <mergeCell ref="J7:K7"/>
    <mergeCell ref="L7:M7"/>
    <mergeCell ref="BM6:BN6"/>
    <mergeCell ref="BM7:BN7"/>
    <mergeCell ref="BM8:BN8"/>
    <mergeCell ref="H6:I6"/>
    <mergeCell ref="H7:I7"/>
    <mergeCell ref="H8:I8"/>
    <mergeCell ref="T7:U7"/>
    <mergeCell ref="T8:U8"/>
    <mergeCell ref="L8:M8"/>
    <mergeCell ref="J8:K8"/>
    <mergeCell ref="B6:C6"/>
    <mergeCell ref="B7:C7"/>
    <mergeCell ref="D8:E8"/>
    <mergeCell ref="D6:E6"/>
    <mergeCell ref="D7:E7"/>
    <mergeCell ref="F6:G6"/>
    <mergeCell ref="F7:G7"/>
    <mergeCell ref="F8:G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166</v>
      </c>
      <c r="D8" s="50"/>
      <c r="E8" s="105" t="s">
        <v>167</v>
      </c>
      <c r="F8" s="50"/>
      <c r="G8" s="105" t="s">
        <v>167</v>
      </c>
      <c r="H8" s="50"/>
      <c r="I8" s="105" t="s">
        <v>167</v>
      </c>
      <c r="J8" s="50"/>
      <c r="K8" s="106" t="s">
        <v>168</v>
      </c>
      <c r="L8" s="53"/>
      <c r="M8" s="91" t="s">
        <v>59</v>
      </c>
      <c r="N8" s="52"/>
      <c r="O8" s="107" t="s">
        <v>168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215771</v>
      </c>
      <c r="D11" s="99"/>
      <c r="E11" s="109">
        <f>'Kosten absolut'!AK10</f>
        <v>166730271</v>
      </c>
      <c r="F11" s="109"/>
      <c r="G11" s="109">
        <f>Kobe!AK10</f>
        <v>15048247</v>
      </c>
      <c r="H11" s="86"/>
      <c r="I11" s="126">
        <f>E11-G11</f>
        <v>151682024</v>
      </c>
      <c r="J11" s="127"/>
      <c r="K11" s="124">
        <f>I11/C11</f>
        <v>702.97687826445633</v>
      </c>
      <c r="L11" s="124"/>
      <c r="M11" s="128">
        <v>217.82062355043331</v>
      </c>
      <c r="N11" s="124"/>
      <c r="O11" s="124">
        <f>K11-M11</f>
        <v>485.15625471402302</v>
      </c>
      <c r="P11" s="97"/>
    </row>
    <row r="12" spans="1:19" s="96" customFormat="1" x14ac:dyDescent="0.25">
      <c r="A12" s="95" t="s">
        <v>24</v>
      </c>
      <c r="B12" s="95"/>
      <c r="C12" s="86">
        <v>198861</v>
      </c>
      <c r="D12" s="99"/>
      <c r="E12" s="109">
        <f>'Kosten absolut'!AK11</f>
        <v>152284074</v>
      </c>
      <c r="F12" s="109"/>
      <c r="G12" s="109">
        <f>Kobe!AK11</f>
        <v>14195969</v>
      </c>
      <c r="H12" s="86"/>
      <c r="I12" s="126">
        <f t="shared" ref="I12:I37" si="0">E12-G12</f>
        <v>138088105</v>
      </c>
      <c r="J12" s="127"/>
      <c r="K12" s="124">
        <f t="shared" ref="K12:K37" si="1">I12/C12</f>
        <v>694.3951051236794</v>
      </c>
      <c r="L12" s="124"/>
      <c r="M12" s="128">
        <v>243.92208178774436</v>
      </c>
      <c r="N12" s="124"/>
      <c r="O12" s="124">
        <f t="shared" ref="O12:O37" si="2">K12-M12</f>
        <v>450.47302333593507</v>
      </c>
      <c r="P12" s="98"/>
    </row>
    <row r="13" spans="1:19" s="96" customFormat="1" x14ac:dyDescent="0.25">
      <c r="A13" s="95" t="s">
        <v>25</v>
      </c>
      <c r="B13" s="95"/>
      <c r="C13" s="86">
        <v>56448</v>
      </c>
      <c r="D13" s="99"/>
      <c r="E13" s="109">
        <f>'Kosten absolut'!AK12</f>
        <v>41855408</v>
      </c>
      <c r="F13" s="109"/>
      <c r="G13" s="109">
        <f>Kobe!AK12</f>
        <v>3596265</v>
      </c>
      <c r="H13" s="86"/>
      <c r="I13" s="126">
        <f t="shared" si="0"/>
        <v>38259143</v>
      </c>
      <c r="J13" s="127"/>
      <c r="K13" s="124">
        <f t="shared" si="1"/>
        <v>677.77676799886626</v>
      </c>
      <c r="L13" s="124"/>
      <c r="M13" s="128">
        <v>192.78740316500884</v>
      </c>
      <c r="N13" s="124"/>
      <c r="O13" s="124">
        <f t="shared" si="2"/>
        <v>484.98936483385739</v>
      </c>
      <c r="P13" s="98"/>
    </row>
    <row r="14" spans="1:19" s="96" customFormat="1" x14ac:dyDescent="0.25">
      <c r="A14" s="95" t="s">
        <v>26</v>
      </c>
      <c r="B14" s="95"/>
      <c r="C14" s="86">
        <v>6430</v>
      </c>
      <c r="D14" s="99"/>
      <c r="E14" s="109">
        <f>'Kosten absolut'!AK13</f>
        <v>4501336</v>
      </c>
      <c r="F14" s="109"/>
      <c r="G14" s="109">
        <f>Kobe!AK13</f>
        <v>423019</v>
      </c>
      <c r="H14" s="86"/>
      <c r="I14" s="126">
        <f t="shared" si="0"/>
        <v>4078317</v>
      </c>
      <c r="J14" s="127"/>
      <c r="K14" s="124">
        <f t="shared" si="1"/>
        <v>634.26391912908241</v>
      </c>
      <c r="L14" s="124"/>
      <c r="M14" s="128">
        <v>184.53150644429425</v>
      </c>
      <c r="N14" s="124"/>
      <c r="O14" s="124">
        <f t="shared" si="2"/>
        <v>449.73241268478819</v>
      </c>
      <c r="P14" s="98"/>
    </row>
    <row r="15" spans="1:19" s="96" customFormat="1" x14ac:dyDescent="0.25">
      <c r="A15" s="95" t="s">
        <v>27</v>
      </c>
      <c r="B15" s="95"/>
      <c r="C15" s="86">
        <v>18407</v>
      </c>
      <c r="D15" s="99"/>
      <c r="E15" s="109">
        <f>'Kosten absolut'!AK14</f>
        <v>13065366</v>
      </c>
      <c r="F15" s="109"/>
      <c r="G15" s="109">
        <f>Kobe!AK14</f>
        <v>1200857</v>
      </c>
      <c r="H15" s="86"/>
      <c r="I15" s="126">
        <f t="shared" si="0"/>
        <v>11864509</v>
      </c>
      <c r="J15" s="127"/>
      <c r="K15" s="124">
        <f t="shared" si="1"/>
        <v>644.56505677188022</v>
      </c>
      <c r="L15" s="124"/>
      <c r="M15" s="128">
        <v>183.29431468341397</v>
      </c>
      <c r="N15" s="124"/>
      <c r="O15" s="124">
        <f t="shared" si="2"/>
        <v>461.27074208846625</v>
      </c>
      <c r="P15" s="98"/>
    </row>
    <row r="16" spans="1:19" s="96" customFormat="1" x14ac:dyDescent="0.25">
      <c r="A16" s="95" t="s">
        <v>28</v>
      </c>
      <c r="B16" s="95"/>
      <c r="C16" s="86">
        <v>4906</v>
      </c>
      <c r="D16" s="99"/>
      <c r="E16" s="109">
        <f>'Kosten absolut'!AK15</f>
        <v>3322297</v>
      </c>
      <c r="F16" s="109"/>
      <c r="G16" s="109">
        <f>Kobe!AK15</f>
        <v>313908</v>
      </c>
      <c r="H16" s="86"/>
      <c r="I16" s="126">
        <f t="shared" si="0"/>
        <v>3008389</v>
      </c>
      <c r="J16" s="127"/>
      <c r="K16" s="124">
        <f t="shared" si="1"/>
        <v>613.20607419486339</v>
      </c>
      <c r="L16" s="124"/>
      <c r="M16" s="128">
        <v>173.5665760048353</v>
      </c>
      <c r="N16" s="124"/>
      <c r="O16" s="124">
        <f t="shared" si="2"/>
        <v>439.63949819002812</v>
      </c>
      <c r="P16" s="98"/>
    </row>
    <row r="17" spans="1:16" s="96" customFormat="1" x14ac:dyDescent="0.25">
      <c r="A17" s="95" t="s">
        <v>29</v>
      </c>
      <c r="B17" s="95"/>
      <c r="C17" s="86">
        <v>5340</v>
      </c>
      <c r="D17" s="99"/>
      <c r="E17" s="109">
        <f>'Kosten absolut'!AK16</f>
        <v>3142179</v>
      </c>
      <c r="F17" s="109"/>
      <c r="G17" s="109">
        <f>Kobe!AK16</f>
        <v>325581</v>
      </c>
      <c r="H17" s="86"/>
      <c r="I17" s="126">
        <f t="shared" si="0"/>
        <v>2816598</v>
      </c>
      <c r="J17" s="127"/>
      <c r="K17" s="124">
        <f t="shared" si="1"/>
        <v>527.45280898876399</v>
      </c>
      <c r="L17" s="124"/>
      <c r="M17" s="128">
        <v>160.52382668492609</v>
      </c>
      <c r="N17" s="124"/>
      <c r="O17" s="124">
        <f t="shared" si="2"/>
        <v>366.92898230383787</v>
      </c>
      <c r="P17" s="98"/>
    </row>
    <row r="18" spans="1:16" s="96" customFormat="1" x14ac:dyDescent="0.25">
      <c r="A18" s="95" t="s">
        <v>30</v>
      </c>
      <c r="B18" s="95"/>
      <c r="C18" s="86">
        <v>7618</v>
      </c>
      <c r="D18" s="99"/>
      <c r="E18" s="109">
        <f>'Kosten absolut'!AK17</f>
        <v>4664390</v>
      </c>
      <c r="F18" s="109"/>
      <c r="G18" s="109">
        <f>Kobe!AK17</f>
        <v>476427</v>
      </c>
      <c r="H18" s="86"/>
      <c r="I18" s="126">
        <f t="shared" si="0"/>
        <v>4187963</v>
      </c>
      <c r="J18" s="127"/>
      <c r="K18" s="124">
        <f t="shared" si="1"/>
        <v>549.74573378839591</v>
      </c>
      <c r="L18" s="124"/>
      <c r="M18" s="128">
        <v>190.07463895670227</v>
      </c>
      <c r="N18" s="124"/>
      <c r="O18" s="124">
        <f t="shared" si="2"/>
        <v>359.67109483169361</v>
      </c>
      <c r="P18" s="98"/>
    </row>
    <row r="19" spans="1:16" s="96" customFormat="1" x14ac:dyDescent="0.25">
      <c r="A19" s="95" t="s">
        <v>31</v>
      </c>
      <c r="B19" s="95"/>
      <c r="C19" s="86">
        <v>12935</v>
      </c>
      <c r="D19" s="99"/>
      <c r="E19" s="109">
        <f>'Kosten absolut'!AK18</f>
        <v>9815113</v>
      </c>
      <c r="F19" s="109"/>
      <c r="G19" s="109">
        <f>Kobe!AK18</f>
        <v>881348</v>
      </c>
      <c r="H19" s="86"/>
      <c r="I19" s="126">
        <f t="shared" si="0"/>
        <v>8933765</v>
      </c>
      <c r="J19" s="127"/>
      <c r="K19" s="124">
        <f t="shared" si="1"/>
        <v>690.66602241979126</v>
      </c>
      <c r="L19" s="124"/>
      <c r="M19" s="128">
        <v>181.15122270668812</v>
      </c>
      <c r="N19" s="124"/>
      <c r="O19" s="124">
        <f t="shared" si="2"/>
        <v>509.51479971310312</v>
      </c>
      <c r="P19" s="98"/>
    </row>
    <row r="20" spans="1:16" s="96" customFormat="1" x14ac:dyDescent="0.25">
      <c r="A20" s="95" t="s">
        <v>32</v>
      </c>
      <c r="B20" s="95"/>
      <c r="C20" s="86">
        <v>36641</v>
      </c>
      <c r="D20" s="99"/>
      <c r="E20" s="109">
        <f>'Kosten absolut'!AK19</f>
        <v>29424279</v>
      </c>
      <c r="F20" s="109"/>
      <c r="G20" s="109">
        <f>Kobe!AK19</f>
        <v>2590125</v>
      </c>
      <c r="H20" s="86"/>
      <c r="I20" s="126">
        <f t="shared" si="0"/>
        <v>26834154</v>
      </c>
      <c r="J20" s="127"/>
      <c r="K20" s="124">
        <f t="shared" si="1"/>
        <v>732.35321088398246</v>
      </c>
      <c r="L20" s="124"/>
      <c r="M20" s="128">
        <v>213.68835011381677</v>
      </c>
      <c r="N20" s="124"/>
      <c r="O20" s="124">
        <f t="shared" si="2"/>
        <v>518.66486077016566</v>
      </c>
      <c r="P20" s="98"/>
    </row>
    <row r="21" spans="1:16" s="96" customFormat="1" x14ac:dyDescent="0.25">
      <c r="A21" s="95" t="s">
        <v>33</v>
      </c>
      <c r="B21" s="95"/>
      <c r="C21" s="86">
        <v>44532</v>
      </c>
      <c r="D21" s="99"/>
      <c r="E21" s="109">
        <f>'Kosten absolut'!AK20</f>
        <v>32373497</v>
      </c>
      <c r="F21" s="109"/>
      <c r="G21" s="109">
        <f>Kobe!AK20</f>
        <v>3151143</v>
      </c>
      <c r="H21" s="86"/>
      <c r="I21" s="126">
        <f t="shared" si="0"/>
        <v>29222354</v>
      </c>
      <c r="J21" s="127"/>
      <c r="K21" s="124">
        <f t="shared" si="1"/>
        <v>656.21023084523483</v>
      </c>
      <c r="L21" s="124"/>
      <c r="M21" s="128">
        <v>213.10088263496866</v>
      </c>
      <c r="N21" s="124"/>
      <c r="O21" s="124">
        <f t="shared" si="2"/>
        <v>443.10934821026615</v>
      </c>
      <c r="P21" s="98"/>
    </row>
    <row r="22" spans="1:16" s="96" customFormat="1" x14ac:dyDescent="0.25">
      <c r="A22" s="95" t="s">
        <v>34</v>
      </c>
      <c r="B22" s="95"/>
      <c r="C22" s="86">
        <v>50689</v>
      </c>
      <c r="D22" s="99"/>
      <c r="E22" s="109">
        <f>'Kosten absolut'!AK21</f>
        <v>45077511</v>
      </c>
      <c r="F22" s="109"/>
      <c r="G22" s="109">
        <f>Kobe!AK21</f>
        <v>3969142</v>
      </c>
      <c r="H22" s="86"/>
      <c r="I22" s="126">
        <f t="shared" si="0"/>
        <v>41108369</v>
      </c>
      <c r="J22" s="127"/>
      <c r="K22" s="124">
        <f t="shared" si="1"/>
        <v>810.99191146008013</v>
      </c>
      <c r="L22" s="124"/>
      <c r="M22" s="128">
        <v>307.82710372580556</v>
      </c>
      <c r="N22" s="124"/>
      <c r="O22" s="124">
        <f t="shared" si="2"/>
        <v>503.16480773427458</v>
      </c>
      <c r="P22" s="98"/>
    </row>
    <row r="23" spans="1:16" s="96" customFormat="1" x14ac:dyDescent="0.25">
      <c r="A23" s="95" t="s">
        <v>35</v>
      </c>
      <c r="B23" s="95"/>
      <c r="C23" s="86">
        <v>45865</v>
      </c>
      <c r="D23" s="99"/>
      <c r="E23" s="109">
        <f>'Kosten absolut'!AK22</f>
        <v>36866596</v>
      </c>
      <c r="F23" s="109"/>
      <c r="G23" s="109">
        <f>Kobe!AK22</f>
        <v>3336075</v>
      </c>
      <c r="H23" s="86"/>
      <c r="I23" s="126">
        <f t="shared" si="0"/>
        <v>33530521</v>
      </c>
      <c r="J23" s="127"/>
      <c r="K23" s="124">
        <f t="shared" si="1"/>
        <v>731.06990079581385</v>
      </c>
      <c r="L23" s="124"/>
      <c r="M23" s="128">
        <v>230.43876438493947</v>
      </c>
      <c r="N23" s="124"/>
      <c r="O23" s="124">
        <f t="shared" si="2"/>
        <v>500.63113641087438</v>
      </c>
      <c r="P23" s="98"/>
    </row>
    <row r="24" spans="1:16" s="96" customFormat="1" x14ac:dyDescent="0.25">
      <c r="A24" s="95" t="s">
        <v>36</v>
      </c>
      <c r="B24" s="95"/>
      <c r="C24" s="86">
        <v>16582</v>
      </c>
      <c r="D24" s="99"/>
      <c r="E24" s="109">
        <f>'Kosten absolut'!AK23</f>
        <v>11781356</v>
      </c>
      <c r="F24" s="109"/>
      <c r="G24" s="109">
        <f>Kobe!AK23</f>
        <v>1104105</v>
      </c>
      <c r="H24" s="86"/>
      <c r="I24" s="126">
        <f t="shared" si="0"/>
        <v>10677251</v>
      </c>
      <c r="J24" s="127"/>
      <c r="K24" s="124">
        <f t="shared" si="1"/>
        <v>643.90610300325659</v>
      </c>
      <c r="L24" s="124"/>
      <c r="M24" s="128">
        <v>216.6109882799777</v>
      </c>
      <c r="N24" s="124"/>
      <c r="O24" s="124">
        <f t="shared" si="2"/>
        <v>427.29511472327886</v>
      </c>
      <c r="P24" s="98"/>
    </row>
    <row r="25" spans="1:16" s="96" customFormat="1" x14ac:dyDescent="0.25">
      <c r="A25" s="95" t="s">
        <v>37</v>
      </c>
      <c r="B25" s="95"/>
      <c r="C25" s="86">
        <v>10129</v>
      </c>
      <c r="D25" s="99"/>
      <c r="E25" s="109">
        <f>'Kosten absolut'!AK24</f>
        <v>5404657</v>
      </c>
      <c r="F25" s="109"/>
      <c r="G25" s="109">
        <f>Kobe!AK24</f>
        <v>602066</v>
      </c>
      <c r="H25" s="86"/>
      <c r="I25" s="126">
        <f t="shared" si="0"/>
        <v>4802591</v>
      </c>
      <c r="J25" s="127"/>
      <c r="K25" s="124">
        <f t="shared" si="1"/>
        <v>474.14265968999899</v>
      </c>
      <c r="L25" s="124"/>
      <c r="M25" s="128">
        <v>172.70442404190459</v>
      </c>
      <c r="N25" s="124"/>
      <c r="O25" s="124">
        <f t="shared" si="2"/>
        <v>301.43823564809441</v>
      </c>
      <c r="P25" s="98"/>
    </row>
    <row r="26" spans="1:16" s="96" customFormat="1" x14ac:dyDescent="0.25">
      <c r="A26" s="95" t="s">
        <v>38</v>
      </c>
      <c r="B26" s="95"/>
      <c r="C26" s="86">
        <v>2395</v>
      </c>
      <c r="D26" s="99"/>
      <c r="E26" s="109">
        <f>'Kosten absolut'!AK25</f>
        <v>1590204</v>
      </c>
      <c r="F26" s="109"/>
      <c r="G26" s="109">
        <f>Kobe!AK25</f>
        <v>148673</v>
      </c>
      <c r="H26" s="86"/>
      <c r="I26" s="126">
        <f t="shared" si="0"/>
        <v>1441531</v>
      </c>
      <c r="J26" s="127"/>
      <c r="K26" s="124">
        <f t="shared" si="1"/>
        <v>601.89185803757823</v>
      </c>
      <c r="L26" s="124"/>
      <c r="M26" s="128">
        <v>158.9119243872953</v>
      </c>
      <c r="N26" s="124"/>
      <c r="O26" s="124">
        <f t="shared" si="2"/>
        <v>442.97993365028293</v>
      </c>
      <c r="P26" s="98"/>
    </row>
    <row r="27" spans="1:16" s="96" customFormat="1" x14ac:dyDescent="0.25">
      <c r="A27" s="95" t="s">
        <v>39</v>
      </c>
      <c r="B27" s="95"/>
      <c r="C27" s="86">
        <v>78196</v>
      </c>
      <c r="D27" s="99"/>
      <c r="E27" s="109">
        <f>'Kosten absolut'!AK26</f>
        <v>51546046</v>
      </c>
      <c r="F27" s="109"/>
      <c r="G27" s="109">
        <f>Kobe!AK26</f>
        <v>5130813</v>
      </c>
      <c r="H27" s="86"/>
      <c r="I27" s="126">
        <f t="shared" si="0"/>
        <v>46415233</v>
      </c>
      <c r="J27" s="127"/>
      <c r="K27" s="124">
        <f t="shared" si="1"/>
        <v>593.57554094838611</v>
      </c>
      <c r="L27" s="124"/>
      <c r="M27" s="128">
        <v>186.30853944429384</v>
      </c>
      <c r="N27" s="124"/>
      <c r="O27" s="124">
        <f t="shared" si="2"/>
        <v>407.26700150409226</v>
      </c>
      <c r="P27" s="98"/>
    </row>
    <row r="28" spans="1:16" s="96" customFormat="1" x14ac:dyDescent="0.25">
      <c r="A28" s="95" t="s">
        <v>40</v>
      </c>
      <c r="B28" s="95"/>
      <c r="C28" s="86">
        <v>33587</v>
      </c>
      <c r="D28" s="99"/>
      <c r="E28" s="109">
        <f>'Kosten absolut'!AK27</f>
        <v>21920090</v>
      </c>
      <c r="F28" s="109"/>
      <c r="G28" s="109">
        <f>Kobe!AK27</f>
        <v>2223341</v>
      </c>
      <c r="H28" s="86"/>
      <c r="I28" s="126">
        <f t="shared" si="0"/>
        <v>19696749</v>
      </c>
      <c r="J28" s="127"/>
      <c r="K28" s="124">
        <f t="shared" si="1"/>
        <v>586.43966415577461</v>
      </c>
      <c r="L28" s="124"/>
      <c r="M28" s="128">
        <v>184.92994865974634</v>
      </c>
      <c r="N28" s="124"/>
      <c r="O28" s="124">
        <f t="shared" si="2"/>
        <v>401.50971549602826</v>
      </c>
      <c r="P28" s="98"/>
    </row>
    <row r="29" spans="1:16" s="96" customFormat="1" x14ac:dyDescent="0.25">
      <c r="A29" s="95" t="s">
        <v>41</v>
      </c>
      <c r="B29" s="95"/>
      <c r="C29" s="86">
        <v>82372</v>
      </c>
      <c r="D29" s="99"/>
      <c r="E29" s="109">
        <f>'Kosten absolut'!AK28</f>
        <v>57392429</v>
      </c>
      <c r="F29" s="109"/>
      <c r="G29" s="109">
        <f>Kobe!AK28</f>
        <v>5402107</v>
      </c>
      <c r="H29" s="86"/>
      <c r="I29" s="126">
        <f t="shared" si="0"/>
        <v>51990322</v>
      </c>
      <c r="J29" s="127"/>
      <c r="K29" s="124">
        <f t="shared" si="1"/>
        <v>631.16498324673432</v>
      </c>
      <c r="L29" s="124"/>
      <c r="M29" s="128">
        <v>198.19628519875656</v>
      </c>
      <c r="N29" s="124"/>
      <c r="O29" s="124">
        <f t="shared" si="2"/>
        <v>432.9686980479778</v>
      </c>
      <c r="P29" s="98"/>
    </row>
    <row r="30" spans="1:16" s="96" customFormat="1" x14ac:dyDescent="0.25">
      <c r="A30" s="95" t="s">
        <v>42</v>
      </c>
      <c r="B30" s="95"/>
      <c r="C30" s="86">
        <v>37348</v>
      </c>
      <c r="D30" s="99"/>
      <c r="E30" s="109">
        <f>'Kosten absolut'!AK29</f>
        <v>25048246</v>
      </c>
      <c r="F30" s="109"/>
      <c r="G30" s="109">
        <f>Kobe!AK29</f>
        <v>2397456</v>
      </c>
      <c r="H30" s="86"/>
      <c r="I30" s="126">
        <f t="shared" si="0"/>
        <v>22650790</v>
      </c>
      <c r="J30" s="127"/>
      <c r="K30" s="124">
        <f t="shared" si="1"/>
        <v>606.47932954910573</v>
      </c>
      <c r="L30" s="124"/>
      <c r="M30" s="128">
        <v>195.50334106020779</v>
      </c>
      <c r="N30" s="124"/>
      <c r="O30" s="124">
        <f t="shared" si="2"/>
        <v>410.97598848889794</v>
      </c>
      <c r="P30" s="98"/>
    </row>
    <row r="31" spans="1:16" s="96" customFormat="1" x14ac:dyDescent="0.25">
      <c r="A31" s="95" t="s">
        <v>43</v>
      </c>
      <c r="B31" s="95"/>
      <c r="C31" s="86">
        <v>66707</v>
      </c>
      <c r="D31" s="99"/>
      <c r="E31" s="109">
        <f>'Kosten absolut'!AK30</f>
        <v>55717563</v>
      </c>
      <c r="F31" s="109"/>
      <c r="G31" s="109">
        <f>Kobe!AK30</f>
        <v>4890579</v>
      </c>
      <c r="H31" s="86"/>
      <c r="I31" s="126">
        <f t="shared" si="0"/>
        <v>50826984</v>
      </c>
      <c r="J31" s="127"/>
      <c r="K31" s="124">
        <f t="shared" si="1"/>
        <v>761.94378401067354</v>
      </c>
      <c r="L31" s="124"/>
      <c r="M31" s="128">
        <v>268.79874894511931</v>
      </c>
      <c r="N31" s="124"/>
      <c r="O31" s="124">
        <f t="shared" si="2"/>
        <v>493.14503506555423</v>
      </c>
      <c r="P31" s="98"/>
    </row>
    <row r="32" spans="1:16" s="96" customFormat="1" x14ac:dyDescent="0.25">
      <c r="A32" s="95" t="s">
        <v>44</v>
      </c>
      <c r="B32" s="95"/>
      <c r="C32" s="86">
        <v>117207</v>
      </c>
      <c r="D32" s="99"/>
      <c r="E32" s="109">
        <f>'Kosten absolut'!AK31</f>
        <v>110097908</v>
      </c>
      <c r="F32" s="109"/>
      <c r="G32" s="109">
        <f>Kobe!AK31</f>
        <v>8802201</v>
      </c>
      <c r="H32" s="86"/>
      <c r="I32" s="126">
        <f t="shared" si="0"/>
        <v>101295707</v>
      </c>
      <c r="J32" s="127"/>
      <c r="K32" s="124">
        <f t="shared" si="1"/>
        <v>864.2462224952435</v>
      </c>
      <c r="L32" s="124"/>
      <c r="M32" s="128">
        <v>272.8723017074895</v>
      </c>
      <c r="N32" s="124"/>
      <c r="O32" s="124">
        <f t="shared" si="2"/>
        <v>591.37392078775406</v>
      </c>
      <c r="P32" s="98"/>
    </row>
    <row r="33" spans="1:16" s="96" customFormat="1" x14ac:dyDescent="0.25">
      <c r="A33" s="95" t="s">
        <v>45</v>
      </c>
      <c r="B33" s="95"/>
      <c r="C33" s="86">
        <v>47697</v>
      </c>
      <c r="D33" s="99"/>
      <c r="E33" s="109">
        <f>'Kosten absolut'!AK32</f>
        <v>35819786</v>
      </c>
      <c r="F33" s="109"/>
      <c r="G33" s="109">
        <f>Kobe!AK32</f>
        <v>3339440</v>
      </c>
      <c r="H33" s="86"/>
      <c r="I33" s="126">
        <f t="shared" si="0"/>
        <v>32480346</v>
      </c>
      <c r="J33" s="127"/>
      <c r="K33" s="124">
        <f t="shared" si="1"/>
        <v>680.97251399459083</v>
      </c>
      <c r="L33" s="124"/>
      <c r="M33" s="128">
        <v>196.99542471196321</v>
      </c>
      <c r="N33" s="124"/>
      <c r="O33" s="124">
        <f t="shared" si="2"/>
        <v>483.97708928262762</v>
      </c>
      <c r="P33" s="98"/>
    </row>
    <row r="34" spans="1:16" s="96" customFormat="1" x14ac:dyDescent="0.25">
      <c r="A34" s="95" t="s">
        <v>46</v>
      </c>
      <c r="B34" s="95"/>
      <c r="C34" s="86">
        <v>35161</v>
      </c>
      <c r="D34" s="99"/>
      <c r="E34" s="109">
        <f>'Kosten absolut'!AK33</f>
        <v>30560149</v>
      </c>
      <c r="F34" s="109"/>
      <c r="G34" s="109">
        <f>Kobe!AK33</f>
        <v>2558660</v>
      </c>
      <c r="H34" s="86"/>
      <c r="I34" s="126">
        <f t="shared" si="0"/>
        <v>28001489</v>
      </c>
      <c r="J34" s="127"/>
      <c r="K34" s="124">
        <f t="shared" si="1"/>
        <v>796.3791985438412</v>
      </c>
      <c r="L34" s="124"/>
      <c r="M34" s="128">
        <v>268.26183913947608</v>
      </c>
      <c r="N34" s="124"/>
      <c r="O34" s="124">
        <f t="shared" si="2"/>
        <v>528.11735940436506</v>
      </c>
      <c r="P34" s="98"/>
    </row>
    <row r="35" spans="1:16" s="96" customFormat="1" x14ac:dyDescent="0.25">
      <c r="A35" s="95" t="s">
        <v>47</v>
      </c>
      <c r="B35" s="95"/>
      <c r="C35" s="86">
        <v>66440</v>
      </c>
      <c r="D35" s="99"/>
      <c r="E35" s="109">
        <f>'Kosten absolut'!AK34</f>
        <v>72645062</v>
      </c>
      <c r="F35" s="109"/>
      <c r="G35" s="109">
        <f>Kobe!AK34</f>
        <v>5279093</v>
      </c>
      <c r="H35" s="86"/>
      <c r="I35" s="126">
        <f t="shared" si="0"/>
        <v>67365969</v>
      </c>
      <c r="J35" s="127"/>
      <c r="K35" s="124">
        <f t="shared" si="1"/>
        <v>1013.9369205298013</v>
      </c>
      <c r="L35" s="124"/>
      <c r="M35" s="128">
        <v>318.62949221036212</v>
      </c>
      <c r="N35" s="124"/>
      <c r="O35" s="124">
        <f t="shared" si="2"/>
        <v>695.30742831943917</v>
      </c>
      <c r="P35" s="98"/>
    </row>
    <row r="36" spans="1:16" s="96" customFormat="1" x14ac:dyDescent="0.25">
      <c r="A36" s="95" t="s">
        <v>48</v>
      </c>
      <c r="B36" s="95"/>
      <c r="C36" s="86">
        <v>13062</v>
      </c>
      <c r="D36" s="99"/>
      <c r="E36" s="109">
        <f>'Kosten absolut'!AK35</f>
        <v>11219537</v>
      </c>
      <c r="F36" s="109"/>
      <c r="G36" s="109">
        <f>Kobe!AK35</f>
        <v>941431</v>
      </c>
      <c r="H36" s="86"/>
      <c r="I36" s="126">
        <f t="shared" si="0"/>
        <v>10278106</v>
      </c>
      <c r="J36" s="127"/>
      <c r="K36" s="124">
        <f t="shared" si="1"/>
        <v>786.87077017302101</v>
      </c>
      <c r="L36" s="124"/>
      <c r="M36" s="128">
        <v>251.20548956258963</v>
      </c>
      <c r="N36" s="124"/>
      <c r="O36" s="124">
        <f t="shared" si="2"/>
        <v>535.66528061043141</v>
      </c>
      <c r="P36" s="98"/>
    </row>
    <row r="37" spans="1:16" s="96" customFormat="1" x14ac:dyDescent="0.25">
      <c r="A37" s="96" t="s">
        <v>49</v>
      </c>
      <c r="C37" s="86">
        <f>SUM(C11:C36)</f>
        <v>1311326</v>
      </c>
      <c r="D37" s="86"/>
      <c r="E37" s="109">
        <f>'Kosten absolut'!AK36</f>
        <v>1033865350</v>
      </c>
      <c r="F37" s="86"/>
      <c r="G37" s="109">
        <f>Kobe!AK36</f>
        <v>92328071</v>
      </c>
      <c r="H37" s="86"/>
      <c r="I37" s="126">
        <f t="shared" si="0"/>
        <v>941537279</v>
      </c>
      <c r="J37" s="127"/>
      <c r="K37" s="124">
        <f t="shared" si="1"/>
        <v>718.00397384021971</v>
      </c>
      <c r="L37" s="128"/>
      <c r="M37" s="128">
        <v>228.10303576907313</v>
      </c>
      <c r="N37" s="128"/>
      <c r="O37" s="124">
        <f t="shared" si="2"/>
        <v>489.90093807114658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169</v>
      </c>
      <c r="D8" s="50"/>
      <c r="E8" s="105" t="s">
        <v>169</v>
      </c>
      <c r="F8" s="50"/>
      <c r="G8" s="105" t="s">
        <v>169</v>
      </c>
      <c r="H8" s="50"/>
      <c r="I8" s="105" t="s">
        <v>169</v>
      </c>
      <c r="J8" s="50"/>
      <c r="K8" s="106" t="s">
        <v>170</v>
      </c>
      <c r="L8" s="53"/>
      <c r="M8" s="91" t="s">
        <v>59</v>
      </c>
      <c r="N8" s="52"/>
      <c r="O8" s="107" t="s">
        <v>170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111734</v>
      </c>
      <c r="D11" s="99"/>
      <c r="E11" s="109">
        <f>'Kosten absolut'!AM10</f>
        <v>117426158</v>
      </c>
      <c r="F11" s="109"/>
      <c r="G11" s="109">
        <f>Kobe!AM10</f>
        <v>8555103</v>
      </c>
      <c r="H11" s="86"/>
      <c r="I11" s="126">
        <f>E11-G11</f>
        <v>108871055</v>
      </c>
      <c r="J11" s="127"/>
      <c r="K11" s="124">
        <f>I11/C11</f>
        <v>974.37713677126033</v>
      </c>
      <c r="L11" s="124"/>
      <c r="M11" s="128">
        <v>217.82062355043331</v>
      </c>
      <c r="N11" s="124"/>
      <c r="O11" s="124">
        <f>K11-M11</f>
        <v>756.55651322082701</v>
      </c>
      <c r="P11" s="97"/>
    </row>
    <row r="12" spans="1:19" s="96" customFormat="1" x14ac:dyDescent="0.25">
      <c r="A12" s="95" t="s">
        <v>24</v>
      </c>
      <c r="B12" s="95"/>
      <c r="C12" s="86">
        <v>109201</v>
      </c>
      <c r="D12" s="99"/>
      <c r="E12" s="109">
        <f>'Kosten absolut'!AM11</f>
        <v>108159488</v>
      </c>
      <c r="F12" s="109"/>
      <c r="G12" s="109">
        <f>Kobe!AM11</f>
        <v>8664865</v>
      </c>
      <c r="H12" s="86"/>
      <c r="I12" s="126">
        <f t="shared" ref="I12:I37" si="0">E12-G12</f>
        <v>99494623</v>
      </c>
      <c r="J12" s="127"/>
      <c r="K12" s="124">
        <f t="shared" ref="K12:K37" si="1">I12/C12</f>
        <v>911.11457770533241</v>
      </c>
      <c r="L12" s="124"/>
      <c r="M12" s="128">
        <v>243.92208178774436</v>
      </c>
      <c r="N12" s="124"/>
      <c r="O12" s="124">
        <f t="shared" ref="O12:O37" si="2">K12-M12</f>
        <v>667.19249591758808</v>
      </c>
      <c r="P12" s="98"/>
    </row>
    <row r="13" spans="1:19" s="96" customFormat="1" x14ac:dyDescent="0.25">
      <c r="A13" s="95" t="s">
        <v>25</v>
      </c>
      <c r="B13" s="95"/>
      <c r="C13" s="86">
        <v>31742</v>
      </c>
      <c r="D13" s="99"/>
      <c r="E13" s="109">
        <f>'Kosten absolut'!AM12</f>
        <v>31838461</v>
      </c>
      <c r="F13" s="109"/>
      <c r="G13" s="109">
        <f>Kobe!AM12</f>
        <v>2301871</v>
      </c>
      <c r="H13" s="86"/>
      <c r="I13" s="126">
        <f t="shared" si="0"/>
        <v>29536590</v>
      </c>
      <c r="J13" s="127"/>
      <c r="K13" s="124">
        <f t="shared" si="1"/>
        <v>930.52076113666431</v>
      </c>
      <c r="L13" s="124"/>
      <c r="M13" s="128">
        <v>192.78740316500884</v>
      </c>
      <c r="N13" s="124"/>
      <c r="O13" s="124">
        <f t="shared" si="2"/>
        <v>737.73335797165544</v>
      </c>
      <c r="P13" s="98"/>
    </row>
    <row r="14" spans="1:19" s="96" customFormat="1" x14ac:dyDescent="0.25">
      <c r="A14" s="95" t="s">
        <v>26</v>
      </c>
      <c r="B14" s="95"/>
      <c r="C14" s="86">
        <v>3899</v>
      </c>
      <c r="D14" s="99"/>
      <c r="E14" s="109">
        <f>'Kosten absolut'!AM13</f>
        <v>3674884</v>
      </c>
      <c r="F14" s="109"/>
      <c r="G14" s="109">
        <f>Kobe!AM13</f>
        <v>291308</v>
      </c>
      <c r="H14" s="86"/>
      <c r="I14" s="126">
        <f t="shared" si="0"/>
        <v>3383576</v>
      </c>
      <c r="J14" s="127"/>
      <c r="K14" s="124">
        <f t="shared" si="1"/>
        <v>867.80610412926387</v>
      </c>
      <c r="L14" s="124"/>
      <c r="M14" s="128">
        <v>184.53150644429425</v>
      </c>
      <c r="N14" s="124"/>
      <c r="O14" s="124">
        <f t="shared" si="2"/>
        <v>683.27459768496965</v>
      </c>
      <c r="P14" s="98"/>
    </row>
    <row r="15" spans="1:19" s="96" customFormat="1" x14ac:dyDescent="0.25">
      <c r="A15" s="95" t="s">
        <v>27</v>
      </c>
      <c r="B15" s="95"/>
      <c r="C15" s="86">
        <v>9742</v>
      </c>
      <c r="D15" s="99"/>
      <c r="E15" s="109">
        <f>'Kosten absolut'!AM14</f>
        <v>9997437</v>
      </c>
      <c r="F15" s="109"/>
      <c r="G15" s="109">
        <f>Kobe!AM14</f>
        <v>711228</v>
      </c>
      <c r="H15" s="86"/>
      <c r="I15" s="126">
        <f t="shared" si="0"/>
        <v>9286209</v>
      </c>
      <c r="J15" s="127"/>
      <c r="K15" s="124">
        <f t="shared" si="1"/>
        <v>953.21381646479165</v>
      </c>
      <c r="L15" s="124"/>
      <c r="M15" s="128">
        <v>183.29431468341397</v>
      </c>
      <c r="N15" s="124"/>
      <c r="O15" s="124">
        <f t="shared" si="2"/>
        <v>769.91950178137768</v>
      </c>
      <c r="P15" s="98"/>
    </row>
    <row r="16" spans="1:19" s="96" customFormat="1" x14ac:dyDescent="0.25">
      <c r="A16" s="95" t="s">
        <v>28</v>
      </c>
      <c r="B16" s="95"/>
      <c r="C16" s="86">
        <v>2895</v>
      </c>
      <c r="D16" s="99"/>
      <c r="E16" s="109">
        <f>'Kosten absolut'!AM15</f>
        <v>2644064</v>
      </c>
      <c r="F16" s="109"/>
      <c r="G16" s="109">
        <f>Kobe!AM15</f>
        <v>210218</v>
      </c>
      <c r="H16" s="86"/>
      <c r="I16" s="126">
        <f t="shared" si="0"/>
        <v>2433846</v>
      </c>
      <c r="J16" s="127"/>
      <c r="K16" s="124">
        <f t="shared" si="1"/>
        <v>840.70673575129535</v>
      </c>
      <c r="L16" s="124"/>
      <c r="M16" s="128">
        <v>173.5665760048353</v>
      </c>
      <c r="N16" s="124"/>
      <c r="O16" s="124">
        <f t="shared" si="2"/>
        <v>667.14015974646009</v>
      </c>
      <c r="P16" s="98"/>
    </row>
    <row r="17" spans="1:16" s="96" customFormat="1" x14ac:dyDescent="0.25">
      <c r="A17" s="95" t="s">
        <v>29</v>
      </c>
      <c r="B17" s="95"/>
      <c r="C17" s="86">
        <v>2528</v>
      </c>
      <c r="D17" s="99"/>
      <c r="E17" s="109">
        <f>'Kosten absolut'!AM16</f>
        <v>2127796</v>
      </c>
      <c r="F17" s="109"/>
      <c r="G17" s="109">
        <f>Kobe!AM16</f>
        <v>179154</v>
      </c>
      <c r="H17" s="86"/>
      <c r="I17" s="126">
        <f t="shared" si="0"/>
        <v>1948642</v>
      </c>
      <c r="J17" s="127"/>
      <c r="K17" s="124">
        <f t="shared" si="1"/>
        <v>770.82357594936707</v>
      </c>
      <c r="L17" s="124"/>
      <c r="M17" s="128">
        <v>160.52382668492609</v>
      </c>
      <c r="N17" s="124"/>
      <c r="O17" s="124">
        <f t="shared" si="2"/>
        <v>610.29974926444095</v>
      </c>
      <c r="P17" s="98"/>
    </row>
    <row r="18" spans="1:16" s="96" customFormat="1" x14ac:dyDescent="0.25">
      <c r="A18" s="95" t="s">
        <v>30</v>
      </c>
      <c r="B18" s="95"/>
      <c r="C18" s="86">
        <v>4328</v>
      </c>
      <c r="D18" s="99"/>
      <c r="E18" s="109">
        <f>'Kosten absolut'!AM17</f>
        <v>3482385</v>
      </c>
      <c r="F18" s="109"/>
      <c r="G18" s="109">
        <f>Kobe!AM17</f>
        <v>300750</v>
      </c>
      <c r="H18" s="86"/>
      <c r="I18" s="126">
        <f t="shared" si="0"/>
        <v>3181635</v>
      </c>
      <c r="J18" s="127"/>
      <c r="K18" s="124">
        <f t="shared" si="1"/>
        <v>735.12823475046207</v>
      </c>
      <c r="L18" s="124"/>
      <c r="M18" s="128">
        <v>190.07463895670227</v>
      </c>
      <c r="N18" s="124"/>
      <c r="O18" s="124">
        <f t="shared" si="2"/>
        <v>545.05359579375977</v>
      </c>
      <c r="P18" s="98"/>
    </row>
    <row r="19" spans="1:16" s="96" customFormat="1" x14ac:dyDescent="0.25">
      <c r="A19" s="95" t="s">
        <v>31</v>
      </c>
      <c r="B19" s="95"/>
      <c r="C19" s="86">
        <v>7224</v>
      </c>
      <c r="D19" s="99"/>
      <c r="E19" s="109">
        <f>'Kosten absolut'!AM18</f>
        <v>7524447</v>
      </c>
      <c r="F19" s="109"/>
      <c r="G19" s="109">
        <f>Kobe!AM18</f>
        <v>538289</v>
      </c>
      <c r="H19" s="86"/>
      <c r="I19" s="126">
        <f t="shared" si="0"/>
        <v>6986158</v>
      </c>
      <c r="J19" s="127"/>
      <c r="K19" s="124">
        <f t="shared" si="1"/>
        <v>967.07613510520491</v>
      </c>
      <c r="L19" s="124"/>
      <c r="M19" s="128">
        <v>181.15122270668812</v>
      </c>
      <c r="N19" s="124"/>
      <c r="O19" s="124">
        <f t="shared" si="2"/>
        <v>785.92491239851677</v>
      </c>
      <c r="P19" s="98"/>
    </row>
    <row r="20" spans="1:16" s="96" customFormat="1" x14ac:dyDescent="0.25">
      <c r="A20" s="95" t="s">
        <v>32</v>
      </c>
      <c r="B20" s="95"/>
      <c r="C20" s="86">
        <v>19892</v>
      </c>
      <c r="D20" s="99"/>
      <c r="E20" s="109">
        <f>'Kosten absolut'!AM19</f>
        <v>20904619</v>
      </c>
      <c r="F20" s="109"/>
      <c r="G20" s="109">
        <f>Kobe!AM19</f>
        <v>1542235</v>
      </c>
      <c r="H20" s="86"/>
      <c r="I20" s="126">
        <f t="shared" si="0"/>
        <v>19362384</v>
      </c>
      <c r="J20" s="127"/>
      <c r="K20" s="124">
        <f t="shared" si="1"/>
        <v>973.37542730746031</v>
      </c>
      <c r="L20" s="124"/>
      <c r="M20" s="128">
        <v>213.68835011381677</v>
      </c>
      <c r="N20" s="124"/>
      <c r="O20" s="124">
        <f t="shared" si="2"/>
        <v>759.68707719364352</v>
      </c>
      <c r="P20" s="98"/>
    </row>
    <row r="21" spans="1:16" s="96" customFormat="1" x14ac:dyDescent="0.25">
      <c r="A21" s="95" t="s">
        <v>33</v>
      </c>
      <c r="B21" s="95"/>
      <c r="C21" s="86">
        <v>24819</v>
      </c>
      <c r="D21" s="99"/>
      <c r="E21" s="109">
        <f>'Kosten absolut'!AM20</f>
        <v>22483413</v>
      </c>
      <c r="F21" s="109"/>
      <c r="G21" s="109">
        <f>Kobe!AM20</f>
        <v>1929397</v>
      </c>
      <c r="H21" s="86"/>
      <c r="I21" s="126">
        <f t="shared" si="0"/>
        <v>20554016</v>
      </c>
      <c r="J21" s="127"/>
      <c r="K21" s="124">
        <f t="shared" si="1"/>
        <v>828.15649300938799</v>
      </c>
      <c r="L21" s="124"/>
      <c r="M21" s="128">
        <v>213.10088263496866</v>
      </c>
      <c r="N21" s="124"/>
      <c r="O21" s="124">
        <f t="shared" si="2"/>
        <v>615.0556103744193</v>
      </c>
      <c r="P21" s="98"/>
    </row>
    <row r="22" spans="1:16" s="96" customFormat="1" x14ac:dyDescent="0.25">
      <c r="A22" s="95" t="s">
        <v>34</v>
      </c>
      <c r="B22" s="95"/>
      <c r="C22" s="86">
        <v>26205</v>
      </c>
      <c r="D22" s="99"/>
      <c r="E22" s="109">
        <f>'Kosten absolut'!AM21</f>
        <v>29662527</v>
      </c>
      <c r="F22" s="109"/>
      <c r="G22" s="109">
        <f>Kobe!AM21</f>
        <v>2235514</v>
      </c>
      <c r="H22" s="86"/>
      <c r="I22" s="126">
        <f t="shared" si="0"/>
        <v>27427013</v>
      </c>
      <c r="J22" s="127"/>
      <c r="K22" s="124">
        <f t="shared" si="1"/>
        <v>1046.6328181644724</v>
      </c>
      <c r="L22" s="124"/>
      <c r="M22" s="128">
        <v>307.82710372580556</v>
      </c>
      <c r="N22" s="124"/>
      <c r="O22" s="124">
        <f t="shared" si="2"/>
        <v>738.80571443866688</v>
      </c>
      <c r="P22" s="98"/>
    </row>
    <row r="23" spans="1:16" s="96" customFormat="1" x14ac:dyDescent="0.25">
      <c r="A23" s="95" t="s">
        <v>35</v>
      </c>
      <c r="B23" s="95"/>
      <c r="C23" s="86">
        <v>21205</v>
      </c>
      <c r="D23" s="99"/>
      <c r="E23" s="109">
        <f>'Kosten absolut'!AM22</f>
        <v>22408997</v>
      </c>
      <c r="F23" s="109"/>
      <c r="G23" s="109">
        <f>Kobe!AM22</f>
        <v>1741745</v>
      </c>
      <c r="H23" s="86"/>
      <c r="I23" s="126">
        <f t="shared" si="0"/>
        <v>20667252</v>
      </c>
      <c r="J23" s="127"/>
      <c r="K23" s="124">
        <f t="shared" si="1"/>
        <v>974.64050931384111</v>
      </c>
      <c r="L23" s="124"/>
      <c r="M23" s="128">
        <v>230.43876438493947</v>
      </c>
      <c r="N23" s="124"/>
      <c r="O23" s="124">
        <f t="shared" si="2"/>
        <v>744.20174492890169</v>
      </c>
      <c r="P23" s="98"/>
    </row>
    <row r="24" spans="1:16" s="96" customFormat="1" x14ac:dyDescent="0.25">
      <c r="A24" s="95" t="s">
        <v>36</v>
      </c>
      <c r="B24" s="95"/>
      <c r="C24" s="86">
        <v>8192</v>
      </c>
      <c r="D24" s="99"/>
      <c r="E24" s="109">
        <f>'Kosten absolut'!AM23</f>
        <v>7522786</v>
      </c>
      <c r="F24" s="109"/>
      <c r="G24" s="109">
        <f>Kobe!AM23</f>
        <v>629544</v>
      </c>
      <c r="H24" s="86"/>
      <c r="I24" s="126">
        <f t="shared" si="0"/>
        <v>6893242</v>
      </c>
      <c r="J24" s="127"/>
      <c r="K24" s="124">
        <f t="shared" si="1"/>
        <v>841.460205078125</v>
      </c>
      <c r="L24" s="124"/>
      <c r="M24" s="128">
        <v>216.6109882799777</v>
      </c>
      <c r="N24" s="124"/>
      <c r="O24" s="124">
        <f t="shared" si="2"/>
        <v>624.84921679814727</v>
      </c>
      <c r="P24" s="98"/>
    </row>
    <row r="25" spans="1:16" s="96" customFormat="1" x14ac:dyDescent="0.25">
      <c r="A25" s="95" t="s">
        <v>37</v>
      </c>
      <c r="B25" s="95"/>
      <c r="C25" s="86">
        <v>6154</v>
      </c>
      <c r="D25" s="99"/>
      <c r="E25" s="109">
        <f>'Kosten absolut'!AM24</f>
        <v>5020340</v>
      </c>
      <c r="F25" s="109"/>
      <c r="G25" s="109">
        <f>Kobe!AM24</f>
        <v>448703</v>
      </c>
      <c r="H25" s="86"/>
      <c r="I25" s="126">
        <f t="shared" si="0"/>
        <v>4571637</v>
      </c>
      <c r="J25" s="127"/>
      <c r="K25" s="124">
        <f t="shared" si="1"/>
        <v>742.87244068898281</v>
      </c>
      <c r="L25" s="124"/>
      <c r="M25" s="128">
        <v>172.70442404190459</v>
      </c>
      <c r="N25" s="124"/>
      <c r="O25" s="124">
        <f t="shared" si="2"/>
        <v>570.16801664707828</v>
      </c>
      <c r="P25" s="98"/>
    </row>
    <row r="26" spans="1:16" s="96" customFormat="1" x14ac:dyDescent="0.25">
      <c r="A26" s="95" t="s">
        <v>38</v>
      </c>
      <c r="B26" s="95"/>
      <c r="C26" s="86">
        <v>1222</v>
      </c>
      <c r="D26" s="99"/>
      <c r="E26" s="109">
        <f>'Kosten absolut'!AM25</f>
        <v>844557</v>
      </c>
      <c r="F26" s="109"/>
      <c r="G26" s="109">
        <f>Kobe!AM25</f>
        <v>85138</v>
      </c>
      <c r="H26" s="86"/>
      <c r="I26" s="126">
        <f t="shared" si="0"/>
        <v>759419</v>
      </c>
      <c r="J26" s="127"/>
      <c r="K26" s="124">
        <f t="shared" si="1"/>
        <v>621.45581014729953</v>
      </c>
      <c r="L26" s="124"/>
      <c r="M26" s="128">
        <v>158.9119243872953</v>
      </c>
      <c r="N26" s="124"/>
      <c r="O26" s="124">
        <f t="shared" si="2"/>
        <v>462.54388576000423</v>
      </c>
      <c r="P26" s="98"/>
    </row>
    <row r="27" spans="1:16" s="96" customFormat="1" x14ac:dyDescent="0.25">
      <c r="A27" s="95" t="s">
        <v>39</v>
      </c>
      <c r="B27" s="95"/>
      <c r="C27" s="86">
        <v>40312</v>
      </c>
      <c r="D27" s="99"/>
      <c r="E27" s="109">
        <f>'Kosten absolut'!AM26</f>
        <v>35768856</v>
      </c>
      <c r="F27" s="109"/>
      <c r="G27" s="109">
        <f>Kobe!AM26</f>
        <v>2977607</v>
      </c>
      <c r="H27" s="86"/>
      <c r="I27" s="126">
        <f t="shared" si="0"/>
        <v>32791249</v>
      </c>
      <c r="J27" s="127"/>
      <c r="K27" s="124">
        <f t="shared" si="1"/>
        <v>813.43642091684853</v>
      </c>
      <c r="L27" s="124"/>
      <c r="M27" s="128">
        <v>186.30853944429384</v>
      </c>
      <c r="N27" s="124"/>
      <c r="O27" s="124">
        <f t="shared" si="2"/>
        <v>627.12788147255469</v>
      </c>
      <c r="P27" s="98"/>
    </row>
    <row r="28" spans="1:16" s="96" customFormat="1" x14ac:dyDescent="0.25">
      <c r="A28" s="95" t="s">
        <v>40</v>
      </c>
      <c r="B28" s="95"/>
      <c r="C28" s="86">
        <v>18653</v>
      </c>
      <c r="D28" s="99"/>
      <c r="E28" s="109">
        <f>'Kosten absolut'!AM27</f>
        <v>15680778</v>
      </c>
      <c r="F28" s="109"/>
      <c r="G28" s="109">
        <f>Kobe!AM27</f>
        <v>1367537</v>
      </c>
      <c r="H28" s="86"/>
      <c r="I28" s="126">
        <f t="shared" si="0"/>
        <v>14313241</v>
      </c>
      <c r="J28" s="127"/>
      <c r="K28" s="124">
        <f t="shared" si="1"/>
        <v>767.34257224039027</v>
      </c>
      <c r="L28" s="124"/>
      <c r="M28" s="128">
        <v>184.92994865974634</v>
      </c>
      <c r="N28" s="124"/>
      <c r="O28" s="124">
        <f t="shared" si="2"/>
        <v>582.41262358064387</v>
      </c>
      <c r="P28" s="98"/>
    </row>
    <row r="29" spans="1:16" s="96" customFormat="1" x14ac:dyDescent="0.25">
      <c r="A29" s="95" t="s">
        <v>41</v>
      </c>
      <c r="B29" s="95"/>
      <c r="C29" s="86">
        <v>42017</v>
      </c>
      <c r="D29" s="99"/>
      <c r="E29" s="109">
        <f>'Kosten absolut'!AM28</f>
        <v>37054906</v>
      </c>
      <c r="F29" s="109"/>
      <c r="G29" s="109">
        <f>Kobe!AM28</f>
        <v>3037262</v>
      </c>
      <c r="H29" s="86"/>
      <c r="I29" s="126">
        <f t="shared" si="0"/>
        <v>34017644</v>
      </c>
      <c r="J29" s="127"/>
      <c r="K29" s="124">
        <f t="shared" si="1"/>
        <v>809.61620296546641</v>
      </c>
      <c r="L29" s="124"/>
      <c r="M29" s="128">
        <v>198.19628519875656</v>
      </c>
      <c r="N29" s="124"/>
      <c r="O29" s="124">
        <f t="shared" si="2"/>
        <v>611.41991776670989</v>
      </c>
      <c r="P29" s="98"/>
    </row>
    <row r="30" spans="1:16" s="96" customFormat="1" x14ac:dyDescent="0.25">
      <c r="A30" s="95" t="s">
        <v>42</v>
      </c>
      <c r="B30" s="95"/>
      <c r="C30" s="86">
        <v>20042</v>
      </c>
      <c r="D30" s="99"/>
      <c r="E30" s="109">
        <f>'Kosten absolut'!AM29</f>
        <v>18517773</v>
      </c>
      <c r="F30" s="109"/>
      <c r="G30" s="109">
        <f>Kobe!AM29</f>
        <v>1449639</v>
      </c>
      <c r="H30" s="86"/>
      <c r="I30" s="126">
        <f t="shared" si="0"/>
        <v>17068134</v>
      </c>
      <c r="J30" s="127"/>
      <c r="K30" s="124">
        <f t="shared" si="1"/>
        <v>851.61830156670987</v>
      </c>
      <c r="L30" s="124"/>
      <c r="M30" s="128">
        <v>195.50334106020779</v>
      </c>
      <c r="N30" s="124"/>
      <c r="O30" s="124">
        <f t="shared" si="2"/>
        <v>656.11496050650203</v>
      </c>
      <c r="P30" s="98"/>
    </row>
    <row r="31" spans="1:16" s="96" customFormat="1" x14ac:dyDescent="0.25">
      <c r="A31" s="95" t="s">
        <v>43</v>
      </c>
      <c r="B31" s="95"/>
      <c r="C31" s="86">
        <v>35806</v>
      </c>
      <c r="D31" s="99"/>
      <c r="E31" s="109">
        <f>'Kosten absolut'!AM30</f>
        <v>37214633</v>
      </c>
      <c r="F31" s="109"/>
      <c r="G31" s="109">
        <f>Kobe!AM30</f>
        <v>2929425</v>
      </c>
      <c r="H31" s="86"/>
      <c r="I31" s="126">
        <f t="shared" si="0"/>
        <v>34285208</v>
      </c>
      <c r="J31" s="127"/>
      <c r="K31" s="124">
        <f t="shared" si="1"/>
        <v>957.52689493381001</v>
      </c>
      <c r="L31" s="124"/>
      <c r="M31" s="128">
        <v>268.79874894511931</v>
      </c>
      <c r="N31" s="124"/>
      <c r="O31" s="124">
        <f t="shared" si="2"/>
        <v>688.7281459886907</v>
      </c>
      <c r="P31" s="98"/>
    </row>
    <row r="32" spans="1:16" s="96" customFormat="1" x14ac:dyDescent="0.25">
      <c r="A32" s="95" t="s">
        <v>44</v>
      </c>
      <c r="B32" s="95"/>
      <c r="C32" s="86">
        <v>62682</v>
      </c>
      <c r="D32" s="99"/>
      <c r="E32" s="109">
        <f>'Kosten absolut'!AM31</f>
        <v>78538423</v>
      </c>
      <c r="F32" s="109"/>
      <c r="G32" s="109">
        <f>Kobe!AM31</f>
        <v>5122364</v>
      </c>
      <c r="H32" s="86"/>
      <c r="I32" s="126">
        <f t="shared" si="0"/>
        <v>73416059</v>
      </c>
      <c r="J32" s="127"/>
      <c r="K32" s="124">
        <f t="shared" si="1"/>
        <v>1171.2462748476437</v>
      </c>
      <c r="L32" s="124"/>
      <c r="M32" s="128">
        <v>272.8723017074895</v>
      </c>
      <c r="N32" s="124"/>
      <c r="O32" s="124">
        <f t="shared" si="2"/>
        <v>898.37397314015425</v>
      </c>
      <c r="P32" s="98"/>
    </row>
    <row r="33" spans="1:16" s="96" customFormat="1" x14ac:dyDescent="0.25">
      <c r="A33" s="95" t="s">
        <v>45</v>
      </c>
      <c r="B33" s="95"/>
      <c r="C33" s="86">
        <v>23906</v>
      </c>
      <c r="D33" s="99"/>
      <c r="E33" s="109">
        <f>'Kosten absolut'!AM32</f>
        <v>23293253</v>
      </c>
      <c r="F33" s="109"/>
      <c r="G33" s="109">
        <f>Kobe!AM32</f>
        <v>1871112</v>
      </c>
      <c r="H33" s="86"/>
      <c r="I33" s="126">
        <f t="shared" si="0"/>
        <v>21422141</v>
      </c>
      <c r="J33" s="127"/>
      <c r="K33" s="124">
        <f t="shared" si="1"/>
        <v>896.09892913912824</v>
      </c>
      <c r="L33" s="124"/>
      <c r="M33" s="128">
        <v>196.99542471196321</v>
      </c>
      <c r="N33" s="124"/>
      <c r="O33" s="124">
        <f t="shared" si="2"/>
        <v>699.10350442716503</v>
      </c>
      <c r="P33" s="98"/>
    </row>
    <row r="34" spans="1:16" s="96" customFormat="1" x14ac:dyDescent="0.25">
      <c r="A34" s="95" t="s">
        <v>46</v>
      </c>
      <c r="B34" s="95"/>
      <c r="C34" s="86">
        <v>18286</v>
      </c>
      <c r="D34" s="99"/>
      <c r="E34" s="109">
        <f>'Kosten absolut'!AM33</f>
        <v>22277601</v>
      </c>
      <c r="F34" s="109"/>
      <c r="G34" s="109">
        <f>Kobe!AM33</f>
        <v>1473896</v>
      </c>
      <c r="H34" s="86"/>
      <c r="I34" s="126">
        <f t="shared" si="0"/>
        <v>20803705</v>
      </c>
      <c r="J34" s="127"/>
      <c r="K34" s="124">
        <f t="shared" si="1"/>
        <v>1137.6848408618616</v>
      </c>
      <c r="L34" s="124"/>
      <c r="M34" s="128">
        <v>268.26183913947608</v>
      </c>
      <c r="N34" s="124"/>
      <c r="O34" s="124">
        <f t="shared" si="2"/>
        <v>869.42300172238561</v>
      </c>
      <c r="P34" s="98"/>
    </row>
    <row r="35" spans="1:16" s="96" customFormat="1" x14ac:dyDescent="0.25">
      <c r="A35" s="95" t="s">
        <v>47</v>
      </c>
      <c r="B35" s="95"/>
      <c r="C35" s="86">
        <v>36046</v>
      </c>
      <c r="D35" s="99"/>
      <c r="E35" s="109">
        <f>'Kosten absolut'!AM34</f>
        <v>52288375</v>
      </c>
      <c r="F35" s="109"/>
      <c r="G35" s="109">
        <f>Kobe!AM34</f>
        <v>3144053</v>
      </c>
      <c r="H35" s="86"/>
      <c r="I35" s="126">
        <f t="shared" si="0"/>
        <v>49144322</v>
      </c>
      <c r="J35" s="127"/>
      <c r="K35" s="124">
        <f t="shared" si="1"/>
        <v>1363.377961493647</v>
      </c>
      <c r="L35" s="124"/>
      <c r="M35" s="128">
        <v>318.62949221036212</v>
      </c>
      <c r="N35" s="124"/>
      <c r="O35" s="124">
        <f t="shared" si="2"/>
        <v>1044.748469283285</v>
      </c>
      <c r="P35" s="98"/>
    </row>
    <row r="36" spans="1:16" s="96" customFormat="1" x14ac:dyDescent="0.25">
      <c r="A36" s="95" t="s">
        <v>48</v>
      </c>
      <c r="B36" s="95"/>
      <c r="C36" s="86">
        <v>6855</v>
      </c>
      <c r="D36" s="99"/>
      <c r="E36" s="109">
        <f>'Kosten absolut'!AM35</f>
        <v>8940406</v>
      </c>
      <c r="F36" s="109"/>
      <c r="G36" s="109">
        <f>Kobe!AM35</f>
        <v>564908</v>
      </c>
      <c r="H36" s="86"/>
      <c r="I36" s="126">
        <f t="shared" si="0"/>
        <v>8375498</v>
      </c>
      <c r="J36" s="127"/>
      <c r="K36" s="124">
        <f t="shared" si="1"/>
        <v>1221.8086068563093</v>
      </c>
      <c r="L36" s="124"/>
      <c r="M36" s="128">
        <v>251.20548956258963</v>
      </c>
      <c r="N36" s="124"/>
      <c r="O36" s="124">
        <f t="shared" si="2"/>
        <v>970.60311729371972</v>
      </c>
      <c r="P36" s="98"/>
    </row>
    <row r="37" spans="1:16" s="96" customFormat="1" x14ac:dyDescent="0.25">
      <c r="A37" s="96" t="s">
        <v>49</v>
      </c>
      <c r="C37" s="86">
        <f>SUM(C11:C36)</f>
        <v>695587</v>
      </c>
      <c r="D37" s="86"/>
      <c r="E37" s="109">
        <f>'Kosten absolut'!AM36</f>
        <v>725297363</v>
      </c>
      <c r="F37" s="86"/>
      <c r="G37" s="109">
        <f>Kobe!AM36</f>
        <v>54302865</v>
      </c>
      <c r="H37" s="86"/>
      <c r="I37" s="126">
        <f t="shared" si="0"/>
        <v>670994498</v>
      </c>
      <c r="J37" s="127"/>
      <c r="K37" s="124">
        <f t="shared" si="1"/>
        <v>964.64496605025681</v>
      </c>
      <c r="L37" s="128"/>
      <c r="M37" s="128">
        <v>228.10303576907313</v>
      </c>
      <c r="N37" s="128"/>
      <c r="O37" s="124">
        <f t="shared" si="2"/>
        <v>736.54193028118368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171</v>
      </c>
      <c r="D8" s="50"/>
      <c r="E8" s="105" t="s">
        <v>171</v>
      </c>
      <c r="F8" s="50"/>
      <c r="G8" s="105" t="s">
        <v>171</v>
      </c>
      <c r="H8" s="50"/>
      <c r="I8" s="105" t="s">
        <v>171</v>
      </c>
      <c r="J8" s="50"/>
      <c r="K8" s="106" t="s">
        <v>172</v>
      </c>
      <c r="L8" s="53"/>
      <c r="M8" s="91" t="s">
        <v>59</v>
      </c>
      <c r="N8" s="52"/>
      <c r="O8" s="107" t="s">
        <v>172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70242</v>
      </c>
      <c r="D11" s="99"/>
      <c r="E11" s="109">
        <f>'Kosten absolut'!AO10</f>
        <v>106117787</v>
      </c>
      <c r="F11" s="109"/>
      <c r="G11" s="109">
        <f>Kobe!AO10</f>
        <v>6123390</v>
      </c>
      <c r="H11" s="86"/>
      <c r="I11" s="126">
        <f>E11-G11</f>
        <v>99994397</v>
      </c>
      <c r="J11" s="127"/>
      <c r="K11" s="124">
        <f t="shared" ref="K11:K37" si="0">I11/C11</f>
        <v>1423.5699011987131</v>
      </c>
      <c r="L11" s="124"/>
      <c r="M11" s="128">
        <v>217.82062355043331</v>
      </c>
      <c r="N11" s="124"/>
      <c r="O11" s="124">
        <f>K11-M11</f>
        <v>1205.7492776482798</v>
      </c>
      <c r="P11" s="97"/>
    </row>
    <row r="12" spans="1:19" s="96" customFormat="1" x14ac:dyDescent="0.25">
      <c r="A12" s="95" t="s">
        <v>24</v>
      </c>
      <c r="B12" s="95"/>
      <c r="C12" s="86">
        <v>61911</v>
      </c>
      <c r="D12" s="99"/>
      <c r="E12" s="109">
        <f>'Kosten absolut'!AO11</f>
        <v>81707058</v>
      </c>
      <c r="F12" s="109"/>
      <c r="G12" s="109">
        <f>Kobe!AO11</f>
        <v>5563606</v>
      </c>
      <c r="H12" s="86"/>
      <c r="I12" s="126">
        <f t="shared" ref="I12:I37" si="1">E12-G12</f>
        <v>76143452</v>
      </c>
      <c r="J12" s="127"/>
      <c r="K12" s="124">
        <f t="shared" si="0"/>
        <v>1229.885674597406</v>
      </c>
      <c r="L12" s="124"/>
      <c r="M12" s="128">
        <v>243.92208178774436</v>
      </c>
      <c r="N12" s="124"/>
      <c r="O12" s="124">
        <f t="shared" ref="O12:O37" si="2">K12-M12</f>
        <v>985.96359280966169</v>
      </c>
      <c r="P12" s="98"/>
    </row>
    <row r="13" spans="1:19" s="96" customFormat="1" x14ac:dyDescent="0.25">
      <c r="A13" s="95" t="s">
        <v>25</v>
      </c>
      <c r="B13" s="95"/>
      <c r="C13" s="86">
        <v>18103</v>
      </c>
      <c r="D13" s="99"/>
      <c r="E13" s="109">
        <f>'Kosten absolut'!AO12</f>
        <v>25016704</v>
      </c>
      <c r="F13" s="109"/>
      <c r="G13" s="109">
        <f>Kobe!AO12</f>
        <v>1514472</v>
      </c>
      <c r="H13" s="86"/>
      <c r="I13" s="126">
        <f t="shared" si="1"/>
        <v>23502232</v>
      </c>
      <c r="J13" s="127"/>
      <c r="K13" s="124">
        <f t="shared" si="0"/>
        <v>1298.2506766834226</v>
      </c>
      <c r="L13" s="124"/>
      <c r="M13" s="128">
        <v>192.78740316500884</v>
      </c>
      <c r="N13" s="124"/>
      <c r="O13" s="124">
        <f t="shared" si="2"/>
        <v>1105.4632735184139</v>
      </c>
      <c r="P13" s="98"/>
    </row>
    <row r="14" spans="1:19" s="96" customFormat="1" x14ac:dyDescent="0.25">
      <c r="A14" s="95" t="s">
        <v>26</v>
      </c>
      <c r="B14" s="95"/>
      <c r="C14" s="86">
        <v>2003</v>
      </c>
      <c r="D14" s="99"/>
      <c r="E14" s="109">
        <f>'Kosten absolut'!AO13</f>
        <v>2495337</v>
      </c>
      <c r="F14" s="109"/>
      <c r="G14" s="109">
        <f>Kobe!AO13</f>
        <v>166939</v>
      </c>
      <c r="H14" s="86"/>
      <c r="I14" s="126">
        <f t="shared" si="1"/>
        <v>2328398</v>
      </c>
      <c r="J14" s="127"/>
      <c r="K14" s="124">
        <f t="shared" si="0"/>
        <v>1162.4553170244633</v>
      </c>
      <c r="L14" s="124"/>
      <c r="M14" s="128">
        <v>184.53150644429425</v>
      </c>
      <c r="N14" s="124"/>
      <c r="O14" s="124">
        <f t="shared" si="2"/>
        <v>977.92381058016906</v>
      </c>
      <c r="P14" s="98"/>
    </row>
    <row r="15" spans="1:19" s="96" customFormat="1" x14ac:dyDescent="0.25">
      <c r="A15" s="95" t="s">
        <v>27</v>
      </c>
      <c r="B15" s="95"/>
      <c r="C15" s="86">
        <v>5502</v>
      </c>
      <c r="D15" s="99"/>
      <c r="E15" s="109">
        <f>'Kosten absolut'!AO14</f>
        <v>7238616</v>
      </c>
      <c r="F15" s="109"/>
      <c r="G15" s="109">
        <f>Kobe!AO14</f>
        <v>446171</v>
      </c>
      <c r="H15" s="86"/>
      <c r="I15" s="126">
        <f t="shared" si="1"/>
        <v>6792445</v>
      </c>
      <c r="J15" s="127"/>
      <c r="K15" s="124">
        <f t="shared" si="0"/>
        <v>1234.5410759723736</v>
      </c>
      <c r="L15" s="124"/>
      <c r="M15" s="128">
        <v>183.29431468341397</v>
      </c>
      <c r="N15" s="124"/>
      <c r="O15" s="124">
        <f t="shared" si="2"/>
        <v>1051.2467612889595</v>
      </c>
      <c r="P15" s="98"/>
    </row>
    <row r="16" spans="1:19" s="96" customFormat="1" x14ac:dyDescent="0.25">
      <c r="A16" s="95" t="s">
        <v>28</v>
      </c>
      <c r="B16" s="95"/>
      <c r="C16" s="86">
        <v>1668</v>
      </c>
      <c r="D16" s="99"/>
      <c r="E16" s="109">
        <f>'Kosten absolut'!AO15</f>
        <v>2005175</v>
      </c>
      <c r="F16" s="109"/>
      <c r="G16" s="109">
        <f>Kobe!AO15</f>
        <v>136001</v>
      </c>
      <c r="H16" s="86"/>
      <c r="I16" s="126">
        <f t="shared" si="1"/>
        <v>1869174</v>
      </c>
      <c r="J16" s="127"/>
      <c r="K16" s="124">
        <f t="shared" si="0"/>
        <v>1120.6079136690648</v>
      </c>
      <c r="L16" s="124"/>
      <c r="M16" s="128">
        <v>173.5665760048353</v>
      </c>
      <c r="N16" s="124"/>
      <c r="O16" s="124">
        <f t="shared" si="2"/>
        <v>947.04133766422956</v>
      </c>
      <c r="P16" s="98"/>
    </row>
    <row r="17" spans="1:16" s="96" customFormat="1" x14ac:dyDescent="0.25">
      <c r="A17" s="95" t="s">
        <v>29</v>
      </c>
      <c r="B17" s="95"/>
      <c r="C17" s="86">
        <v>1869</v>
      </c>
      <c r="D17" s="99"/>
      <c r="E17" s="109">
        <f>'Kosten absolut'!AO16</f>
        <v>1880272</v>
      </c>
      <c r="F17" s="109"/>
      <c r="G17" s="109">
        <f>Kobe!AO16</f>
        <v>142676</v>
      </c>
      <c r="H17" s="86"/>
      <c r="I17" s="126">
        <f t="shared" si="1"/>
        <v>1737596</v>
      </c>
      <c r="J17" s="127"/>
      <c r="K17" s="124">
        <f t="shared" si="0"/>
        <v>929.6928838951311</v>
      </c>
      <c r="L17" s="124"/>
      <c r="M17" s="128">
        <v>160.52382668492609</v>
      </c>
      <c r="N17" s="124"/>
      <c r="O17" s="124">
        <f t="shared" si="2"/>
        <v>769.16905721020498</v>
      </c>
      <c r="P17" s="98"/>
    </row>
    <row r="18" spans="1:16" s="96" customFormat="1" x14ac:dyDescent="0.25">
      <c r="A18" s="95" t="s">
        <v>30</v>
      </c>
      <c r="B18" s="95"/>
      <c r="C18" s="86">
        <v>2498</v>
      </c>
      <c r="D18" s="99"/>
      <c r="E18" s="109">
        <f>'Kosten absolut'!AO17</f>
        <v>3003420</v>
      </c>
      <c r="F18" s="109"/>
      <c r="G18" s="109">
        <f>Kobe!AO17</f>
        <v>207648</v>
      </c>
      <c r="H18" s="86"/>
      <c r="I18" s="126">
        <f t="shared" si="1"/>
        <v>2795772</v>
      </c>
      <c r="J18" s="127"/>
      <c r="K18" s="124">
        <f t="shared" si="0"/>
        <v>1119.2041633306646</v>
      </c>
      <c r="L18" s="124"/>
      <c r="M18" s="128">
        <v>190.07463895670227</v>
      </c>
      <c r="N18" s="124"/>
      <c r="O18" s="124">
        <f t="shared" si="2"/>
        <v>929.12952437396234</v>
      </c>
      <c r="P18" s="98"/>
    </row>
    <row r="19" spans="1:16" s="96" customFormat="1" x14ac:dyDescent="0.25">
      <c r="A19" s="95" t="s">
        <v>31</v>
      </c>
      <c r="B19" s="95"/>
      <c r="C19" s="86">
        <v>3994</v>
      </c>
      <c r="D19" s="99"/>
      <c r="E19" s="109">
        <f>'Kosten absolut'!AO18</f>
        <v>5523983</v>
      </c>
      <c r="F19" s="109"/>
      <c r="G19" s="109">
        <f>Kobe!AO18</f>
        <v>328857</v>
      </c>
      <c r="H19" s="86"/>
      <c r="I19" s="126">
        <f t="shared" si="1"/>
        <v>5195126</v>
      </c>
      <c r="J19" s="127"/>
      <c r="K19" s="124">
        <f t="shared" si="0"/>
        <v>1300.7325988983475</v>
      </c>
      <c r="L19" s="124"/>
      <c r="M19" s="128">
        <v>181.15122270668812</v>
      </c>
      <c r="N19" s="124"/>
      <c r="O19" s="124">
        <f t="shared" si="2"/>
        <v>1119.5813761916595</v>
      </c>
      <c r="P19" s="98"/>
    </row>
    <row r="20" spans="1:16" s="96" customFormat="1" x14ac:dyDescent="0.25">
      <c r="A20" s="95" t="s">
        <v>32</v>
      </c>
      <c r="B20" s="95"/>
      <c r="C20" s="86">
        <v>10196</v>
      </c>
      <c r="D20" s="99"/>
      <c r="E20" s="109">
        <f>'Kosten absolut'!AO19</f>
        <v>15284347</v>
      </c>
      <c r="F20" s="109"/>
      <c r="G20" s="109">
        <f>Kobe!AO19</f>
        <v>904861</v>
      </c>
      <c r="H20" s="86"/>
      <c r="I20" s="126">
        <f t="shared" si="1"/>
        <v>14379486</v>
      </c>
      <c r="J20" s="127"/>
      <c r="K20" s="124">
        <f t="shared" si="0"/>
        <v>1410.3065908199294</v>
      </c>
      <c r="L20" s="124"/>
      <c r="M20" s="128">
        <v>213.68835011381677</v>
      </c>
      <c r="N20" s="124"/>
      <c r="O20" s="124">
        <f t="shared" si="2"/>
        <v>1196.6182407061126</v>
      </c>
      <c r="P20" s="98"/>
    </row>
    <row r="21" spans="1:16" s="96" customFormat="1" x14ac:dyDescent="0.25">
      <c r="A21" s="95" t="s">
        <v>33</v>
      </c>
      <c r="B21" s="95"/>
      <c r="C21" s="86">
        <v>13634</v>
      </c>
      <c r="D21" s="99"/>
      <c r="E21" s="109">
        <f>'Kosten absolut'!AO20</f>
        <v>16475984</v>
      </c>
      <c r="F21" s="109"/>
      <c r="G21" s="109">
        <f>Kobe!AO20</f>
        <v>1226666</v>
      </c>
      <c r="H21" s="86"/>
      <c r="I21" s="126">
        <f t="shared" si="1"/>
        <v>15249318</v>
      </c>
      <c r="J21" s="127"/>
      <c r="K21" s="124">
        <f t="shared" si="0"/>
        <v>1118.4771893794925</v>
      </c>
      <c r="L21" s="124"/>
      <c r="M21" s="128">
        <v>213.10088263496866</v>
      </c>
      <c r="N21" s="124"/>
      <c r="O21" s="124">
        <f t="shared" si="2"/>
        <v>905.37630674452384</v>
      </c>
      <c r="P21" s="98"/>
    </row>
    <row r="22" spans="1:16" s="96" customFormat="1" x14ac:dyDescent="0.25">
      <c r="A22" s="95" t="s">
        <v>34</v>
      </c>
      <c r="B22" s="95"/>
      <c r="C22" s="86">
        <v>19753</v>
      </c>
      <c r="D22" s="99"/>
      <c r="E22" s="109">
        <f>'Kosten absolut'!AO21</f>
        <v>28262207</v>
      </c>
      <c r="F22" s="109"/>
      <c r="G22" s="109">
        <f>Kobe!AO21</f>
        <v>1833644</v>
      </c>
      <c r="H22" s="86"/>
      <c r="I22" s="126">
        <f t="shared" si="1"/>
        <v>26428563</v>
      </c>
      <c r="J22" s="127"/>
      <c r="K22" s="124">
        <f t="shared" si="0"/>
        <v>1337.9518554143674</v>
      </c>
      <c r="L22" s="124"/>
      <c r="M22" s="128">
        <v>307.82710372580556</v>
      </c>
      <c r="N22" s="124"/>
      <c r="O22" s="124">
        <f t="shared" si="2"/>
        <v>1030.1247516885619</v>
      </c>
      <c r="P22" s="98"/>
    </row>
    <row r="23" spans="1:16" s="96" customFormat="1" x14ac:dyDescent="0.25">
      <c r="A23" s="95" t="s">
        <v>35</v>
      </c>
      <c r="B23" s="95"/>
      <c r="C23" s="86">
        <v>12072</v>
      </c>
      <c r="D23" s="99"/>
      <c r="E23" s="109">
        <f>'Kosten absolut'!AO22</f>
        <v>15027648</v>
      </c>
      <c r="F23" s="109"/>
      <c r="G23" s="109">
        <f>Kobe!AO22</f>
        <v>1090236</v>
      </c>
      <c r="H23" s="86"/>
      <c r="I23" s="126">
        <f t="shared" si="1"/>
        <v>13937412</v>
      </c>
      <c r="J23" s="127"/>
      <c r="K23" s="124">
        <f t="shared" si="0"/>
        <v>1154.523856858847</v>
      </c>
      <c r="L23" s="124"/>
      <c r="M23" s="128">
        <v>230.43876438493947</v>
      </c>
      <c r="N23" s="124"/>
      <c r="O23" s="124">
        <f t="shared" si="2"/>
        <v>924.08509247390748</v>
      </c>
      <c r="P23" s="98"/>
    </row>
    <row r="24" spans="1:16" s="96" customFormat="1" x14ac:dyDescent="0.25">
      <c r="A24" s="95" t="s">
        <v>36</v>
      </c>
      <c r="B24" s="95"/>
      <c r="C24" s="86">
        <v>5289</v>
      </c>
      <c r="D24" s="99"/>
      <c r="E24" s="109">
        <f>'Kosten absolut'!AO23</f>
        <v>7052539</v>
      </c>
      <c r="F24" s="109"/>
      <c r="G24" s="109">
        <f>Kobe!AO23</f>
        <v>457643</v>
      </c>
      <c r="H24" s="86"/>
      <c r="I24" s="126">
        <f t="shared" si="1"/>
        <v>6594896</v>
      </c>
      <c r="J24" s="127"/>
      <c r="K24" s="124">
        <f t="shared" si="0"/>
        <v>1246.9079221024767</v>
      </c>
      <c r="L24" s="124"/>
      <c r="M24" s="128">
        <v>216.6109882799777</v>
      </c>
      <c r="N24" s="124"/>
      <c r="O24" s="124">
        <f t="shared" si="2"/>
        <v>1030.2969338224991</v>
      </c>
      <c r="P24" s="98"/>
    </row>
    <row r="25" spans="1:16" s="96" customFormat="1" x14ac:dyDescent="0.25">
      <c r="A25" s="95" t="s">
        <v>37</v>
      </c>
      <c r="B25" s="95"/>
      <c r="C25" s="86">
        <v>3661</v>
      </c>
      <c r="D25" s="99"/>
      <c r="E25" s="109">
        <f>'Kosten absolut'!AO24</f>
        <v>3708829</v>
      </c>
      <c r="F25" s="109"/>
      <c r="G25" s="109">
        <f>Kobe!AO24</f>
        <v>294436</v>
      </c>
      <c r="H25" s="86"/>
      <c r="I25" s="126">
        <f t="shared" si="1"/>
        <v>3414393</v>
      </c>
      <c r="J25" s="127"/>
      <c r="K25" s="124">
        <f t="shared" si="0"/>
        <v>932.63944277519806</v>
      </c>
      <c r="L25" s="124"/>
      <c r="M25" s="128">
        <v>172.70442404190459</v>
      </c>
      <c r="N25" s="124"/>
      <c r="O25" s="124">
        <f t="shared" si="2"/>
        <v>759.93501873329342</v>
      </c>
      <c r="P25" s="98"/>
    </row>
    <row r="26" spans="1:16" s="96" customFormat="1" x14ac:dyDescent="0.25">
      <c r="A26" s="95" t="s">
        <v>38</v>
      </c>
      <c r="B26" s="95"/>
      <c r="C26" s="86">
        <v>704</v>
      </c>
      <c r="D26" s="99"/>
      <c r="E26" s="109">
        <f>'Kosten absolut'!AO25</f>
        <v>647939</v>
      </c>
      <c r="F26" s="109"/>
      <c r="G26" s="109">
        <f>Kobe!AO25</f>
        <v>53264</v>
      </c>
      <c r="H26" s="86"/>
      <c r="I26" s="126">
        <f t="shared" si="1"/>
        <v>594675</v>
      </c>
      <c r="J26" s="127"/>
      <c r="K26" s="124">
        <f t="shared" si="0"/>
        <v>844.70880681818187</v>
      </c>
      <c r="L26" s="124"/>
      <c r="M26" s="128">
        <v>158.9119243872953</v>
      </c>
      <c r="N26" s="124"/>
      <c r="O26" s="124">
        <f t="shared" si="2"/>
        <v>685.79688243088663</v>
      </c>
      <c r="P26" s="98"/>
    </row>
    <row r="27" spans="1:16" s="96" customFormat="1" x14ac:dyDescent="0.25">
      <c r="A27" s="95" t="s">
        <v>39</v>
      </c>
      <c r="B27" s="95"/>
      <c r="C27" s="86">
        <v>23701</v>
      </c>
      <c r="D27" s="99"/>
      <c r="E27" s="109">
        <f>'Kosten absolut'!AO26</f>
        <v>27337978</v>
      </c>
      <c r="F27" s="109"/>
      <c r="G27" s="109">
        <f>Kobe!AO26</f>
        <v>1970575</v>
      </c>
      <c r="H27" s="86"/>
      <c r="I27" s="126">
        <f t="shared" si="1"/>
        <v>25367403</v>
      </c>
      <c r="J27" s="127"/>
      <c r="K27" s="124">
        <f t="shared" si="0"/>
        <v>1070.3093962280072</v>
      </c>
      <c r="L27" s="124"/>
      <c r="M27" s="128">
        <v>186.30853944429384</v>
      </c>
      <c r="N27" s="124"/>
      <c r="O27" s="124">
        <f t="shared" si="2"/>
        <v>884.0008567837134</v>
      </c>
      <c r="P27" s="98"/>
    </row>
    <row r="28" spans="1:16" s="96" customFormat="1" x14ac:dyDescent="0.25">
      <c r="A28" s="95" t="s">
        <v>40</v>
      </c>
      <c r="B28" s="95"/>
      <c r="C28" s="86">
        <v>10171</v>
      </c>
      <c r="D28" s="99"/>
      <c r="E28" s="109">
        <f>'Kosten absolut'!AO27</f>
        <v>11783512</v>
      </c>
      <c r="F28" s="109"/>
      <c r="G28" s="109">
        <f>Kobe!AO27</f>
        <v>855940</v>
      </c>
      <c r="H28" s="86"/>
      <c r="I28" s="126">
        <f t="shared" si="1"/>
        <v>10927572</v>
      </c>
      <c r="J28" s="127"/>
      <c r="K28" s="124">
        <f t="shared" si="0"/>
        <v>1074.3852128600925</v>
      </c>
      <c r="L28" s="124"/>
      <c r="M28" s="128">
        <v>184.92994865974634</v>
      </c>
      <c r="N28" s="124"/>
      <c r="O28" s="124">
        <f t="shared" si="2"/>
        <v>889.45526420034616</v>
      </c>
      <c r="P28" s="98"/>
    </row>
    <row r="29" spans="1:16" s="96" customFormat="1" x14ac:dyDescent="0.25">
      <c r="A29" s="95" t="s">
        <v>41</v>
      </c>
      <c r="B29" s="95"/>
      <c r="C29" s="86">
        <v>23681</v>
      </c>
      <c r="D29" s="99"/>
      <c r="E29" s="109">
        <f>'Kosten absolut'!AO28</f>
        <v>27120643</v>
      </c>
      <c r="F29" s="109"/>
      <c r="G29" s="109">
        <f>Kobe!AO28</f>
        <v>1947604</v>
      </c>
      <c r="H29" s="86"/>
      <c r="I29" s="126">
        <f t="shared" si="1"/>
        <v>25173039</v>
      </c>
      <c r="J29" s="127"/>
      <c r="K29" s="124">
        <f t="shared" si="0"/>
        <v>1063.005743000718</v>
      </c>
      <c r="L29" s="124"/>
      <c r="M29" s="128">
        <v>198.19628519875656</v>
      </c>
      <c r="N29" s="124"/>
      <c r="O29" s="124">
        <f t="shared" si="2"/>
        <v>864.80945780196146</v>
      </c>
      <c r="P29" s="98"/>
    </row>
    <row r="30" spans="1:16" s="96" customFormat="1" x14ac:dyDescent="0.25">
      <c r="A30" s="95" t="s">
        <v>42</v>
      </c>
      <c r="B30" s="95"/>
      <c r="C30" s="86">
        <v>10694</v>
      </c>
      <c r="D30" s="99"/>
      <c r="E30" s="109">
        <f>'Kosten absolut'!AO29</f>
        <v>12161421</v>
      </c>
      <c r="F30" s="109"/>
      <c r="G30" s="109">
        <f>Kobe!AO29</f>
        <v>856003</v>
      </c>
      <c r="H30" s="86"/>
      <c r="I30" s="126">
        <f t="shared" si="1"/>
        <v>11305418</v>
      </c>
      <c r="J30" s="127"/>
      <c r="K30" s="124">
        <f t="shared" si="0"/>
        <v>1057.173929306153</v>
      </c>
      <c r="L30" s="124"/>
      <c r="M30" s="128">
        <v>195.50334106020779</v>
      </c>
      <c r="N30" s="124"/>
      <c r="O30" s="124">
        <f t="shared" si="2"/>
        <v>861.67058824594528</v>
      </c>
      <c r="P30" s="98"/>
    </row>
    <row r="31" spans="1:16" s="96" customFormat="1" x14ac:dyDescent="0.25">
      <c r="A31" s="95" t="s">
        <v>43</v>
      </c>
      <c r="B31" s="95"/>
      <c r="C31" s="86">
        <v>25128</v>
      </c>
      <c r="D31" s="99"/>
      <c r="E31" s="109">
        <f>'Kosten absolut'!AO30</f>
        <v>32499290</v>
      </c>
      <c r="F31" s="109"/>
      <c r="G31" s="109">
        <f>Kobe!AO30</f>
        <v>2317494</v>
      </c>
      <c r="H31" s="86"/>
      <c r="I31" s="126">
        <f t="shared" si="1"/>
        <v>30181796</v>
      </c>
      <c r="J31" s="127"/>
      <c r="K31" s="124">
        <f t="shared" si="0"/>
        <v>1201.1220948742439</v>
      </c>
      <c r="L31" s="124"/>
      <c r="M31" s="128">
        <v>268.79874894511931</v>
      </c>
      <c r="N31" s="124"/>
      <c r="O31" s="124">
        <f t="shared" si="2"/>
        <v>932.32334592912457</v>
      </c>
      <c r="P31" s="98"/>
    </row>
    <row r="32" spans="1:16" s="96" customFormat="1" x14ac:dyDescent="0.25">
      <c r="A32" s="95" t="s">
        <v>44</v>
      </c>
      <c r="B32" s="95"/>
      <c r="C32" s="86">
        <v>39882</v>
      </c>
      <c r="D32" s="99"/>
      <c r="E32" s="109">
        <f>'Kosten absolut'!AO31</f>
        <v>70453673</v>
      </c>
      <c r="F32" s="109"/>
      <c r="G32" s="109">
        <f>Kobe!AO31</f>
        <v>3681447</v>
      </c>
      <c r="H32" s="86"/>
      <c r="I32" s="126">
        <f t="shared" si="1"/>
        <v>66772226</v>
      </c>
      <c r="J32" s="127"/>
      <c r="K32" s="124">
        <f t="shared" si="0"/>
        <v>1674.2446717817561</v>
      </c>
      <c r="L32" s="124"/>
      <c r="M32" s="128">
        <v>272.8723017074895</v>
      </c>
      <c r="N32" s="124"/>
      <c r="O32" s="124">
        <f t="shared" si="2"/>
        <v>1401.3723700742667</v>
      </c>
      <c r="P32" s="98"/>
    </row>
    <row r="33" spans="1:16" s="96" customFormat="1" x14ac:dyDescent="0.25">
      <c r="A33" s="95" t="s">
        <v>45</v>
      </c>
      <c r="B33" s="95"/>
      <c r="C33" s="86">
        <v>12330</v>
      </c>
      <c r="D33" s="99"/>
      <c r="E33" s="109">
        <f>'Kosten absolut'!AO32</f>
        <v>16541458</v>
      </c>
      <c r="F33" s="109"/>
      <c r="G33" s="109">
        <f>Kobe!AO32</f>
        <v>1097147</v>
      </c>
      <c r="H33" s="86"/>
      <c r="I33" s="126">
        <f t="shared" si="1"/>
        <v>15444311</v>
      </c>
      <c r="J33" s="127"/>
      <c r="K33" s="124">
        <f t="shared" si="0"/>
        <v>1252.5799675587996</v>
      </c>
      <c r="L33" s="124"/>
      <c r="M33" s="128">
        <v>196.99542471196321</v>
      </c>
      <c r="N33" s="124"/>
      <c r="O33" s="124">
        <f t="shared" si="2"/>
        <v>1055.5845428468365</v>
      </c>
      <c r="P33" s="98"/>
    </row>
    <row r="34" spans="1:16" s="96" customFormat="1" x14ac:dyDescent="0.25">
      <c r="A34" s="95" t="s">
        <v>46</v>
      </c>
      <c r="B34" s="95"/>
      <c r="C34" s="86">
        <v>10578</v>
      </c>
      <c r="D34" s="99"/>
      <c r="E34" s="109">
        <f>'Kosten absolut'!AO33</f>
        <v>18580463</v>
      </c>
      <c r="F34" s="109"/>
      <c r="G34" s="109">
        <f>Kobe!AO33</f>
        <v>951566</v>
      </c>
      <c r="H34" s="86"/>
      <c r="I34" s="126">
        <f t="shared" si="1"/>
        <v>17628897</v>
      </c>
      <c r="J34" s="127"/>
      <c r="K34" s="124">
        <f t="shared" si="0"/>
        <v>1666.5623936471923</v>
      </c>
      <c r="L34" s="124"/>
      <c r="M34" s="128">
        <v>268.26183913947608</v>
      </c>
      <c r="N34" s="124"/>
      <c r="O34" s="124">
        <f t="shared" si="2"/>
        <v>1398.3005545077162</v>
      </c>
      <c r="P34" s="98"/>
    </row>
    <row r="35" spans="1:16" s="96" customFormat="1" x14ac:dyDescent="0.25">
      <c r="A35" s="95" t="s">
        <v>47</v>
      </c>
      <c r="B35" s="95"/>
      <c r="C35" s="86">
        <v>26765</v>
      </c>
      <c r="D35" s="99"/>
      <c r="E35" s="109">
        <f>'Kosten absolut'!AO34</f>
        <v>54031344</v>
      </c>
      <c r="F35" s="109"/>
      <c r="G35" s="109">
        <f>Kobe!AO34</f>
        <v>2596383</v>
      </c>
      <c r="H35" s="86"/>
      <c r="I35" s="126">
        <f t="shared" si="1"/>
        <v>51434961</v>
      </c>
      <c r="J35" s="127"/>
      <c r="K35" s="124">
        <f t="shared" si="0"/>
        <v>1921.7246777507939</v>
      </c>
      <c r="L35" s="124"/>
      <c r="M35" s="128">
        <v>318.62949221036212</v>
      </c>
      <c r="N35" s="124"/>
      <c r="O35" s="124">
        <f t="shared" si="2"/>
        <v>1603.0951855404319</v>
      </c>
      <c r="P35" s="98"/>
    </row>
    <row r="36" spans="1:16" s="96" customFormat="1" x14ac:dyDescent="0.25">
      <c r="A36" s="95" t="s">
        <v>48</v>
      </c>
      <c r="B36" s="95"/>
      <c r="C36" s="86">
        <v>3830</v>
      </c>
      <c r="D36" s="99"/>
      <c r="E36" s="109">
        <f>'Kosten absolut'!AO35</f>
        <v>6980038</v>
      </c>
      <c r="F36" s="109"/>
      <c r="G36" s="109">
        <f>Kobe!AO35</f>
        <v>362349</v>
      </c>
      <c r="H36" s="86"/>
      <c r="I36" s="126">
        <f t="shared" si="1"/>
        <v>6617689</v>
      </c>
      <c r="J36" s="127"/>
      <c r="K36" s="124">
        <f t="shared" si="0"/>
        <v>1727.8561357702349</v>
      </c>
      <c r="L36" s="124"/>
      <c r="M36" s="128">
        <v>251.20548956258963</v>
      </c>
      <c r="N36" s="124"/>
      <c r="O36" s="124">
        <f t="shared" si="2"/>
        <v>1476.6506462076452</v>
      </c>
      <c r="P36" s="98"/>
    </row>
    <row r="37" spans="1:16" s="96" customFormat="1" x14ac:dyDescent="0.25">
      <c r="A37" s="96" t="s">
        <v>49</v>
      </c>
      <c r="C37" s="86">
        <f>SUM(C11:C36)</f>
        <v>419859</v>
      </c>
      <c r="D37" s="86"/>
      <c r="E37" s="109">
        <f>'Kosten absolut'!AO36</f>
        <v>598937665</v>
      </c>
      <c r="F37" s="86"/>
      <c r="G37" s="109">
        <f>Kobe!AO36</f>
        <v>37127018</v>
      </c>
      <c r="H37" s="86"/>
      <c r="I37" s="126">
        <f t="shared" si="1"/>
        <v>561810647</v>
      </c>
      <c r="J37" s="127"/>
      <c r="K37" s="124">
        <f t="shared" si="0"/>
        <v>1338.093614761146</v>
      </c>
      <c r="L37" s="128"/>
      <c r="M37" s="128">
        <v>228.10303576907313</v>
      </c>
      <c r="N37" s="128"/>
      <c r="O37" s="124">
        <f t="shared" si="2"/>
        <v>1109.9905789920729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38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60</v>
      </c>
      <c r="D8" s="50"/>
      <c r="E8" s="50" t="s">
        <v>60</v>
      </c>
      <c r="F8" s="50"/>
      <c r="G8" s="105" t="s">
        <v>60</v>
      </c>
      <c r="H8" s="50"/>
      <c r="I8" s="50" t="s">
        <v>60</v>
      </c>
      <c r="J8" s="50"/>
      <c r="K8" s="106" t="s">
        <v>61</v>
      </c>
      <c r="L8" s="53"/>
      <c r="M8" s="91" t="s">
        <v>59</v>
      </c>
      <c r="N8" s="52"/>
      <c r="O8" s="90" t="s">
        <v>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599577</v>
      </c>
      <c r="D11" s="99"/>
      <c r="E11" s="109">
        <f>'Kosten absolut'!AR10</f>
        <v>46011440</v>
      </c>
      <c r="F11" s="109"/>
      <c r="G11" s="109">
        <f>Kobe!AR10</f>
        <v>12334073</v>
      </c>
      <c r="H11" s="86"/>
      <c r="I11" s="126">
        <f>E11-G11</f>
        <v>33677367</v>
      </c>
      <c r="J11" s="127"/>
      <c r="K11" s="124">
        <f>I11/C11</f>
        <v>56.168543823395495</v>
      </c>
      <c r="L11" s="124"/>
      <c r="M11" s="128">
        <v>217.82062355043331</v>
      </c>
      <c r="N11" s="124"/>
      <c r="O11" s="124">
        <f>K11-M11</f>
        <v>-161.6520797270378</v>
      </c>
      <c r="P11" s="97"/>
    </row>
    <row r="12" spans="1:19" s="96" customFormat="1" x14ac:dyDescent="0.25">
      <c r="A12" s="95" t="s">
        <v>24</v>
      </c>
      <c r="B12" s="95"/>
      <c r="C12" s="86">
        <v>475299</v>
      </c>
      <c r="D12" s="99"/>
      <c r="E12" s="109">
        <f>'Kosten absolut'!AR11</f>
        <v>34908402</v>
      </c>
      <c r="F12" s="109"/>
      <c r="G12" s="109">
        <f>Kobe!AR11</f>
        <v>9081691</v>
      </c>
      <c r="H12" s="86"/>
      <c r="I12" s="126">
        <f t="shared" ref="I12:I37" si="0">E12-G12</f>
        <v>25826711</v>
      </c>
      <c r="J12" s="127"/>
      <c r="K12" s="124">
        <f t="shared" ref="K12:K37" si="1">I12/C12</f>
        <v>54.33781893082039</v>
      </c>
      <c r="L12" s="124"/>
      <c r="M12" s="128">
        <v>243.92208178774436</v>
      </c>
      <c r="N12" s="124"/>
      <c r="O12" s="124">
        <f t="shared" ref="O12:O37" si="2">K12-M12</f>
        <v>-189.58426285692397</v>
      </c>
      <c r="P12" s="98"/>
    </row>
    <row r="13" spans="1:19" s="96" customFormat="1" x14ac:dyDescent="0.25">
      <c r="A13" s="95" t="s">
        <v>25</v>
      </c>
      <c r="B13" s="95"/>
      <c r="C13" s="86">
        <v>198656</v>
      </c>
      <c r="D13" s="99"/>
      <c r="E13" s="109">
        <f>'Kosten absolut'!AR12</f>
        <v>12038415</v>
      </c>
      <c r="F13" s="109"/>
      <c r="G13" s="109">
        <f>Kobe!AR12</f>
        <v>3389138</v>
      </c>
      <c r="H13" s="86"/>
      <c r="I13" s="126">
        <f t="shared" si="0"/>
        <v>8649277</v>
      </c>
      <c r="J13" s="127"/>
      <c r="K13" s="124">
        <f t="shared" si="1"/>
        <v>43.538966857280926</v>
      </c>
      <c r="L13" s="124"/>
      <c r="M13" s="128">
        <v>192.78740316500884</v>
      </c>
      <c r="N13" s="124"/>
      <c r="O13" s="124">
        <f t="shared" si="2"/>
        <v>-149.2484363077279</v>
      </c>
      <c r="P13" s="98"/>
    </row>
    <row r="14" spans="1:19" s="96" customFormat="1" x14ac:dyDescent="0.25">
      <c r="A14" s="95" t="s">
        <v>26</v>
      </c>
      <c r="B14" s="95"/>
      <c r="C14" s="86">
        <v>19378</v>
      </c>
      <c r="D14" s="99"/>
      <c r="E14" s="109">
        <f>'Kosten absolut'!AR13</f>
        <v>1224475</v>
      </c>
      <c r="F14" s="109"/>
      <c r="G14" s="109">
        <f>Kobe!AR13</f>
        <v>340050</v>
      </c>
      <c r="H14" s="86"/>
      <c r="I14" s="126">
        <f t="shared" si="0"/>
        <v>884425</v>
      </c>
      <c r="J14" s="127"/>
      <c r="K14" s="124">
        <f t="shared" si="1"/>
        <v>45.640674992259264</v>
      </c>
      <c r="L14" s="124"/>
      <c r="M14" s="128">
        <v>184.53150644429425</v>
      </c>
      <c r="N14" s="124"/>
      <c r="O14" s="124">
        <f t="shared" si="2"/>
        <v>-138.890831452035</v>
      </c>
      <c r="P14" s="98"/>
    </row>
    <row r="15" spans="1:19" s="96" customFormat="1" x14ac:dyDescent="0.25">
      <c r="A15" s="95" t="s">
        <v>27</v>
      </c>
      <c r="B15" s="95"/>
      <c r="C15" s="86">
        <v>73365</v>
      </c>
      <c r="D15" s="99"/>
      <c r="E15" s="109">
        <f>'Kosten absolut'!AR14</f>
        <v>5051162</v>
      </c>
      <c r="F15" s="109"/>
      <c r="G15" s="109">
        <f>Kobe!AR14</f>
        <v>1411133</v>
      </c>
      <c r="H15" s="86"/>
      <c r="I15" s="126">
        <f t="shared" si="0"/>
        <v>3640029</v>
      </c>
      <c r="J15" s="127"/>
      <c r="K15" s="124">
        <f t="shared" si="1"/>
        <v>49.615334287466773</v>
      </c>
      <c r="L15" s="124"/>
      <c r="M15" s="128">
        <v>183.29431468341397</v>
      </c>
      <c r="N15" s="124"/>
      <c r="O15" s="124">
        <f t="shared" si="2"/>
        <v>-133.67898039594721</v>
      </c>
      <c r="P15" s="98"/>
    </row>
    <row r="16" spans="1:19" s="96" customFormat="1" x14ac:dyDescent="0.25">
      <c r="A16" s="95" t="s">
        <v>28</v>
      </c>
      <c r="B16" s="95"/>
      <c r="C16" s="86">
        <v>18891</v>
      </c>
      <c r="D16" s="99"/>
      <c r="E16" s="109">
        <f>'Kosten absolut'!AR15</f>
        <v>1083881</v>
      </c>
      <c r="F16" s="109"/>
      <c r="G16" s="109">
        <f>Kobe!AR15</f>
        <v>315904</v>
      </c>
      <c r="H16" s="86"/>
      <c r="I16" s="126">
        <f t="shared" si="0"/>
        <v>767977</v>
      </c>
      <c r="J16" s="127"/>
      <c r="K16" s="124">
        <f t="shared" si="1"/>
        <v>40.653062304801232</v>
      </c>
      <c r="L16" s="124"/>
      <c r="M16" s="128">
        <v>173.5665760048353</v>
      </c>
      <c r="N16" s="124"/>
      <c r="O16" s="124">
        <f t="shared" si="2"/>
        <v>-132.91351370003406</v>
      </c>
      <c r="P16" s="98"/>
    </row>
    <row r="17" spans="1:16" s="96" customFormat="1" x14ac:dyDescent="0.25">
      <c r="A17" s="95" t="s">
        <v>29</v>
      </c>
      <c r="B17" s="95"/>
      <c r="C17" s="86">
        <v>19795</v>
      </c>
      <c r="D17" s="99"/>
      <c r="E17" s="109">
        <f>'Kosten absolut'!AR16</f>
        <v>1282449</v>
      </c>
      <c r="F17" s="109"/>
      <c r="G17" s="109">
        <f>Kobe!AR16</f>
        <v>307623</v>
      </c>
      <c r="H17" s="86"/>
      <c r="I17" s="126">
        <f t="shared" si="0"/>
        <v>974826</v>
      </c>
      <c r="J17" s="127"/>
      <c r="K17" s="124">
        <f t="shared" si="1"/>
        <v>49.246072240464763</v>
      </c>
      <c r="L17" s="124"/>
      <c r="M17" s="128">
        <v>160.52382668492609</v>
      </c>
      <c r="N17" s="124"/>
      <c r="O17" s="124">
        <f t="shared" si="2"/>
        <v>-111.27775444446132</v>
      </c>
      <c r="P17" s="98"/>
    </row>
    <row r="18" spans="1:16" s="96" customFormat="1" x14ac:dyDescent="0.25">
      <c r="A18" s="95" t="s">
        <v>30</v>
      </c>
      <c r="B18" s="95"/>
      <c r="C18" s="86">
        <v>22313</v>
      </c>
      <c r="D18" s="99"/>
      <c r="E18" s="109">
        <f>'Kosten absolut'!AR17</f>
        <v>1543461</v>
      </c>
      <c r="F18" s="109"/>
      <c r="G18" s="109">
        <f>Kobe!AR17</f>
        <v>477016</v>
      </c>
      <c r="H18" s="86"/>
      <c r="I18" s="126">
        <f t="shared" si="0"/>
        <v>1066445</v>
      </c>
      <c r="J18" s="127"/>
      <c r="K18" s="124">
        <f t="shared" si="1"/>
        <v>47.794783310177927</v>
      </c>
      <c r="L18" s="124"/>
      <c r="M18" s="128">
        <v>190.07463895670227</v>
      </c>
      <c r="N18" s="124"/>
      <c r="O18" s="124">
        <f t="shared" si="2"/>
        <v>-142.27985564652434</v>
      </c>
      <c r="P18" s="98"/>
    </row>
    <row r="19" spans="1:16" s="96" customFormat="1" x14ac:dyDescent="0.25">
      <c r="A19" s="95" t="s">
        <v>31</v>
      </c>
      <c r="B19" s="95"/>
      <c r="C19" s="86">
        <v>50880</v>
      </c>
      <c r="D19" s="99"/>
      <c r="E19" s="109">
        <f>'Kosten absolut'!AR18</f>
        <v>3396829</v>
      </c>
      <c r="F19" s="109"/>
      <c r="G19" s="109">
        <f>Kobe!AR18</f>
        <v>919394</v>
      </c>
      <c r="H19" s="86"/>
      <c r="I19" s="126">
        <f t="shared" si="0"/>
        <v>2477435</v>
      </c>
      <c r="J19" s="127"/>
      <c r="K19" s="124">
        <f t="shared" si="1"/>
        <v>48.691725628930818</v>
      </c>
      <c r="L19" s="124"/>
      <c r="M19" s="128">
        <v>181.15122270668812</v>
      </c>
      <c r="N19" s="124"/>
      <c r="O19" s="124">
        <f t="shared" si="2"/>
        <v>-132.45949707775731</v>
      </c>
      <c r="P19" s="98"/>
    </row>
    <row r="20" spans="1:16" s="96" customFormat="1" x14ac:dyDescent="0.25">
      <c r="A20" s="95" t="s">
        <v>32</v>
      </c>
      <c r="B20" s="95"/>
      <c r="C20" s="86">
        <v>131801</v>
      </c>
      <c r="D20" s="99"/>
      <c r="E20" s="109">
        <f>'Kosten absolut'!AR19</f>
        <v>9423361</v>
      </c>
      <c r="F20" s="109"/>
      <c r="G20" s="109">
        <f>Kobe!AR19</f>
        <v>2738720</v>
      </c>
      <c r="H20" s="86"/>
      <c r="I20" s="126">
        <f t="shared" si="0"/>
        <v>6684641</v>
      </c>
      <c r="J20" s="127"/>
      <c r="K20" s="124">
        <f t="shared" si="1"/>
        <v>50.717680442485261</v>
      </c>
      <c r="L20" s="124"/>
      <c r="M20" s="128">
        <v>213.68835011381677</v>
      </c>
      <c r="N20" s="124"/>
      <c r="O20" s="124">
        <f t="shared" si="2"/>
        <v>-162.97066967133151</v>
      </c>
      <c r="P20" s="98"/>
    </row>
    <row r="21" spans="1:16" s="96" customFormat="1" x14ac:dyDescent="0.25">
      <c r="A21" s="95" t="s">
        <v>33</v>
      </c>
      <c r="B21" s="95"/>
      <c r="C21" s="86">
        <v>129124</v>
      </c>
      <c r="D21" s="99"/>
      <c r="E21" s="109">
        <f>'Kosten absolut'!AR20</f>
        <v>8575114</v>
      </c>
      <c r="F21" s="109"/>
      <c r="G21" s="109">
        <f>Kobe!AR20</f>
        <v>2450368</v>
      </c>
      <c r="H21" s="86"/>
      <c r="I21" s="126">
        <f t="shared" si="0"/>
        <v>6124746</v>
      </c>
      <c r="J21" s="127"/>
      <c r="K21" s="124">
        <f t="shared" si="1"/>
        <v>47.433056596759705</v>
      </c>
      <c r="L21" s="124"/>
      <c r="M21" s="128">
        <v>213.10088263496866</v>
      </c>
      <c r="N21" s="124"/>
      <c r="O21" s="124">
        <f t="shared" si="2"/>
        <v>-165.66782603820894</v>
      </c>
      <c r="P21" s="98"/>
    </row>
    <row r="22" spans="1:16" s="96" customFormat="1" x14ac:dyDescent="0.25">
      <c r="A22" s="95" t="s">
        <v>34</v>
      </c>
      <c r="B22" s="95"/>
      <c r="C22" s="86">
        <v>79982</v>
      </c>
      <c r="D22" s="99"/>
      <c r="E22" s="109">
        <f>'Kosten absolut'!AR21</f>
        <v>7208991</v>
      </c>
      <c r="F22" s="109"/>
      <c r="G22" s="109">
        <f>Kobe!AR21</f>
        <v>1833642</v>
      </c>
      <c r="H22" s="86"/>
      <c r="I22" s="126">
        <f t="shared" si="0"/>
        <v>5375349</v>
      </c>
      <c r="J22" s="127"/>
      <c r="K22" s="124">
        <f t="shared" si="1"/>
        <v>67.206984071416073</v>
      </c>
      <c r="L22" s="124"/>
      <c r="M22" s="128">
        <v>307.82710372580556</v>
      </c>
      <c r="N22" s="124"/>
      <c r="O22" s="124">
        <f t="shared" si="2"/>
        <v>-240.6201196543895</v>
      </c>
      <c r="P22" s="98"/>
    </row>
    <row r="23" spans="1:16" s="96" customFormat="1" x14ac:dyDescent="0.25">
      <c r="A23" s="95" t="s">
        <v>35</v>
      </c>
      <c r="B23" s="95"/>
      <c r="C23" s="86">
        <v>128620</v>
      </c>
      <c r="D23" s="99"/>
      <c r="E23" s="109">
        <f>'Kosten absolut'!AR22</f>
        <v>10070498</v>
      </c>
      <c r="F23" s="109"/>
      <c r="G23" s="109">
        <f>Kobe!AR22</f>
        <v>2816038</v>
      </c>
      <c r="H23" s="86"/>
      <c r="I23" s="126">
        <f t="shared" si="0"/>
        <v>7254460</v>
      </c>
      <c r="J23" s="127"/>
      <c r="K23" s="124">
        <f t="shared" si="1"/>
        <v>56.402270253459804</v>
      </c>
      <c r="L23" s="124"/>
      <c r="M23" s="128">
        <v>230.43876438493947</v>
      </c>
      <c r="N23" s="124"/>
      <c r="O23" s="124">
        <f t="shared" si="2"/>
        <v>-174.03649413147969</v>
      </c>
      <c r="P23" s="98"/>
    </row>
    <row r="24" spans="1:16" s="96" customFormat="1" x14ac:dyDescent="0.25">
      <c r="A24" s="95" t="s">
        <v>36</v>
      </c>
      <c r="B24" s="95"/>
      <c r="C24" s="86">
        <v>39447</v>
      </c>
      <c r="D24" s="99"/>
      <c r="E24" s="109">
        <f>'Kosten absolut'!AR23</f>
        <v>2667292</v>
      </c>
      <c r="F24" s="109"/>
      <c r="G24" s="109">
        <f>Kobe!AR23</f>
        <v>712031</v>
      </c>
      <c r="H24" s="86"/>
      <c r="I24" s="126">
        <f t="shared" si="0"/>
        <v>1955261</v>
      </c>
      <c r="J24" s="127"/>
      <c r="K24" s="124">
        <f t="shared" si="1"/>
        <v>49.566785813876848</v>
      </c>
      <c r="L24" s="124"/>
      <c r="M24" s="128">
        <v>216.6109882799777</v>
      </c>
      <c r="N24" s="124"/>
      <c r="O24" s="124">
        <f t="shared" si="2"/>
        <v>-167.04420246610084</v>
      </c>
      <c r="P24" s="98"/>
    </row>
    <row r="25" spans="1:16" s="96" customFormat="1" x14ac:dyDescent="0.25">
      <c r="A25" s="95" t="s">
        <v>37</v>
      </c>
      <c r="B25" s="95"/>
      <c r="C25" s="86">
        <v>28949</v>
      </c>
      <c r="D25" s="99"/>
      <c r="E25" s="109">
        <f>'Kosten absolut'!AR24</f>
        <v>1448435</v>
      </c>
      <c r="F25" s="109"/>
      <c r="G25" s="109">
        <f>Kobe!AR24</f>
        <v>491297</v>
      </c>
      <c r="H25" s="86"/>
      <c r="I25" s="126">
        <f t="shared" si="0"/>
        <v>957138</v>
      </c>
      <c r="J25" s="127"/>
      <c r="K25" s="124">
        <f t="shared" si="1"/>
        <v>33.062903727244468</v>
      </c>
      <c r="L25" s="124"/>
      <c r="M25" s="128">
        <v>172.70442404190459</v>
      </c>
      <c r="N25" s="124"/>
      <c r="O25" s="124">
        <f t="shared" si="2"/>
        <v>-139.64152031466011</v>
      </c>
      <c r="P25" s="98"/>
    </row>
    <row r="26" spans="1:16" s="96" customFormat="1" x14ac:dyDescent="0.25">
      <c r="A26" s="95" t="s">
        <v>38</v>
      </c>
      <c r="B26" s="95"/>
      <c r="C26" s="86">
        <v>9236</v>
      </c>
      <c r="D26" s="99"/>
      <c r="E26" s="109">
        <f>'Kosten absolut'!AR25</f>
        <v>503342</v>
      </c>
      <c r="F26" s="109"/>
      <c r="G26" s="109">
        <f>Kobe!AR25</f>
        <v>146591</v>
      </c>
      <c r="H26" s="86"/>
      <c r="I26" s="126">
        <f t="shared" si="0"/>
        <v>356751</v>
      </c>
      <c r="J26" s="127"/>
      <c r="K26" s="124">
        <f t="shared" si="1"/>
        <v>38.626136855781724</v>
      </c>
      <c r="L26" s="124"/>
      <c r="M26" s="128">
        <v>158.9119243872953</v>
      </c>
      <c r="N26" s="124"/>
      <c r="O26" s="124">
        <f t="shared" si="2"/>
        <v>-120.28578753151358</v>
      </c>
      <c r="P26" s="98"/>
    </row>
    <row r="27" spans="1:16" s="96" customFormat="1" x14ac:dyDescent="0.25">
      <c r="A27" s="95" t="s">
        <v>39</v>
      </c>
      <c r="B27" s="95"/>
      <c r="C27" s="86">
        <v>263649</v>
      </c>
      <c r="D27" s="99"/>
      <c r="E27" s="109">
        <f>'Kosten absolut'!AR26</f>
        <v>16781434</v>
      </c>
      <c r="F27" s="109"/>
      <c r="G27" s="109">
        <f>Kobe!AR26</f>
        <v>5417507</v>
      </c>
      <c r="H27" s="86"/>
      <c r="I27" s="126">
        <f t="shared" si="0"/>
        <v>11363927</v>
      </c>
      <c r="J27" s="127"/>
      <c r="K27" s="124">
        <f t="shared" si="1"/>
        <v>43.102484742972663</v>
      </c>
      <c r="L27" s="124"/>
      <c r="M27" s="128">
        <v>186.30853944429384</v>
      </c>
      <c r="N27" s="124"/>
      <c r="O27" s="124">
        <f t="shared" si="2"/>
        <v>-143.20605470132119</v>
      </c>
      <c r="P27" s="98"/>
    </row>
    <row r="28" spans="1:16" s="96" customFormat="1" x14ac:dyDescent="0.25">
      <c r="A28" s="95" t="s">
        <v>40</v>
      </c>
      <c r="B28" s="95"/>
      <c r="C28" s="86">
        <v>108879</v>
      </c>
      <c r="D28" s="99"/>
      <c r="E28" s="109">
        <f>'Kosten absolut'!AR27</f>
        <v>6224038</v>
      </c>
      <c r="F28" s="109"/>
      <c r="G28" s="109">
        <f>Kobe!AR27</f>
        <v>1965436</v>
      </c>
      <c r="H28" s="86"/>
      <c r="I28" s="126">
        <f t="shared" si="0"/>
        <v>4258602</v>
      </c>
      <c r="J28" s="127"/>
      <c r="K28" s="124">
        <f t="shared" si="1"/>
        <v>39.113162317802328</v>
      </c>
      <c r="L28" s="124"/>
      <c r="M28" s="128">
        <v>184.92994865974634</v>
      </c>
      <c r="N28" s="124"/>
      <c r="O28" s="124">
        <f t="shared" si="2"/>
        <v>-145.81678634194401</v>
      </c>
      <c r="P28" s="98"/>
    </row>
    <row r="29" spans="1:16" s="96" customFormat="1" x14ac:dyDescent="0.25">
      <c r="A29" s="95" t="s">
        <v>41</v>
      </c>
      <c r="B29" s="95"/>
      <c r="C29" s="86">
        <v>308157</v>
      </c>
      <c r="D29" s="99"/>
      <c r="E29" s="109">
        <f>'Kosten absolut'!AR28</f>
        <v>21037311</v>
      </c>
      <c r="F29" s="109"/>
      <c r="G29" s="109">
        <f>Kobe!AR28</f>
        <v>5821859</v>
      </c>
      <c r="H29" s="86"/>
      <c r="I29" s="126">
        <f t="shared" si="0"/>
        <v>15215452</v>
      </c>
      <c r="J29" s="127"/>
      <c r="K29" s="124">
        <f t="shared" si="1"/>
        <v>49.375649425455208</v>
      </c>
      <c r="L29" s="124"/>
      <c r="M29" s="128">
        <v>198.19628519875656</v>
      </c>
      <c r="N29" s="124"/>
      <c r="O29" s="124">
        <f t="shared" si="2"/>
        <v>-148.82063577330135</v>
      </c>
      <c r="P29" s="98"/>
    </row>
    <row r="30" spans="1:16" s="96" customFormat="1" x14ac:dyDescent="0.25">
      <c r="A30" s="95" t="s">
        <v>42</v>
      </c>
      <c r="B30" s="95"/>
      <c r="C30" s="86">
        <v>130728</v>
      </c>
      <c r="D30" s="99"/>
      <c r="E30" s="109">
        <f>'Kosten absolut'!AR29</f>
        <v>8856670</v>
      </c>
      <c r="F30" s="109"/>
      <c r="G30" s="109">
        <f>Kobe!AR29</f>
        <v>2311870</v>
      </c>
      <c r="H30" s="86"/>
      <c r="I30" s="126">
        <f t="shared" si="0"/>
        <v>6544800</v>
      </c>
      <c r="J30" s="127"/>
      <c r="K30" s="124">
        <f t="shared" si="1"/>
        <v>50.0642555535157</v>
      </c>
      <c r="L30" s="124"/>
      <c r="M30" s="128">
        <v>195.50334106020779</v>
      </c>
      <c r="N30" s="124"/>
      <c r="O30" s="124">
        <f t="shared" si="2"/>
        <v>-145.43908550669209</v>
      </c>
      <c r="P30" s="98"/>
    </row>
    <row r="31" spans="1:16" s="96" customFormat="1" x14ac:dyDescent="0.25">
      <c r="A31" s="95" t="s">
        <v>43</v>
      </c>
      <c r="B31" s="95"/>
      <c r="C31" s="86">
        <v>136696</v>
      </c>
      <c r="D31" s="99"/>
      <c r="E31" s="109">
        <f>'Kosten absolut'!AR30</f>
        <v>10978415</v>
      </c>
      <c r="F31" s="109"/>
      <c r="G31" s="109">
        <f>Kobe!AR30</f>
        <v>3462886</v>
      </c>
      <c r="H31" s="86"/>
      <c r="I31" s="126">
        <f t="shared" si="0"/>
        <v>7515529</v>
      </c>
      <c r="J31" s="127"/>
      <c r="K31" s="124">
        <f t="shared" si="1"/>
        <v>54.979875051208523</v>
      </c>
      <c r="L31" s="124"/>
      <c r="M31" s="128">
        <v>268.79874894511931</v>
      </c>
      <c r="N31" s="124"/>
      <c r="O31" s="124">
        <f t="shared" si="2"/>
        <v>-213.81887389391079</v>
      </c>
      <c r="P31" s="98"/>
    </row>
    <row r="32" spans="1:16" s="96" customFormat="1" x14ac:dyDescent="0.25">
      <c r="A32" s="95" t="s">
        <v>44</v>
      </c>
      <c r="B32" s="95"/>
      <c r="C32" s="86">
        <v>305299</v>
      </c>
      <c r="D32" s="99"/>
      <c r="E32" s="109">
        <f>'Kosten absolut'!AR31</f>
        <v>26385531</v>
      </c>
      <c r="F32" s="109"/>
      <c r="G32" s="109">
        <f>Kobe!AR31</f>
        <v>6956949</v>
      </c>
      <c r="H32" s="86"/>
      <c r="I32" s="126">
        <f t="shared" si="0"/>
        <v>19428582</v>
      </c>
      <c r="J32" s="127"/>
      <c r="K32" s="124">
        <f t="shared" si="1"/>
        <v>63.637882862374262</v>
      </c>
      <c r="L32" s="124"/>
      <c r="M32" s="128">
        <v>272.8723017074895</v>
      </c>
      <c r="N32" s="124"/>
      <c r="O32" s="124">
        <f t="shared" si="2"/>
        <v>-209.23441884511524</v>
      </c>
      <c r="P32" s="98"/>
    </row>
    <row r="33" spans="1:16" s="96" customFormat="1" x14ac:dyDescent="0.25">
      <c r="A33" s="95" t="s">
        <v>45</v>
      </c>
      <c r="B33" s="95"/>
      <c r="C33" s="86">
        <v>160886</v>
      </c>
      <c r="D33" s="99"/>
      <c r="E33" s="109">
        <f>'Kosten absolut'!AR32</f>
        <v>10504724</v>
      </c>
      <c r="F33" s="109"/>
      <c r="G33" s="109">
        <f>Kobe!AR32</f>
        <v>2913460</v>
      </c>
      <c r="H33" s="86"/>
      <c r="I33" s="126">
        <f t="shared" si="0"/>
        <v>7591264</v>
      </c>
      <c r="J33" s="127"/>
      <c r="K33" s="124">
        <f t="shared" si="1"/>
        <v>47.184117946869215</v>
      </c>
      <c r="L33" s="124"/>
      <c r="M33" s="128">
        <v>196.99542471196321</v>
      </c>
      <c r="N33" s="124"/>
      <c r="O33" s="124">
        <f t="shared" si="2"/>
        <v>-149.811306765094</v>
      </c>
      <c r="P33" s="98"/>
    </row>
    <row r="34" spans="1:16" s="96" customFormat="1" x14ac:dyDescent="0.25">
      <c r="A34" s="95" t="s">
        <v>46</v>
      </c>
      <c r="B34" s="95"/>
      <c r="C34" s="86">
        <v>79564</v>
      </c>
      <c r="D34" s="99"/>
      <c r="E34" s="109">
        <f>'Kosten absolut'!AR33</f>
        <v>6665854</v>
      </c>
      <c r="F34" s="109"/>
      <c r="G34" s="109">
        <f>Kobe!AR33</f>
        <v>1690494</v>
      </c>
      <c r="H34" s="86"/>
      <c r="I34" s="126">
        <f t="shared" si="0"/>
        <v>4975360</v>
      </c>
      <c r="J34" s="127"/>
      <c r="K34" s="124">
        <f t="shared" si="1"/>
        <v>62.53280378060429</v>
      </c>
      <c r="L34" s="124"/>
      <c r="M34" s="128">
        <v>268.26183913947608</v>
      </c>
      <c r="N34" s="124"/>
      <c r="O34" s="124">
        <f t="shared" si="2"/>
        <v>-205.72903535887178</v>
      </c>
      <c r="P34" s="98"/>
    </row>
    <row r="35" spans="1:16" s="96" customFormat="1" x14ac:dyDescent="0.25">
      <c r="A35" s="95" t="s">
        <v>47</v>
      </c>
      <c r="B35" s="95"/>
      <c r="C35" s="86">
        <v>183480</v>
      </c>
      <c r="D35" s="99"/>
      <c r="E35" s="109">
        <f>'Kosten absolut'!AR34</f>
        <v>19279385</v>
      </c>
      <c r="F35" s="109"/>
      <c r="G35" s="109">
        <f>Kobe!AR34</f>
        <v>5059828</v>
      </c>
      <c r="H35" s="86"/>
      <c r="I35" s="126">
        <f t="shared" si="0"/>
        <v>14219557</v>
      </c>
      <c r="J35" s="127"/>
      <c r="K35" s="124">
        <f t="shared" si="1"/>
        <v>77.499220623501202</v>
      </c>
      <c r="L35" s="124"/>
      <c r="M35" s="128">
        <v>318.62949221036212</v>
      </c>
      <c r="N35" s="124"/>
      <c r="O35" s="124">
        <f t="shared" si="2"/>
        <v>-241.13027158686091</v>
      </c>
      <c r="P35" s="98"/>
    </row>
    <row r="36" spans="1:16" s="96" customFormat="1" x14ac:dyDescent="0.25">
      <c r="A36" s="95" t="s">
        <v>48</v>
      </c>
      <c r="B36" s="95"/>
      <c r="C36" s="86">
        <v>35920</v>
      </c>
      <c r="D36" s="99"/>
      <c r="E36" s="109">
        <f>'Kosten absolut'!AR35</f>
        <v>2989214</v>
      </c>
      <c r="F36" s="109"/>
      <c r="G36" s="109">
        <f>Kobe!AR35</f>
        <v>783080</v>
      </c>
      <c r="H36" s="86"/>
      <c r="I36" s="126">
        <f t="shared" si="0"/>
        <v>2206134</v>
      </c>
      <c r="J36" s="127"/>
      <c r="K36" s="124">
        <f t="shared" si="1"/>
        <v>61.417984409799551</v>
      </c>
      <c r="L36" s="124"/>
      <c r="M36" s="128">
        <v>251.20548956258963</v>
      </c>
      <c r="N36" s="124"/>
      <c r="O36" s="124">
        <f t="shared" si="2"/>
        <v>-189.78750515279009</v>
      </c>
      <c r="P36" s="98"/>
    </row>
    <row r="37" spans="1:16" s="96" customFormat="1" x14ac:dyDescent="0.25">
      <c r="A37" s="96" t="s">
        <v>49</v>
      </c>
      <c r="C37" s="86">
        <f>SUM(C11:C36)</f>
        <v>3738571</v>
      </c>
      <c r="D37" s="86"/>
      <c r="E37" s="109">
        <f>'Kosten absolut'!AR36</f>
        <v>276140123</v>
      </c>
      <c r="F37" s="86"/>
      <c r="G37" s="109">
        <f>Kobe!AR36</f>
        <v>76148078</v>
      </c>
      <c r="H37" s="86"/>
      <c r="I37" s="126">
        <f t="shared" si="0"/>
        <v>199992045</v>
      </c>
      <c r="J37" s="127"/>
      <c r="K37" s="124">
        <f t="shared" si="1"/>
        <v>53.494248203391081</v>
      </c>
      <c r="L37" s="128"/>
      <c r="M37" s="128">
        <v>228.10303576907313</v>
      </c>
      <c r="N37" s="128"/>
      <c r="O37" s="124">
        <f t="shared" si="2"/>
        <v>-174.60878756568206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62</v>
      </c>
      <c r="D8" s="50"/>
      <c r="E8" s="50" t="s">
        <v>62</v>
      </c>
      <c r="F8" s="50"/>
      <c r="G8" s="105" t="s">
        <v>62</v>
      </c>
      <c r="H8" s="50"/>
      <c r="I8" s="50" t="s">
        <v>62</v>
      </c>
      <c r="J8" s="50"/>
      <c r="K8" s="106" t="s">
        <v>63</v>
      </c>
      <c r="L8" s="53"/>
      <c r="M8" s="91" t="s">
        <v>59</v>
      </c>
      <c r="N8" s="52"/>
      <c r="O8" s="90" t="s">
        <v>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527766</v>
      </c>
      <c r="D11" s="99"/>
      <c r="E11" s="109">
        <f>'Kosten absolut'!AT10</f>
        <v>43454419</v>
      </c>
      <c r="F11" s="109"/>
      <c r="G11" s="109">
        <f>Kobe!AT10</f>
        <v>11535811</v>
      </c>
      <c r="H11" s="86"/>
      <c r="I11" s="126">
        <f>E11-G11</f>
        <v>31918608</v>
      </c>
      <c r="J11" s="127"/>
      <c r="K11" s="124">
        <f>I11/C11</f>
        <v>60.478712156523912</v>
      </c>
      <c r="L11" s="124"/>
      <c r="M11" s="128">
        <v>217.82062355043331</v>
      </c>
      <c r="N11" s="124"/>
      <c r="O11" s="124">
        <f>K11-M11</f>
        <v>-157.34191139390941</v>
      </c>
      <c r="P11" s="97"/>
    </row>
    <row r="12" spans="1:19" s="96" customFormat="1" x14ac:dyDescent="0.25">
      <c r="A12" s="95" t="s">
        <v>24</v>
      </c>
      <c r="B12" s="95"/>
      <c r="C12" s="86">
        <v>341454</v>
      </c>
      <c r="D12" s="99"/>
      <c r="E12" s="109">
        <f>'Kosten absolut'!AT11</f>
        <v>29405842</v>
      </c>
      <c r="F12" s="109"/>
      <c r="G12" s="109">
        <f>Kobe!AT11</f>
        <v>7101281</v>
      </c>
      <c r="H12" s="86"/>
      <c r="I12" s="126">
        <f t="shared" ref="I12:I37" si="0">E12-G12</f>
        <v>22304561</v>
      </c>
      <c r="J12" s="127"/>
      <c r="K12" s="124">
        <f t="shared" ref="K12:K37" si="1">I12/C12</f>
        <v>65.322301100587481</v>
      </c>
      <c r="L12" s="124"/>
      <c r="M12" s="128">
        <v>243.92208178774436</v>
      </c>
      <c r="N12" s="124"/>
      <c r="O12" s="124">
        <f t="shared" ref="O12:O37" si="2">K12-M12</f>
        <v>-178.59978068715688</v>
      </c>
      <c r="P12" s="98"/>
    </row>
    <row r="13" spans="1:19" s="96" customFormat="1" x14ac:dyDescent="0.25">
      <c r="A13" s="95" t="s">
        <v>25</v>
      </c>
      <c r="B13" s="95"/>
      <c r="C13" s="86">
        <v>137829</v>
      </c>
      <c r="D13" s="99"/>
      <c r="E13" s="109">
        <f>'Kosten absolut'!AT12</f>
        <v>9691669</v>
      </c>
      <c r="F13" s="109"/>
      <c r="G13" s="109">
        <f>Kobe!AT12</f>
        <v>2483206</v>
      </c>
      <c r="H13" s="86"/>
      <c r="I13" s="126">
        <f t="shared" si="0"/>
        <v>7208463</v>
      </c>
      <c r="J13" s="127"/>
      <c r="K13" s="124">
        <f t="shared" si="1"/>
        <v>52.300045708813094</v>
      </c>
      <c r="L13" s="124"/>
      <c r="M13" s="128">
        <v>192.78740316500884</v>
      </c>
      <c r="N13" s="124"/>
      <c r="O13" s="124">
        <f t="shared" si="2"/>
        <v>-140.48735745619575</v>
      </c>
      <c r="P13" s="98"/>
    </row>
    <row r="14" spans="1:19" s="96" customFormat="1" x14ac:dyDescent="0.25">
      <c r="A14" s="95" t="s">
        <v>26</v>
      </c>
      <c r="B14" s="95"/>
      <c r="C14" s="86">
        <v>13806</v>
      </c>
      <c r="D14" s="99"/>
      <c r="E14" s="109">
        <f>'Kosten absolut'!AT13</f>
        <v>887540</v>
      </c>
      <c r="F14" s="109"/>
      <c r="G14" s="109">
        <f>Kobe!AT13</f>
        <v>254460</v>
      </c>
      <c r="H14" s="86"/>
      <c r="I14" s="126">
        <f t="shared" si="0"/>
        <v>633080</v>
      </c>
      <c r="J14" s="127"/>
      <c r="K14" s="124">
        <f t="shared" si="1"/>
        <v>45.855425177459075</v>
      </c>
      <c r="L14" s="124"/>
      <c r="M14" s="128">
        <v>184.53150644429425</v>
      </c>
      <c r="N14" s="124"/>
      <c r="O14" s="124">
        <f t="shared" si="2"/>
        <v>-138.67608126683518</v>
      </c>
      <c r="P14" s="98"/>
    </row>
    <row r="15" spans="1:19" s="96" customFormat="1" x14ac:dyDescent="0.25">
      <c r="A15" s="95" t="s">
        <v>27</v>
      </c>
      <c r="B15" s="95"/>
      <c r="C15" s="86">
        <v>53234</v>
      </c>
      <c r="D15" s="99"/>
      <c r="E15" s="109">
        <f>'Kosten absolut'!AT14</f>
        <v>4065996</v>
      </c>
      <c r="F15" s="109"/>
      <c r="G15" s="109">
        <f>Kobe!AT14</f>
        <v>1152571</v>
      </c>
      <c r="H15" s="86"/>
      <c r="I15" s="126">
        <f t="shared" si="0"/>
        <v>2913425</v>
      </c>
      <c r="J15" s="127"/>
      <c r="K15" s="124">
        <f t="shared" si="1"/>
        <v>54.728650862230907</v>
      </c>
      <c r="L15" s="124"/>
      <c r="M15" s="128">
        <v>183.29431468341397</v>
      </c>
      <c r="N15" s="124"/>
      <c r="O15" s="124">
        <f t="shared" si="2"/>
        <v>-128.56566382118308</v>
      </c>
      <c r="P15" s="98"/>
    </row>
    <row r="16" spans="1:19" s="96" customFormat="1" x14ac:dyDescent="0.25">
      <c r="A16" s="95" t="s">
        <v>28</v>
      </c>
      <c r="B16" s="95"/>
      <c r="C16" s="86">
        <v>13226</v>
      </c>
      <c r="D16" s="99"/>
      <c r="E16" s="109">
        <f>'Kosten absolut'!AT15</f>
        <v>811048</v>
      </c>
      <c r="F16" s="109"/>
      <c r="G16" s="109">
        <f>Kobe!AT15</f>
        <v>240785</v>
      </c>
      <c r="H16" s="86"/>
      <c r="I16" s="126">
        <f t="shared" si="0"/>
        <v>570263</v>
      </c>
      <c r="J16" s="127"/>
      <c r="K16" s="124">
        <f t="shared" si="1"/>
        <v>43.116815363677603</v>
      </c>
      <c r="L16" s="124"/>
      <c r="M16" s="128">
        <v>173.5665760048353</v>
      </c>
      <c r="N16" s="124"/>
      <c r="O16" s="124">
        <f t="shared" si="2"/>
        <v>-130.4497606411577</v>
      </c>
      <c r="P16" s="98"/>
    </row>
    <row r="17" spans="1:16" s="96" customFormat="1" x14ac:dyDescent="0.25">
      <c r="A17" s="95" t="s">
        <v>29</v>
      </c>
      <c r="B17" s="95"/>
      <c r="C17" s="86">
        <v>15264</v>
      </c>
      <c r="D17" s="99"/>
      <c r="E17" s="109">
        <f>'Kosten absolut'!AT16</f>
        <v>992736</v>
      </c>
      <c r="F17" s="109"/>
      <c r="G17" s="109">
        <f>Kobe!AT16</f>
        <v>275023</v>
      </c>
      <c r="H17" s="86"/>
      <c r="I17" s="126">
        <f t="shared" si="0"/>
        <v>717713</v>
      </c>
      <c r="J17" s="127"/>
      <c r="K17" s="124">
        <f t="shared" si="1"/>
        <v>47.019981656184484</v>
      </c>
      <c r="L17" s="124"/>
      <c r="M17" s="128">
        <v>160.52382668492609</v>
      </c>
      <c r="N17" s="124"/>
      <c r="O17" s="124">
        <f t="shared" si="2"/>
        <v>-113.50384502874161</v>
      </c>
      <c r="P17" s="98"/>
    </row>
    <row r="18" spans="1:16" s="96" customFormat="1" x14ac:dyDescent="0.25">
      <c r="A18" s="95" t="s">
        <v>30</v>
      </c>
      <c r="B18" s="95"/>
      <c r="C18" s="86">
        <v>13980</v>
      </c>
      <c r="D18" s="99"/>
      <c r="E18" s="109">
        <f>'Kosten absolut'!AT17</f>
        <v>1188744</v>
      </c>
      <c r="F18" s="109"/>
      <c r="G18" s="109">
        <f>Kobe!AT17</f>
        <v>334379</v>
      </c>
      <c r="H18" s="86"/>
      <c r="I18" s="126">
        <f t="shared" si="0"/>
        <v>854365</v>
      </c>
      <c r="J18" s="127"/>
      <c r="K18" s="124">
        <f t="shared" si="1"/>
        <v>61.113376251788267</v>
      </c>
      <c r="L18" s="124"/>
      <c r="M18" s="128">
        <v>190.07463895670227</v>
      </c>
      <c r="N18" s="124"/>
      <c r="O18" s="124">
        <f t="shared" si="2"/>
        <v>-128.96126270491402</v>
      </c>
      <c r="P18" s="98"/>
    </row>
    <row r="19" spans="1:16" s="96" customFormat="1" x14ac:dyDescent="0.25">
      <c r="A19" s="95" t="s">
        <v>31</v>
      </c>
      <c r="B19" s="95"/>
      <c r="C19" s="86">
        <v>41300</v>
      </c>
      <c r="D19" s="99"/>
      <c r="E19" s="109">
        <f>'Kosten absolut'!AT18</f>
        <v>2579593</v>
      </c>
      <c r="F19" s="109"/>
      <c r="G19" s="109">
        <f>Kobe!AT18</f>
        <v>741537</v>
      </c>
      <c r="H19" s="86"/>
      <c r="I19" s="126">
        <f t="shared" si="0"/>
        <v>1838056</v>
      </c>
      <c r="J19" s="127"/>
      <c r="K19" s="124">
        <f t="shared" si="1"/>
        <v>44.50498789346247</v>
      </c>
      <c r="L19" s="124"/>
      <c r="M19" s="128">
        <v>181.15122270668812</v>
      </c>
      <c r="N19" s="124"/>
      <c r="O19" s="124">
        <f t="shared" si="2"/>
        <v>-136.64623481322565</v>
      </c>
      <c r="P19" s="98"/>
    </row>
    <row r="20" spans="1:16" s="96" customFormat="1" x14ac:dyDescent="0.25">
      <c r="A20" s="95" t="s">
        <v>32</v>
      </c>
      <c r="B20" s="95"/>
      <c r="C20" s="86">
        <v>96218</v>
      </c>
      <c r="D20" s="99"/>
      <c r="E20" s="109">
        <f>'Kosten absolut'!AT19</f>
        <v>7286487</v>
      </c>
      <c r="F20" s="109"/>
      <c r="G20" s="109">
        <f>Kobe!AT19</f>
        <v>2100128</v>
      </c>
      <c r="H20" s="86"/>
      <c r="I20" s="126">
        <f t="shared" si="0"/>
        <v>5186359</v>
      </c>
      <c r="J20" s="127"/>
      <c r="K20" s="124">
        <f t="shared" si="1"/>
        <v>53.902170072127873</v>
      </c>
      <c r="L20" s="124"/>
      <c r="M20" s="128">
        <v>213.68835011381677</v>
      </c>
      <c r="N20" s="124"/>
      <c r="O20" s="124">
        <f t="shared" si="2"/>
        <v>-159.78618004168891</v>
      </c>
      <c r="P20" s="98"/>
    </row>
    <row r="21" spans="1:16" s="96" customFormat="1" x14ac:dyDescent="0.25">
      <c r="A21" s="95" t="s">
        <v>33</v>
      </c>
      <c r="B21" s="95"/>
      <c r="C21" s="86">
        <v>86169</v>
      </c>
      <c r="D21" s="99"/>
      <c r="E21" s="109">
        <f>'Kosten absolut'!AT20</f>
        <v>6976864</v>
      </c>
      <c r="F21" s="109"/>
      <c r="G21" s="109">
        <f>Kobe!AT20</f>
        <v>1757287</v>
      </c>
      <c r="H21" s="86"/>
      <c r="I21" s="126">
        <f t="shared" si="0"/>
        <v>5219577</v>
      </c>
      <c r="J21" s="127"/>
      <c r="K21" s="124">
        <f t="shared" si="1"/>
        <v>60.573721407930925</v>
      </c>
      <c r="L21" s="124"/>
      <c r="M21" s="128">
        <v>213.10088263496866</v>
      </c>
      <c r="N21" s="124"/>
      <c r="O21" s="124">
        <f t="shared" si="2"/>
        <v>-152.52716122703774</v>
      </c>
      <c r="P21" s="98"/>
    </row>
    <row r="22" spans="1:16" s="96" customFormat="1" x14ac:dyDescent="0.25">
      <c r="A22" s="95" t="s">
        <v>34</v>
      </c>
      <c r="B22" s="95"/>
      <c r="C22" s="86">
        <v>72760</v>
      </c>
      <c r="D22" s="99"/>
      <c r="E22" s="109">
        <f>'Kosten absolut'!AT21</f>
        <v>7867581</v>
      </c>
      <c r="F22" s="109"/>
      <c r="G22" s="109">
        <f>Kobe!AT21</f>
        <v>1705940</v>
      </c>
      <c r="H22" s="86"/>
      <c r="I22" s="126">
        <f t="shared" si="0"/>
        <v>6161641</v>
      </c>
      <c r="J22" s="127"/>
      <c r="K22" s="124">
        <f t="shared" si="1"/>
        <v>84.684455744914786</v>
      </c>
      <c r="L22" s="124"/>
      <c r="M22" s="128">
        <v>307.82710372580556</v>
      </c>
      <c r="N22" s="124"/>
      <c r="O22" s="124">
        <f t="shared" si="2"/>
        <v>-223.14264798089079</v>
      </c>
      <c r="P22" s="98"/>
    </row>
    <row r="23" spans="1:16" s="96" customFormat="1" x14ac:dyDescent="0.25">
      <c r="A23" s="95" t="s">
        <v>35</v>
      </c>
      <c r="B23" s="95"/>
      <c r="C23" s="86">
        <v>88047</v>
      </c>
      <c r="D23" s="99"/>
      <c r="E23" s="109">
        <f>'Kosten absolut'!AT22</f>
        <v>7637779</v>
      </c>
      <c r="F23" s="109"/>
      <c r="G23" s="109">
        <f>Kobe!AT22</f>
        <v>2074510</v>
      </c>
      <c r="H23" s="86"/>
      <c r="I23" s="126">
        <f t="shared" si="0"/>
        <v>5563269</v>
      </c>
      <c r="J23" s="127"/>
      <c r="K23" s="124">
        <f t="shared" si="1"/>
        <v>63.18521925789635</v>
      </c>
      <c r="L23" s="124"/>
      <c r="M23" s="128">
        <v>230.43876438493947</v>
      </c>
      <c r="N23" s="124"/>
      <c r="O23" s="124">
        <f t="shared" si="2"/>
        <v>-167.25354512704314</v>
      </c>
      <c r="P23" s="98"/>
    </row>
    <row r="24" spans="1:16" s="96" customFormat="1" x14ac:dyDescent="0.25">
      <c r="A24" s="95" t="s">
        <v>36</v>
      </c>
      <c r="B24" s="95"/>
      <c r="C24" s="86">
        <v>26482</v>
      </c>
      <c r="D24" s="99"/>
      <c r="E24" s="109">
        <f>'Kosten absolut'!AT23</f>
        <v>2053387</v>
      </c>
      <c r="F24" s="109"/>
      <c r="G24" s="109">
        <f>Kobe!AT23</f>
        <v>525574</v>
      </c>
      <c r="H24" s="86"/>
      <c r="I24" s="126">
        <f t="shared" si="0"/>
        <v>1527813</v>
      </c>
      <c r="J24" s="127"/>
      <c r="K24" s="124">
        <f t="shared" si="1"/>
        <v>57.692508118722152</v>
      </c>
      <c r="L24" s="124"/>
      <c r="M24" s="128">
        <v>216.6109882799777</v>
      </c>
      <c r="N24" s="124"/>
      <c r="O24" s="124">
        <f t="shared" si="2"/>
        <v>-158.91848016125556</v>
      </c>
      <c r="P24" s="98"/>
    </row>
    <row r="25" spans="1:16" s="96" customFormat="1" x14ac:dyDescent="0.25">
      <c r="A25" s="95" t="s">
        <v>37</v>
      </c>
      <c r="B25" s="95"/>
      <c r="C25" s="86">
        <v>17435</v>
      </c>
      <c r="D25" s="99"/>
      <c r="E25" s="109">
        <f>'Kosten absolut'!AT24</f>
        <v>1068430</v>
      </c>
      <c r="F25" s="109"/>
      <c r="G25" s="109">
        <f>Kobe!AT24</f>
        <v>307482</v>
      </c>
      <c r="H25" s="86"/>
      <c r="I25" s="126">
        <f t="shared" si="0"/>
        <v>760948</v>
      </c>
      <c r="J25" s="127"/>
      <c r="K25" s="124">
        <f t="shared" si="1"/>
        <v>43.644852308574706</v>
      </c>
      <c r="L25" s="124"/>
      <c r="M25" s="128">
        <v>172.70442404190459</v>
      </c>
      <c r="N25" s="124"/>
      <c r="O25" s="124">
        <f t="shared" si="2"/>
        <v>-129.05957173332988</v>
      </c>
      <c r="P25" s="98"/>
    </row>
    <row r="26" spans="1:16" s="96" customFormat="1" x14ac:dyDescent="0.25">
      <c r="A26" s="95" t="s">
        <v>38</v>
      </c>
      <c r="B26" s="95"/>
      <c r="C26" s="86">
        <v>5941</v>
      </c>
      <c r="D26" s="99"/>
      <c r="E26" s="109">
        <f>'Kosten absolut'!AT25</f>
        <v>319779</v>
      </c>
      <c r="F26" s="109"/>
      <c r="G26" s="109">
        <f>Kobe!AT25</f>
        <v>93077</v>
      </c>
      <c r="H26" s="86"/>
      <c r="I26" s="126">
        <f t="shared" si="0"/>
        <v>226702</v>
      </c>
      <c r="J26" s="127"/>
      <c r="K26" s="124">
        <f t="shared" si="1"/>
        <v>38.158895808786397</v>
      </c>
      <c r="L26" s="124"/>
      <c r="M26" s="128">
        <v>158.9119243872953</v>
      </c>
      <c r="N26" s="124"/>
      <c r="O26" s="124">
        <f t="shared" si="2"/>
        <v>-120.7530285785089</v>
      </c>
      <c r="P26" s="98"/>
    </row>
    <row r="27" spans="1:16" s="96" customFormat="1" x14ac:dyDescent="0.25">
      <c r="A27" s="95" t="s">
        <v>39</v>
      </c>
      <c r="B27" s="95"/>
      <c r="C27" s="86">
        <v>181852</v>
      </c>
      <c r="D27" s="99"/>
      <c r="E27" s="109">
        <f>'Kosten absolut'!AT26</f>
        <v>12978056</v>
      </c>
      <c r="F27" s="109"/>
      <c r="G27" s="109">
        <f>Kobe!AT26</f>
        <v>3976928</v>
      </c>
      <c r="H27" s="86"/>
      <c r="I27" s="126">
        <f t="shared" si="0"/>
        <v>9001128</v>
      </c>
      <c r="J27" s="127"/>
      <c r="K27" s="124">
        <f t="shared" si="1"/>
        <v>49.496997558454126</v>
      </c>
      <c r="L27" s="124"/>
      <c r="M27" s="128">
        <v>186.30853944429384</v>
      </c>
      <c r="N27" s="124"/>
      <c r="O27" s="124">
        <f t="shared" si="2"/>
        <v>-136.81154188583972</v>
      </c>
      <c r="P27" s="98"/>
    </row>
    <row r="28" spans="1:16" s="96" customFormat="1" x14ac:dyDescent="0.25">
      <c r="A28" s="95" t="s">
        <v>40</v>
      </c>
      <c r="B28" s="95"/>
      <c r="C28" s="86">
        <v>77406</v>
      </c>
      <c r="D28" s="99"/>
      <c r="E28" s="109">
        <f>'Kosten absolut'!AT27</f>
        <v>4807538</v>
      </c>
      <c r="F28" s="109"/>
      <c r="G28" s="109">
        <f>Kobe!AT27</f>
        <v>1467057</v>
      </c>
      <c r="H28" s="86"/>
      <c r="I28" s="126">
        <f t="shared" si="0"/>
        <v>3340481</v>
      </c>
      <c r="J28" s="127"/>
      <c r="K28" s="124">
        <f t="shared" si="1"/>
        <v>43.155323876702063</v>
      </c>
      <c r="L28" s="124"/>
      <c r="M28" s="128">
        <v>184.92994865974634</v>
      </c>
      <c r="N28" s="124"/>
      <c r="O28" s="124">
        <f t="shared" si="2"/>
        <v>-141.77462478304429</v>
      </c>
      <c r="P28" s="98"/>
    </row>
    <row r="29" spans="1:16" s="96" customFormat="1" x14ac:dyDescent="0.25">
      <c r="A29" s="95" t="s">
        <v>41</v>
      </c>
      <c r="B29" s="95"/>
      <c r="C29" s="86">
        <v>212294</v>
      </c>
      <c r="D29" s="99"/>
      <c r="E29" s="109">
        <f>'Kosten absolut'!AT28</f>
        <v>16115975</v>
      </c>
      <c r="F29" s="109"/>
      <c r="G29" s="109">
        <f>Kobe!AT28</f>
        <v>4350606</v>
      </c>
      <c r="H29" s="86"/>
      <c r="I29" s="126">
        <f t="shared" si="0"/>
        <v>11765369</v>
      </c>
      <c r="J29" s="127"/>
      <c r="K29" s="124">
        <f t="shared" si="1"/>
        <v>55.420167315138443</v>
      </c>
      <c r="L29" s="124"/>
      <c r="M29" s="128">
        <v>198.19628519875656</v>
      </c>
      <c r="N29" s="124"/>
      <c r="O29" s="124">
        <f t="shared" si="2"/>
        <v>-142.7761178836181</v>
      </c>
      <c r="P29" s="98"/>
    </row>
    <row r="30" spans="1:16" s="96" customFormat="1" x14ac:dyDescent="0.25">
      <c r="A30" s="95" t="s">
        <v>42</v>
      </c>
      <c r="B30" s="95"/>
      <c r="C30" s="86">
        <v>80596</v>
      </c>
      <c r="D30" s="99"/>
      <c r="E30" s="109">
        <f>'Kosten absolut'!AT29</f>
        <v>5747696</v>
      </c>
      <c r="F30" s="109"/>
      <c r="G30" s="109">
        <f>Kobe!AT29</f>
        <v>1585037</v>
      </c>
      <c r="H30" s="86"/>
      <c r="I30" s="126">
        <f t="shared" si="0"/>
        <v>4162659</v>
      </c>
      <c r="J30" s="127"/>
      <c r="K30" s="124">
        <f t="shared" si="1"/>
        <v>51.648456499081838</v>
      </c>
      <c r="L30" s="124"/>
      <c r="M30" s="128">
        <v>195.50334106020779</v>
      </c>
      <c r="N30" s="124"/>
      <c r="O30" s="124">
        <f t="shared" si="2"/>
        <v>-143.85488456112594</v>
      </c>
      <c r="P30" s="98"/>
    </row>
    <row r="31" spans="1:16" s="96" customFormat="1" x14ac:dyDescent="0.25">
      <c r="A31" s="95" t="s">
        <v>43</v>
      </c>
      <c r="B31" s="95"/>
      <c r="C31" s="86">
        <v>111683</v>
      </c>
      <c r="D31" s="99"/>
      <c r="E31" s="109">
        <f>'Kosten absolut'!AT30</f>
        <v>9835627</v>
      </c>
      <c r="F31" s="109"/>
      <c r="G31" s="109">
        <f>Kobe!AT30</f>
        <v>2929796</v>
      </c>
      <c r="H31" s="86"/>
      <c r="I31" s="126">
        <f t="shared" si="0"/>
        <v>6905831</v>
      </c>
      <c r="J31" s="127"/>
      <c r="K31" s="124">
        <f t="shared" si="1"/>
        <v>61.834218278520453</v>
      </c>
      <c r="L31" s="124"/>
      <c r="M31" s="128">
        <v>268.79874894511931</v>
      </c>
      <c r="N31" s="124"/>
      <c r="O31" s="124">
        <f t="shared" si="2"/>
        <v>-206.96453066659888</v>
      </c>
      <c r="P31" s="98"/>
    </row>
    <row r="32" spans="1:16" s="96" customFormat="1" x14ac:dyDescent="0.25">
      <c r="A32" s="95" t="s">
        <v>44</v>
      </c>
      <c r="B32" s="95"/>
      <c r="C32" s="86">
        <v>246134</v>
      </c>
      <c r="D32" s="99"/>
      <c r="E32" s="109">
        <f>'Kosten absolut'!AT31</f>
        <v>23015928</v>
      </c>
      <c r="F32" s="109"/>
      <c r="G32" s="109">
        <f>Kobe!AT31</f>
        <v>5666874</v>
      </c>
      <c r="H32" s="86"/>
      <c r="I32" s="126">
        <f t="shared" si="0"/>
        <v>17349054</v>
      </c>
      <c r="J32" s="127"/>
      <c r="K32" s="124">
        <f t="shared" si="1"/>
        <v>70.486214826070352</v>
      </c>
      <c r="L32" s="124"/>
      <c r="M32" s="128">
        <v>272.8723017074895</v>
      </c>
      <c r="N32" s="124"/>
      <c r="O32" s="124">
        <f t="shared" si="2"/>
        <v>-202.38608688141915</v>
      </c>
      <c r="P32" s="98"/>
    </row>
    <row r="33" spans="1:16" s="96" customFormat="1" x14ac:dyDescent="0.25">
      <c r="A33" s="95" t="s">
        <v>45</v>
      </c>
      <c r="B33" s="95"/>
      <c r="C33" s="86">
        <v>117859</v>
      </c>
      <c r="D33" s="99"/>
      <c r="E33" s="109">
        <f>'Kosten absolut'!AT32</f>
        <v>8678743</v>
      </c>
      <c r="F33" s="109"/>
      <c r="G33" s="109">
        <f>Kobe!AT32</f>
        <v>2250794</v>
      </c>
      <c r="H33" s="86"/>
      <c r="I33" s="126">
        <f t="shared" si="0"/>
        <v>6427949</v>
      </c>
      <c r="J33" s="127"/>
      <c r="K33" s="124">
        <f t="shared" si="1"/>
        <v>54.539313925962382</v>
      </c>
      <c r="L33" s="124"/>
      <c r="M33" s="128">
        <v>196.99542471196321</v>
      </c>
      <c r="N33" s="124"/>
      <c r="O33" s="124">
        <f t="shared" si="2"/>
        <v>-142.45611078600083</v>
      </c>
      <c r="P33" s="98"/>
    </row>
    <row r="34" spans="1:16" s="96" customFormat="1" x14ac:dyDescent="0.25">
      <c r="A34" s="95" t="s">
        <v>46</v>
      </c>
      <c r="B34" s="95"/>
      <c r="C34" s="86">
        <v>64640</v>
      </c>
      <c r="D34" s="99"/>
      <c r="E34" s="109">
        <f>'Kosten absolut'!AT33</f>
        <v>5309561</v>
      </c>
      <c r="F34" s="109"/>
      <c r="G34" s="109">
        <f>Kobe!AT33</f>
        <v>1200885</v>
      </c>
      <c r="H34" s="86"/>
      <c r="I34" s="126">
        <f t="shared" si="0"/>
        <v>4108676</v>
      </c>
      <c r="J34" s="127"/>
      <c r="K34" s="124">
        <f t="shared" si="1"/>
        <v>63.562438118811883</v>
      </c>
      <c r="L34" s="124"/>
      <c r="M34" s="128">
        <v>268.26183913947608</v>
      </c>
      <c r="N34" s="124"/>
      <c r="O34" s="124">
        <f t="shared" si="2"/>
        <v>-204.6994010206642</v>
      </c>
      <c r="P34" s="98"/>
    </row>
    <row r="35" spans="1:16" s="96" customFormat="1" x14ac:dyDescent="0.25">
      <c r="A35" s="95" t="s">
        <v>47</v>
      </c>
      <c r="B35" s="95"/>
      <c r="C35" s="86">
        <v>157629</v>
      </c>
      <c r="D35" s="99"/>
      <c r="E35" s="109">
        <f>'Kosten absolut'!AT34</f>
        <v>17253762</v>
      </c>
      <c r="F35" s="109"/>
      <c r="G35" s="109">
        <f>Kobe!AT34</f>
        <v>4207994</v>
      </c>
      <c r="H35" s="86"/>
      <c r="I35" s="126">
        <f t="shared" si="0"/>
        <v>13045768</v>
      </c>
      <c r="J35" s="127"/>
      <c r="K35" s="124">
        <f t="shared" si="1"/>
        <v>82.76248659827823</v>
      </c>
      <c r="L35" s="124"/>
      <c r="M35" s="128">
        <v>318.62949221036212</v>
      </c>
      <c r="N35" s="124"/>
      <c r="O35" s="124">
        <f t="shared" si="2"/>
        <v>-235.86700561208389</v>
      </c>
      <c r="P35" s="98"/>
    </row>
    <row r="36" spans="1:16" s="96" customFormat="1" x14ac:dyDescent="0.25">
      <c r="A36" s="95" t="s">
        <v>48</v>
      </c>
      <c r="B36" s="95"/>
      <c r="C36" s="86">
        <v>24222</v>
      </c>
      <c r="D36" s="99"/>
      <c r="E36" s="109">
        <f>'Kosten absolut'!AT35</f>
        <v>2456835</v>
      </c>
      <c r="F36" s="109"/>
      <c r="G36" s="109">
        <f>Kobe!AT35</f>
        <v>537185</v>
      </c>
      <c r="H36" s="86"/>
      <c r="I36" s="126">
        <f t="shared" si="0"/>
        <v>1919650</v>
      </c>
      <c r="J36" s="127"/>
      <c r="K36" s="124">
        <f t="shared" si="1"/>
        <v>79.252332590207246</v>
      </c>
      <c r="L36" s="124"/>
      <c r="M36" s="128">
        <v>251.20548956258963</v>
      </c>
      <c r="N36" s="124"/>
      <c r="O36" s="124">
        <f t="shared" si="2"/>
        <v>-171.95315697238237</v>
      </c>
      <c r="P36" s="98"/>
    </row>
    <row r="37" spans="1:16" s="96" customFormat="1" x14ac:dyDescent="0.25">
      <c r="A37" s="96" t="s">
        <v>49</v>
      </c>
      <c r="C37" s="86">
        <f>SUM(C11:C36)</f>
        <v>2825226</v>
      </c>
      <c r="D37" s="86"/>
      <c r="E37" s="109">
        <f>'Kosten absolut'!AT36</f>
        <v>232487615</v>
      </c>
      <c r="F37" s="86"/>
      <c r="G37" s="109">
        <f>Kobe!AT36</f>
        <v>60856207</v>
      </c>
      <c r="H37" s="86"/>
      <c r="I37" s="126">
        <f t="shared" si="0"/>
        <v>171631408</v>
      </c>
      <c r="J37" s="127"/>
      <c r="K37" s="124">
        <f t="shared" si="1"/>
        <v>60.749620738305538</v>
      </c>
      <c r="L37" s="128"/>
      <c r="M37" s="128">
        <v>228.10303576907313</v>
      </c>
      <c r="N37" s="128"/>
      <c r="O37" s="124">
        <f t="shared" si="2"/>
        <v>-167.35341503076759</v>
      </c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64</v>
      </c>
      <c r="D8" s="50"/>
      <c r="E8" s="50" t="s">
        <v>64</v>
      </c>
      <c r="F8" s="50"/>
      <c r="G8" s="105" t="s">
        <v>64</v>
      </c>
      <c r="H8" s="50"/>
      <c r="I8" s="50" t="s">
        <v>64</v>
      </c>
      <c r="J8" s="50"/>
      <c r="K8" s="106" t="s">
        <v>65</v>
      </c>
      <c r="L8" s="53"/>
      <c r="M8" s="91" t="s">
        <v>59</v>
      </c>
      <c r="N8" s="52"/>
      <c r="O8" s="90" t="s">
        <v>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617313</v>
      </c>
      <c r="D11" s="99"/>
      <c r="E11" s="109">
        <f>'Kosten absolut'!AV10</f>
        <v>60797528</v>
      </c>
      <c r="F11" s="109"/>
      <c r="G11" s="109">
        <f>Kobe!AV10</f>
        <v>14916759</v>
      </c>
      <c r="H11" s="86"/>
      <c r="I11" s="126">
        <f>E11-G11</f>
        <v>45880769</v>
      </c>
      <c r="J11" s="127"/>
      <c r="K11" s="124">
        <f>I11/C11</f>
        <v>74.323348123237324</v>
      </c>
      <c r="L11" s="124"/>
      <c r="M11" s="128">
        <v>217.82062355043331</v>
      </c>
      <c r="N11" s="124"/>
      <c r="O11" s="124">
        <f>K11-M11</f>
        <v>-143.49727542719597</v>
      </c>
      <c r="P11" s="97"/>
    </row>
    <row r="12" spans="1:19" s="96" customFormat="1" x14ac:dyDescent="0.25">
      <c r="A12" s="95" t="s">
        <v>24</v>
      </c>
      <c r="B12" s="95"/>
      <c r="C12" s="86">
        <v>387597</v>
      </c>
      <c r="D12" s="99"/>
      <c r="E12" s="109">
        <f>'Kosten absolut'!AV11</f>
        <v>37881156</v>
      </c>
      <c r="F12" s="109"/>
      <c r="G12" s="109">
        <f>Kobe!AV11</f>
        <v>8934413</v>
      </c>
      <c r="H12" s="86"/>
      <c r="I12" s="126">
        <f t="shared" ref="I12:I37" si="0">E12-G12</f>
        <v>28946743</v>
      </c>
      <c r="J12" s="127"/>
      <c r="K12" s="124">
        <f t="shared" ref="K12:K37" si="1">I12/C12</f>
        <v>74.68257752252984</v>
      </c>
      <c r="L12" s="124"/>
      <c r="M12" s="128">
        <v>243.92208178774436</v>
      </c>
      <c r="N12" s="124"/>
      <c r="O12" s="124">
        <f t="shared" ref="O12:O37" si="2">K12-M12</f>
        <v>-169.23950426521452</v>
      </c>
      <c r="P12" s="98"/>
    </row>
    <row r="13" spans="1:19" s="96" customFormat="1" x14ac:dyDescent="0.25">
      <c r="A13" s="95" t="s">
        <v>25</v>
      </c>
      <c r="B13" s="95"/>
      <c r="C13" s="86">
        <v>150684</v>
      </c>
      <c r="D13" s="99"/>
      <c r="E13" s="109">
        <f>'Kosten absolut'!AV12</f>
        <v>12020443</v>
      </c>
      <c r="F13" s="109"/>
      <c r="G13" s="109">
        <f>Kobe!AV12</f>
        <v>3006245</v>
      </c>
      <c r="H13" s="86"/>
      <c r="I13" s="126">
        <f t="shared" si="0"/>
        <v>9014198</v>
      </c>
      <c r="J13" s="127"/>
      <c r="K13" s="124">
        <f t="shared" si="1"/>
        <v>59.821865626078413</v>
      </c>
      <c r="L13" s="124"/>
      <c r="M13" s="128">
        <v>192.78740316500884</v>
      </c>
      <c r="N13" s="124"/>
      <c r="O13" s="124">
        <f t="shared" si="2"/>
        <v>-132.96553753893042</v>
      </c>
      <c r="P13" s="98"/>
    </row>
    <row r="14" spans="1:19" s="96" customFormat="1" x14ac:dyDescent="0.25">
      <c r="A14" s="95" t="s">
        <v>26</v>
      </c>
      <c r="B14" s="95"/>
      <c r="C14" s="86">
        <v>14461</v>
      </c>
      <c r="D14" s="99"/>
      <c r="E14" s="109">
        <f>'Kosten absolut'!AV13</f>
        <v>826143</v>
      </c>
      <c r="F14" s="109"/>
      <c r="G14" s="109">
        <f>Kobe!AV13</f>
        <v>282417</v>
      </c>
      <c r="H14" s="86"/>
      <c r="I14" s="126">
        <f t="shared" si="0"/>
        <v>543726</v>
      </c>
      <c r="J14" s="127"/>
      <c r="K14" s="124">
        <f t="shared" si="1"/>
        <v>37.599474448516702</v>
      </c>
      <c r="L14" s="124"/>
      <c r="M14" s="128">
        <v>184.53150644429425</v>
      </c>
      <c r="N14" s="124"/>
      <c r="O14" s="124">
        <f t="shared" si="2"/>
        <v>-146.93203199577755</v>
      </c>
      <c r="P14" s="98"/>
    </row>
    <row r="15" spans="1:19" s="96" customFormat="1" x14ac:dyDescent="0.25">
      <c r="A15" s="95" t="s">
        <v>27</v>
      </c>
      <c r="B15" s="95"/>
      <c r="C15" s="86">
        <v>61374</v>
      </c>
      <c r="D15" s="99"/>
      <c r="E15" s="109">
        <f>'Kosten absolut'!AV14</f>
        <v>4855030</v>
      </c>
      <c r="F15" s="109"/>
      <c r="G15" s="109">
        <f>Kobe!AV14</f>
        <v>1442667</v>
      </c>
      <c r="H15" s="86"/>
      <c r="I15" s="126">
        <f t="shared" si="0"/>
        <v>3412363</v>
      </c>
      <c r="J15" s="127"/>
      <c r="K15" s="124">
        <f t="shared" si="1"/>
        <v>55.599488382702773</v>
      </c>
      <c r="L15" s="124"/>
      <c r="M15" s="128">
        <v>183.29431468341397</v>
      </c>
      <c r="N15" s="124"/>
      <c r="O15" s="124">
        <f t="shared" si="2"/>
        <v>-127.6948263007112</v>
      </c>
      <c r="P15" s="98"/>
    </row>
    <row r="16" spans="1:19" s="96" customFormat="1" x14ac:dyDescent="0.25">
      <c r="A16" s="95" t="s">
        <v>28</v>
      </c>
      <c r="B16" s="95"/>
      <c r="C16" s="86">
        <v>14450</v>
      </c>
      <c r="D16" s="99"/>
      <c r="E16" s="109">
        <f>'Kosten absolut'!AV15</f>
        <v>912854</v>
      </c>
      <c r="F16" s="109"/>
      <c r="G16" s="109">
        <f>Kobe!AV15</f>
        <v>301815</v>
      </c>
      <c r="H16" s="86"/>
      <c r="I16" s="126">
        <f t="shared" si="0"/>
        <v>611039</v>
      </c>
      <c r="J16" s="127"/>
      <c r="K16" s="124">
        <f t="shared" si="1"/>
        <v>42.286435986159169</v>
      </c>
      <c r="L16" s="124"/>
      <c r="M16" s="128">
        <v>173.5665760048353</v>
      </c>
      <c r="N16" s="124"/>
      <c r="O16" s="124">
        <f t="shared" si="2"/>
        <v>-131.28014001867612</v>
      </c>
      <c r="P16" s="98"/>
    </row>
    <row r="17" spans="1:16" s="96" customFormat="1" x14ac:dyDescent="0.25">
      <c r="A17" s="95" t="s">
        <v>29</v>
      </c>
      <c r="B17" s="95"/>
      <c r="C17" s="86">
        <v>16550</v>
      </c>
      <c r="D17" s="99"/>
      <c r="E17" s="109">
        <f>'Kosten absolut'!AV16</f>
        <v>981812</v>
      </c>
      <c r="F17" s="109"/>
      <c r="G17" s="109">
        <f>Kobe!AV16</f>
        <v>295813</v>
      </c>
      <c r="H17" s="86"/>
      <c r="I17" s="126">
        <f t="shared" si="0"/>
        <v>685999</v>
      </c>
      <c r="J17" s="127"/>
      <c r="K17" s="124">
        <f t="shared" si="1"/>
        <v>41.450090634441089</v>
      </c>
      <c r="L17" s="124"/>
      <c r="M17" s="128">
        <v>160.52382668492609</v>
      </c>
      <c r="N17" s="124"/>
      <c r="O17" s="124">
        <f t="shared" si="2"/>
        <v>-119.073736050485</v>
      </c>
      <c r="P17" s="98"/>
    </row>
    <row r="18" spans="1:16" s="96" customFormat="1" x14ac:dyDescent="0.25">
      <c r="A18" s="95" t="s">
        <v>30</v>
      </c>
      <c r="B18" s="95"/>
      <c r="C18" s="86">
        <v>14471</v>
      </c>
      <c r="D18" s="99"/>
      <c r="E18" s="109">
        <f>'Kosten absolut'!AV17</f>
        <v>1521292</v>
      </c>
      <c r="F18" s="109"/>
      <c r="G18" s="109">
        <f>Kobe!AV17</f>
        <v>361798</v>
      </c>
      <c r="H18" s="86"/>
      <c r="I18" s="126">
        <f t="shared" si="0"/>
        <v>1159494</v>
      </c>
      <c r="J18" s="127"/>
      <c r="K18" s="124">
        <f t="shared" si="1"/>
        <v>80.12535415658904</v>
      </c>
      <c r="L18" s="124"/>
      <c r="M18" s="128">
        <v>190.07463895670227</v>
      </c>
      <c r="N18" s="124"/>
      <c r="O18" s="124">
        <f t="shared" si="2"/>
        <v>-109.94928480011323</v>
      </c>
      <c r="P18" s="98"/>
    </row>
    <row r="19" spans="1:16" s="96" customFormat="1" x14ac:dyDescent="0.25">
      <c r="A19" s="95" t="s">
        <v>31</v>
      </c>
      <c r="B19" s="95"/>
      <c r="C19" s="86">
        <v>52336</v>
      </c>
      <c r="D19" s="99"/>
      <c r="E19" s="109">
        <f>'Kosten absolut'!AV18</f>
        <v>4324451</v>
      </c>
      <c r="F19" s="109"/>
      <c r="G19" s="109">
        <f>Kobe!AV18</f>
        <v>1115836</v>
      </c>
      <c r="H19" s="86"/>
      <c r="I19" s="126">
        <f t="shared" si="0"/>
        <v>3208615</v>
      </c>
      <c r="J19" s="127"/>
      <c r="K19" s="124">
        <f t="shared" si="1"/>
        <v>61.307990675634365</v>
      </c>
      <c r="L19" s="124"/>
      <c r="M19" s="128">
        <v>181.15122270668812</v>
      </c>
      <c r="N19" s="124"/>
      <c r="O19" s="124">
        <f t="shared" si="2"/>
        <v>-119.84323203105376</v>
      </c>
      <c r="P19" s="98"/>
    </row>
    <row r="20" spans="1:16" s="96" customFormat="1" x14ac:dyDescent="0.25">
      <c r="A20" s="95" t="s">
        <v>32</v>
      </c>
      <c r="B20" s="95"/>
      <c r="C20" s="86">
        <v>112651</v>
      </c>
      <c r="D20" s="99"/>
      <c r="E20" s="109">
        <f>'Kosten absolut'!AV19</f>
        <v>10644028</v>
      </c>
      <c r="F20" s="109"/>
      <c r="G20" s="109">
        <f>Kobe!AV19</f>
        <v>2758694</v>
      </c>
      <c r="H20" s="86"/>
      <c r="I20" s="126">
        <f t="shared" si="0"/>
        <v>7885334</v>
      </c>
      <c r="J20" s="127"/>
      <c r="K20" s="124">
        <f t="shared" si="1"/>
        <v>69.997905034131961</v>
      </c>
      <c r="L20" s="124"/>
      <c r="M20" s="128">
        <v>213.68835011381677</v>
      </c>
      <c r="N20" s="124"/>
      <c r="O20" s="124">
        <f t="shared" si="2"/>
        <v>-143.69044507968482</v>
      </c>
      <c r="P20" s="98"/>
    </row>
    <row r="21" spans="1:16" s="96" customFormat="1" x14ac:dyDescent="0.25">
      <c r="A21" s="95" t="s">
        <v>33</v>
      </c>
      <c r="B21" s="95"/>
      <c r="C21" s="86">
        <v>95151</v>
      </c>
      <c r="D21" s="99"/>
      <c r="E21" s="109">
        <f>'Kosten absolut'!AV20</f>
        <v>8248198</v>
      </c>
      <c r="F21" s="109"/>
      <c r="G21" s="109">
        <f>Kobe!AV20</f>
        <v>2140273</v>
      </c>
      <c r="H21" s="86"/>
      <c r="I21" s="126">
        <f t="shared" si="0"/>
        <v>6107925</v>
      </c>
      <c r="J21" s="127"/>
      <c r="K21" s="124">
        <f t="shared" si="1"/>
        <v>64.191916007188567</v>
      </c>
      <c r="L21" s="124"/>
      <c r="M21" s="128">
        <v>213.10088263496866</v>
      </c>
      <c r="N21" s="124"/>
      <c r="O21" s="124">
        <f t="shared" si="2"/>
        <v>-148.9089666277801</v>
      </c>
      <c r="P21" s="98"/>
    </row>
    <row r="22" spans="1:16" s="96" customFormat="1" x14ac:dyDescent="0.25">
      <c r="A22" s="95" t="s">
        <v>34</v>
      </c>
      <c r="B22" s="95"/>
      <c r="C22" s="86">
        <v>78173</v>
      </c>
      <c r="D22" s="99"/>
      <c r="E22" s="109">
        <f>'Kosten absolut'!AV21</f>
        <v>10471608</v>
      </c>
      <c r="F22" s="109"/>
      <c r="G22" s="109">
        <f>Kobe!AV21</f>
        <v>2158753</v>
      </c>
      <c r="H22" s="86"/>
      <c r="I22" s="126">
        <f t="shared" si="0"/>
        <v>8312855</v>
      </c>
      <c r="J22" s="127"/>
      <c r="K22" s="124">
        <f t="shared" si="1"/>
        <v>106.33920918987374</v>
      </c>
      <c r="L22" s="124"/>
      <c r="M22" s="128">
        <v>307.82710372580556</v>
      </c>
      <c r="N22" s="124"/>
      <c r="O22" s="124">
        <f t="shared" si="2"/>
        <v>-201.48789453593182</v>
      </c>
      <c r="P22" s="98"/>
    </row>
    <row r="23" spans="1:16" s="96" customFormat="1" x14ac:dyDescent="0.25">
      <c r="A23" s="95" t="s">
        <v>35</v>
      </c>
      <c r="B23" s="95"/>
      <c r="C23" s="86">
        <v>102451</v>
      </c>
      <c r="D23" s="99"/>
      <c r="E23" s="109">
        <f>'Kosten absolut'!AV22</f>
        <v>9935205</v>
      </c>
      <c r="F23" s="109"/>
      <c r="G23" s="109">
        <f>Kobe!AV22</f>
        <v>2635755</v>
      </c>
      <c r="H23" s="86"/>
      <c r="I23" s="126">
        <f t="shared" si="0"/>
        <v>7299450</v>
      </c>
      <c r="J23" s="127"/>
      <c r="K23" s="124">
        <f t="shared" si="1"/>
        <v>71.248206459673412</v>
      </c>
      <c r="L23" s="124"/>
      <c r="M23" s="128">
        <v>230.43876438493947</v>
      </c>
      <c r="N23" s="124"/>
      <c r="O23" s="124">
        <f t="shared" si="2"/>
        <v>-159.19055792526606</v>
      </c>
      <c r="P23" s="98"/>
    </row>
    <row r="24" spans="1:16" s="96" customFormat="1" x14ac:dyDescent="0.25">
      <c r="A24" s="95" t="s">
        <v>36</v>
      </c>
      <c r="B24" s="95"/>
      <c r="C24" s="86">
        <v>27088</v>
      </c>
      <c r="D24" s="99"/>
      <c r="E24" s="109">
        <f>'Kosten absolut'!AV23</f>
        <v>3317351</v>
      </c>
      <c r="F24" s="109"/>
      <c r="G24" s="109">
        <f>Kobe!AV23</f>
        <v>631668</v>
      </c>
      <c r="H24" s="86"/>
      <c r="I24" s="126">
        <f t="shared" si="0"/>
        <v>2685683</v>
      </c>
      <c r="J24" s="127"/>
      <c r="K24" s="124">
        <f t="shared" si="1"/>
        <v>99.146596278795045</v>
      </c>
      <c r="L24" s="124"/>
      <c r="M24" s="128">
        <v>216.6109882799777</v>
      </c>
      <c r="N24" s="124"/>
      <c r="O24" s="124">
        <f t="shared" si="2"/>
        <v>-117.46439200118266</v>
      </c>
      <c r="P24" s="98"/>
    </row>
    <row r="25" spans="1:16" s="96" customFormat="1" x14ac:dyDescent="0.25">
      <c r="A25" s="95" t="s">
        <v>37</v>
      </c>
      <c r="B25" s="95"/>
      <c r="C25" s="86">
        <v>19241</v>
      </c>
      <c r="D25" s="99"/>
      <c r="E25" s="109">
        <f>'Kosten absolut'!AV24</f>
        <v>1539644</v>
      </c>
      <c r="F25" s="109"/>
      <c r="G25" s="109">
        <f>Kobe!AV24</f>
        <v>369006</v>
      </c>
      <c r="H25" s="86"/>
      <c r="I25" s="126">
        <f t="shared" si="0"/>
        <v>1170638</v>
      </c>
      <c r="J25" s="127"/>
      <c r="K25" s="124">
        <f t="shared" si="1"/>
        <v>60.840808689777042</v>
      </c>
      <c r="L25" s="124"/>
      <c r="M25" s="128">
        <v>172.70442404190459</v>
      </c>
      <c r="N25" s="124"/>
      <c r="O25" s="124">
        <f t="shared" si="2"/>
        <v>-111.86361535212754</v>
      </c>
      <c r="P25" s="98"/>
    </row>
    <row r="26" spans="1:16" s="96" customFormat="1" x14ac:dyDescent="0.25">
      <c r="A26" s="95" t="s">
        <v>38</v>
      </c>
      <c r="B26" s="95"/>
      <c r="C26" s="86">
        <v>6235</v>
      </c>
      <c r="D26" s="99"/>
      <c r="E26" s="109">
        <f>'Kosten absolut'!AV25</f>
        <v>322948</v>
      </c>
      <c r="F26" s="109"/>
      <c r="G26" s="109">
        <f>Kobe!AV25</f>
        <v>99966</v>
      </c>
      <c r="H26" s="86"/>
      <c r="I26" s="126">
        <f t="shared" si="0"/>
        <v>222982</v>
      </c>
      <c r="J26" s="127"/>
      <c r="K26" s="124">
        <f t="shared" si="1"/>
        <v>35.762951082598235</v>
      </c>
      <c r="L26" s="124"/>
      <c r="M26" s="128">
        <v>158.9119243872953</v>
      </c>
      <c r="N26" s="124"/>
      <c r="O26" s="124">
        <f t="shared" si="2"/>
        <v>-123.14897330469707</v>
      </c>
      <c r="P26" s="98"/>
    </row>
    <row r="27" spans="1:16" s="96" customFormat="1" x14ac:dyDescent="0.25">
      <c r="A27" s="95" t="s">
        <v>39</v>
      </c>
      <c r="B27" s="95"/>
      <c r="C27" s="86">
        <v>190310</v>
      </c>
      <c r="D27" s="99"/>
      <c r="E27" s="109">
        <f>'Kosten absolut'!AV26</f>
        <v>16479071</v>
      </c>
      <c r="F27" s="109"/>
      <c r="G27" s="109">
        <f>Kobe!AV26</f>
        <v>4502904</v>
      </c>
      <c r="H27" s="86"/>
      <c r="I27" s="126">
        <f t="shared" si="0"/>
        <v>11976167</v>
      </c>
      <c r="J27" s="127"/>
      <c r="K27" s="124">
        <f t="shared" si="1"/>
        <v>62.929782985654981</v>
      </c>
      <c r="L27" s="124"/>
      <c r="M27" s="128">
        <v>186.30853944429384</v>
      </c>
      <c r="N27" s="124"/>
      <c r="O27" s="124">
        <f t="shared" si="2"/>
        <v>-123.37875645863886</v>
      </c>
      <c r="P27" s="98"/>
    </row>
    <row r="28" spans="1:16" s="96" customFormat="1" x14ac:dyDescent="0.25">
      <c r="A28" s="95" t="s">
        <v>40</v>
      </c>
      <c r="B28" s="95"/>
      <c r="C28" s="86">
        <v>86828</v>
      </c>
      <c r="D28" s="99"/>
      <c r="E28" s="109">
        <f>'Kosten absolut'!AV27</f>
        <v>6563092</v>
      </c>
      <c r="F28" s="109"/>
      <c r="G28" s="109">
        <f>Kobe!AV27</f>
        <v>1844513</v>
      </c>
      <c r="H28" s="86"/>
      <c r="I28" s="126">
        <f t="shared" si="0"/>
        <v>4718579</v>
      </c>
      <c r="J28" s="127"/>
      <c r="K28" s="124">
        <f t="shared" si="1"/>
        <v>54.343978900815408</v>
      </c>
      <c r="L28" s="124"/>
      <c r="M28" s="128">
        <v>184.92994865974634</v>
      </c>
      <c r="N28" s="124"/>
      <c r="O28" s="124">
        <f t="shared" si="2"/>
        <v>-130.58596975893093</v>
      </c>
      <c r="P28" s="98"/>
    </row>
    <row r="29" spans="1:16" s="96" customFormat="1" x14ac:dyDescent="0.25">
      <c r="A29" s="95" t="s">
        <v>41</v>
      </c>
      <c r="B29" s="95"/>
      <c r="C29" s="86">
        <v>235627</v>
      </c>
      <c r="D29" s="99"/>
      <c r="E29" s="109">
        <f>'Kosten absolut'!AV28</f>
        <v>20520064</v>
      </c>
      <c r="F29" s="109"/>
      <c r="G29" s="109">
        <f>Kobe!AV28</f>
        <v>5391459</v>
      </c>
      <c r="H29" s="86"/>
      <c r="I29" s="126">
        <f t="shared" si="0"/>
        <v>15128605</v>
      </c>
      <c r="J29" s="127"/>
      <c r="K29" s="124">
        <f t="shared" si="1"/>
        <v>64.205736184732643</v>
      </c>
      <c r="L29" s="124"/>
      <c r="M29" s="128">
        <v>198.19628519875656</v>
      </c>
      <c r="N29" s="124"/>
      <c r="O29" s="124">
        <f t="shared" si="2"/>
        <v>-133.99054901402391</v>
      </c>
      <c r="P29" s="98"/>
    </row>
    <row r="30" spans="1:16" s="96" customFormat="1" x14ac:dyDescent="0.25">
      <c r="A30" s="95" t="s">
        <v>42</v>
      </c>
      <c r="B30" s="95"/>
      <c r="C30" s="86">
        <v>89801</v>
      </c>
      <c r="D30" s="99"/>
      <c r="E30" s="109">
        <f>'Kosten absolut'!AV29</f>
        <v>7866934</v>
      </c>
      <c r="F30" s="109"/>
      <c r="G30" s="109">
        <f>Kobe!AV29</f>
        <v>1982250</v>
      </c>
      <c r="H30" s="86"/>
      <c r="I30" s="126">
        <f t="shared" si="0"/>
        <v>5884684</v>
      </c>
      <c r="J30" s="127"/>
      <c r="K30" s="124">
        <f t="shared" si="1"/>
        <v>65.530272491397639</v>
      </c>
      <c r="L30" s="124"/>
      <c r="M30" s="128">
        <v>195.50334106020779</v>
      </c>
      <c r="N30" s="124"/>
      <c r="O30" s="124">
        <f t="shared" si="2"/>
        <v>-129.97306856881016</v>
      </c>
      <c r="P30" s="98"/>
    </row>
    <row r="31" spans="1:16" s="96" customFormat="1" x14ac:dyDescent="0.25">
      <c r="A31" s="95" t="s">
        <v>43</v>
      </c>
      <c r="B31" s="95"/>
      <c r="C31" s="86">
        <v>137505</v>
      </c>
      <c r="D31" s="99"/>
      <c r="E31" s="109">
        <f>'Kosten absolut'!AV30</f>
        <v>12792244</v>
      </c>
      <c r="F31" s="109"/>
      <c r="G31" s="109">
        <f>Kobe!AV30</f>
        <v>3772951</v>
      </c>
      <c r="H31" s="86"/>
      <c r="I31" s="126">
        <f t="shared" si="0"/>
        <v>9019293</v>
      </c>
      <c r="J31" s="127"/>
      <c r="K31" s="124">
        <f t="shared" si="1"/>
        <v>65.592473000981784</v>
      </c>
      <c r="L31" s="124"/>
      <c r="M31" s="128">
        <v>268.79874894511931</v>
      </c>
      <c r="N31" s="124"/>
      <c r="O31" s="124">
        <f t="shared" si="2"/>
        <v>-203.20627594413753</v>
      </c>
      <c r="P31" s="98"/>
    </row>
    <row r="32" spans="1:16" s="96" customFormat="1" x14ac:dyDescent="0.25">
      <c r="A32" s="95" t="s">
        <v>44</v>
      </c>
      <c r="B32" s="95"/>
      <c r="C32" s="86">
        <v>284949</v>
      </c>
      <c r="D32" s="99"/>
      <c r="E32" s="109">
        <f>'Kosten absolut'!AV31</f>
        <v>29289104</v>
      </c>
      <c r="F32" s="109"/>
      <c r="G32" s="109">
        <f>Kobe!AV31</f>
        <v>7119788</v>
      </c>
      <c r="H32" s="86"/>
      <c r="I32" s="126">
        <f t="shared" si="0"/>
        <v>22169316</v>
      </c>
      <c r="J32" s="127"/>
      <c r="K32" s="124">
        <f t="shared" si="1"/>
        <v>77.800995967699478</v>
      </c>
      <c r="L32" s="124"/>
      <c r="M32" s="128">
        <v>272.8723017074895</v>
      </c>
      <c r="N32" s="124"/>
      <c r="O32" s="124">
        <f t="shared" si="2"/>
        <v>-195.07130573979003</v>
      </c>
      <c r="P32" s="98"/>
    </row>
    <row r="33" spans="1:16" s="96" customFormat="1" x14ac:dyDescent="0.25">
      <c r="A33" s="95" t="s">
        <v>45</v>
      </c>
      <c r="B33" s="95"/>
      <c r="C33" s="86">
        <v>131100</v>
      </c>
      <c r="D33" s="99"/>
      <c r="E33" s="109">
        <f>'Kosten absolut'!AV32</f>
        <v>10392750</v>
      </c>
      <c r="F33" s="109"/>
      <c r="G33" s="109">
        <f>Kobe!AV32</f>
        <v>2696421</v>
      </c>
      <c r="H33" s="86"/>
      <c r="I33" s="126">
        <f t="shared" si="0"/>
        <v>7696329</v>
      </c>
      <c r="J33" s="127"/>
      <c r="K33" s="124">
        <f t="shared" si="1"/>
        <v>58.705789473684213</v>
      </c>
      <c r="L33" s="124"/>
      <c r="M33" s="128">
        <v>196.99542471196321</v>
      </c>
      <c r="N33" s="124"/>
      <c r="O33" s="124">
        <f t="shared" si="2"/>
        <v>-138.289635238279</v>
      </c>
      <c r="P33" s="98"/>
    </row>
    <row r="34" spans="1:16" s="96" customFormat="1" x14ac:dyDescent="0.25">
      <c r="A34" s="95" t="s">
        <v>46</v>
      </c>
      <c r="B34" s="95"/>
      <c r="C34" s="86">
        <v>72336</v>
      </c>
      <c r="D34" s="99"/>
      <c r="E34" s="109">
        <f>'Kosten absolut'!AV33</f>
        <v>7815062</v>
      </c>
      <c r="F34" s="109"/>
      <c r="G34" s="109">
        <f>Kobe!AV33</f>
        <v>1644791</v>
      </c>
      <c r="H34" s="86"/>
      <c r="I34" s="126">
        <f t="shared" si="0"/>
        <v>6170271</v>
      </c>
      <c r="J34" s="127"/>
      <c r="K34" s="124">
        <f t="shared" si="1"/>
        <v>85.300141008626412</v>
      </c>
      <c r="L34" s="124"/>
      <c r="M34" s="128">
        <v>268.26183913947608</v>
      </c>
      <c r="N34" s="124"/>
      <c r="O34" s="124">
        <f t="shared" si="2"/>
        <v>-182.96169813084967</v>
      </c>
      <c r="P34" s="98"/>
    </row>
    <row r="35" spans="1:16" s="96" customFormat="1" x14ac:dyDescent="0.25">
      <c r="A35" s="95" t="s">
        <v>47</v>
      </c>
      <c r="B35" s="95"/>
      <c r="C35" s="86">
        <v>185003</v>
      </c>
      <c r="D35" s="99"/>
      <c r="E35" s="109">
        <f>'Kosten absolut'!AV34</f>
        <v>25465613</v>
      </c>
      <c r="F35" s="109"/>
      <c r="G35" s="109">
        <f>Kobe!AV34</f>
        <v>5609595</v>
      </c>
      <c r="H35" s="86"/>
      <c r="I35" s="126">
        <f t="shared" si="0"/>
        <v>19856018</v>
      </c>
      <c r="J35" s="127"/>
      <c r="K35" s="124">
        <f t="shared" si="1"/>
        <v>107.32808657156912</v>
      </c>
      <c r="L35" s="124"/>
      <c r="M35" s="128">
        <v>318.62949221036212</v>
      </c>
      <c r="N35" s="124"/>
      <c r="O35" s="124">
        <f t="shared" si="2"/>
        <v>-211.301405638793</v>
      </c>
      <c r="P35" s="98"/>
    </row>
    <row r="36" spans="1:16" s="96" customFormat="1" x14ac:dyDescent="0.25">
      <c r="A36" s="95" t="s">
        <v>48</v>
      </c>
      <c r="B36" s="95"/>
      <c r="C36" s="86">
        <v>26720</v>
      </c>
      <c r="D36" s="99"/>
      <c r="E36" s="109">
        <f>'Kosten absolut'!AV35</f>
        <v>2475382</v>
      </c>
      <c r="F36" s="109"/>
      <c r="G36" s="109">
        <f>Kobe!AV35</f>
        <v>655033</v>
      </c>
      <c r="H36" s="86"/>
      <c r="I36" s="126">
        <f t="shared" si="0"/>
        <v>1820349</v>
      </c>
      <c r="J36" s="127"/>
      <c r="K36" s="124">
        <f t="shared" si="1"/>
        <v>68.126833832335336</v>
      </c>
      <c r="L36" s="124"/>
      <c r="M36" s="128">
        <v>251.20548956258963</v>
      </c>
      <c r="N36" s="124"/>
      <c r="O36" s="124">
        <f t="shared" si="2"/>
        <v>-183.0786557302543</v>
      </c>
      <c r="P36" s="98"/>
    </row>
    <row r="37" spans="1:16" s="96" customFormat="1" x14ac:dyDescent="0.25">
      <c r="A37" s="96" t="s">
        <v>49</v>
      </c>
      <c r="C37" s="86">
        <f>SUM(C11:C36)</f>
        <v>3210405</v>
      </c>
      <c r="D37" s="86"/>
      <c r="E37" s="109">
        <f>'Kosten absolut'!AV36</f>
        <v>308259007</v>
      </c>
      <c r="F37" s="86"/>
      <c r="G37" s="109">
        <f>Kobe!AV36</f>
        <v>76671583</v>
      </c>
      <c r="H37" s="86"/>
      <c r="I37" s="126">
        <f t="shared" si="0"/>
        <v>231587424</v>
      </c>
      <c r="J37" s="127"/>
      <c r="K37" s="124">
        <f t="shared" si="1"/>
        <v>72.136513617440784</v>
      </c>
      <c r="L37" s="128"/>
      <c r="M37" s="128">
        <v>228.10303576907313</v>
      </c>
      <c r="N37" s="128"/>
      <c r="O37" s="124">
        <f t="shared" si="2"/>
        <v>-155.96652215163235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66</v>
      </c>
      <c r="D8" s="50"/>
      <c r="E8" s="50" t="s">
        <v>66</v>
      </c>
      <c r="F8" s="50"/>
      <c r="G8" s="105" t="s">
        <v>66</v>
      </c>
      <c r="H8" s="50"/>
      <c r="I8" s="50" t="s">
        <v>66</v>
      </c>
      <c r="J8" s="50"/>
      <c r="K8" s="106" t="s">
        <v>67</v>
      </c>
      <c r="L8" s="53"/>
      <c r="M8" s="91" t="s">
        <v>59</v>
      </c>
      <c r="N8" s="52"/>
      <c r="O8" s="90" t="s">
        <v>67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697798</v>
      </c>
      <c r="D11" s="99"/>
      <c r="E11" s="109">
        <f>'Kosten absolut'!AX10</f>
        <v>83405079</v>
      </c>
      <c r="F11" s="109"/>
      <c r="G11" s="109">
        <f>Kobe!AX10</f>
        <v>18623738</v>
      </c>
      <c r="H11" s="86"/>
      <c r="I11" s="126">
        <f>E11-G11</f>
        <v>64781341</v>
      </c>
      <c r="J11" s="127"/>
      <c r="K11" s="124">
        <f>I11/C11</f>
        <v>92.836810939555576</v>
      </c>
      <c r="L11" s="124"/>
      <c r="M11" s="128">
        <v>217.82062355043331</v>
      </c>
      <c r="N11" s="124"/>
      <c r="O11" s="124">
        <f>K11-M11</f>
        <v>-124.98381261087773</v>
      </c>
      <c r="P11" s="97"/>
    </row>
    <row r="12" spans="1:19" s="96" customFormat="1" x14ac:dyDescent="0.25">
      <c r="A12" s="95" t="s">
        <v>24</v>
      </c>
      <c r="B12" s="95"/>
      <c r="C12" s="86">
        <v>453414</v>
      </c>
      <c r="D12" s="99"/>
      <c r="E12" s="109">
        <f>'Kosten absolut'!AX11</f>
        <v>53552847</v>
      </c>
      <c r="F12" s="109"/>
      <c r="G12" s="109">
        <f>Kobe!AX11</f>
        <v>11412403</v>
      </c>
      <c r="H12" s="86"/>
      <c r="I12" s="126">
        <f t="shared" ref="I12:I37" si="0">E12-G12</f>
        <v>42140444</v>
      </c>
      <c r="J12" s="127"/>
      <c r="K12" s="124">
        <f t="shared" ref="K12:K37" si="1">I12/C12</f>
        <v>92.940323854137716</v>
      </c>
      <c r="L12" s="124"/>
      <c r="M12" s="128">
        <v>243.92208178774436</v>
      </c>
      <c r="N12" s="124"/>
      <c r="O12" s="124">
        <f t="shared" ref="O12:O37" si="2">K12-M12</f>
        <v>-150.98175793360664</v>
      </c>
      <c r="P12" s="98"/>
    </row>
    <row r="13" spans="1:19" s="96" customFormat="1" x14ac:dyDescent="0.25">
      <c r="A13" s="95" t="s">
        <v>25</v>
      </c>
      <c r="B13" s="95"/>
      <c r="C13" s="86">
        <v>177620</v>
      </c>
      <c r="D13" s="99"/>
      <c r="E13" s="109">
        <f>'Kosten absolut'!AX12</f>
        <v>16048304</v>
      </c>
      <c r="F13" s="109"/>
      <c r="G13" s="109">
        <f>Kobe!AX12</f>
        <v>4036082</v>
      </c>
      <c r="H13" s="86"/>
      <c r="I13" s="126">
        <f t="shared" si="0"/>
        <v>12012222</v>
      </c>
      <c r="J13" s="127"/>
      <c r="K13" s="124">
        <f t="shared" si="1"/>
        <v>67.628769282738432</v>
      </c>
      <c r="L13" s="124"/>
      <c r="M13" s="128">
        <v>192.78740316500884</v>
      </c>
      <c r="N13" s="124"/>
      <c r="O13" s="124">
        <f t="shared" si="2"/>
        <v>-125.15863388227041</v>
      </c>
      <c r="P13" s="98"/>
    </row>
    <row r="14" spans="1:19" s="96" customFormat="1" x14ac:dyDescent="0.25">
      <c r="A14" s="95" t="s">
        <v>26</v>
      </c>
      <c r="B14" s="95"/>
      <c r="C14" s="86">
        <v>16521</v>
      </c>
      <c r="D14" s="99"/>
      <c r="E14" s="109">
        <f>'Kosten absolut'!AX13</f>
        <v>1315313</v>
      </c>
      <c r="F14" s="109"/>
      <c r="G14" s="109">
        <f>Kobe!AX13</f>
        <v>345449</v>
      </c>
      <c r="H14" s="86"/>
      <c r="I14" s="126">
        <f t="shared" si="0"/>
        <v>969864</v>
      </c>
      <c r="J14" s="127"/>
      <c r="K14" s="124">
        <f t="shared" si="1"/>
        <v>58.704921009624115</v>
      </c>
      <c r="L14" s="124"/>
      <c r="M14" s="128">
        <v>184.53150644429425</v>
      </c>
      <c r="N14" s="124"/>
      <c r="O14" s="124">
        <f t="shared" si="2"/>
        <v>-125.82658543467014</v>
      </c>
      <c r="P14" s="98"/>
    </row>
    <row r="15" spans="1:19" s="96" customFormat="1" x14ac:dyDescent="0.25">
      <c r="A15" s="95" t="s">
        <v>27</v>
      </c>
      <c r="B15" s="95"/>
      <c r="C15" s="86">
        <v>74831</v>
      </c>
      <c r="D15" s="99"/>
      <c r="E15" s="109">
        <f>'Kosten absolut'!AX14</f>
        <v>6755198</v>
      </c>
      <c r="F15" s="109"/>
      <c r="G15" s="109">
        <f>Kobe!AX14</f>
        <v>1894095</v>
      </c>
      <c r="H15" s="86"/>
      <c r="I15" s="126">
        <f t="shared" si="0"/>
        <v>4861103</v>
      </c>
      <c r="J15" s="127"/>
      <c r="K15" s="124">
        <f t="shared" si="1"/>
        <v>64.961085646323042</v>
      </c>
      <c r="L15" s="124"/>
      <c r="M15" s="128">
        <v>183.29431468341397</v>
      </c>
      <c r="N15" s="124"/>
      <c r="O15" s="124">
        <f t="shared" si="2"/>
        <v>-118.33322903709093</v>
      </c>
      <c r="P15" s="98"/>
    </row>
    <row r="16" spans="1:19" s="96" customFormat="1" x14ac:dyDescent="0.25">
      <c r="A16" s="95" t="s">
        <v>28</v>
      </c>
      <c r="B16" s="95"/>
      <c r="C16" s="86">
        <v>17941</v>
      </c>
      <c r="D16" s="99"/>
      <c r="E16" s="109">
        <f>'Kosten absolut'!AX15</f>
        <v>1726502</v>
      </c>
      <c r="F16" s="109"/>
      <c r="G16" s="109">
        <f>Kobe!AX15</f>
        <v>400894</v>
      </c>
      <c r="H16" s="86"/>
      <c r="I16" s="126">
        <f t="shared" si="0"/>
        <v>1325608</v>
      </c>
      <c r="J16" s="127"/>
      <c r="K16" s="124">
        <f t="shared" si="1"/>
        <v>73.887074299091466</v>
      </c>
      <c r="L16" s="124"/>
      <c r="M16" s="128">
        <v>173.5665760048353</v>
      </c>
      <c r="N16" s="124"/>
      <c r="O16" s="124">
        <f t="shared" si="2"/>
        <v>-99.679501705743832</v>
      </c>
      <c r="P16" s="98"/>
    </row>
    <row r="17" spans="1:16" s="96" customFormat="1" x14ac:dyDescent="0.25">
      <c r="A17" s="95" t="s">
        <v>29</v>
      </c>
      <c r="B17" s="95"/>
      <c r="C17" s="86">
        <v>21020</v>
      </c>
      <c r="D17" s="99"/>
      <c r="E17" s="109">
        <f>'Kosten absolut'!AX16</f>
        <v>1462691</v>
      </c>
      <c r="F17" s="109"/>
      <c r="G17" s="109">
        <f>Kobe!AX16</f>
        <v>396233</v>
      </c>
      <c r="H17" s="86"/>
      <c r="I17" s="126">
        <f t="shared" si="0"/>
        <v>1066458</v>
      </c>
      <c r="J17" s="127"/>
      <c r="K17" s="124">
        <f t="shared" si="1"/>
        <v>50.735394862036159</v>
      </c>
      <c r="L17" s="124"/>
      <c r="M17" s="128">
        <v>160.52382668492609</v>
      </c>
      <c r="N17" s="124"/>
      <c r="O17" s="124">
        <f t="shared" si="2"/>
        <v>-109.78843182288993</v>
      </c>
      <c r="P17" s="98"/>
    </row>
    <row r="18" spans="1:16" s="96" customFormat="1" x14ac:dyDescent="0.25">
      <c r="A18" s="95" t="s">
        <v>30</v>
      </c>
      <c r="B18" s="95"/>
      <c r="C18" s="86">
        <v>17339</v>
      </c>
      <c r="D18" s="99"/>
      <c r="E18" s="109">
        <f>'Kosten absolut'!AX17</f>
        <v>1698508</v>
      </c>
      <c r="F18" s="109"/>
      <c r="G18" s="109">
        <f>Kobe!AX17</f>
        <v>451497</v>
      </c>
      <c r="H18" s="86"/>
      <c r="I18" s="126">
        <f t="shared" si="0"/>
        <v>1247011</v>
      </c>
      <c r="J18" s="127"/>
      <c r="K18" s="124">
        <f t="shared" si="1"/>
        <v>71.919430186285254</v>
      </c>
      <c r="L18" s="124"/>
      <c r="M18" s="128">
        <v>190.07463895670227</v>
      </c>
      <c r="N18" s="124"/>
      <c r="O18" s="124">
        <f t="shared" si="2"/>
        <v>-118.15520877041702</v>
      </c>
      <c r="P18" s="98"/>
    </row>
    <row r="19" spans="1:16" s="96" customFormat="1" x14ac:dyDescent="0.25">
      <c r="A19" s="95" t="s">
        <v>31</v>
      </c>
      <c r="B19" s="95"/>
      <c r="C19" s="86">
        <v>63215</v>
      </c>
      <c r="D19" s="99"/>
      <c r="E19" s="109">
        <f>'Kosten absolut'!AX18</f>
        <v>5081900</v>
      </c>
      <c r="F19" s="109"/>
      <c r="G19" s="109">
        <f>Kobe!AX18</f>
        <v>1406160</v>
      </c>
      <c r="H19" s="86"/>
      <c r="I19" s="126">
        <f t="shared" si="0"/>
        <v>3675740</v>
      </c>
      <c r="J19" s="127"/>
      <c r="K19" s="124">
        <f t="shared" si="1"/>
        <v>58.146642410820213</v>
      </c>
      <c r="L19" s="124"/>
      <c r="M19" s="128">
        <v>181.15122270668812</v>
      </c>
      <c r="N19" s="124"/>
      <c r="O19" s="124">
        <f t="shared" si="2"/>
        <v>-123.0045802958679</v>
      </c>
      <c r="P19" s="98"/>
    </row>
    <row r="20" spans="1:16" s="96" customFormat="1" x14ac:dyDescent="0.25">
      <c r="A20" s="95" t="s">
        <v>32</v>
      </c>
      <c r="B20" s="95"/>
      <c r="C20" s="86">
        <v>131261</v>
      </c>
      <c r="D20" s="99"/>
      <c r="E20" s="109">
        <f>'Kosten absolut'!AX19</f>
        <v>13266358</v>
      </c>
      <c r="F20" s="109"/>
      <c r="G20" s="109">
        <f>Kobe!AX19</f>
        <v>3378028</v>
      </c>
      <c r="H20" s="86"/>
      <c r="I20" s="126">
        <f t="shared" si="0"/>
        <v>9888330</v>
      </c>
      <c r="J20" s="127"/>
      <c r="K20" s="124">
        <f t="shared" si="1"/>
        <v>75.333343491212162</v>
      </c>
      <c r="L20" s="124"/>
      <c r="M20" s="128">
        <v>213.68835011381677</v>
      </c>
      <c r="N20" s="124"/>
      <c r="O20" s="124">
        <f t="shared" si="2"/>
        <v>-138.35500662260461</v>
      </c>
      <c r="P20" s="98"/>
    </row>
    <row r="21" spans="1:16" s="96" customFormat="1" x14ac:dyDescent="0.25">
      <c r="A21" s="95" t="s">
        <v>33</v>
      </c>
      <c r="B21" s="95"/>
      <c r="C21" s="86">
        <v>120502</v>
      </c>
      <c r="D21" s="99"/>
      <c r="E21" s="109">
        <f>'Kosten absolut'!AX20</f>
        <v>11896127</v>
      </c>
      <c r="F21" s="109"/>
      <c r="G21" s="109">
        <f>Kobe!AX20</f>
        <v>3042944</v>
      </c>
      <c r="H21" s="86"/>
      <c r="I21" s="126">
        <f t="shared" si="0"/>
        <v>8853183</v>
      </c>
      <c r="J21" s="127"/>
      <c r="K21" s="124">
        <f t="shared" si="1"/>
        <v>73.469178934789468</v>
      </c>
      <c r="L21" s="124"/>
      <c r="M21" s="128">
        <v>213.10088263496866</v>
      </c>
      <c r="N21" s="124"/>
      <c r="O21" s="124">
        <f t="shared" si="2"/>
        <v>-139.63170370017917</v>
      </c>
      <c r="P21" s="98"/>
    </row>
    <row r="22" spans="1:16" s="96" customFormat="1" x14ac:dyDescent="0.25">
      <c r="A22" s="95" t="s">
        <v>34</v>
      </c>
      <c r="B22" s="95"/>
      <c r="C22" s="86">
        <v>89821</v>
      </c>
      <c r="D22" s="99"/>
      <c r="E22" s="109">
        <f>'Kosten absolut'!AX21</f>
        <v>14974966</v>
      </c>
      <c r="F22" s="109"/>
      <c r="G22" s="109">
        <f>Kobe!AX21</f>
        <v>2660717</v>
      </c>
      <c r="H22" s="86"/>
      <c r="I22" s="126">
        <f t="shared" si="0"/>
        <v>12314249</v>
      </c>
      <c r="J22" s="127"/>
      <c r="K22" s="124">
        <f t="shared" si="1"/>
        <v>137.09766090335222</v>
      </c>
      <c r="L22" s="124"/>
      <c r="M22" s="128">
        <v>307.82710372580556</v>
      </c>
      <c r="N22" s="124"/>
      <c r="O22" s="124">
        <f t="shared" si="2"/>
        <v>-170.72944282245334</v>
      </c>
      <c r="P22" s="98"/>
    </row>
    <row r="23" spans="1:16" s="96" customFormat="1" x14ac:dyDescent="0.25">
      <c r="A23" s="95" t="s">
        <v>35</v>
      </c>
      <c r="B23" s="95"/>
      <c r="C23" s="86">
        <v>130239</v>
      </c>
      <c r="D23" s="99"/>
      <c r="E23" s="109">
        <f>'Kosten absolut'!AX22</f>
        <v>14888758</v>
      </c>
      <c r="F23" s="109"/>
      <c r="G23" s="109">
        <f>Kobe!AX22</f>
        <v>3677801</v>
      </c>
      <c r="H23" s="86"/>
      <c r="I23" s="126">
        <f t="shared" si="0"/>
        <v>11210957</v>
      </c>
      <c r="J23" s="127"/>
      <c r="K23" s="124">
        <f t="shared" si="1"/>
        <v>86.079876227550884</v>
      </c>
      <c r="L23" s="124"/>
      <c r="M23" s="128">
        <v>230.43876438493947</v>
      </c>
      <c r="N23" s="124"/>
      <c r="O23" s="124">
        <f t="shared" si="2"/>
        <v>-144.35888815738861</v>
      </c>
      <c r="P23" s="98"/>
    </row>
    <row r="24" spans="1:16" s="96" customFormat="1" x14ac:dyDescent="0.25">
      <c r="A24" s="95" t="s">
        <v>36</v>
      </c>
      <c r="B24" s="95"/>
      <c r="C24" s="86">
        <v>34449</v>
      </c>
      <c r="D24" s="99"/>
      <c r="E24" s="109">
        <f>'Kosten absolut'!AX23</f>
        <v>3261631</v>
      </c>
      <c r="F24" s="109"/>
      <c r="G24" s="109">
        <f>Kobe!AX23</f>
        <v>817881</v>
      </c>
      <c r="H24" s="86"/>
      <c r="I24" s="126">
        <f t="shared" si="0"/>
        <v>2443750</v>
      </c>
      <c r="J24" s="127"/>
      <c r="K24" s="124">
        <f t="shared" si="1"/>
        <v>70.9381984963279</v>
      </c>
      <c r="L24" s="124"/>
      <c r="M24" s="128">
        <v>216.6109882799777</v>
      </c>
      <c r="N24" s="124"/>
      <c r="O24" s="124">
        <f t="shared" si="2"/>
        <v>-145.67278978364982</v>
      </c>
      <c r="P24" s="98"/>
    </row>
    <row r="25" spans="1:16" s="96" customFormat="1" x14ac:dyDescent="0.25">
      <c r="A25" s="95" t="s">
        <v>37</v>
      </c>
      <c r="B25" s="95"/>
      <c r="C25" s="86">
        <v>24066</v>
      </c>
      <c r="D25" s="99"/>
      <c r="E25" s="109">
        <f>'Kosten absolut'!AX24</f>
        <v>2098726</v>
      </c>
      <c r="F25" s="109"/>
      <c r="G25" s="109">
        <f>Kobe!AX24</f>
        <v>497039</v>
      </c>
      <c r="H25" s="86"/>
      <c r="I25" s="126">
        <f t="shared" si="0"/>
        <v>1601687</v>
      </c>
      <c r="J25" s="127"/>
      <c r="K25" s="124">
        <f t="shared" si="1"/>
        <v>66.553935012050189</v>
      </c>
      <c r="L25" s="124"/>
      <c r="M25" s="128">
        <v>172.70442404190459</v>
      </c>
      <c r="N25" s="124"/>
      <c r="O25" s="124">
        <f t="shared" si="2"/>
        <v>-106.1504890298544</v>
      </c>
      <c r="P25" s="98"/>
    </row>
    <row r="26" spans="1:16" s="96" customFormat="1" x14ac:dyDescent="0.25">
      <c r="A26" s="95" t="s">
        <v>38</v>
      </c>
      <c r="B26" s="95"/>
      <c r="C26" s="86">
        <v>6542</v>
      </c>
      <c r="D26" s="99"/>
      <c r="E26" s="109">
        <f>'Kosten absolut'!AX25</f>
        <v>385608</v>
      </c>
      <c r="F26" s="109"/>
      <c r="G26" s="109">
        <f>Kobe!AX25</f>
        <v>112628</v>
      </c>
      <c r="H26" s="86"/>
      <c r="I26" s="126">
        <f t="shared" si="0"/>
        <v>272980</v>
      </c>
      <c r="J26" s="127"/>
      <c r="K26" s="124">
        <f t="shared" si="1"/>
        <v>41.727300519718739</v>
      </c>
      <c r="L26" s="124"/>
      <c r="M26" s="128">
        <v>158.9119243872953</v>
      </c>
      <c r="N26" s="124"/>
      <c r="O26" s="124">
        <f t="shared" si="2"/>
        <v>-117.18462386757656</v>
      </c>
      <c r="P26" s="98"/>
    </row>
    <row r="27" spans="1:16" s="96" customFormat="1" x14ac:dyDescent="0.25">
      <c r="A27" s="95" t="s">
        <v>39</v>
      </c>
      <c r="B27" s="95"/>
      <c r="C27" s="86">
        <v>223418</v>
      </c>
      <c r="D27" s="99"/>
      <c r="E27" s="109">
        <f>'Kosten absolut'!AX26</f>
        <v>21819381</v>
      </c>
      <c r="F27" s="109"/>
      <c r="G27" s="109">
        <f>Kobe!AX26</f>
        <v>5667098</v>
      </c>
      <c r="H27" s="86"/>
      <c r="I27" s="126">
        <f t="shared" si="0"/>
        <v>16152283</v>
      </c>
      <c r="J27" s="127"/>
      <c r="K27" s="124">
        <f t="shared" si="1"/>
        <v>72.296247392779449</v>
      </c>
      <c r="L27" s="124"/>
      <c r="M27" s="128">
        <v>186.30853944429384</v>
      </c>
      <c r="N27" s="124"/>
      <c r="O27" s="124">
        <f t="shared" si="2"/>
        <v>-114.01229205151439</v>
      </c>
      <c r="P27" s="98"/>
    </row>
    <row r="28" spans="1:16" s="96" customFormat="1" x14ac:dyDescent="0.25">
      <c r="A28" s="95" t="s">
        <v>40</v>
      </c>
      <c r="B28" s="95"/>
      <c r="C28" s="86">
        <v>98116</v>
      </c>
      <c r="D28" s="99"/>
      <c r="E28" s="109">
        <f>'Kosten absolut'!AX27</f>
        <v>8974740</v>
      </c>
      <c r="F28" s="109"/>
      <c r="G28" s="109">
        <f>Kobe!AX27</f>
        <v>2250137</v>
      </c>
      <c r="H28" s="86"/>
      <c r="I28" s="126">
        <f t="shared" si="0"/>
        <v>6724603</v>
      </c>
      <c r="J28" s="127"/>
      <c r="K28" s="124">
        <f t="shared" si="1"/>
        <v>68.537272208406378</v>
      </c>
      <c r="L28" s="124"/>
      <c r="M28" s="128">
        <v>184.92994865974634</v>
      </c>
      <c r="N28" s="124"/>
      <c r="O28" s="124">
        <f t="shared" si="2"/>
        <v>-116.39267645133997</v>
      </c>
      <c r="P28" s="98"/>
    </row>
    <row r="29" spans="1:16" s="96" customFormat="1" x14ac:dyDescent="0.25">
      <c r="A29" s="95" t="s">
        <v>41</v>
      </c>
      <c r="B29" s="95"/>
      <c r="C29" s="86">
        <v>292235</v>
      </c>
      <c r="D29" s="99"/>
      <c r="E29" s="109">
        <f>'Kosten absolut'!AX28</f>
        <v>29204945</v>
      </c>
      <c r="F29" s="109"/>
      <c r="G29" s="109">
        <f>Kobe!AX28</f>
        <v>7096909</v>
      </c>
      <c r="H29" s="86"/>
      <c r="I29" s="126">
        <f t="shared" si="0"/>
        <v>22108036</v>
      </c>
      <c r="J29" s="127"/>
      <c r="K29" s="124">
        <f t="shared" si="1"/>
        <v>75.651568087326979</v>
      </c>
      <c r="L29" s="124"/>
      <c r="M29" s="128">
        <v>198.19628519875656</v>
      </c>
      <c r="N29" s="124"/>
      <c r="O29" s="124">
        <f t="shared" si="2"/>
        <v>-122.54471711142958</v>
      </c>
      <c r="P29" s="98"/>
    </row>
    <row r="30" spans="1:16" s="96" customFormat="1" x14ac:dyDescent="0.25">
      <c r="A30" s="95" t="s">
        <v>42</v>
      </c>
      <c r="B30" s="95"/>
      <c r="C30" s="86">
        <v>115874</v>
      </c>
      <c r="D30" s="99"/>
      <c r="E30" s="109">
        <f>'Kosten absolut'!AX29</f>
        <v>11208585</v>
      </c>
      <c r="F30" s="109"/>
      <c r="G30" s="109">
        <f>Kobe!AX29</f>
        <v>2642133</v>
      </c>
      <c r="H30" s="86"/>
      <c r="I30" s="126">
        <f t="shared" si="0"/>
        <v>8566452</v>
      </c>
      <c r="J30" s="127"/>
      <c r="K30" s="124">
        <f t="shared" si="1"/>
        <v>73.929026356214507</v>
      </c>
      <c r="L30" s="124"/>
      <c r="M30" s="128">
        <v>195.50334106020779</v>
      </c>
      <c r="N30" s="124"/>
      <c r="O30" s="124">
        <f t="shared" si="2"/>
        <v>-121.57431470399328</v>
      </c>
      <c r="P30" s="98"/>
    </row>
    <row r="31" spans="1:16" s="96" customFormat="1" x14ac:dyDescent="0.25">
      <c r="A31" s="95" t="s">
        <v>43</v>
      </c>
      <c r="B31" s="95"/>
      <c r="C31" s="86">
        <v>163654</v>
      </c>
      <c r="D31" s="99"/>
      <c r="E31" s="109">
        <f>'Kosten absolut'!AX30</f>
        <v>20408804</v>
      </c>
      <c r="F31" s="109"/>
      <c r="G31" s="109">
        <f>Kobe!AX30</f>
        <v>4932350</v>
      </c>
      <c r="H31" s="86"/>
      <c r="I31" s="126">
        <f t="shared" si="0"/>
        <v>15476454</v>
      </c>
      <c r="J31" s="127"/>
      <c r="K31" s="124">
        <f t="shared" si="1"/>
        <v>94.568137656274828</v>
      </c>
      <c r="L31" s="124"/>
      <c r="M31" s="128">
        <v>268.79874894511931</v>
      </c>
      <c r="N31" s="124"/>
      <c r="O31" s="124">
        <f t="shared" si="2"/>
        <v>-174.2306112888445</v>
      </c>
      <c r="P31" s="98"/>
    </row>
    <row r="32" spans="1:16" s="96" customFormat="1" x14ac:dyDescent="0.25">
      <c r="A32" s="95" t="s">
        <v>44</v>
      </c>
      <c r="B32" s="95"/>
      <c r="C32" s="86">
        <v>315772</v>
      </c>
      <c r="D32" s="99"/>
      <c r="E32" s="109">
        <f>'Kosten absolut'!AX31</f>
        <v>40407990</v>
      </c>
      <c r="F32" s="109"/>
      <c r="G32" s="109">
        <f>Kobe!AX31</f>
        <v>8901281</v>
      </c>
      <c r="H32" s="86"/>
      <c r="I32" s="126">
        <f t="shared" si="0"/>
        <v>31506709</v>
      </c>
      <c r="J32" s="127"/>
      <c r="K32" s="124">
        <f t="shared" si="1"/>
        <v>99.776766147726846</v>
      </c>
      <c r="L32" s="124"/>
      <c r="M32" s="128">
        <v>272.8723017074895</v>
      </c>
      <c r="N32" s="124"/>
      <c r="O32" s="124">
        <f t="shared" si="2"/>
        <v>-173.09553555976265</v>
      </c>
      <c r="P32" s="98"/>
    </row>
    <row r="33" spans="1:16" s="96" customFormat="1" x14ac:dyDescent="0.25">
      <c r="A33" s="95" t="s">
        <v>45</v>
      </c>
      <c r="B33" s="95"/>
      <c r="C33" s="86">
        <v>145306</v>
      </c>
      <c r="D33" s="99"/>
      <c r="E33" s="109">
        <f>'Kosten absolut'!AX32</f>
        <v>13113234</v>
      </c>
      <c r="F33" s="109"/>
      <c r="G33" s="109">
        <f>Kobe!AX32</f>
        <v>3244906</v>
      </c>
      <c r="H33" s="86"/>
      <c r="I33" s="126">
        <f t="shared" si="0"/>
        <v>9868328</v>
      </c>
      <c r="J33" s="127"/>
      <c r="K33" s="124">
        <f t="shared" si="1"/>
        <v>67.914112287173282</v>
      </c>
      <c r="L33" s="124"/>
      <c r="M33" s="128">
        <v>196.99542471196321</v>
      </c>
      <c r="N33" s="124"/>
      <c r="O33" s="124">
        <f t="shared" si="2"/>
        <v>-129.08131242478993</v>
      </c>
      <c r="P33" s="98"/>
    </row>
    <row r="34" spans="1:16" s="96" customFormat="1" x14ac:dyDescent="0.25">
      <c r="A34" s="95" t="s">
        <v>46</v>
      </c>
      <c r="B34" s="95"/>
      <c r="C34" s="86">
        <v>81146</v>
      </c>
      <c r="D34" s="99"/>
      <c r="E34" s="109">
        <f>'Kosten absolut'!AX33</f>
        <v>10018479</v>
      </c>
      <c r="F34" s="109"/>
      <c r="G34" s="109">
        <f>Kobe!AX33</f>
        <v>2122304</v>
      </c>
      <c r="H34" s="86"/>
      <c r="I34" s="126">
        <f t="shared" si="0"/>
        <v>7896175</v>
      </c>
      <c r="J34" s="127"/>
      <c r="K34" s="124">
        <f t="shared" si="1"/>
        <v>97.308246863677809</v>
      </c>
      <c r="L34" s="124"/>
      <c r="M34" s="128">
        <v>268.26183913947608</v>
      </c>
      <c r="N34" s="124"/>
      <c r="O34" s="124">
        <f t="shared" si="2"/>
        <v>-170.95359227579826</v>
      </c>
      <c r="P34" s="98"/>
    </row>
    <row r="35" spans="1:16" s="96" customFormat="1" x14ac:dyDescent="0.25">
      <c r="A35" s="95" t="s">
        <v>47</v>
      </c>
      <c r="B35" s="95"/>
      <c r="C35" s="86">
        <v>197468</v>
      </c>
      <c r="D35" s="99"/>
      <c r="E35" s="109">
        <f>'Kosten absolut'!AX34</f>
        <v>32427118</v>
      </c>
      <c r="F35" s="109"/>
      <c r="G35" s="109">
        <f>Kobe!AX34</f>
        <v>6565306</v>
      </c>
      <c r="H35" s="86"/>
      <c r="I35" s="126">
        <f t="shared" si="0"/>
        <v>25861812</v>
      </c>
      <c r="J35" s="127"/>
      <c r="K35" s="124">
        <f t="shared" si="1"/>
        <v>130.96710353069864</v>
      </c>
      <c r="L35" s="124"/>
      <c r="M35" s="128">
        <v>318.62949221036212</v>
      </c>
      <c r="N35" s="124"/>
      <c r="O35" s="124">
        <f t="shared" si="2"/>
        <v>-187.66238867966348</v>
      </c>
      <c r="P35" s="98"/>
    </row>
    <row r="36" spans="1:16" s="96" customFormat="1" x14ac:dyDescent="0.25">
      <c r="A36" s="95" t="s">
        <v>48</v>
      </c>
      <c r="B36" s="95"/>
      <c r="C36" s="86">
        <v>30869</v>
      </c>
      <c r="D36" s="99"/>
      <c r="E36" s="109">
        <f>'Kosten absolut'!AX35</f>
        <v>3890572</v>
      </c>
      <c r="F36" s="109"/>
      <c r="G36" s="109">
        <f>Kobe!AX35</f>
        <v>834118</v>
      </c>
      <c r="H36" s="86"/>
      <c r="I36" s="126">
        <f t="shared" si="0"/>
        <v>3056454</v>
      </c>
      <c r="J36" s="127"/>
      <c r="K36" s="124">
        <f t="shared" si="1"/>
        <v>99.013703067802652</v>
      </c>
      <c r="L36" s="124"/>
      <c r="M36" s="128">
        <v>251.20548956258963</v>
      </c>
      <c r="N36" s="124"/>
      <c r="O36" s="124">
        <f t="shared" si="2"/>
        <v>-152.19178649478698</v>
      </c>
      <c r="P36" s="98"/>
    </row>
    <row r="37" spans="1:16" s="96" customFormat="1" x14ac:dyDescent="0.25">
      <c r="A37" s="96" t="s">
        <v>49</v>
      </c>
      <c r="C37" s="86">
        <f>SUM(C11:C36)</f>
        <v>3740437</v>
      </c>
      <c r="D37" s="86"/>
      <c r="E37" s="109">
        <f>'Kosten absolut'!AX36</f>
        <v>423292364</v>
      </c>
      <c r="F37" s="86"/>
      <c r="G37" s="109">
        <f>Kobe!AX36</f>
        <v>97410131</v>
      </c>
      <c r="H37" s="86"/>
      <c r="I37" s="126">
        <f t="shared" si="0"/>
        <v>325882233</v>
      </c>
      <c r="J37" s="127"/>
      <c r="K37" s="124">
        <f t="shared" si="1"/>
        <v>87.124106889114827</v>
      </c>
      <c r="L37" s="128"/>
      <c r="M37" s="128">
        <v>228.10303576907313</v>
      </c>
      <c r="N37" s="128"/>
      <c r="O37" s="124">
        <f t="shared" si="2"/>
        <v>-140.97892887995829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68</v>
      </c>
      <c r="D8" s="50"/>
      <c r="E8" s="50" t="s">
        <v>68</v>
      </c>
      <c r="F8" s="50"/>
      <c r="G8" s="105" t="s">
        <v>68</v>
      </c>
      <c r="H8" s="50"/>
      <c r="I8" s="50" t="s">
        <v>68</v>
      </c>
      <c r="J8" s="50"/>
      <c r="K8" s="106" t="s">
        <v>69</v>
      </c>
      <c r="L8" s="53"/>
      <c r="M8" s="91" t="s">
        <v>59</v>
      </c>
      <c r="N8" s="52"/>
      <c r="O8" s="90" t="s">
        <v>69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87"/>
      <c r="P10" s="54"/>
    </row>
    <row r="11" spans="1:19" s="96" customFormat="1" x14ac:dyDescent="0.25">
      <c r="A11" s="95" t="s">
        <v>23</v>
      </c>
      <c r="B11" s="95"/>
      <c r="C11" s="86">
        <v>664367</v>
      </c>
      <c r="D11" s="99"/>
      <c r="E11" s="109">
        <f>'Kosten absolut'!AZ10</f>
        <v>93767043</v>
      </c>
      <c r="F11" s="109"/>
      <c r="G11" s="109">
        <f>Kobe!AZ10</f>
        <v>19191786</v>
      </c>
      <c r="H11" s="86"/>
      <c r="I11" s="126">
        <f>E11-G11</f>
        <v>74575257</v>
      </c>
      <c r="J11" s="127"/>
      <c r="K11" s="124">
        <f>I11/C11</f>
        <v>112.25009219301982</v>
      </c>
      <c r="L11" s="124"/>
      <c r="M11" s="128">
        <v>217.82062355043331</v>
      </c>
      <c r="N11" s="124"/>
      <c r="O11" s="124">
        <f>K11-M11</f>
        <v>-105.57053135741349</v>
      </c>
      <c r="P11" s="97"/>
    </row>
    <row r="12" spans="1:19" s="96" customFormat="1" x14ac:dyDescent="0.25">
      <c r="A12" s="95" t="s">
        <v>24</v>
      </c>
      <c r="B12" s="95"/>
      <c r="C12" s="86">
        <v>465589</v>
      </c>
      <c r="D12" s="99"/>
      <c r="E12" s="109">
        <f>'Kosten absolut'!AZ11</f>
        <v>65613677</v>
      </c>
      <c r="F12" s="109"/>
      <c r="G12" s="109">
        <f>Kobe!AZ11</f>
        <v>13015325</v>
      </c>
      <c r="H12" s="86"/>
      <c r="I12" s="126">
        <f t="shared" ref="I12:I37" si="0">E12-G12</f>
        <v>52598352</v>
      </c>
      <c r="J12" s="127"/>
      <c r="K12" s="124">
        <f t="shared" ref="K12:K37" si="1">I12/C12</f>
        <v>112.97163807564182</v>
      </c>
      <c r="L12" s="124"/>
      <c r="M12" s="128">
        <v>243.92208178774436</v>
      </c>
      <c r="N12" s="124"/>
      <c r="O12" s="124">
        <f t="shared" ref="O12:O37" si="2">K12-M12</f>
        <v>-130.95044371210253</v>
      </c>
      <c r="P12" s="98"/>
    </row>
    <row r="13" spans="1:19" s="96" customFormat="1" x14ac:dyDescent="0.25">
      <c r="A13" s="95" t="s">
        <v>25</v>
      </c>
      <c r="B13" s="95"/>
      <c r="C13" s="86">
        <v>186200</v>
      </c>
      <c r="D13" s="99"/>
      <c r="E13" s="109">
        <f>'Kosten absolut'!AZ12</f>
        <v>20658256</v>
      </c>
      <c r="F13" s="109"/>
      <c r="G13" s="109">
        <f>Kobe!AZ12</f>
        <v>4546990</v>
      </c>
      <c r="H13" s="86"/>
      <c r="I13" s="126">
        <f t="shared" si="0"/>
        <v>16111266</v>
      </c>
      <c r="J13" s="127"/>
      <c r="K13" s="124">
        <f t="shared" si="1"/>
        <v>86.526670247046184</v>
      </c>
      <c r="L13" s="124"/>
      <c r="M13" s="128">
        <v>192.78740316500884</v>
      </c>
      <c r="N13" s="124"/>
      <c r="O13" s="124">
        <f t="shared" si="2"/>
        <v>-106.26073291796266</v>
      </c>
      <c r="P13" s="98"/>
    </row>
    <row r="14" spans="1:19" s="96" customFormat="1" x14ac:dyDescent="0.25">
      <c r="A14" s="95" t="s">
        <v>26</v>
      </c>
      <c r="B14" s="95"/>
      <c r="C14" s="86">
        <v>16082</v>
      </c>
      <c r="D14" s="99"/>
      <c r="E14" s="109">
        <f>'Kosten absolut'!AZ13</f>
        <v>1605618</v>
      </c>
      <c r="F14" s="109"/>
      <c r="G14" s="109">
        <f>Kobe!AZ13</f>
        <v>366132</v>
      </c>
      <c r="H14" s="86"/>
      <c r="I14" s="126">
        <f t="shared" si="0"/>
        <v>1239486</v>
      </c>
      <c r="J14" s="127"/>
      <c r="K14" s="124">
        <f t="shared" si="1"/>
        <v>77.072876507897021</v>
      </c>
      <c r="L14" s="124"/>
      <c r="M14" s="128">
        <v>184.53150644429425</v>
      </c>
      <c r="N14" s="124"/>
      <c r="O14" s="124">
        <f t="shared" si="2"/>
        <v>-107.45862993639723</v>
      </c>
      <c r="P14" s="98"/>
    </row>
    <row r="15" spans="1:19" s="96" customFormat="1" x14ac:dyDescent="0.25">
      <c r="A15" s="95" t="s">
        <v>27</v>
      </c>
      <c r="B15" s="95"/>
      <c r="C15" s="86">
        <v>75311</v>
      </c>
      <c r="D15" s="99"/>
      <c r="E15" s="109">
        <f>'Kosten absolut'!AZ14</f>
        <v>8447647</v>
      </c>
      <c r="F15" s="109"/>
      <c r="G15" s="109">
        <f>Kobe!AZ14</f>
        <v>2084140</v>
      </c>
      <c r="H15" s="86"/>
      <c r="I15" s="126">
        <f t="shared" si="0"/>
        <v>6363507</v>
      </c>
      <c r="J15" s="127"/>
      <c r="K15" s="124">
        <f t="shared" si="1"/>
        <v>84.496381670672278</v>
      </c>
      <c r="L15" s="124"/>
      <c r="M15" s="128">
        <v>183.29431468341397</v>
      </c>
      <c r="N15" s="124"/>
      <c r="O15" s="124">
        <f t="shared" si="2"/>
        <v>-98.797933012741694</v>
      </c>
      <c r="P15" s="98"/>
    </row>
    <row r="16" spans="1:19" s="96" customFormat="1" x14ac:dyDescent="0.25">
      <c r="A16" s="95" t="s">
        <v>28</v>
      </c>
      <c r="B16" s="95"/>
      <c r="C16" s="86">
        <v>17022</v>
      </c>
      <c r="D16" s="99"/>
      <c r="E16" s="109">
        <f>'Kosten absolut'!AZ15</f>
        <v>1892780</v>
      </c>
      <c r="F16" s="109"/>
      <c r="G16" s="109">
        <f>Kobe!AZ15</f>
        <v>442008</v>
      </c>
      <c r="H16" s="86"/>
      <c r="I16" s="126">
        <f t="shared" si="0"/>
        <v>1450772</v>
      </c>
      <c r="J16" s="127"/>
      <c r="K16" s="124">
        <f t="shared" si="1"/>
        <v>85.229232757607804</v>
      </c>
      <c r="L16" s="124"/>
      <c r="M16" s="128">
        <v>173.5665760048353</v>
      </c>
      <c r="N16" s="124"/>
      <c r="O16" s="124">
        <f t="shared" si="2"/>
        <v>-88.337343247227494</v>
      </c>
      <c r="P16" s="98"/>
    </row>
    <row r="17" spans="1:16" s="96" customFormat="1" x14ac:dyDescent="0.25">
      <c r="A17" s="95" t="s">
        <v>29</v>
      </c>
      <c r="B17" s="95"/>
      <c r="C17" s="86">
        <v>21316</v>
      </c>
      <c r="D17" s="99"/>
      <c r="E17" s="109">
        <f>'Kosten absolut'!AZ16</f>
        <v>1863321</v>
      </c>
      <c r="F17" s="109"/>
      <c r="G17" s="109">
        <f>Kobe!AZ16</f>
        <v>474020</v>
      </c>
      <c r="H17" s="86"/>
      <c r="I17" s="126">
        <f t="shared" si="0"/>
        <v>1389301</v>
      </c>
      <c r="J17" s="127"/>
      <c r="K17" s="124">
        <f t="shared" si="1"/>
        <v>65.17644023268906</v>
      </c>
      <c r="L17" s="124"/>
      <c r="M17" s="128">
        <v>160.52382668492609</v>
      </c>
      <c r="N17" s="124"/>
      <c r="O17" s="124">
        <f t="shared" si="2"/>
        <v>-95.347386452237032</v>
      </c>
      <c r="P17" s="98"/>
    </row>
    <row r="18" spans="1:16" s="96" customFormat="1" x14ac:dyDescent="0.25">
      <c r="A18" s="95" t="s">
        <v>30</v>
      </c>
      <c r="B18" s="95"/>
      <c r="C18" s="86">
        <v>19020</v>
      </c>
      <c r="D18" s="99"/>
      <c r="E18" s="109">
        <f>'Kosten absolut'!AZ17</f>
        <v>2445719</v>
      </c>
      <c r="F18" s="109"/>
      <c r="G18" s="109">
        <f>Kobe!AZ17</f>
        <v>520012</v>
      </c>
      <c r="H18" s="86"/>
      <c r="I18" s="126">
        <f t="shared" si="0"/>
        <v>1925707</v>
      </c>
      <c r="J18" s="127"/>
      <c r="K18" s="124">
        <f t="shared" si="1"/>
        <v>101.24642481598318</v>
      </c>
      <c r="L18" s="124"/>
      <c r="M18" s="128">
        <v>190.07463895670227</v>
      </c>
      <c r="N18" s="124"/>
      <c r="O18" s="124">
        <f t="shared" si="2"/>
        <v>-88.828214140719098</v>
      </c>
      <c r="P18" s="98"/>
    </row>
    <row r="19" spans="1:16" s="96" customFormat="1" x14ac:dyDescent="0.25">
      <c r="A19" s="95" t="s">
        <v>31</v>
      </c>
      <c r="B19" s="95"/>
      <c r="C19" s="86">
        <v>60261</v>
      </c>
      <c r="D19" s="99"/>
      <c r="E19" s="109">
        <f>'Kosten absolut'!AZ18</f>
        <v>5734606</v>
      </c>
      <c r="F19" s="109"/>
      <c r="G19" s="109">
        <f>Kobe!AZ18</f>
        <v>1482653</v>
      </c>
      <c r="H19" s="86"/>
      <c r="I19" s="126">
        <f t="shared" si="0"/>
        <v>4251953</v>
      </c>
      <c r="J19" s="127"/>
      <c r="K19" s="124">
        <f t="shared" si="1"/>
        <v>70.558951892600518</v>
      </c>
      <c r="L19" s="124"/>
      <c r="M19" s="128">
        <v>181.15122270668812</v>
      </c>
      <c r="N19" s="124"/>
      <c r="O19" s="124">
        <f t="shared" si="2"/>
        <v>-110.5922708140876</v>
      </c>
      <c r="P19" s="98"/>
    </row>
    <row r="20" spans="1:16" s="96" customFormat="1" x14ac:dyDescent="0.25">
      <c r="A20" s="95" t="s">
        <v>32</v>
      </c>
      <c r="B20" s="95"/>
      <c r="C20" s="86">
        <v>133933</v>
      </c>
      <c r="D20" s="99"/>
      <c r="E20" s="109">
        <f>'Kosten absolut'!AZ19</f>
        <v>16826726</v>
      </c>
      <c r="F20" s="109"/>
      <c r="G20" s="109">
        <f>Kobe!AZ19</f>
        <v>3837798</v>
      </c>
      <c r="H20" s="86"/>
      <c r="I20" s="126">
        <f t="shared" si="0"/>
        <v>12988928</v>
      </c>
      <c r="J20" s="127"/>
      <c r="K20" s="124">
        <f t="shared" si="1"/>
        <v>96.980788901913641</v>
      </c>
      <c r="L20" s="124"/>
      <c r="M20" s="128">
        <v>213.68835011381677</v>
      </c>
      <c r="N20" s="124"/>
      <c r="O20" s="124">
        <f t="shared" si="2"/>
        <v>-116.70756121190313</v>
      </c>
      <c r="P20" s="98"/>
    </row>
    <row r="21" spans="1:16" s="96" customFormat="1" x14ac:dyDescent="0.25">
      <c r="A21" s="95" t="s">
        <v>33</v>
      </c>
      <c r="B21" s="95"/>
      <c r="C21" s="86">
        <v>129301</v>
      </c>
      <c r="D21" s="99"/>
      <c r="E21" s="109">
        <f>'Kosten absolut'!AZ20</f>
        <v>16626041</v>
      </c>
      <c r="F21" s="109"/>
      <c r="G21" s="109">
        <f>Kobe!AZ20</f>
        <v>3484271</v>
      </c>
      <c r="H21" s="86"/>
      <c r="I21" s="126">
        <f t="shared" si="0"/>
        <v>13141770</v>
      </c>
      <c r="J21" s="127"/>
      <c r="K21" s="124">
        <f t="shared" si="1"/>
        <v>101.63703296958261</v>
      </c>
      <c r="L21" s="124"/>
      <c r="M21" s="128">
        <v>213.10088263496866</v>
      </c>
      <c r="N21" s="124"/>
      <c r="O21" s="124">
        <f t="shared" si="2"/>
        <v>-111.46384966538605</v>
      </c>
      <c r="P21" s="98"/>
    </row>
    <row r="22" spans="1:16" s="96" customFormat="1" x14ac:dyDescent="0.25">
      <c r="A22" s="95" t="s">
        <v>34</v>
      </c>
      <c r="B22" s="95"/>
      <c r="C22" s="86">
        <v>92435</v>
      </c>
      <c r="D22" s="99"/>
      <c r="E22" s="109">
        <f>'Kosten absolut'!AZ21</f>
        <v>16894812</v>
      </c>
      <c r="F22" s="109"/>
      <c r="G22" s="109">
        <f>Kobe!AZ21</f>
        <v>2932469</v>
      </c>
      <c r="H22" s="86"/>
      <c r="I22" s="126">
        <f t="shared" si="0"/>
        <v>13962343</v>
      </c>
      <c r="J22" s="127"/>
      <c r="K22" s="124">
        <f t="shared" si="1"/>
        <v>151.05039216746903</v>
      </c>
      <c r="L22" s="124"/>
      <c r="M22" s="128">
        <v>307.82710372580556</v>
      </c>
      <c r="N22" s="124"/>
      <c r="O22" s="124">
        <f t="shared" si="2"/>
        <v>-156.77671155833653</v>
      </c>
      <c r="P22" s="98"/>
    </row>
    <row r="23" spans="1:16" s="96" customFormat="1" x14ac:dyDescent="0.25">
      <c r="A23" s="95" t="s">
        <v>35</v>
      </c>
      <c r="B23" s="95"/>
      <c r="C23" s="86">
        <v>134948</v>
      </c>
      <c r="D23" s="99"/>
      <c r="E23" s="109">
        <f>'Kosten absolut'!AZ22</f>
        <v>17831509</v>
      </c>
      <c r="F23" s="109"/>
      <c r="G23" s="109">
        <f>Kobe!AZ22</f>
        <v>4113759</v>
      </c>
      <c r="H23" s="86"/>
      <c r="I23" s="126">
        <f t="shared" si="0"/>
        <v>13717750</v>
      </c>
      <c r="J23" s="127"/>
      <c r="K23" s="124">
        <f t="shared" si="1"/>
        <v>101.65211785280256</v>
      </c>
      <c r="L23" s="124"/>
      <c r="M23" s="128">
        <v>230.43876438493947</v>
      </c>
      <c r="N23" s="124"/>
      <c r="O23" s="124">
        <f t="shared" si="2"/>
        <v>-128.7866465321369</v>
      </c>
      <c r="P23" s="98"/>
    </row>
    <row r="24" spans="1:16" s="96" customFormat="1" x14ac:dyDescent="0.25">
      <c r="A24" s="95" t="s">
        <v>36</v>
      </c>
      <c r="B24" s="95"/>
      <c r="C24" s="86">
        <v>37952</v>
      </c>
      <c r="D24" s="99"/>
      <c r="E24" s="109">
        <f>'Kosten absolut'!AZ23</f>
        <v>4618367</v>
      </c>
      <c r="F24" s="109"/>
      <c r="G24" s="109">
        <f>Kobe!AZ23</f>
        <v>980117</v>
      </c>
      <c r="H24" s="86"/>
      <c r="I24" s="126">
        <f t="shared" si="0"/>
        <v>3638250</v>
      </c>
      <c r="J24" s="127"/>
      <c r="K24" s="124">
        <f t="shared" si="1"/>
        <v>95.86451306913996</v>
      </c>
      <c r="L24" s="124"/>
      <c r="M24" s="128">
        <v>216.6109882799777</v>
      </c>
      <c r="N24" s="124"/>
      <c r="O24" s="124">
        <f t="shared" si="2"/>
        <v>-120.74647521083774</v>
      </c>
      <c r="P24" s="98"/>
    </row>
    <row r="25" spans="1:16" s="96" customFormat="1" x14ac:dyDescent="0.25">
      <c r="A25" s="95" t="s">
        <v>37</v>
      </c>
      <c r="B25" s="95"/>
      <c r="C25" s="86">
        <v>27258</v>
      </c>
      <c r="D25" s="99"/>
      <c r="E25" s="109">
        <f>'Kosten absolut'!AZ24</f>
        <v>3029378</v>
      </c>
      <c r="F25" s="109"/>
      <c r="G25" s="109">
        <f>Kobe!AZ24</f>
        <v>643322</v>
      </c>
      <c r="H25" s="86"/>
      <c r="I25" s="126">
        <f t="shared" si="0"/>
        <v>2386056</v>
      </c>
      <c r="J25" s="127"/>
      <c r="K25" s="124">
        <f t="shared" si="1"/>
        <v>87.535989434294521</v>
      </c>
      <c r="L25" s="124"/>
      <c r="M25" s="128">
        <v>172.70442404190459</v>
      </c>
      <c r="N25" s="124"/>
      <c r="O25" s="124">
        <f t="shared" si="2"/>
        <v>-85.168434607610067</v>
      </c>
      <c r="P25" s="98"/>
    </row>
    <row r="26" spans="1:16" s="96" customFormat="1" x14ac:dyDescent="0.25">
      <c r="A26" s="95" t="s">
        <v>38</v>
      </c>
      <c r="B26" s="95"/>
      <c r="C26" s="86">
        <v>7594</v>
      </c>
      <c r="D26" s="99"/>
      <c r="E26" s="109">
        <f>'Kosten absolut'!AZ25</f>
        <v>557586</v>
      </c>
      <c r="F26" s="109"/>
      <c r="G26" s="109">
        <f>Kobe!AZ25</f>
        <v>161535</v>
      </c>
      <c r="H26" s="86"/>
      <c r="I26" s="126">
        <f t="shared" si="0"/>
        <v>396051</v>
      </c>
      <c r="J26" s="127"/>
      <c r="K26" s="124">
        <f t="shared" si="1"/>
        <v>52.153147221490649</v>
      </c>
      <c r="L26" s="124"/>
      <c r="M26" s="128">
        <v>158.9119243872953</v>
      </c>
      <c r="N26" s="124"/>
      <c r="O26" s="124">
        <f t="shared" si="2"/>
        <v>-106.75877716580464</v>
      </c>
      <c r="P26" s="98"/>
    </row>
    <row r="27" spans="1:16" s="96" customFormat="1" x14ac:dyDescent="0.25">
      <c r="A27" s="95" t="s">
        <v>39</v>
      </c>
      <c r="B27" s="95"/>
      <c r="C27" s="86">
        <v>228111</v>
      </c>
      <c r="D27" s="99"/>
      <c r="E27" s="109">
        <f>'Kosten absolut'!AZ26</f>
        <v>27153221</v>
      </c>
      <c r="F27" s="109"/>
      <c r="G27" s="109">
        <f>Kobe!AZ26</f>
        <v>6214050</v>
      </c>
      <c r="H27" s="86"/>
      <c r="I27" s="126">
        <f t="shared" si="0"/>
        <v>20939171</v>
      </c>
      <c r="J27" s="127"/>
      <c r="K27" s="124">
        <f t="shared" si="1"/>
        <v>91.793780221032748</v>
      </c>
      <c r="L27" s="124"/>
      <c r="M27" s="128">
        <v>186.30853944429384</v>
      </c>
      <c r="N27" s="124"/>
      <c r="O27" s="124">
        <f t="shared" si="2"/>
        <v>-94.514759223261095</v>
      </c>
      <c r="P27" s="98"/>
    </row>
    <row r="28" spans="1:16" s="96" customFormat="1" x14ac:dyDescent="0.25">
      <c r="A28" s="95" t="s">
        <v>40</v>
      </c>
      <c r="B28" s="95"/>
      <c r="C28" s="86">
        <v>99735</v>
      </c>
      <c r="D28" s="99"/>
      <c r="E28" s="109">
        <f>'Kosten absolut'!AZ27</f>
        <v>10415462</v>
      </c>
      <c r="F28" s="109"/>
      <c r="G28" s="109">
        <f>Kobe!AZ27</f>
        <v>2550957</v>
      </c>
      <c r="H28" s="86"/>
      <c r="I28" s="126">
        <f t="shared" si="0"/>
        <v>7864505</v>
      </c>
      <c r="J28" s="127"/>
      <c r="K28" s="124">
        <f t="shared" si="1"/>
        <v>78.854013134807232</v>
      </c>
      <c r="L28" s="124"/>
      <c r="M28" s="128">
        <v>184.92994865974634</v>
      </c>
      <c r="N28" s="124"/>
      <c r="O28" s="124">
        <f t="shared" si="2"/>
        <v>-106.07593552493911</v>
      </c>
      <c r="P28" s="98"/>
    </row>
    <row r="29" spans="1:16" s="96" customFormat="1" x14ac:dyDescent="0.25">
      <c r="A29" s="95" t="s">
        <v>41</v>
      </c>
      <c r="B29" s="95"/>
      <c r="C29" s="86">
        <v>304855</v>
      </c>
      <c r="D29" s="99"/>
      <c r="E29" s="109">
        <f>'Kosten absolut'!AZ28</f>
        <v>34962268</v>
      </c>
      <c r="F29" s="109"/>
      <c r="G29" s="109">
        <f>Kobe!AZ28</f>
        <v>8035863</v>
      </c>
      <c r="H29" s="86"/>
      <c r="I29" s="126">
        <f t="shared" si="0"/>
        <v>26926405</v>
      </c>
      <c r="J29" s="127"/>
      <c r="K29" s="124">
        <f t="shared" si="1"/>
        <v>88.32528579160585</v>
      </c>
      <c r="L29" s="124"/>
      <c r="M29" s="128">
        <v>198.19628519875656</v>
      </c>
      <c r="N29" s="124"/>
      <c r="O29" s="124">
        <f t="shared" si="2"/>
        <v>-109.87099940715071</v>
      </c>
      <c r="P29" s="98"/>
    </row>
    <row r="30" spans="1:16" s="96" customFormat="1" x14ac:dyDescent="0.25">
      <c r="A30" s="95" t="s">
        <v>42</v>
      </c>
      <c r="B30" s="95"/>
      <c r="C30" s="86">
        <v>126901</v>
      </c>
      <c r="D30" s="99"/>
      <c r="E30" s="109">
        <f>'Kosten absolut'!AZ29</f>
        <v>14911886</v>
      </c>
      <c r="F30" s="109"/>
      <c r="G30" s="109">
        <f>Kobe!AZ29</f>
        <v>3320332</v>
      </c>
      <c r="H30" s="86"/>
      <c r="I30" s="126">
        <f t="shared" si="0"/>
        <v>11591554</v>
      </c>
      <c r="J30" s="127"/>
      <c r="K30" s="124">
        <f t="shared" si="1"/>
        <v>91.343283346860943</v>
      </c>
      <c r="L30" s="124"/>
      <c r="M30" s="128">
        <v>195.50334106020779</v>
      </c>
      <c r="N30" s="124"/>
      <c r="O30" s="124">
        <f t="shared" si="2"/>
        <v>-104.16005771334684</v>
      </c>
      <c r="P30" s="98"/>
    </row>
    <row r="31" spans="1:16" s="96" customFormat="1" x14ac:dyDescent="0.25">
      <c r="A31" s="95" t="s">
        <v>43</v>
      </c>
      <c r="B31" s="95"/>
      <c r="C31" s="86">
        <v>156338</v>
      </c>
      <c r="D31" s="99"/>
      <c r="E31" s="109">
        <f>'Kosten absolut'!AZ30</f>
        <v>22933152</v>
      </c>
      <c r="F31" s="109"/>
      <c r="G31" s="109">
        <f>Kobe!AZ30</f>
        <v>5191100</v>
      </c>
      <c r="H31" s="86"/>
      <c r="I31" s="126">
        <f t="shared" si="0"/>
        <v>17742052</v>
      </c>
      <c r="J31" s="127"/>
      <c r="K31" s="124">
        <f t="shared" si="1"/>
        <v>113.48521792526449</v>
      </c>
      <c r="L31" s="124"/>
      <c r="M31" s="128">
        <v>268.79874894511931</v>
      </c>
      <c r="N31" s="124"/>
      <c r="O31" s="124">
        <f t="shared" si="2"/>
        <v>-155.31353101985482</v>
      </c>
      <c r="P31" s="98"/>
    </row>
    <row r="32" spans="1:16" s="96" customFormat="1" x14ac:dyDescent="0.25">
      <c r="A32" s="95" t="s">
        <v>44</v>
      </c>
      <c r="B32" s="95"/>
      <c r="C32" s="86">
        <v>319146</v>
      </c>
      <c r="D32" s="99"/>
      <c r="E32" s="109">
        <f>'Kosten absolut'!AZ31</f>
        <v>47232666</v>
      </c>
      <c r="F32" s="109"/>
      <c r="G32" s="109">
        <f>Kobe!AZ31</f>
        <v>10075496</v>
      </c>
      <c r="H32" s="86"/>
      <c r="I32" s="126">
        <f t="shared" si="0"/>
        <v>37157170</v>
      </c>
      <c r="J32" s="127"/>
      <c r="K32" s="124">
        <f t="shared" si="1"/>
        <v>116.42687046054156</v>
      </c>
      <c r="L32" s="124"/>
      <c r="M32" s="128">
        <v>272.8723017074895</v>
      </c>
      <c r="N32" s="124"/>
      <c r="O32" s="124">
        <f t="shared" si="2"/>
        <v>-156.44543124694792</v>
      </c>
      <c r="P32" s="98"/>
    </row>
    <row r="33" spans="1:16" s="96" customFormat="1" x14ac:dyDescent="0.25">
      <c r="A33" s="95" t="s">
        <v>45</v>
      </c>
      <c r="B33" s="95"/>
      <c r="C33" s="86">
        <v>150897</v>
      </c>
      <c r="D33" s="99"/>
      <c r="E33" s="109">
        <f>'Kosten absolut'!AZ32</f>
        <v>16604683</v>
      </c>
      <c r="F33" s="109"/>
      <c r="G33" s="109">
        <f>Kobe!AZ32</f>
        <v>3762944</v>
      </c>
      <c r="H33" s="86"/>
      <c r="I33" s="126">
        <f t="shared" si="0"/>
        <v>12841739</v>
      </c>
      <c r="J33" s="127"/>
      <c r="K33" s="124">
        <f t="shared" si="1"/>
        <v>85.102679311053237</v>
      </c>
      <c r="L33" s="124"/>
      <c r="M33" s="128">
        <v>196.99542471196321</v>
      </c>
      <c r="N33" s="124"/>
      <c r="O33" s="124">
        <f t="shared" si="2"/>
        <v>-111.89274540090997</v>
      </c>
      <c r="P33" s="98"/>
    </row>
    <row r="34" spans="1:16" s="96" customFormat="1" x14ac:dyDescent="0.25">
      <c r="A34" s="95" t="s">
        <v>46</v>
      </c>
      <c r="B34" s="95"/>
      <c r="C34" s="86">
        <v>79566</v>
      </c>
      <c r="D34" s="99"/>
      <c r="E34" s="109">
        <f>'Kosten absolut'!AZ33</f>
        <v>11864152</v>
      </c>
      <c r="F34" s="109"/>
      <c r="G34" s="109">
        <f>Kobe!AZ33</f>
        <v>2255666</v>
      </c>
      <c r="H34" s="86"/>
      <c r="I34" s="126">
        <f t="shared" si="0"/>
        <v>9608486</v>
      </c>
      <c r="J34" s="127"/>
      <c r="K34" s="124">
        <f t="shared" si="1"/>
        <v>120.76120453460021</v>
      </c>
      <c r="L34" s="124"/>
      <c r="M34" s="128">
        <v>268.26183913947608</v>
      </c>
      <c r="N34" s="124"/>
      <c r="O34" s="124">
        <f t="shared" si="2"/>
        <v>-147.50063460487587</v>
      </c>
      <c r="P34" s="98"/>
    </row>
    <row r="35" spans="1:16" s="96" customFormat="1" x14ac:dyDescent="0.25">
      <c r="A35" s="95" t="s">
        <v>47</v>
      </c>
      <c r="B35" s="95"/>
      <c r="C35" s="86">
        <v>197338</v>
      </c>
      <c r="D35" s="99"/>
      <c r="E35" s="109">
        <f>'Kosten absolut'!AZ34</f>
        <v>39698183</v>
      </c>
      <c r="F35" s="109"/>
      <c r="G35" s="109">
        <f>Kobe!AZ34</f>
        <v>7362601</v>
      </c>
      <c r="H35" s="86"/>
      <c r="I35" s="126">
        <f t="shared" si="0"/>
        <v>32335582</v>
      </c>
      <c r="J35" s="127"/>
      <c r="K35" s="124">
        <f t="shared" si="1"/>
        <v>163.85887158073965</v>
      </c>
      <c r="L35" s="124"/>
      <c r="M35" s="128">
        <v>318.62949221036212</v>
      </c>
      <c r="N35" s="124"/>
      <c r="O35" s="124">
        <f t="shared" si="2"/>
        <v>-154.77062062962247</v>
      </c>
      <c r="P35" s="98"/>
    </row>
    <row r="36" spans="1:16" s="96" customFormat="1" x14ac:dyDescent="0.25">
      <c r="A36" s="95" t="s">
        <v>48</v>
      </c>
      <c r="B36" s="95"/>
      <c r="C36" s="86">
        <v>32489</v>
      </c>
      <c r="D36" s="99"/>
      <c r="E36" s="109">
        <f>'Kosten absolut'!AZ35</f>
        <v>4810118</v>
      </c>
      <c r="F36" s="109"/>
      <c r="G36" s="109">
        <f>Kobe!AZ35</f>
        <v>935439</v>
      </c>
      <c r="H36" s="86"/>
      <c r="I36" s="126">
        <f t="shared" si="0"/>
        <v>3874679</v>
      </c>
      <c r="J36" s="127"/>
      <c r="K36" s="124">
        <f t="shared" si="1"/>
        <v>119.26125765643756</v>
      </c>
      <c r="L36" s="124"/>
      <c r="M36" s="128">
        <v>251.20548956258963</v>
      </c>
      <c r="N36" s="124"/>
      <c r="O36" s="124">
        <f t="shared" si="2"/>
        <v>-131.94423190615208</v>
      </c>
      <c r="P36" s="98"/>
    </row>
    <row r="37" spans="1:16" s="96" customFormat="1" x14ac:dyDescent="0.25">
      <c r="A37" s="96" t="s">
        <v>49</v>
      </c>
      <c r="C37" s="86">
        <f>SUM(C11:C36)</f>
        <v>3783965</v>
      </c>
      <c r="D37" s="86"/>
      <c r="E37" s="109">
        <f>'Kosten absolut'!AZ36</f>
        <v>508998877</v>
      </c>
      <c r="F37" s="86"/>
      <c r="G37" s="109">
        <f>Kobe!AZ36</f>
        <v>107980785</v>
      </c>
      <c r="H37" s="86"/>
      <c r="I37" s="126">
        <f t="shared" si="0"/>
        <v>401018092</v>
      </c>
      <c r="J37" s="127"/>
      <c r="K37" s="124">
        <f t="shared" si="1"/>
        <v>105.97827728322011</v>
      </c>
      <c r="L37" s="128"/>
      <c r="M37" s="128">
        <v>228.10303576907313</v>
      </c>
      <c r="N37" s="128"/>
      <c r="O37" s="124">
        <f t="shared" si="2"/>
        <v>-122.12475848585302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70</v>
      </c>
      <c r="D8" s="50"/>
      <c r="E8" s="50" t="s">
        <v>70</v>
      </c>
      <c r="F8" s="50"/>
      <c r="G8" s="105" t="s">
        <v>70</v>
      </c>
      <c r="H8" s="50"/>
      <c r="I8" s="50" t="s">
        <v>70</v>
      </c>
      <c r="J8" s="50"/>
      <c r="K8" s="106" t="s">
        <v>71</v>
      </c>
      <c r="L8" s="53"/>
      <c r="M8" s="91" t="s">
        <v>59</v>
      </c>
      <c r="N8" s="52"/>
      <c r="O8" s="90" t="s">
        <v>71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558964</v>
      </c>
      <c r="D11" s="99"/>
      <c r="E11" s="109">
        <f>'Kosten absolut'!BB10</f>
        <v>90489352</v>
      </c>
      <c r="F11" s="109"/>
      <c r="G11" s="109">
        <f>Kobe!BB10</f>
        <v>17782424</v>
      </c>
      <c r="H11" s="86"/>
      <c r="I11" s="126">
        <f>E11-G11</f>
        <v>72706928</v>
      </c>
      <c r="J11" s="127"/>
      <c r="K11" s="124">
        <f>I11/C11</f>
        <v>130.07443770976306</v>
      </c>
      <c r="L11" s="124"/>
      <c r="M11" s="128">
        <v>217.82062355043331</v>
      </c>
      <c r="N11" s="124"/>
      <c r="O11" s="124">
        <f>K11-M11</f>
        <v>-87.74618584067025</v>
      </c>
      <c r="P11" s="97"/>
    </row>
    <row r="12" spans="1:19" s="96" customFormat="1" x14ac:dyDescent="0.25">
      <c r="A12" s="95" t="s">
        <v>24</v>
      </c>
      <c r="B12" s="95"/>
      <c r="C12" s="86">
        <v>428067</v>
      </c>
      <c r="D12" s="99"/>
      <c r="E12" s="109">
        <f>'Kosten absolut'!BB11</f>
        <v>72102269</v>
      </c>
      <c r="F12" s="109"/>
      <c r="G12" s="109">
        <f>Kobe!BB11</f>
        <v>13281996</v>
      </c>
      <c r="H12" s="86"/>
      <c r="I12" s="126">
        <f t="shared" ref="I12:I37" si="0">E12-G12</f>
        <v>58820273</v>
      </c>
      <c r="J12" s="127"/>
      <c r="K12" s="124">
        <f t="shared" ref="K12:K37" si="1">I12/C12</f>
        <v>137.40903409980214</v>
      </c>
      <c r="L12" s="124"/>
      <c r="M12" s="128">
        <v>243.92208178774436</v>
      </c>
      <c r="N12" s="124"/>
      <c r="O12" s="124">
        <f t="shared" ref="O12:O37" si="2">K12-M12</f>
        <v>-106.51304768794222</v>
      </c>
      <c r="P12" s="98"/>
    </row>
    <row r="13" spans="1:19" s="96" customFormat="1" x14ac:dyDescent="0.25">
      <c r="A13" s="95" t="s">
        <v>25</v>
      </c>
      <c r="B13" s="95"/>
      <c r="C13" s="86">
        <v>162432</v>
      </c>
      <c r="D13" s="99"/>
      <c r="E13" s="109">
        <f>'Kosten absolut'!BB12</f>
        <v>21895622</v>
      </c>
      <c r="F13" s="109"/>
      <c r="G13" s="109">
        <f>Kobe!BB12</f>
        <v>4443139</v>
      </c>
      <c r="H13" s="86"/>
      <c r="I13" s="126">
        <f t="shared" si="0"/>
        <v>17452483</v>
      </c>
      <c r="J13" s="127"/>
      <c r="K13" s="124">
        <f t="shared" si="1"/>
        <v>107.44485692474389</v>
      </c>
      <c r="L13" s="124"/>
      <c r="M13" s="128">
        <v>192.78740316500884</v>
      </c>
      <c r="N13" s="124"/>
      <c r="O13" s="124">
        <f t="shared" si="2"/>
        <v>-85.342546240264952</v>
      </c>
      <c r="P13" s="98"/>
    </row>
    <row r="14" spans="1:19" s="96" customFormat="1" x14ac:dyDescent="0.25">
      <c r="A14" s="95" t="s">
        <v>26</v>
      </c>
      <c r="B14" s="95"/>
      <c r="C14" s="86">
        <v>15481</v>
      </c>
      <c r="D14" s="99"/>
      <c r="E14" s="109">
        <f>'Kosten absolut'!BB13</f>
        <v>2121190</v>
      </c>
      <c r="F14" s="109"/>
      <c r="G14" s="109">
        <f>Kobe!BB13</f>
        <v>408220</v>
      </c>
      <c r="H14" s="86"/>
      <c r="I14" s="126">
        <f t="shared" si="0"/>
        <v>1712970</v>
      </c>
      <c r="J14" s="127"/>
      <c r="K14" s="124">
        <f t="shared" si="1"/>
        <v>110.64982882242749</v>
      </c>
      <c r="L14" s="124"/>
      <c r="M14" s="128">
        <v>184.53150644429425</v>
      </c>
      <c r="N14" s="124"/>
      <c r="O14" s="124">
        <f t="shared" si="2"/>
        <v>-73.881677621866757</v>
      </c>
      <c r="P14" s="98"/>
    </row>
    <row r="15" spans="1:19" s="96" customFormat="1" x14ac:dyDescent="0.25">
      <c r="A15" s="95" t="s">
        <v>27</v>
      </c>
      <c r="B15" s="95"/>
      <c r="C15" s="86">
        <v>66235</v>
      </c>
      <c r="D15" s="99"/>
      <c r="E15" s="109">
        <f>'Kosten absolut'!BB14</f>
        <v>8675305</v>
      </c>
      <c r="F15" s="109"/>
      <c r="G15" s="109">
        <f>Kobe!BB14</f>
        <v>1998453</v>
      </c>
      <c r="H15" s="86"/>
      <c r="I15" s="126">
        <f t="shared" si="0"/>
        <v>6676852</v>
      </c>
      <c r="J15" s="127"/>
      <c r="K15" s="124">
        <f t="shared" si="1"/>
        <v>100.8054955839058</v>
      </c>
      <c r="L15" s="124"/>
      <c r="M15" s="128">
        <v>183.29431468341397</v>
      </c>
      <c r="N15" s="124"/>
      <c r="O15" s="124">
        <f t="shared" si="2"/>
        <v>-82.488819099508177</v>
      </c>
      <c r="P15" s="98"/>
    </row>
    <row r="16" spans="1:19" s="96" customFormat="1" x14ac:dyDescent="0.25">
      <c r="A16" s="95" t="s">
        <v>28</v>
      </c>
      <c r="B16" s="95"/>
      <c r="C16" s="86">
        <v>15884</v>
      </c>
      <c r="D16" s="99"/>
      <c r="E16" s="109">
        <f>'Kosten absolut'!BB15</f>
        <v>2088602</v>
      </c>
      <c r="F16" s="109"/>
      <c r="G16" s="109">
        <f>Kobe!BB15</f>
        <v>449881</v>
      </c>
      <c r="H16" s="86"/>
      <c r="I16" s="126">
        <f t="shared" si="0"/>
        <v>1638721</v>
      </c>
      <c r="J16" s="127"/>
      <c r="K16" s="124">
        <f t="shared" si="1"/>
        <v>103.16803072273986</v>
      </c>
      <c r="L16" s="124"/>
      <c r="M16" s="128">
        <v>173.5665760048353</v>
      </c>
      <c r="N16" s="124"/>
      <c r="O16" s="124">
        <f t="shared" si="2"/>
        <v>-70.398545282095441</v>
      </c>
      <c r="P16" s="98"/>
    </row>
    <row r="17" spans="1:16" s="96" customFormat="1" x14ac:dyDescent="0.25">
      <c r="A17" s="95" t="s">
        <v>29</v>
      </c>
      <c r="B17" s="95"/>
      <c r="C17" s="86">
        <v>19509</v>
      </c>
      <c r="D17" s="99"/>
      <c r="E17" s="109">
        <f>'Kosten absolut'!BB16</f>
        <v>2256186</v>
      </c>
      <c r="F17" s="109"/>
      <c r="G17" s="109">
        <f>Kobe!BB16</f>
        <v>511822</v>
      </c>
      <c r="H17" s="86"/>
      <c r="I17" s="126">
        <f t="shared" si="0"/>
        <v>1744364</v>
      </c>
      <c r="J17" s="127"/>
      <c r="K17" s="124">
        <f t="shared" si="1"/>
        <v>89.413296427289964</v>
      </c>
      <c r="L17" s="124"/>
      <c r="M17" s="128">
        <v>160.52382668492609</v>
      </c>
      <c r="N17" s="124"/>
      <c r="O17" s="124">
        <f t="shared" si="2"/>
        <v>-71.110530257636128</v>
      </c>
      <c r="P17" s="98"/>
    </row>
    <row r="18" spans="1:16" s="96" customFormat="1" x14ac:dyDescent="0.25">
      <c r="A18" s="95" t="s">
        <v>30</v>
      </c>
      <c r="B18" s="95"/>
      <c r="C18" s="86">
        <v>18078</v>
      </c>
      <c r="D18" s="99"/>
      <c r="E18" s="109">
        <f>'Kosten absolut'!BB17</f>
        <v>2424862</v>
      </c>
      <c r="F18" s="109"/>
      <c r="G18" s="109">
        <f>Kobe!BB17</f>
        <v>555619</v>
      </c>
      <c r="H18" s="86"/>
      <c r="I18" s="126">
        <f t="shared" si="0"/>
        <v>1869243</v>
      </c>
      <c r="J18" s="127"/>
      <c r="K18" s="124">
        <f t="shared" si="1"/>
        <v>103.39877198805178</v>
      </c>
      <c r="L18" s="124"/>
      <c r="M18" s="128">
        <v>190.07463895670227</v>
      </c>
      <c r="N18" s="124"/>
      <c r="O18" s="124">
        <f t="shared" si="2"/>
        <v>-86.675866968650496</v>
      </c>
      <c r="P18" s="98"/>
    </row>
    <row r="19" spans="1:16" s="96" customFormat="1" x14ac:dyDescent="0.25">
      <c r="A19" s="95" t="s">
        <v>31</v>
      </c>
      <c r="B19" s="95"/>
      <c r="C19" s="86">
        <v>50275</v>
      </c>
      <c r="D19" s="99"/>
      <c r="E19" s="109">
        <f>'Kosten absolut'!BB18</f>
        <v>6651655</v>
      </c>
      <c r="F19" s="109"/>
      <c r="G19" s="109">
        <f>Kobe!BB18</f>
        <v>1434429</v>
      </c>
      <c r="H19" s="86"/>
      <c r="I19" s="126">
        <f t="shared" si="0"/>
        <v>5217226</v>
      </c>
      <c r="J19" s="127"/>
      <c r="K19" s="124">
        <f t="shared" si="1"/>
        <v>103.77376429636996</v>
      </c>
      <c r="L19" s="124"/>
      <c r="M19" s="128">
        <v>181.15122270668812</v>
      </c>
      <c r="N19" s="124"/>
      <c r="O19" s="124">
        <f t="shared" si="2"/>
        <v>-77.377458410318155</v>
      </c>
      <c r="P19" s="98"/>
    </row>
    <row r="20" spans="1:16" s="96" customFormat="1" x14ac:dyDescent="0.25">
      <c r="A20" s="95" t="s">
        <v>32</v>
      </c>
      <c r="B20" s="95"/>
      <c r="C20" s="86">
        <v>114154</v>
      </c>
      <c r="D20" s="99"/>
      <c r="E20" s="109">
        <f>'Kosten absolut'!BB19</f>
        <v>18248966</v>
      </c>
      <c r="F20" s="109"/>
      <c r="G20" s="109">
        <f>Kobe!BB19</f>
        <v>3755640</v>
      </c>
      <c r="H20" s="86"/>
      <c r="I20" s="126">
        <f t="shared" si="0"/>
        <v>14493326</v>
      </c>
      <c r="J20" s="127"/>
      <c r="K20" s="124">
        <f t="shared" si="1"/>
        <v>126.96292727368292</v>
      </c>
      <c r="L20" s="124"/>
      <c r="M20" s="128">
        <v>213.68835011381677</v>
      </c>
      <c r="N20" s="124"/>
      <c r="O20" s="124">
        <f t="shared" si="2"/>
        <v>-86.725422840133845</v>
      </c>
      <c r="P20" s="98"/>
    </row>
    <row r="21" spans="1:16" s="96" customFormat="1" x14ac:dyDescent="0.25">
      <c r="A21" s="95" t="s">
        <v>33</v>
      </c>
      <c r="B21" s="95"/>
      <c r="C21" s="86">
        <v>120442</v>
      </c>
      <c r="D21" s="99"/>
      <c r="E21" s="109">
        <f>'Kosten absolut'!BB20</f>
        <v>20093614</v>
      </c>
      <c r="F21" s="109"/>
      <c r="G21" s="109">
        <f>Kobe!BB20</f>
        <v>3809030</v>
      </c>
      <c r="H21" s="86"/>
      <c r="I21" s="126">
        <f t="shared" si="0"/>
        <v>16284584</v>
      </c>
      <c r="J21" s="127"/>
      <c r="K21" s="124">
        <f t="shared" si="1"/>
        <v>135.20685475166471</v>
      </c>
      <c r="L21" s="124"/>
      <c r="M21" s="128">
        <v>213.10088263496866</v>
      </c>
      <c r="N21" s="124"/>
      <c r="O21" s="124">
        <f t="shared" si="2"/>
        <v>-77.894027883303949</v>
      </c>
      <c r="P21" s="98"/>
    </row>
    <row r="22" spans="1:16" s="96" customFormat="1" x14ac:dyDescent="0.25">
      <c r="A22" s="95" t="s">
        <v>34</v>
      </c>
      <c r="B22" s="95"/>
      <c r="C22" s="86">
        <v>81157</v>
      </c>
      <c r="D22" s="99"/>
      <c r="E22" s="109">
        <f>'Kosten absolut'!BB21</f>
        <v>17477837</v>
      </c>
      <c r="F22" s="109"/>
      <c r="G22" s="109">
        <f>Kobe!BB21</f>
        <v>2886318</v>
      </c>
      <c r="H22" s="86"/>
      <c r="I22" s="126">
        <f t="shared" si="0"/>
        <v>14591519</v>
      </c>
      <c r="J22" s="127"/>
      <c r="K22" s="124">
        <f t="shared" si="1"/>
        <v>179.79372081274568</v>
      </c>
      <c r="L22" s="124"/>
      <c r="M22" s="128">
        <v>307.82710372580556</v>
      </c>
      <c r="N22" s="124"/>
      <c r="O22" s="124">
        <f t="shared" si="2"/>
        <v>-128.03338291305988</v>
      </c>
      <c r="P22" s="98"/>
    </row>
    <row r="23" spans="1:16" s="96" customFormat="1" x14ac:dyDescent="0.25">
      <c r="A23" s="95" t="s">
        <v>35</v>
      </c>
      <c r="B23" s="95"/>
      <c r="C23" s="86">
        <v>120330</v>
      </c>
      <c r="D23" s="99"/>
      <c r="E23" s="109">
        <f>'Kosten absolut'!BB22</f>
        <v>19260395</v>
      </c>
      <c r="F23" s="109"/>
      <c r="G23" s="109">
        <f>Kobe!BB22</f>
        <v>4154237</v>
      </c>
      <c r="H23" s="86"/>
      <c r="I23" s="126">
        <f t="shared" si="0"/>
        <v>15106158</v>
      </c>
      <c r="J23" s="127"/>
      <c r="K23" s="124">
        <f t="shared" si="1"/>
        <v>125.53941660433807</v>
      </c>
      <c r="L23" s="124"/>
      <c r="M23" s="128">
        <v>230.43876438493947</v>
      </c>
      <c r="N23" s="124"/>
      <c r="O23" s="124">
        <f t="shared" si="2"/>
        <v>-104.8993477806014</v>
      </c>
      <c r="P23" s="98"/>
    </row>
    <row r="24" spans="1:16" s="96" customFormat="1" x14ac:dyDescent="0.25">
      <c r="A24" s="95" t="s">
        <v>36</v>
      </c>
      <c r="B24" s="95"/>
      <c r="C24" s="86">
        <v>35456</v>
      </c>
      <c r="D24" s="99"/>
      <c r="E24" s="109">
        <f>'Kosten absolut'!BB23</f>
        <v>5786412</v>
      </c>
      <c r="F24" s="109"/>
      <c r="G24" s="109">
        <f>Kobe!BB23</f>
        <v>1079625</v>
      </c>
      <c r="H24" s="86"/>
      <c r="I24" s="126">
        <f t="shared" si="0"/>
        <v>4706787</v>
      </c>
      <c r="J24" s="127"/>
      <c r="K24" s="124">
        <f t="shared" si="1"/>
        <v>132.75008461191337</v>
      </c>
      <c r="L24" s="124"/>
      <c r="M24" s="128">
        <v>216.6109882799777</v>
      </c>
      <c r="N24" s="124"/>
      <c r="O24" s="124">
        <f t="shared" si="2"/>
        <v>-83.860903668064338</v>
      </c>
      <c r="P24" s="98"/>
    </row>
    <row r="25" spans="1:16" s="96" customFormat="1" x14ac:dyDescent="0.25">
      <c r="A25" s="95" t="s">
        <v>37</v>
      </c>
      <c r="B25" s="95"/>
      <c r="C25" s="86">
        <v>25192</v>
      </c>
      <c r="D25" s="99"/>
      <c r="E25" s="109">
        <f>'Kosten absolut'!BB24</f>
        <v>3395237</v>
      </c>
      <c r="F25" s="109"/>
      <c r="G25" s="109">
        <f>Kobe!BB24</f>
        <v>690468</v>
      </c>
      <c r="H25" s="86"/>
      <c r="I25" s="126">
        <f t="shared" si="0"/>
        <v>2704769</v>
      </c>
      <c r="J25" s="127"/>
      <c r="K25" s="124">
        <f t="shared" si="1"/>
        <v>107.36618767862814</v>
      </c>
      <c r="L25" s="124"/>
      <c r="M25" s="128">
        <v>172.70442404190459</v>
      </c>
      <c r="N25" s="124"/>
      <c r="O25" s="124">
        <f t="shared" si="2"/>
        <v>-65.338236363276451</v>
      </c>
      <c r="P25" s="98"/>
    </row>
    <row r="26" spans="1:16" s="96" customFormat="1" x14ac:dyDescent="0.25">
      <c r="A26" s="95" t="s">
        <v>38</v>
      </c>
      <c r="B26" s="95"/>
      <c r="C26" s="86">
        <v>6128</v>
      </c>
      <c r="D26" s="99"/>
      <c r="E26" s="109">
        <f>'Kosten absolut'!BB25</f>
        <v>668670</v>
      </c>
      <c r="F26" s="109"/>
      <c r="G26" s="109">
        <f>Kobe!BB25</f>
        <v>151212</v>
      </c>
      <c r="H26" s="86"/>
      <c r="I26" s="126">
        <f t="shared" si="0"/>
        <v>517458</v>
      </c>
      <c r="J26" s="127"/>
      <c r="K26" s="124">
        <f t="shared" si="1"/>
        <v>84.441579634464759</v>
      </c>
      <c r="L26" s="124"/>
      <c r="M26" s="128">
        <v>158.9119243872953</v>
      </c>
      <c r="N26" s="124"/>
      <c r="O26" s="124">
        <f t="shared" si="2"/>
        <v>-74.470344752830542</v>
      </c>
      <c r="P26" s="98"/>
    </row>
    <row r="27" spans="1:16" s="96" customFormat="1" x14ac:dyDescent="0.25">
      <c r="A27" s="95" t="s">
        <v>39</v>
      </c>
      <c r="B27" s="95"/>
      <c r="C27" s="86">
        <v>202902</v>
      </c>
      <c r="D27" s="99"/>
      <c r="E27" s="109">
        <f>'Kosten absolut'!BB26</f>
        <v>30697760</v>
      </c>
      <c r="F27" s="109"/>
      <c r="G27" s="109">
        <f>Kobe!BB26</f>
        <v>6328458</v>
      </c>
      <c r="H27" s="86"/>
      <c r="I27" s="126">
        <f t="shared" si="0"/>
        <v>24369302</v>
      </c>
      <c r="J27" s="127"/>
      <c r="K27" s="124">
        <f t="shared" si="1"/>
        <v>120.10380380676385</v>
      </c>
      <c r="L27" s="124"/>
      <c r="M27" s="128">
        <v>186.30853944429384</v>
      </c>
      <c r="N27" s="124"/>
      <c r="O27" s="124">
        <f t="shared" si="2"/>
        <v>-66.204735637529993</v>
      </c>
      <c r="P27" s="98"/>
    </row>
    <row r="28" spans="1:16" s="96" customFormat="1" x14ac:dyDescent="0.25">
      <c r="A28" s="95" t="s">
        <v>40</v>
      </c>
      <c r="B28" s="95"/>
      <c r="C28" s="86">
        <v>87785</v>
      </c>
      <c r="D28" s="99"/>
      <c r="E28" s="109">
        <f>'Kosten absolut'!BB27</f>
        <v>11493169</v>
      </c>
      <c r="F28" s="109"/>
      <c r="G28" s="109">
        <f>Kobe!BB27</f>
        <v>2531756</v>
      </c>
      <c r="H28" s="86"/>
      <c r="I28" s="126">
        <f t="shared" si="0"/>
        <v>8961413</v>
      </c>
      <c r="J28" s="127"/>
      <c r="K28" s="124">
        <f t="shared" si="1"/>
        <v>102.08364754798656</v>
      </c>
      <c r="L28" s="124"/>
      <c r="M28" s="128">
        <v>184.92994865974634</v>
      </c>
      <c r="N28" s="124"/>
      <c r="O28" s="124">
        <f t="shared" si="2"/>
        <v>-82.846301111759786</v>
      </c>
      <c r="P28" s="98"/>
    </row>
    <row r="29" spans="1:16" s="96" customFormat="1" x14ac:dyDescent="0.25">
      <c r="A29" s="95" t="s">
        <v>41</v>
      </c>
      <c r="B29" s="95"/>
      <c r="C29" s="86">
        <v>274680</v>
      </c>
      <c r="D29" s="99"/>
      <c r="E29" s="109">
        <f>'Kosten absolut'!BB28</f>
        <v>42821551</v>
      </c>
      <c r="F29" s="109"/>
      <c r="G29" s="109">
        <f>Kobe!BB28</f>
        <v>8263238</v>
      </c>
      <c r="H29" s="86"/>
      <c r="I29" s="126">
        <f t="shared" si="0"/>
        <v>34558313</v>
      </c>
      <c r="J29" s="127"/>
      <c r="K29" s="124">
        <f t="shared" si="1"/>
        <v>125.81299330129606</v>
      </c>
      <c r="L29" s="124"/>
      <c r="M29" s="128">
        <v>198.19628519875656</v>
      </c>
      <c r="N29" s="124"/>
      <c r="O29" s="124">
        <f t="shared" si="2"/>
        <v>-72.383291897460495</v>
      </c>
      <c r="P29" s="98"/>
    </row>
    <row r="30" spans="1:16" s="96" customFormat="1" x14ac:dyDescent="0.25">
      <c r="A30" s="95" t="s">
        <v>42</v>
      </c>
      <c r="B30" s="95"/>
      <c r="C30" s="86">
        <v>114646</v>
      </c>
      <c r="D30" s="99"/>
      <c r="E30" s="109">
        <f>'Kosten absolut'!BB29</f>
        <v>17180577</v>
      </c>
      <c r="F30" s="109"/>
      <c r="G30" s="109">
        <f>Kobe!BB29</f>
        <v>3428744</v>
      </c>
      <c r="H30" s="86"/>
      <c r="I30" s="126">
        <f t="shared" si="0"/>
        <v>13751833</v>
      </c>
      <c r="J30" s="127"/>
      <c r="K30" s="124">
        <f t="shared" si="1"/>
        <v>119.9503951293547</v>
      </c>
      <c r="L30" s="124"/>
      <c r="M30" s="128">
        <v>195.50334106020779</v>
      </c>
      <c r="N30" s="124"/>
      <c r="O30" s="124">
        <f t="shared" si="2"/>
        <v>-75.552945930853085</v>
      </c>
      <c r="P30" s="98"/>
    </row>
    <row r="31" spans="1:16" s="96" customFormat="1" x14ac:dyDescent="0.25">
      <c r="A31" s="95" t="s">
        <v>43</v>
      </c>
      <c r="B31" s="95"/>
      <c r="C31" s="86">
        <v>133881</v>
      </c>
      <c r="D31" s="99"/>
      <c r="E31" s="109">
        <f>'Kosten absolut'!BB30</f>
        <v>23544464</v>
      </c>
      <c r="F31" s="109"/>
      <c r="G31" s="109">
        <f>Kobe!BB30</f>
        <v>5003366</v>
      </c>
      <c r="H31" s="86"/>
      <c r="I31" s="126">
        <f t="shared" si="0"/>
        <v>18541098</v>
      </c>
      <c r="J31" s="127"/>
      <c r="K31" s="124">
        <f t="shared" si="1"/>
        <v>138.48938983126806</v>
      </c>
      <c r="L31" s="124"/>
      <c r="M31" s="128">
        <v>268.79874894511931</v>
      </c>
      <c r="N31" s="124"/>
      <c r="O31" s="124">
        <f t="shared" si="2"/>
        <v>-130.30935911385126</v>
      </c>
      <c r="P31" s="98"/>
    </row>
    <row r="32" spans="1:16" s="96" customFormat="1" x14ac:dyDescent="0.25">
      <c r="A32" s="95" t="s">
        <v>44</v>
      </c>
      <c r="B32" s="95"/>
      <c r="C32" s="86">
        <v>282682</v>
      </c>
      <c r="D32" s="99"/>
      <c r="E32" s="109">
        <f>'Kosten absolut'!BB31</f>
        <v>54347624</v>
      </c>
      <c r="F32" s="109"/>
      <c r="G32" s="109">
        <f>Kobe!BB31</f>
        <v>10151261</v>
      </c>
      <c r="H32" s="86"/>
      <c r="I32" s="126">
        <f t="shared" si="0"/>
        <v>44196363</v>
      </c>
      <c r="J32" s="127"/>
      <c r="K32" s="124">
        <f t="shared" si="1"/>
        <v>156.34657671871574</v>
      </c>
      <c r="L32" s="124"/>
      <c r="M32" s="128">
        <v>272.8723017074895</v>
      </c>
      <c r="N32" s="124"/>
      <c r="O32" s="124">
        <f t="shared" si="2"/>
        <v>-116.52572498877376</v>
      </c>
      <c r="P32" s="98"/>
    </row>
    <row r="33" spans="1:16" s="96" customFormat="1" x14ac:dyDescent="0.25">
      <c r="A33" s="95" t="s">
        <v>45</v>
      </c>
      <c r="B33" s="95"/>
      <c r="C33" s="86">
        <v>131078</v>
      </c>
      <c r="D33" s="99"/>
      <c r="E33" s="109">
        <f>'Kosten absolut'!BB32</f>
        <v>19312474</v>
      </c>
      <c r="F33" s="109"/>
      <c r="G33" s="109">
        <f>Kobe!BB32</f>
        <v>3777548</v>
      </c>
      <c r="H33" s="86"/>
      <c r="I33" s="126">
        <f t="shared" si="0"/>
        <v>15534926</v>
      </c>
      <c r="J33" s="127"/>
      <c r="K33" s="124">
        <f t="shared" si="1"/>
        <v>118.51665420589268</v>
      </c>
      <c r="L33" s="124"/>
      <c r="M33" s="128">
        <v>196.99542471196321</v>
      </c>
      <c r="N33" s="124"/>
      <c r="O33" s="124">
        <f t="shared" si="2"/>
        <v>-78.478770506070532</v>
      </c>
      <c r="P33" s="98"/>
    </row>
    <row r="34" spans="1:16" s="96" customFormat="1" x14ac:dyDescent="0.25">
      <c r="A34" s="95" t="s">
        <v>46</v>
      </c>
      <c r="B34" s="95"/>
      <c r="C34" s="86">
        <v>71676</v>
      </c>
      <c r="D34" s="99"/>
      <c r="E34" s="109">
        <f>'Kosten absolut'!BB33</f>
        <v>13086305</v>
      </c>
      <c r="F34" s="109"/>
      <c r="G34" s="109">
        <f>Kobe!BB33</f>
        <v>2305314</v>
      </c>
      <c r="H34" s="86"/>
      <c r="I34" s="126">
        <f t="shared" si="0"/>
        <v>10780991</v>
      </c>
      <c r="J34" s="127"/>
      <c r="K34" s="124">
        <f t="shared" si="1"/>
        <v>150.41284390870027</v>
      </c>
      <c r="L34" s="124"/>
      <c r="M34" s="128">
        <v>268.26183913947608</v>
      </c>
      <c r="N34" s="124"/>
      <c r="O34" s="124">
        <f t="shared" si="2"/>
        <v>-117.84899523077581</v>
      </c>
      <c r="P34" s="98"/>
    </row>
    <row r="35" spans="1:16" s="96" customFormat="1" x14ac:dyDescent="0.25">
      <c r="A35" s="95" t="s">
        <v>47</v>
      </c>
      <c r="B35" s="95"/>
      <c r="C35" s="86">
        <v>172299</v>
      </c>
      <c r="D35" s="99"/>
      <c r="E35" s="109">
        <f>'Kosten absolut'!BB34</f>
        <v>40665780</v>
      </c>
      <c r="F35" s="109"/>
      <c r="G35" s="109">
        <f>Kobe!BB34</f>
        <v>7026498</v>
      </c>
      <c r="H35" s="86"/>
      <c r="I35" s="126">
        <f t="shared" si="0"/>
        <v>33639282</v>
      </c>
      <c r="J35" s="127"/>
      <c r="K35" s="124">
        <f t="shared" si="1"/>
        <v>195.23782494384761</v>
      </c>
      <c r="L35" s="124"/>
      <c r="M35" s="128">
        <v>318.62949221036212</v>
      </c>
      <c r="N35" s="124"/>
      <c r="O35" s="124">
        <f t="shared" si="2"/>
        <v>-123.3916672665145</v>
      </c>
      <c r="P35" s="98"/>
    </row>
    <row r="36" spans="1:16" s="96" customFormat="1" x14ac:dyDescent="0.25">
      <c r="A36" s="95" t="s">
        <v>48</v>
      </c>
      <c r="B36" s="95"/>
      <c r="C36" s="86">
        <v>29572</v>
      </c>
      <c r="D36" s="99"/>
      <c r="E36" s="109">
        <f>'Kosten absolut'!BB35</f>
        <v>4298105</v>
      </c>
      <c r="F36" s="109"/>
      <c r="G36" s="109">
        <f>Kobe!BB35</f>
        <v>996885</v>
      </c>
      <c r="H36" s="86"/>
      <c r="I36" s="126">
        <f t="shared" si="0"/>
        <v>3301220</v>
      </c>
      <c r="J36" s="127"/>
      <c r="K36" s="124">
        <f t="shared" si="1"/>
        <v>111.63330177194644</v>
      </c>
      <c r="L36" s="124"/>
      <c r="M36" s="128">
        <v>251.20548956258963</v>
      </c>
      <c r="N36" s="124"/>
      <c r="O36" s="124">
        <f t="shared" si="2"/>
        <v>-139.5721877906432</v>
      </c>
      <c r="P36" s="98"/>
    </row>
    <row r="37" spans="1:16" s="96" customFormat="1" x14ac:dyDescent="0.25">
      <c r="A37" s="96" t="s">
        <v>49</v>
      </c>
      <c r="C37" s="86">
        <f>SUM(C11:C36)</f>
        <v>3338985</v>
      </c>
      <c r="D37" s="86"/>
      <c r="E37" s="109">
        <f>'Kosten absolut'!BB36</f>
        <v>551083983</v>
      </c>
      <c r="F37" s="86"/>
      <c r="G37" s="109">
        <f>Kobe!BB36</f>
        <v>107205581</v>
      </c>
      <c r="H37" s="86"/>
      <c r="I37" s="126">
        <f t="shared" si="0"/>
        <v>443878402</v>
      </c>
      <c r="J37" s="127"/>
      <c r="K37" s="124">
        <f t="shared" si="1"/>
        <v>132.93812401073978</v>
      </c>
      <c r="L37" s="128"/>
      <c r="M37" s="128">
        <v>228.10303576907313</v>
      </c>
      <c r="N37" s="128"/>
      <c r="O37" s="124">
        <f t="shared" si="2"/>
        <v>-95.164911758333346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37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72</v>
      </c>
      <c r="D8" s="50"/>
      <c r="E8" s="50" t="s">
        <v>72</v>
      </c>
      <c r="F8" s="50"/>
      <c r="G8" s="105" t="s">
        <v>72</v>
      </c>
      <c r="H8" s="50"/>
      <c r="I8" s="50" t="s">
        <v>72</v>
      </c>
      <c r="J8" s="50"/>
      <c r="K8" s="106" t="s">
        <v>73</v>
      </c>
      <c r="L8" s="53"/>
      <c r="M8" s="91" t="s">
        <v>59</v>
      </c>
      <c r="N8" s="52"/>
      <c r="O8" s="90" t="s">
        <v>73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494797</v>
      </c>
      <c r="D11" s="99"/>
      <c r="E11" s="109">
        <f>'Kosten absolut'!BD10</f>
        <v>97588130</v>
      </c>
      <c r="F11" s="109"/>
      <c r="G11" s="109">
        <f>Kobe!BD10</f>
        <v>18202363</v>
      </c>
      <c r="H11" s="86"/>
      <c r="I11" s="126">
        <f>E11-G11</f>
        <v>79385767</v>
      </c>
      <c r="J11" s="127"/>
      <c r="K11" s="124">
        <f>I11/C11</f>
        <v>160.44108391926386</v>
      </c>
      <c r="L11" s="124"/>
      <c r="M11" s="128">
        <v>217.82062355043331</v>
      </c>
      <c r="N11" s="124"/>
      <c r="O11" s="124">
        <f>K11-M11</f>
        <v>-57.37953963116945</v>
      </c>
      <c r="P11" s="97"/>
    </row>
    <row r="12" spans="1:19" s="96" customFormat="1" x14ac:dyDescent="0.25">
      <c r="A12" s="95" t="s">
        <v>24</v>
      </c>
      <c r="B12" s="95"/>
      <c r="C12" s="86">
        <v>388704</v>
      </c>
      <c r="D12" s="99"/>
      <c r="E12" s="109">
        <f>'Kosten absolut'!BD11</f>
        <v>84932530</v>
      </c>
      <c r="F12" s="109"/>
      <c r="G12" s="109">
        <f>Kobe!BD11</f>
        <v>14310088</v>
      </c>
      <c r="H12" s="86"/>
      <c r="I12" s="126">
        <f t="shared" ref="I12:I37" si="0">E12-G12</f>
        <v>70622442</v>
      </c>
      <c r="J12" s="127"/>
      <c r="K12" s="124">
        <f t="shared" ref="K12:K37" si="1">I12/C12</f>
        <v>181.68694430723636</v>
      </c>
      <c r="L12" s="124"/>
      <c r="M12" s="128">
        <v>243.92208178774436</v>
      </c>
      <c r="N12" s="124"/>
      <c r="O12" s="124">
        <f t="shared" ref="O12:O37" si="2">K12-M12</f>
        <v>-62.235137480508001</v>
      </c>
      <c r="P12" s="98"/>
    </row>
    <row r="13" spans="1:19" s="96" customFormat="1" x14ac:dyDescent="0.25">
      <c r="A13" s="95" t="s">
        <v>25</v>
      </c>
      <c r="B13" s="95"/>
      <c r="C13" s="86">
        <v>135513</v>
      </c>
      <c r="D13" s="99"/>
      <c r="E13" s="109">
        <f>'Kosten absolut'!BD12</f>
        <v>24202076</v>
      </c>
      <c r="F13" s="109"/>
      <c r="G13" s="109">
        <f>Kobe!BD12</f>
        <v>4350068</v>
      </c>
      <c r="H13" s="86"/>
      <c r="I13" s="126">
        <f t="shared" si="0"/>
        <v>19852008</v>
      </c>
      <c r="J13" s="127"/>
      <c r="K13" s="124">
        <f t="shared" si="1"/>
        <v>146.49522923999911</v>
      </c>
      <c r="L13" s="124"/>
      <c r="M13" s="128">
        <v>192.78740316500884</v>
      </c>
      <c r="N13" s="124"/>
      <c r="O13" s="124">
        <f t="shared" si="2"/>
        <v>-46.292173925009735</v>
      </c>
      <c r="P13" s="98"/>
    </row>
    <row r="14" spans="1:19" s="96" customFormat="1" x14ac:dyDescent="0.25">
      <c r="A14" s="95" t="s">
        <v>26</v>
      </c>
      <c r="B14" s="95"/>
      <c r="C14" s="86">
        <v>15041</v>
      </c>
      <c r="D14" s="99"/>
      <c r="E14" s="109">
        <f>'Kosten absolut'!BD13</f>
        <v>2605581</v>
      </c>
      <c r="F14" s="109"/>
      <c r="G14" s="109">
        <f>Kobe!BD13</f>
        <v>480862</v>
      </c>
      <c r="H14" s="86"/>
      <c r="I14" s="126">
        <f t="shared" si="0"/>
        <v>2124719</v>
      </c>
      <c r="J14" s="127"/>
      <c r="K14" s="124">
        <f t="shared" si="1"/>
        <v>141.26181769829134</v>
      </c>
      <c r="L14" s="124"/>
      <c r="M14" s="128">
        <v>184.53150644429425</v>
      </c>
      <c r="N14" s="124"/>
      <c r="O14" s="124">
        <f t="shared" si="2"/>
        <v>-43.269688746002913</v>
      </c>
      <c r="P14" s="98"/>
    </row>
    <row r="15" spans="1:19" s="96" customFormat="1" x14ac:dyDescent="0.25">
      <c r="A15" s="95" t="s">
        <v>27</v>
      </c>
      <c r="B15" s="95"/>
      <c r="C15" s="86">
        <v>56481</v>
      </c>
      <c r="D15" s="99"/>
      <c r="E15" s="109">
        <f>'Kosten absolut'!BD14</f>
        <v>10591205</v>
      </c>
      <c r="F15" s="109"/>
      <c r="G15" s="109">
        <f>Kobe!BD14</f>
        <v>2009936</v>
      </c>
      <c r="H15" s="86"/>
      <c r="I15" s="126">
        <f t="shared" si="0"/>
        <v>8581269</v>
      </c>
      <c r="J15" s="127"/>
      <c r="K15" s="124">
        <f t="shared" si="1"/>
        <v>151.93195941998195</v>
      </c>
      <c r="L15" s="124"/>
      <c r="M15" s="128">
        <v>183.29431468341397</v>
      </c>
      <c r="N15" s="124"/>
      <c r="O15" s="124">
        <f t="shared" si="2"/>
        <v>-31.362355263432022</v>
      </c>
      <c r="P15" s="98"/>
    </row>
    <row r="16" spans="1:19" s="96" customFormat="1" x14ac:dyDescent="0.25">
      <c r="A16" s="95" t="s">
        <v>28</v>
      </c>
      <c r="B16" s="95"/>
      <c r="C16" s="86">
        <v>13833</v>
      </c>
      <c r="D16" s="99"/>
      <c r="E16" s="109">
        <f>'Kosten absolut'!BD15</f>
        <v>1904250</v>
      </c>
      <c r="F16" s="109"/>
      <c r="G16" s="109">
        <f>Kobe!BD15</f>
        <v>421614</v>
      </c>
      <c r="H16" s="86"/>
      <c r="I16" s="126">
        <f t="shared" si="0"/>
        <v>1482636</v>
      </c>
      <c r="J16" s="127"/>
      <c r="K16" s="124">
        <f t="shared" si="1"/>
        <v>107.18108870093255</v>
      </c>
      <c r="L16" s="124"/>
      <c r="M16" s="128">
        <v>173.5665760048353</v>
      </c>
      <c r="N16" s="124"/>
      <c r="O16" s="124">
        <f t="shared" si="2"/>
        <v>-66.38548730390275</v>
      </c>
      <c r="P16" s="98"/>
    </row>
    <row r="17" spans="1:16" s="96" customFormat="1" x14ac:dyDescent="0.25">
      <c r="A17" s="95" t="s">
        <v>29</v>
      </c>
      <c r="B17" s="95"/>
      <c r="C17" s="86">
        <v>16974</v>
      </c>
      <c r="D17" s="99"/>
      <c r="E17" s="109">
        <f>'Kosten absolut'!BD16</f>
        <v>2868865</v>
      </c>
      <c r="F17" s="109"/>
      <c r="G17" s="109">
        <f>Kobe!BD16</f>
        <v>532483</v>
      </c>
      <c r="H17" s="86"/>
      <c r="I17" s="126">
        <f t="shared" si="0"/>
        <v>2336382</v>
      </c>
      <c r="J17" s="127"/>
      <c r="K17" s="124">
        <f t="shared" si="1"/>
        <v>137.64475079533403</v>
      </c>
      <c r="L17" s="124"/>
      <c r="M17" s="128">
        <v>160.52382668492609</v>
      </c>
      <c r="N17" s="124"/>
      <c r="O17" s="124">
        <f t="shared" si="2"/>
        <v>-22.879075889592059</v>
      </c>
      <c r="P17" s="98"/>
    </row>
    <row r="18" spans="1:16" s="96" customFormat="1" x14ac:dyDescent="0.25">
      <c r="A18" s="95" t="s">
        <v>30</v>
      </c>
      <c r="B18" s="95"/>
      <c r="C18" s="86">
        <v>16421</v>
      </c>
      <c r="D18" s="99"/>
      <c r="E18" s="109">
        <f>'Kosten absolut'!BD17</f>
        <v>3060281</v>
      </c>
      <c r="F18" s="109"/>
      <c r="G18" s="109">
        <f>Kobe!BD17</f>
        <v>544935</v>
      </c>
      <c r="H18" s="86"/>
      <c r="I18" s="126">
        <f t="shared" si="0"/>
        <v>2515346</v>
      </c>
      <c r="J18" s="127"/>
      <c r="K18" s="124">
        <f t="shared" si="1"/>
        <v>153.17861275196395</v>
      </c>
      <c r="L18" s="124"/>
      <c r="M18" s="128">
        <v>190.07463895670227</v>
      </c>
      <c r="N18" s="124"/>
      <c r="O18" s="124">
        <f t="shared" si="2"/>
        <v>-36.89602620473832</v>
      </c>
      <c r="P18" s="98"/>
    </row>
    <row r="19" spans="1:16" s="96" customFormat="1" x14ac:dyDescent="0.25">
      <c r="A19" s="95" t="s">
        <v>31</v>
      </c>
      <c r="B19" s="95"/>
      <c r="C19" s="86">
        <v>42267</v>
      </c>
      <c r="D19" s="99"/>
      <c r="E19" s="109">
        <f>'Kosten absolut'!BD18</f>
        <v>7031320</v>
      </c>
      <c r="F19" s="109"/>
      <c r="G19" s="109">
        <f>Kobe!BD18</f>
        <v>1392592</v>
      </c>
      <c r="H19" s="86"/>
      <c r="I19" s="126">
        <f t="shared" si="0"/>
        <v>5638728</v>
      </c>
      <c r="J19" s="127"/>
      <c r="K19" s="124">
        <f t="shared" si="1"/>
        <v>133.40733905884022</v>
      </c>
      <c r="L19" s="124"/>
      <c r="M19" s="128">
        <v>181.15122270668812</v>
      </c>
      <c r="N19" s="124"/>
      <c r="O19" s="124">
        <f t="shared" si="2"/>
        <v>-47.743883647847895</v>
      </c>
      <c r="P19" s="98"/>
    </row>
    <row r="20" spans="1:16" s="96" customFormat="1" x14ac:dyDescent="0.25">
      <c r="A20" s="95" t="s">
        <v>32</v>
      </c>
      <c r="B20" s="95"/>
      <c r="C20" s="86">
        <v>98613</v>
      </c>
      <c r="D20" s="99"/>
      <c r="E20" s="109">
        <f>'Kosten absolut'!BD19</f>
        <v>20870442</v>
      </c>
      <c r="F20" s="109"/>
      <c r="G20" s="109">
        <f>Kobe!BD19</f>
        <v>3789982</v>
      </c>
      <c r="H20" s="86"/>
      <c r="I20" s="126">
        <f t="shared" si="0"/>
        <v>17080460</v>
      </c>
      <c r="J20" s="127"/>
      <c r="K20" s="124">
        <f t="shared" si="1"/>
        <v>173.20698082402927</v>
      </c>
      <c r="L20" s="124"/>
      <c r="M20" s="128">
        <v>213.68835011381677</v>
      </c>
      <c r="N20" s="124"/>
      <c r="O20" s="124">
        <f t="shared" si="2"/>
        <v>-40.481369289787494</v>
      </c>
      <c r="P20" s="98"/>
    </row>
    <row r="21" spans="1:16" s="96" customFormat="1" x14ac:dyDescent="0.25">
      <c r="A21" s="95" t="s">
        <v>33</v>
      </c>
      <c r="B21" s="95"/>
      <c r="C21" s="86">
        <v>104178</v>
      </c>
      <c r="D21" s="99"/>
      <c r="E21" s="109">
        <f>'Kosten absolut'!BD20</f>
        <v>20643082</v>
      </c>
      <c r="F21" s="109"/>
      <c r="G21" s="109">
        <f>Kobe!BD20</f>
        <v>3741943</v>
      </c>
      <c r="H21" s="86"/>
      <c r="I21" s="126">
        <f t="shared" si="0"/>
        <v>16901139</v>
      </c>
      <c r="J21" s="127"/>
      <c r="K21" s="124">
        <f t="shared" si="1"/>
        <v>162.23328341876405</v>
      </c>
      <c r="L21" s="124"/>
      <c r="M21" s="128">
        <v>213.10088263496866</v>
      </c>
      <c r="N21" s="124"/>
      <c r="O21" s="124">
        <f t="shared" si="2"/>
        <v>-50.86759921620461</v>
      </c>
      <c r="P21" s="98"/>
    </row>
    <row r="22" spans="1:16" s="96" customFormat="1" x14ac:dyDescent="0.25">
      <c r="A22" s="95" t="s">
        <v>34</v>
      </c>
      <c r="B22" s="95"/>
      <c r="C22" s="86">
        <v>72716</v>
      </c>
      <c r="D22" s="99"/>
      <c r="E22" s="109">
        <f>'Kosten absolut'!BD21</f>
        <v>19762565</v>
      </c>
      <c r="F22" s="109"/>
      <c r="G22" s="109">
        <f>Kobe!BD21</f>
        <v>2979877</v>
      </c>
      <c r="H22" s="86"/>
      <c r="I22" s="126">
        <f t="shared" si="0"/>
        <v>16782688</v>
      </c>
      <c r="J22" s="127"/>
      <c r="K22" s="124">
        <f t="shared" si="1"/>
        <v>230.79773364871556</v>
      </c>
      <c r="L22" s="124"/>
      <c r="M22" s="128">
        <v>307.82710372580556</v>
      </c>
      <c r="N22" s="124"/>
      <c r="O22" s="124">
        <f t="shared" si="2"/>
        <v>-77.029370077089993</v>
      </c>
      <c r="P22" s="98"/>
    </row>
    <row r="23" spans="1:16" s="96" customFormat="1" x14ac:dyDescent="0.25">
      <c r="A23" s="95" t="s">
        <v>35</v>
      </c>
      <c r="B23" s="95"/>
      <c r="C23" s="86">
        <v>109127</v>
      </c>
      <c r="D23" s="99"/>
      <c r="E23" s="109">
        <f>'Kosten absolut'!BD22</f>
        <v>22348022</v>
      </c>
      <c r="F23" s="109"/>
      <c r="G23" s="109">
        <f>Kobe!BD22</f>
        <v>4255736</v>
      </c>
      <c r="H23" s="86"/>
      <c r="I23" s="126">
        <f t="shared" si="0"/>
        <v>18092286</v>
      </c>
      <c r="J23" s="127"/>
      <c r="K23" s="124">
        <f t="shared" si="1"/>
        <v>165.79110577583916</v>
      </c>
      <c r="L23" s="124"/>
      <c r="M23" s="128">
        <v>230.43876438493947</v>
      </c>
      <c r="N23" s="124"/>
      <c r="O23" s="124">
        <f t="shared" si="2"/>
        <v>-64.647658609100318</v>
      </c>
      <c r="P23" s="98"/>
    </row>
    <row r="24" spans="1:16" s="96" customFormat="1" x14ac:dyDescent="0.25">
      <c r="A24" s="95" t="s">
        <v>36</v>
      </c>
      <c r="B24" s="95"/>
      <c r="C24" s="86">
        <v>30739</v>
      </c>
      <c r="D24" s="99"/>
      <c r="E24" s="109">
        <f>'Kosten absolut'!BD23</f>
        <v>5704112</v>
      </c>
      <c r="F24" s="109"/>
      <c r="G24" s="109">
        <f>Kobe!BD23</f>
        <v>1082045</v>
      </c>
      <c r="H24" s="86"/>
      <c r="I24" s="126">
        <f t="shared" si="0"/>
        <v>4622067</v>
      </c>
      <c r="J24" s="127"/>
      <c r="K24" s="124">
        <f t="shared" si="1"/>
        <v>150.36491102508214</v>
      </c>
      <c r="L24" s="124"/>
      <c r="M24" s="128">
        <v>216.6109882799777</v>
      </c>
      <c r="N24" s="124"/>
      <c r="O24" s="124">
        <f t="shared" si="2"/>
        <v>-66.246077254895567</v>
      </c>
      <c r="P24" s="98"/>
    </row>
    <row r="25" spans="1:16" s="96" customFormat="1" x14ac:dyDescent="0.25">
      <c r="A25" s="95" t="s">
        <v>37</v>
      </c>
      <c r="B25" s="95"/>
      <c r="C25" s="86">
        <v>22887</v>
      </c>
      <c r="D25" s="99"/>
      <c r="E25" s="109">
        <f>'Kosten absolut'!BD24</f>
        <v>3906886</v>
      </c>
      <c r="F25" s="109"/>
      <c r="G25" s="109">
        <f>Kobe!BD24</f>
        <v>697471</v>
      </c>
      <c r="H25" s="86"/>
      <c r="I25" s="126">
        <f t="shared" si="0"/>
        <v>3209415</v>
      </c>
      <c r="J25" s="127"/>
      <c r="K25" s="124">
        <f t="shared" si="1"/>
        <v>140.22873246821339</v>
      </c>
      <c r="L25" s="124"/>
      <c r="M25" s="128">
        <v>172.70442404190459</v>
      </c>
      <c r="N25" s="124"/>
      <c r="O25" s="124">
        <f t="shared" si="2"/>
        <v>-32.475691573691194</v>
      </c>
      <c r="P25" s="98"/>
    </row>
    <row r="26" spans="1:16" s="96" customFormat="1" x14ac:dyDescent="0.25">
      <c r="A26" s="95" t="s">
        <v>38</v>
      </c>
      <c r="B26" s="95"/>
      <c r="C26" s="86">
        <v>5541</v>
      </c>
      <c r="D26" s="99"/>
      <c r="E26" s="109">
        <f>'Kosten absolut'!BD25</f>
        <v>808248</v>
      </c>
      <c r="F26" s="109"/>
      <c r="G26" s="109">
        <f>Kobe!BD25</f>
        <v>150005</v>
      </c>
      <c r="H26" s="86"/>
      <c r="I26" s="126">
        <f t="shared" si="0"/>
        <v>658243</v>
      </c>
      <c r="J26" s="127"/>
      <c r="K26" s="124">
        <f t="shared" si="1"/>
        <v>118.79498285508031</v>
      </c>
      <c r="L26" s="124"/>
      <c r="M26" s="128">
        <v>158.9119243872953</v>
      </c>
      <c r="N26" s="124"/>
      <c r="O26" s="124">
        <f t="shared" si="2"/>
        <v>-40.116941532214994</v>
      </c>
      <c r="P26" s="98"/>
    </row>
    <row r="27" spans="1:16" s="96" customFormat="1" x14ac:dyDescent="0.25">
      <c r="A27" s="95" t="s">
        <v>39</v>
      </c>
      <c r="B27" s="95"/>
      <c r="C27" s="86">
        <v>180340</v>
      </c>
      <c r="D27" s="99"/>
      <c r="E27" s="109">
        <f>'Kosten absolut'!BD26</f>
        <v>33745702</v>
      </c>
      <c r="F27" s="109"/>
      <c r="G27" s="109">
        <f>Kobe!BD26</f>
        <v>6337314</v>
      </c>
      <c r="H27" s="86"/>
      <c r="I27" s="126">
        <f t="shared" si="0"/>
        <v>27408388</v>
      </c>
      <c r="J27" s="127"/>
      <c r="K27" s="124">
        <f t="shared" si="1"/>
        <v>151.9817455916602</v>
      </c>
      <c r="L27" s="124"/>
      <c r="M27" s="128">
        <v>186.30853944429384</v>
      </c>
      <c r="N27" s="124"/>
      <c r="O27" s="124">
        <f t="shared" si="2"/>
        <v>-34.326793852633642</v>
      </c>
      <c r="P27" s="98"/>
    </row>
    <row r="28" spans="1:16" s="96" customFormat="1" x14ac:dyDescent="0.25">
      <c r="A28" s="95" t="s">
        <v>40</v>
      </c>
      <c r="B28" s="95"/>
      <c r="C28" s="86">
        <v>81175</v>
      </c>
      <c r="D28" s="99"/>
      <c r="E28" s="109">
        <f>'Kosten absolut'!BD27</f>
        <v>13543070</v>
      </c>
      <c r="F28" s="109"/>
      <c r="G28" s="109">
        <f>Kobe!BD27</f>
        <v>2611514</v>
      </c>
      <c r="H28" s="86"/>
      <c r="I28" s="126">
        <f t="shared" si="0"/>
        <v>10931556</v>
      </c>
      <c r="J28" s="127"/>
      <c r="K28" s="124">
        <f t="shared" si="1"/>
        <v>134.66653526331999</v>
      </c>
      <c r="L28" s="124"/>
      <c r="M28" s="128">
        <v>184.92994865974634</v>
      </c>
      <c r="N28" s="124"/>
      <c r="O28" s="124">
        <f t="shared" si="2"/>
        <v>-50.263413396426358</v>
      </c>
      <c r="P28" s="98"/>
    </row>
    <row r="29" spans="1:16" s="96" customFormat="1" x14ac:dyDescent="0.25">
      <c r="A29" s="95" t="s">
        <v>41</v>
      </c>
      <c r="B29" s="95"/>
      <c r="C29" s="86">
        <v>242685</v>
      </c>
      <c r="D29" s="99"/>
      <c r="E29" s="109">
        <f>'Kosten absolut'!BD28</f>
        <v>46096762</v>
      </c>
      <c r="F29" s="109"/>
      <c r="G29" s="109">
        <f>Kobe!BD28</f>
        <v>8334910</v>
      </c>
      <c r="H29" s="86"/>
      <c r="I29" s="126">
        <f t="shared" si="0"/>
        <v>37761852</v>
      </c>
      <c r="J29" s="127"/>
      <c r="K29" s="124">
        <f t="shared" si="1"/>
        <v>155.60027195747574</v>
      </c>
      <c r="L29" s="124"/>
      <c r="M29" s="128">
        <v>198.19628519875656</v>
      </c>
      <c r="N29" s="124"/>
      <c r="O29" s="124">
        <f t="shared" si="2"/>
        <v>-42.596013241280815</v>
      </c>
      <c r="P29" s="98"/>
    </row>
    <row r="30" spans="1:16" s="96" customFormat="1" x14ac:dyDescent="0.25">
      <c r="A30" s="95" t="s">
        <v>42</v>
      </c>
      <c r="B30" s="95"/>
      <c r="C30" s="86">
        <v>98611</v>
      </c>
      <c r="D30" s="99"/>
      <c r="E30" s="109">
        <f>'Kosten absolut'!BD29</f>
        <v>18318587</v>
      </c>
      <c r="F30" s="109"/>
      <c r="G30" s="109">
        <f>Kobe!BD29</f>
        <v>3267584</v>
      </c>
      <c r="H30" s="86"/>
      <c r="I30" s="126">
        <f t="shared" si="0"/>
        <v>15051003</v>
      </c>
      <c r="J30" s="127"/>
      <c r="K30" s="124">
        <f t="shared" si="1"/>
        <v>152.63006155499895</v>
      </c>
      <c r="L30" s="124"/>
      <c r="M30" s="128">
        <v>195.50334106020779</v>
      </c>
      <c r="N30" s="124"/>
      <c r="O30" s="124">
        <f t="shared" si="2"/>
        <v>-42.873279505208842</v>
      </c>
      <c r="P30" s="98"/>
    </row>
    <row r="31" spans="1:16" s="96" customFormat="1" x14ac:dyDescent="0.25">
      <c r="A31" s="95" t="s">
        <v>43</v>
      </c>
      <c r="B31" s="95"/>
      <c r="C31" s="86">
        <v>123272</v>
      </c>
      <c r="D31" s="99"/>
      <c r="E31" s="109">
        <f>'Kosten absolut'!BD30</f>
        <v>30035935</v>
      </c>
      <c r="F31" s="109"/>
      <c r="G31" s="109">
        <f>Kobe!BD30</f>
        <v>5323159</v>
      </c>
      <c r="H31" s="86"/>
      <c r="I31" s="126">
        <f t="shared" si="0"/>
        <v>24712776</v>
      </c>
      <c r="J31" s="127"/>
      <c r="K31" s="124">
        <f t="shared" si="1"/>
        <v>200.47355441625024</v>
      </c>
      <c r="L31" s="124"/>
      <c r="M31" s="128">
        <v>268.79874894511931</v>
      </c>
      <c r="N31" s="124"/>
      <c r="O31" s="124">
        <f t="shared" si="2"/>
        <v>-68.325194528869076</v>
      </c>
      <c r="P31" s="98"/>
    </row>
    <row r="32" spans="1:16" s="96" customFormat="1" x14ac:dyDescent="0.25">
      <c r="A32" s="95" t="s">
        <v>44</v>
      </c>
      <c r="B32" s="95"/>
      <c r="C32" s="86">
        <v>241015</v>
      </c>
      <c r="D32" s="99"/>
      <c r="E32" s="109">
        <f>'Kosten absolut'!BD31</f>
        <v>58100372</v>
      </c>
      <c r="F32" s="109"/>
      <c r="G32" s="109">
        <f>Kobe!BD31</f>
        <v>10141719</v>
      </c>
      <c r="H32" s="86"/>
      <c r="I32" s="126">
        <f t="shared" si="0"/>
        <v>47958653</v>
      </c>
      <c r="J32" s="127"/>
      <c r="K32" s="124">
        <f t="shared" si="1"/>
        <v>198.98617513432774</v>
      </c>
      <c r="L32" s="124"/>
      <c r="M32" s="128">
        <v>272.8723017074895</v>
      </c>
      <c r="N32" s="124"/>
      <c r="O32" s="124">
        <f t="shared" si="2"/>
        <v>-73.886126573161761</v>
      </c>
      <c r="P32" s="98"/>
    </row>
    <row r="33" spans="1:16" s="96" customFormat="1" x14ac:dyDescent="0.25">
      <c r="A33" s="95" t="s">
        <v>45</v>
      </c>
      <c r="B33" s="95"/>
      <c r="C33" s="86">
        <v>113896</v>
      </c>
      <c r="D33" s="99"/>
      <c r="E33" s="109">
        <f>'Kosten absolut'!BD32</f>
        <v>21637903</v>
      </c>
      <c r="F33" s="109"/>
      <c r="G33" s="109">
        <f>Kobe!BD32</f>
        <v>3879570</v>
      </c>
      <c r="H33" s="86"/>
      <c r="I33" s="126">
        <f t="shared" si="0"/>
        <v>17758333</v>
      </c>
      <c r="J33" s="127"/>
      <c r="K33" s="124">
        <f t="shared" si="1"/>
        <v>155.9170910304137</v>
      </c>
      <c r="L33" s="124"/>
      <c r="M33" s="128">
        <v>196.99542471196321</v>
      </c>
      <c r="N33" s="124"/>
      <c r="O33" s="124">
        <f t="shared" si="2"/>
        <v>-41.078333681549509</v>
      </c>
      <c r="P33" s="98"/>
    </row>
    <row r="34" spans="1:16" s="96" customFormat="1" x14ac:dyDescent="0.25">
      <c r="A34" s="95" t="s">
        <v>46</v>
      </c>
      <c r="B34" s="95"/>
      <c r="C34" s="86">
        <v>62888</v>
      </c>
      <c r="D34" s="99"/>
      <c r="E34" s="109">
        <f>'Kosten absolut'!BD33</f>
        <v>15694835</v>
      </c>
      <c r="F34" s="109"/>
      <c r="G34" s="109">
        <f>Kobe!BD33</f>
        <v>2432437</v>
      </c>
      <c r="H34" s="86"/>
      <c r="I34" s="126">
        <f t="shared" si="0"/>
        <v>13262398</v>
      </c>
      <c r="J34" s="127"/>
      <c r="K34" s="124">
        <f t="shared" si="1"/>
        <v>210.88916804477802</v>
      </c>
      <c r="L34" s="124"/>
      <c r="M34" s="128">
        <v>268.26183913947608</v>
      </c>
      <c r="N34" s="124"/>
      <c r="O34" s="124">
        <f t="shared" si="2"/>
        <v>-57.372671094698063</v>
      </c>
      <c r="P34" s="98"/>
    </row>
    <row r="35" spans="1:16" s="96" customFormat="1" x14ac:dyDescent="0.25">
      <c r="A35" s="95" t="s">
        <v>47</v>
      </c>
      <c r="B35" s="95"/>
      <c r="C35" s="86">
        <v>145014</v>
      </c>
      <c r="D35" s="99"/>
      <c r="E35" s="109">
        <f>'Kosten absolut'!BD34</f>
        <v>41521091</v>
      </c>
      <c r="F35" s="109"/>
      <c r="G35" s="109">
        <f>Kobe!BD34</f>
        <v>6635421</v>
      </c>
      <c r="H35" s="86"/>
      <c r="I35" s="126">
        <f t="shared" si="0"/>
        <v>34885670</v>
      </c>
      <c r="J35" s="127"/>
      <c r="K35" s="124">
        <f t="shared" si="1"/>
        <v>240.5676003696195</v>
      </c>
      <c r="L35" s="124"/>
      <c r="M35" s="128">
        <v>318.62949221036212</v>
      </c>
      <c r="N35" s="124"/>
      <c r="O35" s="124">
        <f t="shared" si="2"/>
        <v>-78.061891840742618</v>
      </c>
      <c r="P35" s="98"/>
    </row>
    <row r="36" spans="1:16" s="96" customFormat="1" x14ac:dyDescent="0.25">
      <c r="A36" s="95" t="s">
        <v>48</v>
      </c>
      <c r="B36" s="95"/>
      <c r="C36" s="86">
        <v>27895</v>
      </c>
      <c r="D36" s="99"/>
      <c r="E36" s="109">
        <f>'Kosten absolut'!BD35</f>
        <v>5892248</v>
      </c>
      <c r="F36" s="109"/>
      <c r="G36" s="109">
        <f>Kobe!BD35</f>
        <v>1068166</v>
      </c>
      <c r="H36" s="86"/>
      <c r="I36" s="126">
        <f t="shared" si="0"/>
        <v>4824082</v>
      </c>
      <c r="J36" s="127"/>
      <c r="K36" s="124">
        <f t="shared" si="1"/>
        <v>172.93715719663021</v>
      </c>
      <c r="L36" s="124"/>
      <c r="M36" s="128">
        <v>251.20548956258963</v>
      </c>
      <c r="N36" s="124"/>
      <c r="O36" s="124">
        <f t="shared" si="2"/>
        <v>-78.268332365959424</v>
      </c>
      <c r="P36" s="98"/>
    </row>
    <row r="37" spans="1:16" s="96" customFormat="1" x14ac:dyDescent="0.25">
      <c r="A37" s="96" t="s">
        <v>49</v>
      </c>
      <c r="C37" s="86">
        <f>SUM(C11:C36)</f>
        <v>2940623</v>
      </c>
      <c r="D37" s="86"/>
      <c r="E37" s="109">
        <f>'Kosten absolut'!BD36</f>
        <v>613414100</v>
      </c>
      <c r="F37" s="86"/>
      <c r="G37" s="109">
        <f>Kobe!BD36</f>
        <v>108973794</v>
      </c>
      <c r="H37" s="86"/>
      <c r="I37" s="126">
        <f t="shared" si="0"/>
        <v>504440306</v>
      </c>
      <c r="J37" s="127"/>
      <c r="K37" s="124">
        <f t="shared" si="1"/>
        <v>171.54198481070168</v>
      </c>
      <c r="L37" s="128"/>
      <c r="M37" s="128">
        <v>228.10303576907313</v>
      </c>
      <c r="N37" s="128"/>
      <c r="O37" s="124">
        <f t="shared" si="2"/>
        <v>-56.561050958371453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C225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7.6640625" style="11" customWidth="1"/>
    <col min="2" max="2" width="12.88671875" style="9" customWidth="1"/>
    <col min="3" max="3" width="1.33203125" style="9" customWidth="1"/>
    <col min="4" max="4" width="12.6640625" style="9" customWidth="1"/>
    <col min="5" max="5" width="1.44140625" style="9" customWidth="1"/>
    <col min="6" max="6" width="12.33203125" style="9" customWidth="1"/>
    <col min="7" max="7" width="1.5546875" style="9" customWidth="1"/>
    <col min="8" max="8" width="10.5546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44140625" style="14" customWidth="1"/>
    <col min="13" max="13" width="1.44140625" style="14" customWidth="1"/>
    <col min="14" max="14" width="10.44140625" style="14" customWidth="1"/>
    <col min="15" max="15" width="1.44140625" style="14" customWidth="1"/>
    <col min="16" max="16" width="10.44140625" style="14" customWidth="1"/>
    <col min="17" max="17" width="1.44140625" style="14" customWidth="1"/>
    <col min="18" max="18" width="10.44140625" style="14" customWidth="1"/>
    <col min="19" max="19" width="1.44140625" style="14" customWidth="1"/>
    <col min="20" max="20" width="10.44140625" style="14" customWidth="1"/>
    <col min="21" max="21" width="1.44140625" style="14" customWidth="1"/>
    <col min="22" max="22" width="7.6640625" style="14" customWidth="1"/>
    <col min="23" max="23" width="10.44140625" style="14" customWidth="1"/>
    <col min="24" max="24" width="1.44140625" style="14" customWidth="1"/>
    <col min="25" max="25" width="10.44140625" style="14" customWidth="1"/>
    <col min="26" max="26" width="1.44140625" style="14" customWidth="1"/>
    <col min="27" max="27" width="10.44140625" style="14" customWidth="1"/>
    <col min="28" max="28" width="1.44140625" style="14" customWidth="1"/>
    <col min="29" max="29" width="10.44140625" style="14" customWidth="1"/>
    <col min="30" max="30" width="1.44140625" style="14" customWidth="1"/>
    <col min="31" max="31" width="10.44140625" style="14" customWidth="1"/>
    <col min="32" max="32" width="1.44140625" style="14" customWidth="1"/>
    <col min="33" max="33" width="10.44140625" style="14" customWidth="1"/>
    <col min="34" max="34" width="1.44140625" style="14" customWidth="1"/>
    <col min="35" max="35" width="11.88671875" style="14" bestFit="1" customWidth="1"/>
    <col min="36" max="36" width="1.44140625" style="14" customWidth="1"/>
    <col min="37" max="37" width="11.88671875" style="14" bestFit="1" customWidth="1"/>
    <col min="38" max="38" width="1.44140625" style="14" customWidth="1"/>
    <col min="39" max="39" width="10.44140625" style="14" customWidth="1"/>
    <col min="40" max="40" width="1.44140625" style="14" customWidth="1"/>
    <col min="41" max="41" width="10.44140625" style="14" customWidth="1"/>
    <col min="42" max="42" width="1.44140625" style="14" customWidth="1"/>
    <col min="43" max="43" width="11.6640625" style="11" customWidth="1"/>
    <col min="44" max="44" width="11" style="14" customWidth="1"/>
    <col min="45" max="45" width="1.44140625" style="14" customWidth="1"/>
    <col min="46" max="46" width="11" style="14" customWidth="1"/>
    <col min="47" max="47" width="1.44140625" style="14" customWidth="1"/>
    <col min="48" max="48" width="11" style="14" customWidth="1"/>
    <col min="49" max="49" width="1.44140625" style="14" customWidth="1"/>
    <col min="50" max="50" width="11" style="14" customWidth="1"/>
    <col min="51" max="51" width="1.44140625" style="14" customWidth="1"/>
    <col min="52" max="52" width="11" style="14" customWidth="1"/>
    <col min="53" max="53" width="1.44140625" style="14" customWidth="1"/>
    <col min="54" max="54" width="11" style="14" customWidth="1"/>
    <col min="55" max="55" width="1.44140625" style="14" customWidth="1"/>
    <col min="56" max="56" width="11" style="14" customWidth="1"/>
    <col min="57" max="57" width="1.44140625" style="14" customWidth="1"/>
    <col min="58" max="58" width="11" style="14" customWidth="1"/>
    <col min="59" max="59" width="1.44140625" style="14" customWidth="1"/>
    <col min="60" max="60" width="11" style="14" customWidth="1"/>
    <col min="61" max="61" width="1.44140625" style="14" customWidth="1"/>
    <col min="62" max="62" width="11.33203125" style="11" customWidth="1"/>
    <col min="63" max="63" width="10.44140625" style="14" customWidth="1"/>
    <col min="64" max="64" width="1.44140625" style="14" customWidth="1"/>
    <col min="65" max="65" width="10.44140625" style="14" customWidth="1"/>
    <col min="66" max="66" width="1.44140625" style="14" customWidth="1"/>
    <col min="67" max="67" width="10.44140625" style="14" customWidth="1"/>
    <col min="68" max="68" width="1.44140625" style="14" customWidth="1"/>
    <col min="69" max="69" width="10.44140625" style="14" customWidth="1"/>
    <col min="70" max="70" width="1.44140625" style="14" customWidth="1"/>
    <col min="71" max="71" width="10.44140625" style="14" customWidth="1"/>
    <col min="72" max="72" width="1.44140625" style="14" customWidth="1"/>
    <col min="73" max="73" width="10.44140625" style="14" customWidth="1"/>
    <col min="74" max="74" width="1.44140625" style="14" customWidth="1"/>
    <col min="75" max="75" width="12.88671875" style="11" bestFit="1" customWidth="1"/>
    <col min="76" max="16384" width="11.44140625" style="11"/>
  </cols>
  <sheetData>
    <row r="1" spans="1:81" s="10" customFormat="1" x14ac:dyDescent="0.25">
      <c r="A1" s="10" t="s">
        <v>185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U1" s="7" t="s">
        <v>184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81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81" s="10" customFormat="1" x14ac:dyDescent="0.25">
      <c r="A4" s="10" t="s">
        <v>175</v>
      </c>
      <c r="B4" s="7"/>
      <c r="C4" s="7"/>
      <c r="D4" s="7"/>
      <c r="E4" s="7"/>
      <c r="F4" s="129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81" s="37" customFormat="1" x14ac:dyDescent="0.25">
      <c r="A6" s="37" t="s">
        <v>1</v>
      </c>
      <c r="B6" s="36" t="s">
        <v>52</v>
      </c>
      <c r="C6" s="36"/>
      <c r="D6" s="36" t="s">
        <v>3</v>
      </c>
      <c r="E6" s="36"/>
      <c r="F6" s="134" t="s">
        <v>90</v>
      </c>
      <c r="G6" s="134"/>
      <c r="H6" s="134" t="s">
        <v>4</v>
      </c>
      <c r="I6" s="134"/>
      <c r="J6" s="134" t="s">
        <v>4</v>
      </c>
      <c r="K6" s="134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7" t="s">
        <v>1</v>
      </c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81" x14ac:dyDescent="0.25">
      <c r="B7" s="18" t="s">
        <v>53</v>
      </c>
      <c r="C7" s="19"/>
      <c r="D7" s="19" t="s">
        <v>6</v>
      </c>
      <c r="E7" s="19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K7" s="19" t="s">
        <v>17</v>
      </c>
      <c r="BL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81" x14ac:dyDescent="0.25">
      <c r="B8" s="19" t="s">
        <v>54</v>
      </c>
      <c r="C8" s="19"/>
      <c r="D8" s="19" t="s">
        <v>54</v>
      </c>
      <c r="E8" s="19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4"/>
      <c r="BK8" s="19" t="s">
        <v>54</v>
      </c>
      <c r="BL8" s="19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81" ht="12.75" customHeight="1" x14ac:dyDescent="0.25">
      <c r="B9" s="56"/>
      <c r="C9" s="2"/>
      <c r="D9" s="56"/>
      <c r="E9" s="2"/>
      <c r="F9" s="56"/>
      <c r="G9" s="2"/>
      <c r="H9" s="56"/>
      <c r="I9" s="2"/>
      <c r="J9" s="56"/>
      <c r="K9" s="2"/>
      <c r="L9" s="100"/>
      <c r="M9" s="4"/>
      <c r="N9" s="108"/>
      <c r="O9" s="4"/>
      <c r="P9" s="100"/>
      <c r="Q9" s="4"/>
      <c r="R9" s="100"/>
      <c r="S9" s="4"/>
      <c r="T9" s="108"/>
      <c r="U9" s="4"/>
      <c r="V9" s="11"/>
      <c r="W9" s="100"/>
      <c r="X9" s="4"/>
      <c r="Y9" s="100"/>
      <c r="Z9" s="4"/>
      <c r="AA9" s="100"/>
      <c r="AB9" s="4"/>
      <c r="AC9" s="100"/>
      <c r="AD9" s="4"/>
      <c r="AE9" s="100"/>
      <c r="AF9" s="4"/>
      <c r="AG9" s="100"/>
      <c r="AH9" s="4"/>
      <c r="AI9" s="100"/>
      <c r="AJ9" s="4"/>
      <c r="AK9" s="100"/>
      <c r="AL9" s="4"/>
      <c r="AM9" s="100"/>
      <c r="AN9" s="4"/>
      <c r="AO9" s="100"/>
      <c r="AP9" s="4"/>
      <c r="AR9" s="100"/>
      <c r="AS9" s="4"/>
      <c r="AT9" s="100"/>
      <c r="AU9" s="4"/>
      <c r="AV9" s="100"/>
      <c r="AW9" s="4"/>
      <c r="AX9" s="100"/>
      <c r="AY9" s="4"/>
      <c r="AZ9" s="100"/>
      <c r="BA9" s="4"/>
      <c r="BB9" s="100"/>
      <c r="BC9" s="4"/>
      <c r="BD9" s="100"/>
      <c r="BE9" s="4"/>
      <c r="BF9" s="100"/>
      <c r="BG9" s="4"/>
      <c r="BH9" s="100"/>
      <c r="BI9" s="4"/>
      <c r="BJ9" s="5"/>
      <c r="BK9" s="100"/>
      <c r="BL9" s="4"/>
      <c r="BM9" s="100"/>
      <c r="BN9" s="4"/>
      <c r="BO9" s="100"/>
      <c r="BP9" s="4"/>
      <c r="BQ9" s="100"/>
      <c r="BR9" s="4"/>
      <c r="BS9" s="100"/>
      <c r="BT9" s="4"/>
      <c r="BU9" s="100"/>
      <c r="BV9" s="4"/>
    </row>
    <row r="10" spans="1:81" s="5" customFormat="1" x14ac:dyDescent="0.25">
      <c r="A10" s="5" t="s">
        <v>23</v>
      </c>
      <c r="B10" s="100">
        <v>3406734361</v>
      </c>
      <c r="C10" s="77"/>
      <c r="D10" s="100">
        <v>3196362992</v>
      </c>
      <c r="E10" s="78"/>
      <c r="F10" s="100">
        <v>210371369</v>
      </c>
      <c r="G10" s="79"/>
      <c r="H10" s="100">
        <v>99513154</v>
      </c>
      <c r="I10" s="79"/>
      <c r="J10" s="100">
        <v>110858215</v>
      </c>
      <c r="K10" s="79"/>
      <c r="L10" s="100">
        <v>78695979</v>
      </c>
      <c r="M10" s="4"/>
      <c r="N10" s="100">
        <v>87487057</v>
      </c>
      <c r="O10" s="4"/>
      <c r="P10" s="100">
        <v>114808211</v>
      </c>
      <c r="Q10" s="4"/>
      <c r="R10" s="100">
        <v>126473160</v>
      </c>
      <c r="S10" s="4"/>
      <c r="T10" s="100">
        <v>115669019</v>
      </c>
      <c r="U10" s="4"/>
      <c r="V10" s="5" t="s">
        <v>23</v>
      </c>
      <c r="W10" s="100">
        <v>115494829</v>
      </c>
      <c r="X10" s="4"/>
      <c r="Y10" s="100">
        <v>124459250</v>
      </c>
      <c r="Z10" s="4"/>
      <c r="AA10" s="100">
        <v>141317163</v>
      </c>
      <c r="AB10" s="4"/>
      <c r="AC10" s="100">
        <v>144343687</v>
      </c>
      <c r="AD10" s="4"/>
      <c r="AE10" s="100">
        <v>141061681</v>
      </c>
      <c r="AF10" s="4"/>
      <c r="AG10" s="100">
        <v>152745424</v>
      </c>
      <c r="AH10" s="4"/>
      <c r="AI10" s="100">
        <v>170988689</v>
      </c>
      <c r="AJ10" s="4"/>
      <c r="AK10" s="100">
        <v>166730271</v>
      </c>
      <c r="AL10" s="4"/>
      <c r="AM10" s="100">
        <v>117426158</v>
      </c>
      <c r="AN10" s="4"/>
      <c r="AO10" s="100">
        <v>106117787</v>
      </c>
      <c r="AP10" s="4"/>
      <c r="AQ10" s="5" t="s">
        <v>23</v>
      </c>
      <c r="AR10" s="100">
        <v>46011440</v>
      </c>
      <c r="AS10" s="4"/>
      <c r="AT10" s="100">
        <v>43454419</v>
      </c>
      <c r="AU10" s="4"/>
      <c r="AV10" s="100">
        <v>60797528</v>
      </c>
      <c r="AW10" s="4"/>
      <c r="AX10" s="100">
        <v>83405079</v>
      </c>
      <c r="AY10" s="4"/>
      <c r="AZ10" s="100">
        <v>93767043</v>
      </c>
      <c r="BA10" s="4"/>
      <c r="BB10" s="100">
        <v>90489352</v>
      </c>
      <c r="BC10" s="4"/>
      <c r="BD10" s="100">
        <v>97588130</v>
      </c>
      <c r="BE10" s="4"/>
      <c r="BF10" s="100">
        <v>119713542</v>
      </c>
      <c r="BG10" s="4"/>
      <c r="BH10" s="100">
        <v>128348318</v>
      </c>
      <c r="BI10" s="4"/>
      <c r="BJ10" s="3" t="s">
        <v>23</v>
      </c>
      <c r="BK10" s="100">
        <v>123726406</v>
      </c>
      <c r="BL10" s="4"/>
      <c r="BM10" s="100">
        <v>126381834</v>
      </c>
      <c r="BN10" s="4"/>
      <c r="BO10" s="100">
        <v>116670196</v>
      </c>
      <c r="BP10" s="4"/>
      <c r="BQ10" s="100">
        <v>89516535</v>
      </c>
      <c r="BR10" s="4"/>
      <c r="BS10" s="100">
        <v>46588962</v>
      </c>
      <c r="BT10" s="4"/>
      <c r="BU10" s="100">
        <v>26085843</v>
      </c>
      <c r="BV10" s="4"/>
      <c r="BW10" s="80"/>
      <c r="BX10" s="80"/>
      <c r="BY10" s="80"/>
      <c r="BZ10" s="80"/>
      <c r="CA10" s="80"/>
      <c r="CB10" s="80"/>
      <c r="CC10" s="80"/>
    </row>
    <row r="11" spans="1:81" s="5" customFormat="1" x14ac:dyDescent="0.25">
      <c r="A11" s="5" t="s">
        <v>24</v>
      </c>
      <c r="B11" s="100">
        <v>2764402251</v>
      </c>
      <c r="C11" s="77"/>
      <c r="D11" s="100">
        <v>2633249940</v>
      </c>
      <c r="E11" s="78"/>
      <c r="F11" s="100">
        <v>131152311</v>
      </c>
      <c r="G11" s="79"/>
      <c r="H11" s="100">
        <v>63201964</v>
      </c>
      <c r="I11" s="79"/>
      <c r="J11" s="100">
        <v>67950347</v>
      </c>
      <c r="K11" s="79"/>
      <c r="L11" s="100">
        <v>58084579</v>
      </c>
      <c r="M11" s="4"/>
      <c r="N11" s="100">
        <v>61271121</v>
      </c>
      <c r="O11" s="4"/>
      <c r="P11" s="100">
        <v>78211103</v>
      </c>
      <c r="Q11" s="4"/>
      <c r="R11" s="100">
        <v>87069523</v>
      </c>
      <c r="S11" s="4"/>
      <c r="T11" s="100">
        <v>87161636</v>
      </c>
      <c r="U11" s="79"/>
      <c r="V11" s="5" t="s">
        <v>24</v>
      </c>
      <c r="W11" s="100">
        <v>95129677</v>
      </c>
      <c r="X11" s="4"/>
      <c r="Y11" s="100">
        <v>102187724</v>
      </c>
      <c r="Z11" s="4"/>
      <c r="AA11" s="100">
        <v>116488364</v>
      </c>
      <c r="AB11" s="4"/>
      <c r="AC11" s="100">
        <v>117195885</v>
      </c>
      <c r="AD11" s="4"/>
      <c r="AE11" s="100">
        <v>117599950</v>
      </c>
      <c r="AF11" s="4"/>
      <c r="AG11" s="100">
        <v>135719172</v>
      </c>
      <c r="AH11" s="4"/>
      <c r="AI11" s="100">
        <v>150126157</v>
      </c>
      <c r="AJ11" s="4"/>
      <c r="AK11" s="100">
        <v>152284074</v>
      </c>
      <c r="AL11" s="4"/>
      <c r="AM11" s="100">
        <v>108159488</v>
      </c>
      <c r="AN11" s="4"/>
      <c r="AO11" s="100">
        <v>81707058</v>
      </c>
      <c r="AP11" s="4"/>
      <c r="AQ11" s="5" t="s">
        <v>24</v>
      </c>
      <c r="AR11" s="100">
        <v>34908402</v>
      </c>
      <c r="AS11" s="4"/>
      <c r="AT11" s="100">
        <v>29405842</v>
      </c>
      <c r="AU11" s="4"/>
      <c r="AV11" s="100">
        <v>37881156</v>
      </c>
      <c r="AW11" s="4"/>
      <c r="AX11" s="100">
        <v>53552847</v>
      </c>
      <c r="AY11" s="4"/>
      <c r="AZ11" s="100">
        <v>65613677</v>
      </c>
      <c r="BA11" s="4"/>
      <c r="BB11" s="100">
        <v>72102269</v>
      </c>
      <c r="BC11" s="4"/>
      <c r="BD11" s="100">
        <v>84932530</v>
      </c>
      <c r="BE11" s="4"/>
      <c r="BF11" s="100">
        <v>106146178</v>
      </c>
      <c r="BG11" s="4"/>
      <c r="BH11" s="100">
        <v>111405858</v>
      </c>
      <c r="BI11" s="79"/>
      <c r="BJ11" s="3" t="s">
        <v>24</v>
      </c>
      <c r="BK11" s="100">
        <v>109623557</v>
      </c>
      <c r="BL11" s="4"/>
      <c r="BM11" s="100">
        <v>118625004</v>
      </c>
      <c r="BN11" s="4"/>
      <c r="BO11" s="100">
        <v>107745777</v>
      </c>
      <c r="BP11" s="4"/>
      <c r="BQ11" s="100">
        <v>85610469</v>
      </c>
      <c r="BR11" s="4"/>
      <c r="BS11" s="100">
        <v>44853935</v>
      </c>
      <c r="BT11" s="79"/>
      <c r="BU11" s="100">
        <v>22446928</v>
      </c>
      <c r="BV11" s="79"/>
      <c r="BW11" s="80"/>
      <c r="BX11" s="80"/>
      <c r="BY11" s="80"/>
      <c r="BZ11" s="80"/>
      <c r="CA11" s="80"/>
      <c r="CB11" s="80"/>
      <c r="CC11" s="80"/>
    </row>
    <row r="12" spans="1:81" s="5" customFormat="1" x14ac:dyDescent="0.25">
      <c r="A12" s="5" t="s">
        <v>25</v>
      </c>
      <c r="B12" s="100">
        <v>816153853</v>
      </c>
      <c r="C12" s="77"/>
      <c r="D12" s="100">
        <v>764446668</v>
      </c>
      <c r="E12" s="78"/>
      <c r="F12" s="100">
        <v>51707185</v>
      </c>
      <c r="G12" s="79"/>
      <c r="H12" s="100">
        <v>24792419</v>
      </c>
      <c r="I12" s="79"/>
      <c r="J12" s="100">
        <v>26914766</v>
      </c>
      <c r="K12" s="79"/>
      <c r="L12" s="100">
        <v>20835149</v>
      </c>
      <c r="M12" s="4"/>
      <c r="N12" s="100">
        <v>21040759</v>
      </c>
      <c r="O12" s="4"/>
      <c r="P12" s="100">
        <v>25211591</v>
      </c>
      <c r="Q12" s="4"/>
      <c r="R12" s="100">
        <v>26581057</v>
      </c>
      <c r="S12" s="4"/>
      <c r="T12" s="100">
        <v>26054409</v>
      </c>
      <c r="U12" s="79"/>
      <c r="V12" s="5" t="s">
        <v>25</v>
      </c>
      <c r="W12" s="100">
        <v>27440422</v>
      </c>
      <c r="X12" s="4"/>
      <c r="Y12" s="100">
        <v>26895814</v>
      </c>
      <c r="Z12" s="4"/>
      <c r="AA12" s="100">
        <v>29856832</v>
      </c>
      <c r="AB12" s="4"/>
      <c r="AC12" s="100">
        <v>32652089</v>
      </c>
      <c r="AD12" s="4"/>
      <c r="AE12" s="100">
        <v>34535900</v>
      </c>
      <c r="AF12" s="4"/>
      <c r="AG12" s="100">
        <v>39104651</v>
      </c>
      <c r="AH12" s="4"/>
      <c r="AI12" s="100">
        <v>41198926</v>
      </c>
      <c r="AJ12" s="4"/>
      <c r="AK12" s="100">
        <v>41855408</v>
      </c>
      <c r="AL12" s="4"/>
      <c r="AM12" s="100">
        <v>31838461</v>
      </c>
      <c r="AN12" s="4"/>
      <c r="AO12" s="100">
        <v>25016704</v>
      </c>
      <c r="AP12" s="4"/>
      <c r="AQ12" s="5" t="s">
        <v>25</v>
      </c>
      <c r="AR12" s="100">
        <v>12038415</v>
      </c>
      <c r="AS12" s="4"/>
      <c r="AT12" s="100">
        <v>9691669</v>
      </c>
      <c r="AU12" s="4"/>
      <c r="AV12" s="100">
        <v>12020443</v>
      </c>
      <c r="AW12" s="4"/>
      <c r="AX12" s="100">
        <v>16048304</v>
      </c>
      <c r="AY12" s="4"/>
      <c r="AZ12" s="100">
        <v>20658256</v>
      </c>
      <c r="BA12" s="4"/>
      <c r="BB12" s="100">
        <v>21895622</v>
      </c>
      <c r="BC12" s="4"/>
      <c r="BD12" s="100">
        <v>24202076</v>
      </c>
      <c r="BE12" s="4"/>
      <c r="BF12" s="100">
        <v>29655424</v>
      </c>
      <c r="BG12" s="4"/>
      <c r="BH12" s="100">
        <v>30672457</v>
      </c>
      <c r="BI12" s="79"/>
      <c r="BJ12" s="3" t="s">
        <v>25</v>
      </c>
      <c r="BK12" s="100">
        <v>32157043</v>
      </c>
      <c r="BL12" s="4"/>
      <c r="BM12" s="100">
        <v>34258639</v>
      </c>
      <c r="BN12" s="4"/>
      <c r="BO12" s="100">
        <v>29772372</v>
      </c>
      <c r="BP12" s="4"/>
      <c r="BQ12" s="100">
        <v>22299328</v>
      </c>
      <c r="BR12" s="4"/>
      <c r="BS12" s="100">
        <v>12673665</v>
      </c>
      <c r="BT12" s="79"/>
      <c r="BU12" s="100">
        <v>6284783</v>
      </c>
      <c r="BV12" s="79"/>
      <c r="BW12" s="80"/>
      <c r="BX12" s="80"/>
      <c r="BY12" s="80"/>
      <c r="BZ12" s="80"/>
      <c r="CA12" s="80"/>
      <c r="CB12" s="80"/>
      <c r="CC12" s="80"/>
    </row>
    <row r="13" spans="1:81" s="5" customFormat="1" x14ac:dyDescent="0.25">
      <c r="A13" s="5" t="s">
        <v>26</v>
      </c>
      <c r="B13" s="100">
        <v>77143934</v>
      </c>
      <c r="C13" s="77"/>
      <c r="D13" s="100">
        <v>72643508</v>
      </c>
      <c r="E13" s="78"/>
      <c r="F13" s="100">
        <v>4500426</v>
      </c>
      <c r="G13" s="79"/>
      <c r="H13" s="100">
        <v>2204066</v>
      </c>
      <c r="I13" s="79"/>
      <c r="J13" s="100">
        <v>2296360</v>
      </c>
      <c r="K13" s="79"/>
      <c r="L13" s="100">
        <v>1857806</v>
      </c>
      <c r="M13" s="4"/>
      <c r="N13" s="100">
        <v>2007337</v>
      </c>
      <c r="O13" s="4"/>
      <c r="P13" s="100">
        <v>2483965</v>
      </c>
      <c r="Q13" s="4"/>
      <c r="R13" s="100">
        <v>1952222</v>
      </c>
      <c r="S13" s="4"/>
      <c r="T13" s="100">
        <v>2238493</v>
      </c>
      <c r="U13" s="79"/>
      <c r="V13" s="5" t="s">
        <v>26</v>
      </c>
      <c r="W13" s="100">
        <v>2133999</v>
      </c>
      <c r="X13" s="4"/>
      <c r="Y13" s="100">
        <v>2319208</v>
      </c>
      <c r="Z13" s="4"/>
      <c r="AA13" s="100">
        <v>2917099</v>
      </c>
      <c r="AB13" s="4"/>
      <c r="AC13" s="100">
        <v>3013117</v>
      </c>
      <c r="AD13" s="4"/>
      <c r="AE13" s="100">
        <v>3109613</v>
      </c>
      <c r="AF13" s="4"/>
      <c r="AG13" s="100">
        <v>3551320</v>
      </c>
      <c r="AH13" s="4"/>
      <c r="AI13" s="100">
        <v>4317747</v>
      </c>
      <c r="AJ13" s="4"/>
      <c r="AK13" s="100">
        <v>4501336</v>
      </c>
      <c r="AL13" s="4"/>
      <c r="AM13" s="100">
        <v>3674884</v>
      </c>
      <c r="AN13" s="4"/>
      <c r="AO13" s="100">
        <v>2495337</v>
      </c>
      <c r="AP13" s="4"/>
      <c r="AQ13" s="5" t="s">
        <v>26</v>
      </c>
      <c r="AR13" s="100">
        <v>1224475</v>
      </c>
      <c r="AS13" s="4"/>
      <c r="AT13" s="100">
        <v>887540</v>
      </c>
      <c r="AU13" s="4"/>
      <c r="AV13" s="100">
        <v>826143</v>
      </c>
      <c r="AW13" s="4"/>
      <c r="AX13" s="100">
        <v>1315313</v>
      </c>
      <c r="AY13" s="4"/>
      <c r="AZ13" s="100">
        <v>1605618</v>
      </c>
      <c r="BA13" s="4"/>
      <c r="BB13" s="100">
        <v>2121190</v>
      </c>
      <c r="BC13" s="4"/>
      <c r="BD13" s="100">
        <v>2605581</v>
      </c>
      <c r="BE13" s="4"/>
      <c r="BF13" s="100">
        <v>2798656</v>
      </c>
      <c r="BG13" s="4"/>
      <c r="BH13" s="100">
        <v>2656512</v>
      </c>
      <c r="BI13" s="79"/>
      <c r="BJ13" s="3" t="s">
        <v>26</v>
      </c>
      <c r="BK13" s="100">
        <v>2914222</v>
      </c>
      <c r="BL13" s="4"/>
      <c r="BM13" s="100">
        <v>2988020</v>
      </c>
      <c r="BN13" s="4"/>
      <c r="BO13" s="100">
        <v>2711452</v>
      </c>
      <c r="BP13" s="4"/>
      <c r="BQ13" s="100">
        <v>2875417</v>
      </c>
      <c r="BR13" s="4"/>
      <c r="BS13" s="100">
        <v>1808976</v>
      </c>
      <c r="BT13" s="79"/>
      <c r="BU13" s="100">
        <v>730910</v>
      </c>
      <c r="BV13" s="79"/>
      <c r="BW13" s="80"/>
      <c r="BX13" s="80"/>
      <c r="BY13" s="80"/>
      <c r="BZ13" s="80"/>
      <c r="CA13" s="80"/>
      <c r="CB13" s="80"/>
      <c r="CC13" s="80"/>
    </row>
    <row r="14" spans="1:81" s="5" customFormat="1" x14ac:dyDescent="0.25">
      <c r="A14" s="5" t="s">
        <v>27</v>
      </c>
      <c r="B14" s="100">
        <v>307357820</v>
      </c>
      <c r="C14" s="77"/>
      <c r="D14" s="100">
        <v>282582922</v>
      </c>
      <c r="E14" s="78"/>
      <c r="F14" s="100">
        <v>24774898</v>
      </c>
      <c r="G14" s="79"/>
      <c r="H14" s="100">
        <v>12115014</v>
      </c>
      <c r="I14" s="79"/>
      <c r="J14" s="100">
        <v>12659884</v>
      </c>
      <c r="K14" s="79"/>
      <c r="L14" s="100">
        <v>7729628</v>
      </c>
      <c r="M14" s="4"/>
      <c r="N14" s="100">
        <v>8391454</v>
      </c>
      <c r="O14" s="4"/>
      <c r="P14" s="100">
        <v>10056770</v>
      </c>
      <c r="Q14" s="4"/>
      <c r="R14" s="100">
        <v>10733685</v>
      </c>
      <c r="S14" s="4"/>
      <c r="T14" s="100">
        <v>10820386</v>
      </c>
      <c r="U14" s="79"/>
      <c r="V14" s="5" t="s">
        <v>27</v>
      </c>
      <c r="W14" s="100">
        <v>11299237</v>
      </c>
      <c r="X14" s="4"/>
      <c r="Y14" s="100">
        <v>10353579</v>
      </c>
      <c r="Z14" s="4"/>
      <c r="AA14" s="100">
        <v>12383826</v>
      </c>
      <c r="AB14" s="4"/>
      <c r="AC14" s="100">
        <v>10877547</v>
      </c>
      <c r="AD14" s="4"/>
      <c r="AE14" s="100">
        <v>11957299</v>
      </c>
      <c r="AF14" s="4"/>
      <c r="AG14" s="100">
        <v>13566000</v>
      </c>
      <c r="AH14" s="4"/>
      <c r="AI14" s="100">
        <v>13261317</v>
      </c>
      <c r="AJ14" s="4"/>
      <c r="AK14" s="100">
        <v>13065366</v>
      </c>
      <c r="AL14" s="4"/>
      <c r="AM14" s="100">
        <v>9997437</v>
      </c>
      <c r="AN14" s="4"/>
      <c r="AO14" s="100">
        <v>7238616</v>
      </c>
      <c r="AP14" s="4"/>
      <c r="AQ14" s="5" t="s">
        <v>27</v>
      </c>
      <c r="AR14" s="100">
        <v>5051162</v>
      </c>
      <c r="AS14" s="4"/>
      <c r="AT14" s="100">
        <v>4065996</v>
      </c>
      <c r="AU14" s="4"/>
      <c r="AV14" s="100">
        <v>4855030</v>
      </c>
      <c r="AW14" s="4"/>
      <c r="AX14" s="100">
        <v>6755198</v>
      </c>
      <c r="AY14" s="4"/>
      <c r="AZ14" s="100">
        <v>8447647</v>
      </c>
      <c r="BA14" s="4"/>
      <c r="BB14" s="100">
        <v>8675305</v>
      </c>
      <c r="BC14" s="4"/>
      <c r="BD14" s="100">
        <v>10591205</v>
      </c>
      <c r="BE14" s="4"/>
      <c r="BF14" s="100">
        <v>11519515</v>
      </c>
      <c r="BG14" s="4"/>
      <c r="BH14" s="100">
        <v>12987205</v>
      </c>
      <c r="BI14" s="79"/>
      <c r="BJ14" s="3" t="s">
        <v>27</v>
      </c>
      <c r="BK14" s="100">
        <v>11640912</v>
      </c>
      <c r="BL14" s="4"/>
      <c r="BM14" s="100">
        <v>12096207</v>
      </c>
      <c r="BN14" s="4"/>
      <c r="BO14" s="100">
        <v>10000108</v>
      </c>
      <c r="BP14" s="4"/>
      <c r="BQ14" s="100">
        <v>8450221</v>
      </c>
      <c r="BR14" s="4"/>
      <c r="BS14" s="100">
        <v>3967652</v>
      </c>
      <c r="BT14" s="79"/>
      <c r="BU14" s="100">
        <v>1747412</v>
      </c>
      <c r="BV14" s="79"/>
      <c r="BW14" s="80"/>
      <c r="BX14" s="80"/>
      <c r="BY14" s="80"/>
      <c r="BZ14" s="80"/>
      <c r="CA14" s="80"/>
      <c r="CB14" s="80"/>
      <c r="CC14" s="80"/>
    </row>
    <row r="15" spans="1:81" s="5" customFormat="1" x14ac:dyDescent="0.25">
      <c r="A15" s="5" t="s">
        <v>28</v>
      </c>
      <c r="B15" s="100">
        <v>70309209</v>
      </c>
      <c r="C15" s="77"/>
      <c r="D15" s="100">
        <v>65321093</v>
      </c>
      <c r="E15" s="78"/>
      <c r="F15" s="100">
        <v>4988116</v>
      </c>
      <c r="G15" s="79"/>
      <c r="H15" s="100">
        <v>2335215</v>
      </c>
      <c r="I15" s="79"/>
      <c r="J15" s="100">
        <v>2652901</v>
      </c>
      <c r="K15" s="79"/>
      <c r="L15" s="100">
        <v>1998135</v>
      </c>
      <c r="M15" s="4"/>
      <c r="N15" s="100">
        <v>1804086</v>
      </c>
      <c r="O15" s="4"/>
      <c r="P15" s="100">
        <v>2988570</v>
      </c>
      <c r="Q15" s="4"/>
      <c r="R15" s="100">
        <v>2505075</v>
      </c>
      <c r="S15" s="4"/>
      <c r="T15" s="100">
        <v>2484272</v>
      </c>
      <c r="U15" s="79"/>
      <c r="V15" s="5" t="s">
        <v>28</v>
      </c>
      <c r="W15" s="100">
        <v>2176251</v>
      </c>
      <c r="X15" s="4"/>
      <c r="Y15" s="100">
        <v>2830131</v>
      </c>
      <c r="Z15" s="4"/>
      <c r="AA15" s="100">
        <v>2461885</v>
      </c>
      <c r="AB15" s="4"/>
      <c r="AC15" s="100">
        <v>2428845</v>
      </c>
      <c r="AD15" s="4"/>
      <c r="AE15" s="100">
        <v>2376141</v>
      </c>
      <c r="AF15" s="4"/>
      <c r="AG15" s="100">
        <v>3346009</v>
      </c>
      <c r="AH15" s="4"/>
      <c r="AI15" s="100">
        <v>3035265</v>
      </c>
      <c r="AJ15" s="4"/>
      <c r="AK15" s="100">
        <v>3322297</v>
      </c>
      <c r="AL15" s="4"/>
      <c r="AM15" s="100">
        <v>2644064</v>
      </c>
      <c r="AN15" s="4"/>
      <c r="AO15" s="100">
        <v>2005175</v>
      </c>
      <c r="AP15" s="4"/>
      <c r="AQ15" s="5" t="s">
        <v>28</v>
      </c>
      <c r="AR15" s="100">
        <v>1083881</v>
      </c>
      <c r="AS15" s="4"/>
      <c r="AT15" s="100">
        <v>811048</v>
      </c>
      <c r="AU15" s="4"/>
      <c r="AV15" s="100">
        <v>912854</v>
      </c>
      <c r="AW15" s="4"/>
      <c r="AX15" s="100">
        <v>1726502</v>
      </c>
      <c r="AY15" s="4"/>
      <c r="AZ15" s="100">
        <v>1892780</v>
      </c>
      <c r="BA15" s="4"/>
      <c r="BB15" s="100">
        <v>2088602</v>
      </c>
      <c r="BC15" s="4"/>
      <c r="BD15" s="100">
        <v>1904250</v>
      </c>
      <c r="BE15" s="4"/>
      <c r="BF15" s="100">
        <v>2674634</v>
      </c>
      <c r="BG15" s="4"/>
      <c r="BH15" s="100">
        <v>2636453</v>
      </c>
      <c r="BI15" s="79"/>
      <c r="BJ15" s="3" t="s">
        <v>28</v>
      </c>
      <c r="BK15" s="100">
        <v>2299995</v>
      </c>
      <c r="BL15" s="4"/>
      <c r="BM15" s="100">
        <v>2817118</v>
      </c>
      <c r="BN15" s="4"/>
      <c r="BO15" s="100">
        <v>2057630</v>
      </c>
      <c r="BP15" s="4"/>
      <c r="BQ15" s="100">
        <v>1985770</v>
      </c>
      <c r="BR15" s="4"/>
      <c r="BS15" s="100">
        <v>1380234</v>
      </c>
      <c r="BT15" s="79"/>
      <c r="BU15" s="100">
        <v>643141</v>
      </c>
      <c r="BV15" s="79"/>
      <c r="BW15" s="80"/>
      <c r="BX15" s="80"/>
      <c r="BY15" s="80"/>
      <c r="BZ15" s="80"/>
      <c r="CA15" s="80"/>
      <c r="CB15" s="80"/>
      <c r="CC15" s="80"/>
    </row>
    <row r="16" spans="1:81" s="5" customFormat="1" x14ac:dyDescent="0.25">
      <c r="A16" s="5" t="s">
        <v>29</v>
      </c>
      <c r="B16" s="100">
        <v>77482540</v>
      </c>
      <c r="C16" s="77"/>
      <c r="D16" s="100">
        <v>72397468</v>
      </c>
      <c r="E16" s="78"/>
      <c r="F16" s="100">
        <v>5085072</v>
      </c>
      <c r="G16" s="79"/>
      <c r="H16" s="100">
        <v>2342306</v>
      </c>
      <c r="I16" s="79"/>
      <c r="J16" s="100">
        <v>2742766</v>
      </c>
      <c r="K16" s="79"/>
      <c r="L16" s="100">
        <v>1931135</v>
      </c>
      <c r="M16" s="4"/>
      <c r="N16" s="100">
        <v>2128538</v>
      </c>
      <c r="O16" s="4"/>
      <c r="P16" s="100">
        <v>2767649</v>
      </c>
      <c r="Q16" s="4"/>
      <c r="R16" s="100">
        <v>2936683</v>
      </c>
      <c r="S16" s="4"/>
      <c r="T16" s="100">
        <v>2993147</v>
      </c>
      <c r="U16" s="79"/>
      <c r="V16" s="5" t="s">
        <v>29</v>
      </c>
      <c r="W16" s="100">
        <v>2662979</v>
      </c>
      <c r="X16" s="4"/>
      <c r="Y16" s="100">
        <v>3213799</v>
      </c>
      <c r="Z16" s="4"/>
      <c r="AA16" s="100">
        <v>3418150</v>
      </c>
      <c r="AB16" s="4"/>
      <c r="AC16" s="100">
        <v>3237947</v>
      </c>
      <c r="AD16" s="4"/>
      <c r="AE16" s="100">
        <v>2724196</v>
      </c>
      <c r="AF16" s="4"/>
      <c r="AG16" s="100">
        <v>3318801</v>
      </c>
      <c r="AH16" s="4"/>
      <c r="AI16" s="100">
        <v>3109462</v>
      </c>
      <c r="AJ16" s="4"/>
      <c r="AK16" s="100">
        <v>3142179</v>
      </c>
      <c r="AL16" s="4"/>
      <c r="AM16" s="100">
        <v>2127796</v>
      </c>
      <c r="AN16" s="4"/>
      <c r="AO16" s="100">
        <v>1880272</v>
      </c>
      <c r="AP16" s="4"/>
      <c r="AQ16" s="5" t="s">
        <v>29</v>
      </c>
      <c r="AR16" s="100">
        <v>1282449</v>
      </c>
      <c r="AS16" s="4"/>
      <c r="AT16" s="100">
        <v>992736</v>
      </c>
      <c r="AU16" s="4"/>
      <c r="AV16" s="100">
        <v>981812</v>
      </c>
      <c r="AW16" s="4"/>
      <c r="AX16" s="100">
        <v>1462691</v>
      </c>
      <c r="AY16" s="4"/>
      <c r="AZ16" s="100">
        <v>1863321</v>
      </c>
      <c r="BA16" s="4"/>
      <c r="BB16" s="100">
        <v>2256186</v>
      </c>
      <c r="BC16" s="4"/>
      <c r="BD16" s="100">
        <v>2868865</v>
      </c>
      <c r="BE16" s="4"/>
      <c r="BF16" s="100">
        <v>3469409</v>
      </c>
      <c r="BG16" s="4"/>
      <c r="BH16" s="100">
        <v>3376133</v>
      </c>
      <c r="BI16" s="79"/>
      <c r="BJ16" s="3" t="s">
        <v>29</v>
      </c>
      <c r="BK16" s="100">
        <v>3113594</v>
      </c>
      <c r="BL16" s="4"/>
      <c r="BM16" s="100">
        <v>2952981</v>
      </c>
      <c r="BN16" s="4"/>
      <c r="BO16" s="100">
        <v>2554149</v>
      </c>
      <c r="BP16" s="4"/>
      <c r="BQ16" s="100">
        <v>1684470</v>
      </c>
      <c r="BR16" s="4"/>
      <c r="BS16" s="100">
        <v>1203683</v>
      </c>
      <c r="BT16" s="79"/>
      <c r="BU16" s="100">
        <v>742256</v>
      </c>
      <c r="BV16" s="79"/>
      <c r="BW16" s="80"/>
      <c r="BX16" s="80"/>
      <c r="BY16" s="80"/>
      <c r="BZ16" s="80"/>
      <c r="CA16" s="80"/>
      <c r="CB16" s="80"/>
      <c r="CC16" s="80"/>
    </row>
    <row r="17" spans="1:81" s="5" customFormat="1" x14ac:dyDescent="0.25">
      <c r="A17" s="5" t="s">
        <v>30</v>
      </c>
      <c r="B17" s="100">
        <v>90092458</v>
      </c>
      <c r="C17" s="77"/>
      <c r="D17" s="100">
        <v>83074126</v>
      </c>
      <c r="E17" s="78"/>
      <c r="F17" s="100">
        <v>7018332</v>
      </c>
      <c r="G17" s="79"/>
      <c r="H17" s="100">
        <v>3278227</v>
      </c>
      <c r="I17" s="79"/>
      <c r="J17" s="100">
        <v>3740105</v>
      </c>
      <c r="K17" s="79"/>
      <c r="L17" s="100">
        <v>2553163</v>
      </c>
      <c r="M17" s="4"/>
      <c r="N17" s="100">
        <v>2169120</v>
      </c>
      <c r="O17" s="4"/>
      <c r="P17" s="100">
        <v>2345636</v>
      </c>
      <c r="Q17" s="4"/>
      <c r="R17" s="100">
        <v>2784248</v>
      </c>
      <c r="S17" s="4"/>
      <c r="T17" s="100">
        <v>2974152</v>
      </c>
      <c r="U17" s="79"/>
      <c r="V17" s="5" t="s">
        <v>30</v>
      </c>
      <c r="W17" s="100">
        <v>2743831</v>
      </c>
      <c r="X17" s="4"/>
      <c r="Y17" s="100">
        <v>3252440</v>
      </c>
      <c r="Z17" s="4"/>
      <c r="AA17" s="100">
        <v>2910243</v>
      </c>
      <c r="AB17" s="4"/>
      <c r="AC17" s="100">
        <v>2833361</v>
      </c>
      <c r="AD17" s="4"/>
      <c r="AE17" s="100">
        <v>3451455</v>
      </c>
      <c r="AF17" s="4"/>
      <c r="AG17" s="100">
        <v>4168396</v>
      </c>
      <c r="AH17" s="4"/>
      <c r="AI17" s="100">
        <v>4707481</v>
      </c>
      <c r="AJ17" s="4"/>
      <c r="AK17" s="100">
        <v>4664390</v>
      </c>
      <c r="AL17" s="4"/>
      <c r="AM17" s="100">
        <v>3482385</v>
      </c>
      <c r="AN17" s="4"/>
      <c r="AO17" s="100">
        <v>3003420</v>
      </c>
      <c r="AP17" s="4"/>
      <c r="AQ17" s="5" t="s">
        <v>30</v>
      </c>
      <c r="AR17" s="100">
        <v>1543461</v>
      </c>
      <c r="AS17" s="4"/>
      <c r="AT17" s="100">
        <v>1188744</v>
      </c>
      <c r="AU17" s="4"/>
      <c r="AV17" s="100">
        <v>1521292</v>
      </c>
      <c r="AW17" s="4"/>
      <c r="AX17" s="100">
        <v>1698508</v>
      </c>
      <c r="AY17" s="4"/>
      <c r="AZ17" s="100">
        <v>2445719</v>
      </c>
      <c r="BA17" s="4"/>
      <c r="BB17" s="100">
        <v>2424862</v>
      </c>
      <c r="BC17" s="4"/>
      <c r="BD17" s="100">
        <v>3060281</v>
      </c>
      <c r="BE17" s="4"/>
      <c r="BF17" s="100">
        <v>3330117</v>
      </c>
      <c r="BG17" s="4"/>
      <c r="BH17" s="100">
        <v>3495122</v>
      </c>
      <c r="BI17" s="79"/>
      <c r="BJ17" s="3" t="s">
        <v>30</v>
      </c>
      <c r="BK17" s="100">
        <v>3061780</v>
      </c>
      <c r="BL17" s="4"/>
      <c r="BM17" s="100">
        <v>3574337</v>
      </c>
      <c r="BN17" s="4"/>
      <c r="BO17" s="100">
        <v>3096290</v>
      </c>
      <c r="BP17" s="4"/>
      <c r="BQ17" s="100">
        <v>2467832</v>
      </c>
      <c r="BR17" s="4"/>
      <c r="BS17" s="100">
        <v>1461602</v>
      </c>
      <c r="BT17" s="79"/>
      <c r="BU17" s="100">
        <v>660458</v>
      </c>
      <c r="BV17" s="79"/>
      <c r="BW17" s="80"/>
      <c r="BX17" s="80"/>
      <c r="BY17" s="80"/>
      <c r="BZ17" s="80"/>
      <c r="CA17" s="80"/>
      <c r="CB17" s="80"/>
      <c r="CC17" s="80"/>
    </row>
    <row r="18" spans="1:81" s="5" customFormat="1" x14ac:dyDescent="0.25">
      <c r="A18" s="5" t="s">
        <v>31</v>
      </c>
      <c r="B18" s="100">
        <v>232437079</v>
      </c>
      <c r="C18" s="77"/>
      <c r="D18" s="100">
        <v>218434504</v>
      </c>
      <c r="E18" s="78"/>
      <c r="F18" s="100">
        <v>14002575</v>
      </c>
      <c r="G18" s="79"/>
      <c r="H18" s="100">
        <v>6888924</v>
      </c>
      <c r="I18" s="79"/>
      <c r="J18" s="100">
        <v>7113651</v>
      </c>
      <c r="K18" s="79"/>
      <c r="L18" s="100">
        <v>5441223</v>
      </c>
      <c r="M18" s="4"/>
      <c r="N18" s="100">
        <v>6857674</v>
      </c>
      <c r="O18" s="4"/>
      <c r="P18" s="100">
        <v>9355248</v>
      </c>
      <c r="Q18" s="4"/>
      <c r="R18" s="100">
        <v>9597771</v>
      </c>
      <c r="S18" s="4"/>
      <c r="T18" s="100">
        <v>9081634</v>
      </c>
      <c r="U18" s="79"/>
      <c r="V18" s="5" t="s">
        <v>31</v>
      </c>
      <c r="W18" s="100">
        <v>8159607</v>
      </c>
      <c r="X18" s="4"/>
      <c r="Y18" s="100">
        <v>8315312</v>
      </c>
      <c r="Z18" s="4"/>
      <c r="AA18" s="100">
        <v>9680321</v>
      </c>
      <c r="AB18" s="4"/>
      <c r="AC18" s="100">
        <v>9819367</v>
      </c>
      <c r="AD18" s="4"/>
      <c r="AE18" s="100">
        <v>9846224</v>
      </c>
      <c r="AF18" s="4"/>
      <c r="AG18" s="100">
        <v>9477029</v>
      </c>
      <c r="AH18" s="4"/>
      <c r="AI18" s="100">
        <v>10402864</v>
      </c>
      <c r="AJ18" s="4"/>
      <c r="AK18" s="100">
        <v>9815113</v>
      </c>
      <c r="AL18" s="4"/>
      <c r="AM18" s="100">
        <v>7524447</v>
      </c>
      <c r="AN18" s="4"/>
      <c r="AO18" s="100">
        <v>5523983</v>
      </c>
      <c r="AP18" s="4"/>
      <c r="AQ18" s="5" t="s">
        <v>31</v>
      </c>
      <c r="AR18" s="100">
        <v>3396829</v>
      </c>
      <c r="AS18" s="4"/>
      <c r="AT18" s="100">
        <v>2579593</v>
      </c>
      <c r="AU18" s="4"/>
      <c r="AV18" s="100">
        <v>4324451</v>
      </c>
      <c r="AW18" s="4"/>
      <c r="AX18" s="100">
        <v>5081900</v>
      </c>
      <c r="AY18" s="4"/>
      <c r="AZ18" s="100">
        <v>5734606</v>
      </c>
      <c r="BA18" s="4"/>
      <c r="BB18" s="100">
        <v>6651655</v>
      </c>
      <c r="BC18" s="4"/>
      <c r="BD18" s="100">
        <v>7031320</v>
      </c>
      <c r="BE18" s="4"/>
      <c r="BF18" s="100">
        <v>10058663</v>
      </c>
      <c r="BG18" s="4"/>
      <c r="BH18" s="100">
        <v>10011398</v>
      </c>
      <c r="BI18" s="79"/>
      <c r="BJ18" s="3" t="s">
        <v>31</v>
      </c>
      <c r="BK18" s="100">
        <v>9605365</v>
      </c>
      <c r="BL18" s="4"/>
      <c r="BM18" s="100">
        <v>8228455</v>
      </c>
      <c r="BN18" s="4"/>
      <c r="BO18" s="100">
        <v>7655866</v>
      </c>
      <c r="BP18" s="4"/>
      <c r="BQ18" s="100">
        <v>5254313</v>
      </c>
      <c r="BR18" s="4"/>
      <c r="BS18" s="100">
        <v>2524817</v>
      </c>
      <c r="BT18" s="79"/>
      <c r="BU18" s="100">
        <v>1397456</v>
      </c>
      <c r="BV18" s="79"/>
      <c r="BW18" s="80"/>
      <c r="BX18" s="80"/>
      <c r="BY18" s="80"/>
      <c r="BZ18" s="80"/>
      <c r="CA18" s="80"/>
      <c r="CB18" s="80"/>
      <c r="CC18" s="80"/>
    </row>
    <row r="19" spans="1:81" s="5" customFormat="1" x14ac:dyDescent="0.25">
      <c r="A19" s="5" t="s">
        <v>32</v>
      </c>
      <c r="B19" s="100">
        <v>639535900</v>
      </c>
      <c r="C19" s="77"/>
      <c r="D19" s="100">
        <v>591799705</v>
      </c>
      <c r="E19" s="78"/>
      <c r="F19" s="100">
        <v>47736195</v>
      </c>
      <c r="G19" s="79"/>
      <c r="H19" s="100">
        <v>23226191</v>
      </c>
      <c r="I19" s="79"/>
      <c r="J19" s="100">
        <v>24510004</v>
      </c>
      <c r="K19" s="79"/>
      <c r="L19" s="100">
        <v>16890427</v>
      </c>
      <c r="M19" s="4"/>
      <c r="N19" s="100">
        <v>18980960</v>
      </c>
      <c r="O19" s="4"/>
      <c r="P19" s="100">
        <v>22984744</v>
      </c>
      <c r="Q19" s="4"/>
      <c r="R19" s="100">
        <v>25194498</v>
      </c>
      <c r="S19" s="4"/>
      <c r="T19" s="100">
        <v>23119964</v>
      </c>
      <c r="U19" s="79"/>
      <c r="V19" s="5" t="s">
        <v>32</v>
      </c>
      <c r="W19" s="100">
        <v>23667011</v>
      </c>
      <c r="X19" s="4"/>
      <c r="Y19" s="100">
        <v>23990005</v>
      </c>
      <c r="Z19" s="4"/>
      <c r="AA19" s="100">
        <v>27373536</v>
      </c>
      <c r="AB19" s="4"/>
      <c r="AC19" s="100">
        <v>25027014</v>
      </c>
      <c r="AD19" s="4"/>
      <c r="AE19" s="100">
        <v>23293817</v>
      </c>
      <c r="AF19" s="4"/>
      <c r="AG19" s="100">
        <v>25423419</v>
      </c>
      <c r="AH19" s="4"/>
      <c r="AI19" s="100">
        <v>28295387</v>
      </c>
      <c r="AJ19" s="4"/>
      <c r="AK19" s="100">
        <v>29424279</v>
      </c>
      <c r="AL19" s="4"/>
      <c r="AM19" s="100">
        <v>20904619</v>
      </c>
      <c r="AN19" s="4"/>
      <c r="AO19" s="100">
        <v>15284347</v>
      </c>
      <c r="AP19" s="4"/>
      <c r="AQ19" s="5" t="s">
        <v>32</v>
      </c>
      <c r="AR19" s="100">
        <v>9423361</v>
      </c>
      <c r="AS19" s="4"/>
      <c r="AT19" s="100">
        <v>7286487</v>
      </c>
      <c r="AU19" s="4"/>
      <c r="AV19" s="100">
        <v>10644028</v>
      </c>
      <c r="AW19" s="4"/>
      <c r="AX19" s="100">
        <v>13266358</v>
      </c>
      <c r="AY19" s="4"/>
      <c r="AZ19" s="100">
        <v>16826726</v>
      </c>
      <c r="BA19" s="4"/>
      <c r="BB19" s="100">
        <v>18248966</v>
      </c>
      <c r="BC19" s="4"/>
      <c r="BD19" s="100">
        <v>20870442</v>
      </c>
      <c r="BE19" s="4"/>
      <c r="BF19" s="100">
        <v>26020872</v>
      </c>
      <c r="BG19" s="4"/>
      <c r="BH19" s="100">
        <v>25273738</v>
      </c>
      <c r="BI19" s="79"/>
      <c r="BJ19" s="3" t="s">
        <v>32</v>
      </c>
      <c r="BK19" s="100">
        <v>23024025</v>
      </c>
      <c r="BL19" s="4"/>
      <c r="BM19" s="100">
        <v>22975306</v>
      </c>
      <c r="BN19" s="4"/>
      <c r="BO19" s="100">
        <v>19894030</v>
      </c>
      <c r="BP19" s="4"/>
      <c r="BQ19" s="100">
        <v>15234422</v>
      </c>
      <c r="BR19" s="4"/>
      <c r="BS19" s="100">
        <v>8583311</v>
      </c>
      <c r="BT19" s="79"/>
      <c r="BU19" s="100">
        <v>4373606</v>
      </c>
      <c r="BV19" s="79"/>
      <c r="BW19" s="80"/>
      <c r="BX19" s="80"/>
      <c r="BY19" s="80"/>
      <c r="BZ19" s="80"/>
      <c r="CA19" s="80"/>
      <c r="CB19" s="80"/>
      <c r="CC19" s="80"/>
    </row>
    <row r="20" spans="1:81" s="5" customFormat="1" x14ac:dyDescent="0.25">
      <c r="A20" s="5" t="s">
        <v>33</v>
      </c>
      <c r="B20" s="100">
        <v>641386597</v>
      </c>
      <c r="C20" s="77"/>
      <c r="D20" s="100">
        <v>601216844</v>
      </c>
      <c r="E20" s="78"/>
      <c r="F20" s="100">
        <v>40169753</v>
      </c>
      <c r="G20" s="79"/>
      <c r="H20" s="100">
        <v>19349067</v>
      </c>
      <c r="I20" s="79"/>
      <c r="J20" s="100">
        <v>20820686</v>
      </c>
      <c r="K20" s="79"/>
      <c r="L20" s="100">
        <v>14153229</v>
      </c>
      <c r="M20" s="4"/>
      <c r="N20" s="100">
        <v>12988679</v>
      </c>
      <c r="O20" s="4"/>
      <c r="P20" s="100">
        <v>17330454</v>
      </c>
      <c r="Q20" s="4"/>
      <c r="R20" s="100">
        <v>20633473</v>
      </c>
      <c r="S20" s="4"/>
      <c r="T20" s="100">
        <v>21934598</v>
      </c>
      <c r="U20" s="79"/>
      <c r="V20" s="5" t="s">
        <v>33</v>
      </c>
      <c r="W20" s="100">
        <v>21171488</v>
      </c>
      <c r="X20" s="4"/>
      <c r="Y20" s="100">
        <v>22971517</v>
      </c>
      <c r="Z20" s="4"/>
      <c r="AA20" s="100">
        <v>25238998</v>
      </c>
      <c r="AB20" s="4"/>
      <c r="AC20" s="100">
        <v>25463747</v>
      </c>
      <c r="AD20" s="4"/>
      <c r="AE20" s="100">
        <v>26683244</v>
      </c>
      <c r="AF20" s="4"/>
      <c r="AG20" s="100">
        <v>32281799</v>
      </c>
      <c r="AH20" s="4"/>
      <c r="AI20" s="100">
        <v>34372372</v>
      </c>
      <c r="AJ20" s="4"/>
      <c r="AK20" s="100">
        <v>32373497</v>
      </c>
      <c r="AL20" s="4"/>
      <c r="AM20" s="100">
        <v>22483413</v>
      </c>
      <c r="AN20" s="4"/>
      <c r="AO20" s="100">
        <v>16475984</v>
      </c>
      <c r="AP20" s="4"/>
      <c r="AQ20" s="5" t="s">
        <v>33</v>
      </c>
      <c r="AR20" s="100">
        <v>8575114</v>
      </c>
      <c r="AS20" s="4"/>
      <c r="AT20" s="100">
        <v>6976864</v>
      </c>
      <c r="AU20" s="4"/>
      <c r="AV20" s="100">
        <v>8248198</v>
      </c>
      <c r="AW20" s="4"/>
      <c r="AX20" s="100">
        <v>11896127</v>
      </c>
      <c r="AY20" s="4"/>
      <c r="AZ20" s="100">
        <v>16626041</v>
      </c>
      <c r="BA20" s="4"/>
      <c r="BB20" s="100">
        <v>20093614</v>
      </c>
      <c r="BC20" s="4"/>
      <c r="BD20" s="100">
        <v>20643082</v>
      </c>
      <c r="BE20" s="4"/>
      <c r="BF20" s="100">
        <v>25673306</v>
      </c>
      <c r="BG20" s="4"/>
      <c r="BH20" s="100">
        <v>27088146</v>
      </c>
      <c r="BI20" s="79"/>
      <c r="BJ20" s="3" t="s">
        <v>33</v>
      </c>
      <c r="BK20" s="100">
        <v>24310485</v>
      </c>
      <c r="BL20" s="4"/>
      <c r="BM20" s="100">
        <v>27765332</v>
      </c>
      <c r="BN20" s="4"/>
      <c r="BO20" s="100">
        <v>24612274</v>
      </c>
      <c r="BP20" s="4"/>
      <c r="BQ20" s="100">
        <v>17899146</v>
      </c>
      <c r="BR20" s="4"/>
      <c r="BS20" s="100">
        <v>9666349</v>
      </c>
      <c r="BT20" s="79"/>
      <c r="BU20" s="100">
        <v>4586274</v>
      </c>
      <c r="BV20" s="79"/>
      <c r="BW20" s="80"/>
      <c r="BX20" s="80"/>
      <c r="BY20" s="80"/>
      <c r="BZ20" s="80"/>
      <c r="CA20" s="80"/>
      <c r="CB20" s="80"/>
      <c r="CC20" s="80"/>
    </row>
    <row r="21" spans="1:81" s="5" customFormat="1" x14ac:dyDescent="0.25">
      <c r="A21" s="5" t="s">
        <v>34</v>
      </c>
      <c r="B21" s="100">
        <v>685621976</v>
      </c>
      <c r="C21" s="77"/>
      <c r="D21" s="100">
        <v>652652724</v>
      </c>
      <c r="E21" s="78"/>
      <c r="F21" s="100">
        <v>32969252</v>
      </c>
      <c r="G21" s="79"/>
      <c r="H21" s="100">
        <v>15225703</v>
      </c>
      <c r="I21" s="79"/>
      <c r="J21" s="100">
        <v>17743549</v>
      </c>
      <c r="K21" s="79"/>
      <c r="L21" s="100">
        <v>14300387</v>
      </c>
      <c r="M21" s="4"/>
      <c r="N21" s="100">
        <v>13652711</v>
      </c>
      <c r="O21" s="4"/>
      <c r="P21" s="100">
        <v>16933784</v>
      </c>
      <c r="Q21" s="4"/>
      <c r="R21" s="100">
        <v>21295488</v>
      </c>
      <c r="S21" s="4"/>
      <c r="T21" s="100">
        <v>21106477</v>
      </c>
      <c r="U21" s="79"/>
      <c r="V21" s="5" t="s">
        <v>34</v>
      </c>
      <c r="W21" s="100">
        <v>23119666</v>
      </c>
      <c r="X21" s="4"/>
      <c r="Y21" s="100">
        <v>23141648</v>
      </c>
      <c r="Z21" s="4"/>
      <c r="AA21" s="100">
        <v>24896590</v>
      </c>
      <c r="AB21" s="4"/>
      <c r="AC21" s="100">
        <v>26815316</v>
      </c>
      <c r="AD21" s="4"/>
      <c r="AE21" s="100">
        <v>29806753</v>
      </c>
      <c r="AF21" s="4"/>
      <c r="AG21" s="100">
        <v>35820888</v>
      </c>
      <c r="AH21" s="4"/>
      <c r="AI21" s="100">
        <v>41984234</v>
      </c>
      <c r="AJ21" s="4"/>
      <c r="AK21" s="100">
        <v>45077511</v>
      </c>
      <c r="AL21" s="4"/>
      <c r="AM21" s="100">
        <v>29662527</v>
      </c>
      <c r="AN21" s="4"/>
      <c r="AO21" s="100">
        <v>28262207</v>
      </c>
      <c r="AP21" s="4"/>
      <c r="AQ21" s="5" t="s">
        <v>34</v>
      </c>
      <c r="AR21" s="100">
        <v>7208991</v>
      </c>
      <c r="AS21" s="4"/>
      <c r="AT21" s="100">
        <v>7867581</v>
      </c>
      <c r="AU21" s="4"/>
      <c r="AV21" s="100">
        <v>10471608</v>
      </c>
      <c r="AW21" s="4"/>
      <c r="AX21" s="100">
        <v>14974966</v>
      </c>
      <c r="AY21" s="4"/>
      <c r="AZ21" s="100">
        <v>16894812</v>
      </c>
      <c r="BA21" s="4"/>
      <c r="BB21" s="100">
        <v>17477837</v>
      </c>
      <c r="BC21" s="4"/>
      <c r="BD21" s="100">
        <v>19762565</v>
      </c>
      <c r="BE21" s="4"/>
      <c r="BF21" s="100">
        <v>22027506</v>
      </c>
      <c r="BG21" s="4"/>
      <c r="BH21" s="100">
        <v>24827080</v>
      </c>
      <c r="BI21" s="79"/>
      <c r="BJ21" s="3" t="s">
        <v>34</v>
      </c>
      <c r="BK21" s="100">
        <v>23372895</v>
      </c>
      <c r="BL21" s="4"/>
      <c r="BM21" s="100">
        <v>27409853</v>
      </c>
      <c r="BN21" s="4"/>
      <c r="BO21" s="100">
        <v>25440589</v>
      </c>
      <c r="BP21" s="4"/>
      <c r="BQ21" s="100">
        <v>21271992</v>
      </c>
      <c r="BR21" s="4"/>
      <c r="BS21" s="100">
        <v>10794671</v>
      </c>
      <c r="BT21" s="79"/>
      <c r="BU21" s="100">
        <v>6973591</v>
      </c>
      <c r="BV21" s="79"/>
      <c r="BW21" s="80"/>
      <c r="BX21" s="80"/>
      <c r="BY21" s="80"/>
      <c r="BZ21" s="80"/>
      <c r="CA21" s="80"/>
      <c r="CB21" s="80"/>
      <c r="CC21" s="80"/>
    </row>
    <row r="22" spans="1:81" s="5" customFormat="1" x14ac:dyDescent="0.25">
      <c r="A22" s="5" t="s">
        <v>35</v>
      </c>
      <c r="B22" s="100">
        <v>757093483</v>
      </c>
      <c r="C22" s="77"/>
      <c r="D22" s="100">
        <v>707871693</v>
      </c>
      <c r="E22" s="78"/>
      <c r="F22" s="100">
        <v>49221790</v>
      </c>
      <c r="G22" s="79"/>
      <c r="H22" s="100">
        <v>24088657</v>
      </c>
      <c r="I22" s="79"/>
      <c r="J22" s="100">
        <v>25133133</v>
      </c>
      <c r="K22" s="79"/>
      <c r="L22" s="100">
        <v>16030486</v>
      </c>
      <c r="M22" s="4"/>
      <c r="N22" s="100">
        <v>16406209</v>
      </c>
      <c r="O22" s="4"/>
      <c r="P22" s="100">
        <v>20787791</v>
      </c>
      <c r="Q22" s="4"/>
      <c r="R22" s="100">
        <v>25461963</v>
      </c>
      <c r="S22" s="4"/>
      <c r="T22" s="100">
        <v>25687654</v>
      </c>
      <c r="U22" s="79"/>
      <c r="V22" s="5" t="s">
        <v>35</v>
      </c>
      <c r="W22" s="100">
        <v>26163537</v>
      </c>
      <c r="X22" s="4"/>
      <c r="Y22" s="100">
        <v>28921480</v>
      </c>
      <c r="Z22" s="4"/>
      <c r="AA22" s="100">
        <v>32959203</v>
      </c>
      <c r="AB22" s="4"/>
      <c r="AC22" s="100">
        <v>36327799</v>
      </c>
      <c r="AD22" s="4"/>
      <c r="AE22" s="100">
        <v>35243694</v>
      </c>
      <c r="AF22" s="4"/>
      <c r="AG22" s="100">
        <v>36825564</v>
      </c>
      <c r="AH22" s="4"/>
      <c r="AI22" s="100">
        <v>37926373</v>
      </c>
      <c r="AJ22" s="4"/>
      <c r="AK22" s="100">
        <v>36866596</v>
      </c>
      <c r="AL22" s="4"/>
      <c r="AM22" s="100">
        <v>22408997</v>
      </c>
      <c r="AN22" s="4"/>
      <c r="AO22" s="100">
        <v>15027648</v>
      </c>
      <c r="AP22" s="4"/>
      <c r="AQ22" s="5" t="s">
        <v>35</v>
      </c>
      <c r="AR22" s="100">
        <v>10070498</v>
      </c>
      <c r="AS22" s="4"/>
      <c r="AT22" s="100">
        <v>7637779</v>
      </c>
      <c r="AU22" s="4"/>
      <c r="AV22" s="100">
        <v>9935205</v>
      </c>
      <c r="AW22" s="4"/>
      <c r="AX22" s="100">
        <v>14888758</v>
      </c>
      <c r="AY22" s="4"/>
      <c r="AZ22" s="100">
        <v>17831509</v>
      </c>
      <c r="BA22" s="4"/>
      <c r="BB22" s="100">
        <v>19260395</v>
      </c>
      <c r="BC22" s="4"/>
      <c r="BD22" s="100">
        <v>22348022</v>
      </c>
      <c r="BE22" s="4"/>
      <c r="BF22" s="100">
        <v>28928180</v>
      </c>
      <c r="BG22" s="4"/>
      <c r="BH22" s="100">
        <v>31921880</v>
      </c>
      <c r="BI22" s="79"/>
      <c r="BJ22" s="3" t="s">
        <v>35</v>
      </c>
      <c r="BK22" s="100">
        <v>31765753</v>
      </c>
      <c r="BL22" s="4"/>
      <c r="BM22" s="100">
        <v>33400544</v>
      </c>
      <c r="BN22" s="4"/>
      <c r="BO22" s="100">
        <v>30406241</v>
      </c>
      <c r="BP22" s="4"/>
      <c r="BQ22" s="100">
        <v>21403396</v>
      </c>
      <c r="BR22" s="4"/>
      <c r="BS22" s="100">
        <v>9752228</v>
      </c>
      <c r="BT22" s="79"/>
      <c r="BU22" s="100">
        <v>5276311</v>
      </c>
      <c r="BV22" s="79"/>
      <c r="BW22" s="80"/>
      <c r="BX22" s="80"/>
      <c r="BY22" s="80"/>
      <c r="BZ22" s="80"/>
      <c r="CA22" s="80"/>
      <c r="CB22" s="80"/>
      <c r="CC22" s="80"/>
    </row>
    <row r="23" spans="1:81" s="5" customFormat="1" x14ac:dyDescent="0.25">
      <c r="A23" s="5" t="s">
        <v>36</v>
      </c>
      <c r="B23" s="100">
        <v>195662848</v>
      </c>
      <c r="C23" s="77"/>
      <c r="D23" s="100">
        <v>185580973</v>
      </c>
      <c r="E23" s="78"/>
      <c r="F23" s="100">
        <v>10081875</v>
      </c>
      <c r="G23" s="79"/>
      <c r="H23" s="100">
        <v>4598950</v>
      </c>
      <c r="I23" s="79"/>
      <c r="J23" s="100">
        <v>5482925</v>
      </c>
      <c r="K23" s="79"/>
      <c r="L23" s="100">
        <v>4617984</v>
      </c>
      <c r="M23" s="4"/>
      <c r="N23" s="100">
        <v>4184648</v>
      </c>
      <c r="O23" s="4"/>
      <c r="P23" s="100">
        <v>4785064</v>
      </c>
      <c r="Q23" s="4"/>
      <c r="R23" s="100">
        <v>5314297</v>
      </c>
      <c r="S23" s="4"/>
      <c r="T23" s="100">
        <v>6466844</v>
      </c>
      <c r="U23" s="79"/>
      <c r="V23" s="5" t="s">
        <v>36</v>
      </c>
      <c r="W23" s="100">
        <v>6599761</v>
      </c>
      <c r="X23" s="4"/>
      <c r="Y23" s="100">
        <v>7180044</v>
      </c>
      <c r="Z23" s="4"/>
      <c r="AA23" s="100">
        <v>8396727</v>
      </c>
      <c r="AB23" s="4"/>
      <c r="AC23" s="100">
        <v>8894232</v>
      </c>
      <c r="AD23" s="4"/>
      <c r="AE23" s="100">
        <v>8811190</v>
      </c>
      <c r="AF23" s="4"/>
      <c r="AG23" s="100">
        <v>10132241</v>
      </c>
      <c r="AH23" s="4"/>
      <c r="AI23" s="100">
        <v>10645184</v>
      </c>
      <c r="AJ23" s="4"/>
      <c r="AK23" s="100">
        <v>11781356</v>
      </c>
      <c r="AL23" s="4"/>
      <c r="AM23" s="100">
        <v>7522786</v>
      </c>
      <c r="AN23" s="4"/>
      <c r="AO23" s="100">
        <v>7052539</v>
      </c>
      <c r="AP23" s="4"/>
      <c r="AQ23" s="5" t="s">
        <v>36</v>
      </c>
      <c r="AR23" s="100">
        <v>2667292</v>
      </c>
      <c r="AS23" s="4"/>
      <c r="AT23" s="100">
        <v>2053387</v>
      </c>
      <c r="AU23" s="4"/>
      <c r="AV23" s="100">
        <v>3317351</v>
      </c>
      <c r="AW23" s="4"/>
      <c r="AX23" s="100">
        <v>3261631</v>
      </c>
      <c r="AY23" s="4"/>
      <c r="AZ23" s="100">
        <v>4618367</v>
      </c>
      <c r="BA23" s="4"/>
      <c r="BB23" s="100">
        <v>5786412</v>
      </c>
      <c r="BC23" s="4"/>
      <c r="BD23" s="100">
        <v>5704112</v>
      </c>
      <c r="BE23" s="4"/>
      <c r="BF23" s="100">
        <v>6895143</v>
      </c>
      <c r="BG23" s="4"/>
      <c r="BH23" s="100">
        <v>7494921</v>
      </c>
      <c r="BI23" s="79"/>
      <c r="BJ23" s="3" t="s">
        <v>36</v>
      </c>
      <c r="BK23" s="100">
        <v>7053977</v>
      </c>
      <c r="BL23" s="4"/>
      <c r="BM23" s="100">
        <v>7522108</v>
      </c>
      <c r="BN23" s="4"/>
      <c r="BO23" s="100">
        <v>7069736</v>
      </c>
      <c r="BP23" s="4"/>
      <c r="BQ23" s="100">
        <v>5484655</v>
      </c>
      <c r="BR23" s="4"/>
      <c r="BS23" s="100">
        <v>2820486</v>
      </c>
      <c r="BT23" s="79"/>
      <c r="BU23" s="100">
        <v>1446498</v>
      </c>
      <c r="BV23" s="79"/>
      <c r="BW23" s="80"/>
      <c r="BX23" s="80"/>
      <c r="BY23" s="80"/>
      <c r="BZ23" s="80"/>
      <c r="CA23" s="80"/>
      <c r="CB23" s="80"/>
      <c r="CC23" s="80"/>
    </row>
    <row r="24" spans="1:81" s="5" customFormat="1" x14ac:dyDescent="0.25">
      <c r="A24" s="5" t="s">
        <v>37</v>
      </c>
      <c r="B24" s="100">
        <v>111274032</v>
      </c>
      <c r="C24" s="77"/>
      <c r="D24" s="100">
        <v>103520503</v>
      </c>
      <c r="E24" s="78"/>
      <c r="F24" s="100">
        <v>7753529</v>
      </c>
      <c r="G24" s="79"/>
      <c r="H24" s="100">
        <v>3561039</v>
      </c>
      <c r="I24" s="79"/>
      <c r="J24" s="100">
        <v>4192490</v>
      </c>
      <c r="K24" s="79"/>
      <c r="L24" s="100">
        <v>2787034</v>
      </c>
      <c r="M24" s="4"/>
      <c r="N24" s="100">
        <v>2458400</v>
      </c>
      <c r="O24" s="4"/>
      <c r="P24" s="100">
        <v>2985620</v>
      </c>
      <c r="Q24" s="4"/>
      <c r="R24" s="100">
        <v>3147764</v>
      </c>
      <c r="S24" s="4"/>
      <c r="T24" s="100">
        <v>4228018</v>
      </c>
      <c r="U24" s="79"/>
      <c r="V24" s="5" t="s">
        <v>37</v>
      </c>
      <c r="W24" s="100">
        <v>4295080</v>
      </c>
      <c r="X24" s="4"/>
      <c r="Y24" s="100">
        <v>3946586</v>
      </c>
      <c r="Z24" s="4"/>
      <c r="AA24" s="100">
        <v>4187802</v>
      </c>
      <c r="AB24" s="4"/>
      <c r="AC24" s="100">
        <v>4381648</v>
      </c>
      <c r="AD24" s="4"/>
      <c r="AE24" s="100">
        <v>4049392</v>
      </c>
      <c r="AF24" s="4"/>
      <c r="AG24" s="100">
        <v>4452185</v>
      </c>
      <c r="AH24" s="4"/>
      <c r="AI24" s="100">
        <v>5295350</v>
      </c>
      <c r="AJ24" s="4"/>
      <c r="AK24" s="100">
        <v>5404657</v>
      </c>
      <c r="AL24" s="4"/>
      <c r="AM24" s="100">
        <v>5020340</v>
      </c>
      <c r="AN24" s="4"/>
      <c r="AO24" s="100">
        <v>3708829</v>
      </c>
      <c r="AP24" s="4"/>
      <c r="AQ24" s="5" t="s">
        <v>37</v>
      </c>
      <c r="AR24" s="100">
        <v>1448435</v>
      </c>
      <c r="AS24" s="4"/>
      <c r="AT24" s="100">
        <v>1068430</v>
      </c>
      <c r="AU24" s="4"/>
      <c r="AV24" s="100">
        <v>1539644</v>
      </c>
      <c r="AW24" s="4"/>
      <c r="AX24" s="100">
        <v>2098726</v>
      </c>
      <c r="AY24" s="4"/>
      <c r="AZ24" s="100">
        <v>3029378</v>
      </c>
      <c r="BA24" s="4"/>
      <c r="BB24" s="100">
        <v>3395237</v>
      </c>
      <c r="BC24" s="4"/>
      <c r="BD24" s="100">
        <v>3906886</v>
      </c>
      <c r="BE24" s="4"/>
      <c r="BF24" s="100">
        <v>4281610</v>
      </c>
      <c r="BG24" s="4"/>
      <c r="BH24" s="100">
        <v>3903445</v>
      </c>
      <c r="BI24" s="79"/>
      <c r="BJ24" s="3" t="s">
        <v>37</v>
      </c>
      <c r="BK24" s="100">
        <v>4121447</v>
      </c>
      <c r="BL24" s="4"/>
      <c r="BM24" s="100">
        <v>4924327</v>
      </c>
      <c r="BN24" s="4"/>
      <c r="BO24" s="100">
        <v>3801615</v>
      </c>
      <c r="BP24" s="4"/>
      <c r="BQ24" s="100">
        <v>2927929</v>
      </c>
      <c r="BR24" s="4"/>
      <c r="BS24" s="100">
        <v>1567328</v>
      </c>
      <c r="BT24" s="79"/>
      <c r="BU24" s="100">
        <v>1157361</v>
      </c>
      <c r="BV24" s="79"/>
      <c r="BW24" s="80"/>
      <c r="BX24" s="80"/>
      <c r="BY24" s="80"/>
      <c r="BZ24" s="80"/>
      <c r="CA24" s="80"/>
      <c r="CB24" s="80"/>
      <c r="CC24" s="80"/>
    </row>
    <row r="25" spans="1:81" s="5" customFormat="1" x14ac:dyDescent="0.25">
      <c r="A25" s="5" t="s">
        <v>38</v>
      </c>
      <c r="B25" s="100">
        <v>28031381</v>
      </c>
      <c r="C25" s="77"/>
      <c r="D25" s="100">
        <v>25952764</v>
      </c>
      <c r="E25" s="78"/>
      <c r="F25" s="100">
        <v>2078617</v>
      </c>
      <c r="G25" s="79"/>
      <c r="H25" s="100">
        <v>933662</v>
      </c>
      <c r="I25" s="79"/>
      <c r="J25" s="100">
        <v>1144955</v>
      </c>
      <c r="K25" s="79"/>
      <c r="L25" s="100">
        <v>820894</v>
      </c>
      <c r="M25" s="4"/>
      <c r="N25" s="100">
        <v>695932</v>
      </c>
      <c r="O25" s="4"/>
      <c r="P25" s="100">
        <v>843505</v>
      </c>
      <c r="Q25" s="4"/>
      <c r="R25" s="100">
        <v>757944</v>
      </c>
      <c r="S25" s="4"/>
      <c r="T25" s="100">
        <v>747104</v>
      </c>
      <c r="U25" s="79"/>
      <c r="V25" s="5" t="s">
        <v>38</v>
      </c>
      <c r="W25" s="100">
        <v>826879</v>
      </c>
      <c r="X25" s="4"/>
      <c r="Y25" s="100">
        <v>868156</v>
      </c>
      <c r="Z25" s="4"/>
      <c r="AA25" s="100">
        <v>1045270</v>
      </c>
      <c r="AB25" s="4"/>
      <c r="AC25" s="100">
        <v>780695</v>
      </c>
      <c r="AD25" s="4"/>
      <c r="AE25" s="100">
        <v>1071753</v>
      </c>
      <c r="AF25" s="4"/>
      <c r="AG25" s="100">
        <v>1298655</v>
      </c>
      <c r="AH25" s="4"/>
      <c r="AI25" s="100">
        <v>1540053</v>
      </c>
      <c r="AJ25" s="4"/>
      <c r="AK25" s="100">
        <v>1590204</v>
      </c>
      <c r="AL25" s="4"/>
      <c r="AM25" s="100">
        <v>844557</v>
      </c>
      <c r="AN25" s="4"/>
      <c r="AO25" s="100">
        <v>647939</v>
      </c>
      <c r="AP25" s="4"/>
      <c r="AQ25" s="5" t="s">
        <v>38</v>
      </c>
      <c r="AR25" s="100">
        <v>503342</v>
      </c>
      <c r="AS25" s="4"/>
      <c r="AT25" s="100">
        <v>319779</v>
      </c>
      <c r="AU25" s="4"/>
      <c r="AV25" s="100">
        <v>322948</v>
      </c>
      <c r="AW25" s="4"/>
      <c r="AX25" s="100">
        <v>385608</v>
      </c>
      <c r="AY25" s="4"/>
      <c r="AZ25" s="100">
        <v>557586</v>
      </c>
      <c r="BA25" s="4"/>
      <c r="BB25" s="100">
        <v>668670</v>
      </c>
      <c r="BC25" s="4"/>
      <c r="BD25" s="100">
        <v>808248</v>
      </c>
      <c r="BE25" s="4"/>
      <c r="BF25" s="100">
        <v>987404</v>
      </c>
      <c r="BG25" s="4"/>
      <c r="BH25" s="100">
        <v>1120286</v>
      </c>
      <c r="BI25" s="79"/>
      <c r="BJ25" s="3" t="s">
        <v>38</v>
      </c>
      <c r="BK25" s="100">
        <v>1231064</v>
      </c>
      <c r="BL25" s="4"/>
      <c r="BM25" s="100">
        <v>1746011</v>
      </c>
      <c r="BN25" s="4"/>
      <c r="BO25" s="100">
        <v>1270877</v>
      </c>
      <c r="BP25" s="4"/>
      <c r="BQ25" s="100">
        <v>899915</v>
      </c>
      <c r="BR25" s="4"/>
      <c r="BS25" s="100">
        <v>527315</v>
      </c>
      <c r="BT25" s="79"/>
      <c r="BU25" s="100">
        <v>224171</v>
      </c>
      <c r="BV25" s="79"/>
      <c r="BW25" s="80"/>
      <c r="BX25" s="80"/>
      <c r="BY25" s="80"/>
      <c r="BZ25" s="80"/>
      <c r="CA25" s="80"/>
      <c r="CB25" s="80"/>
      <c r="CC25" s="80"/>
    </row>
    <row r="26" spans="1:81" s="5" customFormat="1" x14ac:dyDescent="0.25">
      <c r="A26" s="5" t="s">
        <v>39</v>
      </c>
      <c r="B26" s="100">
        <v>1040722611</v>
      </c>
      <c r="C26" s="77"/>
      <c r="D26" s="100">
        <v>965086524</v>
      </c>
      <c r="E26" s="78"/>
      <c r="F26" s="100">
        <v>75636087</v>
      </c>
      <c r="G26" s="79"/>
      <c r="H26" s="100">
        <v>35909179</v>
      </c>
      <c r="I26" s="79"/>
      <c r="J26" s="100">
        <v>39726908</v>
      </c>
      <c r="K26" s="79"/>
      <c r="L26" s="100">
        <v>28838905</v>
      </c>
      <c r="M26" s="4"/>
      <c r="N26" s="100">
        <v>25509526</v>
      </c>
      <c r="O26" s="4"/>
      <c r="P26" s="100">
        <v>31161480</v>
      </c>
      <c r="Q26" s="4"/>
      <c r="R26" s="100">
        <v>34841738</v>
      </c>
      <c r="S26" s="4"/>
      <c r="T26" s="100">
        <v>34769259</v>
      </c>
      <c r="U26" s="79"/>
      <c r="V26" s="5" t="s">
        <v>39</v>
      </c>
      <c r="W26" s="100">
        <v>36693549</v>
      </c>
      <c r="X26" s="4"/>
      <c r="Y26" s="100">
        <v>38373156</v>
      </c>
      <c r="Z26" s="4"/>
      <c r="AA26" s="100">
        <v>41270753</v>
      </c>
      <c r="AB26" s="4"/>
      <c r="AC26" s="100">
        <v>42530790</v>
      </c>
      <c r="AD26" s="4"/>
      <c r="AE26" s="100">
        <v>41359648</v>
      </c>
      <c r="AF26" s="4"/>
      <c r="AG26" s="100">
        <v>45518369</v>
      </c>
      <c r="AH26" s="4"/>
      <c r="AI26" s="100">
        <v>49273973</v>
      </c>
      <c r="AJ26" s="4"/>
      <c r="AK26" s="100">
        <v>51546046</v>
      </c>
      <c r="AL26" s="4"/>
      <c r="AM26" s="100">
        <v>35768856</v>
      </c>
      <c r="AN26" s="4"/>
      <c r="AO26" s="100">
        <v>27337978</v>
      </c>
      <c r="AP26" s="4"/>
      <c r="AQ26" s="5" t="s">
        <v>39</v>
      </c>
      <c r="AR26" s="100">
        <v>16781434</v>
      </c>
      <c r="AS26" s="4"/>
      <c r="AT26" s="100">
        <v>12978056</v>
      </c>
      <c r="AU26" s="4"/>
      <c r="AV26" s="100">
        <v>16479071</v>
      </c>
      <c r="AW26" s="4"/>
      <c r="AX26" s="100">
        <v>21819381</v>
      </c>
      <c r="AY26" s="4"/>
      <c r="AZ26" s="100">
        <v>27153221</v>
      </c>
      <c r="BA26" s="4"/>
      <c r="BB26" s="100">
        <v>30697760</v>
      </c>
      <c r="BC26" s="4"/>
      <c r="BD26" s="100">
        <v>33745702</v>
      </c>
      <c r="BE26" s="4"/>
      <c r="BF26" s="100">
        <v>40506664</v>
      </c>
      <c r="BG26" s="4"/>
      <c r="BH26" s="100">
        <v>40602757</v>
      </c>
      <c r="BI26" s="79"/>
      <c r="BJ26" s="3" t="s">
        <v>39</v>
      </c>
      <c r="BK26" s="100">
        <v>38488644</v>
      </c>
      <c r="BL26" s="4"/>
      <c r="BM26" s="100">
        <v>39042917</v>
      </c>
      <c r="BN26" s="4"/>
      <c r="BO26" s="100">
        <v>34708845</v>
      </c>
      <c r="BP26" s="4"/>
      <c r="BQ26" s="100">
        <v>25178496</v>
      </c>
      <c r="BR26" s="4"/>
      <c r="BS26" s="100">
        <v>14474470</v>
      </c>
      <c r="BT26" s="79"/>
      <c r="BU26" s="100">
        <v>7635080</v>
      </c>
      <c r="BV26" s="79"/>
      <c r="BW26" s="80"/>
      <c r="BX26" s="80"/>
      <c r="BY26" s="80"/>
      <c r="BZ26" s="80"/>
      <c r="CA26" s="80"/>
      <c r="CB26" s="80"/>
      <c r="CC26" s="80"/>
    </row>
    <row r="27" spans="1:81" s="5" customFormat="1" x14ac:dyDescent="0.25">
      <c r="A27" s="5" t="s">
        <v>40</v>
      </c>
      <c r="B27" s="100">
        <v>440880946</v>
      </c>
      <c r="C27" s="77"/>
      <c r="D27" s="100">
        <v>412256388</v>
      </c>
      <c r="E27" s="78"/>
      <c r="F27" s="100">
        <v>28624558</v>
      </c>
      <c r="G27" s="79"/>
      <c r="H27" s="100">
        <v>14089206</v>
      </c>
      <c r="I27" s="79"/>
      <c r="J27" s="100">
        <v>14535352</v>
      </c>
      <c r="K27" s="79"/>
      <c r="L27" s="100">
        <v>10654575</v>
      </c>
      <c r="M27" s="4"/>
      <c r="N27" s="100">
        <v>10847936</v>
      </c>
      <c r="O27" s="4"/>
      <c r="P27" s="100">
        <v>12380318</v>
      </c>
      <c r="Q27" s="4"/>
      <c r="R27" s="100">
        <v>13888721</v>
      </c>
      <c r="S27" s="4"/>
      <c r="T27" s="100">
        <v>13634567</v>
      </c>
      <c r="U27" s="79"/>
      <c r="V27" s="5" t="s">
        <v>40</v>
      </c>
      <c r="W27" s="100">
        <v>15030943</v>
      </c>
      <c r="X27" s="4"/>
      <c r="Y27" s="100">
        <v>15339714</v>
      </c>
      <c r="Z27" s="4"/>
      <c r="AA27" s="100">
        <v>19165960</v>
      </c>
      <c r="AB27" s="4"/>
      <c r="AC27" s="100">
        <v>19158169</v>
      </c>
      <c r="AD27" s="4"/>
      <c r="AE27" s="100">
        <v>18830211</v>
      </c>
      <c r="AF27" s="4"/>
      <c r="AG27" s="100">
        <v>20049162</v>
      </c>
      <c r="AH27" s="4"/>
      <c r="AI27" s="100">
        <v>22498381</v>
      </c>
      <c r="AJ27" s="4"/>
      <c r="AK27" s="100">
        <v>21920090</v>
      </c>
      <c r="AL27" s="4"/>
      <c r="AM27" s="100">
        <v>15680778</v>
      </c>
      <c r="AN27" s="4"/>
      <c r="AO27" s="100">
        <v>11783512</v>
      </c>
      <c r="AP27" s="4"/>
      <c r="AQ27" s="5" t="s">
        <v>40</v>
      </c>
      <c r="AR27" s="100">
        <v>6224038</v>
      </c>
      <c r="AS27" s="4"/>
      <c r="AT27" s="100">
        <v>4807538</v>
      </c>
      <c r="AU27" s="4"/>
      <c r="AV27" s="100">
        <v>6563092</v>
      </c>
      <c r="AW27" s="4"/>
      <c r="AX27" s="100">
        <v>8974740</v>
      </c>
      <c r="AY27" s="4"/>
      <c r="AZ27" s="100">
        <v>10415462</v>
      </c>
      <c r="BA27" s="4"/>
      <c r="BB27" s="100">
        <v>11493169</v>
      </c>
      <c r="BC27" s="4"/>
      <c r="BD27" s="100">
        <v>13543070</v>
      </c>
      <c r="BE27" s="4"/>
      <c r="BF27" s="100">
        <v>18087017</v>
      </c>
      <c r="BG27" s="4"/>
      <c r="BH27" s="100">
        <v>17772575</v>
      </c>
      <c r="BI27" s="79"/>
      <c r="BJ27" s="3" t="s">
        <v>40</v>
      </c>
      <c r="BK27" s="100">
        <v>17800495</v>
      </c>
      <c r="BL27" s="4"/>
      <c r="BM27" s="100">
        <v>17510931</v>
      </c>
      <c r="BN27" s="4"/>
      <c r="BO27" s="100">
        <v>15601328</v>
      </c>
      <c r="BP27" s="4"/>
      <c r="BQ27" s="100">
        <v>12066971</v>
      </c>
      <c r="BR27" s="4"/>
      <c r="BS27" s="100">
        <v>7031903</v>
      </c>
      <c r="BT27" s="79"/>
      <c r="BU27" s="100">
        <v>3501022</v>
      </c>
      <c r="BV27" s="79"/>
      <c r="BW27" s="80"/>
      <c r="BX27" s="80"/>
      <c r="BY27" s="80"/>
      <c r="BZ27" s="80"/>
      <c r="CA27" s="80"/>
      <c r="CB27" s="80"/>
      <c r="CC27" s="80"/>
    </row>
    <row r="28" spans="1:81" s="5" customFormat="1" x14ac:dyDescent="0.25">
      <c r="A28" s="5" t="s">
        <v>41</v>
      </c>
      <c r="B28" s="100">
        <v>1369415618</v>
      </c>
      <c r="C28" s="77"/>
      <c r="D28" s="100">
        <v>1278930917</v>
      </c>
      <c r="E28" s="78"/>
      <c r="F28" s="100">
        <v>90484701</v>
      </c>
      <c r="G28" s="79"/>
      <c r="H28" s="100">
        <v>42359465</v>
      </c>
      <c r="I28" s="79"/>
      <c r="J28" s="100">
        <v>48125236</v>
      </c>
      <c r="K28" s="79"/>
      <c r="L28" s="100">
        <v>35811573</v>
      </c>
      <c r="M28" s="4"/>
      <c r="N28" s="100">
        <v>34931151</v>
      </c>
      <c r="O28" s="4"/>
      <c r="P28" s="100">
        <v>44314322</v>
      </c>
      <c r="Q28" s="4"/>
      <c r="R28" s="100">
        <v>49003757</v>
      </c>
      <c r="S28" s="4"/>
      <c r="T28" s="100">
        <v>49565684</v>
      </c>
      <c r="U28" s="79"/>
      <c r="V28" s="5" t="s">
        <v>41</v>
      </c>
      <c r="W28" s="100">
        <v>52542569</v>
      </c>
      <c r="X28" s="4"/>
      <c r="Y28" s="100">
        <v>54106928</v>
      </c>
      <c r="Z28" s="4"/>
      <c r="AA28" s="100">
        <v>58902515</v>
      </c>
      <c r="AB28" s="4"/>
      <c r="AC28" s="100">
        <v>60316518</v>
      </c>
      <c r="AD28" s="4"/>
      <c r="AE28" s="100">
        <v>55806605</v>
      </c>
      <c r="AF28" s="4"/>
      <c r="AG28" s="100">
        <v>61161473</v>
      </c>
      <c r="AH28" s="4"/>
      <c r="AI28" s="100">
        <v>64149483</v>
      </c>
      <c r="AJ28" s="4"/>
      <c r="AK28" s="100">
        <v>57392429</v>
      </c>
      <c r="AL28" s="4"/>
      <c r="AM28" s="100">
        <v>37054906</v>
      </c>
      <c r="AN28" s="4"/>
      <c r="AO28" s="100">
        <v>27120643</v>
      </c>
      <c r="AP28" s="4"/>
      <c r="AQ28" s="5" t="s">
        <v>41</v>
      </c>
      <c r="AR28" s="100">
        <v>21037311</v>
      </c>
      <c r="AS28" s="4"/>
      <c r="AT28" s="100">
        <v>16115975</v>
      </c>
      <c r="AU28" s="4"/>
      <c r="AV28" s="100">
        <v>20520064</v>
      </c>
      <c r="AW28" s="4"/>
      <c r="AX28" s="100">
        <v>29204945</v>
      </c>
      <c r="AY28" s="4"/>
      <c r="AZ28" s="100">
        <v>34962268</v>
      </c>
      <c r="BA28" s="4"/>
      <c r="BB28" s="100">
        <v>42821551</v>
      </c>
      <c r="BC28" s="4"/>
      <c r="BD28" s="100">
        <v>46096762</v>
      </c>
      <c r="BE28" s="4"/>
      <c r="BF28" s="100">
        <v>56092844</v>
      </c>
      <c r="BG28" s="4"/>
      <c r="BH28" s="100">
        <v>61406807</v>
      </c>
      <c r="BI28" s="79"/>
      <c r="BJ28" s="3" t="s">
        <v>41</v>
      </c>
      <c r="BK28" s="100">
        <v>53026185</v>
      </c>
      <c r="BL28" s="4"/>
      <c r="BM28" s="100">
        <v>54284764</v>
      </c>
      <c r="BN28" s="4"/>
      <c r="BO28" s="100">
        <v>45371919</v>
      </c>
      <c r="BP28" s="4"/>
      <c r="BQ28" s="100">
        <v>32286556</v>
      </c>
      <c r="BR28" s="4"/>
      <c r="BS28" s="100">
        <v>16217157</v>
      </c>
      <c r="BT28" s="79"/>
      <c r="BU28" s="100">
        <v>7305253</v>
      </c>
      <c r="BV28" s="79"/>
      <c r="BW28" s="80"/>
      <c r="BX28" s="80"/>
      <c r="BY28" s="80"/>
      <c r="BZ28" s="80"/>
      <c r="CA28" s="80"/>
      <c r="CB28" s="80"/>
      <c r="CC28" s="80"/>
    </row>
    <row r="29" spans="1:81" s="5" customFormat="1" x14ac:dyDescent="0.25">
      <c r="A29" s="5" t="s">
        <v>42</v>
      </c>
      <c r="B29" s="100">
        <v>545696274</v>
      </c>
      <c r="C29" s="77"/>
      <c r="D29" s="100">
        <v>505824611</v>
      </c>
      <c r="E29" s="78"/>
      <c r="F29" s="100">
        <v>39871663</v>
      </c>
      <c r="G29" s="79"/>
      <c r="H29" s="100">
        <v>18933567</v>
      </c>
      <c r="I29" s="79"/>
      <c r="J29" s="100">
        <v>20938096</v>
      </c>
      <c r="K29" s="79"/>
      <c r="L29" s="100">
        <v>14564367</v>
      </c>
      <c r="M29" s="4"/>
      <c r="N29" s="100">
        <v>12963241</v>
      </c>
      <c r="O29" s="4"/>
      <c r="P29" s="100">
        <v>16501690</v>
      </c>
      <c r="Q29" s="4"/>
      <c r="R29" s="100">
        <v>18929032</v>
      </c>
      <c r="S29" s="4"/>
      <c r="T29" s="100">
        <v>19590701</v>
      </c>
      <c r="U29" s="79"/>
      <c r="V29" s="5" t="s">
        <v>42</v>
      </c>
      <c r="W29" s="100">
        <v>20267710</v>
      </c>
      <c r="X29" s="4"/>
      <c r="Y29" s="100">
        <v>20319795</v>
      </c>
      <c r="Z29" s="4"/>
      <c r="AA29" s="100">
        <v>20065319</v>
      </c>
      <c r="AB29" s="4"/>
      <c r="AC29" s="100">
        <v>21397953</v>
      </c>
      <c r="AD29" s="4"/>
      <c r="AE29" s="100">
        <v>19405732</v>
      </c>
      <c r="AF29" s="4"/>
      <c r="AG29" s="100">
        <v>23642617</v>
      </c>
      <c r="AH29" s="4"/>
      <c r="AI29" s="100">
        <v>27095800</v>
      </c>
      <c r="AJ29" s="4"/>
      <c r="AK29" s="100">
        <v>25048246</v>
      </c>
      <c r="AL29" s="4"/>
      <c r="AM29" s="100">
        <v>18517773</v>
      </c>
      <c r="AN29" s="4"/>
      <c r="AO29" s="100">
        <v>12161421</v>
      </c>
      <c r="AP29" s="4"/>
      <c r="AQ29" s="5" t="s">
        <v>42</v>
      </c>
      <c r="AR29" s="100">
        <v>8856670</v>
      </c>
      <c r="AS29" s="4"/>
      <c r="AT29" s="100">
        <v>5747696</v>
      </c>
      <c r="AU29" s="4"/>
      <c r="AV29" s="100">
        <v>7866934</v>
      </c>
      <c r="AW29" s="4"/>
      <c r="AX29" s="100">
        <v>11208585</v>
      </c>
      <c r="AY29" s="4"/>
      <c r="AZ29" s="100">
        <v>14911886</v>
      </c>
      <c r="BA29" s="4"/>
      <c r="BB29" s="100">
        <v>17180577</v>
      </c>
      <c r="BC29" s="4"/>
      <c r="BD29" s="100">
        <v>18318587</v>
      </c>
      <c r="BE29" s="4"/>
      <c r="BF29" s="100">
        <v>21793001</v>
      </c>
      <c r="BG29" s="4"/>
      <c r="BH29" s="100">
        <v>22051394</v>
      </c>
      <c r="BI29" s="79"/>
      <c r="BJ29" s="3" t="s">
        <v>42</v>
      </c>
      <c r="BK29" s="100">
        <v>20133711</v>
      </c>
      <c r="BL29" s="4"/>
      <c r="BM29" s="100">
        <v>21796610</v>
      </c>
      <c r="BN29" s="4"/>
      <c r="BO29" s="100">
        <v>19545854</v>
      </c>
      <c r="BP29" s="4"/>
      <c r="BQ29" s="100">
        <v>14488863</v>
      </c>
      <c r="BR29" s="4"/>
      <c r="BS29" s="100">
        <v>7220414</v>
      </c>
      <c r="BT29" s="79"/>
      <c r="BU29" s="100">
        <v>4232432</v>
      </c>
      <c r="BV29" s="79"/>
      <c r="BW29" s="80"/>
      <c r="BX29" s="80"/>
      <c r="BY29" s="80"/>
      <c r="BZ29" s="80"/>
      <c r="CA29" s="80"/>
      <c r="CB29" s="80"/>
      <c r="CC29" s="80"/>
    </row>
    <row r="30" spans="1:81" s="5" customFormat="1" x14ac:dyDescent="0.25">
      <c r="A30" s="5" t="s">
        <v>43</v>
      </c>
      <c r="B30" s="100">
        <v>1038412211</v>
      </c>
      <c r="C30" s="77"/>
      <c r="D30" s="100">
        <v>984536019</v>
      </c>
      <c r="E30" s="78"/>
      <c r="F30" s="100">
        <v>53876192</v>
      </c>
      <c r="G30" s="79"/>
      <c r="H30" s="100">
        <v>25332480</v>
      </c>
      <c r="I30" s="79"/>
      <c r="J30" s="100">
        <v>28543712</v>
      </c>
      <c r="K30" s="79"/>
      <c r="L30" s="100">
        <v>16801259</v>
      </c>
      <c r="M30" s="4"/>
      <c r="N30" s="100">
        <v>19788288</v>
      </c>
      <c r="O30" s="4"/>
      <c r="P30" s="100">
        <v>27918412</v>
      </c>
      <c r="Q30" s="4"/>
      <c r="R30" s="100">
        <v>32336724</v>
      </c>
      <c r="S30" s="4"/>
      <c r="T30" s="100">
        <v>31667094</v>
      </c>
      <c r="U30" s="79"/>
      <c r="V30" s="5" t="s">
        <v>43</v>
      </c>
      <c r="W30" s="100">
        <v>31667611</v>
      </c>
      <c r="X30" s="4"/>
      <c r="Y30" s="100">
        <v>33961416</v>
      </c>
      <c r="Z30" s="4"/>
      <c r="AA30" s="100">
        <v>43296188</v>
      </c>
      <c r="AB30" s="4"/>
      <c r="AC30" s="100">
        <v>50166275</v>
      </c>
      <c r="AD30" s="4"/>
      <c r="AE30" s="100">
        <v>50151844</v>
      </c>
      <c r="AF30" s="4"/>
      <c r="AG30" s="100">
        <v>54767375</v>
      </c>
      <c r="AH30" s="4"/>
      <c r="AI30" s="100">
        <v>56817932</v>
      </c>
      <c r="AJ30" s="4"/>
      <c r="AK30" s="100">
        <v>55717563</v>
      </c>
      <c r="AL30" s="4"/>
      <c r="AM30" s="100">
        <v>37214633</v>
      </c>
      <c r="AN30" s="4"/>
      <c r="AO30" s="100">
        <v>32499290</v>
      </c>
      <c r="AP30" s="4"/>
      <c r="AQ30" s="5" t="s">
        <v>43</v>
      </c>
      <c r="AR30" s="100">
        <v>10978415</v>
      </c>
      <c r="AS30" s="4"/>
      <c r="AT30" s="100">
        <v>9835627</v>
      </c>
      <c r="AU30" s="4"/>
      <c r="AV30" s="100">
        <v>12792244</v>
      </c>
      <c r="AW30" s="4"/>
      <c r="AX30" s="100">
        <v>20408804</v>
      </c>
      <c r="AY30" s="4"/>
      <c r="AZ30" s="100">
        <v>22933152</v>
      </c>
      <c r="BA30" s="4"/>
      <c r="BB30" s="100">
        <v>23544464</v>
      </c>
      <c r="BC30" s="4"/>
      <c r="BD30" s="100">
        <v>30035935</v>
      </c>
      <c r="BE30" s="4"/>
      <c r="BF30" s="100">
        <v>39716487</v>
      </c>
      <c r="BG30" s="4"/>
      <c r="BH30" s="100">
        <v>46429912</v>
      </c>
      <c r="BI30" s="79"/>
      <c r="BJ30" s="3" t="s">
        <v>43</v>
      </c>
      <c r="BK30" s="100">
        <v>50421294</v>
      </c>
      <c r="BL30" s="4"/>
      <c r="BM30" s="100">
        <v>48544133</v>
      </c>
      <c r="BN30" s="4"/>
      <c r="BO30" s="100">
        <v>40539910</v>
      </c>
      <c r="BP30" s="4"/>
      <c r="BQ30" s="100">
        <v>30239578</v>
      </c>
      <c r="BR30" s="4"/>
      <c r="BS30" s="100">
        <v>14937009</v>
      </c>
      <c r="BT30" s="79"/>
      <c r="BU30" s="100">
        <v>8407151</v>
      </c>
      <c r="BV30" s="79"/>
      <c r="BW30" s="80"/>
      <c r="BX30" s="80"/>
      <c r="BY30" s="80"/>
      <c r="BZ30" s="80"/>
      <c r="CA30" s="80"/>
      <c r="CB30" s="80"/>
      <c r="CC30" s="80"/>
    </row>
    <row r="31" spans="1:81" s="5" customFormat="1" x14ac:dyDescent="0.25">
      <c r="A31" s="5" t="s">
        <v>44</v>
      </c>
      <c r="B31" s="100">
        <v>2077272944</v>
      </c>
      <c r="C31" s="77"/>
      <c r="D31" s="100">
        <v>1929644178</v>
      </c>
      <c r="E31" s="78"/>
      <c r="F31" s="100">
        <v>147628766</v>
      </c>
      <c r="G31" s="79"/>
      <c r="H31" s="100">
        <v>69972871</v>
      </c>
      <c r="I31" s="79"/>
      <c r="J31" s="100">
        <v>77655895</v>
      </c>
      <c r="K31" s="79"/>
      <c r="L31" s="100">
        <v>45511709</v>
      </c>
      <c r="M31" s="4"/>
      <c r="N31" s="100">
        <v>54781024</v>
      </c>
      <c r="O31" s="4"/>
      <c r="P31" s="100">
        <v>72479096</v>
      </c>
      <c r="Q31" s="4"/>
      <c r="R31" s="100">
        <v>72547231</v>
      </c>
      <c r="S31" s="4"/>
      <c r="T31" s="100">
        <v>70731627</v>
      </c>
      <c r="U31" s="79"/>
      <c r="V31" s="5" t="s">
        <v>44</v>
      </c>
      <c r="W31" s="100">
        <v>70001249</v>
      </c>
      <c r="X31" s="4"/>
      <c r="Y31" s="100">
        <v>74422164</v>
      </c>
      <c r="Z31" s="4"/>
      <c r="AA31" s="100">
        <v>86772879</v>
      </c>
      <c r="AB31" s="4"/>
      <c r="AC31" s="100">
        <v>85712432</v>
      </c>
      <c r="AD31" s="4"/>
      <c r="AE31" s="100">
        <v>81032801</v>
      </c>
      <c r="AF31" s="4"/>
      <c r="AG31" s="100">
        <v>93571635</v>
      </c>
      <c r="AH31" s="4"/>
      <c r="AI31" s="100">
        <v>97841391</v>
      </c>
      <c r="AJ31" s="4"/>
      <c r="AK31" s="100">
        <v>110097908</v>
      </c>
      <c r="AL31" s="4"/>
      <c r="AM31" s="100">
        <v>78538423</v>
      </c>
      <c r="AN31" s="4"/>
      <c r="AO31" s="100">
        <v>70453673</v>
      </c>
      <c r="AP31" s="4"/>
      <c r="AQ31" s="5" t="s">
        <v>44</v>
      </c>
      <c r="AR31" s="100">
        <v>26385531</v>
      </c>
      <c r="AS31" s="4"/>
      <c r="AT31" s="100">
        <v>23015928</v>
      </c>
      <c r="AU31" s="4"/>
      <c r="AV31" s="100">
        <v>29289104</v>
      </c>
      <c r="AW31" s="4"/>
      <c r="AX31" s="100">
        <v>40407990</v>
      </c>
      <c r="AY31" s="4"/>
      <c r="AZ31" s="100">
        <v>47232666</v>
      </c>
      <c r="BA31" s="4"/>
      <c r="BB31" s="100">
        <v>54347624</v>
      </c>
      <c r="BC31" s="4"/>
      <c r="BD31" s="100">
        <v>58100372</v>
      </c>
      <c r="BE31" s="4"/>
      <c r="BF31" s="100">
        <v>79422603</v>
      </c>
      <c r="BG31" s="4"/>
      <c r="BH31" s="100">
        <v>80190194</v>
      </c>
      <c r="BI31" s="79"/>
      <c r="BJ31" s="3" t="s">
        <v>44</v>
      </c>
      <c r="BK31" s="100">
        <v>71766418</v>
      </c>
      <c r="BL31" s="4"/>
      <c r="BM31" s="100">
        <v>76063387</v>
      </c>
      <c r="BN31" s="4"/>
      <c r="BO31" s="100">
        <v>71792649</v>
      </c>
      <c r="BP31" s="4"/>
      <c r="BQ31" s="100">
        <v>57890682</v>
      </c>
      <c r="BR31" s="4"/>
      <c r="BS31" s="100">
        <v>31427376</v>
      </c>
      <c r="BT31" s="79"/>
      <c r="BU31" s="100">
        <v>17816412</v>
      </c>
      <c r="BV31" s="79"/>
      <c r="BW31" s="80"/>
      <c r="BX31" s="80"/>
      <c r="BY31" s="80"/>
      <c r="BZ31" s="80"/>
      <c r="CA31" s="80"/>
      <c r="CB31" s="80"/>
      <c r="CC31" s="80"/>
    </row>
    <row r="32" spans="1:81" s="5" customFormat="1" x14ac:dyDescent="0.25">
      <c r="A32" s="5" t="s">
        <v>45</v>
      </c>
      <c r="B32" s="100">
        <v>703447375</v>
      </c>
      <c r="C32" s="77"/>
      <c r="D32" s="100">
        <v>656613505</v>
      </c>
      <c r="E32" s="78"/>
      <c r="F32" s="100">
        <v>46833870</v>
      </c>
      <c r="G32" s="79"/>
      <c r="H32" s="100">
        <v>22568808</v>
      </c>
      <c r="I32" s="79"/>
      <c r="J32" s="100">
        <v>24265062</v>
      </c>
      <c r="K32" s="79"/>
      <c r="L32" s="100">
        <v>16561146</v>
      </c>
      <c r="M32" s="4"/>
      <c r="N32" s="100">
        <v>18570910</v>
      </c>
      <c r="O32" s="4"/>
      <c r="P32" s="100">
        <v>22125329</v>
      </c>
      <c r="Q32" s="4"/>
      <c r="R32" s="100">
        <v>23133028</v>
      </c>
      <c r="S32" s="4"/>
      <c r="T32" s="100">
        <v>23835208</v>
      </c>
      <c r="U32" s="79"/>
      <c r="V32" s="5" t="s">
        <v>45</v>
      </c>
      <c r="W32" s="100">
        <v>22388914</v>
      </c>
      <c r="X32" s="4"/>
      <c r="Y32" s="100">
        <v>25119082</v>
      </c>
      <c r="Z32" s="4"/>
      <c r="AA32" s="100">
        <v>30193206</v>
      </c>
      <c r="AB32" s="4"/>
      <c r="AC32" s="100">
        <v>29519082</v>
      </c>
      <c r="AD32" s="4"/>
      <c r="AE32" s="100">
        <v>29026662</v>
      </c>
      <c r="AF32" s="4"/>
      <c r="AG32" s="100">
        <v>30645140</v>
      </c>
      <c r="AH32" s="4"/>
      <c r="AI32" s="100">
        <v>32655679</v>
      </c>
      <c r="AJ32" s="4"/>
      <c r="AK32" s="100">
        <v>35819786</v>
      </c>
      <c r="AL32" s="4"/>
      <c r="AM32" s="100">
        <v>23293253</v>
      </c>
      <c r="AN32" s="4"/>
      <c r="AO32" s="100">
        <v>16541458</v>
      </c>
      <c r="AP32" s="4"/>
      <c r="AQ32" s="5" t="s">
        <v>45</v>
      </c>
      <c r="AR32" s="100">
        <v>10504724</v>
      </c>
      <c r="AS32" s="4"/>
      <c r="AT32" s="100">
        <v>8678743</v>
      </c>
      <c r="AU32" s="4"/>
      <c r="AV32" s="100">
        <v>10392750</v>
      </c>
      <c r="AW32" s="4"/>
      <c r="AX32" s="100">
        <v>13113234</v>
      </c>
      <c r="AY32" s="4"/>
      <c r="AZ32" s="100">
        <v>16604683</v>
      </c>
      <c r="BA32" s="4"/>
      <c r="BB32" s="100">
        <v>19312474</v>
      </c>
      <c r="BC32" s="4"/>
      <c r="BD32" s="100">
        <v>21637903</v>
      </c>
      <c r="BE32" s="4"/>
      <c r="BF32" s="100">
        <v>28495243</v>
      </c>
      <c r="BG32" s="4"/>
      <c r="BH32" s="100">
        <v>31211062</v>
      </c>
      <c r="BI32" s="79"/>
      <c r="BJ32" s="3" t="s">
        <v>45</v>
      </c>
      <c r="BK32" s="100">
        <v>28002745</v>
      </c>
      <c r="BL32" s="4"/>
      <c r="BM32" s="100">
        <v>30063336</v>
      </c>
      <c r="BN32" s="4"/>
      <c r="BO32" s="100">
        <v>25313465</v>
      </c>
      <c r="BP32" s="4"/>
      <c r="BQ32" s="100">
        <v>19401697</v>
      </c>
      <c r="BR32" s="4"/>
      <c r="BS32" s="100">
        <v>10068494</v>
      </c>
      <c r="BT32" s="79"/>
      <c r="BU32" s="100">
        <v>4385069</v>
      </c>
      <c r="BV32" s="79"/>
      <c r="BW32" s="80"/>
      <c r="BX32" s="80"/>
      <c r="BY32" s="80"/>
      <c r="BZ32" s="80"/>
      <c r="CA32" s="80"/>
      <c r="CB32" s="80"/>
      <c r="CC32" s="80"/>
    </row>
    <row r="33" spans="1:81" s="5" customFormat="1" x14ac:dyDescent="0.25">
      <c r="A33" s="5" t="s">
        <v>46</v>
      </c>
      <c r="B33" s="100">
        <v>526728469</v>
      </c>
      <c r="C33" s="77"/>
      <c r="D33" s="100">
        <v>494407385</v>
      </c>
      <c r="E33" s="78"/>
      <c r="F33" s="100">
        <v>32321084</v>
      </c>
      <c r="G33" s="79"/>
      <c r="H33" s="100">
        <v>15365389</v>
      </c>
      <c r="I33" s="79"/>
      <c r="J33" s="100">
        <v>16955695</v>
      </c>
      <c r="K33" s="79"/>
      <c r="L33" s="100">
        <v>11287669</v>
      </c>
      <c r="M33" s="4"/>
      <c r="N33" s="100">
        <v>12752758</v>
      </c>
      <c r="O33" s="4"/>
      <c r="P33" s="100">
        <v>16572211</v>
      </c>
      <c r="Q33" s="4"/>
      <c r="R33" s="100">
        <v>16596334</v>
      </c>
      <c r="S33" s="4"/>
      <c r="T33" s="100">
        <v>15926786</v>
      </c>
      <c r="U33" s="79"/>
      <c r="V33" s="5" t="s">
        <v>46</v>
      </c>
      <c r="W33" s="100">
        <v>16142634</v>
      </c>
      <c r="X33" s="4"/>
      <c r="Y33" s="100">
        <v>18685461</v>
      </c>
      <c r="Z33" s="4"/>
      <c r="AA33" s="100">
        <v>21243130</v>
      </c>
      <c r="AB33" s="4"/>
      <c r="AC33" s="100">
        <v>21747580</v>
      </c>
      <c r="AD33" s="4"/>
      <c r="AE33" s="100">
        <v>20976232</v>
      </c>
      <c r="AF33" s="4"/>
      <c r="AG33" s="100">
        <v>25560197</v>
      </c>
      <c r="AH33" s="4"/>
      <c r="AI33" s="100">
        <v>29082534</v>
      </c>
      <c r="AJ33" s="4"/>
      <c r="AK33" s="100">
        <v>30560149</v>
      </c>
      <c r="AL33" s="4"/>
      <c r="AM33" s="100">
        <v>22277601</v>
      </c>
      <c r="AN33" s="4"/>
      <c r="AO33" s="100">
        <v>18580463</v>
      </c>
      <c r="AP33" s="4"/>
      <c r="AQ33" s="5" t="s">
        <v>46</v>
      </c>
      <c r="AR33" s="100">
        <v>6665854</v>
      </c>
      <c r="AS33" s="4"/>
      <c r="AT33" s="100">
        <v>5309561</v>
      </c>
      <c r="AU33" s="4"/>
      <c r="AV33" s="100">
        <v>7815062</v>
      </c>
      <c r="AW33" s="4"/>
      <c r="AX33" s="100">
        <v>10018479</v>
      </c>
      <c r="AY33" s="4"/>
      <c r="AZ33" s="100">
        <v>11864152</v>
      </c>
      <c r="BA33" s="4"/>
      <c r="BB33" s="100">
        <v>13086305</v>
      </c>
      <c r="BC33" s="4"/>
      <c r="BD33" s="100">
        <v>15694835</v>
      </c>
      <c r="BE33" s="4"/>
      <c r="BF33" s="100">
        <v>19066943</v>
      </c>
      <c r="BG33" s="4"/>
      <c r="BH33" s="100">
        <v>20191030</v>
      </c>
      <c r="BI33" s="79"/>
      <c r="BJ33" s="3" t="s">
        <v>46</v>
      </c>
      <c r="BK33" s="100">
        <v>17964159</v>
      </c>
      <c r="BL33" s="4"/>
      <c r="BM33" s="100">
        <v>20080462</v>
      </c>
      <c r="BN33" s="4"/>
      <c r="BO33" s="100">
        <v>19002997</v>
      </c>
      <c r="BP33" s="4"/>
      <c r="BQ33" s="100">
        <v>16337289</v>
      </c>
      <c r="BR33" s="4"/>
      <c r="BS33" s="100">
        <v>8289128</v>
      </c>
      <c r="BT33" s="79"/>
      <c r="BU33" s="100">
        <v>5029390</v>
      </c>
      <c r="BV33" s="79"/>
      <c r="BW33" s="80"/>
      <c r="BX33" s="80"/>
      <c r="BY33" s="80"/>
      <c r="BZ33" s="80"/>
      <c r="CA33" s="80"/>
      <c r="CB33" s="80"/>
      <c r="CC33" s="80"/>
    </row>
    <row r="34" spans="1:81" s="5" customFormat="1" x14ac:dyDescent="0.25">
      <c r="A34" s="5" t="s">
        <v>47</v>
      </c>
      <c r="B34" s="100">
        <v>1499197620</v>
      </c>
      <c r="C34" s="77"/>
      <c r="D34" s="100">
        <v>1396315911</v>
      </c>
      <c r="E34" s="78"/>
      <c r="F34" s="100">
        <v>102881709</v>
      </c>
      <c r="G34" s="79"/>
      <c r="H34" s="100">
        <v>49730872</v>
      </c>
      <c r="I34" s="79"/>
      <c r="J34" s="100">
        <v>53150837</v>
      </c>
      <c r="K34" s="79"/>
      <c r="L34" s="100">
        <v>33638085</v>
      </c>
      <c r="M34" s="4"/>
      <c r="N34" s="100">
        <v>42781334</v>
      </c>
      <c r="O34" s="4"/>
      <c r="P34" s="100">
        <v>56156080</v>
      </c>
      <c r="Q34" s="4"/>
      <c r="R34" s="100">
        <v>59088176</v>
      </c>
      <c r="S34" s="4"/>
      <c r="T34" s="100">
        <v>59572289</v>
      </c>
      <c r="U34" s="79"/>
      <c r="V34" s="5" t="s">
        <v>47</v>
      </c>
      <c r="W34" s="100">
        <v>55828577</v>
      </c>
      <c r="X34" s="4"/>
      <c r="Y34" s="100">
        <v>58392697</v>
      </c>
      <c r="Z34" s="4"/>
      <c r="AA34" s="100">
        <v>62923171</v>
      </c>
      <c r="AB34" s="4"/>
      <c r="AC34" s="100">
        <v>63701073</v>
      </c>
      <c r="AD34" s="4"/>
      <c r="AE34" s="100">
        <v>55593932</v>
      </c>
      <c r="AF34" s="4"/>
      <c r="AG34" s="100">
        <v>62707657</v>
      </c>
      <c r="AH34" s="4"/>
      <c r="AI34" s="100">
        <v>66400425</v>
      </c>
      <c r="AJ34" s="4"/>
      <c r="AK34" s="100">
        <v>72645062</v>
      </c>
      <c r="AL34" s="4"/>
      <c r="AM34" s="100">
        <v>52288375</v>
      </c>
      <c r="AN34" s="4"/>
      <c r="AO34" s="100">
        <v>54031344</v>
      </c>
      <c r="AP34" s="4"/>
      <c r="AQ34" s="5" t="s">
        <v>47</v>
      </c>
      <c r="AR34" s="100">
        <v>19279385</v>
      </c>
      <c r="AS34" s="4"/>
      <c r="AT34" s="100">
        <v>17253762</v>
      </c>
      <c r="AU34" s="4"/>
      <c r="AV34" s="100">
        <v>25465613</v>
      </c>
      <c r="AW34" s="4"/>
      <c r="AX34" s="100">
        <v>32427118</v>
      </c>
      <c r="AY34" s="4"/>
      <c r="AZ34" s="100">
        <v>39698183</v>
      </c>
      <c r="BA34" s="4"/>
      <c r="BB34" s="100">
        <v>40665780</v>
      </c>
      <c r="BC34" s="4"/>
      <c r="BD34" s="100">
        <v>41521091</v>
      </c>
      <c r="BE34" s="4"/>
      <c r="BF34" s="100">
        <v>49483847</v>
      </c>
      <c r="BG34" s="4"/>
      <c r="BH34" s="100">
        <v>51017996</v>
      </c>
      <c r="BI34" s="79"/>
      <c r="BJ34" s="3" t="s">
        <v>47</v>
      </c>
      <c r="BK34" s="100">
        <v>50532556</v>
      </c>
      <c r="BL34" s="4"/>
      <c r="BM34" s="100">
        <v>51227711</v>
      </c>
      <c r="BN34" s="4"/>
      <c r="BO34" s="100">
        <v>46900286</v>
      </c>
      <c r="BP34" s="4"/>
      <c r="BQ34" s="100">
        <v>40434330</v>
      </c>
      <c r="BR34" s="4"/>
      <c r="BS34" s="100">
        <v>20734826</v>
      </c>
      <c r="BT34" s="79"/>
      <c r="BU34" s="100">
        <v>13925150</v>
      </c>
      <c r="BV34" s="79"/>
      <c r="BW34" s="80"/>
      <c r="BX34" s="80"/>
      <c r="BY34" s="80"/>
      <c r="BZ34" s="80"/>
      <c r="CA34" s="80"/>
      <c r="CB34" s="80"/>
      <c r="CC34" s="80"/>
    </row>
    <row r="35" spans="1:81" s="5" customFormat="1" x14ac:dyDescent="0.25">
      <c r="A35" s="5" t="s">
        <v>48</v>
      </c>
      <c r="B35" s="100">
        <v>203805738</v>
      </c>
      <c r="C35" s="77"/>
      <c r="D35" s="100">
        <v>190034762</v>
      </c>
      <c r="E35" s="78"/>
      <c r="F35" s="100">
        <v>13770976</v>
      </c>
      <c r="G35" s="79"/>
      <c r="H35" s="100">
        <v>6572961</v>
      </c>
      <c r="I35" s="79"/>
      <c r="J35" s="100">
        <v>7198015</v>
      </c>
      <c r="K35" s="79"/>
      <c r="L35" s="100">
        <v>4221283</v>
      </c>
      <c r="M35" s="4"/>
      <c r="N35" s="100">
        <v>4088144</v>
      </c>
      <c r="O35" s="4"/>
      <c r="P35" s="100">
        <v>5357888</v>
      </c>
      <c r="Q35" s="4"/>
      <c r="R35" s="100">
        <v>5712770</v>
      </c>
      <c r="S35" s="4"/>
      <c r="T35" s="100">
        <v>5881566</v>
      </c>
      <c r="U35" s="79"/>
      <c r="V35" s="5" t="s">
        <v>48</v>
      </c>
      <c r="W35" s="100">
        <v>6229471</v>
      </c>
      <c r="X35" s="4"/>
      <c r="Y35" s="100">
        <v>7218478</v>
      </c>
      <c r="Z35" s="4"/>
      <c r="AA35" s="100">
        <v>8023721</v>
      </c>
      <c r="AB35" s="4"/>
      <c r="AC35" s="100">
        <v>7719620</v>
      </c>
      <c r="AD35" s="4"/>
      <c r="AE35" s="100">
        <v>8439034</v>
      </c>
      <c r="AF35" s="4"/>
      <c r="AG35" s="100">
        <v>9986004</v>
      </c>
      <c r="AH35" s="4"/>
      <c r="AI35" s="100">
        <v>11695012</v>
      </c>
      <c r="AJ35" s="4"/>
      <c r="AK35" s="100">
        <v>11219537</v>
      </c>
      <c r="AL35" s="4"/>
      <c r="AM35" s="100">
        <v>8940406</v>
      </c>
      <c r="AN35" s="4"/>
      <c r="AO35" s="100">
        <v>6980038</v>
      </c>
      <c r="AP35" s="4"/>
      <c r="AQ35" s="5" t="s">
        <v>48</v>
      </c>
      <c r="AR35" s="100">
        <v>2989214</v>
      </c>
      <c r="AS35" s="4"/>
      <c r="AT35" s="100">
        <v>2456835</v>
      </c>
      <c r="AU35" s="4"/>
      <c r="AV35" s="100">
        <v>2475382</v>
      </c>
      <c r="AW35" s="4"/>
      <c r="AX35" s="100">
        <v>3890572</v>
      </c>
      <c r="AY35" s="4"/>
      <c r="AZ35" s="100">
        <v>4810118</v>
      </c>
      <c r="BA35" s="4"/>
      <c r="BB35" s="100">
        <v>4298105</v>
      </c>
      <c r="BC35" s="4"/>
      <c r="BD35" s="100">
        <v>5892248</v>
      </c>
      <c r="BE35" s="4"/>
      <c r="BF35" s="100">
        <v>8297095</v>
      </c>
      <c r="BG35" s="4"/>
      <c r="BH35" s="100">
        <v>8357914</v>
      </c>
      <c r="BI35" s="79"/>
      <c r="BJ35" s="3" t="s">
        <v>48</v>
      </c>
      <c r="BK35" s="100">
        <v>8230176</v>
      </c>
      <c r="BL35" s="4"/>
      <c r="BM35" s="100">
        <v>7987655</v>
      </c>
      <c r="BN35" s="4"/>
      <c r="BO35" s="100">
        <v>7209153</v>
      </c>
      <c r="BP35" s="4"/>
      <c r="BQ35" s="100">
        <v>6049507</v>
      </c>
      <c r="BR35" s="4"/>
      <c r="BS35" s="100">
        <v>3656420</v>
      </c>
      <c r="BT35" s="79"/>
      <c r="BU35" s="100">
        <v>1721396</v>
      </c>
      <c r="BV35" s="79"/>
      <c r="BW35" s="80"/>
      <c r="BX35" s="80"/>
      <c r="BY35" s="80"/>
      <c r="BZ35" s="80"/>
      <c r="CA35" s="80"/>
      <c r="CB35" s="80"/>
      <c r="CC35" s="80"/>
    </row>
    <row r="36" spans="1:81" s="10" customFormat="1" x14ac:dyDescent="0.25">
      <c r="A36" s="5" t="s">
        <v>49</v>
      </c>
      <c r="B36" s="79">
        <f>SUM(B10:B35)</f>
        <v>20346299528</v>
      </c>
      <c r="C36" s="79"/>
      <c r="D36" s="79">
        <f>SUM(D10:D35)</f>
        <v>19070758627</v>
      </c>
      <c r="E36" s="79"/>
      <c r="F36" s="79">
        <f>SUM(F10:F35)</f>
        <v>1275540901</v>
      </c>
      <c r="G36" s="79"/>
      <c r="H36" s="79">
        <f>SUM(H10:H35)</f>
        <v>608489356</v>
      </c>
      <c r="I36" s="79"/>
      <c r="J36" s="79">
        <f>SUM(J10:J35)</f>
        <v>667051545</v>
      </c>
      <c r="K36" s="79"/>
      <c r="L36" s="79">
        <f>SUM(L10:L35)</f>
        <v>466617809</v>
      </c>
      <c r="M36" s="79"/>
      <c r="N36" s="79">
        <f>SUM(N10:N35)</f>
        <v>499538997</v>
      </c>
      <c r="O36" s="79"/>
      <c r="P36" s="79">
        <f>SUM(P10:P35)</f>
        <v>639846531</v>
      </c>
      <c r="Q36" s="79"/>
      <c r="R36" s="79">
        <f>SUM(R10:R35)</f>
        <v>698516362</v>
      </c>
      <c r="S36" s="79"/>
      <c r="T36" s="79">
        <f>SUM(T10:T35)</f>
        <v>687942588</v>
      </c>
      <c r="U36" s="79"/>
      <c r="V36" s="76" t="s">
        <v>49</v>
      </c>
      <c r="W36" s="79">
        <f>SUM(W10:W35)</f>
        <v>699877481</v>
      </c>
      <c r="X36" s="79"/>
      <c r="Y36" s="79">
        <f>SUM(Y10:Y35)</f>
        <v>740785584</v>
      </c>
      <c r="Z36" s="79"/>
      <c r="AA36" s="79">
        <f>SUM(AA10:AA35)</f>
        <v>837388851</v>
      </c>
      <c r="AB36" s="79"/>
      <c r="AC36" s="79">
        <f>SUM(AC10:AC35)</f>
        <v>856061788</v>
      </c>
      <c r="AD36" s="79"/>
      <c r="AE36" s="79">
        <f>SUM(AE10:AE35)</f>
        <v>836245003</v>
      </c>
      <c r="AF36" s="79"/>
      <c r="AG36" s="79">
        <f>SUM(AG10:AG35)</f>
        <v>938841182</v>
      </c>
      <c r="AH36" s="79"/>
      <c r="AI36" s="79">
        <f>SUM(AI10:AI35)</f>
        <v>1018717471</v>
      </c>
      <c r="AJ36" s="79"/>
      <c r="AK36" s="79">
        <f>SUM(AK10:AK35)</f>
        <v>1033865350</v>
      </c>
      <c r="AL36" s="79"/>
      <c r="AM36" s="79">
        <f>SUM(AM10:AM35)</f>
        <v>725297363</v>
      </c>
      <c r="AN36" s="79"/>
      <c r="AO36" s="79">
        <f>SUM(AO10:AO35)</f>
        <v>598937665</v>
      </c>
      <c r="AP36" s="4"/>
      <c r="AQ36" s="76" t="s">
        <v>49</v>
      </c>
      <c r="AR36" s="79">
        <f>SUM(AR10:AR35)</f>
        <v>276140123</v>
      </c>
      <c r="AS36" s="79"/>
      <c r="AT36" s="79">
        <f>SUM(AT10:AT35)</f>
        <v>232487615</v>
      </c>
      <c r="AU36" s="79"/>
      <c r="AV36" s="79">
        <f>SUM(AV10:AV35)</f>
        <v>308259007</v>
      </c>
      <c r="AW36" s="79"/>
      <c r="AX36" s="79">
        <f>SUM(AX10:AX35)</f>
        <v>423292364</v>
      </c>
      <c r="AY36" s="79"/>
      <c r="AZ36" s="79">
        <f>SUM(AZ10:AZ35)</f>
        <v>508998877</v>
      </c>
      <c r="BA36" s="79"/>
      <c r="BB36" s="79">
        <f>SUM(BB10:BB35)</f>
        <v>551083983</v>
      </c>
      <c r="BC36" s="79"/>
      <c r="BD36" s="79">
        <f>SUM(BD10:BD35)</f>
        <v>613414100</v>
      </c>
      <c r="BE36" s="79"/>
      <c r="BF36" s="79">
        <f>SUM(BF10:BF35)</f>
        <v>765141903</v>
      </c>
      <c r="BG36" s="79"/>
      <c r="BH36" s="79">
        <f>SUM(BH10:BH35)</f>
        <v>806450593</v>
      </c>
      <c r="BI36" s="79"/>
      <c r="BJ36" s="76" t="s">
        <v>49</v>
      </c>
      <c r="BK36" s="79">
        <f>SUM(BK10:BK35)</f>
        <v>769388903</v>
      </c>
      <c r="BL36" s="79"/>
      <c r="BM36" s="79">
        <f>SUM(BM10:BM35)</f>
        <v>804267982</v>
      </c>
      <c r="BN36" s="79"/>
      <c r="BO36" s="79">
        <f>SUM(BO10:BO35)</f>
        <v>720745608</v>
      </c>
      <c r="BP36" s="79"/>
      <c r="BQ36" s="79">
        <f>SUM(BQ10:BQ35)</f>
        <v>559639779</v>
      </c>
      <c r="BR36" s="79"/>
      <c r="BS36" s="79">
        <f>SUM(BS10:BS35)</f>
        <v>294232411</v>
      </c>
      <c r="BT36" s="79"/>
      <c r="BU36" s="79">
        <f>SUM(BU10:BU35)</f>
        <v>158735354</v>
      </c>
      <c r="BV36" s="79"/>
      <c r="BW36" s="81"/>
      <c r="BX36" s="81"/>
      <c r="BY36" s="81"/>
      <c r="BZ36" s="81"/>
      <c r="CA36" s="81"/>
      <c r="CB36" s="81"/>
      <c r="CC36" s="8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80"/>
      <c r="BX37" s="80"/>
      <c r="BY37" s="80"/>
      <c r="BZ37" s="80"/>
      <c r="CA37" s="80"/>
      <c r="CB37" s="80"/>
      <c r="CC37" s="80"/>
    </row>
    <row r="38" spans="1:81" x14ac:dyDescent="0.25">
      <c r="B38" s="11"/>
      <c r="C38" s="11"/>
      <c r="D38" s="11"/>
      <c r="E38" s="11"/>
      <c r="F38" s="8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80"/>
      <c r="BX38" s="80"/>
      <c r="BY38" s="80"/>
      <c r="BZ38" s="80"/>
      <c r="CA38" s="80"/>
      <c r="CB38" s="80"/>
      <c r="CC38" s="8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80"/>
      <c r="BX39" s="80"/>
      <c r="BY39" s="80"/>
      <c r="BZ39" s="80"/>
      <c r="CA39" s="80"/>
      <c r="CB39" s="80"/>
      <c r="CC39" s="80"/>
    </row>
    <row r="40" spans="1:81" x14ac:dyDescent="0.25">
      <c r="B40" s="11"/>
      <c r="C40" s="11"/>
      <c r="D40" s="11"/>
      <c r="E40" s="11"/>
      <c r="F40" s="133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80"/>
      <c r="BX40" s="80"/>
      <c r="BY40" s="80"/>
      <c r="BZ40" s="80"/>
      <c r="CA40" s="80"/>
      <c r="CB40" s="80"/>
      <c r="CC40" s="8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80"/>
      <c r="BX41" s="80"/>
      <c r="BY41" s="80"/>
      <c r="BZ41" s="80"/>
      <c r="CA41" s="80"/>
      <c r="CB41" s="80"/>
      <c r="CC41" s="8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80"/>
      <c r="BX42" s="80"/>
      <c r="BY42" s="80"/>
      <c r="BZ42" s="80"/>
      <c r="CA42" s="80"/>
      <c r="CB42" s="80"/>
      <c r="CC42" s="8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80"/>
      <c r="BX43" s="80"/>
      <c r="BY43" s="80"/>
      <c r="BZ43" s="80"/>
      <c r="CA43" s="80"/>
      <c r="CB43" s="80"/>
      <c r="CC43" s="8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80"/>
      <c r="BX44" s="80"/>
      <c r="BY44" s="80"/>
      <c r="BZ44" s="80"/>
      <c r="CA44" s="80"/>
      <c r="CB44" s="80"/>
      <c r="CC44" s="8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80"/>
      <c r="BX45" s="80"/>
      <c r="BY45" s="80"/>
      <c r="BZ45" s="80"/>
      <c r="CA45" s="80"/>
      <c r="CB45" s="80"/>
      <c r="CC45" s="8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80"/>
      <c r="BX46" s="80"/>
      <c r="BY46" s="80"/>
      <c r="BZ46" s="80"/>
      <c r="CA46" s="80"/>
      <c r="CB46" s="80"/>
      <c r="CC46" s="8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80"/>
      <c r="BX47" s="80"/>
      <c r="BY47" s="80"/>
      <c r="BZ47" s="80"/>
      <c r="CA47" s="80"/>
      <c r="CB47" s="80"/>
      <c r="CC47" s="8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80"/>
      <c r="BX48" s="80"/>
      <c r="BY48" s="80"/>
      <c r="BZ48" s="80"/>
      <c r="CA48" s="80"/>
      <c r="CB48" s="80"/>
      <c r="CC48" s="8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80"/>
      <c r="BX49" s="80"/>
      <c r="BY49" s="80"/>
      <c r="BZ49" s="80"/>
      <c r="CA49" s="80"/>
      <c r="CB49" s="80"/>
      <c r="CC49" s="8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80"/>
      <c r="BX50" s="80"/>
      <c r="BY50" s="80"/>
      <c r="BZ50" s="80"/>
      <c r="CA50" s="80"/>
      <c r="CB50" s="80"/>
      <c r="CC50" s="8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80"/>
      <c r="BX51" s="80"/>
      <c r="BY51" s="80"/>
      <c r="BZ51" s="80"/>
      <c r="CA51" s="80"/>
      <c r="CB51" s="80"/>
      <c r="CC51" s="8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80"/>
      <c r="BX52" s="80"/>
      <c r="BY52" s="80"/>
      <c r="BZ52" s="80"/>
      <c r="CA52" s="80"/>
      <c r="CB52" s="80"/>
      <c r="CC52" s="8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80"/>
      <c r="BX53" s="80"/>
      <c r="BY53" s="80"/>
      <c r="BZ53" s="80"/>
      <c r="CA53" s="80"/>
      <c r="CB53" s="80"/>
      <c r="CC53" s="8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80"/>
      <c r="BX54" s="80"/>
      <c r="BY54" s="80"/>
      <c r="BZ54" s="80"/>
      <c r="CA54" s="80"/>
      <c r="CB54" s="80"/>
      <c r="CC54" s="8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80"/>
      <c r="BX55" s="80"/>
      <c r="BY55" s="80"/>
      <c r="BZ55" s="80"/>
      <c r="CA55" s="80"/>
      <c r="CB55" s="80"/>
      <c r="CC55" s="8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80"/>
      <c r="BX56" s="80"/>
      <c r="BY56" s="80"/>
      <c r="BZ56" s="80"/>
      <c r="CA56" s="80"/>
      <c r="CB56" s="80"/>
      <c r="CC56" s="8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80"/>
      <c r="BX57" s="80"/>
      <c r="BY57" s="80"/>
      <c r="BZ57" s="80"/>
      <c r="CA57" s="80"/>
      <c r="CB57" s="80"/>
      <c r="CC57" s="8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80"/>
      <c r="BX58" s="80"/>
      <c r="BY58" s="80"/>
      <c r="BZ58" s="80"/>
      <c r="CA58" s="80"/>
      <c r="CB58" s="80"/>
      <c r="CC58" s="8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80"/>
      <c r="BX59" s="80"/>
      <c r="BY59" s="80"/>
      <c r="BZ59" s="80"/>
      <c r="CA59" s="80"/>
      <c r="CB59" s="80"/>
      <c r="CC59" s="8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80"/>
      <c r="BX60" s="80"/>
      <c r="BY60" s="80"/>
      <c r="BZ60" s="80"/>
      <c r="CA60" s="80"/>
      <c r="CB60" s="80"/>
      <c r="CC60" s="8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80"/>
      <c r="BX61" s="80"/>
      <c r="BY61" s="80"/>
      <c r="BZ61" s="80"/>
      <c r="CA61" s="80"/>
      <c r="CB61" s="80"/>
      <c r="CC61" s="8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80"/>
      <c r="BX62" s="80"/>
      <c r="BY62" s="80"/>
      <c r="BZ62" s="80"/>
      <c r="CA62" s="80"/>
      <c r="CB62" s="80"/>
      <c r="CC62" s="8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80"/>
      <c r="BX63" s="80"/>
      <c r="BY63" s="80"/>
      <c r="BZ63" s="80"/>
      <c r="CA63" s="80"/>
      <c r="CB63" s="80"/>
      <c r="CC63" s="8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80"/>
      <c r="BX64" s="80"/>
      <c r="BY64" s="80"/>
      <c r="BZ64" s="80"/>
      <c r="CA64" s="80"/>
      <c r="CB64" s="80"/>
      <c r="CC64" s="8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80"/>
      <c r="BX65" s="80"/>
      <c r="BY65" s="80"/>
      <c r="BZ65" s="80"/>
      <c r="CA65" s="80"/>
      <c r="CB65" s="80"/>
      <c r="CC65" s="8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80"/>
      <c r="BX66" s="80"/>
      <c r="BY66" s="80"/>
      <c r="BZ66" s="80"/>
      <c r="CA66" s="80"/>
      <c r="CB66" s="80"/>
      <c r="CC66" s="8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80"/>
      <c r="BX67" s="80"/>
      <c r="BY67" s="80"/>
      <c r="BZ67" s="80"/>
      <c r="CA67" s="80"/>
      <c r="CB67" s="80"/>
      <c r="CC67" s="8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80"/>
      <c r="BX68" s="80"/>
      <c r="BY68" s="80"/>
      <c r="BZ68" s="80"/>
      <c r="CA68" s="80"/>
      <c r="CB68" s="80"/>
      <c r="CC68" s="8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80"/>
      <c r="BX69" s="80"/>
      <c r="BY69" s="80"/>
      <c r="BZ69" s="80"/>
      <c r="CA69" s="80"/>
      <c r="CB69" s="80"/>
      <c r="CC69" s="8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80"/>
      <c r="BX70" s="80"/>
      <c r="BY70" s="80"/>
      <c r="BZ70" s="80"/>
      <c r="CA70" s="80"/>
      <c r="CB70" s="80"/>
      <c r="CC70" s="8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80"/>
      <c r="BX71" s="80"/>
      <c r="BY71" s="80"/>
      <c r="BZ71" s="80"/>
      <c r="CA71" s="80"/>
      <c r="CB71" s="80"/>
      <c r="CC71" s="8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80"/>
      <c r="BX72" s="80"/>
      <c r="BY72" s="80"/>
      <c r="BZ72" s="80"/>
      <c r="CA72" s="80"/>
      <c r="CB72" s="80"/>
      <c r="CC72" s="8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80"/>
      <c r="BX73" s="80"/>
      <c r="BY73" s="80"/>
      <c r="BZ73" s="80"/>
      <c r="CA73" s="80"/>
      <c r="CB73" s="80"/>
      <c r="CC73" s="8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80"/>
      <c r="BX74" s="80"/>
      <c r="BY74" s="80"/>
      <c r="BZ74" s="80"/>
      <c r="CA74" s="80"/>
      <c r="CB74" s="80"/>
      <c r="CC74" s="8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80"/>
      <c r="BX75" s="80"/>
      <c r="BY75" s="80"/>
      <c r="BZ75" s="80"/>
      <c r="CA75" s="80"/>
      <c r="CB75" s="80"/>
      <c r="CC75" s="8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80"/>
      <c r="BX76" s="80"/>
      <c r="BY76" s="80"/>
      <c r="BZ76" s="80"/>
      <c r="CA76" s="80"/>
      <c r="CB76" s="80"/>
      <c r="CC76" s="8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80"/>
      <c r="BX77" s="80"/>
      <c r="BY77" s="80"/>
      <c r="BZ77" s="80"/>
      <c r="CA77" s="80"/>
      <c r="CB77" s="80"/>
      <c r="CC77" s="8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80"/>
      <c r="BX78" s="80"/>
      <c r="BY78" s="80"/>
      <c r="BZ78" s="80"/>
      <c r="CA78" s="80"/>
      <c r="CB78" s="80"/>
      <c r="CC78" s="8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80"/>
      <c r="BX79" s="80"/>
      <c r="BY79" s="80"/>
      <c r="BZ79" s="80"/>
      <c r="CA79" s="80"/>
      <c r="CB79" s="80"/>
      <c r="CC79" s="8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80"/>
      <c r="BX80" s="80"/>
      <c r="BY80" s="80"/>
      <c r="BZ80" s="80"/>
      <c r="CA80" s="80"/>
      <c r="CB80" s="80"/>
      <c r="CC80" s="8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80"/>
      <c r="BX81" s="80"/>
      <c r="BY81" s="80"/>
      <c r="BZ81" s="80"/>
      <c r="CA81" s="80"/>
      <c r="CB81" s="80"/>
      <c r="CC81" s="8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80"/>
      <c r="BX82" s="80"/>
      <c r="BY82" s="80"/>
      <c r="BZ82" s="80"/>
      <c r="CA82" s="80"/>
      <c r="CB82" s="80"/>
      <c r="CC82" s="8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80"/>
      <c r="BX83" s="80"/>
      <c r="BY83" s="80"/>
      <c r="BZ83" s="80"/>
      <c r="CA83" s="80"/>
      <c r="CB83" s="80"/>
      <c r="CC83" s="8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80"/>
      <c r="BX84" s="80"/>
      <c r="BY84" s="80"/>
      <c r="BZ84" s="80"/>
      <c r="CA84" s="80"/>
      <c r="CB84" s="80"/>
      <c r="CC84" s="8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80"/>
      <c r="BX85" s="80"/>
      <c r="BY85" s="80"/>
      <c r="BZ85" s="80"/>
      <c r="CA85" s="80"/>
      <c r="CB85" s="80"/>
      <c r="CC85" s="8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80"/>
      <c r="BX86" s="80"/>
      <c r="BY86" s="80"/>
      <c r="BZ86" s="80"/>
      <c r="CA86" s="80"/>
      <c r="CB86" s="80"/>
      <c r="CC86" s="8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80"/>
      <c r="BX87" s="80"/>
      <c r="BY87" s="80"/>
      <c r="BZ87" s="80"/>
      <c r="CA87" s="80"/>
      <c r="CB87" s="80"/>
      <c r="CC87" s="8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80"/>
      <c r="BX88" s="80"/>
      <c r="BY88" s="80"/>
      <c r="BZ88" s="80"/>
      <c r="CA88" s="80"/>
      <c r="CB88" s="80"/>
      <c r="CC88" s="8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80"/>
      <c r="BX89" s="80"/>
      <c r="BY89" s="80"/>
      <c r="BZ89" s="80"/>
      <c r="CA89" s="80"/>
      <c r="CB89" s="80"/>
      <c r="CC89" s="8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80"/>
      <c r="BX90" s="80"/>
      <c r="BY90" s="80"/>
      <c r="BZ90" s="80"/>
      <c r="CA90" s="80"/>
      <c r="CB90" s="80"/>
      <c r="CC90" s="8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80"/>
      <c r="BX91" s="80"/>
      <c r="BY91" s="80"/>
      <c r="BZ91" s="80"/>
      <c r="CA91" s="80"/>
      <c r="CB91" s="80"/>
      <c r="CC91" s="8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80"/>
      <c r="BX92" s="80"/>
      <c r="BY92" s="80"/>
      <c r="BZ92" s="80"/>
      <c r="CA92" s="80"/>
      <c r="CB92" s="80"/>
      <c r="CC92" s="8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80"/>
      <c r="BX93" s="80"/>
      <c r="BY93" s="80"/>
      <c r="BZ93" s="80"/>
      <c r="CA93" s="80"/>
      <c r="CB93" s="80"/>
      <c r="CC93" s="8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80"/>
      <c r="BX94" s="80"/>
      <c r="BY94" s="80"/>
      <c r="BZ94" s="80"/>
      <c r="CA94" s="80"/>
      <c r="CB94" s="80"/>
      <c r="CC94" s="8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80"/>
      <c r="BX95" s="80"/>
      <c r="BY95" s="80"/>
      <c r="BZ95" s="80"/>
      <c r="CA95" s="80"/>
      <c r="CB95" s="80"/>
      <c r="CC95" s="8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80"/>
      <c r="BX96" s="80"/>
      <c r="BY96" s="80"/>
      <c r="BZ96" s="80"/>
      <c r="CA96" s="80"/>
      <c r="CB96" s="80"/>
      <c r="CC96" s="8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80"/>
      <c r="BX97" s="80"/>
      <c r="BY97" s="80"/>
      <c r="BZ97" s="80"/>
      <c r="CA97" s="80"/>
      <c r="CB97" s="80"/>
      <c r="CC97" s="8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80"/>
      <c r="BX98" s="80"/>
      <c r="BY98" s="80"/>
      <c r="BZ98" s="80"/>
      <c r="CA98" s="80"/>
      <c r="CB98" s="80"/>
      <c r="CC98" s="8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80"/>
      <c r="BX99" s="80"/>
      <c r="BY99" s="80"/>
      <c r="BZ99" s="80"/>
      <c r="CA99" s="80"/>
      <c r="CB99" s="80"/>
      <c r="CC99" s="8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80"/>
      <c r="BX100" s="80"/>
      <c r="BY100" s="80"/>
      <c r="BZ100" s="80"/>
      <c r="CA100" s="80"/>
      <c r="CB100" s="80"/>
      <c r="CC100" s="8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80"/>
      <c r="BX101" s="80"/>
      <c r="BY101" s="80"/>
      <c r="BZ101" s="80"/>
      <c r="CA101" s="80"/>
      <c r="CB101" s="80"/>
      <c r="CC101" s="8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80"/>
      <c r="BX102" s="80"/>
      <c r="BY102" s="80"/>
      <c r="BZ102" s="80"/>
      <c r="CA102" s="80"/>
      <c r="CB102" s="80"/>
      <c r="CC102" s="8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80"/>
      <c r="BX103" s="80"/>
      <c r="BY103" s="80"/>
      <c r="BZ103" s="80"/>
      <c r="CA103" s="80"/>
      <c r="CB103" s="80"/>
      <c r="CC103" s="8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80"/>
      <c r="BX104" s="80"/>
      <c r="BY104" s="80"/>
      <c r="BZ104" s="80"/>
      <c r="CA104" s="80"/>
      <c r="CB104" s="80"/>
      <c r="CC104" s="8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80"/>
      <c r="BX105" s="80"/>
      <c r="BY105" s="80"/>
      <c r="BZ105" s="80"/>
      <c r="CA105" s="80"/>
      <c r="CB105" s="80"/>
      <c r="CC105" s="8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80"/>
      <c r="BX106" s="80"/>
      <c r="BY106" s="80"/>
      <c r="BZ106" s="80"/>
      <c r="CA106" s="80"/>
      <c r="CB106" s="80"/>
      <c r="CC106" s="8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80"/>
      <c r="BX107" s="80"/>
      <c r="BY107" s="80"/>
      <c r="BZ107" s="80"/>
      <c r="CA107" s="80"/>
      <c r="CB107" s="80"/>
      <c r="CC107" s="8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80"/>
      <c r="BX108" s="80"/>
      <c r="BY108" s="80"/>
      <c r="BZ108" s="80"/>
      <c r="CA108" s="80"/>
      <c r="CB108" s="80"/>
      <c r="CC108" s="8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80"/>
      <c r="BX109" s="80"/>
      <c r="BY109" s="80"/>
      <c r="BZ109" s="80"/>
      <c r="CA109" s="80"/>
      <c r="CB109" s="80"/>
      <c r="CC109" s="8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80"/>
      <c r="BX110" s="80"/>
      <c r="BY110" s="80"/>
      <c r="BZ110" s="80"/>
      <c r="CA110" s="80"/>
      <c r="CB110" s="80"/>
      <c r="CC110" s="8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80"/>
      <c r="BX111" s="80"/>
      <c r="BY111" s="80"/>
      <c r="BZ111" s="80"/>
      <c r="CA111" s="80"/>
      <c r="CB111" s="80"/>
      <c r="CC111" s="8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80"/>
      <c r="BX112" s="80"/>
      <c r="BY112" s="80"/>
      <c r="BZ112" s="80"/>
      <c r="CA112" s="80"/>
      <c r="CB112" s="80"/>
      <c r="CC112" s="8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80"/>
      <c r="BX113" s="80"/>
      <c r="BY113" s="80"/>
      <c r="BZ113" s="80"/>
      <c r="CA113" s="80"/>
      <c r="CB113" s="80"/>
      <c r="CC113" s="8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80"/>
      <c r="BX114" s="80"/>
      <c r="BY114" s="80"/>
      <c r="BZ114" s="80"/>
      <c r="CA114" s="80"/>
      <c r="CB114" s="80"/>
      <c r="CC114" s="8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80"/>
      <c r="BX115" s="80"/>
      <c r="BY115" s="80"/>
      <c r="BZ115" s="80"/>
      <c r="CA115" s="80"/>
      <c r="CB115" s="80"/>
      <c r="CC115" s="8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80"/>
      <c r="BX116" s="80"/>
      <c r="BY116" s="80"/>
      <c r="BZ116" s="80"/>
      <c r="CA116" s="80"/>
      <c r="CB116" s="80"/>
      <c r="CC116" s="8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80"/>
      <c r="BX117" s="80"/>
      <c r="BY117" s="80"/>
      <c r="BZ117" s="80"/>
      <c r="CA117" s="80"/>
      <c r="CB117" s="80"/>
      <c r="CC117" s="8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80"/>
      <c r="BX118" s="80"/>
      <c r="BY118" s="80"/>
      <c r="BZ118" s="80"/>
      <c r="CA118" s="80"/>
      <c r="CB118" s="80"/>
      <c r="CC118" s="8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80"/>
      <c r="BX119" s="80"/>
      <c r="BY119" s="80"/>
      <c r="BZ119" s="80"/>
      <c r="CA119" s="80"/>
      <c r="CB119" s="80"/>
      <c r="CC119" s="8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80"/>
      <c r="BX120" s="80"/>
      <c r="BY120" s="80"/>
      <c r="BZ120" s="80"/>
      <c r="CA120" s="80"/>
      <c r="CB120" s="80"/>
      <c r="CC120" s="8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80"/>
      <c r="BX121" s="80"/>
      <c r="BY121" s="80"/>
      <c r="BZ121" s="80"/>
      <c r="CA121" s="80"/>
      <c r="CB121" s="80"/>
      <c r="CC121" s="8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80"/>
      <c r="BX122" s="80"/>
      <c r="BY122" s="80"/>
      <c r="BZ122" s="80"/>
      <c r="CA122" s="80"/>
      <c r="CB122" s="80"/>
      <c r="CC122" s="8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80"/>
      <c r="BX123" s="80"/>
      <c r="BY123" s="80"/>
      <c r="BZ123" s="80"/>
      <c r="CA123" s="80"/>
      <c r="CB123" s="80"/>
      <c r="CC123" s="8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80"/>
      <c r="BX124" s="80"/>
      <c r="BY124" s="80"/>
      <c r="BZ124" s="80"/>
      <c r="CA124" s="80"/>
      <c r="CB124" s="80"/>
      <c r="CC124" s="8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80"/>
      <c r="BX125" s="80"/>
      <c r="BY125" s="80"/>
      <c r="BZ125" s="80"/>
      <c r="CA125" s="80"/>
      <c r="CB125" s="80"/>
      <c r="CC125" s="8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80"/>
      <c r="BX126" s="80"/>
      <c r="BY126" s="80"/>
      <c r="BZ126" s="80"/>
      <c r="CA126" s="80"/>
      <c r="CB126" s="80"/>
      <c r="CC126" s="8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80"/>
      <c r="BX127" s="80"/>
      <c r="BY127" s="80"/>
      <c r="BZ127" s="80"/>
      <c r="CA127" s="80"/>
      <c r="CB127" s="80"/>
      <c r="CC127" s="8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80"/>
      <c r="BX128" s="80"/>
      <c r="BY128" s="80"/>
      <c r="BZ128" s="80"/>
      <c r="CA128" s="80"/>
      <c r="CB128" s="80"/>
      <c r="CC128" s="8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80"/>
      <c r="BX129" s="80"/>
      <c r="BY129" s="80"/>
      <c r="BZ129" s="80"/>
      <c r="CA129" s="80"/>
      <c r="CB129" s="80"/>
      <c r="CC129" s="8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80"/>
      <c r="BX130" s="80"/>
      <c r="BY130" s="80"/>
      <c r="BZ130" s="80"/>
      <c r="CA130" s="80"/>
      <c r="CB130" s="80"/>
      <c r="CC130" s="8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80"/>
      <c r="BX131" s="80"/>
      <c r="BY131" s="80"/>
      <c r="BZ131" s="80"/>
      <c r="CA131" s="80"/>
      <c r="CB131" s="80"/>
      <c r="CC131" s="8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80"/>
      <c r="BX132" s="80"/>
      <c r="BY132" s="80"/>
      <c r="BZ132" s="80"/>
      <c r="CA132" s="80"/>
      <c r="CB132" s="80"/>
      <c r="CC132" s="8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80"/>
      <c r="BX133" s="80"/>
      <c r="BY133" s="80"/>
      <c r="BZ133" s="80"/>
      <c r="CA133" s="80"/>
      <c r="CB133" s="80"/>
      <c r="CC133" s="8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80"/>
      <c r="BX134" s="80"/>
      <c r="BY134" s="80"/>
      <c r="BZ134" s="80"/>
      <c r="CA134" s="80"/>
      <c r="CB134" s="80"/>
      <c r="CC134" s="8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80"/>
      <c r="BX135" s="80"/>
      <c r="BY135" s="80"/>
      <c r="BZ135" s="80"/>
      <c r="CA135" s="80"/>
      <c r="CB135" s="80"/>
      <c r="CC135" s="8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80"/>
      <c r="BX136" s="80"/>
      <c r="BY136" s="80"/>
      <c r="BZ136" s="80"/>
      <c r="CA136" s="80"/>
      <c r="CB136" s="80"/>
      <c r="CC136" s="8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80"/>
      <c r="BX137" s="80"/>
      <c r="BY137" s="80"/>
      <c r="BZ137" s="80"/>
      <c r="CA137" s="80"/>
      <c r="CB137" s="80"/>
      <c r="CC137" s="8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80"/>
      <c r="BX138" s="80"/>
      <c r="BY138" s="80"/>
      <c r="BZ138" s="80"/>
      <c r="CA138" s="80"/>
      <c r="CB138" s="80"/>
      <c r="CC138" s="8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80"/>
      <c r="BX139" s="80"/>
      <c r="BY139" s="80"/>
      <c r="BZ139" s="80"/>
      <c r="CA139" s="80"/>
      <c r="CB139" s="80"/>
      <c r="CC139" s="8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80"/>
      <c r="BX140" s="80"/>
      <c r="BY140" s="80"/>
      <c r="BZ140" s="80"/>
      <c r="CA140" s="80"/>
      <c r="CB140" s="80"/>
      <c r="CC140" s="8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80"/>
      <c r="BX141" s="80"/>
      <c r="BY141" s="80"/>
      <c r="BZ141" s="80"/>
      <c r="CA141" s="80"/>
      <c r="CB141" s="80"/>
      <c r="CC141" s="8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80"/>
      <c r="BX142" s="80"/>
      <c r="BY142" s="80"/>
      <c r="BZ142" s="80"/>
      <c r="CA142" s="80"/>
      <c r="CB142" s="80"/>
      <c r="CC142" s="8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80"/>
      <c r="BX143" s="80"/>
      <c r="BY143" s="80"/>
      <c r="BZ143" s="80"/>
      <c r="CA143" s="80"/>
      <c r="CB143" s="80"/>
      <c r="CC143" s="8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80"/>
      <c r="BX144" s="80"/>
      <c r="BY144" s="80"/>
      <c r="BZ144" s="80"/>
      <c r="CA144" s="80"/>
      <c r="CB144" s="80"/>
      <c r="CC144" s="8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80"/>
      <c r="BX145" s="80"/>
      <c r="BY145" s="80"/>
      <c r="BZ145" s="80"/>
      <c r="CA145" s="80"/>
      <c r="CB145" s="80"/>
      <c r="CC145" s="8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80"/>
      <c r="BX146" s="80"/>
      <c r="BY146" s="80"/>
      <c r="BZ146" s="80"/>
      <c r="CA146" s="80"/>
      <c r="CB146" s="80"/>
      <c r="CC146" s="8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80"/>
      <c r="BX147" s="80"/>
      <c r="BY147" s="80"/>
      <c r="BZ147" s="80"/>
      <c r="CA147" s="80"/>
      <c r="CB147" s="80"/>
      <c r="CC147" s="8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80"/>
      <c r="BX148" s="80"/>
      <c r="BY148" s="80"/>
      <c r="BZ148" s="80"/>
      <c r="CA148" s="80"/>
      <c r="CB148" s="80"/>
      <c r="CC148" s="8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80"/>
      <c r="BX149" s="80"/>
      <c r="BY149" s="80"/>
      <c r="BZ149" s="80"/>
      <c r="CA149" s="80"/>
      <c r="CB149" s="80"/>
      <c r="CC149" s="8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80"/>
      <c r="BX150" s="80"/>
      <c r="BY150" s="80"/>
      <c r="BZ150" s="80"/>
      <c r="CA150" s="80"/>
      <c r="CB150" s="80"/>
      <c r="CC150" s="8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80"/>
      <c r="BX151" s="80"/>
      <c r="BY151" s="80"/>
      <c r="BZ151" s="80"/>
      <c r="CA151" s="80"/>
      <c r="CB151" s="80"/>
      <c r="CC151" s="8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80"/>
      <c r="BX152" s="80"/>
      <c r="BY152" s="80"/>
      <c r="BZ152" s="80"/>
      <c r="CA152" s="80"/>
      <c r="CB152" s="80"/>
      <c r="CC152" s="8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80"/>
      <c r="BX153" s="80"/>
      <c r="BY153" s="80"/>
      <c r="BZ153" s="80"/>
      <c r="CA153" s="80"/>
      <c r="CB153" s="80"/>
      <c r="CC153" s="8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80"/>
      <c r="BX154" s="80"/>
      <c r="BY154" s="80"/>
      <c r="BZ154" s="80"/>
      <c r="CA154" s="80"/>
      <c r="CB154" s="80"/>
      <c r="CC154" s="8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80"/>
      <c r="BX155" s="80"/>
      <c r="BY155" s="80"/>
      <c r="BZ155" s="80"/>
      <c r="CA155" s="80"/>
      <c r="CB155" s="80"/>
      <c r="CC155" s="8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80"/>
      <c r="BX156" s="80"/>
      <c r="BY156" s="80"/>
      <c r="BZ156" s="80"/>
      <c r="CA156" s="80"/>
      <c r="CB156" s="80"/>
      <c r="CC156" s="8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80"/>
      <c r="BX157" s="80"/>
      <c r="BY157" s="80"/>
      <c r="BZ157" s="80"/>
      <c r="CA157" s="80"/>
      <c r="CB157" s="80"/>
      <c r="CC157" s="8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80"/>
      <c r="BX158" s="80"/>
      <c r="BY158" s="80"/>
      <c r="BZ158" s="80"/>
      <c r="CA158" s="80"/>
      <c r="CB158" s="80"/>
      <c r="CC158" s="8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80"/>
      <c r="BX159" s="80"/>
      <c r="BY159" s="80"/>
      <c r="BZ159" s="80"/>
      <c r="CA159" s="80"/>
      <c r="CB159" s="80"/>
      <c r="CC159" s="8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80"/>
      <c r="BX160" s="80"/>
      <c r="BY160" s="80"/>
      <c r="BZ160" s="80"/>
      <c r="CA160" s="80"/>
      <c r="CB160" s="80"/>
      <c r="CC160" s="8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80"/>
      <c r="BX161" s="80"/>
      <c r="BY161" s="80"/>
      <c r="BZ161" s="80"/>
      <c r="CA161" s="80"/>
      <c r="CB161" s="80"/>
      <c r="CC161" s="8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80"/>
      <c r="BX162" s="80"/>
      <c r="BY162" s="80"/>
      <c r="BZ162" s="80"/>
      <c r="CA162" s="80"/>
      <c r="CB162" s="80"/>
      <c r="CC162" s="8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80"/>
      <c r="BX163" s="80"/>
      <c r="BY163" s="80"/>
      <c r="BZ163" s="80"/>
      <c r="CA163" s="80"/>
      <c r="CB163" s="80"/>
      <c r="CC163" s="8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80"/>
      <c r="BX164" s="80"/>
      <c r="BY164" s="80"/>
      <c r="BZ164" s="80"/>
      <c r="CA164" s="80"/>
      <c r="CB164" s="80"/>
      <c r="CC164" s="8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80"/>
      <c r="BX165" s="80"/>
      <c r="BY165" s="80"/>
      <c r="BZ165" s="80"/>
      <c r="CA165" s="80"/>
      <c r="CB165" s="80"/>
      <c r="CC165" s="8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80"/>
      <c r="BX166" s="80"/>
      <c r="BY166" s="80"/>
      <c r="BZ166" s="80"/>
      <c r="CA166" s="80"/>
      <c r="CB166" s="80"/>
      <c r="CC166" s="8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80"/>
      <c r="BX167" s="80"/>
      <c r="BY167" s="80"/>
      <c r="BZ167" s="80"/>
      <c r="CA167" s="80"/>
      <c r="CB167" s="80"/>
      <c r="CC167" s="8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80"/>
      <c r="BX168" s="80"/>
      <c r="BY168" s="80"/>
      <c r="BZ168" s="80"/>
      <c r="CA168" s="80"/>
      <c r="CB168" s="80"/>
      <c r="CC168" s="8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80"/>
      <c r="BX169" s="80"/>
      <c r="BY169" s="80"/>
      <c r="BZ169" s="80"/>
      <c r="CA169" s="80"/>
      <c r="CB169" s="80"/>
      <c r="CC169" s="8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80"/>
      <c r="BX170" s="80"/>
      <c r="BY170" s="80"/>
      <c r="BZ170" s="80"/>
      <c r="CA170" s="80"/>
      <c r="CB170" s="80"/>
      <c r="CC170" s="8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80"/>
      <c r="BX171" s="80"/>
      <c r="BY171" s="80"/>
      <c r="BZ171" s="80"/>
      <c r="CA171" s="80"/>
      <c r="CB171" s="80"/>
      <c r="CC171" s="8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80"/>
      <c r="BX172" s="80"/>
      <c r="BY172" s="80"/>
      <c r="BZ172" s="80"/>
      <c r="CA172" s="80"/>
      <c r="CB172" s="80"/>
      <c r="CC172" s="8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80"/>
      <c r="BX173" s="80"/>
      <c r="BY173" s="80"/>
      <c r="BZ173" s="80"/>
      <c r="CA173" s="80"/>
      <c r="CB173" s="80"/>
      <c r="CC173" s="8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80"/>
      <c r="BX174" s="80"/>
      <c r="BY174" s="80"/>
      <c r="BZ174" s="80"/>
      <c r="CA174" s="80"/>
      <c r="CB174" s="80"/>
      <c r="CC174" s="8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80"/>
      <c r="BX175" s="80"/>
      <c r="BY175" s="80"/>
      <c r="BZ175" s="80"/>
      <c r="CA175" s="80"/>
      <c r="CB175" s="80"/>
      <c r="CC175" s="8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80"/>
      <c r="BX176" s="80"/>
      <c r="BY176" s="80"/>
      <c r="BZ176" s="80"/>
      <c r="CA176" s="80"/>
      <c r="CB176" s="80"/>
      <c r="CC176" s="8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80"/>
      <c r="BX177" s="80"/>
      <c r="BY177" s="80"/>
      <c r="BZ177" s="80"/>
      <c r="CA177" s="80"/>
      <c r="CB177" s="80"/>
      <c r="CC177" s="8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80"/>
      <c r="BX178" s="80"/>
      <c r="BY178" s="80"/>
      <c r="BZ178" s="80"/>
      <c r="CA178" s="80"/>
      <c r="CB178" s="80"/>
      <c r="CC178" s="8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80"/>
      <c r="BX179" s="80"/>
      <c r="BY179" s="80"/>
      <c r="BZ179" s="80"/>
      <c r="CA179" s="80"/>
      <c r="CB179" s="80"/>
      <c r="CC179" s="8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80"/>
      <c r="BX180" s="80"/>
      <c r="BY180" s="80"/>
      <c r="BZ180" s="80"/>
      <c r="CA180" s="80"/>
      <c r="CB180" s="80"/>
      <c r="CC180" s="8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80"/>
      <c r="BX181" s="80"/>
      <c r="BY181" s="80"/>
      <c r="BZ181" s="80"/>
      <c r="CA181" s="80"/>
      <c r="CB181" s="80"/>
      <c r="CC181" s="8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80"/>
      <c r="BX182" s="80"/>
      <c r="BY182" s="80"/>
      <c r="BZ182" s="80"/>
      <c r="CA182" s="80"/>
      <c r="CB182" s="80"/>
      <c r="CC182" s="8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80"/>
      <c r="BX183" s="80"/>
      <c r="BY183" s="80"/>
      <c r="BZ183" s="80"/>
      <c r="CA183" s="80"/>
      <c r="CB183" s="80"/>
      <c r="CC183" s="8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80"/>
      <c r="BX184" s="80"/>
      <c r="BY184" s="80"/>
      <c r="BZ184" s="80"/>
      <c r="CA184" s="80"/>
      <c r="CB184" s="80"/>
      <c r="CC184" s="8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80"/>
      <c r="BX185" s="80"/>
      <c r="BY185" s="80"/>
      <c r="BZ185" s="80"/>
      <c r="CA185" s="80"/>
      <c r="CB185" s="80"/>
      <c r="CC185" s="8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80"/>
      <c r="BX186" s="80"/>
      <c r="BY186" s="80"/>
      <c r="BZ186" s="80"/>
      <c r="CA186" s="80"/>
      <c r="CB186" s="80"/>
      <c r="CC186" s="8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80"/>
      <c r="BX187" s="80"/>
      <c r="BY187" s="80"/>
      <c r="BZ187" s="80"/>
      <c r="CA187" s="80"/>
      <c r="CB187" s="80"/>
      <c r="CC187" s="8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80"/>
      <c r="BX188" s="80"/>
      <c r="BY188" s="80"/>
      <c r="BZ188" s="80"/>
      <c r="CA188" s="80"/>
      <c r="CB188" s="80"/>
      <c r="CC188" s="8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80"/>
      <c r="BX189" s="80"/>
      <c r="BY189" s="80"/>
      <c r="BZ189" s="80"/>
      <c r="CA189" s="80"/>
      <c r="CB189" s="80"/>
      <c r="CC189" s="8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80"/>
      <c r="BX190" s="80"/>
      <c r="BY190" s="80"/>
      <c r="BZ190" s="80"/>
      <c r="CA190" s="80"/>
      <c r="CB190" s="80"/>
      <c r="CC190" s="8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80"/>
      <c r="BX191" s="80"/>
      <c r="BY191" s="80"/>
      <c r="BZ191" s="80"/>
      <c r="CA191" s="80"/>
      <c r="CB191" s="80"/>
      <c r="CC191" s="8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80"/>
      <c r="BX192" s="80"/>
      <c r="BY192" s="80"/>
      <c r="BZ192" s="80"/>
      <c r="CA192" s="80"/>
      <c r="CB192" s="80"/>
      <c r="CC192" s="8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80"/>
      <c r="BX193" s="80"/>
      <c r="BY193" s="80"/>
      <c r="BZ193" s="80"/>
      <c r="CA193" s="80"/>
      <c r="CB193" s="80"/>
      <c r="CC193" s="8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80"/>
      <c r="BX194" s="80"/>
      <c r="BY194" s="80"/>
      <c r="BZ194" s="80"/>
      <c r="CA194" s="80"/>
      <c r="CB194" s="80"/>
      <c r="CC194" s="80"/>
    </row>
    <row r="195" spans="2:81" x14ac:dyDescent="0.25">
      <c r="BW195" s="80"/>
      <c r="BX195" s="80"/>
      <c r="BY195" s="80"/>
      <c r="BZ195" s="80"/>
      <c r="CA195" s="80"/>
      <c r="CB195" s="80"/>
      <c r="CC195" s="80"/>
    </row>
    <row r="196" spans="2:81" x14ac:dyDescent="0.25">
      <c r="BW196" s="80"/>
      <c r="BX196" s="80"/>
      <c r="BY196" s="80"/>
      <c r="BZ196" s="80"/>
      <c r="CA196" s="80"/>
      <c r="CB196" s="80"/>
      <c r="CC196" s="80"/>
    </row>
    <row r="197" spans="2:81" x14ac:dyDescent="0.25">
      <c r="BW197" s="80"/>
      <c r="BX197" s="80"/>
      <c r="BY197" s="80"/>
      <c r="BZ197" s="80"/>
      <c r="CA197" s="80"/>
      <c r="CB197" s="80"/>
      <c r="CC197" s="80"/>
    </row>
    <row r="198" spans="2:81" x14ac:dyDescent="0.25">
      <c r="BW198" s="80"/>
      <c r="BX198" s="80"/>
      <c r="BY198" s="80"/>
      <c r="BZ198" s="80"/>
      <c r="CA198" s="80"/>
      <c r="CB198" s="80"/>
      <c r="CC198" s="80"/>
    </row>
    <row r="199" spans="2:81" x14ac:dyDescent="0.25">
      <c r="BW199" s="80"/>
      <c r="BX199" s="80"/>
      <c r="BY199" s="80"/>
      <c r="BZ199" s="80"/>
      <c r="CA199" s="80"/>
      <c r="CB199" s="80"/>
      <c r="CC199" s="80"/>
    </row>
    <row r="200" spans="2:81" x14ac:dyDescent="0.25">
      <c r="BW200" s="80"/>
      <c r="BX200" s="80"/>
      <c r="BY200" s="80"/>
      <c r="BZ200" s="80"/>
      <c r="CA200" s="80"/>
      <c r="CB200" s="80"/>
      <c r="CC200" s="80"/>
    </row>
    <row r="201" spans="2:81" x14ac:dyDescent="0.25">
      <c r="BW201" s="80"/>
      <c r="BX201" s="80"/>
      <c r="BY201" s="80"/>
      <c r="BZ201" s="80"/>
      <c r="CA201" s="80"/>
      <c r="CB201" s="80"/>
      <c r="CC201" s="80"/>
    </row>
    <row r="202" spans="2:81" x14ac:dyDescent="0.25">
      <c r="BW202" s="80"/>
      <c r="BX202" s="80"/>
      <c r="BY202" s="80"/>
      <c r="BZ202" s="80"/>
      <c r="CA202" s="80"/>
      <c r="CB202" s="80"/>
      <c r="CC202" s="80"/>
    </row>
    <row r="203" spans="2:81" x14ac:dyDescent="0.25">
      <c r="BW203" s="80"/>
      <c r="BX203" s="80"/>
      <c r="BY203" s="80"/>
      <c r="BZ203" s="80"/>
      <c r="CA203" s="80"/>
      <c r="CB203" s="80"/>
      <c r="CC203" s="80"/>
    </row>
    <row r="204" spans="2:81" x14ac:dyDescent="0.25">
      <c r="BW204" s="80"/>
      <c r="BX204" s="80"/>
      <c r="BY204" s="80"/>
      <c r="BZ204" s="80"/>
      <c r="CA204" s="80"/>
      <c r="CB204" s="80"/>
      <c r="CC204" s="80"/>
    </row>
    <row r="205" spans="2:81" x14ac:dyDescent="0.25">
      <c r="BW205" s="80"/>
      <c r="BX205" s="80"/>
      <c r="BY205" s="80"/>
      <c r="BZ205" s="80"/>
      <c r="CA205" s="80"/>
      <c r="CB205" s="80"/>
      <c r="CC205" s="80"/>
    </row>
    <row r="206" spans="2:81" x14ac:dyDescent="0.25">
      <c r="BW206" s="80"/>
      <c r="BX206" s="80"/>
      <c r="BY206" s="80"/>
      <c r="BZ206" s="80"/>
      <c r="CA206" s="80"/>
      <c r="CB206" s="80"/>
      <c r="CC206" s="80"/>
    </row>
    <row r="207" spans="2:81" x14ac:dyDescent="0.25">
      <c r="BW207" s="80"/>
      <c r="BX207" s="80"/>
      <c r="BY207" s="80"/>
      <c r="BZ207" s="80"/>
      <c r="CA207" s="80"/>
      <c r="CB207" s="80"/>
      <c r="CC207" s="80"/>
    </row>
    <row r="208" spans="2:81" x14ac:dyDescent="0.25">
      <c r="BW208" s="80"/>
      <c r="BX208" s="80"/>
      <c r="BY208" s="80"/>
      <c r="BZ208" s="80"/>
      <c r="CA208" s="80"/>
      <c r="CB208" s="80"/>
      <c r="CC208" s="80"/>
    </row>
    <row r="209" spans="75:81" x14ac:dyDescent="0.25">
      <c r="BW209" s="80"/>
      <c r="BX209" s="80"/>
      <c r="BY209" s="80"/>
      <c r="BZ209" s="80"/>
      <c r="CA209" s="80"/>
      <c r="CB209" s="80"/>
      <c r="CC209" s="80"/>
    </row>
    <row r="210" spans="75:81" x14ac:dyDescent="0.25">
      <c r="BW210" s="80"/>
      <c r="BX210" s="80"/>
      <c r="BY210" s="80"/>
      <c r="BZ210" s="80"/>
      <c r="CA210" s="80"/>
      <c r="CB210" s="80"/>
      <c r="CC210" s="80"/>
    </row>
    <row r="211" spans="75:81" x14ac:dyDescent="0.25">
      <c r="BW211" s="80"/>
      <c r="BX211" s="80"/>
      <c r="BY211" s="80"/>
      <c r="BZ211" s="80"/>
      <c r="CA211" s="80"/>
      <c r="CB211" s="80"/>
      <c r="CC211" s="80"/>
    </row>
    <row r="212" spans="75:81" x14ac:dyDescent="0.25">
      <c r="BW212" s="80"/>
      <c r="BX212" s="80"/>
      <c r="BY212" s="80"/>
      <c r="BZ212" s="80"/>
      <c r="CA212" s="80"/>
      <c r="CB212" s="80"/>
      <c r="CC212" s="80"/>
    </row>
    <row r="213" spans="75:81" x14ac:dyDescent="0.25">
      <c r="BW213" s="80"/>
      <c r="BX213" s="80"/>
      <c r="BY213" s="80"/>
      <c r="BZ213" s="80"/>
      <c r="CA213" s="80"/>
      <c r="CB213" s="80"/>
      <c r="CC213" s="80"/>
    </row>
    <row r="214" spans="75:81" x14ac:dyDescent="0.25">
      <c r="BW214" s="80"/>
      <c r="BX214" s="80"/>
      <c r="BY214" s="80"/>
      <c r="BZ214" s="80"/>
      <c r="CA214" s="80"/>
      <c r="CB214" s="80"/>
      <c r="CC214" s="80"/>
    </row>
    <row r="215" spans="75:81" x14ac:dyDescent="0.25">
      <c r="BW215" s="80"/>
      <c r="BX215" s="80"/>
      <c r="BY215" s="80"/>
      <c r="BZ215" s="80"/>
      <c r="CA215" s="80"/>
      <c r="CB215" s="80"/>
      <c r="CC215" s="80"/>
    </row>
    <row r="216" spans="75:81" x14ac:dyDescent="0.25">
      <c r="BW216" s="80"/>
      <c r="BX216" s="80"/>
      <c r="BY216" s="80"/>
      <c r="BZ216" s="80"/>
      <c r="CA216" s="80"/>
      <c r="CB216" s="80"/>
      <c r="CC216" s="80"/>
    </row>
    <row r="217" spans="75:81" x14ac:dyDescent="0.25">
      <c r="BW217" s="80"/>
      <c r="BX217" s="80"/>
      <c r="BY217" s="80"/>
      <c r="BZ217" s="80"/>
      <c r="CA217" s="80"/>
      <c r="CB217" s="80"/>
      <c r="CC217" s="80"/>
    </row>
    <row r="218" spans="75:81" x14ac:dyDescent="0.25">
      <c r="BW218" s="80"/>
      <c r="BX218" s="80"/>
      <c r="BY218" s="80"/>
      <c r="BZ218" s="80"/>
      <c r="CA218" s="80"/>
      <c r="CB218" s="80"/>
      <c r="CC218" s="80"/>
    </row>
    <row r="219" spans="75:81" x14ac:dyDescent="0.25">
      <c r="BW219" s="80"/>
      <c r="BX219" s="80"/>
      <c r="BY219" s="80"/>
      <c r="BZ219" s="80"/>
      <c r="CA219" s="80"/>
      <c r="CB219" s="80"/>
      <c r="CC219" s="80"/>
    </row>
    <row r="220" spans="75:81" x14ac:dyDescent="0.25">
      <c r="BW220" s="80"/>
      <c r="BX220" s="80"/>
      <c r="BY220" s="80"/>
      <c r="BZ220" s="80"/>
      <c r="CA220" s="80"/>
      <c r="CB220" s="80"/>
      <c r="CC220" s="80"/>
    </row>
    <row r="221" spans="75:81" x14ac:dyDescent="0.25">
      <c r="BW221" s="80"/>
      <c r="BX221" s="80"/>
      <c r="BY221" s="80"/>
      <c r="BZ221" s="80"/>
      <c r="CA221" s="80"/>
      <c r="CB221" s="80"/>
      <c r="CC221" s="80"/>
    </row>
    <row r="222" spans="75:81" x14ac:dyDescent="0.25">
      <c r="BW222" s="80"/>
      <c r="BX222" s="80"/>
      <c r="BY222" s="80"/>
      <c r="BZ222" s="80"/>
      <c r="CA222" s="80"/>
      <c r="CB222" s="80"/>
      <c r="CC222" s="80"/>
    </row>
    <row r="223" spans="75:81" x14ac:dyDescent="0.25">
      <c r="BW223" s="80"/>
      <c r="BX223" s="80"/>
      <c r="BY223" s="80"/>
      <c r="BZ223" s="80"/>
      <c r="CA223" s="80"/>
      <c r="CB223" s="80"/>
      <c r="CC223" s="80"/>
    </row>
    <row r="224" spans="75:81" x14ac:dyDescent="0.25">
      <c r="BW224" s="80"/>
      <c r="BX224" s="80"/>
      <c r="BY224" s="80"/>
      <c r="BZ224" s="80"/>
      <c r="CA224" s="80"/>
      <c r="CB224" s="80"/>
      <c r="CC224" s="80"/>
    </row>
    <row r="225" spans="75:81" x14ac:dyDescent="0.25">
      <c r="BW225" s="80"/>
      <c r="BX225" s="80"/>
      <c r="BY225" s="80"/>
      <c r="BZ225" s="80"/>
      <c r="CA225" s="80"/>
      <c r="CB225" s="80"/>
      <c r="CC225" s="8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74</v>
      </c>
      <c r="D8" s="50"/>
      <c r="E8" s="50" t="s">
        <v>74</v>
      </c>
      <c r="F8" s="50"/>
      <c r="G8" s="105" t="s">
        <v>74</v>
      </c>
      <c r="H8" s="50"/>
      <c r="I8" s="50" t="s">
        <v>74</v>
      </c>
      <c r="J8" s="50"/>
      <c r="K8" s="106" t="s">
        <v>75</v>
      </c>
      <c r="L8" s="53"/>
      <c r="M8" s="91" t="s">
        <v>59</v>
      </c>
      <c r="N8" s="52"/>
      <c r="O8" s="90" t="s">
        <v>75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480561</v>
      </c>
      <c r="D11" s="99"/>
      <c r="E11" s="109">
        <f>'Kosten absolut'!BF10</f>
        <v>119713542</v>
      </c>
      <c r="F11" s="109"/>
      <c r="G11" s="109">
        <f>Kobe!BF10</f>
        <v>20184527</v>
      </c>
      <c r="H11" s="86"/>
      <c r="I11" s="126">
        <f>E11-G11</f>
        <v>99529015</v>
      </c>
      <c r="J11" s="127"/>
      <c r="K11" s="124">
        <f>I11/C11</f>
        <v>207.11005470689466</v>
      </c>
      <c r="L11" s="124"/>
      <c r="M11" s="128">
        <v>217.82062355043331</v>
      </c>
      <c r="N11" s="124"/>
      <c r="O11" s="124">
        <f>K11-M11</f>
        <v>-10.710568843538653</v>
      </c>
      <c r="P11" s="97"/>
    </row>
    <row r="12" spans="1:19" s="96" customFormat="1" x14ac:dyDescent="0.25">
      <c r="A12" s="95" t="s">
        <v>24</v>
      </c>
      <c r="B12" s="95"/>
      <c r="C12" s="86">
        <v>385849</v>
      </c>
      <c r="D12" s="99"/>
      <c r="E12" s="109">
        <f>'Kosten absolut'!BF11</f>
        <v>106146178</v>
      </c>
      <c r="F12" s="109"/>
      <c r="G12" s="109">
        <f>Kobe!BF11</f>
        <v>16340345</v>
      </c>
      <c r="H12" s="86"/>
      <c r="I12" s="126">
        <f t="shared" ref="I12:I37" si="0">E12-G12</f>
        <v>89805833</v>
      </c>
      <c r="J12" s="127"/>
      <c r="K12" s="124">
        <f t="shared" ref="K12:K37" si="1">I12/C12</f>
        <v>232.74864778708769</v>
      </c>
      <c r="L12" s="124"/>
      <c r="M12" s="128">
        <v>243.92208178774436</v>
      </c>
      <c r="N12" s="124"/>
      <c r="O12" s="124">
        <f t="shared" ref="O12:O37" si="2">K12-M12</f>
        <v>-11.17343400065667</v>
      </c>
      <c r="P12" s="98"/>
    </row>
    <row r="13" spans="1:19" s="96" customFormat="1" x14ac:dyDescent="0.25">
      <c r="A13" s="95" t="s">
        <v>25</v>
      </c>
      <c r="B13" s="95"/>
      <c r="C13" s="86">
        <v>124236</v>
      </c>
      <c r="D13" s="99"/>
      <c r="E13" s="109">
        <f>'Kosten absolut'!BF12</f>
        <v>29655424</v>
      </c>
      <c r="F13" s="109"/>
      <c r="G13" s="109">
        <f>Kobe!BF12</f>
        <v>4608221</v>
      </c>
      <c r="H13" s="86"/>
      <c r="I13" s="126">
        <f t="shared" si="0"/>
        <v>25047203</v>
      </c>
      <c r="J13" s="127"/>
      <c r="K13" s="124">
        <f t="shared" si="1"/>
        <v>201.60986348562415</v>
      </c>
      <c r="L13" s="124"/>
      <c r="M13" s="128">
        <v>192.78740316500884</v>
      </c>
      <c r="N13" s="124"/>
      <c r="O13" s="124">
        <f t="shared" si="2"/>
        <v>8.8224603206153063</v>
      </c>
      <c r="P13" s="98"/>
    </row>
    <row r="14" spans="1:19" s="96" customFormat="1" x14ac:dyDescent="0.25">
      <c r="A14" s="95" t="s">
        <v>26</v>
      </c>
      <c r="B14" s="95"/>
      <c r="C14" s="86">
        <v>13057</v>
      </c>
      <c r="D14" s="99"/>
      <c r="E14" s="109">
        <f>'Kosten absolut'!BF13</f>
        <v>2798656</v>
      </c>
      <c r="F14" s="109"/>
      <c r="G14" s="109">
        <f>Kobe!BF13</f>
        <v>476219</v>
      </c>
      <c r="H14" s="86"/>
      <c r="I14" s="126">
        <f t="shared" si="0"/>
        <v>2322437</v>
      </c>
      <c r="J14" s="127"/>
      <c r="K14" s="124">
        <f t="shared" si="1"/>
        <v>177.86911235352684</v>
      </c>
      <c r="L14" s="124"/>
      <c r="M14" s="128">
        <v>184.53150644429425</v>
      </c>
      <c r="N14" s="124"/>
      <c r="O14" s="124">
        <f t="shared" si="2"/>
        <v>-6.6623940907674069</v>
      </c>
      <c r="P14" s="98"/>
    </row>
    <row r="15" spans="1:19" s="96" customFormat="1" x14ac:dyDescent="0.25">
      <c r="A15" s="95" t="s">
        <v>27</v>
      </c>
      <c r="B15" s="95"/>
      <c r="C15" s="86">
        <v>51575</v>
      </c>
      <c r="D15" s="99"/>
      <c r="E15" s="109">
        <f>'Kosten absolut'!BF14</f>
        <v>11519515</v>
      </c>
      <c r="F15" s="109"/>
      <c r="G15" s="109">
        <f>Kobe!BF14</f>
        <v>2088639</v>
      </c>
      <c r="H15" s="86"/>
      <c r="I15" s="126">
        <f t="shared" si="0"/>
        <v>9430876</v>
      </c>
      <c r="J15" s="127"/>
      <c r="K15" s="124">
        <f t="shared" si="1"/>
        <v>182.85750848279204</v>
      </c>
      <c r="L15" s="124"/>
      <c r="M15" s="128">
        <v>183.29431468341397</v>
      </c>
      <c r="N15" s="124"/>
      <c r="O15" s="124">
        <f t="shared" si="2"/>
        <v>-0.43680620062193043</v>
      </c>
      <c r="P15" s="98"/>
    </row>
    <row r="16" spans="1:19" s="96" customFormat="1" x14ac:dyDescent="0.25">
      <c r="A16" s="95" t="s">
        <v>28</v>
      </c>
      <c r="B16" s="95"/>
      <c r="C16" s="86">
        <v>12197</v>
      </c>
      <c r="D16" s="99"/>
      <c r="E16" s="109">
        <f>'Kosten absolut'!BF15</f>
        <v>2674634</v>
      </c>
      <c r="F16" s="109"/>
      <c r="G16" s="109">
        <f>Kobe!BF15</f>
        <v>448598</v>
      </c>
      <c r="H16" s="86"/>
      <c r="I16" s="126">
        <f t="shared" si="0"/>
        <v>2226036</v>
      </c>
      <c r="J16" s="127"/>
      <c r="K16" s="124">
        <f t="shared" si="1"/>
        <v>182.50684594572436</v>
      </c>
      <c r="L16" s="124"/>
      <c r="M16" s="128">
        <v>173.5665760048353</v>
      </c>
      <c r="N16" s="124"/>
      <c r="O16" s="124">
        <f t="shared" si="2"/>
        <v>8.9402699408890669</v>
      </c>
      <c r="P16" s="98"/>
    </row>
    <row r="17" spans="1:16" s="96" customFormat="1" x14ac:dyDescent="0.25">
      <c r="A17" s="95" t="s">
        <v>29</v>
      </c>
      <c r="B17" s="95"/>
      <c r="C17" s="86">
        <v>16536</v>
      </c>
      <c r="D17" s="99"/>
      <c r="E17" s="109">
        <f>'Kosten absolut'!BF16</f>
        <v>3469409</v>
      </c>
      <c r="F17" s="109"/>
      <c r="G17" s="109">
        <f>Kobe!BF16</f>
        <v>572287</v>
      </c>
      <c r="H17" s="86"/>
      <c r="I17" s="126">
        <f t="shared" si="0"/>
        <v>2897122</v>
      </c>
      <c r="J17" s="127"/>
      <c r="K17" s="124">
        <f t="shared" si="1"/>
        <v>175.20089501693275</v>
      </c>
      <c r="L17" s="124"/>
      <c r="M17" s="128">
        <v>160.52382668492609</v>
      </c>
      <c r="N17" s="124"/>
      <c r="O17" s="124">
        <f t="shared" si="2"/>
        <v>14.677068332006655</v>
      </c>
      <c r="P17" s="98"/>
    </row>
    <row r="18" spans="1:16" s="96" customFormat="1" x14ac:dyDescent="0.25">
      <c r="A18" s="95" t="s">
        <v>30</v>
      </c>
      <c r="B18" s="95"/>
      <c r="C18" s="86">
        <v>14445</v>
      </c>
      <c r="D18" s="99"/>
      <c r="E18" s="109">
        <f>'Kosten absolut'!BF17</f>
        <v>3330117</v>
      </c>
      <c r="F18" s="109"/>
      <c r="G18" s="109">
        <f>Kobe!BF17</f>
        <v>578642</v>
      </c>
      <c r="H18" s="86"/>
      <c r="I18" s="126">
        <f t="shared" si="0"/>
        <v>2751475</v>
      </c>
      <c r="J18" s="127"/>
      <c r="K18" s="124">
        <f t="shared" si="1"/>
        <v>190.47940463828314</v>
      </c>
      <c r="L18" s="124"/>
      <c r="M18" s="128">
        <v>190.07463895670227</v>
      </c>
      <c r="N18" s="124"/>
      <c r="O18" s="124">
        <f t="shared" si="2"/>
        <v>0.40476568158086934</v>
      </c>
      <c r="P18" s="98"/>
    </row>
    <row r="19" spans="1:16" s="96" customFormat="1" x14ac:dyDescent="0.25">
      <c r="A19" s="95" t="s">
        <v>31</v>
      </c>
      <c r="B19" s="95"/>
      <c r="C19" s="86">
        <v>40379</v>
      </c>
      <c r="D19" s="99"/>
      <c r="E19" s="109">
        <f>'Kosten absolut'!BF18</f>
        <v>10058663</v>
      </c>
      <c r="F19" s="109"/>
      <c r="G19" s="109">
        <f>Kobe!BF18</f>
        <v>1592732</v>
      </c>
      <c r="H19" s="86"/>
      <c r="I19" s="126">
        <f t="shared" si="0"/>
        <v>8465931</v>
      </c>
      <c r="J19" s="127"/>
      <c r="K19" s="124">
        <f t="shared" si="1"/>
        <v>209.66173010723395</v>
      </c>
      <c r="L19" s="124"/>
      <c r="M19" s="128">
        <v>181.15122270668812</v>
      </c>
      <c r="N19" s="124"/>
      <c r="O19" s="124">
        <f t="shared" si="2"/>
        <v>28.510507400545833</v>
      </c>
      <c r="P19" s="98"/>
    </row>
    <row r="20" spans="1:16" s="96" customFormat="1" x14ac:dyDescent="0.25">
      <c r="A20" s="95" t="s">
        <v>32</v>
      </c>
      <c r="B20" s="95"/>
      <c r="C20" s="86">
        <v>91637</v>
      </c>
      <c r="D20" s="99"/>
      <c r="E20" s="109">
        <f>'Kosten absolut'!BF19</f>
        <v>26020872</v>
      </c>
      <c r="F20" s="109"/>
      <c r="G20" s="109">
        <f>Kobe!BF19</f>
        <v>4011585</v>
      </c>
      <c r="H20" s="86"/>
      <c r="I20" s="126">
        <f t="shared" si="0"/>
        <v>22009287</v>
      </c>
      <c r="J20" s="127"/>
      <c r="K20" s="124">
        <f t="shared" si="1"/>
        <v>240.17904339950022</v>
      </c>
      <c r="L20" s="124"/>
      <c r="M20" s="128">
        <v>213.68835011381677</v>
      </c>
      <c r="N20" s="124"/>
      <c r="O20" s="124">
        <f t="shared" si="2"/>
        <v>26.490693285683449</v>
      </c>
      <c r="P20" s="98"/>
    </row>
    <row r="21" spans="1:16" s="96" customFormat="1" x14ac:dyDescent="0.25">
      <c r="A21" s="95" t="s">
        <v>33</v>
      </c>
      <c r="B21" s="95"/>
      <c r="C21" s="86">
        <v>98978</v>
      </c>
      <c r="D21" s="99"/>
      <c r="E21" s="109">
        <f>'Kosten absolut'!BF20</f>
        <v>25673306</v>
      </c>
      <c r="F21" s="109"/>
      <c r="G21" s="109">
        <f>Kobe!BF20</f>
        <v>4175252</v>
      </c>
      <c r="H21" s="86"/>
      <c r="I21" s="126">
        <f t="shared" si="0"/>
        <v>21498054</v>
      </c>
      <c r="J21" s="127"/>
      <c r="K21" s="124">
        <f t="shared" si="1"/>
        <v>217.2003273454707</v>
      </c>
      <c r="L21" s="124"/>
      <c r="M21" s="128">
        <v>213.10088263496866</v>
      </c>
      <c r="N21" s="124"/>
      <c r="O21" s="124">
        <f t="shared" si="2"/>
        <v>4.0994447105020413</v>
      </c>
      <c r="P21" s="98"/>
    </row>
    <row r="22" spans="1:16" s="96" customFormat="1" x14ac:dyDescent="0.25">
      <c r="A22" s="95" t="s">
        <v>34</v>
      </c>
      <c r="B22" s="95"/>
      <c r="C22" s="86">
        <v>68416</v>
      </c>
      <c r="D22" s="99"/>
      <c r="E22" s="109">
        <f>'Kosten absolut'!BF21</f>
        <v>22027506</v>
      </c>
      <c r="F22" s="109"/>
      <c r="G22" s="109">
        <f>Kobe!BF21</f>
        <v>3238880</v>
      </c>
      <c r="H22" s="86"/>
      <c r="I22" s="126">
        <f t="shared" si="0"/>
        <v>18788626</v>
      </c>
      <c r="J22" s="127"/>
      <c r="K22" s="124">
        <f t="shared" si="1"/>
        <v>274.62327525724976</v>
      </c>
      <c r="L22" s="124"/>
      <c r="M22" s="128">
        <v>307.82710372580556</v>
      </c>
      <c r="N22" s="124"/>
      <c r="O22" s="124">
        <f t="shared" si="2"/>
        <v>-33.203828468555798</v>
      </c>
      <c r="P22" s="98"/>
    </row>
    <row r="23" spans="1:16" s="96" customFormat="1" x14ac:dyDescent="0.25">
      <c r="A23" s="95" t="s">
        <v>35</v>
      </c>
      <c r="B23" s="95"/>
      <c r="C23" s="86">
        <v>109915</v>
      </c>
      <c r="D23" s="99"/>
      <c r="E23" s="109">
        <f>'Kosten absolut'!BF22</f>
        <v>28928180</v>
      </c>
      <c r="F23" s="109"/>
      <c r="G23" s="109">
        <f>Kobe!BF22</f>
        <v>4990694</v>
      </c>
      <c r="H23" s="86"/>
      <c r="I23" s="126">
        <f t="shared" si="0"/>
        <v>23937486</v>
      </c>
      <c r="J23" s="127"/>
      <c r="K23" s="124">
        <f t="shared" si="1"/>
        <v>217.78179502342721</v>
      </c>
      <c r="L23" s="124"/>
      <c r="M23" s="128">
        <v>230.43876438493947</v>
      </c>
      <c r="N23" s="124"/>
      <c r="O23" s="124">
        <f t="shared" si="2"/>
        <v>-12.656969361512267</v>
      </c>
      <c r="P23" s="98"/>
    </row>
    <row r="24" spans="1:16" s="96" customFormat="1" x14ac:dyDescent="0.25">
      <c r="A24" s="95" t="s">
        <v>36</v>
      </c>
      <c r="B24" s="95"/>
      <c r="C24" s="86">
        <v>29853</v>
      </c>
      <c r="D24" s="99"/>
      <c r="E24" s="109">
        <f>'Kosten absolut'!BF23</f>
        <v>6895143</v>
      </c>
      <c r="F24" s="109"/>
      <c r="G24" s="109">
        <f>Kobe!BF23</f>
        <v>1211181</v>
      </c>
      <c r="H24" s="86"/>
      <c r="I24" s="126">
        <f t="shared" si="0"/>
        <v>5683962</v>
      </c>
      <c r="J24" s="127"/>
      <c r="K24" s="124">
        <f t="shared" si="1"/>
        <v>190.3983519244297</v>
      </c>
      <c r="L24" s="124"/>
      <c r="M24" s="128">
        <v>216.6109882799777</v>
      </c>
      <c r="N24" s="124"/>
      <c r="O24" s="124">
        <f t="shared" si="2"/>
        <v>-26.212636355548</v>
      </c>
      <c r="P24" s="98"/>
    </row>
    <row r="25" spans="1:16" s="96" customFormat="1" x14ac:dyDescent="0.25">
      <c r="A25" s="95" t="s">
        <v>37</v>
      </c>
      <c r="B25" s="95"/>
      <c r="C25" s="86">
        <v>21046</v>
      </c>
      <c r="D25" s="99"/>
      <c r="E25" s="109">
        <f>'Kosten absolut'!BF24</f>
        <v>4281610</v>
      </c>
      <c r="F25" s="109"/>
      <c r="G25" s="109">
        <f>Kobe!BF24</f>
        <v>747828</v>
      </c>
      <c r="H25" s="86"/>
      <c r="I25" s="126">
        <f t="shared" si="0"/>
        <v>3533782</v>
      </c>
      <c r="J25" s="127"/>
      <c r="K25" s="124">
        <f t="shared" si="1"/>
        <v>167.90753587380024</v>
      </c>
      <c r="L25" s="124"/>
      <c r="M25" s="128">
        <v>172.70442404190459</v>
      </c>
      <c r="N25" s="124"/>
      <c r="O25" s="124">
        <f t="shared" si="2"/>
        <v>-4.7968881681043456</v>
      </c>
      <c r="P25" s="98"/>
    </row>
    <row r="26" spans="1:16" s="96" customFormat="1" x14ac:dyDescent="0.25">
      <c r="A26" s="95" t="s">
        <v>38</v>
      </c>
      <c r="B26" s="95"/>
      <c r="C26" s="86">
        <v>5356</v>
      </c>
      <c r="D26" s="99"/>
      <c r="E26" s="109">
        <f>'Kosten absolut'!BF25</f>
        <v>987404</v>
      </c>
      <c r="F26" s="109"/>
      <c r="G26" s="109">
        <f>Kobe!BF25</f>
        <v>184005</v>
      </c>
      <c r="H26" s="86"/>
      <c r="I26" s="126">
        <f t="shared" si="0"/>
        <v>803399</v>
      </c>
      <c r="J26" s="127"/>
      <c r="K26" s="124">
        <f t="shared" si="1"/>
        <v>149.99981329350263</v>
      </c>
      <c r="L26" s="124"/>
      <c r="M26" s="128">
        <v>158.9119243872953</v>
      </c>
      <c r="N26" s="124"/>
      <c r="O26" s="124">
        <f t="shared" si="2"/>
        <v>-8.9121110937926744</v>
      </c>
      <c r="P26" s="98"/>
    </row>
    <row r="27" spans="1:16" s="96" customFormat="1" x14ac:dyDescent="0.25">
      <c r="A27" s="95" t="s">
        <v>39</v>
      </c>
      <c r="B27" s="95"/>
      <c r="C27" s="86">
        <v>168727</v>
      </c>
      <c r="D27" s="99"/>
      <c r="E27" s="109">
        <f>'Kosten absolut'!BF26</f>
        <v>40506664</v>
      </c>
      <c r="F27" s="109"/>
      <c r="G27" s="109">
        <f>Kobe!BF26</f>
        <v>6717836</v>
      </c>
      <c r="H27" s="86"/>
      <c r="I27" s="126">
        <f t="shared" si="0"/>
        <v>33788828</v>
      </c>
      <c r="J27" s="127"/>
      <c r="K27" s="124">
        <f t="shared" si="1"/>
        <v>200.25738619189579</v>
      </c>
      <c r="L27" s="124"/>
      <c r="M27" s="128">
        <v>186.30853944429384</v>
      </c>
      <c r="N27" s="124"/>
      <c r="O27" s="124">
        <f t="shared" si="2"/>
        <v>13.948846747601948</v>
      </c>
      <c r="P27" s="98"/>
    </row>
    <row r="28" spans="1:16" s="96" customFormat="1" x14ac:dyDescent="0.25">
      <c r="A28" s="95" t="s">
        <v>40</v>
      </c>
      <c r="B28" s="95"/>
      <c r="C28" s="86">
        <v>74210</v>
      </c>
      <c r="D28" s="99"/>
      <c r="E28" s="109">
        <f>'Kosten absolut'!BF27</f>
        <v>18087017</v>
      </c>
      <c r="F28" s="109"/>
      <c r="G28" s="109">
        <f>Kobe!BF27</f>
        <v>2869560</v>
      </c>
      <c r="H28" s="86"/>
      <c r="I28" s="126">
        <f t="shared" si="0"/>
        <v>15217457</v>
      </c>
      <c r="J28" s="127"/>
      <c r="K28" s="124">
        <f t="shared" si="1"/>
        <v>205.05938552755694</v>
      </c>
      <c r="L28" s="124"/>
      <c r="M28" s="128">
        <v>184.92994865974634</v>
      </c>
      <c r="N28" s="124"/>
      <c r="O28" s="124">
        <f t="shared" si="2"/>
        <v>20.129436867810597</v>
      </c>
      <c r="P28" s="98"/>
    </row>
    <row r="29" spans="1:16" s="96" customFormat="1" x14ac:dyDescent="0.25">
      <c r="A29" s="95" t="s">
        <v>41</v>
      </c>
      <c r="B29" s="95"/>
      <c r="C29" s="86">
        <v>223519</v>
      </c>
      <c r="D29" s="99"/>
      <c r="E29" s="109">
        <f>'Kosten absolut'!BF28</f>
        <v>56092844</v>
      </c>
      <c r="F29" s="109"/>
      <c r="G29" s="109">
        <f>Kobe!BF28</f>
        <v>8933657</v>
      </c>
      <c r="H29" s="86"/>
      <c r="I29" s="126">
        <f t="shared" si="0"/>
        <v>47159187</v>
      </c>
      <c r="J29" s="127"/>
      <c r="K29" s="124">
        <f t="shared" si="1"/>
        <v>210.98513772878368</v>
      </c>
      <c r="L29" s="124"/>
      <c r="M29" s="128">
        <v>198.19628519875656</v>
      </c>
      <c r="N29" s="124"/>
      <c r="O29" s="124">
        <f t="shared" si="2"/>
        <v>12.788852530027128</v>
      </c>
      <c r="P29" s="98"/>
    </row>
    <row r="30" spans="1:16" s="96" customFormat="1" x14ac:dyDescent="0.25">
      <c r="A30" s="95" t="s">
        <v>42</v>
      </c>
      <c r="B30" s="95"/>
      <c r="C30" s="86">
        <v>86964</v>
      </c>
      <c r="D30" s="99"/>
      <c r="E30" s="109">
        <f>'Kosten absolut'!BF29</f>
        <v>21793001</v>
      </c>
      <c r="F30" s="109"/>
      <c r="G30" s="109">
        <f>Kobe!BF29</f>
        <v>3412180</v>
      </c>
      <c r="H30" s="86"/>
      <c r="I30" s="126">
        <f t="shared" si="0"/>
        <v>18380821</v>
      </c>
      <c r="J30" s="127"/>
      <c r="K30" s="124">
        <f t="shared" si="1"/>
        <v>211.36126443125892</v>
      </c>
      <c r="L30" s="124"/>
      <c r="M30" s="128">
        <v>195.50334106020779</v>
      </c>
      <c r="N30" s="124"/>
      <c r="O30" s="124">
        <f t="shared" si="2"/>
        <v>15.857923371051129</v>
      </c>
      <c r="P30" s="98"/>
    </row>
    <row r="31" spans="1:16" s="96" customFormat="1" x14ac:dyDescent="0.25">
      <c r="A31" s="95" t="s">
        <v>43</v>
      </c>
      <c r="B31" s="95"/>
      <c r="C31" s="86">
        <v>123524</v>
      </c>
      <c r="D31" s="99"/>
      <c r="E31" s="109">
        <f>'Kosten absolut'!BF30</f>
        <v>39716487</v>
      </c>
      <c r="F31" s="109"/>
      <c r="G31" s="109">
        <f>Kobe!BF30</f>
        <v>6127066</v>
      </c>
      <c r="H31" s="86"/>
      <c r="I31" s="126">
        <f t="shared" si="0"/>
        <v>33589421</v>
      </c>
      <c r="J31" s="127"/>
      <c r="K31" s="124">
        <f t="shared" si="1"/>
        <v>271.92627343674104</v>
      </c>
      <c r="L31" s="124"/>
      <c r="M31" s="128">
        <v>268.79874894511931</v>
      </c>
      <c r="N31" s="124"/>
      <c r="O31" s="124">
        <f t="shared" si="2"/>
        <v>3.1275244916217275</v>
      </c>
      <c r="P31" s="98"/>
    </row>
    <row r="32" spans="1:16" s="96" customFormat="1" x14ac:dyDescent="0.25">
      <c r="A32" s="95" t="s">
        <v>44</v>
      </c>
      <c r="B32" s="95"/>
      <c r="C32" s="86">
        <v>242364</v>
      </c>
      <c r="D32" s="99"/>
      <c r="E32" s="109">
        <f>'Kosten absolut'!BF31</f>
        <v>79422603</v>
      </c>
      <c r="F32" s="109"/>
      <c r="G32" s="109">
        <f>Kobe!BF31</f>
        <v>11779239</v>
      </c>
      <c r="H32" s="86"/>
      <c r="I32" s="126">
        <f t="shared" si="0"/>
        <v>67643364</v>
      </c>
      <c r="J32" s="127"/>
      <c r="K32" s="124">
        <f t="shared" si="1"/>
        <v>279.09823241075406</v>
      </c>
      <c r="L32" s="124"/>
      <c r="M32" s="128">
        <v>272.8723017074895</v>
      </c>
      <c r="N32" s="124"/>
      <c r="O32" s="124">
        <f t="shared" si="2"/>
        <v>6.2259307032645665</v>
      </c>
      <c r="P32" s="98"/>
    </row>
    <row r="33" spans="1:16" s="96" customFormat="1" x14ac:dyDescent="0.25">
      <c r="A33" s="95" t="s">
        <v>45</v>
      </c>
      <c r="B33" s="95"/>
      <c r="C33" s="86">
        <v>110552</v>
      </c>
      <c r="D33" s="99"/>
      <c r="E33" s="109">
        <f>'Kosten absolut'!BF32</f>
        <v>28495243</v>
      </c>
      <c r="F33" s="109"/>
      <c r="G33" s="109">
        <f>Kobe!BF32</f>
        <v>4513047</v>
      </c>
      <c r="H33" s="86"/>
      <c r="I33" s="126">
        <f t="shared" si="0"/>
        <v>23982196</v>
      </c>
      <c r="J33" s="127"/>
      <c r="K33" s="124">
        <f t="shared" si="1"/>
        <v>216.93136261668718</v>
      </c>
      <c r="L33" s="124"/>
      <c r="M33" s="128">
        <v>196.99542471196321</v>
      </c>
      <c r="N33" s="124"/>
      <c r="O33" s="124">
        <f t="shared" si="2"/>
        <v>19.935937904723971</v>
      </c>
      <c r="P33" s="98"/>
    </row>
    <row r="34" spans="1:16" s="96" customFormat="1" x14ac:dyDescent="0.25">
      <c r="A34" s="95" t="s">
        <v>46</v>
      </c>
      <c r="B34" s="95"/>
      <c r="C34" s="86">
        <v>63156</v>
      </c>
      <c r="D34" s="99"/>
      <c r="E34" s="109">
        <f>'Kosten absolut'!BF33</f>
        <v>19066943</v>
      </c>
      <c r="F34" s="109"/>
      <c r="G34" s="109">
        <f>Kobe!BF33</f>
        <v>2825089</v>
      </c>
      <c r="H34" s="86"/>
      <c r="I34" s="126">
        <f t="shared" si="0"/>
        <v>16241854</v>
      </c>
      <c r="J34" s="127"/>
      <c r="K34" s="124">
        <f t="shared" si="1"/>
        <v>257.1704034454367</v>
      </c>
      <c r="L34" s="124"/>
      <c r="M34" s="128">
        <v>268.26183913947608</v>
      </c>
      <c r="N34" s="124"/>
      <c r="O34" s="124">
        <f t="shared" si="2"/>
        <v>-11.091435694039376</v>
      </c>
      <c r="P34" s="98"/>
    </row>
    <row r="35" spans="1:16" s="96" customFormat="1" x14ac:dyDescent="0.25">
      <c r="A35" s="95" t="s">
        <v>47</v>
      </c>
      <c r="B35" s="95"/>
      <c r="C35" s="86">
        <v>144396</v>
      </c>
      <c r="D35" s="99"/>
      <c r="E35" s="109">
        <f>'Kosten absolut'!BF34</f>
        <v>49483847</v>
      </c>
      <c r="F35" s="109"/>
      <c r="G35" s="109">
        <f>Kobe!BF34</f>
        <v>7564687</v>
      </c>
      <c r="H35" s="86"/>
      <c r="I35" s="126">
        <f t="shared" si="0"/>
        <v>41919160</v>
      </c>
      <c r="J35" s="127"/>
      <c r="K35" s="124">
        <f t="shared" si="1"/>
        <v>290.30693371007504</v>
      </c>
      <c r="L35" s="124"/>
      <c r="M35" s="128">
        <v>318.62949221036212</v>
      </c>
      <c r="N35" s="124"/>
      <c r="O35" s="124">
        <f t="shared" si="2"/>
        <v>-28.322558500287073</v>
      </c>
      <c r="P35" s="98"/>
    </row>
    <row r="36" spans="1:16" s="96" customFormat="1" x14ac:dyDescent="0.25">
      <c r="A36" s="95" t="s">
        <v>48</v>
      </c>
      <c r="B36" s="95"/>
      <c r="C36" s="86">
        <v>27916</v>
      </c>
      <c r="D36" s="99"/>
      <c r="E36" s="109">
        <f>'Kosten absolut'!BF35</f>
        <v>8297095</v>
      </c>
      <c r="F36" s="109"/>
      <c r="G36" s="109">
        <f>Kobe!BF35</f>
        <v>1305005</v>
      </c>
      <c r="H36" s="86"/>
      <c r="I36" s="126">
        <f t="shared" si="0"/>
        <v>6992090</v>
      </c>
      <c r="J36" s="127"/>
      <c r="K36" s="124">
        <f t="shared" si="1"/>
        <v>250.46890672016048</v>
      </c>
      <c r="L36" s="124"/>
      <c r="M36" s="128">
        <v>251.20548956258963</v>
      </c>
      <c r="N36" s="124"/>
      <c r="O36" s="124">
        <f t="shared" si="2"/>
        <v>-0.73658284242915784</v>
      </c>
      <c r="P36" s="98"/>
    </row>
    <row r="37" spans="1:16" s="96" customFormat="1" x14ac:dyDescent="0.25">
      <c r="A37" s="96" t="s">
        <v>49</v>
      </c>
      <c r="C37" s="86">
        <f>SUM(C11:C36)</f>
        <v>2829364</v>
      </c>
      <c r="D37" s="86"/>
      <c r="E37" s="109">
        <f>'Kosten absolut'!BF36</f>
        <v>765141903</v>
      </c>
      <c r="F37" s="86"/>
      <c r="G37" s="109">
        <f>Kobe!BF36</f>
        <v>121497001</v>
      </c>
      <c r="H37" s="86"/>
      <c r="I37" s="126">
        <f t="shared" si="0"/>
        <v>643644902</v>
      </c>
      <c r="J37" s="127"/>
      <c r="K37" s="124">
        <f t="shared" si="1"/>
        <v>227.48748552678271</v>
      </c>
      <c r="L37" s="128"/>
      <c r="M37" s="128">
        <v>228.10303576907313</v>
      </c>
      <c r="N37" s="128"/>
      <c r="O37" s="124">
        <f t="shared" si="2"/>
        <v>-0.61555024229042488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76</v>
      </c>
      <c r="D8" s="50"/>
      <c r="E8" s="50" t="s">
        <v>76</v>
      </c>
      <c r="F8" s="50"/>
      <c r="G8" s="105" t="s">
        <v>76</v>
      </c>
      <c r="H8" s="50"/>
      <c r="I8" s="50" t="s">
        <v>76</v>
      </c>
      <c r="J8" s="50"/>
      <c r="K8" s="106" t="s">
        <v>77</v>
      </c>
      <c r="L8" s="53"/>
      <c r="M8" s="91" t="s">
        <v>59</v>
      </c>
      <c r="N8" s="52"/>
      <c r="O8" s="90" t="s">
        <v>77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413823</v>
      </c>
      <c r="D11" s="99"/>
      <c r="E11" s="109">
        <f>'Kosten absolut'!BH10</f>
        <v>128348318</v>
      </c>
      <c r="F11" s="109"/>
      <c r="G11" s="109">
        <f>Kobe!BH10</f>
        <v>19752489</v>
      </c>
      <c r="H11" s="86"/>
      <c r="I11" s="126">
        <f>E11-G11</f>
        <v>108595829</v>
      </c>
      <c r="J11" s="127"/>
      <c r="K11" s="124">
        <f>I11/C11</f>
        <v>262.42096016896113</v>
      </c>
      <c r="L11" s="124"/>
      <c r="M11" s="128">
        <v>217.82062355043331</v>
      </c>
      <c r="N11" s="124"/>
      <c r="O11" s="124">
        <f>K11-M11</f>
        <v>44.60033661852782</v>
      </c>
      <c r="P11" s="97"/>
    </row>
    <row r="12" spans="1:19" s="96" customFormat="1" x14ac:dyDescent="0.25">
      <c r="A12" s="95" t="s">
        <v>24</v>
      </c>
      <c r="B12" s="95"/>
      <c r="C12" s="86">
        <v>313258</v>
      </c>
      <c r="D12" s="99"/>
      <c r="E12" s="109">
        <f>'Kosten absolut'!BH11</f>
        <v>111405858</v>
      </c>
      <c r="F12" s="109"/>
      <c r="G12" s="109">
        <f>Kobe!BH11</f>
        <v>15271310</v>
      </c>
      <c r="H12" s="86"/>
      <c r="I12" s="126">
        <f t="shared" ref="I12:I37" si="0">E12-G12</f>
        <v>96134548</v>
      </c>
      <c r="J12" s="127"/>
      <c r="K12" s="124">
        <f t="shared" ref="K12:K37" si="1">I12/C12</f>
        <v>306.8861705048235</v>
      </c>
      <c r="L12" s="124"/>
      <c r="M12" s="128">
        <v>243.92208178774436</v>
      </c>
      <c r="N12" s="124"/>
      <c r="O12" s="124">
        <f t="shared" ref="O12:O37" si="2">K12-M12</f>
        <v>62.964088717079136</v>
      </c>
      <c r="P12" s="98"/>
    </row>
    <row r="13" spans="1:19" s="96" customFormat="1" x14ac:dyDescent="0.25">
      <c r="A13" s="95" t="s">
        <v>25</v>
      </c>
      <c r="B13" s="95"/>
      <c r="C13" s="86">
        <v>102857</v>
      </c>
      <c r="D13" s="99"/>
      <c r="E13" s="109">
        <f>'Kosten absolut'!BH12</f>
        <v>30672457</v>
      </c>
      <c r="F13" s="109"/>
      <c r="G13" s="109">
        <f>Kobe!BH12</f>
        <v>4391601</v>
      </c>
      <c r="H13" s="86"/>
      <c r="I13" s="126">
        <f t="shared" si="0"/>
        <v>26280856</v>
      </c>
      <c r="J13" s="127"/>
      <c r="K13" s="124">
        <f t="shared" si="1"/>
        <v>255.50867709538485</v>
      </c>
      <c r="L13" s="124"/>
      <c r="M13" s="128">
        <v>192.78740316500884</v>
      </c>
      <c r="N13" s="124"/>
      <c r="O13" s="124">
        <f t="shared" si="2"/>
        <v>62.721273930376015</v>
      </c>
      <c r="P13" s="98"/>
    </row>
    <row r="14" spans="1:19" s="96" customFormat="1" x14ac:dyDescent="0.25">
      <c r="A14" s="95" t="s">
        <v>26</v>
      </c>
      <c r="B14" s="95"/>
      <c r="C14" s="86">
        <v>10941</v>
      </c>
      <c r="D14" s="99"/>
      <c r="E14" s="109">
        <f>'Kosten absolut'!BH13</f>
        <v>2656512</v>
      </c>
      <c r="F14" s="109"/>
      <c r="G14" s="109">
        <f>Kobe!BH13</f>
        <v>453253</v>
      </c>
      <c r="H14" s="86"/>
      <c r="I14" s="126">
        <f t="shared" si="0"/>
        <v>2203259</v>
      </c>
      <c r="J14" s="127"/>
      <c r="K14" s="124">
        <f t="shared" si="1"/>
        <v>201.37638241477012</v>
      </c>
      <c r="L14" s="124"/>
      <c r="M14" s="128">
        <v>184.53150644429425</v>
      </c>
      <c r="N14" s="124"/>
      <c r="O14" s="124">
        <f t="shared" si="2"/>
        <v>16.844875970475869</v>
      </c>
      <c r="P14" s="98"/>
    </row>
    <row r="15" spans="1:19" s="96" customFormat="1" x14ac:dyDescent="0.25">
      <c r="A15" s="95" t="s">
        <v>27</v>
      </c>
      <c r="B15" s="95"/>
      <c r="C15" s="86">
        <v>41239</v>
      </c>
      <c r="D15" s="99"/>
      <c r="E15" s="109">
        <f>'Kosten absolut'!BH14</f>
        <v>12987205</v>
      </c>
      <c r="F15" s="109"/>
      <c r="G15" s="109">
        <f>Kobe!BH14</f>
        <v>1957329</v>
      </c>
      <c r="H15" s="86"/>
      <c r="I15" s="126">
        <f t="shared" si="0"/>
        <v>11029876</v>
      </c>
      <c r="J15" s="127"/>
      <c r="K15" s="124">
        <f t="shared" si="1"/>
        <v>267.46225660176049</v>
      </c>
      <c r="L15" s="124"/>
      <c r="M15" s="128">
        <v>183.29431468341397</v>
      </c>
      <c r="N15" s="124"/>
      <c r="O15" s="124">
        <f t="shared" si="2"/>
        <v>84.167941918346514</v>
      </c>
      <c r="P15" s="98"/>
    </row>
    <row r="16" spans="1:19" s="96" customFormat="1" x14ac:dyDescent="0.25">
      <c r="A16" s="95" t="s">
        <v>28</v>
      </c>
      <c r="B16" s="95"/>
      <c r="C16" s="86">
        <v>9643</v>
      </c>
      <c r="D16" s="99"/>
      <c r="E16" s="109">
        <f>'Kosten absolut'!BH15</f>
        <v>2636453</v>
      </c>
      <c r="F16" s="109"/>
      <c r="G16" s="109">
        <f>Kobe!BH15</f>
        <v>429016</v>
      </c>
      <c r="H16" s="86"/>
      <c r="I16" s="126">
        <f t="shared" si="0"/>
        <v>2207437</v>
      </c>
      <c r="J16" s="127"/>
      <c r="K16" s="124">
        <f t="shared" si="1"/>
        <v>228.91600124442601</v>
      </c>
      <c r="L16" s="124"/>
      <c r="M16" s="128">
        <v>173.5665760048353</v>
      </c>
      <c r="N16" s="124"/>
      <c r="O16" s="124">
        <f t="shared" si="2"/>
        <v>55.349425239590715</v>
      </c>
      <c r="P16" s="98"/>
    </row>
    <row r="17" spans="1:16" s="96" customFormat="1" x14ac:dyDescent="0.25">
      <c r="A17" s="95" t="s">
        <v>29</v>
      </c>
      <c r="B17" s="95"/>
      <c r="C17" s="86">
        <v>12987</v>
      </c>
      <c r="D17" s="99"/>
      <c r="E17" s="109">
        <f>'Kosten absolut'!BH16</f>
        <v>3376133</v>
      </c>
      <c r="F17" s="109"/>
      <c r="G17" s="109">
        <f>Kobe!BH16</f>
        <v>527527</v>
      </c>
      <c r="H17" s="86"/>
      <c r="I17" s="126">
        <f t="shared" si="0"/>
        <v>2848606</v>
      </c>
      <c r="J17" s="127"/>
      <c r="K17" s="124">
        <f t="shared" si="1"/>
        <v>219.34288134288136</v>
      </c>
      <c r="L17" s="124"/>
      <c r="M17" s="128">
        <v>160.52382668492609</v>
      </c>
      <c r="N17" s="124"/>
      <c r="O17" s="124">
        <f t="shared" si="2"/>
        <v>58.819054657955263</v>
      </c>
      <c r="P17" s="98"/>
    </row>
    <row r="18" spans="1:16" s="96" customFormat="1" x14ac:dyDescent="0.25">
      <c r="A18" s="95" t="s">
        <v>30</v>
      </c>
      <c r="B18" s="95"/>
      <c r="C18" s="86">
        <v>11849</v>
      </c>
      <c r="D18" s="99"/>
      <c r="E18" s="109">
        <f>'Kosten absolut'!BH17</f>
        <v>3495122</v>
      </c>
      <c r="F18" s="109"/>
      <c r="G18" s="109">
        <f>Kobe!BH17</f>
        <v>517777</v>
      </c>
      <c r="H18" s="86"/>
      <c r="I18" s="126">
        <f t="shared" si="0"/>
        <v>2977345</v>
      </c>
      <c r="J18" s="127"/>
      <c r="K18" s="124">
        <f t="shared" si="1"/>
        <v>251.27394716853743</v>
      </c>
      <c r="L18" s="124"/>
      <c r="M18" s="128">
        <v>190.07463895670227</v>
      </c>
      <c r="N18" s="124"/>
      <c r="O18" s="124">
        <f t="shared" si="2"/>
        <v>61.199308211835159</v>
      </c>
      <c r="P18" s="98"/>
    </row>
    <row r="19" spans="1:16" s="96" customFormat="1" x14ac:dyDescent="0.25">
      <c r="A19" s="95" t="s">
        <v>31</v>
      </c>
      <c r="B19" s="95"/>
      <c r="C19" s="86">
        <v>35461</v>
      </c>
      <c r="D19" s="99"/>
      <c r="E19" s="109">
        <f>'Kosten absolut'!BH18</f>
        <v>10011398</v>
      </c>
      <c r="F19" s="109"/>
      <c r="G19" s="109">
        <f>Kobe!BH18</f>
        <v>1579945</v>
      </c>
      <c r="H19" s="86"/>
      <c r="I19" s="126">
        <f t="shared" si="0"/>
        <v>8431453</v>
      </c>
      <c r="J19" s="127"/>
      <c r="K19" s="124">
        <f t="shared" si="1"/>
        <v>237.7669270466146</v>
      </c>
      <c r="L19" s="124"/>
      <c r="M19" s="128">
        <v>181.15122270668812</v>
      </c>
      <c r="N19" s="124"/>
      <c r="O19" s="124">
        <f t="shared" si="2"/>
        <v>56.615704339926481</v>
      </c>
      <c r="P19" s="98"/>
    </row>
    <row r="20" spans="1:16" s="96" customFormat="1" x14ac:dyDescent="0.25">
      <c r="A20" s="95" t="s">
        <v>32</v>
      </c>
      <c r="B20" s="95"/>
      <c r="C20" s="86">
        <v>73845</v>
      </c>
      <c r="D20" s="99"/>
      <c r="E20" s="109">
        <f>'Kosten absolut'!BH19</f>
        <v>25273738</v>
      </c>
      <c r="F20" s="109"/>
      <c r="G20" s="109">
        <f>Kobe!BH19</f>
        <v>3718352</v>
      </c>
      <c r="H20" s="86"/>
      <c r="I20" s="126">
        <f t="shared" si="0"/>
        <v>21555386</v>
      </c>
      <c r="J20" s="127"/>
      <c r="K20" s="124">
        <f t="shared" si="1"/>
        <v>291.9004130272869</v>
      </c>
      <c r="L20" s="124"/>
      <c r="M20" s="128">
        <v>213.68835011381677</v>
      </c>
      <c r="N20" s="124"/>
      <c r="O20" s="124">
        <f t="shared" si="2"/>
        <v>78.212062913470135</v>
      </c>
      <c r="P20" s="98"/>
    </row>
    <row r="21" spans="1:16" s="96" customFormat="1" x14ac:dyDescent="0.25">
      <c r="A21" s="95" t="s">
        <v>33</v>
      </c>
      <c r="B21" s="95"/>
      <c r="C21" s="86">
        <v>78862</v>
      </c>
      <c r="D21" s="99"/>
      <c r="E21" s="109">
        <f>'Kosten absolut'!BH20</f>
        <v>27088146</v>
      </c>
      <c r="F21" s="109"/>
      <c r="G21" s="109">
        <f>Kobe!BH20</f>
        <v>3728276</v>
      </c>
      <c r="H21" s="86"/>
      <c r="I21" s="126">
        <f t="shared" si="0"/>
        <v>23359870</v>
      </c>
      <c r="J21" s="127"/>
      <c r="K21" s="124">
        <f t="shared" si="1"/>
        <v>296.21199056579849</v>
      </c>
      <c r="L21" s="124"/>
      <c r="M21" s="128">
        <v>213.10088263496866</v>
      </c>
      <c r="N21" s="124"/>
      <c r="O21" s="124">
        <f t="shared" si="2"/>
        <v>83.111107930829832</v>
      </c>
      <c r="P21" s="98"/>
    </row>
    <row r="22" spans="1:16" s="96" customFormat="1" x14ac:dyDescent="0.25">
      <c r="A22" s="95" t="s">
        <v>34</v>
      </c>
      <c r="B22" s="95"/>
      <c r="C22" s="86">
        <v>60108</v>
      </c>
      <c r="D22" s="99"/>
      <c r="E22" s="109">
        <f>'Kosten absolut'!BH21</f>
        <v>24827080</v>
      </c>
      <c r="F22" s="109"/>
      <c r="G22" s="109">
        <f>Kobe!BH21</f>
        <v>3188646</v>
      </c>
      <c r="H22" s="86"/>
      <c r="I22" s="126">
        <f t="shared" si="0"/>
        <v>21638434</v>
      </c>
      <c r="J22" s="127"/>
      <c r="K22" s="124">
        <f t="shared" si="1"/>
        <v>359.99258002262593</v>
      </c>
      <c r="L22" s="124"/>
      <c r="M22" s="128">
        <v>307.82710372580556</v>
      </c>
      <c r="N22" s="124"/>
      <c r="O22" s="124">
        <f t="shared" si="2"/>
        <v>52.165476296820373</v>
      </c>
      <c r="P22" s="98"/>
    </row>
    <row r="23" spans="1:16" s="96" customFormat="1" x14ac:dyDescent="0.25">
      <c r="A23" s="95" t="s">
        <v>35</v>
      </c>
      <c r="B23" s="95"/>
      <c r="C23" s="86">
        <v>95148</v>
      </c>
      <c r="D23" s="99"/>
      <c r="E23" s="109">
        <f>'Kosten absolut'!BH22</f>
        <v>31921880</v>
      </c>
      <c r="F23" s="109"/>
      <c r="G23" s="109">
        <f>Kobe!BH22</f>
        <v>4918885</v>
      </c>
      <c r="H23" s="86"/>
      <c r="I23" s="126">
        <f t="shared" si="0"/>
        <v>27002995</v>
      </c>
      <c r="J23" s="127"/>
      <c r="K23" s="124">
        <f t="shared" si="1"/>
        <v>283.79992222642619</v>
      </c>
      <c r="L23" s="124"/>
      <c r="M23" s="128">
        <v>230.43876438493947</v>
      </c>
      <c r="N23" s="124"/>
      <c r="O23" s="124">
        <f t="shared" si="2"/>
        <v>53.361157841486715</v>
      </c>
      <c r="P23" s="98"/>
    </row>
    <row r="24" spans="1:16" s="96" customFormat="1" x14ac:dyDescent="0.25">
      <c r="A24" s="95" t="s">
        <v>36</v>
      </c>
      <c r="B24" s="95"/>
      <c r="C24" s="86">
        <v>24032</v>
      </c>
      <c r="D24" s="99"/>
      <c r="E24" s="109">
        <f>'Kosten absolut'!BH23</f>
        <v>7494921</v>
      </c>
      <c r="F24" s="109"/>
      <c r="G24" s="109">
        <f>Kobe!BH23</f>
        <v>1125137</v>
      </c>
      <c r="H24" s="86"/>
      <c r="I24" s="126">
        <f t="shared" si="0"/>
        <v>6369784</v>
      </c>
      <c r="J24" s="127"/>
      <c r="K24" s="124">
        <f t="shared" si="1"/>
        <v>265.05426098535287</v>
      </c>
      <c r="L24" s="124"/>
      <c r="M24" s="128">
        <v>216.6109882799777</v>
      </c>
      <c r="N24" s="124"/>
      <c r="O24" s="124">
        <f t="shared" si="2"/>
        <v>48.443272705375165</v>
      </c>
      <c r="P24" s="98"/>
    </row>
    <row r="25" spans="1:16" s="96" customFormat="1" x14ac:dyDescent="0.25">
      <c r="A25" s="95" t="s">
        <v>37</v>
      </c>
      <c r="B25" s="95"/>
      <c r="C25" s="86">
        <v>16367</v>
      </c>
      <c r="D25" s="99"/>
      <c r="E25" s="109">
        <f>'Kosten absolut'!BH24</f>
        <v>3903445</v>
      </c>
      <c r="F25" s="109"/>
      <c r="G25" s="109">
        <f>Kobe!BH24</f>
        <v>669182</v>
      </c>
      <c r="H25" s="86"/>
      <c r="I25" s="126">
        <f t="shared" si="0"/>
        <v>3234263</v>
      </c>
      <c r="J25" s="127"/>
      <c r="K25" s="124">
        <f t="shared" si="1"/>
        <v>197.60878597177248</v>
      </c>
      <c r="L25" s="124"/>
      <c r="M25" s="128">
        <v>172.70442404190459</v>
      </c>
      <c r="N25" s="124"/>
      <c r="O25" s="124">
        <f t="shared" si="2"/>
        <v>24.904361929867889</v>
      </c>
      <c r="P25" s="98"/>
    </row>
    <row r="26" spans="1:16" s="96" customFormat="1" x14ac:dyDescent="0.25">
      <c r="A26" s="95" t="s">
        <v>38</v>
      </c>
      <c r="B26" s="95"/>
      <c r="C26" s="86">
        <v>4248</v>
      </c>
      <c r="D26" s="99"/>
      <c r="E26" s="109">
        <f>'Kosten absolut'!BH25</f>
        <v>1120286</v>
      </c>
      <c r="F26" s="109"/>
      <c r="G26" s="109">
        <f>Kobe!BH25</f>
        <v>170960</v>
      </c>
      <c r="H26" s="86"/>
      <c r="I26" s="126">
        <f t="shared" si="0"/>
        <v>949326</v>
      </c>
      <c r="J26" s="127"/>
      <c r="K26" s="124">
        <f t="shared" si="1"/>
        <v>223.47598870056498</v>
      </c>
      <c r="L26" s="124"/>
      <c r="M26" s="128">
        <v>158.9119243872953</v>
      </c>
      <c r="N26" s="124"/>
      <c r="O26" s="124">
        <f t="shared" si="2"/>
        <v>64.564064313269682</v>
      </c>
      <c r="P26" s="98"/>
    </row>
    <row r="27" spans="1:16" s="96" customFormat="1" x14ac:dyDescent="0.25">
      <c r="A27" s="95" t="s">
        <v>39</v>
      </c>
      <c r="B27" s="95"/>
      <c r="C27" s="86">
        <v>142185</v>
      </c>
      <c r="D27" s="99"/>
      <c r="E27" s="109">
        <f>'Kosten absolut'!BH26</f>
        <v>40602757</v>
      </c>
      <c r="F27" s="109"/>
      <c r="G27" s="109">
        <f>Kobe!BH26</f>
        <v>6348128</v>
      </c>
      <c r="H27" s="86"/>
      <c r="I27" s="126">
        <f t="shared" si="0"/>
        <v>34254629</v>
      </c>
      <c r="J27" s="127"/>
      <c r="K27" s="124">
        <f t="shared" si="1"/>
        <v>240.91591236768997</v>
      </c>
      <c r="L27" s="124"/>
      <c r="M27" s="128">
        <v>186.30853944429384</v>
      </c>
      <c r="N27" s="124"/>
      <c r="O27" s="124">
        <f t="shared" si="2"/>
        <v>54.607372923396127</v>
      </c>
      <c r="P27" s="98"/>
    </row>
    <row r="28" spans="1:16" s="96" customFormat="1" x14ac:dyDescent="0.25">
      <c r="A28" s="95" t="s">
        <v>40</v>
      </c>
      <c r="B28" s="95"/>
      <c r="C28" s="86">
        <v>61100</v>
      </c>
      <c r="D28" s="99"/>
      <c r="E28" s="109">
        <f>'Kosten absolut'!BH27</f>
        <v>17772575</v>
      </c>
      <c r="F28" s="109"/>
      <c r="G28" s="109">
        <f>Kobe!BH27</f>
        <v>2716098</v>
      </c>
      <c r="H28" s="86"/>
      <c r="I28" s="126">
        <f t="shared" si="0"/>
        <v>15056477</v>
      </c>
      <c r="J28" s="127"/>
      <c r="K28" s="124">
        <f t="shared" si="1"/>
        <v>246.42351882160392</v>
      </c>
      <c r="L28" s="124"/>
      <c r="M28" s="128">
        <v>184.92994865974634</v>
      </c>
      <c r="N28" s="124"/>
      <c r="O28" s="124">
        <f t="shared" si="2"/>
        <v>61.493570161857576</v>
      </c>
      <c r="P28" s="98"/>
    </row>
    <row r="29" spans="1:16" s="96" customFormat="1" x14ac:dyDescent="0.25">
      <c r="A29" s="95" t="s">
        <v>41</v>
      </c>
      <c r="B29" s="95"/>
      <c r="C29" s="86">
        <v>184987</v>
      </c>
      <c r="D29" s="99"/>
      <c r="E29" s="109">
        <f>'Kosten absolut'!BH28</f>
        <v>61406807</v>
      </c>
      <c r="F29" s="109"/>
      <c r="G29" s="109">
        <f>Kobe!BH28</f>
        <v>8520630</v>
      </c>
      <c r="H29" s="86"/>
      <c r="I29" s="126">
        <f t="shared" si="0"/>
        <v>52886177</v>
      </c>
      <c r="J29" s="127"/>
      <c r="K29" s="124">
        <f t="shared" si="1"/>
        <v>285.89131668711855</v>
      </c>
      <c r="L29" s="124"/>
      <c r="M29" s="128">
        <v>198.19628519875656</v>
      </c>
      <c r="N29" s="124"/>
      <c r="O29" s="124">
        <f t="shared" si="2"/>
        <v>87.695031488361991</v>
      </c>
      <c r="P29" s="98"/>
    </row>
    <row r="30" spans="1:16" s="96" customFormat="1" x14ac:dyDescent="0.25">
      <c r="A30" s="95" t="s">
        <v>42</v>
      </c>
      <c r="B30" s="95"/>
      <c r="C30" s="86">
        <v>67187</v>
      </c>
      <c r="D30" s="99"/>
      <c r="E30" s="109">
        <f>'Kosten absolut'!BH29</f>
        <v>22051394</v>
      </c>
      <c r="F30" s="109"/>
      <c r="G30" s="109">
        <f>Kobe!BH29</f>
        <v>2963502</v>
      </c>
      <c r="H30" s="86"/>
      <c r="I30" s="126">
        <f t="shared" si="0"/>
        <v>19087892</v>
      </c>
      <c r="J30" s="127"/>
      <c r="K30" s="124">
        <f t="shared" si="1"/>
        <v>284.10097191420959</v>
      </c>
      <c r="L30" s="124"/>
      <c r="M30" s="128">
        <v>195.50334106020779</v>
      </c>
      <c r="N30" s="124"/>
      <c r="O30" s="124">
        <f t="shared" si="2"/>
        <v>88.597630854001807</v>
      </c>
      <c r="P30" s="98"/>
    </row>
    <row r="31" spans="1:16" s="96" customFormat="1" x14ac:dyDescent="0.25">
      <c r="A31" s="95" t="s">
        <v>43</v>
      </c>
      <c r="B31" s="95"/>
      <c r="C31" s="86">
        <v>112397</v>
      </c>
      <c r="D31" s="99"/>
      <c r="E31" s="109">
        <f>'Kosten absolut'!BH30</f>
        <v>46429912</v>
      </c>
      <c r="F31" s="109"/>
      <c r="G31" s="109">
        <f>Kobe!BH30</f>
        <v>6234474</v>
      </c>
      <c r="H31" s="86"/>
      <c r="I31" s="126">
        <f t="shared" si="0"/>
        <v>40195438</v>
      </c>
      <c r="J31" s="127"/>
      <c r="K31" s="124">
        <f t="shared" si="1"/>
        <v>357.62020338621136</v>
      </c>
      <c r="L31" s="124"/>
      <c r="M31" s="128">
        <v>268.79874894511931</v>
      </c>
      <c r="N31" s="124"/>
      <c r="O31" s="124">
        <f t="shared" si="2"/>
        <v>88.821454441092044</v>
      </c>
      <c r="P31" s="98"/>
    </row>
    <row r="32" spans="1:16" s="96" customFormat="1" x14ac:dyDescent="0.25">
      <c r="A32" s="95" t="s">
        <v>44</v>
      </c>
      <c r="B32" s="95"/>
      <c r="C32" s="86">
        <v>196665</v>
      </c>
      <c r="D32" s="99"/>
      <c r="E32" s="109">
        <f>'Kosten absolut'!BH31</f>
        <v>80190194</v>
      </c>
      <c r="F32" s="109"/>
      <c r="G32" s="109">
        <f>Kobe!BH31</f>
        <v>10844023</v>
      </c>
      <c r="H32" s="86"/>
      <c r="I32" s="126">
        <f t="shared" si="0"/>
        <v>69346171</v>
      </c>
      <c r="J32" s="127"/>
      <c r="K32" s="124">
        <f t="shared" si="1"/>
        <v>352.61063737828289</v>
      </c>
      <c r="L32" s="124"/>
      <c r="M32" s="128">
        <v>272.8723017074895</v>
      </c>
      <c r="N32" s="124"/>
      <c r="O32" s="124">
        <f t="shared" si="2"/>
        <v>79.73833567079339</v>
      </c>
      <c r="P32" s="98"/>
    </row>
    <row r="33" spans="1:16" s="96" customFormat="1" x14ac:dyDescent="0.25">
      <c r="A33" s="95" t="s">
        <v>45</v>
      </c>
      <c r="B33" s="95"/>
      <c r="C33" s="86">
        <v>90494</v>
      </c>
      <c r="D33" s="99"/>
      <c r="E33" s="109">
        <f>'Kosten absolut'!BH32</f>
        <v>31211062</v>
      </c>
      <c r="F33" s="109"/>
      <c r="G33" s="109">
        <f>Kobe!BH32</f>
        <v>4212525</v>
      </c>
      <c r="H33" s="86"/>
      <c r="I33" s="126">
        <f t="shared" si="0"/>
        <v>26998537</v>
      </c>
      <c r="J33" s="127"/>
      <c r="K33" s="124">
        <f t="shared" si="1"/>
        <v>298.34615554622405</v>
      </c>
      <c r="L33" s="124"/>
      <c r="M33" s="128">
        <v>196.99542471196321</v>
      </c>
      <c r="N33" s="124"/>
      <c r="O33" s="124">
        <f t="shared" si="2"/>
        <v>101.35073083426084</v>
      </c>
      <c r="P33" s="98"/>
    </row>
    <row r="34" spans="1:16" s="96" customFormat="1" x14ac:dyDescent="0.25">
      <c r="A34" s="95" t="s">
        <v>46</v>
      </c>
      <c r="B34" s="95"/>
      <c r="C34" s="86">
        <v>51863</v>
      </c>
      <c r="D34" s="99"/>
      <c r="E34" s="109">
        <f>'Kosten absolut'!BH33</f>
        <v>20191030</v>
      </c>
      <c r="F34" s="109"/>
      <c r="G34" s="109">
        <f>Kobe!BH33</f>
        <v>2603274</v>
      </c>
      <c r="H34" s="86"/>
      <c r="I34" s="126">
        <f t="shared" si="0"/>
        <v>17587756</v>
      </c>
      <c r="J34" s="127"/>
      <c r="K34" s="124">
        <f t="shared" si="1"/>
        <v>339.11952644467152</v>
      </c>
      <c r="L34" s="124"/>
      <c r="M34" s="128">
        <v>268.26183913947608</v>
      </c>
      <c r="N34" s="124"/>
      <c r="O34" s="124">
        <f t="shared" si="2"/>
        <v>70.857687305195441</v>
      </c>
      <c r="P34" s="98"/>
    </row>
    <row r="35" spans="1:16" s="96" customFormat="1" x14ac:dyDescent="0.25">
      <c r="A35" s="95" t="s">
        <v>47</v>
      </c>
      <c r="B35" s="95"/>
      <c r="C35" s="86">
        <v>123086</v>
      </c>
      <c r="D35" s="99"/>
      <c r="E35" s="109">
        <f>'Kosten absolut'!BH34</f>
        <v>51017996</v>
      </c>
      <c r="F35" s="109"/>
      <c r="G35" s="109">
        <f>Kobe!BH34</f>
        <v>7113971</v>
      </c>
      <c r="H35" s="86"/>
      <c r="I35" s="126">
        <f t="shared" si="0"/>
        <v>43904025</v>
      </c>
      <c r="J35" s="127"/>
      <c r="K35" s="124">
        <f t="shared" si="1"/>
        <v>356.69389695009994</v>
      </c>
      <c r="L35" s="124"/>
      <c r="M35" s="128">
        <v>318.62949221036212</v>
      </c>
      <c r="N35" s="124"/>
      <c r="O35" s="124">
        <f t="shared" si="2"/>
        <v>38.064404739737824</v>
      </c>
      <c r="P35" s="98"/>
    </row>
    <row r="36" spans="1:16" s="96" customFormat="1" x14ac:dyDescent="0.25">
      <c r="A36" s="95" t="s">
        <v>48</v>
      </c>
      <c r="B36" s="95"/>
      <c r="C36" s="86">
        <v>21137</v>
      </c>
      <c r="D36" s="99"/>
      <c r="E36" s="109">
        <f>'Kosten absolut'!BH35</f>
        <v>8357914</v>
      </c>
      <c r="F36" s="109"/>
      <c r="G36" s="109">
        <f>Kobe!BH35</f>
        <v>1117242</v>
      </c>
      <c r="H36" s="86"/>
      <c r="I36" s="126">
        <f t="shared" si="0"/>
        <v>7240672</v>
      </c>
      <c r="J36" s="127"/>
      <c r="K36" s="124">
        <f t="shared" si="1"/>
        <v>342.55911434924542</v>
      </c>
      <c r="L36" s="124"/>
      <c r="M36" s="128">
        <v>251.20548956258963</v>
      </c>
      <c r="N36" s="124"/>
      <c r="O36" s="124">
        <f t="shared" si="2"/>
        <v>91.353624786655786</v>
      </c>
      <c r="P36" s="98"/>
    </row>
    <row r="37" spans="1:16" s="96" customFormat="1" x14ac:dyDescent="0.25">
      <c r="A37" s="96" t="s">
        <v>49</v>
      </c>
      <c r="C37" s="86">
        <f>SUM(C11:C36)</f>
        <v>2355769</v>
      </c>
      <c r="D37" s="86"/>
      <c r="E37" s="109">
        <f>'Kosten absolut'!BH36</f>
        <v>806450593</v>
      </c>
      <c r="F37" s="86"/>
      <c r="G37" s="109">
        <f>Kobe!BH36</f>
        <v>115073552</v>
      </c>
      <c r="H37" s="86"/>
      <c r="I37" s="126">
        <f t="shared" si="0"/>
        <v>691377041</v>
      </c>
      <c r="J37" s="127"/>
      <c r="K37" s="124">
        <f t="shared" si="1"/>
        <v>293.48252778604353</v>
      </c>
      <c r="L37" s="128"/>
      <c r="M37" s="128">
        <v>228.10303576907313</v>
      </c>
      <c r="N37" s="128"/>
      <c r="O37" s="124">
        <f t="shared" si="2"/>
        <v>65.379492016970403</v>
      </c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78</v>
      </c>
      <c r="D8" s="50"/>
      <c r="E8" s="50" t="s">
        <v>78</v>
      </c>
      <c r="F8" s="50"/>
      <c r="G8" s="105" t="s">
        <v>78</v>
      </c>
      <c r="H8" s="50"/>
      <c r="I8" s="50" t="s">
        <v>78</v>
      </c>
      <c r="J8" s="50"/>
      <c r="K8" s="106" t="s">
        <v>79</v>
      </c>
      <c r="L8" s="53"/>
      <c r="M8" s="91" t="s">
        <v>59</v>
      </c>
      <c r="N8" s="52"/>
      <c r="O8" s="90" t="s">
        <v>79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304730</v>
      </c>
      <c r="D11" s="99"/>
      <c r="E11" s="109">
        <f>'Kosten absolut'!BK10</f>
        <v>123726406</v>
      </c>
      <c r="F11" s="109"/>
      <c r="G11" s="109">
        <f>Kobe!BJ10</f>
        <v>16331863</v>
      </c>
      <c r="H11" s="86"/>
      <c r="I11" s="126">
        <f>E11-G11</f>
        <v>107394543</v>
      </c>
      <c r="J11" s="127"/>
      <c r="K11" s="124">
        <f>I11/C11</f>
        <v>352.42523873593018</v>
      </c>
      <c r="L11" s="124"/>
      <c r="M11" s="128">
        <v>217.82062355043331</v>
      </c>
      <c r="N11" s="124"/>
      <c r="O11" s="124">
        <f>K11-M11</f>
        <v>134.60461518549687</v>
      </c>
      <c r="P11" s="97"/>
    </row>
    <row r="12" spans="1:19" s="96" customFormat="1" x14ac:dyDescent="0.25">
      <c r="A12" s="95" t="s">
        <v>24</v>
      </c>
      <c r="B12" s="95"/>
      <c r="C12" s="86">
        <v>237470</v>
      </c>
      <c r="D12" s="99"/>
      <c r="E12" s="109">
        <f>'Kosten absolut'!BK11</f>
        <v>109623557</v>
      </c>
      <c r="F12" s="109"/>
      <c r="G12" s="109">
        <f>Kobe!BJ11</f>
        <v>12978949</v>
      </c>
      <c r="H12" s="86"/>
      <c r="I12" s="126">
        <f t="shared" ref="I12:I37" si="0">E12-G12</f>
        <v>96644608</v>
      </c>
      <c r="J12" s="127"/>
      <c r="K12" s="124">
        <f t="shared" ref="K12:K37" si="1">I12/C12</f>
        <v>406.97607276708635</v>
      </c>
      <c r="L12" s="124"/>
      <c r="M12" s="128">
        <v>243.92208178774436</v>
      </c>
      <c r="N12" s="124"/>
      <c r="O12" s="124">
        <f t="shared" ref="O12:O37" si="2">K12-M12</f>
        <v>163.05399097934199</v>
      </c>
      <c r="P12" s="98"/>
    </row>
    <row r="13" spans="1:19" s="96" customFormat="1" x14ac:dyDescent="0.25">
      <c r="A13" s="95" t="s">
        <v>25</v>
      </c>
      <c r="B13" s="95"/>
      <c r="C13" s="86">
        <v>84574</v>
      </c>
      <c r="D13" s="99"/>
      <c r="E13" s="109">
        <f>'Kosten absolut'!BK12</f>
        <v>32157043</v>
      </c>
      <c r="F13" s="109"/>
      <c r="G13" s="109">
        <f>Kobe!BJ12</f>
        <v>3970083</v>
      </c>
      <c r="H13" s="86"/>
      <c r="I13" s="126">
        <f t="shared" si="0"/>
        <v>28186960</v>
      </c>
      <c r="J13" s="127"/>
      <c r="K13" s="124">
        <f t="shared" si="1"/>
        <v>333.2816231938894</v>
      </c>
      <c r="L13" s="124"/>
      <c r="M13" s="128">
        <v>192.78740316500884</v>
      </c>
      <c r="N13" s="124"/>
      <c r="O13" s="124">
        <f t="shared" si="2"/>
        <v>140.49422002888056</v>
      </c>
      <c r="P13" s="98"/>
    </row>
    <row r="14" spans="1:19" s="96" customFormat="1" x14ac:dyDescent="0.25">
      <c r="A14" s="95" t="s">
        <v>26</v>
      </c>
      <c r="B14" s="95"/>
      <c r="C14" s="86">
        <v>8557</v>
      </c>
      <c r="D14" s="99"/>
      <c r="E14" s="109">
        <f>'Kosten absolut'!BK13</f>
        <v>2914222</v>
      </c>
      <c r="F14" s="109"/>
      <c r="G14" s="109">
        <f>Kobe!BJ13</f>
        <v>405722</v>
      </c>
      <c r="H14" s="86"/>
      <c r="I14" s="126">
        <f t="shared" si="0"/>
        <v>2508500</v>
      </c>
      <c r="J14" s="127"/>
      <c r="K14" s="124">
        <f t="shared" si="1"/>
        <v>293.15180553932453</v>
      </c>
      <c r="L14" s="124"/>
      <c r="M14" s="128">
        <v>184.53150644429425</v>
      </c>
      <c r="N14" s="124"/>
      <c r="O14" s="124">
        <f t="shared" si="2"/>
        <v>108.62029909503028</v>
      </c>
      <c r="P14" s="98"/>
    </row>
    <row r="15" spans="1:19" s="96" customFormat="1" x14ac:dyDescent="0.25">
      <c r="A15" s="95" t="s">
        <v>27</v>
      </c>
      <c r="B15" s="95"/>
      <c r="C15" s="86">
        <v>31916</v>
      </c>
      <c r="D15" s="99"/>
      <c r="E15" s="109">
        <f>'Kosten absolut'!BK14</f>
        <v>11640912</v>
      </c>
      <c r="F15" s="109"/>
      <c r="G15" s="109">
        <f>Kobe!BJ14</f>
        <v>1606045</v>
      </c>
      <c r="H15" s="86"/>
      <c r="I15" s="126">
        <f t="shared" si="0"/>
        <v>10034867</v>
      </c>
      <c r="J15" s="127"/>
      <c r="K15" s="124">
        <f t="shared" si="1"/>
        <v>314.41493294899112</v>
      </c>
      <c r="L15" s="124"/>
      <c r="M15" s="128">
        <v>183.29431468341397</v>
      </c>
      <c r="N15" s="124"/>
      <c r="O15" s="124">
        <f t="shared" si="2"/>
        <v>131.12061826557715</v>
      </c>
      <c r="P15" s="98"/>
    </row>
    <row r="16" spans="1:19" s="96" customFormat="1" x14ac:dyDescent="0.25">
      <c r="A16" s="95" t="s">
        <v>28</v>
      </c>
      <c r="B16" s="95"/>
      <c r="C16" s="86">
        <v>7132</v>
      </c>
      <c r="D16" s="99"/>
      <c r="E16" s="109">
        <f>'Kosten absolut'!BK15</f>
        <v>2299995</v>
      </c>
      <c r="F16" s="109"/>
      <c r="G16" s="109">
        <f>Kobe!BJ15</f>
        <v>332853</v>
      </c>
      <c r="H16" s="86"/>
      <c r="I16" s="126">
        <f t="shared" si="0"/>
        <v>1967142</v>
      </c>
      <c r="J16" s="127"/>
      <c r="K16" s="124">
        <f t="shared" si="1"/>
        <v>275.81912507010657</v>
      </c>
      <c r="L16" s="124"/>
      <c r="M16" s="128">
        <v>173.5665760048353</v>
      </c>
      <c r="N16" s="124"/>
      <c r="O16" s="124">
        <f t="shared" si="2"/>
        <v>102.25254906527127</v>
      </c>
      <c r="P16" s="98"/>
    </row>
    <row r="17" spans="1:16" s="96" customFormat="1" x14ac:dyDescent="0.25">
      <c r="A17" s="95" t="s">
        <v>29</v>
      </c>
      <c r="B17" s="95"/>
      <c r="C17" s="86">
        <v>9234</v>
      </c>
      <c r="D17" s="99"/>
      <c r="E17" s="109">
        <f>'Kosten absolut'!BK16</f>
        <v>3113594</v>
      </c>
      <c r="F17" s="109"/>
      <c r="G17" s="109">
        <f>Kobe!BJ16</f>
        <v>444636</v>
      </c>
      <c r="H17" s="86"/>
      <c r="I17" s="126">
        <f t="shared" si="0"/>
        <v>2668958</v>
      </c>
      <c r="J17" s="127"/>
      <c r="K17" s="124">
        <f t="shared" si="1"/>
        <v>289.0359540827377</v>
      </c>
      <c r="L17" s="124"/>
      <c r="M17" s="128">
        <v>160.52382668492609</v>
      </c>
      <c r="N17" s="124"/>
      <c r="O17" s="124">
        <f t="shared" si="2"/>
        <v>128.51212739781161</v>
      </c>
      <c r="P17" s="98"/>
    </row>
    <row r="18" spans="1:16" s="96" customFormat="1" x14ac:dyDescent="0.25">
      <c r="A18" s="95" t="s">
        <v>30</v>
      </c>
      <c r="B18" s="95"/>
      <c r="C18" s="86">
        <v>9258</v>
      </c>
      <c r="D18" s="99"/>
      <c r="E18" s="109">
        <f>'Kosten absolut'!BK17</f>
        <v>3061780</v>
      </c>
      <c r="F18" s="109"/>
      <c r="G18" s="109">
        <f>Kobe!BJ17</f>
        <v>458516</v>
      </c>
      <c r="H18" s="86"/>
      <c r="I18" s="126">
        <f t="shared" si="0"/>
        <v>2603264</v>
      </c>
      <c r="J18" s="127"/>
      <c r="K18" s="124">
        <f t="shared" si="1"/>
        <v>281.19075394253616</v>
      </c>
      <c r="L18" s="124"/>
      <c r="M18" s="128">
        <v>190.07463895670227</v>
      </c>
      <c r="N18" s="124"/>
      <c r="O18" s="124">
        <f t="shared" si="2"/>
        <v>91.116114985833889</v>
      </c>
      <c r="P18" s="98"/>
    </row>
    <row r="19" spans="1:16" s="96" customFormat="1" x14ac:dyDescent="0.25">
      <c r="A19" s="95" t="s">
        <v>31</v>
      </c>
      <c r="B19" s="95"/>
      <c r="C19" s="86">
        <v>24040</v>
      </c>
      <c r="D19" s="99"/>
      <c r="E19" s="109">
        <f>'Kosten absolut'!BK18</f>
        <v>9605365</v>
      </c>
      <c r="F19" s="109"/>
      <c r="G19" s="109">
        <f>Kobe!BJ18</f>
        <v>1187197</v>
      </c>
      <c r="H19" s="86"/>
      <c r="I19" s="126">
        <f t="shared" si="0"/>
        <v>8418168</v>
      </c>
      <c r="J19" s="127"/>
      <c r="K19" s="124">
        <f t="shared" si="1"/>
        <v>350.17337770382693</v>
      </c>
      <c r="L19" s="124"/>
      <c r="M19" s="128">
        <v>181.15122270668812</v>
      </c>
      <c r="N19" s="124"/>
      <c r="O19" s="124">
        <f t="shared" si="2"/>
        <v>169.02215499713881</v>
      </c>
      <c r="P19" s="98"/>
    </row>
    <row r="20" spans="1:16" s="96" customFormat="1" x14ac:dyDescent="0.25">
      <c r="A20" s="95" t="s">
        <v>32</v>
      </c>
      <c r="B20" s="95"/>
      <c r="C20" s="86">
        <v>52549</v>
      </c>
      <c r="D20" s="99"/>
      <c r="E20" s="109">
        <f>'Kosten absolut'!BK19</f>
        <v>23024025</v>
      </c>
      <c r="F20" s="109"/>
      <c r="G20" s="109">
        <f>Kobe!BJ19</f>
        <v>2918085</v>
      </c>
      <c r="H20" s="86"/>
      <c r="I20" s="126">
        <f t="shared" si="0"/>
        <v>20105940</v>
      </c>
      <c r="J20" s="127"/>
      <c r="K20" s="124">
        <f t="shared" si="1"/>
        <v>382.6131800795448</v>
      </c>
      <c r="L20" s="124"/>
      <c r="M20" s="128">
        <v>213.68835011381677</v>
      </c>
      <c r="N20" s="124"/>
      <c r="O20" s="124">
        <f t="shared" si="2"/>
        <v>168.92482996572804</v>
      </c>
      <c r="P20" s="98"/>
    </row>
    <row r="21" spans="1:16" s="96" customFormat="1" x14ac:dyDescent="0.25">
      <c r="A21" s="95" t="s">
        <v>33</v>
      </c>
      <c r="B21" s="95"/>
      <c r="C21" s="86">
        <v>61944</v>
      </c>
      <c r="D21" s="99"/>
      <c r="E21" s="109">
        <f>'Kosten absolut'!BK20</f>
        <v>24310485</v>
      </c>
      <c r="F21" s="109"/>
      <c r="G21" s="109">
        <f>Kobe!BJ20</f>
        <v>3258164</v>
      </c>
      <c r="H21" s="86"/>
      <c r="I21" s="126">
        <f t="shared" si="0"/>
        <v>21052321</v>
      </c>
      <c r="J21" s="127"/>
      <c r="K21" s="124">
        <f t="shared" si="1"/>
        <v>339.86053532222655</v>
      </c>
      <c r="L21" s="124"/>
      <c r="M21" s="128">
        <v>213.10088263496866</v>
      </c>
      <c r="N21" s="124"/>
      <c r="O21" s="124">
        <f t="shared" si="2"/>
        <v>126.7596526872579</v>
      </c>
      <c r="P21" s="98"/>
    </row>
    <row r="22" spans="1:16" s="96" customFormat="1" x14ac:dyDescent="0.25">
      <c r="A22" s="95" t="s">
        <v>34</v>
      </c>
      <c r="B22" s="95"/>
      <c r="C22" s="86">
        <v>47480</v>
      </c>
      <c r="D22" s="99"/>
      <c r="E22" s="109">
        <f>'Kosten absolut'!BK21</f>
        <v>23372895</v>
      </c>
      <c r="F22" s="109"/>
      <c r="G22" s="109">
        <f>Kobe!BJ21</f>
        <v>2812209</v>
      </c>
      <c r="H22" s="86"/>
      <c r="I22" s="126">
        <f t="shared" si="0"/>
        <v>20560686</v>
      </c>
      <c r="J22" s="127"/>
      <c r="K22" s="124">
        <f t="shared" si="1"/>
        <v>433.03887952822242</v>
      </c>
      <c r="L22" s="124"/>
      <c r="M22" s="128">
        <v>307.82710372580556</v>
      </c>
      <c r="N22" s="124"/>
      <c r="O22" s="124">
        <f t="shared" si="2"/>
        <v>125.21177580241687</v>
      </c>
      <c r="P22" s="98"/>
    </row>
    <row r="23" spans="1:16" s="96" customFormat="1" x14ac:dyDescent="0.25">
      <c r="A23" s="95" t="s">
        <v>35</v>
      </c>
      <c r="B23" s="95"/>
      <c r="C23" s="86">
        <v>75642</v>
      </c>
      <c r="D23" s="99"/>
      <c r="E23" s="109">
        <f>'Kosten absolut'!BK22</f>
        <v>31765753</v>
      </c>
      <c r="F23" s="109"/>
      <c r="G23" s="109">
        <f>Kobe!BJ22</f>
        <v>4352680</v>
      </c>
      <c r="H23" s="86"/>
      <c r="I23" s="126">
        <f t="shared" si="0"/>
        <v>27413073</v>
      </c>
      <c r="J23" s="127"/>
      <c r="K23" s="124">
        <f t="shared" si="1"/>
        <v>362.40544935353375</v>
      </c>
      <c r="L23" s="124"/>
      <c r="M23" s="128">
        <v>230.43876438493947</v>
      </c>
      <c r="N23" s="124"/>
      <c r="O23" s="124">
        <f t="shared" si="2"/>
        <v>131.96668496859428</v>
      </c>
      <c r="P23" s="98"/>
    </row>
    <row r="24" spans="1:16" s="96" customFormat="1" x14ac:dyDescent="0.25">
      <c r="A24" s="95" t="s">
        <v>36</v>
      </c>
      <c r="B24" s="95"/>
      <c r="C24" s="86">
        <v>19483</v>
      </c>
      <c r="D24" s="99"/>
      <c r="E24" s="109">
        <f>'Kosten absolut'!BK23</f>
        <v>7053977</v>
      </c>
      <c r="F24" s="109"/>
      <c r="G24" s="109">
        <f>Kobe!BJ23</f>
        <v>992516</v>
      </c>
      <c r="H24" s="86"/>
      <c r="I24" s="126">
        <f t="shared" si="0"/>
        <v>6061461</v>
      </c>
      <c r="J24" s="127"/>
      <c r="K24" s="124">
        <f t="shared" si="1"/>
        <v>311.11538264127699</v>
      </c>
      <c r="L24" s="124"/>
      <c r="M24" s="128">
        <v>216.6109882799777</v>
      </c>
      <c r="N24" s="124"/>
      <c r="O24" s="124">
        <f t="shared" si="2"/>
        <v>94.50439436129929</v>
      </c>
      <c r="P24" s="98"/>
    </row>
    <row r="25" spans="1:16" s="96" customFormat="1" x14ac:dyDescent="0.25">
      <c r="A25" s="95" t="s">
        <v>37</v>
      </c>
      <c r="B25" s="95"/>
      <c r="C25" s="86">
        <v>12635</v>
      </c>
      <c r="D25" s="99"/>
      <c r="E25" s="109">
        <f>'Kosten absolut'!BK24</f>
        <v>4121447</v>
      </c>
      <c r="F25" s="109"/>
      <c r="G25" s="109">
        <f>Kobe!BJ24</f>
        <v>587580</v>
      </c>
      <c r="H25" s="86"/>
      <c r="I25" s="126">
        <f t="shared" si="0"/>
        <v>3533867</v>
      </c>
      <c r="J25" s="127"/>
      <c r="K25" s="124">
        <f t="shared" si="1"/>
        <v>279.68872180451126</v>
      </c>
      <c r="L25" s="124"/>
      <c r="M25" s="128">
        <v>172.70442404190459</v>
      </c>
      <c r="N25" s="124"/>
      <c r="O25" s="124">
        <f t="shared" si="2"/>
        <v>106.98429776260667</v>
      </c>
      <c r="P25" s="98"/>
    </row>
    <row r="26" spans="1:16" s="96" customFormat="1" x14ac:dyDescent="0.25">
      <c r="A26" s="95" t="s">
        <v>38</v>
      </c>
      <c r="B26" s="95"/>
      <c r="C26" s="86">
        <v>4181</v>
      </c>
      <c r="D26" s="99"/>
      <c r="E26" s="109">
        <f>'Kosten absolut'!BK25</f>
        <v>1231064</v>
      </c>
      <c r="F26" s="109"/>
      <c r="G26" s="109">
        <f>Kobe!BJ25</f>
        <v>182379</v>
      </c>
      <c r="H26" s="86"/>
      <c r="I26" s="126">
        <f t="shared" si="0"/>
        <v>1048685</v>
      </c>
      <c r="J26" s="127"/>
      <c r="K26" s="124">
        <f t="shared" si="1"/>
        <v>250.82157378617555</v>
      </c>
      <c r="L26" s="124"/>
      <c r="M26" s="128">
        <v>158.9119243872953</v>
      </c>
      <c r="N26" s="124"/>
      <c r="O26" s="124">
        <f t="shared" si="2"/>
        <v>91.909649398880248</v>
      </c>
      <c r="P26" s="98"/>
    </row>
    <row r="27" spans="1:16" s="96" customFormat="1" x14ac:dyDescent="0.25">
      <c r="A27" s="95" t="s">
        <v>39</v>
      </c>
      <c r="B27" s="95"/>
      <c r="C27" s="86">
        <v>107268</v>
      </c>
      <c r="D27" s="99"/>
      <c r="E27" s="109">
        <f>'Kosten absolut'!BK26</f>
        <v>38488644</v>
      </c>
      <c r="F27" s="109"/>
      <c r="G27" s="109">
        <f>Kobe!BJ26</f>
        <v>5332930</v>
      </c>
      <c r="H27" s="86"/>
      <c r="I27" s="126">
        <f t="shared" si="0"/>
        <v>33155714</v>
      </c>
      <c r="J27" s="127"/>
      <c r="K27" s="124">
        <f t="shared" si="1"/>
        <v>309.09231084759665</v>
      </c>
      <c r="L27" s="124"/>
      <c r="M27" s="128">
        <v>186.30853944429384</v>
      </c>
      <c r="N27" s="124"/>
      <c r="O27" s="124">
        <f t="shared" si="2"/>
        <v>122.78377140330281</v>
      </c>
      <c r="P27" s="98"/>
    </row>
    <row r="28" spans="1:16" s="96" customFormat="1" x14ac:dyDescent="0.25">
      <c r="A28" s="95" t="s">
        <v>40</v>
      </c>
      <c r="B28" s="95"/>
      <c r="C28" s="86">
        <v>47152</v>
      </c>
      <c r="D28" s="99"/>
      <c r="E28" s="109">
        <f>'Kosten absolut'!BK27</f>
        <v>17800495</v>
      </c>
      <c r="F28" s="109"/>
      <c r="G28" s="109">
        <f>Kobe!BJ27</f>
        <v>2318885</v>
      </c>
      <c r="H28" s="86"/>
      <c r="I28" s="126">
        <f t="shared" si="0"/>
        <v>15481610</v>
      </c>
      <c r="J28" s="127"/>
      <c r="K28" s="124">
        <f t="shared" si="1"/>
        <v>328.33411096029863</v>
      </c>
      <c r="L28" s="124"/>
      <c r="M28" s="128">
        <v>184.92994865974634</v>
      </c>
      <c r="N28" s="124"/>
      <c r="O28" s="124">
        <f t="shared" si="2"/>
        <v>143.40416230055229</v>
      </c>
      <c r="P28" s="98"/>
    </row>
    <row r="29" spans="1:16" s="96" customFormat="1" x14ac:dyDescent="0.25">
      <c r="A29" s="95" t="s">
        <v>41</v>
      </c>
      <c r="B29" s="95"/>
      <c r="C29" s="86">
        <v>133342</v>
      </c>
      <c r="D29" s="99"/>
      <c r="E29" s="109">
        <f>'Kosten absolut'!BK28</f>
        <v>53026185</v>
      </c>
      <c r="F29" s="109"/>
      <c r="G29" s="109">
        <f>Kobe!BJ28</f>
        <v>6757928</v>
      </c>
      <c r="H29" s="86"/>
      <c r="I29" s="126">
        <f t="shared" si="0"/>
        <v>46268257</v>
      </c>
      <c r="J29" s="127"/>
      <c r="K29" s="124">
        <f t="shared" si="1"/>
        <v>346.98937319074258</v>
      </c>
      <c r="L29" s="124"/>
      <c r="M29" s="128">
        <v>198.19628519875656</v>
      </c>
      <c r="N29" s="124"/>
      <c r="O29" s="124">
        <f t="shared" si="2"/>
        <v>148.79308799198603</v>
      </c>
      <c r="P29" s="98"/>
    </row>
    <row r="30" spans="1:16" s="96" customFormat="1" x14ac:dyDescent="0.25">
      <c r="A30" s="95" t="s">
        <v>42</v>
      </c>
      <c r="B30" s="95"/>
      <c r="C30" s="86">
        <v>52086</v>
      </c>
      <c r="D30" s="99"/>
      <c r="E30" s="109">
        <f>'Kosten absolut'!BK29</f>
        <v>20133711</v>
      </c>
      <c r="F30" s="109"/>
      <c r="G30" s="109">
        <f>Kobe!BJ29</f>
        <v>2637953</v>
      </c>
      <c r="H30" s="86"/>
      <c r="I30" s="126">
        <f t="shared" si="0"/>
        <v>17495758</v>
      </c>
      <c r="J30" s="127"/>
      <c r="K30" s="124">
        <f t="shared" si="1"/>
        <v>335.90135545060093</v>
      </c>
      <c r="L30" s="124"/>
      <c r="M30" s="128">
        <v>195.50334106020779</v>
      </c>
      <c r="N30" s="124"/>
      <c r="O30" s="124">
        <f t="shared" si="2"/>
        <v>140.39801439039314</v>
      </c>
      <c r="P30" s="98"/>
    </row>
    <row r="31" spans="1:16" s="96" customFormat="1" x14ac:dyDescent="0.25">
      <c r="A31" s="95" t="s">
        <v>43</v>
      </c>
      <c r="B31" s="95"/>
      <c r="C31" s="86">
        <v>95724</v>
      </c>
      <c r="D31" s="99"/>
      <c r="E31" s="109">
        <f>'Kosten absolut'!BK30</f>
        <v>50421294</v>
      </c>
      <c r="F31" s="109"/>
      <c r="G31" s="109">
        <f>Kobe!BJ30</f>
        <v>5654564</v>
      </c>
      <c r="H31" s="86"/>
      <c r="I31" s="126">
        <f t="shared" si="0"/>
        <v>44766730</v>
      </c>
      <c r="J31" s="127"/>
      <c r="K31" s="124">
        <f t="shared" si="1"/>
        <v>467.66464000668589</v>
      </c>
      <c r="L31" s="124"/>
      <c r="M31" s="128">
        <v>268.79874894511931</v>
      </c>
      <c r="N31" s="124"/>
      <c r="O31" s="124">
        <f t="shared" si="2"/>
        <v>198.86589106156657</v>
      </c>
      <c r="P31" s="98"/>
    </row>
    <row r="32" spans="1:16" s="96" customFormat="1" x14ac:dyDescent="0.25">
      <c r="A32" s="95" t="s">
        <v>44</v>
      </c>
      <c r="B32" s="95"/>
      <c r="C32" s="86">
        <v>140971</v>
      </c>
      <c r="D32" s="99"/>
      <c r="E32" s="109">
        <f>'Kosten absolut'!BK31</f>
        <v>71766418</v>
      </c>
      <c r="F32" s="109"/>
      <c r="G32" s="109">
        <f>Kobe!BJ31</f>
        <v>8539102</v>
      </c>
      <c r="H32" s="86"/>
      <c r="I32" s="126">
        <f t="shared" si="0"/>
        <v>63227316</v>
      </c>
      <c r="J32" s="127"/>
      <c r="K32" s="124">
        <f t="shared" si="1"/>
        <v>448.51292819090452</v>
      </c>
      <c r="L32" s="124"/>
      <c r="M32" s="128">
        <v>272.8723017074895</v>
      </c>
      <c r="N32" s="124"/>
      <c r="O32" s="124">
        <f t="shared" si="2"/>
        <v>175.64062648341502</v>
      </c>
      <c r="P32" s="98"/>
    </row>
    <row r="33" spans="1:16" s="96" customFormat="1" x14ac:dyDescent="0.25">
      <c r="A33" s="95" t="s">
        <v>45</v>
      </c>
      <c r="B33" s="95"/>
      <c r="C33" s="86">
        <v>73454</v>
      </c>
      <c r="D33" s="99"/>
      <c r="E33" s="109">
        <f>'Kosten absolut'!BK32</f>
        <v>28002745</v>
      </c>
      <c r="F33" s="109"/>
      <c r="G33" s="109">
        <f>Kobe!BJ32</f>
        <v>3720084</v>
      </c>
      <c r="H33" s="86"/>
      <c r="I33" s="126">
        <f t="shared" si="0"/>
        <v>24282661</v>
      </c>
      <c r="J33" s="127"/>
      <c r="K33" s="124">
        <f t="shared" si="1"/>
        <v>330.58323576660223</v>
      </c>
      <c r="L33" s="124"/>
      <c r="M33" s="128">
        <v>196.99542471196321</v>
      </c>
      <c r="N33" s="124"/>
      <c r="O33" s="124">
        <f t="shared" si="2"/>
        <v>133.58781105463902</v>
      </c>
      <c r="P33" s="98"/>
    </row>
    <row r="34" spans="1:16" s="96" customFormat="1" x14ac:dyDescent="0.25">
      <c r="A34" s="95" t="s">
        <v>46</v>
      </c>
      <c r="B34" s="95"/>
      <c r="C34" s="86">
        <v>38527</v>
      </c>
      <c r="D34" s="99"/>
      <c r="E34" s="109">
        <f>'Kosten absolut'!BK33</f>
        <v>17964159</v>
      </c>
      <c r="F34" s="109"/>
      <c r="G34" s="109">
        <f>Kobe!BJ33</f>
        <v>2154451</v>
      </c>
      <c r="H34" s="86"/>
      <c r="I34" s="126">
        <f t="shared" si="0"/>
        <v>15809708</v>
      </c>
      <c r="J34" s="127"/>
      <c r="K34" s="124">
        <f t="shared" si="1"/>
        <v>410.35398551665065</v>
      </c>
      <c r="L34" s="124"/>
      <c r="M34" s="128">
        <v>268.26183913947608</v>
      </c>
      <c r="N34" s="124"/>
      <c r="O34" s="124">
        <f t="shared" si="2"/>
        <v>142.09214637717457</v>
      </c>
      <c r="P34" s="98"/>
    </row>
    <row r="35" spans="1:16" s="96" customFormat="1" x14ac:dyDescent="0.25">
      <c r="A35" s="95" t="s">
        <v>47</v>
      </c>
      <c r="B35" s="95"/>
      <c r="C35" s="86">
        <v>91644</v>
      </c>
      <c r="D35" s="99"/>
      <c r="E35" s="109">
        <f>'Kosten absolut'!BK34</f>
        <v>50532556</v>
      </c>
      <c r="F35" s="109"/>
      <c r="G35" s="109">
        <f>Kobe!BJ34</f>
        <v>5785653</v>
      </c>
      <c r="H35" s="86"/>
      <c r="I35" s="126">
        <f t="shared" si="0"/>
        <v>44746903</v>
      </c>
      <c r="J35" s="127"/>
      <c r="K35" s="124">
        <f t="shared" si="1"/>
        <v>488.26876827724675</v>
      </c>
      <c r="L35" s="124"/>
      <c r="M35" s="128">
        <v>318.62949221036212</v>
      </c>
      <c r="N35" s="124"/>
      <c r="O35" s="124">
        <f t="shared" si="2"/>
        <v>169.63927606688463</v>
      </c>
      <c r="P35" s="98"/>
    </row>
    <row r="36" spans="1:16" s="96" customFormat="1" x14ac:dyDescent="0.25">
      <c r="A36" s="95" t="s">
        <v>48</v>
      </c>
      <c r="B36" s="95"/>
      <c r="C36" s="86">
        <v>17609</v>
      </c>
      <c r="D36" s="99"/>
      <c r="E36" s="109">
        <f>'Kosten absolut'!BK35</f>
        <v>8230176</v>
      </c>
      <c r="F36" s="109"/>
      <c r="G36" s="109">
        <f>Kobe!BJ35</f>
        <v>996118</v>
      </c>
      <c r="H36" s="86"/>
      <c r="I36" s="126">
        <f t="shared" si="0"/>
        <v>7234058</v>
      </c>
      <c r="J36" s="127"/>
      <c r="K36" s="124">
        <f t="shared" si="1"/>
        <v>410.81594639105003</v>
      </c>
      <c r="L36" s="124"/>
      <c r="M36" s="128">
        <v>251.20548956258963</v>
      </c>
      <c r="N36" s="124"/>
      <c r="O36" s="124">
        <f t="shared" si="2"/>
        <v>159.6104568284604</v>
      </c>
      <c r="P36" s="98"/>
    </row>
    <row r="37" spans="1:16" s="96" customFormat="1" x14ac:dyDescent="0.25">
      <c r="A37" s="96" t="s">
        <v>49</v>
      </c>
      <c r="C37" s="86">
        <f>SUM(C11:C36)</f>
        <v>1788602</v>
      </c>
      <c r="D37" s="86"/>
      <c r="E37" s="109">
        <f>SUM(E11:E36)</f>
        <v>769388903</v>
      </c>
      <c r="F37" s="86"/>
      <c r="G37" s="109">
        <f>Kobe!BJ36</f>
        <v>96717145</v>
      </c>
      <c r="H37" s="86"/>
      <c r="I37" s="126">
        <f t="shared" si="0"/>
        <v>672671758</v>
      </c>
      <c r="J37" s="127"/>
      <c r="K37" s="124">
        <f t="shared" si="1"/>
        <v>376.08800504528119</v>
      </c>
      <c r="L37" s="128"/>
      <c r="M37" s="128">
        <v>228.10303576907313</v>
      </c>
      <c r="N37" s="128"/>
      <c r="O37" s="124">
        <f t="shared" si="2"/>
        <v>147.98496927620806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80</v>
      </c>
      <c r="D8" s="50"/>
      <c r="E8" s="50" t="s">
        <v>80</v>
      </c>
      <c r="F8" s="50"/>
      <c r="G8" s="105" t="s">
        <v>80</v>
      </c>
      <c r="H8" s="50"/>
      <c r="I8" s="50" t="s">
        <v>80</v>
      </c>
      <c r="J8" s="50"/>
      <c r="K8" s="106" t="s">
        <v>81</v>
      </c>
      <c r="L8" s="53"/>
      <c r="M8" s="91" t="s">
        <v>59</v>
      </c>
      <c r="N8" s="52"/>
      <c r="O8" s="90" t="s">
        <v>81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253457</v>
      </c>
      <c r="D11" s="99"/>
      <c r="E11" s="109">
        <f>'Kosten absolut'!BM10</f>
        <v>126381834</v>
      </c>
      <c r="F11" s="109"/>
      <c r="G11" s="109">
        <f>Kobe!BM10</f>
        <v>14891552</v>
      </c>
      <c r="H11" s="86"/>
      <c r="I11" s="126">
        <f>E11-G11</f>
        <v>111490282</v>
      </c>
      <c r="J11" s="127"/>
      <c r="K11" s="124">
        <f>I11/C11</f>
        <v>439.87848826428154</v>
      </c>
      <c r="L11" s="124"/>
      <c r="M11" s="128">
        <v>217.82062355043331</v>
      </c>
      <c r="N11" s="124"/>
      <c r="O11" s="124">
        <f>K11-M11</f>
        <v>222.05786471384823</v>
      </c>
      <c r="P11" s="97"/>
    </row>
    <row r="12" spans="1:19" s="96" customFormat="1" x14ac:dyDescent="0.25">
      <c r="A12" s="95" t="s">
        <v>24</v>
      </c>
      <c r="B12" s="95"/>
      <c r="C12" s="86">
        <v>206054</v>
      </c>
      <c r="D12" s="99"/>
      <c r="E12" s="109">
        <f>'Kosten absolut'!BM11</f>
        <v>118625004</v>
      </c>
      <c r="F12" s="109"/>
      <c r="G12" s="109">
        <f>Kobe!BM11</f>
        <v>12373506</v>
      </c>
      <c r="H12" s="86"/>
      <c r="I12" s="126">
        <f t="shared" ref="I12:I37" si="0">E12-G12</f>
        <v>106251498</v>
      </c>
      <c r="J12" s="127"/>
      <c r="K12" s="124">
        <f t="shared" ref="K12:K37" si="1">I12/C12</f>
        <v>515.64880079979037</v>
      </c>
      <c r="L12" s="124"/>
      <c r="M12" s="128">
        <v>243.92208178774436</v>
      </c>
      <c r="N12" s="124"/>
      <c r="O12" s="124">
        <f t="shared" ref="O12:O37" si="2">K12-M12</f>
        <v>271.72671901204603</v>
      </c>
      <c r="P12" s="98"/>
    </row>
    <row r="13" spans="1:19" s="96" customFormat="1" x14ac:dyDescent="0.25">
      <c r="A13" s="95" t="s">
        <v>25</v>
      </c>
      <c r="B13" s="95"/>
      <c r="C13" s="86">
        <v>72255</v>
      </c>
      <c r="D13" s="99"/>
      <c r="E13" s="109">
        <f>'Kosten absolut'!BM12</f>
        <v>34258639</v>
      </c>
      <c r="F13" s="109"/>
      <c r="G13" s="109">
        <f>Kobe!BM12</f>
        <v>3799808</v>
      </c>
      <c r="H13" s="86"/>
      <c r="I13" s="126">
        <f t="shared" si="0"/>
        <v>30458831</v>
      </c>
      <c r="J13" s="127"/>
      <c r="K13" s="124">
        <f t="shared" si="1"/>
        <v>421.54634281364611</v>
      </c>
      <c r="L13" s="124"/>
      <c r="M13" s="128">
        <v>192.78740316500884</v>
      </c>
      <c r="N13" s="124"/>
      <c r="O13" s="124">
        <f t="shared" si="2"/>
        <v>228.75893964863727</v>
      </c>
      <c r="P13" s="98"/>
    </row>
    <row r="14" spans="1:19" s="96" customFormat="1" x14ac:dyDescent="0.25">
      <c r="A14" s="95" t="s">
        <v>26</v>
      </c>
      <c r="B14" s="95"/>
      <c r="C14" s="86">
        <v>7416</v>
      </c>
      <c r="D14" s="99"/>
      <c r="E14" s="109">
        <f>'Kosten absolut'!BM13</f>
        <v>2988020</v>
      </c>
      <c r="F14" s="109"/>
      <c r="G14" s="109">
        <f>Kobe!BM13</f>
        <v>381765</v>
      </c>
      <c r="H14" s="86"/>
      <c r="I14" s="126">
        <f t="shared" si="0"/>
        <v>2606255</v>
      </c>
      <c r="J14" s="127"/>
      <c r="K14" s="124">
        <f t="shared" si="1"/>
        <v>351.43675836030206</v>
      </c>
      <c r="L14" s="124"/>
      <c r="M14" s="128">
        <v>184.53150644429425</v>
      </c>
      <c r="N14" s="124"/>
      <c r="O14" s="124">
        <f t="shared" si="2"/>
        <v>166.90525191600781</v>
      </c>
      <c r="P14" s="98"/>
    </row>
    <row r="15" spans="1:19" s="96" customFormat="1" x14ac:dyDescent="0.25">
      <c r="A15" s="95" t="s">
        <v>27</v>
      </c>
      <c r="B15" s="95"/>
      <c r="C15" s="86">
        <v>26426</v>
      </c>
      <c r="D15" s="99"/>
      <c r="E15" s="109">
        <f>'Kosten absolut'!BM14</f>
        <v>12096207</v>
      </c>
      <c r="F15" s="109"/>
      <c r="G15" s="109">
        <f>Kobe!BM14</f>
        <v>1455934</v>
      </c>
      <c r="H15" s="86"/>
      <c r="I15" s="126">
        <f t="shared" si="0"/>
        <v>10640273</v>
      </c>
      <c r="J15" s="127"/>
      <c r="K15" s="124">
        <f t="shared" si="1"/>
        <v>402.64410050707636</v>
      </c>
      <c r="L15" s="124"/>
      <c r="M15" s="128">
        <v>183.29431468341397</v>
      </c>
      <c r="N15" s="124"/>
      <c r="O15" s="124">
        <f t="shared" si="2"/>
        <v>219.34978582366239</v>
      </c>
      <c r="P15" s="98"/>
    </row>
    <row r="16" spans="1:19" s="96" customFormat="1" x14ac:dyDescent="0.25">
      <c r="A16" s="95" t="s">
        <v>28</v>
      </c>
      <c r="B16" s="95"/>
      <c r="C16" s="86">
        <v>6279</v>
      </c>
      <c r="D16" s="99"/>
      <c r="E16" s="109">
        <f>'Kosten absolut'!BM15</f>
        <v>2817118</v>
      </c>
      <c r="F16" s="109"/>
      <c r="G16" s="109">
        <f>Kobe!BM15</f>
        <v>320009</v>
      </c>
      <c r="H16" s="86"/>
      <c r="I16" s="126">
        <f t="shared" si="0"/>
        <v>2497109</v>
      </c>
      <c r="J16" s="127"/>
      <c r="K16" s="124">
        <f t="shared" si="1"/>
        <v>397.69214843127884</v>
      </c>
      <c r="L16" s="124"/>
      <c r="M16" s="128">
        <v>173.5665760048353</v>
      </c>
      <c r="N16" s="124"/>
      <c r="O16" s="124">
        <f t="shared" si="2"/>
        <v>224.12557242644354</v>
      </c>
      <c r="P16" s="98"/>
    </row>
    <row r="17" spans="1:16" s="96" customFormat="1" x14ac:dyDescent="0.25">
      <c r="A17" s="95" t="s">
        <v>29</v>
      </c>
      <c r="B17" s="95"/>
      <c r="C17" s="86">
        <v>7168</v>
      </c>
      <c r="D17" s="99"/>
      <c r="E17" s="109">
        <f>'Kosten absolut'!BM16</f>
        <v>2952981</v>
      </c>
      <c r="F17" s="109"/>
      <c r="G17" s="109">
        <f>Kobe!BM16</f>
        <v>369346</v>
      </c>
      <c r="H17" s="86"/>
      <c r="I17" s="126">
        <f t="shared" si="0"/>
        <v>2583635</v>
      </c>
      <c r="J17" s="127"/>
      <c r="K17" s="124">
        <f t="shared" si="1"/>
        <v>360.44015066964283</v>
      </c>
      <c r="L17" s="124"/>
      <c r="M17" s="128">
        <v>160.52382668492609</v>
      </c>
      <c r="N17" s="124"/>
      <c r="O17" s="124">
        <f t="shared" si="2"/>
        <v>199.91632398471674</v>
      </c>
      <c r="P17" s="98"/>
    </row>
    <row r="18" spans="1:16" s="96" customFormat="1" x14ac:dyDescent="0.25">
      <c r="A18" s="95" t="s">
        <v>30</v>
      </c>
      <c r="B18" s="95"/>
      <c r="C18" s="86">
        <v>8054</v>
      </c>
      <c r="D18" s="99"/>
      <c r="E18" s="109">
        <f>'Kosten absolut'!BM17</f>
        <v>3574337</v>
      </c>
      <c r="F18" s="109"/>
      <c r="G18" s="109">
        <f>Kobe!BM17</f>
        <v>441203</v>
      </c>
      <c r="H18" s="86"/>
      <c r="I18" s="126">
        <f t="shared" si="0"/>
        <v>3133134</v>
      </c>
      <c r="J18" s="127"/>
      <c r="K18" s="124">
        <f t="shared" si="1"/>
        <v>389.01589272411223</v>
      </c>
      <c r="L18" s="124"/>
      <c r="M18" s="128">
        <v>190.07463895670227</v>
      </c>
      <c r="N18" s="124"/>
      <c r="O18" s="124">
        <f t="shared" si="2"/>
        <v>198.94125376740996</v>
      </c>
      <c r="P18" s="98"/>
    </row>
    <row r="19" spans="1:16" s="96" customFormat="1" x14ac:dyDescent="0.25">
      <c r="A19" s="95" t="s">
        <v>31</v>
      </c>
      <c r="B19" s="95"/>
      <c r="C19" s="86">
        <v>18659</v>
      </c>
      <c r="D19" s="99"/>
      <c r="E19" s="109">
        <f>'Kosten absolut'!BM18</f>
        <v>8228455</v>
      </c>
      <c r="F19" s="109"/>
      <c r="G19" s="109">
        <f>Kobe!BM18</f>
        <v>981855</v>
      </c>
      <c r="H19" s="86"/>
      <c r="I19" s="126">
        <f t="shared" si="0"/>
        <v>7246600</v>
      </c>
      <c r="J19" s="127"/>
      <c r="K19" s="124">
        <f t="shared" si="1"/>
        <v>388.37022348464546</v>
      </c>
      <c r="L19" s="124"/>
      <c r="M19" s="128">
        <v>181.15122270668812</v>
      </c>
      <c r="N19" s="124"/>
      <c r="O19" s="124">
        <f t="shared" si="2"/>
        <v>207.21900077795735</v>
      </c>
      <c r="P19" s="98"/>
    </row>
    <row r="20" spans="1:16" s="96" customFormat="1" x14ac:dyDescent="0.25">
      <c r="A20" s="95" t="s">
        <v>32</v>
      </c>
      <c r="B20" s="95"/>
      <c r="C20" s="86">
        <v>42896</v>
      </c>
      <c r="D20" s="99"/>
      <c r="E20" s="109">
        <f>'Kosten absolut'!BM19</f>
        <v>22975306</v>
      </c>
      <c r="F20" s="109"/>
      <c r="G20" s="109">
        <f>Kobe!BM19</f>
        <v>2542702</v>
      </c>
      <c r="H20" s="86"/>
      <c r="I20" s="126">
        <f t="shared" si="0"/>
        <v>20432604</v>
      </c>
      <c r="J20" s="127"/>
      <c r="K20" s="124">
        <f t="shared" si="1"/>
        <v>476.32888847444985</v>
      </c>
      <c r="L20" s="124"/>
      <c r="M20" s="128">
        <v>213.68835011381677</v>
      </c>
      <c r="N20" s="124"/>
      <c r="O20" s="124">
        <f t="shared" si="2"/>
        <v>262.64053836063306</v>
      </c>
      <c r="P20" s="98"/>
    </row>
    <row r="21" spans="1:16" s="96" customFormat="1" x14ac:dyDescent="0.25">
      <c r="A21" s="95" t="s">
        <v>33</v>
      </c>
      <c r="B21" s="95"/>
      <c r="C21" s="86">
        <v>53788</v>
      </c>
      <c r="D21" s="99"/>
      <c r="E21" s="109">
        <f>'Kosten absolut'!BM20</f>
        <v>27765332</v>
      </c>
      <c r="F21" s="109"/>
      <c r="G21" s="109">
        <f>Kobe!BM20</f>
        <v>3117826</v>
      </c>
      <c r="H21" s="86"/>
      <c r="I21" s="126">
        <f t="shared" si="0"/>
        <v>24647506</v>
      </c>
      <c r="J21" s="127"/>
      <c r="K21" s="124">
        <f t="shared" si="1"/>
        <v>458.2342901762475</v>
      </c>
      <c r="L21" s="124"/>
      <c r="M21" s="128">
        <v>213.10088263496866</v>
      </c>
      <c r="N21" s="124"/>
      <c r="O21" s="124">
        <f t="shared" si="2"/>
        <v>245.13340754127884</v>
      </c>
      <c r="P21" s="98"/>
    </row>
    <row r="22" spans="1:16" s="96" customFormat="1" x14ac:dyDescent="0.25">
      <c r="A22" s="95" t="s">
        <v>34</v>
      </c>
      <c r="B22" s="95"/>
      <c r="C22" s="86">
        <v>42990</v>
      </c>
      <c r="D22" s="99"/>
      <c r="E22" s="109">
        <f>'Kosten absolut'!BM21</f>
        <v>27409853</v>
      </c>
      <c r="F22" s="109"/>
      <c r="G22" s="109">
        <f>Kobe!BM21</f>
        <v>2862328</v>
      </c>
      <c r="H22" s="86"/>
      <c r="I22" s="126">
        <f t="shared" si="0"/>
        <v>24547525</v>
      </c>
      <c r="J22" s="127"/>
      <c r="K22" s="124">
        <f t="shared" si="1"/>
        <v>571.00546638753201</v>
      </c>
      <c r="L22" s="124"/>
      <c r="M22" s="128">
        <v>307.82710372580556</v>
      </c>
      <c r="N22" s="124"/>
      <c r="O22" s="124">
        <f t="shared" si="2"/>
        <v>263.17836266172645</v>
      </c>
      <c r="P22" s="98"/>
    </row>
    <row r="23" spans="1:16" s="96" customFormat="1" x14ac:dyDescent="0.25">
      <c r="A23" s="95" t="s">
        <v>35</v>
      </c>
      <c r="B23" s="95"/>
      <c r="C23" s="86">
        <v>63743</v>
      </c>
      <c r="D23" s="99"/>
      <c r="E23" s="109">
        <f>'Kosten absolut'!BM22</f>
        <v>33400544</v>
      </c>
      <c r="F23" s="109"/>
      <c r="G23" s="109">
        <f>Kobe!BM22</f>
        <v>3999183</v>
      </c>
      <c r="H23" s="86"/>
      <c r="I23" s="126">
        <f t="shared" si="0"/>
        <v>29401361</v>
      </c>
      <c r="J23" s="127"/>
      <c r="K23" s="124">
        <f t="shared" si="1"/>
        <v>461.24846649828214</v>
      </c>
      <c r="L23" s="124"/>
      <c r="M23" s="128">
        <v>230.43876438493947</v>
      </c>
      <c r="N23" s="124"/>
      <c r="O23" s="124">
        <f t="shared" si="2"/>
        <v>230.80970211334267</v>
      </c>
      <c r="P23" s="98"/>
    </row>
    <row r="24" spans="1:16" s="96" customFormat="1" x14ac:dyDescent="0.25">
      <c r="A24" s="95" t="s">
        <v>36</v>
      </c>
      <c r="B24" s="95"/>
      <c r="C24" s="86">
        <v>16836</v>
      </c>
      <c r="D24" s="99"/>
      <c r="E24" s="109">
        <f>'Kosten absolut'!BM23</f>
        <v>7522108</v>
      </c>
      <c r="F24" s="109"/>
      <c r="G24" s="109">
        <f>Kobe!BM23</f>
        <v>948605</v>
      </c>
      <c r="H24" s="86"/>
      <c r="I24" s="126">
        <f t="shared" si="0"/>
        <v>6573503</v>
      </c>
      <c r="J24" s="127"/>
      <c r="K24" s="124">
        <f t="shared" si="1"/>
        <v>390.44327631266333</v>
      </c>
      <c r="L24" s="124"/>
      <c r="M24" s="128">
        <v>216.6109882799777</v>
      </c>
      <c r="N24" s="124"/>
      <c r="O24" s="124">
        <f t="shared" si="2"/>
        <v>173.83228803268563</v>
      </c>
      <c r="P24" s="98"/>
    </row>
    <row r="25" spans="1:16" s="96" customFormat="1" x14ac:dyDescent="0.25">
      <c r="A25" s="95" t="s">
        <v>37</v>
      </c>
      <c r="B25" s="95"/>
      <c r="C25" s="86">
        <v>10871</v>
      </c>
      <c r="D25" s="99"/>
      <c r="E25" s="109">
        <f>'Kosten absolut'!BM24</f>
        <v>4924327</v>
      </c>
      <c r="F25" s="109"/>
      <c r="G25" s="109">
        <f>Kobe!BM24</f>
        <v>566127</v>
      </c>
      <c r="H25" s="86"/>
      <c r="I25" s="126">
        <f t="shared" si="0"/>
        <v>4358200</v>
      </c>
      <c r="J25" s="127"/>
      <c r="K25" s="124">
        <f t="shared" si="1"/>
        <v>400.90148100450739</v>
      </c>
      <c r="L25" s="124"/>
      <c r="M25" s="128">
        <v>172.70442404190459</v>
      </c>
      <c r="N25" s="124"/>
      <c r="O25" s="124">
        <f t="shared" si="2"/>
        <v>228.1970569626028</v>
      </c>
      <c r="P25" s="98"/>
    </row>
    <row r="26" spans="1:16" s="96" customFormat="1" x14ac:dyDescent="0.25">
      <c r="A26" s="95" t="s">
        <v>38</v>
      </c>
      <c r="B26" s="95"/>
      <c r="C26" s="86">
        <v>3515</v>
      </c>
      <c r="D26" s="99"/>
      <c r="E26" s="109">
        <f>'Kosten absolut'!BM25</f>
        <v>1746011</v>
      </c>
      <c r="F26" s="109"/>
      <c r="G26" s="109">
        <f>Kobe!BM25</f>
        <v>186554</v>
      </c>
      <c r="H26" s="86"/>
      <c r="I26" s="126">
        <f t="shared" si="0"/>
        <v>1559457</v>
      </c>
      <c r="J26" s="127"/>
      <c r="K26" s="124">
        <f t="shared" si="1"/>
        <v>443.65775248933141</v>
      </c>
      <c r="L26" s="124"/>
      <c r="M26" s="128">
        <v>158.9119243872953</v>
      </c>
      <c r="N26" s="124"/>
      <c r="O26" s="124">
        <f t="shared" si="2"/>
        <v>284.74582810203611</v>
      </c>
      <c r="P26" s="98"/>
    </row>
    <row r="27" spans="1:16" s="96" customFormat="1" x14ac:dyDescent="0.25">
      <c r="A27" s="95" t="s">
        <v>39</v>
      </c>
      <c r="B27" s="95"/>
      <c r="C27" s="86">
        <v>85474</v>
      </c>
      <c r="D27" s="99"/>
      <c r="E27" s="109">
        <f>'Kosten absolut'!BM26</f>
        <v>39042917</v>
      </c>
      <c r="F27" s="109"/>
      <c r="G27" s="109">
        <f>Kobe!BM26</f>
        <v>4683508</v>
      </c>
      <c r="H27" s="86"/>
      <c r="I27" s="126">
        <f t="shared" si="0"/>
        <v>34359409</v>
      </c>
      <c r="J27" s="127"/>
      <c r="K27" s="124">
        <f t="shared" si="1"/>
        <v>401.98667431031657</v>
      </c>
      <c r="L27" s="124"/>
      <c r="M27" s="128">
        <v>186.30853944429384</v>
      </c>
      <c r="N27" s="124"/>
      <c r="O27" s="124">
        <f t="shared" si="2"/>
        <v>215.67813486602273</v>
      </c>
      <c r="P27" s="98"/>
    </row>
    <row r="28" spans="1:16" s="96" customFormat="1" x14ac:dyDescent="0.25">
      <c r="A28" s="95" t="s">
        <v>40</v>
      </c>
      <c r="B28" s="95"/>
      <c r="C28" s="86">
        <v>39019</v>
      </c>
      <c r="D28" s="99"/>
      <c r="E28" s="109">
        <f>'Kosten absolut'!BM27</f>
        <v>17510931</v>
      </c>
      <c r="F28" s="109"/>
      <c r="G28" s="109">
        <f>Kobe!BM27</f>
        <v>2113224</v>
      </c>
      <c r="H28" s="86"/>
      <c r="I28" s="126">
        <f t="shared" si="0"/>
        <v>15397707</v>
      </c>
      <c r="J28" s="127"/>
      <c r="K28" s="124">
        <f t="shared" si="1"/>
        <v>394.62074886593712</v>
      </c>
      <c r="L28" s="124"/>
      <c r="M28" s="128">
        <v>184.92994865974634</v>
      </c>
      <c r="N28" s="124"/>
      <c r="O28" s="124">
        <f t="shared" si="2"/>
        <v>209.69080020619077</v>
      </c>
      <c r="P28" s="98"/>
    </row>
    <row r="29" spans="1:16" s="96" customFormat="1" x14ac:dyDescent="0.25">
      <c r="A29" s="95" t="s">
        <v>41</v>
      </c>
      <c r="B29" s="95"/>
      <c r="C29" s="86">
        <v>109373</v>
      </c>
      <c r="D29" s="99"/>
      <c r="E29" s="109">
        <f>'Kosten absolut'!BM28</f>
        <v>54284764</v>
      </c>
      <c r="F29" s="109"/>
      <c r="G29" s="109">
        <f>Kobe!BM28</f>
        <v>5985025</v>
      </c>
      <c r="H29" s="86"/>
      <c r="I29" s="126">
        <f t="shared" si="0"/>
        <v>48299739</v>
      </c>
      <c r="J29" s="127"/>
      <c r="K29" s="124">
        <f t="shared" si="1"/>
        <v>441.60568878973788</v>
      </c>
      <c r="L29" s="124"/>
      <c r="M29" s="128">
        <v>198.19628519875656</v>
      </c>
      <c r="N29" s="124"/>
      <c r="O29" s="124">
        <f t="shared" si="2"/>
        <v>243.40940359098133</v>
      </c>
      <c r="P29" s="98"/>
    </row>
    <row r="30" spans="1:16" s="96" customFormat="1" x14ac:dyDescent="0.25">
      <c r="A30" s="95" t="s">
        <v>42</v>
      </c>
      <c r="B30" s="95"/>
      <c r="C30" s="86">
        <v>41848</v>
      </c>
      <c r="D30" s="99"/>
      <c r="E30" s="109">
        <f>'Kosten absolut'!BM29</f>
        <v>21796610</v>
      </c>
      <c r="F30" s="109"/>
      <c r="G30" s="109">
        <f>Kobe!BM29</f>
        <v>2248437</v>
      </c>
      <c r="H30" s="86"/>
      <c r="I30" s="126">
        <f t="shared" si="0"/>
        <v>19548173</v>
      </c>
      <c r="J30" s="127"/>
      <c r="K30" s="124">
        <f t="shared" si="1"/>
        <v>467.12323169566048</v>
      </c>
      <c r="L30" s="124"/>
      <c r="M30" s="128">
        <v>195.50334106020779</v>
      </c>
      <c r="N30" s="124"/>
      <c r="O30" s="124">
        <f t="shared" si="2"/>
        <v>271.61989063545269</v>
      </c>
      <c r="P30" s="98"/>
    </row>
    <row r="31" spans="1:16" s="96" customFormat="1" x14ac:dyDescent="0.25">
      <c r="A31" s="95" t="s">
        <v>43</v>
      </c>
      <c r="B31" s="95"/>
      <c r="C31" s="86">
        <v>73279</v>
      </c>
      <c r="D31" s="99"/>
      <c r="E31" s="109">
        <f>'Kosten absolut'!BM30</f>
        <v>48544133</v>
      </c>
      <c r="F31" s="109"/>
      <c r="G31" s="109">
        <f>Kobe!BM30</f>
        <v>4761767</v>
      </c>
      <c r="H31" s="86"/>
      <c r="I31" s="126">
        <f t="shared" si="0"/>
        <v>43782366</v>
      </c>
      <c r="J31" s="127"/>
      <c r="K31" s="124">
        <f t="shared" si="1"/>
        <v>597.4749382497032</v>
      </c>
      <c r="L31" s="124"/>
      <c r="M31" s="128">
        <v>268.79874894511931</v>
      </c>
      <c r="N31" s="124"/>
      <c r="O31" s="124">
        <f t="shared" si="2"/>
        <v>328.67618930458389</v>
      </c>
      <c r="P31" s="98"/>
    </row>
    <row r="32" spans="1:16" s="96" customFormat="1" x14ac:dyDescent="0.25">
      <c r="A32" s="95" t="s">
        <v>44</v>
      </c>
      <c r="B32" s="95"/>
      <c r="C32" s="86">
        <v>120473</v>
      </c>
      <c r="D32" s="99"/>
      <c r="E32" s="109">
        <f>'Kosten absolut'!BM31</f>
        <v>76063387</v>
      </c>
      <c r="F32" s="109"/>
      <c r="G32" s="109">
        <f>Kobe!BM31</f>
        <v>7890341</v>
      </c>
      <c r="H32" s="86"/>
      <c r="I32" s="126">
        <f t="shared" si="0"/>
        <v>68173046</v>
      </c>
      <c r="J32" s="127"/>
      <c r="K32" s="124">
        <f t="shared" si="1"/>
        <v>565.87821337561115</v>
      </c>
      <c r="L32" s="124"/>
      <c r="M32" s="128">
        <v>272.8723017074895</v>
      </c>
      <c r="N32" s="124"/>
      <c r="O32" s="124">
        <f t="shared" si="2"/>
        <v>293.00591166812166</v>
      </c>
      <c r="P32" s="98"/>
    </row>
    <row r="33" spans="1:16" s="96" customFormat="1" x14ac:dyDescent="0.25">
      <c r="A33" s="95" t="s">
        <v>45</v>
      </c>
      <c r="B33" s="95"/>
      <c r="C33" s="86">
        <v>61698</v>
      </c>
      <c r="D33" s="99"/>
      <c r="E33" s="109">
        <f>'Kosten absolut'!BM32</f>
        <v>30063336</v>
      </c>
      <c r="F33" s="109"/>
      <c r="G33" s="109">
        <f>Kobe!BM32</f>
        <v>3480194</v>
      </c>
      <c r="H33" s="86"/>
      <c r="I33" s="126">
        <f t="shared" si="0"/>
        <v>26583142</v>
      </c>
      <c r="J33" s="127"/>
      <c r="K33" s="124">
        <f t="shared" si="1"/>
        <v>430.85905539887841</v>
      </c>
      <c r="L33" s="124"/>
      <c r="M33" s="128">
        <v>196.99542471196321</v>
      </c>
      <c r="N33" s="124"/>
      <c r="O33" s="124">
        <f t="shared" si="2"/>
        <v>233.8636306869152</v>
      </c>
      <c r="P33" s="98"/>
    </row>
    <row r="34" spans="1:16" s="96" customFormat="1" x14ac:dyDescent="0.25">
      <c r="A34" s="95" t="s">
        <v>46</v>
      </c>
      <c r="B34" s="95"/>
      <c r="C34" s="86">
        <v>34086</v>
      </c>
      <c r="D34" s="99"/>
      <c r="E34" s="109">
        <f>'Kosten absolut'!BM33</f>
        <v>20080462</v>
      </c>
      <c r="F34" s="109"/>
      <c r="G34" s="109">
        <f>Kobe!BM33</f>
        <v>2063724</v>
      </c>
      <c r="H34" s="86"/>
      <c r="I34" s="126">
        <f t="shared" si="0"/>
        <v>18016738</v>
      </c>
      <c r="J34" s="127"/>
      <c r="K34" s="124">
        <f t="shared" si="1"/>
        <v>528.56709499501267</v>
      </c>
      <c r="L34" s="124"/>
      <c r="M34" s="128">
        <v>268.26183913947608</v>
      </c>
      <c r="N34" s="124"/>
      <c r="O34" s="124">
        <f t="shared" si="2"/>
        <v>260.30525585553659</v>
      </c>
      <c r="P34" s="98"/>
    </row>
    <row r="35" spans="1:16" s="96" customFormat="1" x14ac:dyDescent="0.25">
      <c r="A35" s="95" t="s">
        <v>47</v>
      </c>
      <c r="B35" s="95"/>
      <c r="C35" s="86">
        <v>73820</v>
      </c>
      <c r="D35" s="99"/>
      <c r="E35" s="109">
        <f>'Kosten absolut'!BM34</f>
        <v>51227711</v>
      </c>
      <c r="F35" s="109"/>
      <c r="G35" s="109">
        <f>Kobe!BM34</f>
        <v>5129118</v>
      </c>
      <c r="H35" s="86"/>
      <c r="I35" s="126">
        <f t="shared" si="0"/>
        <v>46098593</v>
      </c>
      <c r="J35" s="127"/>
      <c r="K35" s="124">
        <f t="shared" si="1"/>
        <v>624.47294771064753</v>
      </c>
      <c r="L35" s="124"/>
      <c r="M35" s="128">
        <v>318.62949221036212</v>
      </c>
      <c r="N35" s="124"/>
      <c r="O35" s="124">
        <f t="shared" si="2"/>
        <v>305.84345550028542</v>
      </c>
      <c r="P35" s="98"/>
    </row>
    <row r="36" spans="1:16" s="96" customFormat="1" x14ac:dyDescent="0.25">
      <c r="A36" s="95" t="s">
        <v>48</v>
      </c>
      <c r="B36" s="95"/>
      <c r="C36" s="86">
        <v>14559</v>
      </c>
      <c r="D36" s="99"/>
      <c r="E36" s="109">
        <f>'Kosten absolut'!BM35</f>
        <v>7987655</v>
      </c>
      <c r="F36" s="109"/>
      <c r="G36" s="109">
        <f>Kobe!BM35</f>
        <v>892535</v>
      </c>
      <c r="H36" s="86"/>
      <c r="I36" s="126">
        <f t="shared" si="0"/>
        <v>7095120</v>
      </c>
      <c r="J36" s="127"/>
      <c r="K36" s="124">
        <f t="shared" si="1"/>
        <v>487.3356686585617</v>
      </c>
      <c r="L36" s="124"/>
      <c r="M36" s="128">
        <v>251.20548956258963</v>
      </c>
      <c r="N36" s="124"/>
      <c r="O36" s="124">
        <f t="shared" si="2"/>
        <v>236.13017909597207</v>
      </c>
      <c r="P36" s="98"/>
    </row>
    <row r="37" spans="1:16" s="96" customFormat="1" x14ac:dyDescent="0.25">
      <c r="A37" s="96" t="s">
        <v>49</v>
      </c>
      <c r="C37" s="86">
        <f>SUM(C11:C36)</f>
        <v>1494036</v>
      </c>
      <c r="D37" s="86"/>
      <c r="E37" s="109">
        <f>'Kosten absolut'!BM36</f>
        <v>804267982</v>
      </c>
      <c r="F37" s="86"/>
      <c r="G37" s="109">
        <f>Kobe!BM36</f>
        <v>88486176</v>
      </c>
      <c r="H37" s="86"/>
      <c r="I37" s="126">
        <f t="shared" si="0"/>
        <v>715781806</v>
      </c>
      <c r="J37" s="127"/>
      <c r="K37" s="124">
        <f t="shared" si="1"/>
        <v>479.09274341448264</v>
      </c>
      <c r="L37" s="128"/>
      <c r="M37" s="128">
        <v>228.10303576907313</v>
      </c>
      <c r="N37" s="128"/>
      <c r="O37" s="124">
        <f t="shared" si="2"/>
        <v>250.98970764540951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82</v>
      </c>
      <c r="D8" s="50"/>
      <c r="E8" s="50" t="s">
        <v>82</v>
      </c>
      <c r="F8" s="50"/>
      <c r="G8" s="105" t="s">
        <v>82</v>
      </c>
      <c r="H8" s="50"/>
      <c r="I8" s="50" t="s">
        <v>82</v>
      </c>
      <c r="J8" s="50"/>
      <c r="K8" s="106" t="s">
        <v>83</v>
      </c>
      <c r="L8" s="53"/>
      <c r="M8" s="91" t="s">
        <v>59</v>
      </c>
      <c r="N8" s="52"/>
      <c r="O8" s="90" t="s">
        <v>83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190875</v>
      </c>
      <c r="D11" s="99"/>
      <c r="E11" s="109">
        <f>'Kosten absolut'!BO10</f>
        <v>116670196</v>
      </c>
      <c r="F11" s="109"/>
      <c r="G11" s="109">
        <f>Kobe!BO10</f>
        <v>12256495</v>
      </c>
      <c r="H11" s="86"/>
      <c r="I11" s="126">
        <f>E11-G11</f>
        <v>104413701</v>
      </c>
      <c r="J11" s="127"/>
      <c r="K11" s="124">
        <f>I11/C11</f>
        <v>547.02659332023575</v>
      </c>
      <c r="L11" s="124"/>
      <c r="M11" s="128">
        <v>217.82062355043331</v>
      </c>
      <c r="N11" s="124"/>
      <c r="O11" s="124">
        <f>K11-M11</f>
        <v>329.20596976980244</v>
      </c>
      <c r="P11" s="97"/>
    </row>
    <row r="12" spans="1:19" s="96" customFormat="1" x14ac:dyDescent="0.25">
      <c r="A12" s="95" t="s">
        <v>24</v>
      </c>
      <c r="B12" s="95"/>
      <c r="C12" s="86">
        <v>163038</v>
      </c>
      <c r="D12" s="99"/>
      <c r="E12" s="109">
        <f>'Kosten absolut'!BO11</f>
        <v>107745777</v>
      </c>
      <c r="F12" s="109"/>
      <c r="G12" s="109">
        <f>Kobe!BO11</f>
        <v>10598659</v>
      </c>
      <c r="H12" s="86"/>
      <c r="I12" s="126">
        <f t="shared" ref="I12:I37" si="0">E12-G12</f>
        <v>97147118</v>
      </c>
      <c r="J12" s="127"/>
      <c r="K12" s="124">
        <f t="shared" ref="K12:K37" si="1">I12/C12</f>
        <v>595.85567781744135</v>
      </c>
      <c r="L12" s="124"/>
      <c r="M12" s="128">
        <v>243.92208178774436</v>
      </c>
      <c r="N12" s="124"/>
      <c r="O12" s="124">
        <f t="shared" ref="O12:O37" si="2">K12-M12</f>
        <v>351.93359602969701</v>
      </c>
      <c r="P12" s="98"/>
    </row>
    <row r="13" spans="1:19" s="96" customFormat="1" x14ac:dyDescent="0.25">
      <c r="A13" s="95" t="s">
        <v>25</v>
      </c>
      <c r="B13" s="95"/>
      <c r="C13" s="86">
        <v>52805</v>
      </c>
      <c r="D13" s="99"/>
      <c r="E13" s="109">
        <f>'Kosten absolut'!BO12</f>
        <v>29772372</v>
      </c>
      <c r="F13" s="109"/>
      <c r="G13" s="109">
        <f>Kobe!BO12</f>
        <v>3022145</v>
      </c>
      <c r="H13" s="86"/>
      <c r="I13" s="126">
        <f t="shared" si="0"/>
        <v>26750227</v>
      </c>
      <c r="J13" s="127"/>
      <c r="K13" s="124">
        <f t="shared" si="1"/>
        <v>506.58511504592366</v>
      </c>
      <c r="L13" s="124"/>
      <c r="M13" s="128">
        <v>192.78740316500884</v>
      </c>
      <c r="N13" s="124"/>
      <c r="O13" s="124">
        <f t="shared" si="2"/>
        <v>313.79771188091479</v>
      </c>
      <c r="P13" s="98"/>
    </row>
    <row r="14" spans="1:19" s="96" customFormat="1" x14ac:dyDescent="0.25">
      <c r="A14" s="95" t="s">
        <v>26</v>
      </c>
      <c r="B14" s="95"/>
      <c r="C14" s="86">
        <v>6046</v>
      </c>
      <c r="D14" s="99"/>
      <c r="E14" s="109">
        <f>'Kosten absolut'!BO13</f>
        <v>2711452</v>
      </c>
      <c r="F14" s="109"/>
      <c r="G14" s="109">
        <f>Kobe!BO13</f>
        <v>324452</v>
      </c>
      <c r="H14" s="86"/>
      <c r="I14" s="126">
        <f t="shared" si="0"/>
        <v>2387000</v>
      </c>
      <c r="J14" s="127"/>
      <c r="K14" s="124">
        <f t="shared" si="1"/>
        <v>394.80648362553757</v>
      </c>
      <c r="L14" s="124"/>
      <c r="M14" s="128">
        <v>184.53150644429425</v>
      </c>
      <c r="N14" s="124"/>
      <c r="O14" s="124">
        <f t="shared" si="2"/>
        <v>210.27497718124332</v>
      </c>
      <c r="P14" s="98"/>
    </row>
    <row r="15" spans="1:19" s="96" customFormat="1" x14ac:dyDescent="0.25">
      <c r="A15" s="95" t="s">
        <v>27</v>
      </c>
      <c r="B15" s="95"/>
      <c r="C15" s="86">
        <v>17726</v>
      </c>
      <c r="D15" s="99"/>
      <c r="E15" s="109">
        <f>'Kosten absolut'!BO14</f>
        <v>10000108</v>
      </c>
      <c r="F15" s="109"/>
      <c r="G15" s="109">
        <f>Kobe!BO14</f>
        <v>1038124</v>
      </c>
      <c r="H15" s="86"/>
      <c r="I15" s="126">
        <f t="shared" si="0"/>
        <v>8961984</v>
      </c>
      <c r="J15" s="127"/>
      <c r="K15" s="124">
        <f t="shared" si="1"/>
        <v>505.58411373124227</v>
      </c>
      <c r="L15" s="124"/>
      <c r="M15" s="128">
        <v>183.29431468341397</v>
      </c>
      <c r="N15" s="124"/>
      <c r="O15" s="124">
        <f t="shared" si="2"/>
        <v>322.2897990478283</v>
      </c>
      <c r="P15" s="98"/>
    </row>
    <row r="16" spans="1:19" s="96" customFormat="1" x14ac:dyDescent="0.25">
      <c r="A16" s="95" t="s">
        <v>28</v>
      </c>
      <c r="B16" s="95"/>
      <c r="C16" s="86">
        <v>4575</v>
      </c>
      <c r="D16" s="99"/>
      <c r="E16" s="109">
        <f>'Kosten absolut'!BO15</f>
        <v>2057630</v>
      </c>
      <c r="F16" s="109"/>
      <c r="G16" s="109">
        <f>Kobe!BO15</f>
        <v>269825</v>
      </c>
      <c r="H16" s="86"/>
      <c r="I16" s="126">
        <f t="shared" si="0"/>
        <v>1787805</v>
      </c>
      <c r="J16" s="127"/>
      <c r="K16" s="124">
        <f t="shared" si="1"/>
        <v>390.77704918032788</v>
      </c>
      <c r="L16" s="124"/>
      <c r="M16" s="128">
        <v>173.5665760048353</v>
      </c>
      <c r="N16" s="124"/>
      <c r="O16" s="124">
        <f t="shared" si="2"/>
        <v>217.21047317549258</v>
      </c>
      <c r="P16" s="98"/>
    </row>
    <row r="17" spans="1:16" s="96" customFormat="1" x14ac:dyDescent="0.25">
      <c r="A17" s="95" t="s">
        <v>29</v>
      </c>
      <c r="B17" s="95"/>
      <c r="C17" s="86">
        <v>5807</v>
      </c>
      <c r="D17" s="99"/>
      <c r="E17" s="109">
        <f>'Kosten absolut'!BO16</f>
        <v>2554149</v>
      </c>
      <c r="F17" s="109"/>
      <c r="G17" s="109">
        <f>Kobe!BO16</f>
        <v>321757</v>
      </c>
      <c r="H17" s="86"/>
      <c r="I17" s="126">
        <f t="shared" si="0"/>
        <v>2232392</v>
      </c>
      <c r="J17" s="127"/>
      <c r="K17" s="124">
        <f t="shared" si="1"/>
        <v>384.43120371964869</v>
      </c>
      <c r="L17" s="124"/>
      <c r="M17" s="128">
        <v>160.52382668492609</v>
      </c>
      <c r="N17" s="124"/>
      <c r="O17" s="124">
        <f t="shared" si="2"/>
        <v>223.9073770347226</v>
      </c>
      <c r="P17" s="98"/>
    </row>
    <row r="18" spans="1:16" s="96" customFormat="1" x14ac:dyDescent="0.25">
      <c r="A18" s="95" t="s">
        <v>30</v>
      </c>
      <c r="B18" s="95"/>
      <c r="C18" s="86">
        <v>6119</v>
      </c>
      <c r="D18" s="99"/>
      <c r="E18" s="109">
        <f>'Kosten absolut'!BO17</f>
        <v>3096290</v>
      </c>
      <c r="F18" s="109"/>
      <c r="G18" s="109">
        <f>Kobe!BO17</f>
        <v>363332</v>
      </c>
      <c r="H18" s="86"/>
      <c r="I18" s="126">
        <f t="shared" si="0"/>
        <v>2732958</v>
      </c>
      <c r="J18" s="127"/>
      <c r="K18" s="124">
        <f t="shared" si="1"/>
        <v>446.63474423925476</v>
      </c>
      <c r="L18" s="124"/>
      <c r="M18" s="128">
        <v>190.07463895670227</v>
      </c>
      <c r="N18" s="124"/>
      <c r="O18" s="124">
        <f t="shared" si="2"/>
        <v>256.56010528255251</v>
      </c>
      <c r="P18" s="98"/>
    </row>
    <row r="19" spans="1:16" s="96" customFormat="1" x14ac:dyDescent="0.25">
      <c r="A19" s="95" t="s">
        <v>31</v>
      </c>
      <c r="B19" s="95"/>
      <c r="C19" s="86">
        <v>13389</v>
      </c>
      <c r="D19" s="99"/>
      <c r="E19" s="109">
        <f>'Kosten absolut'!BO18</f>
        <v>7655866</v>
      </c>
      <c r="F19" s="109"/>
      <c r="G19" s="109">
        <f>Kobe!BO18</f>
        <v>801371</v>
      </c>
      <c r="H19" s="86"/>
      <c r="I19" s="126">
        <f t="shared" si="0"/>
        <v>6854495</v>
      </c>
      <c r="J19" s="127"/>
      <c r="K19" s="124">
        <f t="shared" si="1"/>
        <v>511.94973485697216</v>
      </c>
      <c r="L19" s="124"/>
      <c r="M19" s="128">
        <v>181.15122270668812</v>
      </c>
      <c r="N19" s="124"/>
      <c r="O19" s="124">
        <f t="shared" si="2"/>
        <v>330.79851215028407</v>
      </c>
      <c r="P19" s="98"/>
    </row>
    <row r="20" spans="1:16" s="96" customFormat="1" x14ac:dyDescent="0.25">
      <c r="A20" s="95" t="s">
        <v>32</v>
      </c>
      <c r="B20" s="95"/>
      <c r="C20" s="86">
        <v>32226</v>
      </c>
      <c r="D20" s="99"/>
      <c r="E20" s="109">
        <f>'Kosten absolut'!BO19</f>
        <v>19894030</v>
      </c>
      <c r="F20" s="109"/>
      <c r="G20" s="109">
        <f>Kobe!BO19</f>
        <v>2093111</v>
      </c>
      <c r="H20" s="86"/>
      <c r="I20" s="126">
        <f t="shared" si="0"/>
        <v>17800919</v>
      </c>
      <c r="J20" s="127"/>
      <c r="K20" s="124">
        <f t="shared" si="1"/>
        <v>552.37755228697324</v>
      </c>
      <c r="L20" s="124"/>
      <c r="M20" s="128">
        <v>213.68835011381677</v>
      </c>
      <c r="N20" s="124"/>
      <c r="O20" s="124">
        <f t="shared" si="2"/>
        <v>338.68920217315645</v>
      </c>
      <c r="P20" s="98"/>
    </row>
    <row r="21" spans="1:16" s="96" customFormat="1" x14ac:dyDescent="0.25">
      <c r="A21" s="95" t="s">
        <v>33</v>
      </c>
      <c r="B21" s="95"/>
      <c r="C21" s="86">
        <v>39741</v>
      </c>
      <c r="D21" s="99"/>
      <c r="E21" s="109">
        <f>'Kosten absolut'!BO20</f>
        <v>24612274</v>
      </c>
      <c r="F21" s="109"/>
      <c r="G21" s="109">
        <f>Kobe!BO20</f>
        <v>2536562</v>
      </c>
      <c r="H21" s="86"/>
      <c r="I21" s="126">
        <f t="shared" si="0"/>
        <v>22075712</v>
      </c>
      <c r="J21" s="127"/>
      <c r="K21" s="124">
        <f t="shared" si="1"/>
        <v>555.48959512845681</v>
      </c>
      <c r="L21" s="124"/>
      <c r="M21" s="128">
        <v>213.10088263496866</v>
      </c>
      <c r="N21" s="124"/>
      <c r="O21" s="124">
        <f t="shared" si="2"/>
        <v>342.38871249348813</v>
      </c>
      <c r="P21" s="98"/>
    </row>
    <row r="22" spans="1:16" s="96" customFormat="1" x14ac:dyDescent="0.25">
      <c r="A22" s="95" t="s">
        <v>34</v>
      </c>
      <c r="B22" s="95"/>
      <c r="C22" s="86">
        <v>35750</v>
      </c>
      <c r="D22" s="99"/>
      <c r="E22" s="109">
        <f>'Kosten absolut'!BO21</f>
        <v>25440589</v>
      </c>
      <c r="F22" s="109"/>
      <c r="G22" s="109">
        <f>Kobe!BO21</f>
        <v>2516208</v>
      </c>
      <c r="H22" s="86"/>
      <c r="I22" s="126">
        <f t="shared" si="0"/>
        <v>22924381</v>
      </c>
      <c r="J22" s="127"/>
      <c r="K22" s="124">
        <f t="shared" si="1"/>
        <v>641.24142657342657</v>
      </c>
      <c r="L22" s="124"/>
      <c r="M22" s="128">
        <v>307.82710372580556</v>
      </c>
      <c r="N22" s="124"/>
      <c r="O22" s="124">
        <f t="shared" si="2"/>
        <v>333.41432284762101</v>
      </c>
      <c r="P22" s="98"/>
    </row>
    <row r="23" spans="1:16" s="96" customFormat="1" x14ac:dyDescent="0.25">
      <c r="A23" s="95" t="s">
        <v>35</v>
      </c>
      <c r="B23" s="95"/>
      <c r="C23" s="86">
        <v>47335</v>
      </c>
      <c r="D23" s="99"/>
      <c r="E23" s="109">
        <f>'Kosten absolut'!BO22</f>
        <v>30406241</v>
      </c>
      <c r="F23" s="109"/>
      <c r="G23" s="109">
        <f>Kobe!BO22</f>
        <v>3192815</v>
      </c>
      <c r="H23" s="86"/>
      <c r="I23" s="126">
        <f t="shared" si="0"/>
        <v>27213426</v>
      </c>
      <c r="J23" s="127"/>
      <c r="K23" s="124">
        <f t="shared" si="1"/>
        <v>574.91129185592058</v>
      </c>
      <c r="L23" s="124"/>
      <c r="M23" s="128">
        <v>230.43876438493947</v>
      </c>
      <c r="N23" s="124"/>
      <c r="O23" s="124">
        <f t="shared" si="2"/>
        <v>344.47252747098111</v>
      </c>
      <c r="P23" s="98"/>
    </row>
    <row r="24" spans="1:16" s="96" customFormat="1" x14ac:dyDescent="0.25">
      <c r="A24" s="95" t="s">
        <v>36</v>
      </c>
      <c r="B24" s="95"/>
      <c r="C24" s="86">
        <v>13031</v>
      </c>
      <c r="D24" s="99"/>
      <c r="E24" s="109">
        <f>'Kosten absolut'!BO23</f>
        <v>7069736</v>
      </c>
      <c r="F24" s="109"/>
      <c r="G24" s="109">
        <f>Kobe!BO23</f>
        <v>785038</v>
      </c>
      <c r="H24" s="86"/>
      <c r="I24" s="126">
        <f t="shared" si="0"/>
        <v>6284698</v>
      </c>
      <c r="J24" s="127"/>
      <c r="K24" s="124">
        <f t="shared" si="1"/>
        <v>482.2882357455299</v>
      </c>
      <c r="L24" s="124"/>
      <c r="M24" s="128">
        <v>216.6109882799777</v>
      </c>
      <c r="N24" s="124"/>
      <c r="O24" s="124">
        <f t="shared" si="2"/>
        <v>265.67724746555223</v>
      </c>
      <c r="P24" s="98"/>
    </row>
    <row r="25" spans="1:16" s="96" customFormat="1" x14ac:dyDescent="0.25">
      <c r="A25" s="95" t="s">
        <v>37</v>
      </c>
      <c r="B25" s="95"/>
      <c r="C25" s="86">
        <v>8435</v>
      </c>
      <c r="D25" s="99"/>
      <c r="E25" s="109">
        <f>'Kosten absolut'!BO24</f>
        <v>3801615</v>
      </c>
      <c r="F25" s="109"/>
      <c r="G25" s="109">
        <f>Kobe!BO24</f>
        <v>450804</v>
      </c>
      <c r="H25" s="86"/>
      <c r="I25" s="126">
        <f t="shared" si="0"/>
        <v>3350811</v>
      </c>
      <c r="J25" s="127"/>
      <c r="K25" s="124">
        <f t="shared" si="1"/>
        <v>397.25085951393004</v>
      </c>
      <c r="L25" s="124"/>
      <c r="M25" s="128">
        <v>172.70442404190459</v>
      </c>
      <c r="N25" s="124"/>
      <c r="O25" s="124">
        <f t="shared" si="2"/>
        <v>224.54643547202545</v>
      </c>
      <c r="P25" s="98"/>
    </row>
    <row r="26" spans="1:16" s="96" customFormat="1" x14ac:dyDescent="0.25">
      <c r="A26" s="95" t="s">
        <v>38</v>
      </c>
      <c r="B26" s="95"/>
      <c r="C26" s="86">
        <v>2440</v>
      </c>
      <c r="D26" s="99"/>
      <c r="E26" s="109">
        <f>'Kosten absolut'!BO25</f>
        <v>1270877</v>
      </c>
      <c r="F26" s="109"/>
      <c r="G26" s="109">
        <f>Kobe!BO25</f>
        <v>134431</v>
      </c>
      <c r="H26" s="86"/>
      <c r="I26" s="126">
        <f t="shared" si="0"/>
        <v>1136446</v>
      </c>
      <c r="J26" s="127"/>
      <c r="K26" s="124">
        <f t="shared" si="1"/>
        <v>465.75655737704921</v>
      </c>
      <c r="L26" s="124"/>
      <c r="M26" s="128">
        <v>158.9119243872953</v>
      </c>
      <c r="N26" s="124"/>
      <c r="O26" s="124">
        <f t="shared" si="2"/>
        <v>306.8446329897539</v>
      </c>
      <c r="P26" s="98"/>
    </row>
    <row r="27" spans="1:16" s="96" customFormat="1" x14ac:dyDescent="0.25">
      <c r="A27" s="95" t="s">
        <v>39</v>
      </c>
      <c r="B27" s="95"/>
      <c r="C27" s="86">
        <v>63304</v>
      </c>
      <c r="D27" s="99"/>
      <c r="E27" s="109">
        <f>'Kosten absolut'!BO26</f>
        <v>34708845</v>
      </c>
      <c r="F27" s="109"/>
      <c r="G27" s="109">
        <f>Kobe!BO26</f>
        <v>3753659</v>
      </c>
      <c r="H27" s="86"/>
      <c r="I27" s="126">
        <f t="shared" si="0"/>
        <v>30955186</v>
      </c>
      <c r="J27" s="127"/>
      <c r="K27" s="124">
        <f t="shared" si="1"/>
        <v>488.99257550865661</v>
      </c>
      <c r="L27" s="124"/>
      <c r="M27" s="128">
        <v>186.30853944429384</v>
      </c>
      <c r="N27" s="124"/>
      <c r="O27" s="124">
        <f t="shared" si="2"/>
        <v>302.68403606436277</v>
      </c>
      <c r="P27" s="98"/>
    </row>
    <row r="28" spans="1:16" s="96" customFormat="1" x14ac:dyDescent="0.25">
      <c r="A28" s="95" t="s">
        <v>40</v>
      </c>
      <c r="B28" s="95"/>
      <c r="C28" s="86">
        <v>28512</v>
      </c>
      <c r="D28" s="99"/>
      <c r="E28" s="109">
        <f>'Kosten absolut'!BO27</f>
        <v>15601328</v>
      </c>
      <c r="F28" s="109"/>
      <c r="G28" s="109">
        <f>Kobe!BO27</f>
        <v>1674915</v>
      </c>
      <c r="H28" s="86"/>
      <c r="I28" s="126">
        <f t="shared" si="0"/>
        <v>13926413</v>
      </c>
      <c r="J28" s="127"/>
      <c r="K28" s="124">
        <f t="shared" si="1"/>
        <v>488.4404110549944</v>
      </c>
      <c r="L28" s="124"/>
      <c r="M28" s="128">
        <v>184.92994865974634</v>
      </c>
      <c r="N28" s="124"/>
      <c r="O28" s="124">
        <f t="shared" si="2"/>
        <v>303.51046239524806</v>
      </c>
      <c r="P28" s="98"/>
    </row>
    <row r="29" spans="1:16" s="96" customFormat="1" x14ac:dyDescent="0.25">
      <c r="A29" s="95" t="s">
        <v>41</v>
      </c>
      <c r="B29" s="95"/>
      <c r="C29" s="86">
        <v>78282</v>
      </c>
      <c r="D29" s="99"/>
      <c r="E29" s="109">
        <f>'Kosten absolut'!BO28</f>
        <v>45371919</v>
      </c>
      <c r="F29" s="109"/>
      <c r="G29" s="109">
        <f>Kobe!BO28</f>
        <v>4657787</v>
      </c>
      <c r="H29" s="86"/>
      <c r="I29" s="126">
        <f t="shared" si="0"/>
        <v>40714132</v>
      </c>
      <c r="J29" s="127"/>
      <c r="K29" s="124">
        <f t="shared" si="1"/>
        <v>520.09570527068797</v>
      </c>
      <c r="L29" s="124"/>
      <c r="M29" s="128">
        <v>198.19628519875656</v>
      </c>
      <c r="N29" s="124"/>
      <c r="O29" s="124">
        <f t="shared" si="2"/>
        <v>321.89942007193144</v>
      </c>
      <c r="P29" s="98"/>
    </row>
    <row r="30" spans="1:16" s="96" customFormat="1" x14ac:dyDescent="0.25">
      <c r="A30" s="95" t="s">
        <v>42</v>
      </c>
      <c r="B30" s="95"/>
      <c r="C30" s="86">
        <v>33236</v>
      </c>
      <c r="D30" s="99"/>
      <c r="E30" s="109">
        <f>'Kosten absolut'!BO29</f>
        <v>19545854</v>
      </c>
      <c r="F30" s="109"/>
      <c r="G30" s="109">
        <f>Kobe!BO29</f>
        <v>1969295</v>
      </c>
      <c r="H30" s="86"/>
      <c r="I30" s="126">
        <f t="shared" si="0"/>
        <v>17576559</v>
      </c>
      <c r="J30" s="127"/>
      <c r="K30" s="124">
        <f t="shared" si="1"/>
        <v>528.84098567818023</v>
      </c>
      <c r="L30" s="124"/>
      <c r="M30" s="128">
        <v>195.50334106020779</v>
      </c>
      <c r="N30" s="124"/>
      <c r="O30" s="124">
        <f t="shared" si="2"/>
        <v>333.33764461797244</v>
      </c>
      <c r="P30" s="98"/>
    </row>
    <row r="31" spans="1:16" s="96" customFormat="1" x14ac:dyDescent="0.25">
      <c r="A31" s="95" t="s">
        <v>43</v>
      </c>
      <c r="B31" s="95"/>
      <c r="C31" s="86">
        <v>50398</v>
      </c>
      <c r="D31" s="99"/>
      <c r="E31" s="109">
        <f>'Kosten absolut'!BO30</f>
        <v>40539910</v>
      </c>
      <c r="F31" s="109"/>
      <c r="G31" s="109">
        <f>Kobe!BO30</f>
        <v>3532975</v>
      </c>
      <c r="H31" s="86"/>
      <c r="I31" s="126">
        <f t="shared" si="0"/>
        <v>37006935</v>
      </c>
      <c r="J31" s="127"/>
      <c r="K31" s="124">
        <f t="shared" si="1"/>
        <v>734.29372197309419</v>
      </c>
      <c r="L31" s="124"/>
      <c r="M31" s="128">
        <v>268.79874894511931</v>
      </c>
      <c r="N31" s="124"/>
      <c r="O31" s="124">
        <f t="shared" si="2"/>
        <v>465.49497302797488</v>
      </c>
      <c r="P31" s="98"/>
    </row>
    <row r="32" spans="1:16" s="96" customFormat="1" x14ac:dyDescent="0.25">
      <c r="A32" s="95" t="s">
        <v>44</v>
      </c>
      <c r="B32" s="95"/>
      <c r="C32" s="86">
        <v>92078</v>
      </c>
      <c r="D32" s="99"/>
      <c r="E32" s="109">
        <f>'Kosten absolut'!BO31</f>
        <v>71792649</v>
      </c>
      <c r="F32" s="109"/>
      <c r="G32" s="109">
        <f>Kobe!BO31</f>
        <v>6496921</v>
      </c>
      <c r="H32" s="86"/>
      <c r="I32" s="126">
        <f t="shared" si="0"/>
        <v>65295728</v>
      </c>
      <c r="J32" s="127"/>
      <c r="K32" s="124">
        <f t="shared" si="1"/>
        <v>709.13495080258042</v>
      </c>
      <c r="L32" s="124"/>
      <c r="M32" s="128">
        <v>272.8723017074895</v>
      </c>
      <c r="N32" s="124"/>
      <c r="O32" s="124">
        <f t="shared" si="2"/>
        <v>436.26264909509092</v>
      </c>
      <c r="P32" s="98"/>
    </row>
    <row r="33" spans="1:16" s="96" customFormat="1" x14ac:dyDescent="0.25">
      <c r="A33" s="95" t="s">
        <v>45</v>
      </c>
      <c r="B33" s="95"/>
      <c r="C33" s="86">
        <v>43237</v>
      </c>
      <c r="D33" s="99"/>
      <c r="E33" s="109">
        <f>'Kosten absolut'!BO32</f>
        <v>25313465</v>
      </c>
      <c r="F33" s="109"/>
      <c r="G33" s="109">
        <f>Kobe!BO32</f>
        <v>2634079</v>
      </c>
      <c r="H33" s="86"/>
      <c r="I33" s="126">
        <f t="shared" si="0"/>
        <v>22679386</v>
      </c>
      <c r="J33" s="127"/>
      <c r="K33" s="124">
        <f t="shared" si="1"/>
        <v>524.53653121169373</v>
      </c>
      <c r="L33" s="124"/>
      <c r="M33" s="128">
        <v>196.99542471196321</v>
      </c>
      <c r="N33" s="124"/>
      <c r="O33" s="124">
        <f t="shared" si="2"/>
        <v>327.54110649973052</v>
      </c>
      <c r="P33" s="98"/>
    </row>
    <row r="34" spans="1:16" s="96" customFormat="1" x14ac:dyDescent="0.25">
      <c r="A34" s="95" t="s">
        <v>46</v>
      </c>
      <c r="B34" s="95"/>
      <c r="C34" s="86">
        <v>27388</v>
      </c>
      <c r="D34" s="99"/>
      <c r="E34" s="109">
        <f>'Kosten absolut'!BO33</f>
        <v>19002997</v>
      </c>
      <c r="F34" s="109"/>
      <c r="G34" s="109">
        <f>Kobe!BO33</f>
        <v>1794801</v>
      </c>
      <c r="H34" s="86"/>
      <c r="I34" s="126">
        <f t="shared" si="0"/>
        <v>17208196</v>
      </c>
      <c r="J34" s="127"/>
      <c r="K34" s="124">
        <f t="shared" si="1"/>
        <v>628.31152329487372</v>
      </c>
      <c r="L34" s="124"/>
      <c r="M34" s="128">
        <v>268.26183913947608</v>
      </c>
      <c r="N34" s="124"/>
      <c r="O34" s="124">
        <f t="shared" si="2"/>
        <v>360.04968415539764</v>
      </c>
      <c r="P34" s="98"/>
    </row>
    <row r="35" spans="1:16" s="96" customFormat="1" x14ac:dyDescent="0.25">
      <c r="A35" s="95" t="s">
        <v>47</v>
      </c>
      <c r="B35" s="95"/>
      <c r="C35" s="86">
        <v>55336</v>
      </c>
      <c r="D35" s="99"/>
      <c r="E35" s="109">
        <f>'Kosten absolut'!BO34</f>
        <v>46900286</v>
      </c>
      <c r="F35" s="109"/>
      <c r="G35" s="109">
        <f>Kobe!BO34</f>
        <v>4078269</v>
      </c>
      <c r="H35" s="86"/>
      <c r="I35" s="126">
        <f t="shared" si="0"/>
        <v>42822017</v>
      </c>
      <c r="J35" s="127"/>
      <c r="K35" s="124">
        <f t="shared" si="1"/>
        <v>773.85457929738322</v>
      </c>
      <c r="L35" s="124"/>
      <c r="M35" s="128">
        <v>318.62949221036212</v>
      </c>
      <c r="N35" s="124"/>
      <c r="O35" s="124">
        <f t="shared" si="2"/>
        <v>455.22508708702111</v>
      </c>
      <c r="P35" s="98"/>
    </row>
    <row r="36" spans="1:16" s="96" customFormat="1" x14ac:dyDescent="0.25">
      <c r="A36" s="95" t="s">
        <v>48</v>
      </c>
      <c r="B36" s="95"/>
      <c r="C36" s="86">
        <v>11445</v>
      </c>
      <c r="D36" s="99"/>
      <c r="E36" s="109">
        <f>'Kosten absolut'!BO35</f>
        <v>7209153</v>
      </c>
      <c r="F36" s="109"/>
      <c r="G36" s="109">
        <f>Kobe!BO35</f>
        <v>741580</v>
      </c>
      <c r="H36" s="86"/>
      <c r="I36" s="126">
        <f t="shared" si="0"/>
        <v>6467573</v>
      </c>
      <c r="J36" s="127"/>
      <c r="K36" s="124">
        <f t="shared" si="1"/>
        <v>565.10030581039757</v>
      </c>
      <c r="L36" s="124"/>
      <c r="M36" s="128">
        <v>251.20548956258963</v>
      </c>
      <c r="N36" s="124"/>
      <c r="O36" s="124">
        <f t="shared" si="2"/>
        <v>313.89481624780797</v>
      </c>
      <c r="P36" s="98"/>
    </row>
    <row r="37" spans="1:16" s="96" customFormat="1" x14ac:dyDescent="0.25">
      <c r="A37" s="96" t="s">
        <v>49</v>
      </c>
      <c r="C37" s="86">
        <f>SUM(C11:C36)</f>
        <v>1122554</v>
      </c>
      <c r="D37" s="86"/>
      <c r="E37" s="109">
        <f>'Kosten absolut'!BO36</f>
        <v>720745608</v>
      </c>
      <c r="F37" s="86"/>
      <c r="G37" s="109">
        <f>Kobe!BO36</f>
        <v>72039410</v>
      </c>
      <c r="H37" s="86"/>
      <c r="I37" s="126">
        <f t="shared" si="0"/>
        <v>648706198</v>
      </c>
      <c r="J37" s="127"/>
      <c r="K37" s="124">
        <f t="shared" si="1"/>
        <v>577.88418018197785</v>
      </c>
      <c r="L37" s="128"/>
      <c r="M37" s="128">
        <v>228.10303576907313</v>
      </c>
      <c r="N37" s="128"/>
      <c r="O37" s="124">
        <f t="shared" si="2"/>
        <v>349.78114441290472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84</v>
      </c>
      <c r="D8" s="50"/>
      <c r="E8" s="50" t="s">
        <v>84</v>
      </c>
      <c r="F8" s="50"/>
      <c r="G8" s="105" t="s">
        <v>84</v>
      </c>
      <c r="H8" s="50"/>
      <c r="I8" s="50" t="s">
        <v>84</v>
      </c>
      <c r="J8" s="50"/>
      <c r="K8" s="106" t="s">
        <v>85</v>
      </c>
      <c r="L8" s="53"/>
      <c r="M8" s="91" t="s">
        <v>59</v>
      </c>
      <c r="N8" s="52"/>
      <c r="O8" s="90" t="s">
        <v>85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122203</v>
      </c>
      <c r="D11" s="99"/>
      <c r="E11" s="109">
        <f>'Kosten absolut'!BQ10</f>
        <v>89516535</v>
      </c>
      <c r="F11" s="109"/>
      <c r="G11" s="109">
        <f>Kobe!BQ10</f>
        <v>8535243</v>
      </c>
      <c r="H11" s="86"/>
      <c r="I11" s="126">
        <f>E11-G11</f>
        <v>80981292</v>
      </c>
      <c r="J11" s="127"/>
      <c r="K11" s="124">
        <f>I11/C11</f>
        <v>662.67842851648481</v>
      </c>
      <c r="L11" s="124"/>
      <c r="M11" s="128">
        <v>217.82062355043331</v>
      </c>
      <c r="N11" s="124"/>
      <c r="O11" s="124">
        <f>K11-M11</f>
        <v>444.8578049660515</v>
      </c>
      <c r="P11" s="97"/>
    </row>
    <row r="12" spans="1:19" s="96" customFormat="1" x14ac:dyDescent="0.25">
      <c r="A12" s="95" t="s">
        <v>24</v>
      </c>
      <c r="B12" s="95"/>
      <c r="C12" s="86">
        <v>114185</v>
      </c>
      <c r="D12" s="99"/>
      <c r="E12" s="109">
        <f>'Kosten absolut'!BQ11</f>
        <v>85610469</v>
      </c>
      <c r="F12" s="109"/>
      <c r="G12" s="109">
        <f>Kobe!BQ11</f>
        <v>8091003</v>
      </c>
      <c r="H12" s="86"/>
      <c r="I12" s="126">
        <f t="shared" ref="I12:I37" si="0">E12-G12</f>
        <v>77519466</v>
      </c>
      <c r="J12" s="127"/>
      <c r="K12" s="124">
        <f t="shared" ref="K12:K37" si="1">I12/C12</f>
        <v>678.89360248719186</v>
      </c>
      <c r="L12" s="124"/>
      <c r="M12" s="128">
        <v>243.92208178774436</v>
      </c>
      <c r="N12" s="124"/>
      <c r="O12" s="124">
        <f t="shared" ref="O12:O37" si="2">K12-M12</f>
        <v>434.97152069944752</v>
      </c>
      <c r="P12" s="98"/>
    </row>
    <row r="13" spans="1:19" s="96" customFormat="1" x14ac:dyDescent="0.25">
      <c r="A13" s="95" t="s">
        <v>25</v>
      </c>
      <c r="B13" s="95"/>
      <c r="C13" s="86">
        <v>33017</v>
      </c>
      <c r="D13" s="99"/>
      <c r="E13" s="109">
        <f>'Kosten absolut'!BQ12</f>
        <v>22299328</v>
      </c>
      <c r="F13" s="109"/>
      <c r="G13" s="109">
        <f>Kobe!BQ12</f>
        <v>2069439</v>
      </c>
      <c r="H13" s="86"/>
      <c r="I13" s="126">
        <f t="shared" si="0"/>
        <v>20229889</v>
      </c>
      <c r="J13" s="127"/>
      <c r="K13" s="124">
        <f t="shared" si="1"/>
        <v>612.71130023927071</v>
      </c>
      <c r="L13" s="124"/>
      <c r="M13" s="128">
        <v>192.78740316500884</v>
      </c>
      <c r="N13" s="124"/>
      <c r="O13" s="124">
        <f t="shared" si="2"/>
        <v>419.92389707426184</v>
      </c>
      <c r="P13" s="98"/>
    </row>
    <row r="14" spans="1:19" s="96" customFormat="1" x14ac:dyDescent="0.25">
      <c r="A14" s="95" t="s">
        <v>26</v>
      </c>
      <c r="B14" s="95"/>
      <c r="C14" s="86">
        <v>4909</v>
      </c>
      <c r="D14" s="99"/>
      <c r="E14" s="109">
        <f>'Kosten absolut'!BQ13</f>
        <v>2875417</v>
      </c>
      <c r="F14" s="109"/>
      <c r="G14" s="109">
        <f>Kobe!BQ13</f>
        <v>303038</v>
      </c>
      <c r="H14" s="86"/>
      <c r="I14" s="126">
        <f t="shared" si="0"/>
        <v>2572379</v>
      </c>
      <c r="J14" s="127"/>
      <c r="K14" s="124">
        <f t="shared" si="1"/>
        <v>524.01283357099203</v>
      </c>
      <c r="L14" s="124"/>
      <c r="M14" s="128">
        <v>184.53150644429425</v>
      </c>
      <c r="N14" s="124"/>
      <c r="O14" s="124">
        <f t="shared" si="2"/>
        <v>339.48132712669781</v>
      </c>
      <c r="P14" s="98"/>
    </row>
    <row r="15" spans="1:19" s="96" customFormat="1" x14ac:dyDescent="0.25">
      <c r="A15" s="95" t="s">
        <v>27</v>
      </c>
      <c r="B15" s="95"/>
      <c r="C15" s="86">
        <v>11925</v>
      </c>
      <c r="D15" s="99"/>
      <c r="E15" s="109">
        <f>'Kosten absolut'!BQ14</f>
        <v>8450221</v>
      </c>
      <c r="F15" s="109"/>
      <c r="G15" s="109">
        <f>Kobe!BQ14</f>
        <v>800430</v>
      </c>
      <c r="H15" s="86"/>
      <c r="I15" s="126">
        <f t="shared" si="0"/>
        <v>7649791</v>
      </c>
      <c r="J15" s="127"/>
      <c r="K15" s="124">
        <f t="shared" si="1"/>
        <v>641.49190775681336</v>
      </c>
      <c r="L15" s="124"/>
      <c r="M15" s="128">
        <v>183.29431468341397</v>
      </c>
      <c r="N15" s="124"/>
      <c r="O15" s="124">
        <f t="shared" si="2"/>
        <v>458.19759307339939</v>
      </c>
      <c r="P15" s="98"/>
    </row>
    <row r="16" spans="1:19" s="96" customFormat="1" x14ac:dyDescent="0.25">
      <c r="A16" s="95" t="s">
        <v>28</v>
      </c>
      <c r="B16" s="95"/>
      <c r="C16" s="86">
        <v>3232</v>
      </c>
      <c r="D16" s="99"/>
      <c r="E16" s="109">
        <f>'Kosten absolut'!BQ15</f>
        <v>1985770</v>
      </c>
      <c r="F16" s="109"/>
      <c r="G16" s="109">
        <f>Kobe!BQ15</f>
        <v>210483</v>
      </c>
      <c r="H16" s="86"/>
      <c r="I16" s="126">
        <f t="shared" si="0"/>
        <v>1775287</v>
      </c>
      <c r="J16" s="127"/>
      <c r="K16" s="124">
        <f t="shared" si="1"/>
        <v>549.28434405940595</v>
      </c>
      <c r="L16" s="124"/>
      <c r="M16" s="128">
        <v>173.5665760048353</v>
      </c>
      <c r="N16" s="124"/>
      <c r="O16" s="124">
        <f t="shared" si="2"/>
        <v>375.71776805457068</v>
      </c>
      <c r="P16" s="98"/>
    </row>
    <row r="17" spans="1:16" s="96" customFormat="1" x14ac:dyDescent="0.25">
      <c r="A17" s="95" t="s">
        <v>29</v>
      </c>
      <c r="B17" s="95"/>
      <c r="C17" s="86">
        <v>3160</v>
      </c>
      <c r="D17" s="99"/>
      <c r="E17" s="109">
        <f>'Kosten absolut'!BQ16</f>
        <v>1684470</v>
      </c>
      <c r="F17" s="109"/>
      <c r="G17" s="109">
        <f>Kobe!BQ16</f>
        <v>196799</v>
      </c>
      <c r="H17" s="86"/>
      <c r="I17" s="126">
        <f t="shared" si="0"/>
        <v>1487671</v>
      </c>
      <c r="J17" s="127"/>
      <c r="K17" s="124">
        <f t="shared" si="1"/>
        <v>470.78196202531643</v>
      </c>
      <c r="L17" s="124"/>
      <c r="M17" s="128">
        <v>160.52382668492609</v>
      </c>
      <c r="N17" s="124"/>
      <c r="O17" s="124">
        <f t="shared" si="2"/>
        <v>310.25813534039037</v>
      </c>
      <c r="P17" s="98"/>
    </row>
    <row r="18" spans="1:16" s="96" customFormat="1" x14ac:dyDescent="0.25">
      <c r="A18" s="95" t="s">
        <v>30</v>
      </c>
      <c r="B18" s="95"/>
      <c r="C18" s="86">
        <v>4556</v>
      </c>
      <c r="D18" s="99"/>
      <c r="E18" s="109">
        <f>'Kosten absolut'!BQ17</f>
        <v>2467832</v>
      </c>
      <c r="F18" s="109"/>
      <c r="G18" s="109">
        <f>Kobe!BQ17</f>
        <v>283289</v>
      </c>
      <c r="H18" s="86"/>
      <c r="I18" s="126">
        <f t="shared" si="0"/>
        <v>2184543</v>
      </c>
      <c r="J18" s="127"/>
      <c r="K18" s="124">
        <f t="shared" si="1"/>
        <v>479.48705004389814</v>
      </c>
      <c r="L18" s="124"/>
      <c r="M18" s="128">
        <v>190.07463895670227</v>
      </c>
      <c r="N18" s="124"/>
      <c r="O18" s="124">
        <f t="shared" si="2"/>
        <v>289.41241108719589</v>
      </c>
      <c r="P18" s="98"/>
    </row>
    <row r="19" spans="1:16" s="96" customFormat="1" x14ac:dyDescent="0.25">
      <c r="A19" s="95" t="s">
        <v>31</v>
      </c>
      <c r="B19" s="95"/>
      <c r="C19" s="86">
        <v>7947</v>
      </c>
      <c r="D19" s="99"/>
      <c r="E19" s="109">
        <f>'Kosten absolut'!BQ18</f>
        <v>5254313</v>
      </c>
      <c r="F19" s="109"/>
      <c r="G19" s="109">
        <f>Kobe!BQ18</f>
        <v>509062</v>
      </c>
      <c r="H19" s="86"/>
      <c r="I19" s="126">
        <f t="shared" si="0"/>
        <v>4745251</v>
      </c>
      <c r="J19" s="127"/>
      <c r="K19" s="124">
        <f t="shared" si="1"/>
        <v>597.11224361394238</v>
      </c>
      <c r="L19" s="124"/>
      <c r="M19" s="128">
        <v>181.15122270668812</v>
      </c>
      <c r="N19" s="124"/>
      <c r="O19" s="124">
        <f t="shared" si="2"/>
        <v>415.96102090725424</v>
      </c>
      <c r="P19" s="98"/>
    </row>
    <row r="20" spans="1:16" s="96" customFormat="1" x14ac:dyDescent="0.25">
      <c r="A20" s="95" t="s">
        <v>32</v>
      </c>
      <c r="B20" s="95"/>
      <c r="C20" s="86">
        <v>20831</v>
      </c>
      <c r="D20" s="99"/>
      <c r="E20" s="109">
        <f>'Kosten absolut'!BQ19</f>
        <v>15234422</v>
      </c>
      <c r="F20" s="109"/>
      <c r="G20" s="109">
        <f>Kobe!BQ19</f>
        <v>1457403</v>
      </c>
      <c r="H20" s="86"/>
      <c r="I20" s="126">
        <f t="shared" si="0"/>
        <v>13777019</v>
      </c>
      <c r="J20" s="127"/>
      <c r="K20" s="124">
        <f t="shared" si="1"/>
        <v>661.37098555038165</v>
      </c>
      <c r="L20" s="124"/>
      <c r="M20" s="128">
        <v>213.68835011381677</v>
      </c>
      <c r="N20" s="124"/>
      <c r="O20" s="124">
        <f t="shared" si="2"/>
        <v>447.68263543656485</v>
      </c>
      <c r="P20" s="98"/>
    </row>
    <row r="21" spans="1:16" s="96" customFormat="1" x14ac:dyDescent="0.25">
      <c r="A21" s="95" t="s">
        <v>33</v>
      </c>
      <c r="B21" s="95"/>
      <c r="C21" s="86">
        <v>26317</v>
      </c>
      <c r="D21" s="99"/>
      <c r="E21" s="109">
        <f>'Kosten absolut'!BQ20</f>
        <v>17899146</v>
      </c>
      <c r="F21" s="109"/>
      <c r="G21" s="109">
        <f>Kobe!BQ20</f>
        <v>1794928</v>
      </c>
      <c r="H21" s="86"/>
      <c r="I21" s="126">
        <f t="shared" si="0"/>
        <v>16104218</v>
      </c>
      <c r="J21" s="127"/>
      <c r="K21" s="124">
        <f t="shared" si="1"/>
        <v>611.93213512178443</v>
      </c>
      <c r="L21" s="124"/>
      <c r="M21" s="128">
        <v>213.10088263496866</v>
      </c>
      <c r="N21" s="124"/>
      <c r="O21" s="124">
        <f t="shared" si="2"/>
        <v>398.83125248681574</v>
      </c>
      <c r="P21" s="98"/>
    </row>
    <row r="22" spans="1:16" s="96" customFormat="1" x14ac:dyDescent="0.25">
      <c r="A22" s="95" t="s">
        <v>34</v>
      </c>
      <c r="B22" s="95"/>
      <c r="C22" s="86">
        <v>25364</v>
      </c>
      <c r="D22" s="99"/>
      <c r="E22" s="109">
        <f>'Kosten absolut'!BQ21</f>
        <v>21271992</v>
      </c>
      <c r="F22" s="109"/>
      <c r="G22" s="109">
        <f>Kobe!BQ21</f>
        <v>1947096</v>
      </c>
      <c r="H22" s="86"/>
      <c r="I22" s="126">
        <f t="shared" si="0"/>
        <v>19324896</v>
      </c>
      <c r="J22" s="127"/>
      <c r="K22" s="124">
        <f t="shared" si="1"/>
        <v>761.90253903169844</v>
      </c>
      <c r="L22" s="124"/>
      <c r="M22" s="128">
        <v>307.82710372580556</v>
      </c>
      <c r="N22" s="124"/>
      <c r="O22" s="124">
        <f t="shared" si="2"/>
        <v>454.07543530589288</v>
      </c>
      <c r="P22" s="98"/>
    </row>
    <row r="23" spans="1:16" s="96" customFormat="1" x14ac:dyDescent="0.25">
      <c r="A23" s="95" t="s">
        <v>35</v>
      </c>
      <c r="B23" s="95"/>
      <c r="C23" s="86">
        <v>28960</v>
      </c>
      <c r="D23" s="99"/>
      <c r="E23" s="109">
        <f>'Kosten absolut'!BQ22</f>
        <v>21403396</v>
      </c>
      <c r="F23" s="109"/>
      <c r="G23" s="109">
        <f>Kobe!BQ22</f>
        <v>2095620</v>
      </c>
      <c r="H23" s="86"/>
      <c r="I23" s="126">
        <f t="shared" si="0"/>
        <v>19307776</v>
      </c>
      <c r="J23" s="127"/>
      <c r="K23" s="124">
        <f t="shared" si="1"/>
        <v>666.70497237569066</v>
      </c>
      <c r="L23" s="124"/>
      <c r="M23" s="128">
        <v>230.43876438493947</v>
      </c>
      <c r="N23" s="124"/>
      <c r="O23" s="124">
        <f t="shared" si="2"/>
        <v>436.26620799075118</v>
      </c>
      <c r="P23" s="98"/>
    </row>
    <row r="24" spans="1:16" s="96" customFormat="1" x14ac:dyDescent="0.25">
      <c r="A24" s="95" t="s">
        <v>36</v>
      </c>
      <c r="B24" s="95"/>
      <c r="C24" s="86">
        <v>8947</v>
      </c>
      <c r="D24" s="99"/>
      <c r="E24" s="109">
        <f>'Kosten absolut'!BQ23</f>
        <v>5484655</v>
      </c>
      <c r="F24" s="109"/>
      <c r="G24" s="109">
        <f>Kobe!BQ23</f>
        <v>582707</v>
      </c>
      <c r="H24" s="86"/>
      <c r="I24" s="126">
        <f t="shared" si="0"/>
        <v>4901948</v>
      </c>
      <c r="J24" s="127"/>
      <c r="K24" s="124">
        <f t="shared" si="1"/>
        <v>547.88733653738689</v>
      </c>
      <c r="L24" s="124"/>
      <c r="M24" s="128">
        <v>216.6109882799777</v>
      </c>
      <c r="N24" s="124"/>
      <c r="O24" s="124">
        <f t="shared" si="2"/>
        <v>331.27634825740915</v>
      </c>
      <c r="P24" s="98"/>
    </row>
    <row r="25" spans="1:16" s="96" customFormat="1" x14ac:dyDescent="0.25">
      <c r="A25" s="95" t="s">
        <v>37</v>
      </c>
      <c r="B25" s="95"/>
      <c r="C25" s="86">
        <v>6018</v>
      </c>
      <c r="D25" s="99"/>
      <c r="E25" s="109">
        <f>'Kosten absolut'!BQ24</f>
        <v>2927929</v>
      </c>
      <c r="F25" s="109"/>
      <c r="G25" s="109">
        <f>Kobe!BQ24</f>
        <v>349808</v>
      </c>
      <c r="H25" s="86"/>
      <c r="I25" s="126">
        <f t="shared" si="0"/>
        <v>2578121</v>
      </c>
      <c r="J25" s="127"/>
      <c r="K25" s="124">
        <f t="shared" si="1"/>
        <v>428.40162844798937</v>
      </c>
      <c r="L25" s="124"/>
      <c r="M25" s="128">
        <v>172.70442404190459</v>
      </c>
      <c r="N25" s="124"/>
      <c r="O25" s="124">
        <f t="shared" si="2"/>
        <v>255.69720440608478</v>
      </c>
      <c r="P25" s="98"/>
    </row>
    <row r="26" spans="1:16" s="96" customFormat="1" x14ac:dyDescent="0.25">
      <c r="A26" s="95" t="s">
        <v>38</v>
      </c>
      <c r="B26" s="95"/>
      <c r="C26" s="86">
        <v>1511</v>
      </c>
      <c r="D26" s="99"/>
      <c r="E26" s="109">
        <f>'Kosten absolut'!BQ25</f>
        <v>899915</v>
      </c>
      <c r="F26" s="109"/>
      <c r="G26" s="109">
        <f>Kobe!BQ25</f>
        <v>89084</v>
      </c>
      <c r="H26" s="86"/>
      <c r="I26" s="126">
        <f t="shared" si="0"/>
        <v>810831</v>
      </c>
      <c r="J26" s="127"/>
      <c r="K26" s="124">
        <f t="shared" si="1"/>
        <v>536.61879549966909</v>
      </c>
      <c r="L26" s="124"/>
      <c r="M26" s="128">
        <v>158.9119243872953</v>
      </c>
      <c r="N26" s="124"/>
      <c r="O26" s="124">
        <f t="shared" si="2"/>
        <v>377.70687111237379</v>
      </c>
      <c r="P26" s="98"/>
    </row>
    <row r="27" spans="1:16" s="96" customFormat="1" x14ac:dyDescent="0.25">
      <c r="A27" s="95" t="s">
        <v>39</v>
      </c>
      <c r="B27" s="95"/>
      <c r="C27" s="86">
        <v>42941</v>
      </c>
      <c r="D27" s="99"/>
      <c r="E27" s="109">
        <f>'Kosten absolut'!BQ26</f>
        <v>25178496</v>
      </c>
      <c r="F27" s="109"/>
      <c r="G27" s="109">
        <f>Kobe!BQ26</f>
        <v>2770122</v>
      </c>
      <c r="H27" s="86"/>
      <c r="I27" s="126">
        <f t="shared" si="0"/>
        <v>22408374</v>
      </c>
      <c r="J27" s="127"/>
      <c r="K27" s="124">
        <f t="shared" si="1"/>
        <v>521.84099112736078</v>
      </c>
      <c r="L27" s="124"/>
      <c r="M27" s="128">
        <v>186.30853944429384</v>
      </c>
      <c r="N27" s="124"/>
      <c r="O27" s="124">
        <f t="shared" si="2"/>
        <v>335.53245168306694</v>
      </c>
      <c r="P27" s="98"/>
    </row>
    <row r="28" spans="1:16" s="96" customFormat="1" x14ac:dyDescent="0.25">
      <c r="A28" s="95" t="s">
        <v>40</v>
      </c>
      <c r="B28" s="95"/>
      <c r="C28" s="86">
        <v>19711</v>
      </c>
      <c r="D28" s="99"/>
      <c r="E28" s="109">
        <f>'Kosten absolut'!BQ27</f>
        <v>12066971</v>
      </c>
      <c r="F28" s="109"/>
      <c r="G28" s="109">
        <f>Kobe!BQ27</f>
        <v>1246284</v>
      </c>
      <c r="H28" s="86"/>
      <c r="I28" s="126">
        <f t="shared" si="0"/>
        <v>10820687</v>
      </c>
      <c r="J28" s="127"/>
      <c r="K28" s="124">
        <f t="shared" si="1"/>
        <v>548.96692202323572</v>
      </c>
      <c r="L28" s="124"/>
      <c r="M28" s="128">
        <v>184.92994865974634</v>
      </c>
      <c r="N28" s="124"/>
      <c r="O28" s="124">
        <f t="shared" si="2"/>
        <v>364.03697336348938</v>
      </c>
      <c r="P28" s="98"/>
    </row>
    <row r="29" spans="1:16" s="96" customFormat="1" x14ac:dyDescent="0.25">
      <c r="A29" s="95" t="s">
        <v>41</v>
      </c>
      <c r="B29" s="95"/>
      <c r="C29" s="86">
        <v>49140</v>
      </c>
      <c r="D29" s="99"/>
      <c r="E29" s="109">
        <f>'Kosten absolut'!BQ28</f>
        <v>32286556</v>
      </c>
      <c r="F29" s="109"/>
      <c r="G29" s="109">
        <f>Kobe!BQ28</f>
        <v>3205305</v>
      </c>
      <c r="H29" s="86"/>
      <c r="I29" s="126">
        <f t="shared" si="0"/>
        <v>29081251</v>
      </c>
      <c r="J29" s="127"/>
      <c r="K29" s="124">
        <f t="shared" si="1"/>
        <v>591.80404965404966</v>
      </c>
      <c r="L29" s="124"/>
      <c r="M29" s="128">
        <v>198.19628519875656</v>
      </c>
      <c r="N29" s="124"/>
      <c r="O29" s="124">
        <f t="shared" si="2"/>
        <v>393.60776445529314</v>
      </c>
      <c r="P29" s="98"/>
    </row>
    <row r="30" spans="1:16" s="96" customFormat="1" x14ac:dyDescent="0.25">
      <c r="A30" s="95" t="s">
        <v>42</v>
      </c>
      <c r="B30" s="95"/>
      <c r="C30" s="86">
        <v>22311</v>
      </c>
      <c r="D30" s="99"/>
      <c r="E30" s="109">
        <f>'Kosten absolut'!BQ29</f>
        <v>14488863</v>
      </c>
      <c r="F30" s="109"/>
      <c r="G30" s="109">
        <f>Kobe!BQ29</f>
        <v>1399333</v>
      </c>
      <c r="H30" s="86"/>
      <c r="I30" s="126">
        <f t="shared" si="0"/>
        <v>13089530</v>
      </c>
      <c r="J30" s="127"/>
      <c r="K30" s="124">
        <f t="shared" si="1"/>
        <v>586.68504325220738</v>
      </c>
      <c r="L30" s="124"/>
      <c r="M30" s="128">
        <v>195.50334106020779</v>
      </c>
      <c r="N30" s="124"/>
      <c r="O30" s="124">
        <f t="shared" si="2"/>
        <v>391.18170219199959</v>
      </c>
      <c r="P30" s="98"/>
    </row>
    <row r="31" spans="1:16" s="96" customFormat="1" x14ac:dyDescent="0.25">
      <c r="A31" s="95" t="s">
        <v>43</v>
      </c>
      <c r="B31" s="95"/>
      <c r="C31" s="86">
        <v>34099</v>
      </c>
      <c r="D31" s="99"/>
      <c r="E31" s="109">
        <f>'Kosten absolut'!BQ30</f>
        <v>30239578</v>
      </c>
      <c r="F31" s="109"/>
      <c r="G31" s="109">
        <f>Kobe!BQ30</f>
        <v>2574475</v>
      </c>
      <c r="H31" s="86"/>
      <c r="I31" s="126">
        <f t="shared" si="0"/>
        <v>27665103</v>
      </c>
      <c r="J31" s="127"/>
      <c r="K31" s="124">
        <f t="shared" si="1"/>
        <v>811.31713539986515</v>
      </c>
      <c r="L31" s="124"/>
      <c r="M31" s="128">
        <v>268.79874894511931</v>
      </c>
      <c r="N31" s="124"/>
      <c r="O31" s="124">
        <f t="shared" si="2"/>
        <v>542.51838645474584</v>
      </c>
      <c r="P31" s="98"/>
    </row>
    <row r="32" spans="1:16" s="96" customFormat="1" x14ac:dyDescent="0.25">
      <c r="A32" s="95" t="s">
        <v>44</v>
      </c>
      <c r="B32" s="95"/>
      <c r="C32" s="86">
        <v>65846</v>
      </c>
      <c r="D32" s="99"/>
      <c r="E32" s="109">
        <f>'Kosten absolut'!BQ31</f>
        <v>57890682</v>
      </c>
      <c r="F32" s="109"/>
      <c r="G32" s="109">
        <f>Kobe!BQ31</f>
        <v>4902462</v>
      </c>
      <c r="H32" s="86"/>
      <c r="I32" s="126">
        <f t="shared" si="0"/>
        <v>52988220</v>
      </c>
      <c r="J32" s="127"/>
      <c r="K32" s="124">
        <f t="shared" si="1"/>
        <v>804.72952039607571</v>
      </c>
      <c r="L32" s="124"/>
      <c r="M32" s="128">
        <v>272.8723017074895</v>
      </c>
      <c r="N32" s="124"/>
      <c r="O32" s="124">
        <f t="shared" si="2"/>
        <v>531.85721868858627</v>
      </c>
      <c r="P32" s="98"/>
    </row>
    <row r="33" spans="1:16" s="96" customFormat="1" x14ac:dyDescent="0.25">
      <c r="A33" s="95" t="s">
        <v>45</v>
      </c>
      <c r="B33" s="95"/>
      <c r="C33" s="86">
        <v>27278</v>
      </c>
      <c r="D33" s="99"/>
      <c r="E33" s="109">
        <f>'Kosten absolut'!BQ32</f>
        <v>19401697</v>
      </c>
      <c r="F33" s="109"/>
      <c r="G33" s="109">
        <f>Kobe!BQ32</f>
        <v>1858109</v>
      </c>
      <c r="H33" s="86"/>
      <c r="I33" s="126">
        <f t="shared" si="0"/>
        <v>17543588</v>
      </c>
      <c r="J33" s="127"/>
      <c r="K33" s="124">
        <f t="shared" si="1"/>
        <v>643.14055282645359</v>
      </c>
      <c r="L33" s="124"/>
      <c r="M33" s="128">
        <v>196.99542471196321</v>
      </c>
      <c r="N33" s="124"/>
      <c r="O33" s="124">
        <f t="shared" si="2"/>
        <v>446.14512811449038</v>
      </c>
      <c r="P33" s="98"/>
    </row>
    <row r="34" spans="1:16" s="96" customFormat="1" x14ac:dyDescent="0.25">
      <c r="A34" s="95" t="s">
        <v>46</v>
      </c>
      <c r="B34" s="95"/>
      <c r="C34" s="86">
        <v>20721</v>
      </c>
      <c r="D34" s="99"/>
      <c r="E34" s="109">
        <f>'Kosten absolut'!BQ33</f>
        <v>16337289</v>
      </c>
      <c r="F34" s="109"/>
      <c r="G34" s="109">
        <f>Kobe!BQ33</f>
        <v>1449387</v>
      </c>
      <c r="H34" s="86"/>
      <c r="I34" s="126">
        <f t="shared" si="0"/>
        <v>14887902</v>
      </c>
      <c r="J34" s="127"/>
      <c r="K34" s="124">
        <f t="shared" si="1"/>
        <v>718.49341248009262</v>
      </c>
      <c r="L34" s="124"/>
      <c r="M34" s="128">
        <v>268.26183913947608</v>
      </c>
      <c r="N34" s="124"/>
      <c r="O34" s="124">
        <f t="shared" si="2"/>
        <v>450.23157334061654</v>
      </c>
      <c r="P34" s="98"/>
    </row>
    <row r="35" spans="1:16" s="96" customFormat="1" x14ac:dyDescent="0.25">
      <c r="A35" s="95" t="s">
        <v>47</v>
      </c>
      <c r="B35" s="95"/>
      <c r="C35" s="86">
        <v>36522</v>
      </c>
      <c r="D35" s="99"/>
      <c r="E35" s="109">
        <f>'Kosten absolut'!BQ34</f>
        <v>40434330</v>
      </c>
      <c r="F35" s="109"/>
      <c r="G35" s="109">
        <f>Kobe!BQ34</f>
        <v>2930531</v>
      </c>
      <c r="H35" s="86"/>
      <c r="I35" s="126">
        <f t="shared" si="0"/>
        <v>37503799</v>
      </c>
      <c r="J35" s="127"/>
      <c r="K35" s="124">
        <f t="shared" si="1"/>
        <v>1026.8823996495264</v>
      </c>
      <c r="L35" s="124"/>
      <c r="M35" s="128">
        <v>318.62949221036212</v>
      </c>
      <c r="N35" s="124"/>
      <c r="O35" s="124">
        <f t="shared" si="2"/>
        <v>708.25290743916435</v>
      </c>
      <c r="P35" s="98"/>
    </row>
    <row r="36" spans="1:16" s="96" customFormat="1" x14ac:dyDescent="0.25">
      <c r="A36" s="95" t="s">
        <v>48</v>
      </c>
      <c r="B36" s="95"/>
      <c r="C36" s="86">
        <v>7830</v>
      </c>
      <c r="D36" s="99"/>
      <c r="E36" s="109">
        <f>'Kosten absolut'!BQ35</f>
        <v>6049507</v>
      </c>
      <c r="F36" s="109"/>
      <c r="G36" s="109">
        <f>Kobe!BQ35</f>
        <v>559377</v>
      </c>
      <c r="H36" s="86"/>
      <c r="I36" s="126">
        <f t="shared" si="0"/>
        <v>5490130</v>
      </c>
      <c r="J36" s="127"/>
      <c r="K36" s="124">
        <f t="shared" si="1"/>
        <v>701.16602809706262</v>
      </c>
      <c r="L36" s="124"/>
      <c r="M36" s="128">
        <v>251.20548956258963</v>
      </c>
      <c r="N36" s="124"/>
      <c r="O36" s="124">
        <f t="shared" si="2"/>
        <v>449.96053853447302</v>
      </c>
      <c r="P36" s="98"/>
    </row>
    <row r="37" spans="1:16" s="96" customFormat="1" x14ac:dyDescent="0.25">
      <c r="A37" s="96" t="s">
        <v>49</v>
      </c>
      <c r="C37" s="86">
        <f>SUM(C11:C36)</f>
        <v>749481</v>
      </c>
      <c r="D37" s="86"/>
      <c r="E37" s="109">
        <f>'Kosten absolut'!BQ36</f>
        <v>559639779</v>
      </c>
      <c r="F37" s="86"/>
      <c r="G37" s="109">
        <f>Kobe!BQ36</f>
        <v>52210817</v>
      </c>
      <c r="H37" s="86"/>
      <c r="I37" s="126">
        <f t="shared" si="0"/>
        <v>507428962</v>
      </c>
      <c r="J37" s="127"/>
      <c r="K37" s="124">
        <f t="shared" si="1"/>
        <v>677.04046133257543</v>
      </c>
      <c r="L37" s="128"/>
      <c r="M37" s="128">
        <v>228.10303576907313</v>
      </c>
      <c r="N37" s="128"/>
      <c r="O37" s="124">
        <f t="shared" si="2"/>
        <v>448.9374255635023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86</v>
      </c>
      <c r="D8" s="50"/>
      <c r="E8" s="50" t="s">
        <v>86</v>
      </c>
      <c r="F8" s="50"/>
      <c r="G8" s="105" t="s">
        <v>86</v>
      </c>
      <c r="H8" s="50"/>
      <c r="I8" s="50" t="s">
        <v>86</v>
      </c>
      <c r="J8" s="50"/>
      <c r="K8" s="106" t="s">
        <v>87</v>
      </c>
      <c r="L8" s="53"/>
      <c r="M8" s="91" t="s">
        <v>59</v>
      </c>
      <c r="N8" s="52"/>
      <c r="O8" s="90" t="s">
        <v>87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52850</v>
      </c>
      <c r="D11" s="99"/>
      <c r="E11" s="109">
        <f>'Kosten absolut'!BS10</f>
        <v>46588962</v>
      </c>
      <c r="F11" s="109"/>
      <c r="G11" s="109">
        <f>Kobe!BS10</f>
        <v>3959663</v>
      </c>
      <c r="H11" s="86"/>
      <c r="I11" s="126">
        <f>E11-G11</f>
        <v>42629299</v>
      </c>
      <c r="J11" s="127"/>
      <c r="K11" s="124">
        <f>I11/C11</f>
        <v>806.60925260170291</v>
      </c>
      <c r="L11" s="124"/>
      <c r="M11" s="128">
        <v>217.82062355043331</v>
      </c>
      <c r="N11" s="124"/>
      <c r="O11" s="124">
        <f>K11-M11</f>
        <v>588.7886290512696</v>
      </c>
      <c r="P11" s="97"/>
    </row>
    <row r="12" spans="1:19" s="96" customFormat="1" x14ac:dyDescent="0.25">
      <c r="A12" s="95" t="s">
        <v>24</v>
      </c>
      <c r="B12" s="95"/>
      <c r="C12" s="86">
        <v>52881</v>
      </c>
      <c r="D12" s="99"/>
      <c r="E12" s="109">
        <f>'Kosten absolut'!BS11</f>
        <v>44853935</v>
      </c>
      <c r="F12" s="109"/>
      <c r="G12" s="109">
        <f>Kobe!BS11</f>
        <v>4085664</v>
      </c>
      <c r="H12" s="86"/>
      <c r="I12" s="126">
        <f t="shared" ref="I12:I37" si="0">E12-G12</f>
        <v>40768271</v>
      </c>
      <c r="J12" s="127"/>
      <c r="K12" s="124">
        <f t="shared" ref="K12:K37" si="1">I12/C12</f>
        <v>770.94364705659882</v>
      </c>
      <c r="L12" s="124"/>
      <c r="M12" s="128">
        <v>243.92208178774436</v>
      </c>
      <c r="N12" s="124"/>
      <c r="O12" s="124">
        <f t="shared" ref="O12:O37" si="2">K12-M12</f>
        <v>527.02156526885449</v>
      </c>
      <c r="P12" s="98"/>
    </row>
    <row r="13" spans="1:19" s="96" customFormat="1" x14ac:dyDescent="0.25">
      <c r="A13" s="95" t="s">
        <v>25</v>
      </c>
      <c r="B13" s="95"/>
      <c r="C13" s="86">
        <v>14968</v>
      </c>
      <c r="D13" s="99"/>
      <c r="E13" s="109">
        <f>'Kosten absolut'!BS12</f>
        <v>12673665</v>
      </c>
      <c r="F13" s="109"/>
      <c r="G13" s="109">
        <f>Kobe!BS12</f>
        <v>1046544</v>
      </c>
      <c r="H13" s="86"/>
      <c r="I13" s="126">
        <f t="shared" si="0"/>
        <v>11627121</v>
      </c>
      <c r="J13" s="127"/>
      <c r="K13" s="124">
        <f t="shared" si="1"/>
        <v>776.79857028327103</v>
      </c>
      <c r="L13" s="124"/>
      <c r="M13" s="128">
        <v>192.78740316500884</v>
      </c>
      <c r="N13" s="124"/>
      <c r="O13" s="124">
        <f t="shared" si="2"/>
        <v>584.01116711826216</v>
      </c>
      <c r="P13" s="98"/>
    </row>
    <row r="14" spans="1:19" s="96" customFormat="1" x14ac:dyDescent="0.25">
      <c r="A14" s="95" t="s">
        <v>26</v>
      </c>
      <c r="B14" s="95"/>
      <c r="C14" s="86">
        <v>2309</v>
      </c>
      <c r="D14" s="99"/>
      <c r="E14" s="109">
        <f>'Kosten absolut'!BS13</f>
        <v>1808976</v>
      </c>
      <c r="F14" s="109"/>
      <c r="G14" s="109">
        <f>Kobe!BS13</f>
        <v>158052</v>
      </c>
      <c r="H14" s="86"/>
      <c r="I14" s="126">
        <f t="shared" si="0"/>
        <v>1650924</v>
      </c>
      <c r="J14" s="127"/>
      <c r="K14" s="124">
        <f t="shared" si="1"/>
        <v>714.9952360329147</v>
      </c>
      <c r="L14" s="124"/>
      <c r="M14" s="128">
        <v>184.53150644429425</v>
      </c>
      <c r="N14" s="124"/>
      <c r="O14" s="124">
        <f t="shared" si="2"/>
        <v>530.46372958862048</v>
      </c>
      <c r="P14" s="98"/>
    </row>
    <row r="15" spans="1:19" s="96" customFormat="1" x14ac:dyDescent="0.25">
      <c r="A15" s="95" t="s">
        <v>27</v>
      </c>
      <c r="B15" s="95"/>
      <c r="C15" s="86">
        <v>4756</v>
      </c>
      <c r="D15" s="99"/>
      <c r="E15" s="109">
        <f>'Kosten absolut'!BS14</f>
        <v>3967652</v>
      </c>
      <c r="F15" s="109"/>
      <c r="G15" s="109">
        <f>Kobe!BS14</f>
        <v>339108</v>
      </c>
      <c r="H15" s="86"/>
      <c r="I15" s="126">
        <f t="shared" si="0"/>
        <v>3628544</v>
      </c>
      <c r="J15" s="127"/>
      <c r="K15" s="124">
        <f t="shared" si="1"/>
        <v>762.94028595458371</v>
      </c>
      <c r="L15" s="124"/>
      <c r="M15" s="128">
        <v>183.29431468341397</v>
      </c>
      <c r="N15" s="124"/>
      <c r="O15" s="124">
        <f t="shared" si="2"/>
        <v>579.64597127116974</v>
      </c>
      <c r="P15" s="98"/>
    </row>
    <row r="16" spans="1:19" s="96" customFormat="1" x14ac:dyDescent="0.25">
      <c r="A16" s="95" t="s">
        <v>28</v>
      </c>
      <c r="B16" s="95"/>
      <c r="C16" s="86">
        <v>1759</v>
      </c>
      <c r="D16" s="99"/>
      <c r="E16" s="109">
        <f>'Kosten absolut'!BS15</f>
        <v>1380234</v>
      </c>
      <c r="F16" s="109"/>
      <c r="G16" s="109">
        <f>Kobe!BS15</f>
        <v>112762</v>
      </c>
      <c r="H16" s="86"/>
      <c r="I16" s="126">
        <f t="shared" si="0"/>
        <v>1267472</v>
      </c>
      <c r="J16" s="127"/>
      <c r="K16" s="124">
        <f t="shared" si="1"/>
        <v>720.56395679363277</v>
      </c>
      <c r="L16" s="124"/>
      <c r="M16" s="128">
        <v>173.5665760048353</v>
      </c>
      <c r="N16" s="124"/>
      <c r="O16" s="124">
        <f t="shared" si="2"/>
        <v>546.9973807887975</v>
      </c>
      <c r="P16" s="98"/>
    </row>
    <row r="17" spans="1:16" s="96" customFormat="1" x14ac:dyDescent="0.25">
      <c r="A17" s="95" t="s">
        <v>29</v>
      </c>
      <c r="B17" s="95"/>
      <c r="C17" s="86">
        <v>1629</v>
      </c>
      <c r="D17" s="99"/>
      <c r="E17" s="109">
        <f>'Kosten absolut'!BS16</f>
        <v>1203683</v>
      </c>
      <c r="F17" s="109"/>
      <c r="G17" s="109">
        <f>Kobe!BS16</f>
        <v>112560</v>
      </c>
      <c r="H17" s="86"/>
      <c r="I17" s="126">
        <f t="shared" si="0"/>
        <v>1091123</v>
      </c>
      <c r="J17" s="127"/>
      <c r="K17" s="124">
        <f t="shared" si="1"/>
        <v>669.81154082259059</v>
      </c>
      <c r="L17" s="124"/>
      <c r="M17" s="128">
        <v>160.52382668492609</v>
      </c>
      <c r="N17" s="124"/>
      <c r="O17" s="124">
        <f t="shared" si="2"/>
        <v>509.28771413766447</v>
      </c>
      <c r="P17" s="98"/>
    </row>
    <row r="18" spans="1:16" s="96" customFormat="1" x14ac:dyDescent="0.25">
      <c r="A18" s="95" t="s">
        <v>30</v>
      </c>
      <c r="B18" s="95"/>
      <c r="C18" s="86">
        <v>1980</v>
      </c>
      <c r="D18" s="99"/>
      <c r="E18" s="109">
        <f>'Kosten absolut'!BS17</f>
        <v>1461602</v>
      </c>
      <c r="F18" s="109"/>
      <c r="G18" s="109">
        <f>Kobe!BS17</f>
        <v>131549</v>
      </c>
      <c r="H18" s="86"/>
      <c r="I18" s="126">
        <f t="shared" si="0"/>
        <v>1330053</v>
      </c>
      <c r="J18" s="127"/>
      <c r="K18" s="124">
        <f t="shared" si="1"/>
        <v>671.7439393939394</v>
      </c>
      <c r="L18" s="124"/>
      <c r="M18" s="128">
        <v>190.07463895670227</v>
      </c>
      <c r="N18" s="124"/>
      <c r="O18" s="124">
        <f t="shared" si="2"/>
        <v>481.6693004372371</v>
      </c>
      <c r="P18" s="98"/>
    </row>
    <row r="19" spans="1:16" s="96" customFormat="1" x14ac:dyDescent="0.25">
      <c r="A19" s="95" t="s">
        <v>31</v>
      </c>
      <c r="B19" s="95"/>
      <c r="C19" s="86">
        <v>2964</v>
      </c>
      <c r="D19" s="99"/>
      <c r="E19" s="109">
        <f>'Kosten absolut'!BS18</f>
        <v>2524817</v>
      </c>
      <c r="F19" s="109"/>
      <c r="G19" s="109">
        <f>Kobe!BS18</f>
        <v>224621</v>
      </c>
      <c r="H19" s="86"/>
      <c r="I19" s="126">
        <f t="shared" si="0"/>
        <v>2300196</v>
      </c>
      <c r="J19" s="127"/>
      <c r="K19" s="124">
        <f t="shared" si="1"/>
        <v>776.0445344129555</v>
      </c>
      <c r="L19" s="124"/>
      <c r="M19" s="128">
        <v>181.15122270668812</v>
      </c>
      <c r="N19" s="124"/>
      <c r="O19" s="124">
        <f t="shared" si="2"/>
        <v>594.89331170626735</v>
      </c>
      <c r="P19" s="98"/>
    </row>
    <row r="20" spans="1:16" s="96" customFormat="1" x14ac:dyDescent="0.25">
      <c r="A20" s="95" t="s">
        <v>32</v>
      </c>
      <c r="B20" s="95"/>
      <c r="C20" s="86">
        <v>8945</v>
      </c>
      <c r="D20" s="99"/>
      <c r="E20" s="109">
        <f>'Kosten absolut'!BS19</f>
        <v>8583311</v>
      </c>
      <c r="F20" s="109"/>
      <c r="G20" s="109">
        <f>Kobe!BS19</f>
        <v>707270</v>
      </c>
      <c r="H20" s="86"/>
      <c r="I20" s="126">
        <f t="shared" si="0"/>
        <v>7876041</v>
      </c>
      <c r="J20" s="127"/>
      <c r="K20" s="124">
        <f t="shared" si="1"/>
        <v>880.4964784795975</v>
      </c>
      <c r="L20" s="124"/>
      <c r="M20" s="128">
        <v>213.68835011381677</v>
      </c>
      <c r="N20" s="124"/>
      <c r="O20" s="124">
        <f t="shared" si="2"/>
        <v>666.8081283657807</v>
      </c>
      <c r="P20" s="98"/>
    </row>
    <row r="21" spans="1:16" s="96" customFormat="1" x14ac:dyDescent="0.25">
      <c r="A21" s="95" t="s">
        <v>33</v>
      </c>
      <c r="B21" s="95"/>
      <c r="C21" s="86">
        <v>11481</v>
      </c>
      <c r="D21" s="99"/>
      <c r="E21" s="109">
        <f>'Kosten absolut'!BS20</f>
        <v>9666349</v>
      </c>
      <c r="F21" s="109"/>
      <c r="G21" s="109">
        <f>Kobe!BS20</f>
        <v>874496</v>
      </c>
      <c r="H21" s="86"/>
      <c r="I21" s="126">
        <f t="shared" si="0"/>
        <v>8791853</v>
      </c>
      <c r="J21" s="127"/>
      <c r="K21" s="124">
        <f t="shared" si="1"/>
        <v>765.77414859332816</v>
      </c>
      <c r="L21" s="124"/>
      <c r="M21" s="128">
        <v>213.10088263496866</v>
      </c>
      <c r="N21" s="124"/>
      <c r="O21" s="124">
        <f t="shared" si="2"/>
        <v>552.67326595835948</v>
      </c>
      <c r="P21" s="98"/>
    </row>
    <row r="22" spans="1:16" s="96" customFormat="1" x14ac:dyDescent="0.25">
      <c r="A22" s="95" t="s">
        <v>34</v>
      </c>
      <c r="B22" s="95"/>
      <c r="C22" s="86">
        <v>11003</v>
      </c>
      <c r="D22" s="99"/>
      <c r="E22" s="109">
        <f>'Kosten absolut'!BS21</f>
        <v>10794671</v>
      </c>
      <c r="F22" s="109"/>
      <c r="G22" s="109">
        <f>Kobe!BS21</f>
        <v>918463</v>
      </c>
      <c r="H22" s="86"/>
      <c r="I22" s="126">
        <f t="shared" si="0"/>
        <v>9876208</v>
      </c>
      <c r="J22" s="127"/>
      <c r="K22" s="124">
        <f t="shared" si="1"/>
        <v>897.59229301099697</v>
      </c>
      <c r="L22" s="124"/>
      <c r="M22" s="128">
        <v>307.82710372580556</v>
      </c>
      <c r="N22" s="124"/>
      <c r="O22" s="124">
        <f t="shared" si="2"/>
        <v>589.76518928519135</v>
      </c>
      <c r="P22" s="98"/>
    </row>
    <row r="23" spans="1:16" s="96" customFormat="1" x14ac:dyDescent="0.25">
      <c r="A23" s="95" t="s">
        <v>35</v>
      </c>
      <c r="B23" s="95"/>
      <c r="C23" s="86">
        <v>11175</v>
      </c>
      <c r="D23" s="99"/>
      <c r="E23" s="109">
        <f>'Kosten absolut'!BS22</f>
        <v>9752228</v>
      </c>
      <c r="F23" s="109"/>
      <c r="G23" s="109">
        <f>Kobe!BS22</f>
        <v>868716</v>
      </c>
      <c r="H23" s="86"/>
      <c r="I23" s="126">
        <f t="shared" si="0"/>
        <v>8883512</v>
      </c>
      <c r="J23" s="127"/>
      <c r="K23" s="124">
        <f t="shared" si="1"/>
        <v>794.94514541387025</v>
      </c>
      <c r="L23" s="124"/>
      <c r="M23" s="128">
        <v>230.43876438493947</v>
      </c>
      <c r="N23" s="124"/>
      <c r="O23" s="124">
        <f t="shared" si="2"/>
        <v>564.50638102893072</v>
      </c>
      <c r="P23" s="98"/>
    </row>
    <row r="24" spans="1:16" s="96" customFormat="1" x14ac:dyDescent="0.25">
      <c r="A24" s="95" t="s">
        <v>36</v>
      </c>
      <c r="B24" s="95"/>
      <c r="C24" s="86">
        <v>4132</v>
      </c>
      <c r="D24" s="99"/>
      <c r="E24" s="109">
        <f>'Kosten absolut'!BS23</f>
        <v>2820486</v>
      </c>
      <c r="F24" s="109"/>
      <c r="G24" s="109">
        <f>Kobe!BS23</f>
        <v>295194</v>
      </c>
      <c r="H24" s="86"/>
      <c r="I24" s="126">
        <f t="shared" si="0"/>
        <v>2525292</v>
      </c>
      <c r="J24" s="127"/>
      <c r="K24" s="124">
        <f t="shared" si="1"/>
        <v>611.15488867376575</v>
      </c>
      <c r="L24" s="124"/>
      <c r="M24" s="128">
        <v>216.6109882799777</v>
      </c>
      <c r="N24" s="124"/>
      <c r="O24" s="124">
        <f t="shared" si="2"/>
        <v>394.54390039378802</v>
      </c>
      <c r="P24" s="98"/>
    </row>
    <row r="25" spans="1:16" s="96" customFormat="1" x14ac:dyDescent="0.25">
      <c r="A25" s="95" t="s">
        <v>37</v>
      </c>
      <c r="B25" s="95"/>
      <c r="C25" s="86">
        <v>2714</v>
      </c>
      <c r="D25" s="99"/>
      <c r="E25" s="109">
        <f>'Kosten absolut'!BS24</f>
        <v>1567328</v>
      </c>
      <c r="F25" s="109"/>
      <c r="G25" s="109">
        <f>Kobe!BS24</f>
        <v>176707</v>
      </c>
      <c r="H25" s="86"/>
      <c r="I25" s="126">
        <f t="shared" si="0"/>
        <v>1390621</v>
      </c>
      <c r="J25" s="127"/>
      <c r="K25" s="124">
        <f t="shared" si="1"/>
        <v>512.38798820928514</v>
      </c>
      <c r="L25" s="124"/>
      <c r="M25" s="128">
        <v>172.70442404190459</v>
      </c>
      <c r="N25" s="124"/>
      <c r="O25" s="124">
        <f t="shared" si="2"/>
        <v>339.68356416738055</v>
      </c>
      <c r="P25" s="98"/>
    </row>
    <row r="26" spans="1:16" s="96" customFormat="1" x14ac:dyDescent="0.25">
      <c r="A26" s="95" t="s">
        <v>38</v>
      </c>
      <c r="B26" s="95"/>
      <c r="C26" s="86">
        <v>701</v>
      </c>
      <c r="D26" s="99"/>
      <c r="E26" s="109">
        <f>'Kosten absolut'!BS25</f>
        <v>527315</v>
      </c>
      <c r="F26" s="109"/>
      <c r="G26" s="109">
        <f>Kobe!BS25</f>
        <v>49350</v>
      </c>
      <c r="H26" s="86"/>
      <c r="I26" s="126">
        <f t="shared" si="0"/>
        <v>477965</v>
      </c>
      <c r="J26" s="127"/>
      <c r="K26" s="124">
        <f t="shared" si="1"/>
        <v>681.83309557774612</v>
      </c>
      <c r="L26" s="124"/>
      <c r="M26" s="128">
        <v>158.9119243872953</v>
      </c>
      <c r="N26" s="124"/>
      <c r="O26" s="124">
        <f t="shared" si="2"/>
        <v>522.92117119045088</v>
      </c>
      <c r="P26" s="98"/>
    </row>
    <row r="27" spans="1:16" s="96" customFormat="1" x14ac:dyDescent="0.25">
      <c r="A27" s="95" t="s">
        <v>39</v>
      </c>
      <c r="B27" s="95"/>
      <c r="C27" s="86">
        <v>19285</v>
      </c>
      <c r="D27" s="99"/>
      <c r="E27" s="109">
        <f>'Kosten absolut'!BS26</f>
        <v>14474470</v>
      </c>
      <c r="F27" s="109"/>
      <c r="G27" s="109">
        <f>Kobe!BS26</f>
        <v>1371346</v>
      </c>
      <c r="H27" s="86"/>
      <c r="I27" s="126">
        <f t="shared" si="0"/>
        <v>13103124</v>
      </c>
      <c r="J27" s="127"/>
      <c r="K27" s="124">
        <f t="shared" si="1"/>
        <v>679.44640912626392</v>
      </c>
      <c r="L27" s="124"/>
      <c r="M27" s="128">
        <v>186.30853944429384</v>
      </c>
      <c r="N27" s="124"/>
      <c r="O27" s="124">
        <f t="shared" si="2"/>
        <v>493.13786968197007</v>
      </c>
      <c r="P27" s="98"/>
    </row>
    <row r="28" spans="1:16" s="96" customFormat="1" x14ac:dyDescent="0.25">
      <c r="A28" s="95" t="s">
        <v>40</v>
      </c>
      <c r="B28" s="95"/>
      <c r="C28" s="86">
        <v>9434</v>
      </c>
      <c r="D28" s="99"/>
      <c r="E28" s="109">
        <f>'Kosten absolut'!BS27</f>
        <v>7031903</v>
      </c>
      <c r="F28" s="109"/>
      <c r="G28" s="109">
        <f>Kobe!BS27</f>
        <v>658791</v>
      </c>
      <c r="H28" s="86"/>
      <c r="I28" s="126">
        <f t="shared" si="0"/>
        <v>6373112</v>
      </c>
      <c r="J28" s="127"/>
      <c r="K28" s="124">
        <f t="shared" si="1"/>
        <v>675.54716981132071</v>
      </c>
      <c r="L28" s="124"/>
      <c r="M28" s="128">
        <v>184.92994865974634</v>
      </c>
      <c r="N28" s="124"/>
      <c r="O28" s="124">
        <f t="shared" si="2"/>
        <v>490.61722115157437</v>
      </c>
      <c r="P28" s="98"/>
    </row>
    <row r="29" spans="1:16" s="96" customFormat="1" x14ac:dyDescent="0.25">
      <c r="A29" s="95" t="s">
        <v>41</v>
      </c>
      <c r="B29" s="95"/>
      <c r="C29" s="86">
        <v>20410</v>
      </c>
      <c r="D29" s="99"/>
      <c r="E29" s="109">
        <f>'Kosten absolut'!BS28</f>
        <v>16217157</v>
      </c>
      <c r="F29" s="109"/>
      <c r="G29" s="109">
        <f>Kobe!BS28</f>
        <v>1450081</v>
      </c>
      <c r="H29" s="86"/>
      <c r="I29" s="126">
        <f t="shared" si="0"/>
        <v>14767076</v>
      </c>
      <c r="J29" s="127"/>
      <c r="K29" s="124">
        <f t="shared" si="1"/>
        <v>723.52160705536505</v>
      </c>
      <c r="L29" s="124"/>
      <c r="M29" s="128">
        <v>198.19628519875656</v>
      </c>
      <c r="N29" s="124"/>
      <c r="O29" s="124">
        <f t="shared" si="2"/>
        <v>525.32532185660853</v>
      </c>
      <c r="P29" s="98"/>
    </row>
    <row r="30" spans="1:16" s="96" customFormat="1" x14ac:dyDescent="0.25">
      <c r="A30" s="95" t="s">
        <v>42</v>
      </c>
      <c r="B30" s="95"/>
      <c r="C30" s="86">
        <v>9968</v>
      </c>
      <c r="D30" s="99"/>
      <c r="E30" s="109">
        <f>'Kosten absolut'!BS29</f>
        <v>7220414</v>
      </c>
      <c r="F30" s="109"/>
      <c r="G30" s="109">
        <f>Kobe!BS29</f>
        <v>675518</v>
      </c>
      <c r="H30" s="86"/>
      <c r="I30" s="126">
        <f t="shared" si="0"/>
        <v>6544896</v>
      </c>
      <c r="J30" s="127"/>
      <c r="K30" s="124">
        <f t="shared" si="1"/>
        <v>656.59069020866775</v>
      </c>
      <c r="L30" s="124"/>
      <c r="M30" s="128">
        <v>195.50334106020779</v>
      </c>
      <c r="N30" s="124"/>
      <c r="O30" s="124">
        <f t="shared" si="2"/>
        <v>461.08734914845996</v>
      </c>
      <c r="P30" s="98"/>
    </row>
    <row r="31" spans="1:16" s="96" customFormat="1" x14ac:dyDescent="0.25">
      <c r="A31" s="95" t="s">
        <v>43</v>
      </c>
      <c r="B31" s="95"/>
      <c r="C31" s="86">
        <v>15021</v>
      </c>
      <c r="D31" s="99"/>
      <c r="E31" s="109">
        <f>'Kosten absolut'!BS30</f>
        <v>14937009</v>
      </c>
      <c r="F31" s="109"/>
      <c r="G31" s="109">
        <f>Kobe!BS30</f>
        <v>1217702</v>
      </c>
      <c r="H31" s="86"/>
      <c r="I31" s="126">
        <f t="shared" si="0"/>
        <v>13719307</v>
      </c>
      <c r="J31" s="127"/>
      <c r="K31" s="124">
        <f t="shared" si="1"/>
        <v>913.34178816323811</v>
      </c>
      <c r="L31" s="124"/>
      <c r="M31" s="128">
        <v>268.79874894511931</v>
      </c>
      <c r="N31" s="124"/>
      <c r="O31" s="124">
        <f t="shared" si="2"/>
        <v>644.54303921811879</v>
      </c>
      <c r="P31" s="98"/>
    </row>
    <row r="32" spans="1:16" s="96" customFormat="1" x14ac:dyDescent="0.25">
      <c r="A32" s="95" t="s">
        <v>44</v>
      </c>
      <c r="B32" s="95"/>
      <c r="C32" s="86">
        <v>28080</v>
      </c>
      <c r="D32" s="99"/>
      <c r="E32" s="109">
        <f>'Kosten absolut'!BS31</f>
        <v>31427376</v>
      </c>
      <c r="F32" s="109"/>
      <c r="G32" s="109">
        <f>Kobe!BS31</f>
        <v>2283565</v>
      </c>
      <c r="H32" s="86"/>
      <c r="I32" s="126">
        <f t="shared" si="0"/>
        <v>29143811</v>
      </c>
      <c r="J32" s="127"/>
      <c r="K32" s="124">
        <f t="shared" si="1"/>
        <v>1037.8850071225072</v>
      </c>
      <c r="L32" s="124"/>
      <c r="M32" s="128">
        <v>272.8723017074895</v>
      </c>
      <c r="N32" s="124"/>
      <c r="O32" s="124">
        <f t="shared" si="2"/>
        <v>765.01270541501776</v>
      </c>
      <c r="P32" s="98"/>
    </row>
    <row r="33" spans="1:16" s="96" customFormat="1" x14ac:dyDescent="0.25">
      <c r="A33" s="95" t="s">
        <v>45</v>
      </c>
      <c r="B33" s="95"/>
      <c r="C33" s="86">
        <v>11198</v>
      </c>
      <c r="D33" s="99"/>
      <c r="E33" s="109">
        <f>'Kosten absolut'!BS32</f>
        <v>10068494</v>
      </c>
      <c r="F33" s="109"/>
      <c r="G33" s="109">
        <f>Kobe!BS32</f>
        <v>844797</v>
      </c>
      <c r="H33" s="86"/>
      <c r="I33" s="126">
        <f t="shared" si="0"/>
        <v>9223697</v>
      </c>
      <c r="J33" s="127"/>
      <c r="K33" s="124">
        <f t="shared" si="1"/>
        <v>823.69146276120739</v>
      </c>
      <c r="L33" s="124"/>
      <c r="M33" s="128">
        <v>196.99542471196321</v>
      </c>
      <c r="N33" s="124"/>
      <c r="O33" s="124">
        <f t="shared" si="2"/>
        <v>626.69603804924418</v>
      </c>
      <c r="P33" s="98"/>
    </row>
    <row r="34" spans="1:16" s="96" customFormat="1" x14ac:dyDescent="0.25">
      <c r="A34" s="95" t="s">
        <v>46</v>
      </c>
      <c r="B34" s="95"/>
      <c r="C34" s="86">
        <v>8153</v>
      </c>
      <c r="D34" s="99"/>
      <c r="E34" s="109">
        <f>'Kosten absolut'!BS33</f>
        <v>8289128</v>
      </c>
      <c r="F34" s="109"/>
      <c r="G34" s="109">
        <f>Kobe!BS33</f>
        <v>634806</v>
      </c>
      <c r="H34" s="86"/>
      <c r="I34" s="126">
        <f t="shared" si="0"/>
        <v>7654322</v>
      </c>
      <c r="J34" s="127"/>
      <c r="K34" s="124">
        <f t="shared" si="1"/>
        <v>938.8350300502882</v>
      </c>
      <c r="L34" s="124"/>
      <c r="M34" s="128">
        <v>268.26183913947608</v>
      </c>
      <c r="N34" s="124"/>
      <c r="O34" s="124">
        <f t="shared" si="2"/>
        <v>670.57319091081217</v>
      </c>
      <c r="P34" s="98"/>
    </row>
    <row r="35" spans="1:16" s="96" customFormat="1" x14ac:dyDescent="0.25">
      <c r="A35" s="95" t="s">
        <v>47</v>
      </c>
      <c r="B35" s="95"/>
      <c r="C35" s="86">
        <v>15305</v>
      </c>
      <c r="D35" s="99"/>
      <c r="E35" s="109">
        <f>'Kosten absolut'!BS34</f>
        <v>20734826</v>
      </c>
      <c r="F35" s="109"/>
      <c r="G35" s="109">
        <f>Kobe!BS34</f>
        <v>1336617</v>
      </c>
      <c r="H35" s="86"/>
      <c r="I35" s="126">
        <f t="shared" si="0"/>
        <v>19398209</v>
      </c>
      <c r="J35" s="127"/>
      <c r="K35" s="124">
        <f t="shared" si="1"/>
        <v>1267.4426004573668</v>
      </c>
      <c r="L35" s="124"/>
      <c r="M35" s="128">
        <v>318.62949221036212</v>
      </c>
      <c r="N35" s="124"/>
      <c r="O35" s="124">
        <f t="shared" si="2"/>
        <v>948.81310824700472</v>
      </c>
      <c r="P35" s="98"/>
    </row>
    <row r="36" spans="1:16" s="96" customFormat="1" x14ac:dyDescent="0.25">
      <c r="A36" s="95" t="s">
        <v>48</v>
      </c>
      <c r="B36" s="95"/>
      <c r="C36" s="86">
        <v>3520</v>
      </c>
      <c r="D36" s="99"/>
      <c r="E36" s="109">
        <f>'Kosten absolut'!BS35</f>
        <v>3656420</v>
      </c>
      <c r="F36" s="109"/>
      <c r="G36" s="109">
        <f>Kobe!BS35</f>
        <v>282225</v>
      </c>
      <c r="H36" s="86"/>
      <c r="I36" s="126">
        <f t="shared" si="0"/>
        <v>3374195</v>
      </c>
      <c r="J36" s="127"/>
      <c r="K36" s="124">
        <f t="shared" si="1"/>
        <v>958.578125</v>
      </c>
      <c r="L36" s="124"/>
      <c r="M36" s="128">
        <v>251.20548956258963</v>
      </c>
      <c r="N36" s="124"/>
      <c r="O36" s="124">
        <f t="shared" si="2"/>
        <v>707.37263543741039</v>
      </c>
      <c r="P36" s="98"/>
    </row>
    <row r="37" spans="1:16" s="96" customFormat="1" x14ac:dyDescent="0.25">
      <c r="A37" s="96" t="s">
        <v>49</v>
      </c>
      <c r="C37" s="86">
        <f>SUM(C11:C36)</f>
        <v>326621</v>
      </c>
      <c r="D37" s="86"/>
      <c r="E37" s="109">
        <f>'Kosten absolut'!BS36</f>
        <v>294232411</v>
      </c>
      <c r="F37" s="86"/>
      <c r="G37" s="109">
        <f>Kobe!BS36</f>
        <v>24816167</v>
      </c>
      <c r="H37" s="86"/>
      <c r="I37" s="126">
        <f t="shared" si="0"/>
        <v>269416244</v>
      </c>
      <c r="J37" s="127"/>
      <c r="K37" s="124">
        <f t="shared" si="1"/>
        <v>824.85891599131719</v>
      </c>
      <c r="L37" s="128"/>
      <c r="M37" s="128">
        <v>228.10303576907313</v>
      </c>
      <c r="N37" s="128"/>
      <c r="O37" s="124">
        <f t="shared" si="2"/>
        <v>596.75588022224406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S37"/>
  <sheetViews>
    <sheetView workbookViewId="0">
      <selection activeCell="I42" sqref="I42"/>
    </sheetView>
  </sheetViews>
  <sheetFormatPr baseColWidth="10" defaultColWidth="11.44140625" defaultRowHeight="13.2" x14ac:dyDescent="0.25"/>
  <cols>
    <col min="1" max="1" width="8.10937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88</v>
      </c>
      <c r="D8" s="50"/>
      <c r="E8" s="50" t="s">
        <v>88</v>
      </c>
      <c r="F8" s="50"/>
      <c r="G8" s="105" t="s">
        <v>88</v>
      </c>
      <c r="H8" s="50"/>
      <c r="I8" s="50" t="s">
        <v>88</v>
      </c>
      <c r="J8" s="50"/>
      <c r="K8" s="106" t="s">
        <v>89</v>
      </c>
      <c r="L8" s="53"/>
      <c r="M8" s="91" t="s">
        <v>59</v>
      </c>
      <c r="N8" s="52"/>
      <c r="O8" s="90" t="s">
        <v>89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112" customFormat="1" x14ac:dyDescent="0.25">
      <c r="C10" s="117"/>
      <c r="D10" s="117"/>
      <c r="E10" s="117"/>
      <c r="G10" s="113"/>
      <c r="H10" s="114"/>
      <c r="I10" s="113"/>
      <c r="J10" s="114"/>
      <c r="K10" s="61"/>
      <c r="L10" s="115"/>
      <c r="N10" s="115"/>
      <c r="O10" s="116"/>
      <c r="P10" s="114"/>
    </row>
    <row r="11" spans="1:19" s="96" customFormat="1" x14ac:dyDescent="0.25">
      <c r="A11" s="95" t="s">
        <v>23</v>
      </c>
      <c r="B11" s="95"/>
      <c r="C11" s="86">
        <v>22755</v>
      </c>
      <c r="D11" s="99"/>
      <c r="E11" s="109">
        <f>'Kosten absolut'!BU10</f>
        <v>26085843</v>
      </c>
      <c r="F11" s="109"/>
      <c r="G11" s="109">
        <f>Kobe!BU10</f>
        <v>1943166</v>
      </c>
      <c r="H11" s="86"/>
      <c r="I11" s="126">
        <f>E11-G11</f>
        <v>24142677</v>
      </c>
      <c r="J11" s="127"/>
      <c r="K11" s="124">
        <f>I11/C11</f>
        <v>1060.9833882663152</v>
      </c>
      <c r="L11" s="124"/>
      <c r="M11" s="128">
        <v>217.82062355043331</v>
      </c>
      <c r="N11" s="124"/>
      <c r="O11" s="124">
        <f>K11-M11</f>
        <v>843.16276471588185</v>
      </c>
      <c r="P11" s="97"/>
    </row>
    <row r="12" spans="1:19" s="96" customFormat="1" x14ac:dyDescent="0.25">
      <c r="A12" s="95" t="s">
        <v>24</v>
      </c>
      <c r="B12" s="95"/>
      <c r="C12" s="86">
        <v>20917</v>
      </c>
      <c r="D12" s="99"/>
      <c r="E12" s="109">
        <f>'Kosten absolut'!BU11</f>
        <v>22446928</v>
      </c>
      <c r="F12" s="109"/>
      <c r="G12" s="109">
        <f>Kobe!BU11</f>
        <v>1820217</v>
      </c>
      <c r="H12" s="86"/>
      <c r="I12" s="126">
        <f t="shared" ref="I12:I37" si="0">E12-G12</f>
        <v>20626711</v>
      </c>
      <c r="J12" s="127"/>
      <c r="K12" s="124">
        <f t="shared" ref="K12:K37" si="1">I12/C12</f>
        <v>986.12186259979921</v>
      </c>
      <c r="L12" s="124"/>
      <c r="M12" s="128">
        <v>243.92208178774436</v>
      </c>
      <c r="N12" s="124"/>
      <c r="O12" s="124">
        <f t="shared" ref="O12:O37" si="2">K12-M12</f>
        <v>742.19978081205488</v>
      </c>
      <c r="P12" s="98"/>
    </row>
    <row r="13" spans="1:19" s="96" customFormat="1" x14ac:dyDescent="0.25">
      <c r="A13" s="95" t="s">
        <v>25</v>
      </c>
      <c r="B13" s="95"/>
      <c r="C13" s="86">
        <v>6101</v>
      </c>
      <c r="D13" s="99"/>
      <c r="E13" s="109">
        <f>'Kosten absolut'!BU12</f>
        <v>6284783</v>
      </c>
      <c r="F13" s="109"/>
      <c r="G13" s="109">
        <f>Kobe!BU12</f>
        <v>482873</v>
      </c>
      <c r="H13" s="86"/>
      <c r="I13" s="126">
        <f t="shared" si="0"/>
        <v>5801910</v>
      </c>
      <c r="J13" s="127"/>
      <c r="K13" s="124">
        <f t="shared" si="1"/>
        <v>950.97688903458447</v>
      </c>
      <c r="L13" s="124"/>
      <c r="M13" s="128">
        <v>192.78740316500884</v>
      </c>
      <c r="N13" s="124"/>
      <c r="O13" s="124">
        <f t="shared" si="2"/>
        <v>758.18948586957561</v>
      </c>
      <c r="P13" s="98"/>
    </row>
    <row r="14" spans="1:19" s="96" customFormat="1" x14ac:dyDescent="0.25">
      <c r="A14" s="95" t="s">
        <v>26</v>
      </c>
      <c r="B14" s="95"/>
      <c r="C14" s="86">
        <v>824</v>
      </c>
      <c r="D14" s="99"/>
      <c r="E14" s="109">
        <f>'Kosten absolut'!BU13</f>
        <v>730910</v>
      </c>
      <c r="F14" s="109"/>
      <c r="G14" s="109">
        <f>Kobe!BU13</f>
        <v>58078</v>
      </c>
      <c r="H14" s="86"/>
      <c r="I14" s="126">
        <f t="shared" si="0"/>
        <v>672832</v>
      </c>
      <c r="J14" s="127"/>
      <c r="K14" s="124">
        <f t="shared" si="1"/>
        <v>816.54368932038835</v>
      </c>
      <c r="L14" s="124"/>
      <c r="M14" s="128">
        <v>184.53150644429425</v>
      </c>
      <c r="N14" s="124"/>
      <c r="O14" s="124">
        <f t="shared" si="2"/>
        <v>632.01218287609413</v>
      </c>
      <c r="P14" s="98"/>
    </row>
    <row r="15" spans="1:19" s="96" customFormat="1" x14ac:dyDescent="0.25">
      <c r="A15" s="95" t="s">
        <v>27</v>
      </c>
      <c r="B15" s="95"/>
      <c r="C15" s="86">
        <v>1717</v>
      </c>
      <c r="D15" s="99"/>
      <c r="E15" s="109">
        <f>'Kosten absolut'!BU14</f>
        <v>1747412</v>
      </c>
      <c r="F15" s="109"/>
      <c r="G15" s="109">
        <f>Kobe!BU14</f>
        <v>134442</v>
      </c>
      <c r="H15" s="86"/>
      <c r="I15" s="126">
        <f t="shared" si="0"/>
        <v>1612970</v>
      </c>
      <c r="J15" s="127"/>
      <c r="K15" s="124">
        <f t="shared" si="1"/>
        <v>939.41176470588232</v>
      </c>
      <c r="L15" s="124"/>
      <c r="M15" s="128">
        <v>183.29431468341397</v>
      </c>
      <c r="N15" s="124"/>
      <c r="O15" s="124">
        <f t="shared" si="2"/>
        <v>756.11745002246835</v>
      </c>
      <c r="P15" s="98"/>
    </row>
    <row r="16" spans="1:19" s="96" customFormat="1" x14ac:dyDescent="0.25">
      <c r="A16" s="95" t="s">
        <v>28</v>
      </c>
      <c r="B16" s="95"/>
      <c r="C16" s="86">
        <v>656</v>
      </c>
      <c r="D16" s="99"/>
      <c r="E16" s="109">
        <f>'Kosten absolut'!BU15</f>
        <v>643141</v>
      </c>
      <c r="F16" s="109"/>
      <c r="G16" s="109">
        <f>Kobe!BU15</f>
        <v>53754</v>
      </c>
      <c r="H16" s="86"/>
      <c r="I16" s="126">
        <f t="shared" si="0"/>
        <v>589387</v>
      </c>
      <c r="J16" s="127"/>
      <c r="K16" s="124">
        <f t="shared" si="1"/>
        <v>898.45579268292681</v>
      </c>
      <c r="L16" s="124"/>
      <c r="M16" s="128">
        <v>173.5665760048353</v>
      </c>
      <c r="N16" s="124"/>
      <c r="O16" s="124">
        <f t="shared" si="2"/>
        <v>724.88921667809154</v>
      </c>
      <c r="P16" s="98"/>
    </row>
    <row r="17" spans="1:16" s="96" customFormat="1" x14ac:dyDescent="0.25">
      <c r="A17" s="95" t="s">
        <v>29</v>
      </c>
      <c r="B17" s="95"/>
      <c r="C17" s="86">
        <v>632</v>
      </c>
      <c r="D17" s="99"/>
      <c r="E17" s="109">
        <f>'Kosten absolut'!BU16</f>
        <v>742256</v>
      </c>
      <c r="F17" s="109"/>
      <c r="G17" s="109">
        <f>Kobe!BU16</f>
        <v>53316</v>
      </c>
      <c r="H17" s="86"/>
      <c r="I17" s="126">
        <f t="shared" si="0"/>
        <v>688940</v>
      </c>
      <c r="J17" s="127"/>
      <c r="K17" s="124">
        <f t="shared" si="1"/>
        <v>1090.0949367088608</v>
      </c>
      <c r="L17" s="124"/>
      <c r="M17" s="128">
        <v>160.52382668492609</v>
      </c>
      <c r="N17" s="124"/>
      <c r="O17" s="124">
        <f t="shared" si="2"/>
        <v>929.57111002393469</v>
      </c>
      <c r="P17" s="98"/>
    </row>
    <row r="18" spans="1:16" s="96" customFormat="1" x14ac:dyDescent="0.25">
      <c r="A18" s="95" t="s">
        <v>30</v>
      </c>
      <c r="B18" s="95"/>
      <c r="C18" s="86">
        <v>743</v>
      </c>
      <c r="D18" s="99"/>
      <c r="E18" s="109">
        <f>'Kosten absolut'!BU17</f>
        <v>660458</v>
      </c>
      <c r="F18" s="109"/>
      <c r="G18" s="109">
        <f>Kobe!BU17</f>
        <v>55950</v>
      </c>
      <c r="H18" s="86"/>
      <c r="I18" s="126">
        <f t="shared" si="0"/>
        <v>604508</v>
      </c>
      <c r="J18" s="127"/>
      <c r="K18" s="124">
        <f t="shared" si="1"/>
        <v>813.6043068640646</v>
      </c>
      <c r="L18" s="124"/>
      <c r="M18" s="128">
        <v>190.07463895670227</v>
      </c>
      <c r="N18" s="124"/>
      <c r="O18" s="124">
        <f t="shared" si="2"/>
        <v>623.5296679073623</v>
      </c>
      <c r="P18" s="98"/>
    </row>
    <row r="19" spans="1:16" s="96" customFormat="1" x14ac:dyDescent="0.25">
      <c r="A19" s="95" t="s">
        <v>31</v>
      </c>
      <c r="B19" s="95"/>
      <c r="C19" s="86">
        <v>1387</v>
      </c>
      <c r="D19" s="99"/>
      <c r="E19" s="109">
        <f>'Kosten absolut'!BU18</f>
        <v>1397456</v>
      </c>
      <c r="F19" s="109"/>
      <c r="G19" s="109">
        <f>Kobe!BU18</f>
        <v>110046</v>
      </c>
      <c r="H19" s="86"/>
      <c r="I19" s="126">
        <f t="shared" si="0"/>
        <v>1287410</v>
      </c>
      <c r="J19" s="127"/>
      <c r="K19" s="124">
        <f t="shared" si="1"/>
        <v>928.19754866618598</v>
      </c>
      <c r="L19" s="124"/>
      <c r="M19" s="128">
        <v>181.15122270668812</v>
      </c>
      <c r="N19" s="124"/>
      <c r="O19" s="124">
        <f t="shared" si="2"/>
        <v>747.04632595949784</v>
      </c>
      <c r="P19" s="98"/>
    </row>
    <row r="20" spans="1:16" s="96" customFormat="1" x14ac:dyDescent="0.25">
      <c r="A20" s="95" t="s">
        <v>32</v>
      </c>
      <c r="B20" s="95"/>
      <c r="C20" s="86">
        <v>3488</v>
      </c>
      <c r="D20" s="99"/>
      <c r="E20" s="109">
        <f>'Kosten absolut'!BU19</f>
        <v>4373606</v>
      </c>
      <c r="F20" s="109"/>
      <c r="G20" s="109">
        <f>Kobe!BU19</f>
        <v>294871</v>
      </c>
      <c r="H20" s="86"/>
      <c r="I20" s="126">
        <f t="shared" si="0"/>
        <v>4078735</v>
      </c>
      <c r="J20" s="127"/>
      <c r="K20" s="124">
        <f t="shared" si="1"/>
        <v>1169.3620986238532</v>
      </c>
      <c r="L20" s="124"/>
      <c r="M20" s="128">
        <v>213.68835011381677</v>
      </c>
      <c r="N20" s="124"/>
      <c r="O20" s="124">
        <f t="shared" si="2"/>
        <v>955.67374851003638</v>
      </c>
      <c r="P20" s="98"/>
    </row>
    <row r="21" spans="1:16" s="96" customFormat="1" x14ac:dyDescent="0.25">
      <c r="A21" s="95" t="s">
        <v>33</v>
      </c>
      <c r="B21" s="95"/>
      <c r="C21" s="86">
        <v>4711</v>
      </c>
      <c r="D21" s="99"/>
      <c r="E21" s="109">
        <f>'Kosten absolut'!BU20</f>
        <v>4586274</v>
      </c>
      <c r="F21" s="109"/>
      <c r="G21" s="109">
        <f>Kobe!BU20</f>
        <v>387302</v>
      </c>
      <c r="H21" s="86"/>
      <c r="I21" s="126">
        <f t="shared" si="0"/>
        <v>4198972</v>
      </c>
      <c r="J21" s="127"/>
      <c r="K21" s="124">
        <f t="shared" si="1"/>
        <v>891.31224793037575</v>
      </c>
      <c r="L21" s="124"/>
      <c r="M21" s="128">
        <v>213.10088263496866</v>
      </c>
      <c r="N21" s="124"/>
      <c r="O21" s="124">
        <f t="shared" si="2"/>
        <v>678.21136529540706</v>
      </c>
      <c r="P21" s="98"/>
    </row>
    <row r="22" spans="1:16" s="96" customFormat="1" x14ac:dyDescent="0.25">
      <c r="A22" s="95" t="s">
        <v>34</v>
      </c>
      <c r="B22" s="95"/>
      <c r="C22" s="86">
        <v>5431</v>
      </c>
      <c r="D22" s="99"/>
      <c r="E22" s="109">
        <f>'Kosten absolut'!BU21</f>
        <v>6973591</v>
      </c>
      <c r="F22" s="109"/>
      <c r="G22" s="109">
        <f>Kobe!BU21</f>
        <v>512623</v>
      </c>
      <c r="H22" s="86"/>
      <c r="I22" s="126">
        <f t="shared" si="0"/>
        <v>6460968</v>
      </c>
      <c r="J22" s="127"/>
      <c r="K22" s="124">
        <f t="shared" si="1"/>
        <v>1189.64610568956</v>
      </c>
      <c r="L22" s="124"/>
      <c r="M22" s="128">
        <v>307.82710372580556</v>
      </c>
      <c r="N22" s="124"/>
      <c r="O22" s="124">
        <f t="shared" si="2"/>
        <v>881.81900196375454</v>
      </c>
      <c r="P22" s="98"/>
    </row>
    <row r="23" spans="1:16" s="96" customFormat="1" x14ac:dyDescent="0.25">
      <c r="A23" s="95" t="s">
        <v>35</v>
      </c>
      <c r="B23" s="95"/>
      <c r="C23" s="86">
        <v>4710</v>
      </c>
      <c r="D23" s="99"/>
      <c r="E23" s="109">
        <f>'Kosten absolut'!BU22</f>
        <v>5276311</v>
      </c>
      <c r="F23" s="109"/>
      <c r="G23" s="109">
        <f>Kobe!BU22</f>
        <v>411844</v>
      </c>
      <c r="H23" s="86"/>
      <c r="I23" s="126">
        <f t="shared" si="0"/>
        <v>4864467</v>
      </c>
      <c r="J23" s="127"/>
      <c r="K23" s="124">
        <f t="shared" si="1"/>
        <v>1032.7955414012738</v>
      </c>
      <c r="L23" s="124"/>
      <c r="M23" s="128">
        <v>230.43876438493947</v>
      </c>
      <c r="N23" s="124"/>
      <c r="O23" s="124">
        <f t="shared" si="2"/>
        <v>802.35677701633426</v>
      </c>
      <c r="P23" s="98"/>
    </row>
    <row r="24" spans="1:16" s="96" customFormat="1" x14ac:dyDescent="0.25">
      <c r="A24" s="95" t="s">
        <v>36</v>
      </c>
      <c r="B24" s="95"/>
      <c r="C24" s="86">
        <v>1507</v>
      </c>
      <c r="D24" s="99"/>
      <c r="E24" s="109">
        <f>'Kosten absolut'!BU23</f>
        <v>1446498</v>
      </c>
      <c r="F24" s="109"/>
      <c r="G24" s="109">
        <f>Kobe!BU23</f>
        <v>122770</v>
      </c>
      <c r="H24" s="86"/>
      <c r="I24" s="126">
        <f t="shared" si="0"/>
        <v>1323728</v>
      </c>
      <c r="J24" s="127"/>
      <c r="K24" s="124">
        <f t="shared" si="1"/>
        <v>878.386197743862</v>
      </c>
      <c r="L24" s="124"/>
      <c r="M24" s="128">
        <v>216.6109882799777</v>
      </c>
      <c r="N24" s="124"/>
      <c r="O24" s="124">
        <f t="shared" si="2"/>
        <v>661.77520946388427</v>
      </c>
      <c r="P24" s="98"/>
    </row>
    <row r="25" spans="1:16" s="96" customFormat="1" x14ac:dyDescent="0.25">
      <c r="A25" s="95" t="s">
        <v>37</v>
      </c>
      <c r="B25" s="95"/>
      <c r="C25" s="86">
        <v>1278</v>
      </c>
      <c r="D25" s="99"/>
      <c r="E25" s="109">
        <f>'Kosten absolut'!BU24</f>
        <v>1157361</v>
      </c>
      <c r="F25" s="109"/>
      <c r="G25" s="109">
        <f>Kobe!BU24</f>
        <v>98800</v>
      </c>
      <c r="H25" s="86"/>
      <c r="I25" s="126">
        <f t="shared" si="0"/>
        <v>1058561</v>
      </c>
      <c r="J25" s="127"/>
      <c r="K25" s="124">
        <f t="shared" si="1"/>
        <v>828.29499217527382</v>
      </c>
      <c r="L25" s="124"/>
      <c r="M25" s="128">
        <v>172.70442404190459</v>
      </c>
      <c r="N25" s="124"/>
      <c r="O25" s="124">
        <f t="shared" si="2"/>
        <v>655.59056813336929</v>
      </c>
      <c r="P25" s="98"/>
    </row>
    <row r="26" spans="1:16" s="96" customFormat="1" x14ac:dyDescent="0.25">
      <c r="A26" s="95" t="s">
        <v>38</v>
      </c>
      <c r="B26" s="95"/>
      <c r="C26" s="86">
        <v>398</v>
      </c>
      <c r="D26" s="99"/>
      <c r="E26" s="109">
        <f>'Kosten absolut'!BU25</f>
        <v>224171</v>
      </c>
      <c r="F26" s="109"/>
      <c r="G26" s="109">
        <f>Kobe!BU25</f>
        <v>25850</v>
      </c>
      <c r="H26" s="86"/>
      <c r="I26" s="126">
        <f t="shared" si="0"/>
        <v>198321</v>
      </c>
      <c r="J26" s="127"/>
      <c r="K26" s="124">
        <f t="shared" si="1"/>
        <v>498.29396984924625</v>
      </c>
      <c r="L26" s="124"/>
      <c r="M26" s="128">
        <v>158.9119243872953</v>
      </c>
      <c r="N26" s="124"/>
      <c r="O26" s="124">
        <f t="shared" si="2"/>
        <v>339.38204546195095</v>
      </c>
      <c r="P26" s="98"/>
    </row>
    <row r="27" spans="1:16" s="96" customFormat="1" x14ac:dyDescent="0.25">
      <c r="A27" s="95" t="s">
        <v>39</v>
      </c>
      <c r="B27" s="95"/>
      <c r="C27" s="86">
        <v>7891</v>
      </c>
      <c r="D27" s="99"/>
      <c r="E27" s="109">
        <f>'Kosten absolut'!BU26</f>
        <v>7635080</v>
      </c>
      <c r="F27" s="109"/>
      <c r="G27" s="109">
        <f>Kobe!BU26</f>
        <v>637005</v>
      </c>
      <c r="H27" s="86"/>
      <c r="I27" s="126">
        <f t="shared" si="0"/>
        <v>6998075</v>
      </c>
      <c r="J27" s="127"/>
      <c r="K27" s="124">
        <f t="shared" si="1"/>
        <v>886.84260549993667</v>
      </c>
      <c r="L27" s="124"/>
      <c r="M27" s="128">
        <v>186.30853944429384</v>
      </c>
      <c r="N27" s="124"/>
      <c r="O27" s="124">
        <f t="shared" si="2"/>
        <v>700.53406605564282</v>
      </c>
      <c r="P27" s="98"/>
    </row>
    <row r="28" spans="1:16" s="96" customFormat="1" x14ac:dyDescent="0.25">
      <c r="A28" s="95" t="s">
        <v>40</v>
      </c>
      <c r="B28" s="95"/>
      <c r="C28" s="86">
        <v>3736</v>
      </c>
      <c r="D28" s="99"/>
      <c r="E28" s="109">
        <f>'Kosten absolut'!BU27</f>
        <v>3501022</v>
      </c>
      <c r="F28" s="109"/>
      <c r="G28" s="109">
        <f>Kobe!BU27</f>
        <v>300610</v>
      </c>
      <c r="H28" s="86"/>
      <c r="I28" s="126">
        <f t="shared" si="0"/>
        <v>3200412</v>
      </c>
      <c r="J28" s="127"/>
      <c r="K28" s="124">
        <f t="shared" si="1"/>
        <v>856.64132762312636</v>
      </c>
      <c r="L28" s="124"/>
      <c r="M28" s="128">
        <v>184.92994865974634</v>
      </c>
      <c r="N28" s="124"/>
      <c r="O28" s="124">
        <f t="shared" si="2"/>
        <v>671.71137896337996</v>
      </c>
      <c r="P28" s="98"/>
    </row>
    <row r="29" spans="1:16" s="96" customFormat="1" x14ac:dyDescent="0.25">
      <c r="A29" s="95" t="s">
        <v>41</v>
      </c>
      <c r="B29" s="95"/>
      <c r="C29" s="86">
        <v>7898</v>
      </c>
      <c r="D29" s="99"/>
      <c r="E29" s="109">
        <f>'Kosten absolut'!BU28</f>
        <v>7305253</v>
      </c>
      <c r="F29" s="109"/>
      <c r="G29" s="109">
        <f>Kobe!BU28</f>
        <v>627238</v>
      </c>
      <c r="H29" s="86"/>
      <c r="I29" s="126">
        <f t="shared" si="0"/>
        <v>6678015</v>
      </c>
      <c r="J29" s="127"/>
      <c r="K29" s="124">
        <f t="shared" si="1"/>
        <v>845.53241326918203</v>
      </c>
      <c r="L29" s="124"/>
      <c r="M29" s="128">
        <v>198.19628519875656</v>
      </c>
      <c r="N29" s="124"/>
      <c r="O29" s="124">
        <f t="shared" si="2"/>
        <v>647.3361280704255</v>
      </c>
      <c r="P29" s="98"/>
    </row>
    <row r="30" spans="1:16" s="96" customFormat="1" x14ac:dyDescent="0.25">
      <c r="A30" s="95" t="s">
        <v>42</v>
      </c>
      <c r="B30" s="95"/>
      <c r="C30" s="86">
        <v>4314</v>
      </c>
      <c r="D30" s="99"/>
      <c r="E30" s="109">
        <f>'Kosten absolut'!BU29</f>
        <v>4232432</v>
      </c>
      <c r="F30" s="109"/>
      <c r="G30" s="109">
        <f>Kobe!BU29</f>
        <v>347569</v>
      </c>
      <c r="H30" s="86"/>
      <c r="I30" s="126">
        <f t="shared" si="0"/>
        <v>3884863</v>
      </c>
      <c r="J30" s="127"/>
      <c r="K30" s="124">
        <f t="shared" si="1"/>
        <v>900.52457116365326</v>
      </c>
      <c r="L30" s="124"/>
      <c r="M30" s="128">
        <v>195.50334106020779</v>
      </c>
      <c r="N30" s="124"/>
      <c r="O30" s="124">
        <f t="shared" si="2"/>
        <v>705.02123010344553</v>
      </c>
      <c r="P30" s="98"/>
    </row>
    <row r="31" spans="1:16" s="96" customFormat="1" x14ac:dyDescent="0.25">
      <c r="A31" s="95" t="s">
        <v>43</v>
      </c>
      <c r="B31" s="95"/>
      <c r="C31" s="86">
        <v>7023</v>
      </c>
      <c r="D31" s="99"/>
      <c r="E31" s="109">
        <f>'Kosten absolut'!BU30</f>
        <v>8407151</v>
      </c>
      <c r="F31" s="109"/>
      <c r="G31" s="109">
        <f>Kobe!BU30</f>
        <v>641923</v>
      </c>
      <c r="H31" s="86"/>
      <c r="I31" s="126">
        <f t="shared" si="0"/>
        <v>7765228</v>
      </c>
      <c r="J31" s="127"/>
      <c r="K31" s="124">
        <f t="shared" si="1"/>
        <v>1105.6853196639613</v>
      </c>
      <c r="L31" s="124"/>
      <c r="M31" s="128">
        <v>268.79874894511931</v>
      </c>
      <c r="N31" s="124"/>
      <c r="O31" s="124">
        <f t="shared" si="2"/>
        <v>836.88657071884199</v>
      </c>
      <c r="P31" s="98"/>
    </row>
    <row r="32" spans="1:16" s="96" customFormat="1" x14ac:dyDescent="0.25">
      <c r="A32" s="95" t="s">
        <v>44</v>
      </c>
      <c r="B32" s="95"/>
      <c r="C32" s="86">
        <v>12015</v>
      </c>
      <c r="D32" s="99"/>
      <c r="E32" s="109">
        <f>'Kosten absolut'!BU31</f>
        <v>17816412</v>
      </c>
      <c r="F32" s="109"/>
      <c r="G32" s="109">
        <f>Kobe!BU31</f>
        <v>1124908</v>
      </c>
      <c r="H32" s="86"/>
      <c r="I32" s="126">
        <f t="shared" si="0"/>
        <v>16691504</v>
      </c>
      <c r="J32" s="127"/>
      <c r="K32" s="124">
        <f t="shared" si="1"/>
        <v>1389.2221389929255</v>
      </c>
      <c r="L32" s="124"/>
      <c r="M32" s="128">
        <v>272.8723017074895</v>
      </c>
      <c r="N32" s="124"/>
      <c r="O32" s="124">
        <f t="shared" si="2"/>
        <v>1116.349837285436</v>
      </c>
      <c r="P32" s="98"/>
    </row>
    <row r="33" spans="1:16" s="96" customFormat="1" x14ac:dyDescent="0.25">
      <c r="A33" s="95" t="s">
        <v>45</v>
      </c>
      <c r="B33" s="95"/>
      <c r="C33" s="86">
        <v>4167</v>
      </c>
      <c r="D33" s="99"/>
      <c r="E33" s="109">
        <f>'Kosten absolut'!BU32</f>
        <v>4385069</v>
      </c>
      <c r="F33" s="109"/>
      <c r="G33" s="109">
        <f>Kobe!BU32</f>
        <v>350753</v>
      </c>
      <c r="H33" s="86"/>
      <c r="I33" s="126">
        <f t="shared" si="0"/>
        <v>4034316</v>
      </c>
      <c r="J33" s="127"/>
      <c r="K33" s="124">
        <f t="shared" si="1"/>
        <v>968.15838732901364</v>
      </c>
      <c r="L33" s="124"/>
      <c r="M33" s="128">
        <v>196.99542471196321</v>
      </c>
      <c r="N33" s="124"/>
      <c r="O33" s="124">
        <f t="shared" si="2"/>
        <v>771.16296261705043</v>
      </c>
      <c r="P33" s="98"/>
    </row>
    <row r="34" spans="1:16" s="96" customFormat="1" x14ac:dyDescent="0.25">
      <c r="A34" s="95" t="s">
        <v>46</v>
      </c>
      <c r="B34" s="95"/>
      <c r="C34" s="86">
        <v>3521</v>
      </c>
      <c r="D34" s="99"/>
      <c r="E34" s="109">
        <f>'Kosten absolut'!BU33</f>
        <v>5029390</v>
      </c>
      <c r="F34" s="109"/>
      <c r="G34" s="109">
        <f>Kobe!BU33</f>
        <v>333259</v>
      </c>
      <c r="H34" s="86"/>
      <c r="I34" s="126">
        <f t="shared" si="0"/>
        <v>4696131</v>
      </c>
      <c r="J34" s="127"/>
      <c r="K34" s="124">
        <f t="shared" si="1"/>
        <v>1333.749218971883</v>
      </c>
      <c r="L34" s="124"/>
      <c r="M34" s="128">
        <v>268.26183913947608</v>
      </c>
      <c r="N34" s="124"/>
      <c r="O34" s="124">
        <f t="shared" si="2"/>
        <v>1065.487379832407</v>
      </c>
      <c r="P34" s="98"/>
    </row>
    <row r="35" spans="1:16" s="96" customFormat="1" x14ac:dyDescent="0.25">
      <c r="A35" s="95" t="s">
        <v>47</v>
      </c>
      <c r="B35" s="95"/>
      <c r="C35" s="86">
        <v>7508</v>
      </c>
      <c r="D35" s="99"/>
      <c r="E35" s="109">
        <f>'Kosten absolut'!BU34</f>
        <v>13925150</v>
      </c>
      <c r="F35" s="109"/>
      <c r="G35" s="109">
        <f>Kobe!BU34</f>
        <v>741738</v>
      </c>
      <c r="H35" s="86"/>
      <c r="I35" s="126">
        <f t="shared" si="0"/>
        <v>13183412</v>
      </c>
      <c r="J35" s="127"/>
      <c r="K35" s="124">
        <f t="shared" si="1"/>
        <v>1755.9152903569525</v>
      </c>
      <c r="L35" s="124"/>
      <c r="M35" s="128">
        <v>318.62949221036212</v>
      </c>
      <c r="N35" s="124"/>
      <c r="O35" s="124">
        <f t="shared" si="2"/>
        <v>1437.2857981465904</v>
      </c>
      <c r="P35" s="98"/>
    </row>
    <row r="36" spans="1:16" s="96" customFormat="1" x14ac:dyDescent="0.25">
      <c r="A36" s="95" t="s">
        <v>48</v>
      </c>
      <c r="B36" s="95"/>
      <c r="C36" s="86">
        <v>1300</v>
      </c>
      <c r="D36" s="99"/>
      <c r="E36" s="109">
        <f>'Kosten absolut'!BU35</f>
        <v>1721396</v>
      </c>
      <c r="F36" s="109"/>
      <c r="G36" s="109">
        <f>Kobe!BU35</f>
        <v>106589</v>
      </c>
      <c r="H36" s="86"/>
      <c r="I36" s="126">
        <f t="shared" si="0"/>
        <v>1614807</v>
      </c>
      <c r="J36" s="127"/>
      <c r="K36" s="124">
        <f t="shared" si="1"/>
        <v>1242.1592307692308</v>
      </c>
      <c r="L36" s="124"/>
      <c r="M36" s="128">
        <v>251.20548956258963</v>
      </c>
      <c r="N36" s="124"/>
      <c r="O36" s="124">
        <f t="shared" si="2"/>
        <v>990.95374120664121</v>
      </c>
      <c r="P36" s="98"/>
    </row>
    <row r="37" spans="1:16" s="96" customFormat="1" x14ac:dyDescent="0.25">
      <c r="A37" s="96" t="s">
        <v>49</v>
      </c>
      <c r="C37" s="86">
        <f>SUM(C11:C36)</f>
        <v>136628</v>
      </c>
      <c r="D37" s="86"/>
      <c r="E37" s="109">
        <f>'Kosten absolut'!BU36</f>
        <v>158735354</v>
      </c>
      <c r="F37" s="86"/>
      <c r="G37" s="109">
        <f>Kobe!BU36</f>
        <v>11777494</v>
      </c>
      <c r="H37" s="86"/>
      <c r="I37" s="126">
        <f t="shared" si="0"/>
        <v>146957860</v>
      </c>
      <c r="J37" s="127"/>
      <c r="K37" s="124">
        <f t="shared" si="1"/>
        <v>1075.605732353544</v>
      </c>
      <c r="L37" s="128"/>
      <c r="M37" s="128">
        <v>228.10303576907313</v>
      </c>
      <c r="N37" s="128"/>
      <c r="O37" s="124">
        <f t="shared" si="2"/>
        <v>847.50269658447087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V240"/>
  <sheetViews>
    <sheetView workbookViewId="0">
      <selection activeCell="D40" sqref="D40:D41"/>
    </sheetView>
  </sheetViews>
  <sheetFormatPr baseColWidth="10" defaultRowHeight="13.2" x14ac:dyDescent="0.25"/>
  <cols>
    <col min="1" max="1" width="9.3320312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7.44140625" style="74" customWidth="1"/>
    <col min="38" max="38" width="4.10937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184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104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6" t="s">
        <v>52</v>
      </c>
      <c r="C6" s="136"/>
      <c r="D6" s="136" t="s">
        <v>3</v>
      </c>
      <c r="E6" s="136"/>
      <c r="F6" s="136" t="s">
        <v>90</v>
      </c>
      <c r="G6" s="136"/>
      <c r="H6" s="136" t="s">
        <v>4</v>
      </c>
      <c r="I6" s="136"/>
      <c r="J6" s="136" t="s">
        <v>4</v>
      </c>
      <c r="K6" s="136"/>
      <c r="L6" s="136" t="s">
        <v>108</v>
      </c>
      <c r="M6" s="136"/>
      <c r="N6" s="136" t="s">
        <v>109</v>
      </c>
      <c r="O6" s="136"/>
      <c r="P6" s="136" t="s">
        <v>110</v>
      </c>
      <c r="Q6" s="136"/>
      <c r="R6" s="136" t="s">
        <v>111</v>
      </c>
      <c r="S6" s="136"/>
      <c r="T6" s="136" t="s">
        <v>112</v>
      </c>
      <c r="U6" s="136"/>
      <c r="V6" s="25" t="s">
        <v>1</v>
      </c>
      <c r="W6" s="136" t="s">
        <v>113</v>
      </c>
      <c r="X6" s="136"/>
      <c r="Y6" s="136" t="s">
        <v>114</v>
      </c>
      <c r="Z6" s="136"/>
      <c r="AA6" s="136" t="s">
        <v>115</v>
      </c>
      <c r="AB6" s="136"/>
      <c r="AC6" s="136" t="s">
        <v>116</v>
      </c>
      <c r="AD6" s="136"/>
      <c r="AE6" s="136" t="s">
        <v>117</v>
      </c>
      <c r="AF6" s="136"/>
      <c r="AG6" s="136" t="s">
        <v>118</v>
      </c>
      <c r="AH6" s="136"/>
      <c r="AI6" s="136" t="s">
        <v>119</v>
      </c>
      <c r="AJ6" s="136"/>
      <c r="AK6" s="136" t="s">
        <v>120</v>
      </c>
      <c r="AL6" s="136"/>
      <c r="AM6" s="136" t="s">
        <v>121</v>
      </c>
      <c r="AN6" s="136"/>
      <c r="AO6" s="136" t="s">
        <v>122</v>
      </c>
      <c r="AP6" s="136"/>
      <c r="AQ6" s="25" t="s">
        <v>1</v>
      </c>
      <c r="AR6" s="136" t="s">
        <v>123</v>
      </c>
      <c r="AS6" s="136"/>
      <c r="AT6" s="136" t="s">
        <v>124</v>
      </c>
      <c r="AU6" s="136"/>
      <c r="AV6" s="136" t="s">
        <v>125</v>
      </c>
      <c r="AW6" s="136"/>
      <c r="AX6" s="136" t="s">
        <v>126</v>
      </c>
      <c r="AY6" s="136"/>
      <c r="AZ6" s="136" t="s">
        <v>127</v>
      </c>
      <c r="BA6" s="136"/>
      <c r="BB6" s="136" t="s">
        <v>128</v>
      </c>
      <c r="BC6" s="136"/>
      <c r="BD6" s="136" t="s">
        <v>129</v>
      </c>
      <c r="BE6" s="136"/>
      <c r="BF6" s="136" t="s">
        <v>130</v>
      </c>
      <c r="BG6" s="136"/>
      <c r="BH6" s="136" t="s">
        <v>131</v>
      </c>
      <c r="BI6" s="136"/>
      <c r="BJ6" s="136" t="s">
        <v>132</v>
      </c>
      <c r="BK6" s="136"/>
      <c r="BL6" s="25" t="s">
        <v>1</v>
      </c>
      <c r="BM6" s="136" t="s">
        <v>133</v>
      </c>
      <c r="BN6" s="136"/>
      <c r="BO6" s="136" t="s">
        <v>134</v>
      </c>
      <c r="BP6" s="136"/>
      <c r="BQ6" s="136" t="s">
        <v>135</v>
      </c>
      <c r="BR6" s="136"/>
      <c r="BS6" s="136" t="s">
        <v>136</v>
      </c>
      <c r="BT6" s="136"/>
      <c r="BU6" s="136" t="s">
        <v>137</v>
      </c>
      <c r="BV6" s="136"/>
    </row>
    <row r="7" spans="1:74" x14ac:dyDescent="0.25">
      <c r="A7" s="1"/>
      <c r="B7" s="135" t="s">
        <v>5</v>
      </c>
      <c r="C7" s="135"/>
      <c r="D7" s="135" t="s">
        <v>6</v>
      </c>
      <c r="E7" s="135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35" t="s">
        <v>93</v>
      </c>
      <c r="M7" s="135"/>
      <c r="N7" s="135" t="s">
        <v>94</v>
      </c>
      <c r="O7" s="135"/>
      <c r="P7" s="135" t="s">
        <v>95</v>
      </c>
      <c r="Q7" s="135"/>
      <c r="R7" s="135" t="s">
        <v>96</v>
      </c>
      <c r="S7" s="135"/>
      <c r="T7" s="135" t="s">
        <v>97</v>
      </c>
      <c r="U7" s="135"/>
      <c r="V7" s="20"/>
      <c r="W7" s="135" t="s">
        <v>98</v>
      </c>
      <c r="X7" s="135"/>
      <c r="Y7" s="135" t="s">
        <v>99</v>
      </c>
      <c r="Z7" s="135"/>
      <c r="AA7" s="135" t="s">
        <v>100</v>
      </c>
      <c r="AB7" s="135"/>
      <c r="AC7" s="135" t="s">
        <v>101</v>
      </c>
      <c r="AD7" s="135"/>
      <c r="AE7" s="135" t="s">
        <v>102</v>
      </c>
      <c r="AF7" s="135"/>
      <c r="AG7" s="135" t="s">
        <v>103</v>
      </c>
      <c r="AH7" s="135"/>
      <c r="AI7" s="135" t="s">
        <v>104</v>
      </c>
      <c r="AJ7" s="135"/>
      <c r="AK7" s="135" t="s">
        <v>105</v>
      </c>
      <c r="AL7" s="135"/>
      <c r="AM7" s="135" t="s">
        <v>106</v>
      </c>
      <c r="AN7" s="135"/>
      <c r="AO7" s="135" t="s">
        <v>107</v>
      </c>
      <c r="AP7" s="135"/>
      <c r="AQ7" s="20"/>
      <c r="AR7" s="135" t="s">
        <v>8</v>
      </c>
      <c r="AS7" s="135"/>
      <c r="AT7" s="135" t="s">
        <v>9</v>
      </c>
      <c r="AU7" s="135"/>
      <c r="AV7" s="135" t="s">
        <v>10</v>
      </c>
      <c r="AW7" s="135"/>
      <c r="AX7" s="135" t="s">
        <v>11</v>
      </c>
      <c r="AY7" s="135"/>
      <c r="AZ7" s="135" t="s">
        <v>12</v>
      </c>
      <c r="BA7" s="135"/>
      <c r="BB7" s="135" t="s">
        <v>13</v>
      </c>
      <c r="BC7" s="135"/>
      <c r="BD7" s="135" t="s">
        <v>14</v>
      </c>
      <c r="BE7" s="135"/>
      <c r="BF7" s="135" t="s">
        <v>15</v>
      </c>
      <c r="BG7" s="135"/>
      <c r="BH7" s="135" t="s">
        <v>16</v>
      </c>
      <c r="BI7" s="135"/>
      <c r="BJ7" s="135" t="s">
        <v>17</v>
      </c>
      <c r="BK7" s="135"/>
      <c r="BL7" s="20"/>
      <c r="BM7" s="135" t="s">
        <v>18</v>
      </c>
      <c r="BN7" s="135"/>
      <c r="BO7" s="135" t="s">
        <v>19</v>
      </c>
      <c r="BP7" s="135"/>
      <c r="BQ7" s="135" t="s">
        <v>20</v>
      </c>
      <c r="BR7" s="135"/>
      <c r="BS7" s="135" t="s">
        <v>21</v>
      </c>
      <c r="BT7" s="135"/>
      <c r="BU7" s="135" t="s">
        <v>22</v>
      </c>
      <c r="BV7" s="135"/>
    </row>
    <row r="8" spans="1:74" x14ac:dyDescent="0.25">
      <c r="A8" s="1"/>
      <c r="B8" s="135" t="s">
        <v>51</v>
      </c>
      <c r="C8" s="135"/>
      <c r="D8" s="135" t="s">
        <v>51</v>
      </c>
      <c r="E8" s="135"/>
      <c r="F8" s="135" t="s">
        <v>51</v>
      </c>
      <c r="G8" s="135"/>
      <c r="H8" s="135" t="s">
        <v>51</v>
      </c>
      <c r="I8" s="135"/>
      <c r="J8" s="135" t="s">
        <v>51</v>
      </c>
      <c r="K8" s="135"/>
      <c r="L8" s="135" t="s">
        <v>51</v>
      </c>
      <c r="M8" s="135"/>
      <c r="N8" s="135" t="s">
        <v>51</v>
      </c>
      <c r="O8" s="135"/>
      <c r="P8" s="135" t="s">
        <v>51</v>
      </c>
      <c r="Q8" s="135"/>
      <c r="R8" s="135" t="s">
        <v>51</v>
      </c>
      <c r="S8" s="135"/>
      <c r="T8" s="135" t="s">
        <v>51</v>
      </c>
      <c r="U8" s="135"/>
      <c r="V8" s="20"/>
      <c r="W8" s="135" t="s">
        <v>51</v>
      </c>
      <c r="X8" s="135"/>
      <c r="Y8" s="135" t="s">
        <v>51</v>
      </c>
      <c r="Z8" s="135"/>
      <c r="AA8" s="135" t="s">
        <v>51</v>
      </c>
      <c r="AB8" s="135"/>
      <c r="AC8" s="135" t="s">
        <v>51</v>
      </c>
      <c r="AD8" s="135"/>
      <c r="AE8" s="135" t="s">
        <v>51</v>
      </c>
      <c r="AF8" s="135"/>
      <c r="AG8" s="135" t="s">
        <v>51</v>
      </c>
      <c r="AH8" s="135"/>
      <c r="AI8" s="135" t="s">
        <v>51</v>
      </c>
      <c r="AJ8" s="135"/>
      <c r="AK8" s="135" t="s">
        <v>51</v>
      </c>
      <c r="AL8" s="135"/>
      <c r="AM8" s="135" t="s">
        <v>51</v>
      </c>
      <c r="AN8" s="135"/>
      <c r="AO8" s="135" t="s">
        <v>51</v>
      </c>
      <c r="AP8" s="135"/>
      <c r="AQ8" s="20"/>
      <c r="AR8" s="135" t="s">
        <v>51</v>
      </c>
      <c r="AS8" s="135"/>
      <c r="AT8" s="135" t="s">
        <v>51</v>
      </c>
      <c r="AU8" s="135"/>
      <c r="AV8" s="135" t="s">
        <v>51</v>
      </c>
      <c r="AW8" s="135"/>
      <c r="AX8" s="135" t="s">
        <v>51</v>
      </c>
      <c r="AY8" s="135"/>
      <c r="AZ8" s="135" t="s">
        <v>51</v>
      </c>
      <c r="BA8" s="135"/>
      <c r="BB8" s="135" t="s">
        <v>51</v>
      </c>
      <c r="BC8" s="135"/>
      <c r="BD8" s="135" t="s">
        <v>51</v>
      </c>
      <c r="BE8" s="135"/>
      <c r="BF8" s="135" t="s">
        <v>51</v>
      </c>
      <c r="BG8" s="135"/>
      <c r="BH8" s="135" t="s">
        <v>51</v>
      </c>
      <c r="BI8" s="135"/>
      <c r="BJ8" s="135" t="s">
        <v>51</v>
      </c>
      <c r="BK8" s="135"/>
      <c r="BL8" s="20"/>
      <c r="BM8" s="135" t="s">
        <v>51</v>
      </c>
      <c r="BN8" s="135"/>
      <c r="BO8" s="135" t="s">
        <v>51</v>
      </c>
      <c r="BP8" s="135"/>
      <c r="BQ8" s="135" t="s">
        <v>51</v>
      </c>
      <c r="BR8" s="135"/>
      <c r="BS8" s="135" t="s">
        <v>51</v>
      </c>
      <c r="BT8" s="135"/>
      <c r="BU8" s="135" t="s">
        <v>51</v>
      </c>
      <c r="BV8" s="135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f>100/'Kosten absolut'!$B10*'Kosten absolut'!D10</f>
        <v>93.824837903174569</v>
      </c>
      <c r="E10" s="104"/>
      <c r="F10" s="104">
        <f>100/'Kosten absolut'!$B10*'Kosten absolut'!F10</f>
        <v>6.1751620968254297</v>
      </c>
      <c r="G10" s="104"/>
      <c r="H10" s="104">
        <f>100/'Kosten absolut'!$B10*'Kosten absolut'!H10</f>
        <v>2.921071720155759</v>
      </c>
      <c r="I10" s="104"/>
      <c r="J10" s="104">
        <f>100/'Kosten absolut'!$B10*'Kosten absolut'!J10</f>
        <v>3.2540903766696707</v>
      </c>
      <c r="K10" s="104"/>
      <c r="L10" s="104">
        <f>100/'Kosten absolut'!$B10*'Kosten absolut'!L10</f>
        <v>2.3100121894123813</v>
      </c>
      <c r="M10" s="104"/>
      <c r="N10" s="104">
        <f>100/'Kosten absolut'!$B10*'Kosten absolut'!N10</f>
        <v>2.5680621888675632</v>
      </c>
      <c r="O10" s="104"/>
      <c r="P10" s="104">
        <f>100/'Kosten absolut'!$B10*'Kosten absolut'!P10</f>
        <v>3.3700370746341264</v>
      </c>
      <c r="Q10" s="104"/>
      <c r="R10" s="104">
        <f>100/'Kosten absolut'!$B10*'Kosten absolut'!R10</f>
        <v>3.7124456032690363</v>
      </c>
      <c r="S10" s="104"/>
      <c r="T10" s="104">
        <f>100/'Kosten absolut'!$B10*'Kosten absolut'!T10</f>
        <v>3.395304909128487</v>
      </c>
      <c r="U10" s="75"/>
      <c r="V10" s="20" t="s">
        <v>23</v>
      </c>
      <c r="W10" s="104">
        <f>100/'Kosten absolut'!$B10*'Kosten absolut'!W10</f>
        <v>3.3901918013383963</v>
      </c>
      <c r="X10" s="104"/>
      <c r="Y10" s="104">
        <f>100/'Kosten absolut'!$B10*'Kosten absolut'!Y10</f>
        <v>3.653330046064017</v>
      </c>
      <c r="Z10" s="104"/>
      <c r="AA10" s="104">
        <f>100/'Kosten absolut'!$B10*'Kosten absolut'!AA10</f>
        <v>4.1481708881615971</v>
      </c>
      <c r="AB10" s="104"/>
      <c r="AC10" s="104">
        <f>100/'Kosten absolut'!$B10*'Kosten absolut'!AC10</f>
        <v>4.2370103361281712</v>
      </c>
      <c r="AD10" s="104"/>
      <c r="AE10" s="104">
        <f>100/'Kosten absolut'!$B10*'Kosten absolut'!AE10</f>
        <v>4.1406715655573825</v>
      </c>
      <c r="AF10" s="104"/>
      <c r="AG10" s="104">
        <f>100/'Kosten absolut'!$B10*'Kosten absolut'!AG10</f>
        <v>4.4836317662045033</v>
      </c>
      <c r="AH10" s="104"/>
      <c r="AI10" s="104">
        <f>100/'Kosten absolut'!$B10*'Kosten absolut'!AI10</f>
        <v>5.0191377102207824</v>
      </c>
      <c r="AJ10" s="104"/>
      <c r="AK10" s="104">
        <f>100/'Kosten absolut'!$B10*'Kosten absolut'!AK10</f>
        <v>4.8941377087897928</v>
      </c>
      <c r="AL10" s="104"/>
      <c r="AM10" s="104">
        <f>100/'Kosten absolut'!$B10*'Kosten absolut'!AM10</f>
        <v>3.4468833069077673</v>
      </c>
      <c r="AN10" s="104"/>
      <c r="AO10" s="104">
        <f>100/'Kosten absolut'!$B10*'Kosten absolut'!AO10</f>
        <v>3.1149416348637931</v>
      </c>
      <c r="AP10" s="75"/>
      <c r="AQ10" s="20" t="s">
        <v>23</v>
      </c>
      <c r="AR10" s="104">
        <f>100/'Kosten absolut'!$B10*'Kosten absolut'!AR10</f>
        <v>1.350602516202466</v>
      </c>
      <c r="AS10" s="104"/>
      <c r="AT10" s="104">
        <f>100/'Kosten absolut'!$B10*'Kosten absolut'!AT10</f>
        <v>1.2755446828335788</v>
      </c>
      <c r="AU10" s="104"/>
      <c r="AV10" s="104">
        <f>100/'Kosten absolut'!$B10*'Kosten absolut'!AV10</f>
        <v>1.7846277859525779</v>
      </c>
      <c r="AW10" s="104"/>
      <c r="AX10" s="104">
        <f>100/'Kosten absolut'!$B10*'Kosten absolut'!AX10</f>
        <v>2.4482413408809949</v>
      </c>
      <c r="AY10" s="104"/>
      <c r="AZ10" s="104">
        <f>100/'Kosten absolut'!$B10*'Kosten absolut'!AZ10</f>
        <v>2.7524025375572863</v>
      </c>
      <c r="BA10" s="104"/>
      <c r="BB10" s="104">
        <f>100/'Kosten absolut'!$B10*'Kosten absolut'!BB10</f>
        <v>2.6561904278746904</v>
      </c>
      <c r="BC10" s="104"/>
      <c r="BD10" s="104">
        <f>100/'Kosten absolut'!$B10*'Kosten absolut'!BD10</f>
        <v>2.8645652891866318</v>
      </c>
      <c r="BE10" s="104"/>
      <c r="BF10" s="104">
        <f>100/'Kosten absolut'!$B10*'Kosten absolut'!BF10</f>
        <v>3.5140263171226458</v>
      </c>
      <c r="BG10" s="104"/>
      <c r="BH10" s="104">
        <f>100/'Kosten absolut'!$B10*'Kosten absolut'!BH10</f>
        <v>3.7674882864164707</v>
      </c>
      <c r="BI10" s="104"/>
      <c r="BJ10" s="104">
        <f>100/'Kosten absolut'!$B10*'Kosten absolut'!BK10</f>
        <v>3.631818418729948</v>
      </c>
      <c r="BK10" s="75"/>
      <c r="BL10" s="20" t="s">
        <v>23</v>
      </c>
      <c r="BM10" s="104">
        <f>100/'Kosten absolut'!$B10*'Kosten absolut'!BM10</f>
        <v>3.7097648541902264</v>
      </c>
      <c r="BN10" s="104"/>
      <c r="BO10" s="104">
        <f>100/'Kosten absolut'!$B10*'Kosten absolut'!BO10</f>
        <v>3.4246930824906778</v>
      </c>
      <c r="BP10" s="104"/>
      <c r="BQ10" s="104">
        <f>100/'Kosten absolut'!$B10*'Kosten absolut'!BQ10</f>
        <v>2.6276347232932964</v>
      </c>
      <c r="BR10" s="104"/>
      <c r="BS10" s="104">
        <f>100/'Kosten absolut'!$B10*'Kosten absolut'!BS10</f>
        <v>1.3675548799268415</v>
      </c>
      <c r="BT10" s="104"/>
      <c r="BU10" s="104">
        <f>100/'Kosten absolut'!$B10*'Kosten absolut'!BU10</f>
        <v>0.76571403096843915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f>100/'Kosten absolut'!$B11*'Kosten absolut'!D11</f>
        <v>95.255671964796122</v>
      </c>
      <c r="E11" s="104"/>
      <c r="F11" s="104">
        <f>100/'Kosten absolut'!$B11*'Kosten absolut'!F11</f>
        <v>4.7443280352038748</v>
      </c>
      <c r="G11" s="104"/>
      <c r="H11" s="104">
        <f>100/'Kosten absolut'!$B11*'Kosten absolut'!H11</f>
        <v>2.2862795737175081</v>
      </c>
      <c r="I11" s="104"/>
      <c r="J11" s="104">
        <f>100/'Kosten absolut'!$B11*'Kosten absolut'!J11</f>
        <v>2.4580484614863671</v>
      </c>
      <c r="K11" s="104"/>
      <c r="L11" s="104">
        <f>100/'Kosten absolut'!$B11*'Kosten absolut'!L11</f>
        <v>2.101162339127324</v>
      </c>
      <c r="M11" s="104"/>
      <c r="N11" s="104">
        <f>100/'Kosten absolut'!$B11*'Kosten absolut'!N11</f>
        <v>2.2164329007414052</v>
      </c>
      <c r="O11" s="104"/>
      <c r="P11" s="104">
        <f>100/'Kosten absolut'!$B11*'Kosten absolut'!P11</f>
        <v>2.8292229530527897</v>
      </c>
      <c r="Q11" s="104"/>
      <c r="R11" s="104">
        <f>100/'Kosten absolut'!$B11*'Kosten absolut'!R11</f>
        <v>3.1496690819327506</v>
      </c>
      <c r="S11" s="104"/>
      <c r="T11" s="104">
        <f>100/'Kosten absolut'!$B11*'Kosten absolut'!T11</f>
        <v>3.1530011946875671</v>
      </c>
      <c r="U11" s="75"/>
      <c r="V11" s="20" t="s">
        <v>24</v>
      </c>
      <c r="W11" s="104">
        <f>100/'Kosten absolut'!$B11*'Kosten absolut'!W11</f>
        <v>3.4412385883996301</v>
      </c>
      <c r="X11" s="104"/>
      <c r="Y11" s="104">
        <f>100/'Kosten absolut'!$B11*'Kosten absolut'!Y11</f>
        <v>3.6965576902939659</v>
      </c>
      <c r="Z11" s="104"/>
      <c r="AA11" s="104">
        <f>100/'Kosten absolut'!$B11*'Kosten absolut'!AA11</f>
        <v>4.2138716953316502</v>
      </c>
      <c r="AB11" s="104"/>
      <c r="AC11" s="104">
        <f>100/'Kosten absolut'!$B11*'Kosten absolut'!AC11</f>
        <v>4.2394656912757664</v>
      </c>
      <c r="AD11" s="104"/>
      <c r="AE11" s="104">
        <f>100/'Kosten absolut'!$B11*'Kosten absolut'!AE11</f>
        <v>4.2540824135655066</v>
      </c>
      <c r="AF11" s="104"/>
      <c r="AG11" s="104">
        <f>100/'Kosten absolut'!$B11*'Kosten absolut'!AG11</f>
        <v>4.909530512460865</v>
      </c>
      <c r="AH11" s="104"/>
      <c r="AI11" s="104">
        <f>100/'Kosten absolut'!$B11*'Kosten absolut'!AI11</f>
        <v>5.430691461262307</v>
      </c>
      <c r="AJ11" s="104"/>
      <c r="AK11" s="104">
        <f>100/'Kosten absolut'!$B11*'Kosten absolut'!AK11</f>
        <v>5.5087523512510694</v>
      </c>
      <c r="AL11" s="104"/>
      <c r="AM11" s="104">
        <f>100/'Kosten absolut'!$B11*'Kosten absolut'!AM11</f>
        <v>3.9125813893717596</v>
      </c>
      <c r="AN11" s="104"/>
      <c r="AO11" s="104">
        <f>100/'Kosten absolut'!$B11*'Kosten absolut'!AO11</f>
        <v>2.9556862779446491</v>
      </c>
      <c r="AP11" s="75"/>
      <c r="AQ11" s="20" t="s">
        <v>24</v>
      </c>
      <c r="AR11" s="104">
        <f>100/'Kosten absolut'!$B11*'Kosten absolut'!AR11</f>
        <v>1.2627830116753873</v>
      </c>
      <c r="AS11" s="104"/>
      <c r="AT11" s="104">
        <f>100/'Kosten absolut'!$B11*'Kosten absolut'!AT11</f>
        <v>1.0637323851607585</v>
      </c>
      <c r="AU11" s="104"/>
      <c r="AV11" s="104">
        <f>100/'Kosten absolut'!$B11*'Kosten absolut'!AV11</f>
        <v>1.3703199665062058</v>
      </c>
      <c r="AW11" s="104"/>
      <c r="AX11" s="104">
        <f>100/'Kosten absolut'!$B11*'Kosten absolut'!AX11</f>
        <v>1.9372306248349962</v>
      </c>
      <c r="AY11" s="104"/>
      <c r="AZ11" s="104">
        <f>100/'Kosten absolut'!$B11*'Kosten absolut'!AZ11</f>
        <v>2.3735213273055606</v>
      </c>
      <c r="BA11" s="104"/>
      <c r="BB11" s="104">
        <f>100/'Kosten absolut'!$B11*'Kosten absolut'!BB11</f>
        <v>2.6082408583597987</v>
      </c>
      <c r="BC11" s="104"/>
      <c r="BD11" s="104">
        <f>100/'Kosten absolut'!$B11*'Kosten absolut'!BD11</f>
        <v>3.0723651006027195</v>
      </c>
      <c r="BE11" s="104"/>
      <c r="BF11" s="104">
        <f>100/'Kosten absolut'!$B11*'Kosten absolut'!BF11</f>
        <v>3.8397515398347863</v>
      </c>
      <c r="BG11" s="104"/>
      <c r="BH11" s="104">
        <f>100/'Kosten absolut'!$B11*'Kosten absolut'!BH11</f>
        <v>4.0300161801597376</v>
      </c>
      <c r="BI11" s="104"/>
      <c r="BJ11" s="104">
        <f>100/'Kosten absolut'!$B11*'Kosten absolut'!BK11</f>
        <v>3.9655428930556167</v>
      </c>
      <c r="BK11" s="75"/>
      <c r="BL11" s="20" t="s">
        <v>24</v>
      </c>
      <c r="BM11" s="104">
        <f>100/'Kosten absolut'!$B11*'Kosten absolut'!BM11</f>
        <v>4.2911629071741775</v>
      </c>
      <c r="BN11" s="104"/>
      <c r="BO11" s="104">
        <f>100/'Kosten absolut'!$B11*'Kosten absolut'!BO11</f>
        <v>3.8976157308880732</v>
      </c>
      <c r="BP11" s="104"/>
      <c r="BQ11" s="104">
        <f>100/'Kosten absolut'!$B11*'Kosten absolut'!BQ11</f>
        <v>3.0968889917894948</v>
      </c>
      <c r="BR11" s="104"/>
      <c r="BS11" s="104">
        <f>100/'Kosten absolut'!$B11*'Kosten absolut'!BS11</f>
        <v>1.6225545679459077</v>
      </c>
      <c r="BT11" s="104"/>
      <c r="BU11" s="104">
        <f>100/'Kosten absolut'!$B11*'Kosten absolut'!BU11</f>
        <v>0.8119993388038953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f>100/'Kosten absolut'!$B12*'Kosten absolut'!D12</f>
        <v>93.664529694991217</v>
      </c>
      <c r="E12" s="104"/>
      <c r="F12" s="104">
        <f>100/'Kosten absolut'!$B12*'Kosten absolut'!F12</f>
        <v>6.3354703050087782</v>
      </c>
      <c r="G12" s="104"/>
      <c r="H12" s="104">
        <f>100/'Kosten absolut'!$B12*'Kosten absolut'!H12</f>
        <v>3.0377138953481113</v>
      </c>
      <c r="I12" s="104"/>
      <c r="J12" s="104">
        <f>100/'Kosten absolut'!$B12*'Kosten absolut'!J12</f>
        <v>3.2977564096606673</v>
      </c>
      <c r="K12" s="104"/>
      <c r="L12" s="104">
        <f>100/'Kosten absolut'!$B12*'Kosten absolut'!L12</f>
        <v>2.5528457561542628</v>
      </c>
      <c r="M12" s="104"/>
      <c r="N12" s="104">
        <f>100/'Kosten absolut'!$B12*'Kosten absolut'!N12</f>
        <v>2.5780383101370963</v>
      </c>
      <c r="O12" s="104"/>
      <c r="P12" s="104">
        <f>100/'Kosten absolut'!$B12*'Kosten absolut'!P12</f>
        <v>3.089073329413051</v>
      </c>
      <c r="Q12" s="104"/>
      <c r="R12" s="104">
        <f>100/'Kosten absolut'!$B12*'Kosten absolut'!R12</f>
        <v>3.2568684081186343</v>
      </c>
      <c r="S12" s="104"/>
      <c r="T12" s="104">
        <f>100/'Kosten absolut'!$B12*'Kosten absolut'!T12</f>
        <v>3.1923403784996895</v>
      </c>
      <c r="U12" s="75"/>
      <c r="V12" s="20" t="s">
        <v>25</v>
      </c>
      <c r="W12" s="104">
        <f>100/'Kosten absolut'!$B12*'Kosten absolut'!W12</f>
        <v>3.3621628935690389</v>
      </c>
      <c r="X12" s="104"/>
      <c r="Y12" s="104">
        <f>100/'Kosten absolut'!$B12*'Kosten absolut'!Y12</f>
        <v>3.2954342984643117</v>
      </c>
      <c r="Z12" s="104"/>
      <c r="AA12" s="104">
        <f>100/'Kosten absolut'!$B12*'Kosten absolut'!AA12</f>
        <v>3.6582357468819056</v>
      </c>
      <c r="AB12" s="104"/>
      <c r="AC12" s="104">
        <f>100/'Kosten absolut'!$B12*'Kosten absolut'!AC12</f>
        <v>4.0007271766197245</v>
      </c>
      <c r="AD12" s="104"/>
      <c r="AE12" s="104">
        <f>100/'Kosten absolut'!$B12*'Kosten absolut'!AE12</f>
        <v>4.2315428485761251</v>
      </c>
      <c r="AF12" s="104"/>
      <c r="AG12" s="104">
        <f>100/'Kosten absolut'!$B12*'Kosten absolut'!AG12</f>
        <v>4.7913332585835384</v>
      </c>
      <c r="AH12" s="104"/>
      <c r="AI12" s="104">
        <f>100/'Kosten absolut'!$B12*'Kosten absolut'!AI12</f>
        <v>5.0479362253283391</v>
      </c>
      <c r="AJ12" s="104"/>
      <c r="AK12" s="104">
        <f>100/'Kosten absolut'!$B12*'Kosten absolut'!AK12</f>
        <v>5.1283722849740681</v>
      </c>
      <c r="AL12" s="104"/>
      <c r="AM12" s="104">
        <f>100/'Kosten absolut'!$B12*'Kosten absolut'!AM12</f>
        <v>3.901036659077072</v>
      </c>
      <c r="AN12" s="104"/>
      <c r="AO12" s="104">
        <f>100/'Kosten absolut'!$B12*'Kosten absolut'!AO12</f>
        <v>3.0651946208480374</v>
      </c>
      <c r="AP12" s="75"/>
      <c r="AQ12" s="20" t="s">
        <v>25</v>
      </c>
      <c r="AR12" s="104">
        <f>100/'Kosten absolut'!$B12*'Kosten absolut'!AR12</f>
        <v>1.4750178481360425</v>
      </c>
      <c r="AS12" s="104"/>
      <c r="AT12" s="104">
        <f>100/'Kosten absolut'!$B12*'Kosten absolut'!AT12</f>
        <v>1.1874806403689182</v>
      </c>
      <c r="AU12" s="104"/>
      <c r="AV12" s="104">
        <f>100/'Kosten absolut'!$B12*'Kosten absolut'!AV12</f>
        <v>1.4728158123392452</v>
      </c>
      <c r="AW12" s="104"/>
      <c r="AX12" s="104">
        <f>100/'Kosten absolut'!$B12*'Kosten absolut'!AX12</f>
        <v>1.9663331786047451</v>
      </c>
      <c r="AY12" s="104"/>
      <c r="AZ12" s="104">
        <f>100/'Kosten absolut'!$B12*'Kosten absolut'!AZ12</f>
        <v>2.5311717789562405</v>
      </c>
      <c r="BA12" s="104"/>
      <c r="BB12" s="104">
        <f>100/'Kosten absolut'!$B12*'Kosten absolut'!BB12</f>
        <v>2.6827811839050399</v>
      </c>
      <c r="BC12" s="104"/>
      <c r="BD12" s="104">
        <f>100/'Kosten absolut'!$B12*'Kosten absolut'!BD12</f>
        <v>2.9653815773874683</v>
      </c>
      <c r="BE12" s="104"/>
      <c r="BF12" s="104">
        <f>100/'Kosten absolut'!$B12*'Kosten absolut'!BF12</f>
        <v>3.6335580468061575</v>
      </c>
      <c r="BG12" s="104"/>
      <c r="BH12" s="104">
        <f>100/'Kosten absolut'!$B12*'Kosten absolut'!BH12</f>
        <v>3.7581709486826376</v>
      </c>
      <c r="BI12" s="104"/>
      <c r="BJ12" s="104">
        <f>100/'Kosten absolut'!$B12*'Kosten absolut'!BK12</f>
        <v>3.9400712110587803</v>
      </c>
      <c r="BK12" s="75"/>
      <c r="BL12" s="20" t="s">
        <v>25</v>
      </c>
      <c r="BM12" s="104">
        <f>100/'Kosten absolut'!$B12*'Kosten absolut'!BM12</f>
        <v>4.1975711900486488</v>
      </c>
      <c r="BN12" s="104"/>
      <c r="BO12" s="104">
        <f>100/'Kosten absolut'!$B12*'Kosten absolut'!BO12</f>
        <v>3.6478872078546689</v>
      </c>
      <c r="BP12" s="104"/>
      <c r="BQ12" s="104">
        <f>100/'Kosten absolut'!$B12*'Kosten absolut'!BQ12</f>
        <v>2.7322456321234814</v>
      </c>
      <c r="BR12" s="104"/>
      <c r="BS12" s="104">
        <f>100/'Kosten absolut'!$B12*'Kosten absolut'!BS12</f>
        <v>1.5528524374925667</v>
      </c>
      <c r="BT12" s="104"/>
      <c r="BU12" s="104">
        <f>100/'Kosten absolut'!$B12*'Kosten absolut'!BU12</f>
        <v>0.7700488059816829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f>100/'Kosten absolut'!$B13*'Kosten absolut'!D13</f>
        <v>94.166195880028624</v>
      </c>
      <c r="E13" s="104"/>
      <c r="F13" s="104">
        <f>100/'Kosten absolut'!$B13*'Kosten absolut'!F13</f>
        <v>5.8338041199713775</v>
      </c>
      <c r="G13" s="104"/>
      <c r="H13" s="104">
        <f>100/'Kosten absolut'!$B13*'Kosten absolut'!H13</f>
        <v>2.8570827098343208</v>
      </c>
      <c r="I13" s="104"/>
      <c r="J13" s="104">
        <f>100/'Kosten absolut'!$B13*'Kosten absolut'!J13</f>
        <v>2.9767214101370563</v>
      </c>
      <c r="K13" s="104"/>
      <c r="L13" s="104">
        <f>100/'Kosten absolut'!$B13*'Kosten absolut'!L13</f>
        <v>2.4082334198823721</v>
      </c>
      <c r="M13" s="104"/>
      <c r="N13" s="104">
        <f>100/'Kosten absolut'!$B13*'Kosten absolut'!N13</f>
        <v>2.6020671955879253</v>
      </c>
      <c r="O13" s="104"/>
      <c r="P13" s="104">
        <f>100/'Kosten absolut'!$B13*'Kosten absolut'!P13</f>
        <v>3.2199096820755861</v>
      </c>
      <c r="Q13" s="104"/>
      <c r="R13" s="104">
        <f>100/'Kosten absolut'!$B13*'Kosten absolut'!R13</f>
        <v>2.5306228225280809</v>
      </c>
      <c r="S13" s="104"/>
      <c r="T13" s="104">
        <f>100/'Kosten absolut'!$B13*'Kosten absolut'!T13</f>
        <v>2.9017096794674742</v>
      </c>
      <c r="U13" s="75"/>
      <c r="V13" s="20" t="s">
        <v>26</v>
      </c>
      <c r="W13" s="104">
        <f>100/'Kosten absolut'!$B13*'Kosten absolut'!W13</f>
        <v>2.7662563851099424</v>
      </c>
      <c r="X13" s="104"/>
      <c r="Y13" s="104">
        <f>100/'Kosten absolut'!$B13*'Kosten absolut'!Y13</f>
        <v>3.0063387744783667</v>
      </c>
      <c r="Z13" s="104"/>
      <c r="AA13" s="104">
        <f>100/'Kosten absolut'!$B13*'Kosten absolut'!AA13</f>
        <v>3.7813718444796969</v>
      </c>
      <c r="AB13" s="104"/>
      <c r="AC13" s="104">
        <f>100/'Kosten absolut'!$B13*'Kosten absolut'!AC13</f>
        <v>3.9058378848037489</v>
      </c>
      <c r="AD13" s="104"/>
      <c r="AE13" s="104">
        <f>100/'Kosten absolut'!$B13*'Kosten absolut'!AE13</f>
        <v>4.0309235461079806</v>
      </c>
      <c r="AF13" s="104"/>
      <c r="AG13" s="104">
        <f>100/'Kosten absolut'!$B13*'Kosten absolut'!AG13</f>
        <v>4.6034987015310884</v>
      </c>
      <c r="AH13" s="104"/>
      <c r="AI13" s="104">
        <f>100/'Kosten absolut'!$B13*'Kosten absolut'!AI13</f>
        <v>5.5970013144520214</v>
      </c>
      <c r="AJ13" s="104"/>
      <c r="AK13" s="104">
        <f>100/'Kosten absolut'!$B13*'Kosten absolut'!AK13</f>
        <v>5.8349837331344805</v>
      </c>
      <c r="AL13" s="104"/>
      <c r="AM13" s="104">
        <f>100/'Kosten absolut'!$B13*'Kosten absolut'!AM13</f>
        <v>4.7636720211857488</v>
      </c>
      <c r="AN13" s="104"/>
      <c r="AO13" s="104">
        <f>100/'Kosten absolut'!$B13*'Kosten absolut'!AO13</f>
        <v>3.2346509577797784</v>
      </c>
      <c r="AP13" s="75"/>
      <c r="AQ13" s="20" t="s">
        <v>26</v>
      </c>
      <c r="AR13" s="104">
        <f>100/'Kosten absolut'!$B13*'Kosten absolut'!AR13</f>
        <v>1.5872602504300597</v>
      </c>
      <c r="AS13" s="104"/>
      <c r="AT13" s="104">
        <f>100/'Kosten absolut'!$B13*'Kosten absolut'!AT13</f>
        <v>1.1504987547044205</v>
      </c>
      <c r="AU13" s="104"/>
      <c r="AV13" s="104">
        <f>100/'Kosten absolut'!$B13*'Kosten absolut'!AV13</f>
        <v>1.0709111619845573</v>
      </c>
      <c r="AW13" s="104"/>
      <c r="AX13" s="104">
        <f>100/'Kosten absolut'!$B13*'Kosten absolut'!AX13</f>
        <v>1.7050115696718293</v>
      </c>
      <c r="AY13" s="104"/>
      <c r="AZ13" s="104">
        <f>100/'Kosten absolut'!$B13*'Kosten absolut'!AZ13</f>
        <v>2.0813276128749152</v>
      </c>
      <c r="BA13" s="104"/>
      <c r="BB13" s="104">
        <f>100/'Kosten absolut'!$B13*'Kosten absolut'!BB13</f>
        <v>2.7496523576306076</v>
      </c>
      <c r="BC13" s="104"/>
      <c r="BD13" s="104">
        <f>100/'Kosten absolut'!$B13*'Kosten absolut'!BD13</f>
        <v>3.3775578517942835</v>
      </c>
      <c r="BE13" s="104"/>
      <c r="BF13" s="104">
        <f>100/'Kosten absolut'!$B13*'Kosten absolut'!BF13</f>
        <v>3.6278367654934476</v>
      </c>
      <c r="BG13" s="104"/>
      <c r="BH13" s="104">
        <f>100/'Kosten absolut'!$B13*'Kosten absolut'!BH13</f>
        <v>3.4435785968602532</v>
      </c>
      <c r="BI13" s="104"/>
      <c r="BJ13" s="104">
        <f>100/'Kosten absolut'!$B13*'Kosten absolut'!BK13</f>
        <v>3.7776424520948075</v>
      </c>
      <c r="BK13" s="75"/>
      <c r="BL13" s="20" t="s">
        <v>26</v>
      </c>
      <c r="BM13" s="104">
        <f>100/'Kosten absolut'!$B13*'Kosten absolut'!BM13</f>
        <v>3.8733051907879106</v>
      </c>
      <c r="BN13" s="104"/>
      <c r="BO13" s="104">
        <f>100/'Kosten absolut'!$B13*'Kosten absolut'!BO13</f>
        <v>3.5147961212348853</v>
      </c>
      <c r="BP13" s="104"/>
      <c r="BQ13" s="104">
        <f>100/'Kosten absolut'!$B13*'Kosten absolut'!BQ13</f>
        <v>3.7273403764967443</v>
      </c>
      <c r="BR13" s="104"/>
      <c r="BS13" s="104">
        <f>100/'Kosten absolut'!$B13*'Kosten absolut'!BS13</f>
        <v>2.3449361553171504</v>
      </c>
      <c r="BT13" s="104"/>
      <c r="BU13" s="104">
        <f>100/'Kosten absolut'!$B13*'Kosten absolut'!BU13</f>
        <v>0.94746270004845745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f>100/'Kosten absolut'!$B14*'Kosten absolut'!D14</f>
        <v>91.93939558785263</v>
      </c>
      <c r="E14" s="104"/>
      <c r="F14" s="104">
        <f>100/'Kosten absolut'!$B14*'Kosten absolut'!F14</f>
        <v>8.060604412147379</v>
      </c>
      <c r="G14" s="104"/>
      <c r="H14" s="104">
        <f>100/'Kosten absolut'!$B14*'Kosten absolut'!H14</f>
        <v>3.9416644743250719</v>
      </c>
      <c r="I14" s="104"/>
      <c r="J14" s="104">
        <f>100/'Kosten absolut'!$B14*'Kosten absolut'!J14</f>
        <v>4.1189399378223079</v>
      </c>
      <c r="K14" s="104"/>
      <c r="L14" s="104">
        <f>100/'Kosten absolut'!$B14*'Kosten absolut'!L14</f>
        <v>2.5148629698115377</v>
      </c>
      <c r="M14" s="104"/>
      <c r="N14" s="104">
        <f>100/'Kosten absolut'!$B14*'Kosten absolut'!N14</f>
        <v>2.7301904991387564</v>
      </c>
      <c r="O14" s="104"/>
      <c r="P14" s="104">
        <f>100/'Kosten absolut'!$B14*'Kosten absolut'!P14</f>
        <v>3.2720071999469544</v>
      </c>
      <c r="Q14" s="104"/>
      <c r="R14" s="104">
        <f>100/'Kosten absolut'!$B14*'Kosten absolut'!R14</f>
        <v>3.4922439910590204</v>
      </c>
      <c r="S14" s="104"/>
      <c r="T14" s="104">
        <f>100/'Kosten absolut'!$B14*'Kosten absolut'!T14</f>
        <v>3.520452481085401</v>
      </c>
      <c r="U14" s="75"/>
      <c r="V14" s="20" t="s">
        <v>27</v>
      </c>
      <c r="W14" s="104">
        <f>100/'Kosten absolut'!$B14*'Kosten absolut'!W14</f>
        <v>3.6762484195131266</v>
      </c>
      <c r="X14" s="104"/>
      <c r="Y14" s="104">
        <f>100/'Kosten absolut'!$B14*'Kosten absolut'!Y14</f>
        <v>3.3685751024652637</v>
      </c>
      <c r="Z14" s="104"/>
      <c r="AA14" s="104">
        <f>100/'Kosten absolut'!$B14*'Kosten absolut'!AA14</f>
        <v>4.0291234496652795</v>
      </c>
      <c r="AB14" s="104"/>
      <c r="AC14" s="104">
        <f>100/'Kosten absolut'!$B14*'Kosten absolut'!AC14</f>
        <v>3.5390500231944646</v>
      </c>
      <c r="AD14" s="104"/>
      <c r="AE14" s="104">
        <f>100/'Kosten absolut'!$B14*'Kosten absolut'!AE14</f>
        <v>3.8903513175620521</v>
      </c>
      <c r="AF14" s="104"/>
      <c r="AG14" s="104">
        <f>100/'Kosten absolut'!$B14*'Kosten absolut'!AG14</f>
        <v>4.4137481193743504</v>
      </c>
      <c r="AH14" s="104"/>
      <c r="AI14" s="104">
        <f>100/'Kosten absolut'!$B14*'Kosten absolut'!AI14</f>
        <v>4.3146183819237134</v>
      </c>
      <c r="AJ14" s="104"/>
      <c r="AK14" s="104">
        <f>100/'Kosten absolut'!$B14*'Kosten absolut'!AK14</f>
        <v>4.2508650015802427</v>
      </c>
      <c r="AL14" s="104"/>
      <c r="AM14" s="104">
        <f>100/'Kosten absolut'!$B14*'Kosten absolut'!AM14</f>
        <v>3.2527029896294817</v>
      </c>
      <c r="AN14" s="104"/>
      <c r="AO14" s="104">
        <f>100/'Kosten absolut'!$B14*'Kosten absolut'!AO14</f>
        <v>2.3551104051948313</v>
      </c>
      <c r="AP14" s="75"/>
      <c r="AQ14" s="20" t="s">
        <v>27</v>
      </c>
      <c r="AR14" s="104">
        <f>100/'Kosten absolut'!$B14*'Kosten absolut'!AR14</f>
        <v>1.643414180904849</v>
      </c>
      <c r="AS14" s="104"/>
      <c r="AT14" s="104">
        <f>100/'Kosten absolut'!$B14*'Kosten absolut'!AT14</f>
        <v>1.3228867903865273</v>
      </c>
      <c r="AU14" s="104"/>
      <c r="AV14" s="104">
        <f>100/'Kosten absolut'!$B14*'Kosten absolut'!AV14</f>
        <v>1.579601911544011</v>
      </c>
      <c r="AW14" s="104"/>
      <c r="AX14" s="104">
        <f>100/'Kosten absolut'!$B14*'Kosten absolut'!AX14</f>
        <v>2.1978285764780607</v>
      </c>
      <c r="AY14" s="104"/>
      <c r="AZ14" s="104">
        <f>100/'Kosten absolut'!$B14*'Kosten absolut'!AZ14</f>
        <v>2.7484730988786947</v>
      </c>
      <c r="BA14" s="104"/>
      <c r="BB14" s="104">
        <f>100/'Kosten absolut'!$B14*'Kosten absolut'!BB14</f>
        <v>2.822542468579456</v>
      </c>
      <c r="BC14" s="104"/>
      <c r="BD14" s="104">
        <f>100/'Kosten absolut'!$B14*'Kosten absolut'!BD14</f>
        <v>3.4458875977191665</v>
      </c>
      <c r="BE14" s="104"/>
      <c r="BF14" s="104">
        <f>100/'Kosten absolut'!$B14*'Kosten absolut'!BF14</f>
        <v>3.7479166790029943</v>
      </c>
      <c r="BG14" s="104"/>
      <c r="BH14" s="104">
        <f>100/'Kosten absolut'!$B14*'Kosten absolut'!BH14</f>
        <v>4.2254350320418075</v>
      </c>
      <c r="BI14" s="104"/>
      <c r="BJ14" s="104">
        <f>100/'Kosten absolut'!$B14*'Kosten absolut'!BK14</f>
        <v>3.7874136405574457</v>
      </c>
      <c r="BK14" s="75"/>
      <c r="BL14" s="20" t="s">
        <v>27</v>
      </c>
      <c r="BM14" s="104">
        <f>100/'Kosten absolut'!$B14*'Kosten absolut'!BM14</f>
        <v>3.9355455475315386</v>
      </c>
      <c r="BN14" s="104"/>
      <c r="BO14" s="104">
        <f>100/'Kosten absolut'!$B14*'Kosten absolut'!BO14</f>
        <v>3.25357200932776</v>
      </c>
      <c r="BP14" s="104"/>
      <c r="BQ14" s="104">
        <f>100/'Kosten absolut'!$B14*'Kosten absolut'!BQ14</f>
        <v>2.7493105592693232</v>
      </c>
      <c r="BR14" s="104"/>
      <c r="BS14" s="104">
        <f>100/'Kosten absolut'!$B14*'Kosten absolut'!BS14</f>
        <v>1.2908902073810908</v>
      </c>
      <c r="BT14" s="104"/>
      <c r="BU14" s="104">
        <f>100/'Kosten absolut'!$B14*'Kosten absolut'!BU14</f>
        <v>0.56852693710542324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f>100/'Kosten absolut'!$B15*'Kosten absolut'!D15</f>
        <v>92.905458515398749</v>
      </c>
      <c r="E15" s="104"/>
      <c r="F15" s="104">
        <f>100/'Kosten absolut'!$B15*'Kosten absolut'!F15</f>
        <v>7.0945414846012564</v>
      </c>
      <c r="G15" s="104"/>
      <c r="H15" s="104">
        <f>100/'Kosten absolut'!$B15*'Kosten absolut'!H15</f>
        <v>3.321350123566317</v>
      </c>
      <c r="I15" s="104"/>
      <c r="J15" s="104">
        <f>100/'Kosten absolut'!$B15*'Kosten absolut'!J15</f>
        <v>3.7731913610349395</v>
      </c>
      <c r="K15" s="104"/>
      <c r="L15" s="104">
        <f>100/'Kosten absolut'!$B15*'Kosten absolut'!L15</f>
        <v>2.8419250172477408</v>
      </c>
      <c r="M15" s="104"/>
      <c r="N15" s="104">
        <f>100/'Kosten absolut'!$B15*'Kosten absolut'!N15</f>
        <v>2.5659312992697729</v>
      </c>
      <c r="O15" s="104"/>
      <c r="P15" s="104">
        <f>100/'Kosten absolut'!$B15*'Kosten absolut'!P15</f>
        <v>4.2506096178667008</v>
      </c>
      <c r="Q15" s="104"/>
      <c r="R15" s="104">
        <f>100/'Kosten absolut'!$B15*'Kosten absolut'!R15</f>
        <v>3.5629400979322638</v>
      </c>
      <c r="S15" s="104"/>
      <c r="T15" s="104">
        <f>100/'Kosten absolut'!$B15*'Kosten absolut'!T15</f>
        <v>3.5333522241730813</v>
      </c>
      <c r="U15" s="75"/>
      <c r="V15" s="20" t="s">
        <v>28</v>
      </c>
      <c r="W15" s="104">
        <f>100/'Kosten absolut'!$B15*'Kosten absolut'!W15</f>
        <v>3.0952574078880621</v>
      </c>
      <c r="X15" s="104"/>
      <c r="Y15" s="104">
        <f>100/'Kosten absolut'!$B15*'Kosten absolut'!Y15</f>
        <v>4.0252636038047305</v>
      </c>
      <c r="Z15" s="104"/>
      <c r="AA15" s="104">
        <f>100/'Kosten absolut'!$B15*'Kosten absolut'!AA15</f>
        <v>3.5015114449659079</v>
      </c>
      <c r="AB15" s="104"/>
      <c r="AC15" s="104">
        <f>100/'Kosten absolut'!$B15*'Kosten absolut'!AC15</f>
        <v>3.4545190232477228</v>
      </c>
      <c r="AD15" s="104"/>
      <c r="AE15" s="104">
        <f>100/'Kosten absolut'!$B15*'Kosten absolut'!AE15</f>
        <v>3.3795587147054951</v>
      </c>
      <c r="AF15" s="104"/>
      <c r="AG15" s="104">
        <f>100/'Kosten absolut'!$B15*'Kosten absolut'!AG15</f>
        <v>4.7589911017204019</v>
      </c>
      <c r="AH15" s="104"/>
      <c r="AI15" s="104">
        <f>100/'Kosten absolut'!$B15*'Kosten absolut'!AI15</f>
        <v>4.3170233930522528</v>
      </c>
      <c r="AJ15" s="104"/>
      <c r="AK15" s="104">
        <f>100/'Kosten absolut'!$B15*'Kosten absolut'!AK15</f>
        <v>4.7252657898626058</v>
      </c>
      <c r="AL15" s="104"/>
      <c r="AM15" s="104">
        <f>100/'Kosten absolut'!$B15*'Kosten absolut'!AM15</f>
        <v>3.7606225949718763</v>
      </c>
      <c r="AN15" s="104"/>
      <c r="AO15" s="104">
        <f>100/'Kosten absolut'!$B15*'Kosten absolut'!AO15</f>
        <v>2.8519379303499206</v>
      </c>
      <c r="AP15" s="75"/>
      <c r="AQ15" s="20" t="s">
        <v>28</v>
      </c>
      <c r="AR15" s="104">
        <f>100/'Kosten absolut'!$B15*'Kosten absolut'!AR15</f>
        <v>1.5415917991624684</v>
      </c>
      <c r="AS15" s="104"/>
      <c r="AT15" s="104">
        <f>100/'Kosten absolut'!$B15*'Kosten absolut'!AT15</f>
        <v>1.1535444809228335</v>
      </c>
      <c r="AU15" s="104"/>
      <c r="AV15" s="104">
        <f>100/'Kosten absolut'!$B15*'Kosten absolut'!AV15</f>
        <v>1.29834201377518</v>
      </c>
      <c r="AW15" s="104"/>
      <c r="AX15" s="104">
        <f>100/'Kosten absolut'!$B15*'Kosten absolut'!AX15</f>
        <v>2.4555844455596136</v>
      </c>
      <c r="AY15" s="104"/>
      <c r="AZ15" s="104">
        <f>100/'Kosten absolut'!$B15*'Kosten absolut'!AZ15</f>
        <v>2.6920797814693094</v>
      </c>
      <c r="BA15" s="104"/>
      <c r="BB15" s="104">
        <f>100/'Kosten absolut'!$B15*'Kosten absolut'!BB15</f>
        <v>2.9705952174771304</v>
      </c>
      <c r="BC15" s="104"/>
      <c r="BD15" s="104">
        <f>100/'Kosten absolut'!$B15*'Kosten absolut'!BD15</f>
        <v>2.7083934339241393</v>
      </c>
      <c r="BE15" s="104"/>
      <c r="BF15" s="104">
        <f>100/'Kosten absolut'!$B15*'Kosten absolut'!BF15</f>
        <v>3.8041019633715409</v>
      </c>
      <c r="BG15" s="104"/>
      <c r="BH15" s="104">
        <f>100/'Kosten absolut'!$B15*'Kosten absolut'!BH15</f>
        <v>3.7497975549689375</v>
      </c>
      <c r="BI15" s="104"/>
      <c r="BJ15" s="104">
        <f>100/'Kosten absolut'!$B15*'Kosten absolut'!BK15</f>
        <v>3.2712571122795593</v>
      </c>
      <c r="BK15" s="75"/>
      <c r="BL15" s="20" t="s">
        <v>28</v>
      </c>
      <c r="BM15" s="104">
        <f>100/'Kosten absolut'!$B15*'Kosten absolut'!BM15</f>
        <v>4.0067553597424199</v>
      </c>
      <c r="BN15" s="104"/>
      <c r="BO15" s="104">
        <f>100/'Kosten absolut'!$B15*'Kosten absolut'!BO15</f>
        <v>2.9265440889827108</v>
      </c>
      <c r="BP15" s="104"/>
      <c r="BQ15" s="104">
        <f>100/'Kosten absolut'!$B15*'Kosten absolut'!BQ15</f>
        <v>2.8243384163232443</v>
      </c>
      <c r="BR15" s="104"/>
      <c r="BS15" s="104">
        <f>100/'Kosten absolut'!$B15*'Kosten absolut'!BS15</f>
        <v>1.9630913498116584</v>
      </c>
      <c r="BT15" s="104"/>
      <c r="BU15" s="104">
        <f>100/'Kosten absolut'!$B15*'Kosten absolut'!BU15</f>
        <v>0.91473223656946567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f>100/'Kosten absolut'!$B16*'Kosten absolut'!D16</f>
        <v>93.437138224947191</v>
      </c>
      <c r="E16" s="104"/>
      <c r="F16" s="104">
        <f>100/'Kosten absolut'!$B16*'Kosten absolut'!F16</f>
        <v>6.5628617750528058</v>
      </c>
      <c r="G16" s="104"/>
      <c r="H16" s="104">
        <f>100/'Kosten absolut'!$B16*'Kosten absolut'!H16</f>
        <v>3.0230113777891123</v>
      </c>
      <c r="I16" s="104"/>
      <c r="J16" s="104">
        <f>100/'Kosten absolut'!$B16*'Kosten absolut'!J16</f>
        <v>3.5398503972636934</v>
      </c>
      <c r="K16" s="104"/>
      <c r="L16" s="104">
        <f>100/'Kosten absolut'!$B16*'Kosten absolut'!L16</f>
        <v>2.4923485987939995</v>
      </c>
      <c r="M16" s="104"/>
      <c r="N16" s="104">
        <f>100/'Kosten absolut'!$B16*'Kosten absolut'!N16</f>
        <v>2.7471195446096632</v>
      </c>
      <c r="O16" s="104"/>
      <c r="P16" s="104">
        <f>100/'Kosten absolut'!$B16*'Kosten absolut'!P16</f>
        <v>3.5719647290860626</v>
      </c>
      <c r="Q16" s="104"/>
      <c r="R16" s="104">
        <f>100/'Kosten absolut'!$B16*'Kosten absolut'!R16</f>
        <v>3.7901222649644684</v>
      </c>
      <c r="S16" s="104"/>
      <c r="T16" s="104">
        <f>100/'Kosten absolut'!$B16*'Kosten absolut'!T16</f>
        <v>3.862995456782909</v>
      </c>
      <c r="U16" s="75"/>
      <c r="V16" s="20" t="s">
        <v>29</v>
      </c>
      <c r="W16" s="104">
        <f>100/'Kosten absolut'!$B16*'Kosten absolut'!W16</f>
        <v>3.4368762304384961</v>
      </c>
      <c r="X16" s="104"/>
      <c r="Y16" s="104">
        <f>100/'Kosten absolut'!$B16*'Kosten absolut'!Y16</f>
        <v>4.1477718722179215</v>
      </c>
      <c r="Z16" s="104"/>
      <c r="AA16" s="104">
        <f>100/'Kosten absolut'!$B16*'Kosten absolut'!AA16</f>
        <v>4.4115099995431226</v>
      </c>
      <c r="AB16" s="104"/>
      <c r="AC16" s="104">
        <f>100/'Kosten absolut'!$B16*'Kosten absolut'!AC16</f>
        <v>4.1789376032329351</v>
      </c>
      <c r="AD16" s="104"/>
      <c r="AE16" s="104">
        <f>100/'Kosten absolut'!$B16*'Kosten absolut'!AE16</f>
        <v>3.5158837074778395</v>
      </c>
      <c r="AF16" s="104"/>
      <c r="AG16" s="104">
        <f>100/'Kosten absolut'!$B16*'Kosten absolut'!AG16</f>
        <v>4.2832888544954777</v>
      </c>
      <c r="AH16" s="104"/>
      <c r="AI16" s="104">
        <f>100/'Kosten absolut'!$B16*'Kosten absolut'!AI16</f>
        <v>4.0131131478136881</v>
      </c>
      <c r="AJ16" s="104"/>
      <c r="AK16" s="104">
        <f>100/'Kosten absolut'!$B16*'Kosten absolut'!AK16</f>
        <v>4.0553381445677958</v>
      </c>
      <c r="AL16" s="104"/>
      <c r="AM16" s="104">
        <f>100/'Kosten absolut'!$B16*'Kosten absolut'!AM16</f>
        <v>2.7461619095089036</v>
      </c>
      <c r="AN16" s="104"/>
      <c r="AO16" s="104">
        <f>100/'Kosten absolut'!$B16*'Kosten absolut'!AO16</f>
        <v>2.426704132311615</v>
      </c>
      <c r="AP16" s="75"/>
      <c r="AQ16" s="20" t="s">
        <v>29</v>
      </c>
      <c r="AR16" s="104">
        <f>100/'Kosten absolut'!$B16*'Kosten absolut'!AR16</f>
        <v>1.655145791555104</v>
      </c>
      <c r="AS16" s="104"/>
      <c r="AT16" s="104">
        <f>100/'Kosten absolut'!$B16*'Kosten absolut'!AT16</f>
        <v>1.2812383280155761</v>
      </c>
      <c r="AU16" s="104"/>
      <c r="AV16" s="104">
        <f>100/'Kosten absolut'!$B16*'Kosten absolut'!AV16</f>
        <v>1.2671396678529125</v>
      </c>
      <c r="AW16" s="104"/>
      <c r="AX16" s="104">
        <f>100/'Kosten absolut'!$B16*'Kosten absolut'!AX16</f>
        <v>1.8877685217856823</v>
      </c>
      <c r="AY16" s="104"/>
      <c r="AZ16" s="104">
        <f>100/'Kosten absolut'!$B16*'Kosten absolut'!AZ16</f>
        <v>2.4048269455286313</v>
      </c>
      <c r="BA16" s="104"/>
      <c r="BB16" s="104">
        <f>100/'Kosten absolut'!$B16*'Kosten absolut'!BB16</f>
        <v>2.9118637566605328</v>
      </c>
      <c r="BC16" s="104"/>
      <c r="BD16" s="104">
        <f>100/'Kosten absolut'!$B16*'Kosten absolut'!BD16</f>
        <v>3.7025954492457269</v>
      </c>
      <c r="BE16" s="104"/>
      <c r="BF16" s="104">
        <f>100/'Kosten absolut'!$B16*'Kosten absolut'!BF16</f>
        <v>4.4776655489094708</v>
      </c>
      <c r="BG16" s="104"/>
      <c r="BH16" s="104">
        <f>100/'Kosten absolut'!$B16*'Kosten absolut'!BH16</f>
        <v>4.3572822986959387</v>
      </c>
      <c r="BI16" s="104"/>
      <c r="BJ16" s="104">
        <f>100/'Kosten absolut'!$B16*'Kosten absolut'!BK16</f>
        <v>4.0184459621483759</v>
      </c>
      <c r="BK16" s="75"/>
      <c r="BL16" s="20" t="s">
        <v>29</v>
      </c>
      <c r="BM16" s="104">
        <f>100/'Kosten absolut'!$B16*'Kosten absolut'!BM16</f>
        <v>3.8111566812342499</v>
      </c>
      <c r="BN16" s="104"/>
      <c r="BO16" s="104">
        <f>100/'Kosten absolut'!$B16*'Kosten absolut'!BO16</f>
        <v>3.2964187802826288</v>
      </c>
      <c r="BP16" s="104"/>
      <c r="BQ16" s="104">
        <f>100/'Kosten absolut'!$B16*'Kosten absolut'!BQ16</f>
        <v>2.1739994584586411</v>
      </c>
      <c r="BR16" s="104"/>
      <c r="BS16" s="104">
        <f>100/'Kosten absolut'!$B16*'Kosten absolut'!BS16</f>
        <v>1.5534893409534587</v>
      </c>
      <c r="BT16" s="104"/>
      <c r="BU16" s="104">
        <f>100/'Kosten absolut'!$B16*'Kosten absolut'!BU16</f>
        <v>0.95796549777536977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f>100/'Kosten absolut'!$B17*'Kosten absolut'!D17</f>
        <v>92.209856234580712</v>
      </c>
      <c r="E17" s="104"/>
      <c r="F17" s="104">
        <f>100/'Kosten absolut'!$B17*'Kosten absolut'!F17</f>
        <v>7.7901437654192991</v>
      </c>
      <c r="G17" s="104"/>
      <c r="H17" s="104">
        <f>100/'Kosten absolut'!$B17*'Kosten absolut'!H17</f>
        <v>3.638736330182045</v>
      </c>
      <c r="I17" s="104"/>
      <c r="J17" s="104">
        <f>100/'Kosten absolut'!$B17*'Kosten absolut'!J17</f>
        <v>4.1514074352372541</v>
      </c>
      <c r="K17" s="104"/>
      <c r="L17" s="104">
        <f>100/'Kosten absolut'!$B17*'Kosten absolut'!L17</f>
        <v>2.8339364433813099</v>
      </c>
      <c r="M17" s="104"/>
      <c r="N17" s="104">
        <f>100/'Kosten absolut'!$B17*'Kosten absolut'!N17</f>
        <v>2.4076599175482594</v>
      </c>
      <c r="O17" s="104"/>
      <c r="P17" s="104">
        <f>100/'Kosten absolut'!$B17*'Kosten absolut'!P17</f>
        <v>2.6035875278261362</v>
      </c>
      <c r="Q17" s="104"/>
      <c r="R17" s="104">
        <f>100/'Kosten absolut'!$B17*'Kosten absolut'!R17</f>
        <v>3.0904340516494737</v>
      </c>
      <c r="S17" s="104"/>
      <c r="T17" s="104">
        <f>100/'Kosten absolut'!$B17*'Kosten absolut'!T17</f>
        <v>3.3012219513424754</v>
      </c>
      <c r="U17" s="75"/>
      <c r="V17" s="20" t="s">
        <v>30</v>
      </c>
      <c r="W17" s="104">
        <f>100/'Kosten absolut'!$B17*'Kosten absolut'!W17</f>
        <v>3.0455723607851839</v>
      </c>
      <c r="X17" s="104"/>
      <c r="Y17" s="104">
        <f>100/'Kosten absolut'!$B17*'Kosten absolut'!Y17</f>
        <v>3.6101135124984607</v>
      </c>
      <c r="Z17" s="104"/>
      <c r="AA17" s="104">
        <f>100/'Kosten absolut'!$B17*'Kosten absolut'!AA17</f>
        <v>3.230284825839695</v>
      </c>
      <c r="AB17" s="104"/>
      <c r="AC17" s="104">
        <f>100/'Kosten absolut'!$B17*'Kosten absolut'!AC17</f>
        <v>3.144948048814475</v>
      </c>
      <c r="AD17" s="104"/>
      <c r="AE17" s="104">
        <f>100/'Kosten absolut'!$B17*'Kosten absolut'!AE17</f>
        <v>3.83101435638486</v>
      </c>
      <c r="AF17" s="104"/>
      <c r="AG17" s="104">
        <f>100/'Kosten absolut'!$B17*'Kosten absolut'!AG17</f>
        <v>4.6267979501680374</v>
      </c>
      <c r="AH17" s="104"/>
      <c r="AI17" s="104">
        <f>100/'Kosten absolut'!$B17*'Kosten absolut'!AI17</f>
        <v>5.2251665727668355</v>
      </c>
      <c r="AJ17" s="104"/>
      <c r="AK17" s="104">
        <f>100/'Kosten absolut'!$B17*'Kosten absolut'!AK17</f>
        <v>5.1773368199144931</v>
      </c>
      <c r="AL17" s="104"/>
      <c r="AM17" s="104">
        <f>100/'Kosten absolut'!$B17*'Kosten absolut'!AM17</f>
        <v>3.8653457540252707</v>
      </c>
      <c r="AN17" s="104"/>
      <c r="AO17" s="104">
        <f>100/'Kosten absolut'!$B17*'Kosten absolut'!AO17</f>
        <v>3.3337085774704915</v>
      </c>
      <c r="AP17" s="75"/>
      <c r="AQ17" s="20" t="s">
        <v>30</v>
      </c>
      <c r="AR17" s="104">
        <f>100/'Kosten absolut'!$B17*'Kosten absolut'!AR17</f>
        <v>1.7131966806810845</v>
      </c>
      <c r="AS17" s="104"/>
      <c r="AT17" s="104">
        <f>100/'Kosten absolut'!$B17*'Kosten absolut'!AT17</f>
        <v>1.3194711592839437</v>
      </c>
      <c r="AU17" s="104"/>
      <c r="AV17" s="104">
        <f>100/'Kosten absolut'!$B17*'Kosten absolut'!AV17</f>
        <v>1.6885897374450591</v>
      </c>
      <c r="AW17" s="104"/>
      <c r="AX17" s="104">
        <f>100/'Kosten absolut'!$B17*'Kosten absolut'!AX17</f>
        <v>1.8852943273009601</v>
      </c>
      <c r="AY17" s="104"/>
      <c r="AZ17" s="104">
        <f>100/'Kosten absolut'!$B17*'Kosten absolut'!AZ17</f>
        <v>2.7146767379795547</v>
      </c>
      <c r="BA17" s="104"/>
      <c r="BB17" s="104">
        <f>100/'Kosten absolut'!$B17*'Kosten absolut'!BB17</f>
        <v>2.6915260764669116</v>
      </c>
      <c r="BC17" s="104"/>
      <c r="BD17" s="104">
        <f>100/'Kosten absolut'!$B17*'Kosten absolut'!BD17</f>
        <v>3.3968226285933949</v>
      </c>
      <c r="BE17" s="104"/>
      <c r="BF17" s="104">
        <f>100/'Kosten absolut'!$B17*'Kosten absolut'!BF17</f>
        <v>3.6963327163301507</v>
      </c>
      <c r="BG17" s="104"/>
      <c r="BH17" s="104">
        <f>100/'Kosten absolut'!$B17*'Kosten absolut'!BH17</f>
        <v>3.8794834524328334</v>
      </c>
      <c r="BI17" s="104"/>
      <c r="BJ17" s="104">
        <f>100/'Kosten absolut'!$B17*'Kosten absolut'!BK17</f>
        <v>3.3984864748611923</v>
      </c>
      <c r="BK17" s="75"/>
      <c r="BL17" s="20" t="s">
        <v>30</v>
      </c>
      <c r="BM17" s="104">
        <f>100/'Kosten absolut'!$B17*'Kosten absolut'!BM17</f>
        <v>3.9674097913945254</v>
      </c>
      <c r="BN17" s="104"/>
      <c r="BO17" s="104">
        <f>100/'Kosten absolut'!$B17*'Kosten absolut'!BO17</f>
        <v>3.4367915680577839</v>
      </c>
      <c r="BP17" s="104"/>
      <c r="BQ17" s="104">
        <f>100/'Kosten absolut'!$B17*'Kosten absolut'!BQ17</f>
        <v>2.7392215228493382</v>
      </c>
      <c r="BR17" s="104"/>
      <c r="BS17" s="104">
        <f>100/'Kosten absolut'!$B17*'Kosten absolut'!BS17</f>
        <v>1.6223355788561127</v>
      </c>
      <c r="BT17" s="104"/>
      <c r="BU17" s="104">
        <f>100/'Kosten absolut'!$B17*'Kosten absolut'!BU17</f>
        <v>0.73308911163240775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f>100/'Kosten absolut'!$B18*'Kosten absolut'!D18</f>
        <v>93.975756768135938</v>
      </c>
      <c r="E18" s="104"/>
      <c r="F18" s="104">
        <f>100/'Kosten absolut'!$B18*'Kosten absolut'!F18</f>
        <v>6.0242432318640518</v>
      </c>
      <c r="G18" s="104"/>
      <c r="H18" s="104">
        <f>100/'Kosten absolut'!$B18*'Kosten absolut'!H18</f>
        <v>2.9637801462820828</v>
      </c>
      <c r="I18" s="104"/>
      <c r="J18" s="104">
        <f>100/'Kosten absolut'!$B18*'Kosten absolut'!J18</f>
        <v>3.0604630855819694</v>
      </c>
      <c r="K18" s="104"/>
      <c r="L18" s="104">
        <f>100/'Kosten absolut'!$B18*'Kosten absolut'!L18</f>
        <v>2.3409444927674383</v>
      </c>
      <c r="M18" s="104"/>
      <c r="N18" s="104">
        <f>100/'Kosten absolut'!$B18*'Kosten absolut'!N18</f>
        <v>2.9503356476098204</v>
      </c>
      <c r="O18" s="104"/>
      <c r="P18" s="104">
        <f>100/'Kosten absolut'!$B18*'Kosten absolut'!P18</f>
        <v>4.0248518180698696</v>
      </c>
      <c r="Q18" s="104"/>
      <c r="R18" s="104">
        <f>100/'Kosten absolut'!$B18*'Kosten absolut'!R18</f>
        <v>4.1291910229176469</v>
      </c>
      <c r="S18" s="104"/>
      <c r="T18" s="104">
        <f>100/'Kosten absolut'!$B18*'Kosten absolut'!T18</f>
        <v>3.9071365201590749</v>
      </c>
      <c r="U18" s="75"/>
      <c r="V18" s="20" t="s">
        <v>31</v>
      </c>
      <c r="W18" s="104">
        <f>100/'Kosten absolut'!$B18*'Kosten absolut'!W18</f>
        <v>3.5104584152857985</v>
      </c>
      <c r="X18" s="104"/>
      <c r="Y18" s="104">
        <f>100/'Kosten absolut'!$B18*'Kosten absolut'!Y18</f>
        <v>3.5774464365902654</v>
      </c>
      <c r="Z18" s="104"/>
      <c r="AA18" s="104">
        <f>100/'Kosten absolut'!$B18*'Kosten absolut'!AA18</f>
        <v>4.1647060106102947</v>
      </c>
      <c r="AB18" s="104"/>
      <c r="AC18" s="104">
        <f>100/'Kosten absolut'!$B18*'Kosten absolut'!AC18</f>
        <v>4.2245269310065625</v>
      </c>
      <c r="AD18" s="104"/>
      <c r="AE18" s="104">
        <f>100/'Kosten absolut'!$B18*'Kosten absolut'!AE18</f>
        <v>4.2360814558334727</v>
      </c>
      <c r="AF18" s="104"/>
      <c r="AG18" s="104">
        <f>100/'Kosten absolut'!$B18*'Kosten absolut'!AG18</f>
        <v>4.0772449218396858</v>
      </c>
      <c r="AH18" s="104"/>
      <c r="AI18" s="104">
        <f>100/'Kosten absolut'!$B18*'Kosten absolut'!AI18</f>
        <v>4.4755613195431696</v>
      </c>
      <c r="AJ18" s="104"/>
      <c r="AK18" s="104">
        <f>100/'Kosten absolut'!$B18*'Kosten absolut'!AK18</f>
        <v>4.2226967582913053</v>
      </c>
      <c r="AL18" s="104"/>
      <c r="AM18" s="104">
        <f>100/'Kosten absolut'!$B18*'Kosten absolut'!AM18</f>
        <v>3.2371973664322291</v>
      </c>
      <c r="AN18" s="104"/>
      <c r="AO18" s="104">
        <f>100/'Kosten absolut'!$B18*'Kosten absolut'!AO18</f>
        <v>2.3765498274911638</v>
      </c>
      <c r="AP18" s="75"/>
      <c r="AQ18" s="20" t="s">
        <v>31</v>
      </c>
      <c r="AR18" s="104">
        <f>100/'Kosten absolut'!$B18*'Kosten absolut'!AR18</f>
        <v>1.4613972153728536</v>
      </c>
      <c r="AS18" s="104"/>
      <c r="AT18" s="104">
        <f>100/'Kosten absolut'!$B18*'Kosten absolut'!AT18</f>
        <v>1.1098027092312581</v>
      </c>
      <c r="AU18" s="104"/>
      <c r="AV18" s="104">
        <f>100/'Kosten absolut'!$B18*'Kosten absolut'!AV18</f>
        <v>1.8604824232884116</v>
      </c>
      <c r="AW18" s="104"/>
      <c r="AX18" s="104">
        <f>100/'Kosten absolut'!$B18*'Kosten absolut'!AX18</f>
        <v>2.1863551296822137</v>
      </c>
      <c r="AY18" s="104"/>
      <c r="AZ18" s="104">
        <f>100/'Kosten absolut'!$B18*'Kosten absolut'!AZ18</f>
        <v>2.4671648880942958</v>
      </c>
      <c r="BA18" s="104"/>
      <c r="BB18" s="104">
        <f>100/'Kosten absolut'!$B18*'Kosten absolut'!BB18</f>
        <v>2.8617013381070753</v>
      </c>
      <c r="BC18" s="104"/>
      <c r="BD18" s="104">
        <f>100/'Kosten absolut'!$B18*'Kosten absolut'!BD18</f>
        <v>3.025042316936017</v>
      </c>
      <c r="BE18" s="104"/>
      <c r="BF18" s="104">
        <f>100/'Kosten absolut'!$B18*'Kosten absolut'!BF18</f>
        <v>4.3274778031434478</v>
      </c>
      <c r="BG18" s="104"/>
      <c r="BH18" s="104">
        <f>100/'Kosten absolut'!$B18*'Kosten absolut'!BH18</f>
        <v>4.3071432677916244</v>
      </c>
      <c r="BI18" s="104"/>
      <c r="BJ18" s="104">
        <f>100/'Kosten absolut'!$B18*'Kosten absolut'!BK18</f>
        <v>4.1324581436509966</v>
      </c>
      <c r="BK18" s="75"/>
      <c r="BL18" s="20" t="s">
        <v>31</v>
      </c>
      <c r="BM18" s="104">
        <f>100/'Kosten absolut'!$B18*'Kosten absolut'!BM18</f>
        <v>3.5400784743126117</v>
      </c>
      <c r="BN18" s="104"/>
      <c r="BO18" s="104">
        <f>100/'Kosten absolut'!$B18*'Kosten absolut'!BO18</f>
        <v>3.2937369687045499</v>
      </c>
      <c r="BP18" s="104"/>
      <c r="BQ18" s="104">
        <f>100/'Kosten absolut'!$B18*'Kosten absolut'!BQ18</f>
        <v>2.2605313328687977</v>
      </c>
      <c r="BR18" s="104"/>
      <c r="BS18" s="104">
        <f>100/'Kosten absolut'!$B18*'Kosten absolut'!BS18</f>
        <v>1.0862367617345596</v>
      </c>
      <c r="BT18" s="104"/>
      <c r="BU18" s="104">
        <f>100/'Kosten absolut'!$B18*'Kosten absolut'!BU18</f>
        <v>0.60121905076943427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f>100/'Kosten absolut'!$B19*'Kosten absolut'!D19</f>
        <v>92.53580682491787</v>
      </c>
      <c r="E19" s="104"/>
      <c r="F19" s="104">
        <f>100/'Kosten absolut'!$B19*'Kosten absolut'!F19</f>
        <v>7.4641931750821175</v>
      </c>
      <c r="G19" s="104"/>
      <c r="H19" s="104">
        <f>100/'Kosten absolut'!$B19*'Kosten absolut'!H19</f>
        <v>3.6317259124937316</v>
      </c>
      <c r="I19" s="104"/>
      <c r="J19" s="104">
        <f>100/'Kosten absolut'!$B19*'Kosten absolut'!J19</f>
        <v>3.832467262588386</v>
      </c>
      <c r="K19" s="104"/>
      <c r="L19" s="104">
        <f>100/'Kosten absolut'!$B19*'Kosten absolut'!L19</f>
        <v>2.6410443885949166</v>
      </c>
      <c r="M19" s="104"/>
      <c r="N19" s="104">
        <f>100/'Kosten absolut'!$B19*'Kosten absolut'!N19</f>
        <v>2.9679272109665771</v>
      </c>
      <c r="O19" s="104"/>
      <c r="P19" s="104">
        <f>100/'Kosten absolut'!$B19*'Kosten absolut'!P19</f>
        <v>3.5939724415783378</v>
      </c>
      <c r="Q19" s="104"/>
      <c r="R19" s="104">
        <f>100/'Kosten absolut'!$B19*'Kosten absolut'!R19</f>
        <v>3.9394970634173934</v>
      </c>
      <c r="S19" s="104"/>
      <c r="T19" s="104">
        <f>100/'Kosten absolut'!$B19*'Kosten absolut'!T19</f>
        <v>3.6151158988885532</v>
      </c>
      <c r="U19" s="75"/>
      <c r="V19" s="20" t="s">
        <v>32</v>
      </c>
      <c r="W19" s="104">
        <f>100/'Kosten absolut'!$B19*'Kosten absolut'!W19</f>
        <v>3.700654021142519</v>
      </c>
      <c r="X19" s="104"/>
      <c r="Y19" s="104">
        <f>100/'Kosten absolut'!$B19*'Kosten absolut'!Y19</f>
        <v>3.751158457250015</v>
      </c>
      <c r="Z19" s="104"/>
      <c r="AA19" s="104">
        <f>100/'Kosten absolut'!$B19*'Kosten absolut'!AA19</f>
        <v>4.2802188274340809</v>
      </c>
      <c r="AB19" s="104"/>
      <c r="AC19" s="104">
        <f>100/'Kosten absolut'!$B19*'Kosten absolut'!AC19</f>
        <v>3.9133086977603599</v>
      </c>
      <c r="AD19" s="104"/>
      <c r="AE19" s="104">
        <f>100/'Kosten absolut'!$B19*'Kosten absolut'!AE19</f>
        <v>3.6423001429630451</v>
      </c>
      <c r="AF19" s="104"/>
      <c r="AG19" s="104">
        <f>100/'Kosten absolut'!$B19*'Kosten absolut'!AG19</f>
        <v>3.975291926536102</v>
      </c>
      <c r="AH19" s="104"/>
      <c r="AI19" s="104">
        <f>100/'Kosten absolut'!$B19*'Kosten absolut'!AI19</f>
        <v>4.4243625729220204</v>
      </c>
      <c r="AJ19" s="104"/>
      <c r="AK19" s="104">
        <f>100/'Kosten absolut'!$B19*'Kosten absolut'!AK19</f>
        <v>4.6008799506016782</v>
      </c>
      <c r="AL19" s="104"/>
      <c r="AM19" s="104">
        <f>100/'Kosten absolut'!$B19*'Kosten absolut'!AM19</f>
        <v>3.2687170493478157</v>
      </c>
      <c r="AN19" s="104"/>
      <c r="AO19" s="104">
        <f>100/'Kosten absolut'!$B19*'Kosten absolut'!AO19</f>
        <v>2.3899122785757609</v>
      </c>
      <c r="AP19" s="75"/>
      <c r="AQ19" s="20" t="s">
        <v>32</v>
      </c>
      <c r="AR19" s="104">
        <f>100/'Kosten absolut'!$B19*'Kosten absolut'!AR19</f>
        <v>1.4734686512516342</v>
      </c>
      <c r="AS19" s="104"/>
      <c r="AT19" s="104">
        <f>100/'Kosten absolut'!$B19*'Kosten absolut'!AT19</f>
        <v>1.1393397931218558</v>
      </c>
      <c r="AU19" s="104"/>
      <c r="AV19" s="104">
        <f>100/'Kosten absolut'!$B19*'Kosten absolut'!AV19</f>
        <v>1.6643362788547131</v>
      </c>
      <c r="AW19" s="104"/>
      <c r="AX19" s="104">
        <f>100/'Kosten absolut'!$B19*'Kosten absolut'!AX19</f>
        <v>2.0743726818150474</v>
      </c>
      <c r="AY19" s="104"/>
      <c r="AZ19" s="104">
        <f>100/'Kosten absolut'!$B19*'Kosten absolut'!AZ19</f>
        <v>2.6310838844230635</v>
      </c>
      <c r="BA19" s="104"/>
      <c r="BB19" s="104">
        <f>100/'Kosten absolut'!$B19*'Kosten absolut'!BB19</f>
        <v>2.8534701492128898</v>
      </c>
      <c r="BC19" s="104"/>
      <c r="BD19" s="104">
        <f>100/'Kosten absolut'!$B19*'Kosten absolut'!BD19</f>
        <v>3.2633730178399678</v>
      </c>
      <c r="BE19" s="104"/>
      <c r="BF19" s="104">
        <f>100/'Kosten absolut'!$B19*'Kosten absolut'!BF19</f>
        <v>4.0687117017199501</v>
      </c>
      <c r="BG19" s="104"/>
      <c r="BH19" s="104">
        <f>100/'Kosten absolut'!$B19*'Kosten absolut'!BH19</f>
        <v>3.9518872982736384</v>
      </c>
      <c r="BI19" s="104"/>
      <c r="BJ19" s="104">
        <f>100/'Kosten absolut'!$B19*'Kosten absolut'!BK19</f>
        <v>3.6001145518179665</v>
      </c>
      <c r="BK19" s="75"/>
      <c r="BL19" s="20" t="s">
        <v>32</v>
      </c>
      <c r="BM19" s="104">
        <f>100/'Kosten absolut'!$B19*'Kosten absolut'!BM19</f>
        <v>3.5924966839234509</v>
      </c>
      <c r="BN19" s="104"/>
      <c r="BO19" s="104">
        <f>100/'Kosten absolut'!$B19*'Kosten absolut'!BO19</f>
        <v>3.1106979295454718</v>
      </c>
      <c r="BP19" s="104"/>
      <c r="BQ19" s="104">
        <f>100/'Kosten absolut'!$B19*'Kosten absolut'!BQ19</f>
        <v>2.3821058364354526</v>
      </c>
      <c r="BR19" s="104"/>
      <c r="BS19" s="104">
        <f>100/'Kosten absolut'!$B19*'Kosten absolut'!BS19</f>
        <v>1.3421155872563213</v>
      </c>
      <c r="BT19" s="104"/>
      <c r="BU19" s="104">
        <f>100/'Kosten absolut'!$B19*'Kosten absolut'!BU19</f>
        <v>0.68387185144727602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f>100/'Kosten absolut'!$B20*'Kosten absolut'!D20</f>
        <v>93.737045147514976</v>
      </c>
      <c r="E20" s="104"/>
      <c r="F20" s="104">
        <f>100/'Kosten absolut'!$B20*'Kosten absolut'!F20</f>
        <v>6.2629548524850138</v>
      </c>
      <c r="G20" s="104"/>
      <c r="H20" s="104">
        <f>100/'Kosten absolut'!$B20*'Kosten absolut'!H20</f>
        <v>3.0167557430265415</v>
      </c>
      <c r="I20" s="104"/>
      <c r="J20" s="104">
        <f>100/'Kosten absolut'!$B20*'Kosten absolut'!J20</f>
        <v>3.2461991094584719</v>
      </c>
      <c r="K20" s="104"/>
      <c r="L20" s="104">
        <f>100/'Kosten absolut'!$B20*'Kosten absolut'!L20</f>
        <v>2.2066611722477263</v>
      </c>
      <c r="M20" s="104"/>
      <c r="N20" s="104">
        <f>100/'Kosten absolut'!$B20*'Kosten absolut'!N20</f>
        <v>2.0250936113652527</v>
      </c>
      <c r="O20" s="104"/>
      <c r="P20" s="104">
        <f>100/'Kosten absolut'!$B20*'Kosten absolut'!P20</f>
        <v>2.7020293347352249</v>
      </c>
      <c r="Q20" s="104"/>
      <c r="R20" s="104">
        <f>100/'Kosten absolut'!$B20*'Kosten absolut'!R20</f>
        <v>3.2170103174139135</v>
      </c>
      <c r="S20" s="104"/>
      <c r="T20" s="104">
        <f>100/'Kosten absolut'!$B20*'Kosten absolut'!T20</f>
        <v>3.4198715879932862</v>
      </c>
      <c r="U20" s="75"/>
      <c r="V20" s="20" t="s">
        <v>33</v>
      </c>
      <c r="W20" s="104">
        <f>100/'Kosten absolut'!$B20*'Kosten absolut'!W20</f>
        <v>3.3008934235649452</v>
      </c>
      <c r="X20" s="104"/>
      <c r="Y20" s="104">
        <f>100/'Kosten absolut'!$B20*'Kosten absolut'!Y20</f>
        <v>3.581539917959963</v>
      </c>
      <c r="Z20" s="104"/>
      <c r="AA20" s="104">
        <f>100/'Kosten absolut'!$B20*'Kosten absolut'!AA20</f>
        <v>3.9350678854301031</v>
      </c>
      <c r="AB20" s="104"/>
      <c r="AC20" s="104">
        <f>100/'Kosten absolut'!$B20*'Kosten absolut'!AC20</f>
        <v>3.9701089980837247</v>
      </c>
      <c r="AD20" s="104"/>
      <c r="AE20" s="104">
        <f>100/'Kosten absolut'!$B20*'Kosten absolut'!AE20</f>
        <v>4.1602434670146371</v>
      </c>
      <c r="AF20" s="104"/>
      <c r="AG20" s="104">
        <f>100/'Kosten absolut'!$B20*'Kosten absolut'!AG20</f>
        <v>5.0331265341361657</v>
      </c>
      <c r="AH20" s="104"/>
      <c r="AI20" s="104">
        <f>100/'Kosten absolut'!$B20*'Kosten absolut'!AI20</f>
        <v>5.3590723848568347</v>
      </c>
      <c r="AJ20" s="104"/>
      <c r="AK20" s="104">
        <f>100/'Kosten absolut'!$B20*'Kosten absolut'!AK20</f>
        <v>5.047423371711024</v>
      </c>
      <c r="AL20" s="104"/>
      <c r="AM20" s="104">
        <f>100/'Kosten absolut'!$B20*'Kosten absolut'!AM20</f>
        <v>3.5054385459819639</v>
      </c>
      <c r="AN20" s="104"/>
      <c r="AO20" s="104">
        <f>100/'Kosten absolut'!$B20*'Kosten absolut'!AO20</f>
        <v>2.5688070310580562</v>
      </c>
      <c r="AP20" s="75"/>
      <c r="AQ20" s="20" t="s">
        <v>33</v>
      </c>
      <c r="AR20" s="104">
        <f>100/'Kosten absolut'!$B20*'Kosten absolut'!AR20</f>
        <v>1.3369649506411496</v>
      </c>
      <c r="AS20" s="104"/>
      <c r="AT20" s="104">
        <f>100/'Kosten absolut'!$B20*'Kosten absolut'!AT20</f>
        <v>1.0877782655006119</v>
      </c>
      <c r="AU20" s="104"/>
      <c r="AV20" s="104">
        <f>100/'Kosten absolut'!$B20*'Kosten absolut'!AV20</f>
        <v>1.2859947555156035</v>
      </c>
      <c r="AW20" s="104"/>
      <c r="AX20" s="104">
        <f>100/'Kosten absolut'!$B20*'Kosten absolut'!AX20</f>
        <v>1.8547514175760051</v>
      </c>
      <c r="AY20" s="104"/>
      <c r="AZ20" s="104">
        <f>100/'Kosten absolut'!$B20*'Kosten absolut'!AZ20</f>
        <v>2.5922027491322832</v>
      </c>
      <c r="BA20" s="104"/>
      <c r="BB20" s="104">
        <f>100/'Kosten absolut'!$B20*'Kosten absolut'!BB20</f>
        <v>3.1328397091528246</v>
      </c>
      <c r="BC20" s="104"/>
      <c r="BD20" s="104">
        <f>100/'Kosten absolut'!$B20*'Kosten absolut'!BD20</f>
        <v>3.2185084778127968</v>
      </c>
      <c r="BE20" s="104"/>
      <c r="BF20" s="104">
        <f>100/'Kosten absolut'!$B20*'Kosten absolut'!BF20</f>
        <v>4.0027818043101391</v>
      </c>
      <c r="BG20" s="104"/>
      <c r="BH20" s="104">
        <f>100/'Kosten absolut'!$B20*'Kosten absolut'!BH20</f>
        <v>4.2233726315300597</v>
      </c>
      <c r="BI20" s="104"/>
      <c r="BJ20" s="104">
        <f>100/'Kosten absolut'!$B20*'Kosten absolut'!BK20</f>
        <v>3.7903013741960061</v>
      </c>
      <c r="BK20" s="75"/>
      <c r="BL20" s="20" t="s">
        <v>33</v>
      </c>
      <c r="BM20" s="104">
        <f>100/'Kosten absolut'!$B20*'Kosten absolut'!BM20</f>
        <v>4.3289541954678539</v>
      </c>
      <c r="BN20" s="104"/>
      <c r="BO20" s="104">
        <f>100/'Kosten absolut'!$B20*'Kosten absolut'!BO20</f>
        <v>3.8373539632915028</v>
      </c>
      <c r="BP20" s="104"/>
      <c r="BQ20" s="104">
        <f>100/'Kosten absolut'!$B20*'Kosten absolut'!BQ20</f>
        <v>2.7906953596662074</v>
      </c>
      <c r="BR20" s="104"/>
      <c r="BS20" s="104">
        <f>100/'Kosten absolut'!$B20*'Kosten absolut'!BS20</f>
        <v>1.5071018080535286</v>
      </c>
      <c r="BT20" s="104"/>
      <c r="BU20" s="104">
        <f>100/'Kosten absolut'!$B20*'Kosten absolut'!BU20</f>
        <v>0.71505610211558568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f>100/'Kosten absolut'!$B21*'Kosten absolut'!D21</f>
        <v>95.191336749100941</v>
      </c>
      <c r="E21" s="104"/>
      <c r="F21" s="104">
        <f>100/'Kosten absolut'!$B21*'Kosten absolut'!F21</f>
        <v>4.8086632508990643</v>
      </c>
      <c r="G21" s="104"/>
      <c r="H21" s="104">
        <f>100/'Kosten absolut'!$B21*'Kosten absolut'!H21</f>
        <v>2.2207139696467375</v>
      </c>
      <c r="I21" s="104"/>
      <c r="J21" s="104">
        <f>100/'Kosten absolut'!$B21*'Kosten absolut'!J21</f>
        <v>2.5879492812523268</v>
      </c>
      <c r="K21" s="104"/>
      <c r="L21" s="104">
        <f>100/'Kosten absolut'!$B21*'Kosten absolut'!L21</f>
        <v>2.0857538848783927</v>
      </c>
      <c r="M21" s="104"/>
      <c r="N21" s="104">
        <f>100/'Kosten absolut'!$B21*'Kosten absolut'!N21</f>
        <v>1.9912884180946966</v>
      </c>
      <c r="O21" s="104"/>
      <c r="P21" s="104">
        <f>100/'Kosten absolut'!$B21*'Kosten absolut'!P21</f>
        <v>2.469842652768178</v>
      </c>
      <c r="Q21" s="104"/>
      <c r="R21" s="104">
        <f>100/'Kosten absolut'!$B21*'Kosten absolut'!R21</f>
        <v>3.1060101259064661</v>
      </c>
      <c r="S21" s="104"/>
      <c r="T21" s="104">
        <f>100/'Kosten absolut'!$B21*'Kosten absolut'!T21</f>
        <v>3.0784423106064502</v>
      </c>
      <c r="U21" s="75"/>
      <c r="V21" s="20" t="s">
        <v>34</v>
      </c>
      <c r="W21" s="104">
        <f>100/'Kosten absolut'!$B21*'Kosten absolut'!W21</f>
        <v>3.3720719010325304</v>
      </c>
      <c r="X21" s="104"/>
      <c r="Y21" s="104">
        <f>100/'Kosten absolut'!$B21*'Kosten absolut'!Y21</f>
        <v>3.3752780409710788</v>
      </c>
      <c r="Z21" s="104"/>
      <c r="AA21" s="104">
        <f>100/'Kosten absolut'!$B21*'Kosten absolut'!AA21</f>
        <v>3.6312415400173812</v>
      </c>
      <c r="AB21" s="104"/>
      <c r="AC21" s="104">
        <f>100/'Kosten absolut'!$B21*'Kosten absolut'!AC21</f>
        <v>3.9110934215445861</v>
      </c>
      <c r="AD21" s="104"/>
      <c r="AE21" s="104">
        <f>100/'Kosten absolut'!$B21*'Kosten absolut'!AE21</f>
        <v>4.3474033860314885</v>
      </c>
      <c r="AF21" s="104"/>
      <c r="AG21" s="104">
        <f>100/'Kosten absolut'!$B21*'Kosten absolut'!AG21</f>
        <v>5.2245828246322139</v>
      </c>
      <c r="AH21" s="104"/>
      <c r="AI21" s="104">
        <f>100/'Kosten absolut'!$B21*'Kosten absolut'!AI21</f>
        <v>6.1235251304138476</v>
      </c>
      <c r="AJ21" s="104"/>
      <c r="AK21" s="104">
        <f>100/'Kosten absolut'!$B21*'Kosten absolut'!AK21</f>
        <v>6.5746887611432108</v>
      </c>
      <c r="AL21" s="104"/>
      <c r="AM21" s="104">
        <f>100/'Kosten absolut'!$B21*'Kosten absolut'!AM21</f>
        <v>4.3263675958951469</v>
      </c>
      <c r="AN21" s="104"/>
      <c r="AO21" s="104">
        <f>100/'Kosten absolut'!$B21*'Kosten absolut'!AO21</f>
        <v>4.122126768001964</v>
      </c>
      <c r="AP21" s="75"/>
      <c r="AQ21" s="20" t="s">
        <v>34</v>
      </c>
      <c r="AR21" s="104">
        <f>100/'Kosten absolut'!$B21*'Kosten absolut'!AR21</f>
        <v>1.0514527323144029</v>
      </c>
      <c r="AS21" s="104"/>
      <c r="AT21" s="104">
        <f>100/'Kosten absolut'!$B21*'Kosten absolut'!AT21</f>
        <v>1.1475100383888512</v>
      </c>
      <c r="AU21" s="104"/>
      <c r="AV21" s="104">
        <f>100/'Kosten absolut'!$B21*'Kosten absolut'!AV21</f>
        <v>1.527315104613858</v>
      </c>
      <c r="AW21" s="104"/>
      <c r="AX21" s="104">
        <f>100/'Kosten absolut'!$B21*'Kosten absolut'!AX21</f>
        <v>2.1841432340552633</v>
      </c>
      <c r="AY21" s="104"/>
      <c r="AZ21" s="104">
        <f>100/'Kosten absolut'!$B21*'Kosten absolut'!AZ21</f>
        <v>2.4641584709064226</v>
      </c>
      <c r="BA21" s="104"/>
      <c r="BB21" s="104">
        <f>100/'Kosten absolut'!$B21*'Kosten absolut'!BB21</f>
        <v>2.5491943974677964</v>
      </c>
      <c r="BC21" s="104"/>
      <c r="BD21" s="104">
        <f>100/'Kosten absolut'!$B21*'Kosten absolut'!BD21</f>
        <v>2.8824287569218758</v>
      </c>
      <c r="BE21" s="104"/>
      <c r="BF21" s="104">
        <f>100/'Kosten absolut'!$B21*'Kosten absolut'!BF21</f>
        <v>3.2127771237017644</v>
      </c>
      <c r="BG21" s="104"/>
      <c r="BH21" s="104">
        <f>100/'Kosten absolut'!$B21*'Kosten absolut'!BH21</f>
        <v>3.6211033002244375</v>
      </c>
      <c r="BI21" s="104"/>
      <c r="BJ21" s="104">
        <f>100/'Kosten absolut'!$B21*'Kosten absolut'!BK21</f>
        <v>3.4090061022198039</v>
      </c>
      <c r="BK21" s="75"/>
      <c r="BL21" s="20" t="s">
        <v>34</v>
      </c>
      <c r="BM21" s="104">
        <f>100/'Kosten absolut'!$B21*'Kosten absolut'!BM21</f>
        <v>3.9978084074714664</v>
      </c>
      <c r="BN21" s="104"/>
      <c r="BO21" s="104">
        <f>100/'Kosten absolut'!$B21*'Kosten absolut'!BO21</f>
        <v>3.7105854086567378</v>
      </c>
      <c r="BP21" s="104"/>
      <c r="BQ21" s="104">
        <f>100/'Kosten absolut'!$B21*'Kosten absolut'!BQ21</f>
        <v>3.1025831645746433</v>
      </c>
      <c r="BR21" s="104"/>
      <c r="BS21" s="104">
        <f>100/'Kosten absolut'!$B21*'Kosten absolut'!BS21</f>
        <v>1.574434801955648</v>
      </c>
      <c r="BT21" s="104"/>
      <c r="BU21" s="104">
        <f>100/'Kosten absolut'!$B21*'Kosten absolut'!BU21</f>
        <v>1.0171189436903347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f>100/'Kosten absolut'!$B22*'Kosten absolut'!D22</f>
        <v>93.498584903285973</v>
      </c>
      <c r="E22" s="104"/>
      <c r="F22" s="104">
        <f>100/'Kosten absolut'!$B22*'Kosten absolut'!F22</f>
        <v>6.5014150967140205</v>
      </c>
      <c r="G22" s="104"/>
      <c r="H22" s="104">
        <f>100/'Kosten absolut'!$B22*'Kosten absolut'!H22</f>
        <v>3.1817282199482357</v>
      </c>
      <c r="I22" s="104"/>
      <c r="J22" s="104">
        <f>100/'Kosten absolut'!$B22*'Kosten absolut'!J22</f>
        <v>3.3196868767657848</v>
      </c>
      <c r="K22" s="104"/>
      <c r="L22" s="104">
        <f>100/'Kosten absolut'!$B22*'Kosten absolut'!L22</f>
        <v>2.1173720762301156</v>
      </c>
      <c r="M22" s="104"/>
      <c r="N22" s="104">
        <f>100/'Kosten absolut'!$B22*'Kosten absolut'!N22</f>
        <v>2.166999104917668</v>
      </c>
      <c r="O22" s="104"/>
      <c r="P22" s="104">
        <f>100/'Kosten absolut'!$B22*'Kosten absolut'!P22</f>
        <v>2.7457363544628475</v>
      </c>
      <c r="Q22" s="104"/>
      <c r="R22" s="104">
        <f>100/'Kosten absolut'!$B22*'Kosten absolut'!R22</f>
        <v>3.3631200864530486</v>
      </c>
      <c r="S22" s="104"/>
      <c r="T22" s="104">
        <f>100/'Kosten absolut'!$B22*'Kosten absolut'!T22</f>
        <v>3.392930275692255</v>
      </c>
      <c r="U22" s="75"/>
      <c r="V22" s="20" t="s">
        <v>35</v>
      </c>
      <c r="W22" s="104">
        <f>100/'Kosten absolut'!$B22*'Kosten absolut'!W22</f>
        <v>3.4557868463384986</v>
      </c>
      <c r="X22" s="104"/>
      <c r="Y22" s="104">
        <f>100/'Kosten absolut'!$B22*'Kosten absolut'!Y22</f>
        <v>3.820067224115836</v>
      </c>
      <c r="Z22" s="104"/>
      <c r="AA22" s="104">
        <f>100/'Kosten absolut'!$B22*'Kosten absolut'!AA22</f>
        <v>4.3533861722595226</v>
      </c>
      <c r="AB22" s="104"/>
      <c r="AC22" s="104">
        <f>100/'Kosten absolut'!$B22*'Kosten absolut'!AC22</f>
        <v>4.7983240928254034</v>
      </c>
      <c r="AD22" s="104"/>
      <c r="AE22" s="104">
        <f>100/'Kosten absolut'!$B22*'Kosten absolut'!AE22</f>
        <v>4.6551310758013749</v>
      </c>
      <c r="AF22" s="104"/>
      <c r="AG22" s="104">
        <f>100/'Kosten absolut'!$B22*'Kosten absolut'!AG22</f>
        <v>4.8640709274207286</v>
      </c>
      <c r="AH22" s="104"/>
      <c r="AI22" s="104">
        <f>100/'Kosten absolut'!$B22*'Kosten absolut'!AI22</f>
        <v>5.0094702770014461</v>
      </c>
      <c r="AJ22" s="104"/>
      <c r="AK22" s="104">
        <f>100/'Kosten absolut'!$B22*'Kosten absolut'!AK22</f>
        <v>4.8694906015985344</v>
      </c>
      <c r="AL22" s="104"/>
      <c r="AM22" s="104">
        <f>100/'Kosten absolut'!$B22*'Kosten absolut'!AM22</f>
        <v>2.9598718656517611</v>
      </c>
      <c r="AN22" s="104"/>
      <c r="AO22" s="104">
        <f>100/'Kosten absolut'!$B22*'Kosten absolut'!AO22</f>
        <v>1.9849131365459129</v>
      </c>
      <c r="AP22" s="75"/>
      <c r="AQ22" s="20" t="s">
        <v>35</v>
      </c>
      <c r="AR22" s="104">
        <f>100/'Kosten absolut'!$B22*'Kosten absolut'!AR22</f>
        <v>1.3301525143361985</v>
      </c>
      <c r="AS22" s="104"/>
      <c r="AT22" s="104">
        <f>100/'Kosten absolut'!$B22*'Kosten absolut'!AT22</f>
        <v>1.0088290510354319</v>
      </c>
      <c r="AU22" s="104"/>
      <c r="AV22" s="104">
        <f>100/'Kosten absolut'!$B22*'Kosten absolut'!AV22</f>
        <v>1.3122824622174167</v>
      </c>
      <c r="AW22" s="104"/>
      <c r="AX22" s="104">
        <f>100/'Kosten absolut'!$B22*'Kosten absolut'!AX22</f>
        <v>1.9665679779732035</v>
      </c>
      <c r="AY22" s="104"/>
      <c r="AZ22" s="104">
        <f>100/'Kosten absolut'!$B22*'Kosten absolut'!AZ22</f>
        <v>2.3552585513406141</v>
      </c>
      <c r="BA22" s="104"/>
      <c r="BB22" s="104">
        <f>100/'Kosten absolut'!$B22*'Kosten absolut'!BB22</f>
        <v>2.543991651292552</v>
      </c>
      <c r="BC22" s="104"/>
      <c r="BD22" s="104">
        <f>100/'Kosten absolut'!$B22*'Kosten absolut'!BD22</f>
        <v>2.9518180385657868</v>
      </c>
      <c r="BE22" s="104"/>
      <c r="BF22" s="104">
        <f>100/'Kosten absolut'!$B22*'Kosten absolut'!BF22</f>
        <v>3.8209521874856764</v>
      </c>
      <c r="BG22" s="104"/>
      <c r="BH22" s="104">
        <f>100/'Kosten absolut'!$B22*'Kosten absolut'!BH22</f>
        <v>4.216372312902342</v>
      </c>
      <c r="BI22" s="104"/>
      <c r="BJ22" s="104">
        <f>100/'Kosten absolut'!$B22*'Kosten absolut'!BK22</f>
        <v>4.1957504209556111</v>
      </c>
      <c r="BK22" s="75"/>
      <c r="BL22" s="20" t="s">
        <v>35</v>
      </c>
      <c r="BM22" s="104">
        <f>100/'Kosten absolut'!$B22*'Kosten absolut'!BM22</f>
        <v>4.4116802944399396</v>
      </c>
      <c r="BN22" s="104"/>
      <c r="BO22" s="104">
        <f>100/'Kosten absolut'!$B22*'Kosten absolut'!BO22</f>
        <v>4.0161805223199893</v>
      </c>
      <c r="BP22" s="104"/>
      <c r="BQ22" s="104">
        <f>100/'Kosten absolut'!$B22*'Kosten absolut'!BQ22</f>
        <v>2.8270479776405626</v>
      </c>
      <c r="BR22" s="104"/>
      <c r="BS22" s="104">
        <f>100/'Kosten absolut'!$B22*'Kosten absolut'!BS22</f>
        <v>1.2881141125870712</v>
      </c>
      <c r="BT22" s="104"/>
      <c r="BU22" s="104">
        <f>100/'Kosten absolut'!$B22*'Kosten absolut'!BU22</f>
        <v>0.69691671087862206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f>100/'Kosten absolut'!$B23*'Kosten absolut'!D23</f>
        <v>94.847322778415247</v>
      </c>
      <c r="E23" s="104"/>
      <c r="F23" s="104">
        <f>100/'Kosten absolut'!$B23*'Kosten absolut'!F23</f>
        <v>5.1526772215847538</v>
      </c>
      <c r="G23" s="104"/>
      <c r="H23" s="104">
        <f>100/'Kosten absolut'!$B23*'Kosten absolut'!H23</f>
        <v>2.3504462124562351</v>
      </c>
      <c r="I23" s="104"/>
      <c r="J23" s="104">
        <f>100/'Kosten absolut'!$B23*'Kosten absolut'!J23</f>
        <v>2.8022310091285192</v>
      </c>
      <c r="K23" s="104"/>
      <c r="L23" s="104">
        <f>100/'Kosten absolut'!$B23*'Kosten absolut'!L23</f>
        <v>2.3601741706223147</v>
      </c>
      <c r="M23" s="104"/>
      <c r="N23" s="104">
        <f>100/'Kosten absolut'!$B23*'Kosten absolut'!N23</f>
        <v>2.1387034088351817</v>
      </c>
      <c r="O23" s="104"/>
      <c r="P23" s="104">
        <f>100/'Kosten absolut'!$B23*'Kosten absolut'!P23</f>
        <v>2.4455659563945429</v>
      </c>
      <c r="Q23" s="104"/>
      <c r="R23" s="104">
        <f>100/'Kosten absolut'!$B23*'Kosten absolut'!R23</f>
        <v>2.716048066518995</v>
      </c>
      <c r="S23" s="104"/>
      <c r="T23" s="104">
        <f>100/'Kosten absolut'!$B23*'Kosten absolut'!T23</f>
        <v>3.3050955079627586</v>
      </c>
      <c r="U23" s="75"/>
      <c r="V23" s="20" t="s">
        <v>36</v>
      </c>
      <c r="W23" s="104">
        <f>100/'Kosten absolut'!$B23*'Kosten absolut'!W23</f>
        <v>3.3730271574090551</v>
      </c>
      <c r="X23" s="104"/>
      <c r="Y23" s="104">
        <f>100/'Kosten absolut'!$B23*'Kosten absolut'!Y23</f>
        <v>3.6696000663345147</v>
      </c>
      <c r="Z23" s="104"/>
      <c r="AA23" s="104">
        <f>100/'Kosten absolut'!$B23*'Kosten absolut'!AA23</f>
        <v>4.2914263417038683</v>
      </c>
      <c r="AB23" s="104"/>
      <c r="AC23" s="104">
        <f>100/'Kosten absolut'!$B23*'Kosten absolut'!AC23</f>
        <v>4.5456928031631234</v>
      </c>
      <c r="AD23" s="104"/>
      <c r="AE23" s="104">
        <f>100/'Kosten absolut'!$B23*'Kosten absolut'!AE23</f>
        <v>4.5032514297246662</v>
      </c>
      <c r="AF23" s="104"/>
      <c r="AG23" s="104">
        <f>100/'Kosten absolut'!$B23*'Kosten absolut'!AG23</f>
        <v>5.1784184394576531</v>
      </c>
      <c r="AH23" s="104"/>
      <c r="AI23" s="104">
        <f>100/'Kosten absolut'!$B23*'Kosten absolut'!AI23</f>
        <v>5.4405750037942822</v>
      </c>
      <c r="AJ23" s="104"/>
      <c r="AK23" s="104">
        <f>100/'Kosten absolut'!$B23*'Kosten absolut'!AK23</f>
        <v>6.0212534573758223</v>
      </c>
      <c r="AL23" s="104"/>
      <c r="AM23" s="104">
        <f>100/'Kosten absolut'!$B23*'Kosten absolut'!AM23</f>
        <v>3.8447697541436177</v>
      </c>
      <c r="AN23" s="104"/>
      <c r="AO23" s="104">
        <f>100/'Kosten absolut'!$B23*'Kosten absolut'!AO23</f>
        <v>3.6044343993193846</v>
      </c>
      <c r="AP23" s="75"/>
      <c r="AQ23" s="20" t="s">
        <v>36</v>
      </c>
      <c r="AR23" s="104">
        <f>100/'Kosten absolut'!$B23*'Kosten absolut'!AR23</f>
        <v>1.3632082059850219</v>
      </c>
      <c r="AS23" s="104"/>
      <c r="AT23" s="104">
        <f>100/'Kosten absolut'!$B23*'Kosten absolut'!AT23</f>
        <v>1.049451656760102</v>
      </c>
      <c r="AU23" s="104"/>
      <c r="AV23" s="104">
        <f>100/'Kosten absolut'!$B23*'Kosten absolut'!AV23</f>
        <v>1.6954424582432737</v>
      </c>
      <c r="AW23" s="104"/>
      <c r="AX23" s="104">
        <f>100/'Kosten absolut'!$B23*'Kosten absolut'!AX23</f>
        <v>1.6669649007664451</v>
      </c>
      <c r="AY23" s="104"/>
      <c r="AZ23" s="104">
        <f>100/'Kosten absolut'!$B23*'Kosten absolut'!AZ23</f>
        <v>2.3603699154987257</v>
      </c>
      <c r="BA23" s="104"/>
      <c r="BB23" s="104">
        <f>100/'Kosten absolut'!$B23*'Kosten absolut'!BB23</f>
        <v>2.9573381248135568</v>
      </c>
      <c r="BC23" s="104"/>
      <c r="BD23" s="104">
        <f>100/'Kosten absolut'!$B23*'Kosten absolut'!BD23</f>
        <v>2.9152759751304451</v>
      </c>
      <c r="BE23" s="104"/>
      <c r="BF23" s="104">
        <f>100/'Kosten absolut'!$B23*'Kosten absolut'!BF23</f>
        <v>3.5239919435293103</v>
      </c>
      <c r="BG23" s="104"/>
      <c r="BH23" s="104">
        <f>100/'Kosten absolut'!$B23*'Kosten absolut'!BH23</f>
        <v>3.8305284199890623</v>
      </c>
      <c r="BI23" s="104"/>
      <c r="BJ23" s="104">
        <f>100/'Kosten absolut'!$B23*'Kosten absolut'!BK23</f>
        <v>3.6051693370015756</v>
      </c>
      <c r="BK23" s="75"/>
      <c r="BL23" s="20" t="s">
        <v>36</v>
      </c>
      <c r="BM23" s="104">
        <f>100/'Kosten absolut'!$B23*'Kosten absolut'!BM23</f>
        <v>3.8444232397148794</v>
      </c>
      <c r="BN23" s="104"/>
      <c r="BO23" s="104">
        <f>100/'Kosten absolut'!$B23*'Kosten absolut'!BO23</f>
        <v>3.6132234975952104</v>
      </c>
      <c r="BP23" s="104"/>
      <c r="BQ23" s="104">
        <f>100/'Kosten absolut'!$B23*'Kosten absolut'!BQ23</f>
        <v>2.8031151831133525</v>
      </c>
      <c r="BR23" s="104"/>
      <c r="BS23" s="104">
        <f>100/'Kosten absolut'!$B23*'Kosten absolut'!BS23</f>
        <v>1.4415030900500847</v>
      </c>
      <c r="BT23" s="104"/>
      <c r="BU23" s="104">
        <f>100/'Kosten absolut'!$B23*'Kosten absolut'!BU23</f>
        <v>0.73928086746442534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f>100/'Kosten absolut'!$B24*'Kosten absolut'!D24</f>
        <v>93.032040934761852</v>
      </c>
      <c r="E24" s="104"/>
      <c r="F24" s="104">
        <f>100/'Kosten absolut'!$B24*'Kosten absolut'!F24</f>
        <v>6.9679590652381505</v>
      </c>
      <c r="G24" s="104"/>
      <c r="H24" s="104">
        <f>100/'Kosten absolut'!$B24*'Kosten absolut'!H24</f>
        <v>3.2002426226453267</v>
      </c>
      <c r="I24" s="104"/>
      <c r="J24" s="104">
        <f>100/'Kosten absolut'!$B24*'Kosten absolut'!J24</f>
        <v>3.7677164425928233</v>
      </c>
      <c r="K24" s="104"/>
      <c r="L24" s="104">
        <f>100/'Kosten absolut'!$B24*'Kosten absolut'!L24</f>
        <v>2.5046580499572442</v>
      </c>
      <c r="M24" s="104"/>
      <c r="N24" s="104">
        <f>100/'Kosten absolut'!$B24*'Kosten absolut'!N24</f>
        <v>2.2093204998628972</v>
      </c>
      <c r="O24" s="104"/>
      <c r="P24" s="104">
        <f>100/'Kosten absolut'!$B24*'Kosten absolut'!P24</f>
        <v>2.6831237678167357</v>
      </c>
      <c r="Q24" s="104"/>
      <c r="R24" s="104">
        <f>100/'Kosten absolut'!$B24*'Kosten absolut'!R24</f>
        <v>2.828839706284751</v>
      </c>
      <c r="S24" s="104"/>
      <c r="T24" s="104">
        <f>100/'Kosten absolut'!$B24*'Kosten absolut'!T24</f>
        <v>3.7996448263868068</v>
      </c>
      <c r="U24" s="75"/>
      <c r="V24" s="20" t="s">
        <v>37</v>
      </c>
      <c r="W24" s="104">
        <f>100/'Kosten absolut'!$B24*'Kosten absolut'!W24</f>
        <v>3.8599122569765423</v>
      </c>
      <c r="X24" s="104"/>
      <c r="Y24" s="104">
        <f>100/'Kosten absolut'!$B24*'Kosten absolut'!Y24</f>
        <v>3.5467268769410638</v>
      </c>
      <c r="Z24" s="104"/>
      <c r="AA24" s="104">
        <f>100/'Kosten absolut'!$B24*'Kosten absolut'!AA24</f>
        <v>3.7635034200971527</v>
      </c>
      <c r="AB24" s="104"/>
      <c r="AC24" s="104">
        <f>100/'Kosten absolut'!$B24*'Kosten absolut'!AC24</f>
        <v>3.9377093839827788</v>
      </c>
      <c r="AD24" s="104"/>
      <c r="AE24" s="104">
        <f>100/'Kosten absolut'!$B24*'Kosten absolut'!AE24</f>
        <v>3.6391168066957436</v>
      </c>
      <c r="AF24" s="104"/>
      <c r="AG24" s="104">
        <f>100/'Kosten absolut'!$B24*'Kosten absolut'!AG24</f>
        <v>4.001099735471076</v>
      </c>
      <c r="AH24" s="104"/>
      <c r="AI24" s="104">
        <f>100/'Kosten absolut'!$B24*'Kosten absolut'!AI24</f>
        <v>4.7588371741575788</v>
      </c>
      <c r="AJ24" s="104"/>
      <c r="AK24" s="104">
        <f>100/'Kosten absolut'!$B24*'Kosten absolut'!AK24</f>
        <v>4.8570694373688195</v>
      </c>
      <c r="AL24" s="104"/>
      <c r="AM24" s="104">
        <f>100/'Kosten absolut'!$B24*'Kosten absolut'!AM24</f>
        <v>4.5116905622688321</v>
      </c>
      <c r="AN24" s="104"/>
      <c r="AO24" s="104">
        <f>100/'Kosten absolut'!$B24*'Kosten absolut'!AO24</f>
        <v>3.3330588757671693</v>
      </c>
      <c r="AP24" s="75"/>
      <c r="AQ24" s="20" t="s">
        <v>37</v>
      </c>
      <c r="AR24" s="104">
        <f>100/'Kosten absolut'!$B24*'Kosten absolut'!AR24</f>
        <v>1.3016828580454423</v>
      </c>
      <c r="AS24" s="104"/>
      <c r="AT24" s="104">
        <f>100/'Kosten absolut'!$B24*'Kosten absolut'!AT24</f>
        <v>0.96017910090649006</v>
      </c>
      <c r="AU24" s="104"/>
      <c r="AV24" s="104">
        <f>100/'Kosten absolut'!$B24*'Kosten absolut'!AV24</f>
        <v>1.38365076948052</v>
      </c>
      <c r="AW24" s="104"/>
      <c r="AX24" s="104">
        <f>100/'Kosten absolut'!$B24*'Kosten absolut'!AX24</f>
        <v>1.8860878520156437</v>
      </c>
      <c r="AY24" s="104"/>
      <c r="AZ24" s="104">
        <f>100/'Kosten absolut'!$B24*'Kosten absolut'!AZ24</f>
        <v>2.72244830671724</v>
      </c>
      <c r="BA24" s="104"/>
      <c r="BB24" s="104">
        <f>100/'Kosten absolut'!$B24*'Kosten absolut'!BB24</f>
        <v>3.0512393044227966</v>
      </c>
      <c r="BC24" s="104"/>
      <c r="BD24" s="104">
        <f>100/'Kosten absolut'!$B24*'Kosten absolut'!BD24</f>
        <v>3.5110491907042607</v>
      </c>
      <c r="BE24" s="104"/>
      <c r="BF24" s="104">
        <f>100/'Kosten absolut'!$B24*'Kosten absolut'!BF24</f>
        <v>3.8478070067596724</v>
      </c>
      <c r="BG24" s="104"/>
      <c r="BH24" s="104">
        <f>100/'Kosten absolut'!$B24*'Kosten absolut'!BH24</f>
        <v>3.5079568250029802</v>
      </c>
      <c r="BI24" s="104"/>
      <c r="BJ24" s="104">
        <f>100/'Kosten absolut'!$B24*'Kosten absolut'!BK24</f>
        <v>3.7038713578744051</v>
      </c>
      <c r="BK24" s="75"/>
      <c r="BL24" s="20" t="s">
        <v>37</v>
      </c>
      <c r="BM24" s="104">
        <f>100/'Kosten absolut'!$B24*'Kosten absolut'!BM24</f>
        <v>4.4254053811944196</v>
      </c>
      <c r="BN24" s="104"/>
      <c r="BO24" s="104">
        <f>100/'Kosten absolut'!$B24*'Kosten absolut'!BO24</f>
        <v>3.4164440091467161</v>
      </c>
      <c r="BP24" s="104"/>
      <c r="BQ24" s="104">
        <f>100/'Kosten absolut'!$B24*'Kosten absolut'!BQ24</f>
        <v>2.6312778888069768</v>
      </c>
      <c r="BR24" s="104"/>
      <c r="BS24" s="104">
        <f>100/'Kosten absolut'!$B24*'Kosten absolut'!BS24</f>
        <v>1.4085298895253477</v>
      </c>
      <c r="BT24" s="104"/>
      <c r="BU24" s="104">
        <f>100/'Kosten absolut'!$B24*'Kosten absolut'!BU24</f>
        <v>1.0400998141237481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f>100/'Kosten absolut'!$B25*'Kosten absolut'!D25</f>
        <v>92.584678578625855</v>
      </c>
      <c r="E25" s="104"/>
      <c r="F25" s="104">
        <f>100/'Kosten absolut'!$B25*'Kosten absolut'!F25</f>
        <v>7.4153214213741379</v>
      </c>
      <c r="G25" s="104"/>
      <c r="H25" s="104">
        <f>100/'Kosten absolut'!$B25*'Kosten absolut'!H25</f>
        <v>3.3307741776974882</v>
      </c>
      <c r="I25" s="104"/>
      <c r="J25" s="104">
        <f>100/'Kosten absolut'!$B25*'Kosten absolut'!J25</f>
        <v>4.0845472436766492</v>
      </c>
      <c r="K25" s="104"/>
      <c r="L25" s="104">
        <f>100/'Kosten absolut'!$B25*'Kosten absolut'!L25</f>
        <v>2.928482189300627</v>
      </c>
      <c r="M25" s="104"/>
      <c r="N25" s="104">
        <f>100/'Kosten absolut'!$B25*'Kosten absolut'!N25</f>
        <v>2.4826889549251958</v>
      </c>
      <c r="O25" s="104"/>
      <c r="P25" s="104">
        <f>100/'Kosten absolut'!$B25*'Kosten absolut'!P25</f>
        <v>3.0091453574834572</v>
      </c>
      <c r="Q25" s="104"/>
      <c r="R25" s="104">
        <f>100/'Kosten absolut'!$B25*'Kosten absolut'!R25</f>
        <v>2.703912447267582</v>
      </c>
      <c r="S25" s="104"/>
      <c r="T25" s="104">
        <f>100/'Kosten absolut'!$B25*'Kosten absolut'!T25</f>
        <v>2.6652415020151876</v>
      </c>
      <c r="U25" s="75"/>
      <c r="V25" s="20" t="s">
        <v>38</v>
      </c>
      <c r="W25" s="104">
        <f>100/'Kosten absolut'!$B25*'Kosten absolut'!W25</f>
        <v>2.9498332600880417</v>
      </c>
      <c r="X25" s="104"/>
      <c r="Y25" s="104">
        <f>100/'Kosten absolut'!$B25*'Kosten absolut'!Y25</f>
        <v>3.0970860836289158</v>
      </c>
      <c r="Z25" s="104"/>
      <c r="AA25" s="104">
        <f>100/'Kosten absolut'!$B25*'Kosten absolut'!AA25</f>
        <v>3.7289279468606984</v>
      </c>
      <c r="AB25" s="104"/>
      <c r="AC25" s="104">
        <f>100/'Kosten absolut'!$B25*'Kosten absolut'!AC25</f>
        <v>2.7850750557027495</v>
      </c>
      <c r="AD25" s="104"/>
      <c r="AE25" s="104">
        <f>100/'Kosten absolut'!$B25*'Kosten absolut'!AE25</f>
        <v>3.8234042054510264</v>
      </c>
      <c r="AF25" s="104"/>
      <c r="AG25" s="104">
        <f>100/'Kosten absolut'!$B25*'Kosten absolut'!AG25</f>
        <v>4.6328612921354102</v>
      </c>
      <c r="AH25" s="104"/>
      <c r="AI25" s="104">
        <f>100/'Kosten absolut'!$B25*'Kosten absolut'!AI25</f>
        <v>5.4940318495189375</v>
      </c>
      <c r="AJ25" s="104"/>
      <c r="AK25" s="104">
        <f>100/'Kosten absolut'!$B25*'Kosten absolut'!AK25</f>
        <v>5.672942050197241</v>
      </c>
      <c r="AL25" s="104"/>
      <c r="AM25" s="104">
        <f>100/'Kosten absolut'!$B25*'Kosten absolut'!AM25</f>
        <v>3.0128982942367339</v>
      </c>
      <c r="AN25" s="104"/>
      <c r="AO25" s="104">
        <f>100/'Kosten absolut'!$B25*'Kosten absolut'!AO25</f>
        <v>2.3114772689936323</v>
      </c>
      <c r="AP25" s="75"/>
      <c r="AQ25" s="20" t="s">
        <v>38</v>
      </c>
      <c r="AR25" s="104">
        <f>100/'Kosten absolut'!$B25*'Kosten absolut'!AR25</f>
        <v>1.7956375392279103</v>
      </c>
      <c r="AS25" s="104"/>
      <c r="AT25" s="104">
        <f>100/'Kosten absolut'!$B25*'Kosten absolut'!AT25</f>
        <v>1.1407893175152519</v>
      </c>
      <c r="AU25" s="104"/>
      <c r="AV25" s="104">
        <f>100/'Kosten absolut'!$B25*'Kosten absolut'!AV25</f>
        <v>1.1520945043699415</v>
      </c>
      <c r="AW25" s="104"/>
      <c r="AX25" s="104">
        <f>100/'Kosten absolut'!$B25*'Kosten absolut'!AX25</f>
        <v>1.3756296915945738</v>
      </c>
      <c r="AY25" s="104"/>
      <c r="AZ25" s="104">
        <f>100/'Kosten absolut'!$B25*'Kosten absolut'!AZ25</f>
        <v>1.9891492324263296</v>
      </c>
      <c r="BA25" s="104"/>
      <c r="BB25" s="104">
        <f>100/'Kosten absolut'!$B25*'Kosten absolut'!BB25</f>
        <v>2.3854336680736492</v>
      </c>
      <c r="BC25" s="104"/>
      <c r="BD25" s="104">
        <f>100/'Kosten absolut'!$B25*'Kosten absolut'!BD25</f>
        <v>2.8833684647930831</v>
      </c>
      <c r="BE25" s="104"/>
      <c r="BF25" s="104">
        <f>100/'Kosten absolut'!$B25*'Kosten absolut'!BF25</f>
        <v>3.5224950208482415</v>
      </c>
      <c r="BG25" s="104"/>
      <c r="BH25" s="104">
        <f>100/'Kosten absolut'!$B25*'Kosten absolut'!BH25</f>
        <v>3.9965423037844618</v>
      </c>
      <c r="BI25" s="104"/>
      <c r="BJ25" s="104">
        <f>100/'Kosten absolut'!$B25*'Kosten absolut'!BK25</f>
        <v>4.3917351057373875</v>
      </c>
      <c r="BK25" s="75"/>
      <c r="BL25" s="20" t="s">
        <v>38</v>
      </c>
      <c r="BM25" s="104">
        <f>100/'Kosten absolut'!$B25*'Kosten absolut'!BM25</f>
        <v>6.2287726744536771</v>
      </c>
      <c r="BN25" s="104"/>
      <c r="BO25" s="104">
        <f>100/'Kosten absolut'!$B25*'Kosten absolut'!BO25</f>
        <v>4.5337652112109641</v>
      </c>
      <c r="BP25" s="104"/>
      <c r="BQ25" s="104">
        <f>100/'Kosten absolut'!$B25*'Kosten absolut'!BQ25</f>
        <v>3.2103841048716077</v>
      </c>
      <c r="BR25" s="104"/>
      <c r="BS25" s="104">
        <f>100/'Kosten absolut'!$B25*'Kosten absolut'!BS25</f>
        <v>1.8811595475799068</v>
      </c>
      <c r="BT25" s="104"/>
      <c r="BU25" s="104">
        <f>100/'Kosten absolut'!$B25*'Kosten absolut'!BU25</f>
        <v>0.79971443433343503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f>100/'Kosten absolut'!$B26*'Kosten absolut'!D26</f>
        <v>92.732349023595873</v>
      </c>
      <c r="E26" s="104"/>
      <c r="F26" s="104">
        <f>100/'Kosten absolut'!$B26*'Kosten absolut'!F26</f>
        <v>7.2676509764041253</v>
      </c>
      <c r="G26" s="104"/>
      <c r="H26" s="104">
        <f>100/'Kosten absolut'!$B26*'Kosten absolut'!H26</f>
        <v>3.4504082663771394</v>
      </c>
      <c r="I26" s="104"/>
      <c r="J26" s="104">
        <f>100/'Kosten absolut'!$B26*'Kosten absolut'!J26</f>
        <v>3.8172427100269855</v>
      </c>
      <c r="K26" s="104"/>
      <c r="L26" s="104">
        <f>100/'Kosten absolut'!$B26*'Kosten absolut'!L26</f>
        <v>2.7710462610483249</v>
      </c>
      <c r="M26" s="104"/>
      <c r="N26" s="104">
        <f>100/'Kosten absolut'!$B26*'Kosten absolut'!N26</f>
        <v>2.4511359444269822</v>
      </c>
      <c r="O26" s="104"/>
      <c r="P26" s="104">
        <f>100/'Kosten absolut'!$B26*'Kosten absolut'!P26</f>
        <v>2.9942157180632258</v>
      </c>
      <c r="Q26" s="104"/>
      <c r="R26" s="104">
        <f>100/'Kosten absolut'!$B26*'Kosten absolut'!R26</f>
        <v>3.3478409743131832</v>
      </c>
      <c r="S26" s="104"/>
      <c r="T26" s="104">
        <f>100/'Kosten absolut'!$B26*'Kosten absolut'!T26</f>
        <v>3.3408766786176805</v>
      </c>
      <c r="U26" s="75"/>
      <c r="V26" s="20" t="s">
        <v>39</v>
      </c>
      <c r="W26" s="104">
        <f>100/'Kosten absolut'!$B26*'Kosten absolut'!W26</f>
        <v>3.5257760917428556</v>
      </c>
      <c r="X26" s="104"/>
      <c r="Y26" s="104">
        <f>100/'Kosten absolut'!$B26*'Kosten absolut'!Y26</f>
        <v>3.6871646291155677</v>
      </c>
      <c r="Z26" s="104"/>
      <c r="AA26" s="104">
        <f>100/'Kosten absolut'!$B26*'Kosten absolut'!AA26</f>
        <v>3.9655862728248152</v>
      </c>
      <c r="AB26" s="104"/>
      <c r="AC26" s="104">
        <f>100/'Kosten absolut'!$B26*'Kosten absolut'!AC26</f>
        <v>4.0866595527441651</v>
      </c>
      <c r="AD26" s="104"/>
      <c r="AE26" s="104">
        <f>100/'Kosten absolut'!$B26*'Kosten absolut'!AE26</f>
        <v>3.9741279340763742</v>
      </c>
      <c r="AF26" s="104"/>
      <c r="AG26" s="104">
        <f>100/'Kosten absolut'!$B26*'Kosten absolut'!AG26</f>
        <v>4.3737273043642944</v>
      </c>
      <c r="AH26" s="104"/>
      <c r="AI26" s="104">
        <f>100/'Kosten absolut'!$B26*'Kosten absolut'!AI26</f>
        <v>4.7345923379769825</v>
      </c>
      <c r="AJ26" s="104"/>
      <c r="AK26" s="104">
        <f>100/'Kosten absolut'!$B26*'Kosten absolut'!AK26</f>
        <v>4.9529092051215171</v>
      </c>
      <c r="AL26" s="104"/>
      <c r="AM26" s="104">
        <f>100/'Kosten absolut'!$B26*'Kosten absolut'!AM26</f>
        <v>3.4369250386162697</v>
      </c>
      <c r="AN26" s="104"/>
      <c r="AO26" s="104">
        <f>100/'Kosten absolut'!$B26*'Kosten absolut'!AO26</f>
        <v>2.6268265636826835</v>
      </c>
      <c r="AP26" s="75"/>
      <c r="AQ26" s="20" t="s">
        <v>39</v>
      </c>
      <c r="AR26" s="104">
        <f>100/'Kosten absolut'!$B26*'Kosten absolut'!AR26</f>
        <v>1.6124790431789706</v>
      </c>
      <c r="AS26" s="104"/>
      <c r="AT26" s="104">
        <f>100/'Kosten absolut'!$B26*'Kosten absolut'!AT26</f>
        <v>1.2470235452585934</v>
      </c>
      <c r="AU26" s="104"/>
      <c r="AV26" s="104">
        <f>100/'Kosten absolut'!$B26*'Kosten absolut'!AV26</f>
        <v>1.5834258644736989</v>
      </c>
      <c r="AW26" s="104"/>
      <c r="AX26" s="104">
        <f>100/'Kosten absolut'!$B26*'Kosten absolut'!AX26</f>
        <v>2.0965606751864834</v>
      </c>
      <c r="AY26" s="104"/>
      <c r="AZ26" s="104">
        <f>100/'Kosten absolut'!$B26*'Kosten absolut'!AZ26</f>
        <v>2.6090738024716562</v>
      </c>
      <c r="BA26" s="104"/>
      <c r="BB26" s="104">
        <f>100/'Kosten absolut'!$B26*'Kosten absolut'!BB26</f>
        <v>2.9496582158913043</v>
      </c>
      <c r="BC26" s="104"/>
      <c r="BD26" s="104">
        <f>100/'Kosten absolut'!$B26*'Kosten absolut'!BD26</f>
        <v>3.2425260721081806</v>
      </c>
      <c r="BE26" s="104"/>
      <c r="BF26" s="104">
        <f>100/'Kosten absolut'!$B26*'Kosten absolut'!BF26</f>
        <v>3.8921671895913099</v>
      </c>
      <c r="BG26" s="104"/>
      <c r="BH26" s="104">
        <f>100/'Kosten absolut'!$B26*'Kosten absolut'!BH26</f>
        <v>3.9014004856669731</v>
      </c>
      <c r="BI26" s="104"/>
      <c r="BJ26" s="104">
        <f>100/'Kosten absolut'!$B26*'Kosten absolut'!BK26</f>
        <v>3.6982615341678207</v>
      </c>
      <c r="BK26" s="75"/>
      <c r="BL26" s="20" t="s">
        <v>39</v>
      </c>
      <c r="BM26" s="104">
        <f>100/'Kosten absolut'!$B26*'Kosten absolut'!BM26</f>
        <v>3.7515200099750694</v>
      </c>
      <c r="BN26" s="104"/>
      <c r="BO26" s="104">
        <f>100/'Kosten absolut'!$B26*'Kosten absolut'!BO26</f>
        <v>3.3350716735796953</v>
      </c>
      <c r="BP26" s="104"/>
      <c r="BQ26" s="104">
        <f>100/'Kosten absolut'!$B26*'Kosten absolut'!BQ26</f>
        <v>2.4193282373106815</v>
      </c>
      <c r="BR26" s="104"/>
      <c r="BS26" s="104">
        <f>100/'Kosten absolut'!$B26*'Kosten absolut'!BS26</f>
        <v>1.3908096016182356</v>
      </c>
      <c r="BT26" s="104"/>
      <c r="BU26" s="104">
        <f>100/'Kosten absolut'!$B26*'Kosten absolut'!BU26</f>
        <v>0.73363256638228269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f>100/'Kosten absolut'!$B27*'Kosten absolut'!D27</f>
        <v>93.50741775989566</v>
      </c>
      <c r="E27" s="104"/>
      <c r="F27" s="104">
        <f>100/'Kosten absolut'!$B27*'Kosten absolut'!F27</f>
        <v>6.4925822401043387</v>
      </c>
      <c r="G27" s="104"/>
      <c r="H27" s="104">
        <f>100/'Kosten absolut'!$B27*'Kosten absolut'!H27</f>
        <v>3.1956940139572283</v>
      </c>
      <c r="I27" s="104"/>
      <c r="J27" s="104">
        <f>100/'Kosten absolut'!$B27*'Kosten absolut'!J27</f>
        <v>3.2968882261471104</v>
      </c>
      <c r="K27" s="104"/>
      <c r="L27" s="104">
        <f>100/'Kosten absolut'!$B27*'Kosten absolut'!L27</f>
        <v>2.4166558107503247</v>
      </c>
      <c r="M27" s="104"/>
      <c r="N27" s="104">
        <f>100/'Kosten absolut'!$B27*'Kosten absolut'!N27</f>
        <v>2.4605136825305216</v>
      </c>
      <c r="O27" s="104"/>
      <c r="P27" s="104">
        <f>100/'Kosten absolut'!$B27*'Kosten absolut'!P27</f>
        <v>2.8080864261255694</v>
      </c>
      <c r="Q27" s="104"/>
      <c r="R27" s="104">
        <f>100/'Kosten absolut'!$B27*'Kosten absolut'!R27</f>
        <v>3.1502202864534774</v>
      </c>
      <c r="S27" s="104"/>
      <c r="T27" s="104">
        <f>100/'Kosten absolut'!$B27*'Kosten absolut'!T27</f>
        <v>3.0925734313770956</v>
      </c>
      <c r="U27" s="75"/>
      <c r="V27" s="20" t="s">
        <v>40</v>
      </c>
      <c r="W27" s="104">
        <f>100/'Kosten absolut'!$B27*'Kosten absolut'!W27</f>
        <v>3.4092974841330523</v>
      </c>
      <c r="X27" s="104"/>
      <c r="Y27" s="104">
        <f>100/'Kosten absolut'!$B27*'Kosten absolut'!Y27</f>
        <v>3.4793324908171468</v>
      </c>
      <c r="Z27" s="104"/>
      <c r="AA27" s="104">
        <f>100/'Kosten absolut'!$B27*'Kosten absolut'!AA27</f>
        <v>4.3471962610060269</v>
      </c>
      <c r="AB27" s="104"/>
      <c r="AC27" s="104">
        <f>100/'Kosten absolut'!$B27*'Kosten absolut'!AC27</f>
        <v>4.3454291172746666</v>
      </c>
      <c r="AD27" s="104"/>
      <c r="AE27" s="104">
        <f>100/'Kosten absolut'!$B27*'Kosten absolut'!AE27</f>
        <v>4.2710421420661717</v>
      </c>
      <c r="AF27" s="104"/>
      <c r="AG27" s="104">
        <f>100/'Kosten absolut'!$B27*'Kosten absolut'!AG27</f>
        <v>4.5475229042899032</v>
      </c>
      <c r="AH27" s="104"/>
      <c r="AI27" s="104">
        <f>100/'Kosten absolut'!$B27*'Kosten absolut'!AI27</f>
        <v>5.103051334860818</v>
      </c>
      <c r="AJ27" s="104"/>
      <c r="AK27" s="104">
        <f>100/'Kosten absolut'!$B27*'Kosten absolut'!AK27</f>
        <v>4.971884178455741</v>
      </c>
      <c r="AL27" s="104"/>
      <c r="AM27" s="104">
        <f>100/'Kosten absolut'!$B27*'Kosten absolut'!AM27</f>
        <v>3.5566921506288005</v>
      </c>
      <c r="AN27" s="104"/>
      <c r="AO27" s="104">
        <f>100/'Kosten absolut'!$B27*'Kosten absolut'!AO27</f>
        <v>2.6727197232969102</v>
      </c>
      <c r="AP27" s="75"/>
      <c r="AQ27" s="20" t="s">
        <v>40</v>
      </c>
      <c r="AR27" s="104">
        <f>100/'Kosten absolut'!$B27*'Kosten absolut'!AR27</f>
        <v>1.4117276004937624</v>
      </c>
      <c r="AS27" s="104"/>
      <c r="AT27" s="104">
        <f>100/'Kosten absolut'!$B27*'Kosten absolut'!AT27</f>
        <v>1.0904390501829491</v>
      </c>
      <c r="AU27" s="104"/>
      <c r="AV27" s="104">
        <f>100/'Kosten absolut'!$B27*'Kosten absolut'!AV27</f>
        <v>1.488631354914576</v>
      </c>
      <c r="AW27" s="104"/>
      <c r="AX27" s="104">
        <f>100/'Kosten absolut'!$B27*'Kosten absolut'!AX27</f>
        <v>2.0356379837744223</v>
      </c>
      <c r="AY27" s="104"/>
      <c r="AZ27" s="104">
        <f>100/'Kosten absolut'!$B27*'Kosten absolut'!AZ27</f>
        <v>2.3624205342727604</v>
      </c>
      <c r="BA27" s="104"/>
      <c r="BB27" s="104">
        <f>100/'Kosten absolut'!$B27*'Kosten absolut'!BB27</f>
        <v>2.6068645298179884</v>
      </c>
      <c r="BC27" s="104"/>
      <c r="BD27" s="104">
        <f>100/'Kosten absolut'!$B27*'Kosten absolut'!BD27</f>
        <v>3.0718202097125786</v>
      </c>
      <c r="BE27" s="104"/>
      <c r="BF27" s="104">
        <f>100/'Kosten absolut'!$B27*'Kosten absolut'!BF27</f>
        <v>4.1024719176682227</v>
      </c>
      <c r="BG27" s="104"/>
      <c r="BH27" s="104">
        <f>100/'Kosten absolut'!$B27*'Kosten absolut'!BH27</f>
        <v>4.0311506226898723</v>
      </c>
      <c r="BI27" s="104"/>
      <c r="BJ27" s="104">
        <f>100/'Kosten absolut'!$B27*'Kosten absolut'!BK27</f>
        <v>4.0374833980691012</v>
      </c>
      <c r="BK27" s="75"/>
      <c r="BL27" s="20" t="s">
        <v>40</v>
      </c>
      <c r="BM27" s="104">
        <f>100/'Kosten absolut'!$B27*'Kosten absolut'!BM27</f>
        <v>3.9718048962814558</v>
      </c>
      <c r="BN27" s="104"/>
      <c r="BO27" s="104">
        <f>100/'Kosten absolut'!$B27*'Kosten absolut'!BO27</f>
        <v>3.5386714126674916</v>
      </c>
      <c r="BP27" s="104"/>
      <c r="BQ27" s="104">
        <f>100/'Kosten absolut'!$B27*'Kosten absolut'!BQ27</f>
        <v>2.7370134975168559</v>
      </c>
      <c r="BR27" s="104"/>
      <c r="BS27" s="104">
        <f>100/'Kosten absolut'!$B27*'Kosten absolut'!BS27</f>
        <v>1.5949664107280337</v>
      </c>
      <c r="BT27" s="104"/>
      <c r="BU27" s="104">
        <f>100/'Kosten absolut'!$B27*'Kosten absolut'!BU27</f>
        <v>0.7940969170393678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f>100/'Kosten absolut'!$B28*'Kosten absolut'!D28</f>
        <v>93.392458811580454</v>
      </c>
      <c r="E28" s="104"/>
      <c r="F28" s="104">
        <f>100/'Kosten absolut'!$B28*'Kosten absolut'!F28</f>
        <v>6.6075411884195407</v>
      </c>
      <c r="G28" s="104"/>
      <c r="H28" s="104">
        <f>100/'Kosten absolut'!$B28*'Kosten absolut'!H28</f>
        <v>3.0932511973147365</v>
      </c>
      <c r="I28" s="104"/>
      <c r="J28" s="104">
        <f>100/'Kosten absolut'!$B28*'Kosten absolut'!J28</f>
        <v>3.5142899911048042</v>
      </c>
      <c r="K28" s="104"/>
      <c r="L28" s="104">
        <f>100/'Kosten absolut'!$B28*'Kosten absolut'!L28</f>
        <v>2.6150989173251857</v>
      </c>
      <c r="M28" s="104"/>
      <c r="N28" s="104">
        <f>100/'Kosten absolut'!$B28*'Kosten absolut'!N28</f>
        <v>2.5508071136954129</v>
      </c>
      <c r="O28" s="104"/>
      <c r="P28" s="104">
        <f>100/'Kosten absolut'!$B28*'Kosten absolut'!P28</f>
        <v>3.2360023806884901</v>
      </c>
      <c r="Q28" s="104"/>
      <c r="R28" s="104">
        <f>100/'Kosten absolut'!$B28*'Kosten absolut'!R28</f>
        <v>3.5784429763966661</v>
      </c>
      <c r="S28" s="104"/>
      <c r="T28" s="104">
        <f>100/'Kosten absolut'!$B28*'Kosten absolut'!T28</f>
        <v>3.619477049078025</v>
      </c>
      <c r="U28" s="75"/>
      <c r="V28" s="20" t="s">
        <v>41</v>
      </c>
      <c r="W28" s="104">
        <f>100/'Kosten absolut'!$B28*'Kosten absolut'!W28</f>
        <v>3.8368606513146983</v>
      </c>
      <c r="X28" s="104"/>
      <c r="Y28" s="104">
        <f>100/'Kosten absolut'!$B28*'Kosten absolut'!Y28</f>
        <v>3.951096167504057</v>
      </c>
      <c r="Z28" s="104"/>
      <c r="AA28" s="104">
        <f>100/'Kosten absolut'!$B28*'Kosten absolut'!AA28</f>
        <v>4.3012883908849942</v>
      </c>
      <c r="AB28" s="104"/>
      <c r="AC28" s="104">
        <f>100/'Kosten absolut'!$B28*'Kosten absolut'!AC28</f>
        <v>4.4045443331580287</v>
      </c>
      <c r="AD28" s="104"/>
      <c r="AE28" s="104">
        <f>100/'Kosten absolut'!$B28*'Kosten absolut'!AE28</f>
        <v>4.075213124960869</v>
      </c>
      <c r="AF28" s="104"/>
      <c r="AG28" s="104">
        <f>100/'Kosten absolut'!$B28*'Kosten absolut'!AG28</f>
        <v>4.4662461999173724</v>
      </c>
      <c r="AH28" s="104"/>
      <c r="AI28" s="104">
        <f>100/'Kosten absolut'!$B28*'Kosten absolut'!AI28</f>
        <v>4.6844421924797999</v>
      </c>
      <c r="AJ28" s="104"/>
      <c r="AK28" s="104">
        <f>100/'Kosten absolut'!$B28*'Kosten absolut'!AK28</f>
        <v>4.1910160980798743</v>
      </c>
      <c r="AL28" s="104"/>
      <c r="AM28" s="104">
        <f>100/'Kosten absolut'!$B28*'Kosten absolut'!AM28</f>
        <v>2.7058918792030311</v>
      </c>
      <c r="AN28" s="104"/>
      <c r="AO28" s="104">
        <f>100/'Kosten absolut'!$B28*'Kosten absolut'!AO28</f>
        <v>1.9804537529379922</v>
      </c>
      <c r="AP28" s="75"/>
      <c r="AQ28" s="20" t="s">
        <v>41</v>
      </c>
      <c r="AR28" s="104">
        <f>100/'Kosten absolut'!$B28*'Kosten absolut'!AR28</f>
        <v>1.5362254324749494</v>
      </c>
      <c r="AS28" s="104"/>
      <c r="AT28" s="104">
        <f>100/'Kosten absolut'!$B28*'Kosten absolut'!AT28</f>
        <v>1.1768505330424821</v>
      </c>
      <c r="AU28" s="104"/>
      <c r="AV28" s="104">
        <f>100/'Kosten absolut'!$B28*'Kosten absolut'!AV28</f>
        <v>1.4984540653895186</v>
      </c>
      <c r="AW28" s="104"/>
      <c r="AX28" s="104">
        <f>100/'Kosten absolut'!$B28*'Kosten absolut'!AX28</f>
        <v>2.1326575085110502</v>
      </c>
      <c r="AY28" s="104"/>
      <c r="AZ28" s="104">
        <f>100/'Kosten absolut'!$B28*'Kosten absolut'!AZ28</f>
        <v>2.553079396820491</v>
      </c>
      <c r="BA28" s="104"/>
      <c r="BB28" s="104">
        <f>100/'Kosten absolut'!$B28*'Kosten absolut'!BB28</f>
        <v>3.1269944958375668</v>
      </c>
      <c r="BC28" s="104"/>
      <c r="BD28" s="104">
        <f>100/'Kosten absolut'!$B28*'Kosten absolut'!BD28</f>
        <v>3.3661630110019671</v>
      </c>
      <c r="BE28" s="104"/>
      <c r="BF28" s="104">
        <f>100/'Kosten absolut'!$B28*'Kosten absolut'!BF28</f>
        <v>4.0961153986196175</v>
      </c>
      <c r="BG28" s="104"/>
      <c r="BH28" s="104">
        <f>100/'Kosten absolut'!$B28*'Kosten absolut'!BH28</f>
        <v>4.4841614330120771</v>
      </c>
      <c r="BI28" s="104"/>
      <c r="BJ28" s="104">
        <f>100/'Kosten absolut'!$B28*'Kosten absolut'!BK28</f>
        <v>3.8721761533173926</v>
      </c>
      <c r="BK28" s="75"/>
      <c r="BL28" s="20" t="s">
        <v>41</v>
      </c>
      <c r="BM28" s="104">
        <f>100/'Kosten absolut'!$B28*'Kosten absolut'!BM28</f>
        <v>3.9640824368048064</v>
      </c>
      <c r="BN28" s="104"/>
      <c r="BO28" s="104">
        <f>100/'Kosten absolut'!$B28*'Kosten absolut'!BO28</f>
        <v>3.3132321848544888</v>
      </c>
      <c r="BP28" s="104"/>
      <c r="BQ28" s="104">
        <f>100/'Kosten absolut'!$B28*'Kosten absolut'!BQ28</f>
        <v>2.3576886064110889</v>
      </c>
      <c r="BR28" s="104"/>
      <c r="BS28" s="104">
        <f>100/'Kosten absolut'!$B28*'Kosten absolut'!BS28</f>
        <v>1.1842392321831983</v>
      </c>
      <c r="BT28" s="104"/>
      <c r="BU28" s="104">
        <f>100/'Kosten absolut'!$B28*'Kosten absolut'!BU28</f>
        <v>0.5334576956752658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f>100/'Kosten absolut'!$B29*'Kosten absolut'!D29</f>
        <v>92.693433160586309</v>
      </c>
      <c r="E29" s="104"/>
      <c r="F29" s="104">
        <f>100/'Kosten absolut'!$B29*'Kosten absolut'!F29</f>
        <v>7.3065668394136765</v>
      </c>
      <c r="G29" s="104"/>
      <c r="H29" s="104">
        <f>100/'Kosten absolut'!$B29*'Kosten absolut'!H29</f>
        <v>3.4696163236034847</v>
      </c>
      <c r="I29" s="104"/>
      <c r="J29" s="104">
        <f>100/'Kosten absolut'!$B29*'Kosten absolut'!J29</f>
        <v>3.8369505158101918</v>
      </c>
      <c r="K29" s="104"/>
      <c r="L29" s="104">
        <f>100/'Kosten absolut'!$B29*'Kosten absolut'!L29</f>
        <v>2.668951153586216</v>
      </c>
      <c r="M29" s="104"/>
      <c r="N29" s="104">
        <f>100/'Kosten absolut'!$B29*'Kosten absolut'!N29</f>
        <v>2.375541417019094</v>
      </c>
      <c r="O29" s="104"/>
      <c r="P29" s="104">
        <f>100/'Kosten absolut'!$B29*'Kosten absolut'!P29</f>
        <v>3.0239697037037123</v>
      </c>
      <c r="Q29" s="104"/>
      <c r="R29" s="104">
        <f>100/'Kosten absolut'!$B29*'Kosten absolut'!R29</f>
        <v>3.4687852752316939</v>
      </c>
      <c r="S29" s="104"/>
      <c r="T29" s="104">
        <f>100/'Kosten absolut'!$B29*'Kosten absolut'!T29</f>
        <v>3.5900375233274908</v>
      </c>
      <c r="U29" s="75"/>
      <c r="V29" s="20" t="s">
        <v>42</v>
      </c>
      <c r="W29" s="104">
        <f>100/'Kosten absolut'!$B29*'Kosten absolut'!W29</f>
        <v>3.7141008589697644</v>
      </c>
      <c r="X29" s="104"/>
      <c r="Y29" s="104">
        <f>100/'Kosten absolut'!$B29*'Kosten absolut'!Y29</f>
        <v>3.7236455457271456</v>
      </c>
      <c r="Z29" s="104"/>
      <c r="AA29" s="104">
        <f>100/'Kosten absolut'!$B29*'Kosten absolut'!AA29</f>
        <v>3.6770122788120774</v>
      </c>
      <c r="AB29" s="104"/>
      <c r="AC29" s="104">
        <f>100/'Kosten absolut'!$B29*'Kosten absolut'!AC29</f>
        <v>3.9212202867267512</v>
      </c>
      <c r="AD29" s="104"/>
      <c r="AE29" s="104">
        <f>100/'Kosten absolut'!$B29*'Kosten absolut'!AE29</f>
        <v>3.5561415616336056</v>
      </c>
      <c r="AF29" s="104"/>
      <c r="AG29" s="104">
        <f>100/'Kosten absolut'!$B29*'Kosten absolut'!AG29</f>
        <v>4.3325597271716019</v>
      </c>
      <c r="AH29" s="104"/>
      <c r="AI29" s="104">
        <f>100/'Kosten absolut'!$B29*'Kosten absolut'!AI29</f>
        <v>4.9653628384495798</v>
      </c>
      <c r="AJ29" s="104"/>
      <c r="AK29" s="104">
        <f>100/'Kosten absolut'!$B29*'Kosten absolut'!AK29</f>
        <v>4.5901442237078562</v>
      </c>
      <c r="AL29" s="104"/>
      <c r="AM29" s="104">
        <f>100/'Kosten absolut'!$B29*'Kosten absolut'!AM29</f>
        <v>3.3934211909242391</v>
      </c>
      <c r="AN29" s="104"/>
      <c r="AO29" s="104">
        <f>100/'Kosten absolut'!$B29*'Kosten absolut'!AO29</f>
        <v>2.2286062008185894</v>
      </c>
      <c r="AP29" s="75"/>
      <c r="AQ29" s="20" t="s">
        <v>42</v>
      </c>
      <c r="AR29" s="104">
        <f>100/'Kosten absolut'!$B29*'Kosten absolut'!AR29</f>
        <v>1.6230035684649002</v>
      </c>
      <c r="AS29" s="104"/>
      <c r="AT29" s="104">
        <f>100/'Kosten absolut'!$B29*'Kosten absolut'!AT29</f>
        <v>1.0532774867361472</v>
      </c>
      <c r="AU29" s="104"/>
      <c r="AV29" s="104">
        <f>100/'Kosten absolut'!$B29*'Kosten absolut'!AV29</f>
        <v>1.441632346567937</v>
      </c>
      <c r="AW29" s="104"/>
      <c r="AX29" s="104">
        <f>100/'Kosten absolut'!$B29*'Kosten absolut'!AX29</f>
        <v>2.0539969822113902</v>
      </c>
      <c r="AY29" s="104"/>
      <c r="AZ29" s="104">
        <f>100/'Kosten absolut'!$B29*'Kosten absolut'!AZ29</f>
        <v>2.7326347476581816</v>
      </c>
      <c r="BA29" s="104"/>
      <c r="BB29" s="104">
        <f>100/'Kosten absolut'!$B29*'Kosten absolut'!BB29</f>
        <v>3.1483771868304893</v>
      </c>
      <c r="BC29" s="104"/>
      <c r="BD29" s="104">
        <f>100/'Kosten absolut'!$B29*'Kosten absolut'!BD29</f>
        <v>3.356919933816517</v>
      </c>
      <c r="BE29" s="104"/>
      <c r="BF29" s="104">
        <f>100/'Kosten absolut'!$B29*'Kosten absolut'!BF29</f>
        <v>3.9936136708897521</v>
      </c>
      <c r="BG29" s="104"/>
      <c r="BH29" s="104">
        <f>100/'Kosten absolut'!$B29*'Kosten absolut'!BH29</f>
        <v>4.0409647363654164</v>
      </c>
      <c r="BI29" s="104"/>
      <c r="BJ29" s="104">
        <f>100/'Kosten absolut'!$B29*'Kosten absolut'!BK29</f>
        <v>3.6895452579175938</v>
      </c>
      <c r="BK29" s="75"/>
      <c r="BL29" s="20" t="s">
        <v>42</v>
      </c>
      <c r="BM29" s="104">
        <f>100/'Kosten absolut'!$B29*'Kosten absolut'!BM29</f>
        <v>3.9942750277968728</v>
      </c>
      <c r="BN29" s="104"/>
      <c r="BO29" s="104">
        <f>100/'Kosten absolut'!$B29*'Kosten absolut'!BO29</f>
        <v>3.5818192154267847</v>
      </c>
      <c r="BP29" s="104"/>
      <c r="BQ29" s="104">
        <f>100/'Kosten absolut'!$B29*'Kosten absolut'!BQ29</f>
        <v>2.655114885391356</v>
      </c>
      <c r="BR29" s="104"/>
      <c r="BS29" s="104">
        <f>100/'Kosten absolut'!$B29*'Kosten absolut'!BS29</f>
        <v>1.3231561848633768</v>
      </c>
      <c r="BT29" s="104"/>
      <c r="BU29" s="104">
        <f>100/'Kosten absolut'!$B29*'Kosten absolut'!BU29</f>
        <v>0.77560214384018311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f>100/'Kosten absolut'!$B30*'Kosten absolut'!D30</f>
        <v>94.811675803762284</v>
      </c>
      <c r="E30" s="104"/>
      <c r="F30" s="104">
        <f>100/'Kosten absolut'!$B30*'Kosten absolut'!F30</f>
        <v>5.1883241962377111</v>
      </c>
      <c r="G30" s="104"/>
      <c r="H30" s="104">
        <f>100/'Kosten absolut'!$B30*'Kosten absolut'!H30</f>
        <v>2.4395398794092187</v>
      </c>
      <c r="I30" s="104"/>
      <c r="J30" s="104">
        <f>100/'Kosten absolut'!$B30*'Kosten absolut'!J30</f>
        <v>2.7487843168284929</v>
      </c>
      <c r="K30" s="104"/>
      <c r="L30" s="104">
        <f>100/'Kosten absolut'!$B30*'Kosten absolut'!L30</f>
        <v>1.6179758695075668</v>
      </c>
      <c r="M30" s="104"/>
      <c r="N30" s="104">
        <f>100/'Kosten absolut'!$B30*'Kosten absolut'!N30</f>
        <v>1.9056293628272829</v>
      </c>
      <c r="O30" s="104"/>
      <c r="P30" s="104">
        <f>100/'Kosten absolut'!$B30*'Kosten absolut'!P30</f>
        <v>2.6885673824188108</v>
      </c>
      <c r="Q30" s="104"/>
      <c r="R30" s="104">
        <f>100/'Kosten absolut'!$B30*'Kosten absolut'!R30</f>
        <v>3.1140546747673019</v>
      </c>
      <c r="S30" s="104"/>
      <c r="T30" s="104">
        <f>100/'Kosten absolut'!$B30*'Kosten absolut'!T30</f>
        <v>3.0495687227622557</v>
      </c>
      <c r="U30" s="75"/>
      <c r="V30" s="20" t="s">
        <v>43</v>
      </c>
      <c r="W30" s="104">
        <f>100/'Kosten absolut'!$B30*'Kosten absolut'!W30</f>
        <v>3.0496185103123752</v>
      </c>
      <c r="X30" s="104"/>
      <c r="Y30" s="104">
        <f>100/'Kosten absolut'!$B30*'Kosten absolut'!Y30</f>
        <v>3.2705139288852219</v>
      </c>
      <c r="Z30" s="104"/>
      <c r="AA30" s="104">
        <f>100/'Kosten absolut'!$B30*'Kosten absolut'!AA30</f>
        <v>4.1694605996885761</v>
      </c>
      <c r="AB30" s="104"/>
      <c r="AC30" s="104">
        <f>100/'Kosten absolut'!$B30*'Kosten absolut'!AC30</f>
        <v>4.8310559591445328</v>
      </c>
      <c r="AD30" s="104"/>
      <c r="AE30" s="104">
        <f>100/'Kosten absolut'!$B30*'Kosten absolut'!AE30</f>
        <v>4.8296662412803615</v>
      </c>
      <c r="AF30" s="104"/>
      <c r="AG30" s="104">
        <f>100/'Kosten absolut'!$B30*'Kosten absolut'!AG30</f>
        <v>5.2741458950351268</v>
      </c>
      <c r="AH30" s="104"/>
      <c r="AI30" s="104">
        <f>100/'Kosten absolut'!$B30*'Kosten absolut'!AI30</f>
        <v>5.4716163194271221</v>
      </c>
      <c r="AJ30" s="104"/>
      <c r="AK30" s="104">
        <f>100/'Kosten absolut'!$B30*'Kosten absolut'!AK30</f>
        <v>5.3656498267045123</v>
      </c>
      <c r="AL30" s="104"/>
      <c r="AM30" s="104">
        <f>100/'Kosten absolut'!$B30*'Kosten absolut'!AM30</f>
        <v>3.5838015583582155</v>
      </c>
      <c r="AN30" s="104"/>
      <c r="AO30" s="104">
        <f>100/'Kosten absolut'!$B30*'Kosten absolut'!AO30</f>
        <v>3.1297099221033715</v>
      </c>
      <c r="AP30" s="75"/>
      <c r="AQ30" s="20" t="s">
        <v>43</v>
      </c>
      <c r="AR30" s="104">
        <f>100/'Kosten absolut'!$B30*'Kosten absolut'!AR30</f>
        <v>1.0572309227207268</v>
      </c>
      <c r="AS30" s="104"/>
      <c r="AT30" s="104">
        <f>100/'Kosten absolut'!$B30*'Kosten absolut'!AT30</f>
        <v>0.94717944336654181</v>
      </c>
      <c r="AU30" s="104"/>
      <c r="AV30" s="104">
        <f>100/'Kosten absolut'!$B30*'Kosten absolut'!AV30</f>
        <v>1.2319042346084275</v>
      </c>
      <c r="AW30" s="104"/>
      <c r="AX30" s="104">
        <f>100/'Kosten absolut'!$B30*'Kosten absolut'!AX30</f>
        <v>1.9653855938718348</v>
      </c>
      <c r="AY30" s="104"/>
      <c r="AZ30" s="104">
        <f>100/'Kosten absolut'!$B30*'Kosten absolut'!AZ30</f>
        <v>2.2084825040640821</v>
      </c>
      <c r="BA30" s="104"/>
      <c r="BB30" s="104">
        <f>100/'Kosten absolut'!$B30*'Kosten absolut'!BB30</f>
        <v>2.2673523818952859</v>
      </c>
      <c r="BC30" s="104"/>
      <c r="BD30" s="104">
        <f>100/'Kosten absolut'!$B30*'Kosten absolut'!BD30</f>
        <v>2.8924866909139224</v>
      </c>
      <c r="BE30" s="104"/>
      <c r="BF30" s="104">
        <f>100/'Kosten absolut'!$B30*'Kosten absolut'!BF30</f>
        <v>3.824732276766341</v>
      </c>
      <c r="BG30" s="104"/>
      <c r="BH30" s="104">
        <f>100/'Kosten absolut'!$B30*'Kosten absolut'!BH30</f>
        <v>4.4712409492264724</v>
      </c>
      <c r="BI30" s="104"/>
      <c r="BJ30" s="104">
        <f>100/'Kosten absolut'!$B30*'Kosten absolut'!BK30</f>
        <v>4.855614510873659</v>
      </c>
      <c r="BK30" s="75"/>
      <c r="BL30" s="20" t="s">
        <v>43</v>
      </c>
      <c r="BM30" s="104">
        <f>100/'Kosten absolut'!$B30*'Kosten absolut'!BM30</f>
        <v>4.6748422722467389</v>
      </c>
      <c r="BN30" s="104"/>
      <c r="BO30" s="104">
        <f>100/'Kosten absolut'!$B30*'Kosten absolut'!BO30</f>
        <v>3.9040286285693533</v>
      </c>
      <c r="BP30" s="104"/>
      <c r="BQ30" s="104">
        <f>100/'Kosten absolut'!$B30*'Kosten absolut'!BQ30</f>
        <v>2.9120976891131725</v>
      </c>
      <c r="BR30" s="104"/>
      <c r="BS30" s="104">
        <f>100/'Kosten absolut'!$B30*'Kosten absolut'!BS30</f>
        <v>1.4384469714214483</v>
      </c>
      <c r="BT30" s="104"/>
      <c r="BU30" s="104">
        <f>100/'Kosten absolut'!$B30*'Kosten absolut'!BU30</f>
        <v>0.80961596088164645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f>100/'Kosten absolut'!$B31*'Kosten absolut'!D31</f>
        <v>92.893145485459129</v>
      </c>
      <c r="E31" s="104"/>
      <c r="F31" s="104">
        <f>100/'Kosten absolut'!$B31*'Kosten absolut'!F31</f>
        <v>7.1068545145408679</v>
      </c>
      <c r="G31" s="104"/>
      <c r="H31" s="104">
        <f>100/'Kosten absolut'!$B31*'Kosten absolut'!H31</f>
        <v>3.3684967207660312</v>
      </c>
      <c r="I31" s="104"/>
      <c r="J31" s="104">
        <f>100/'Kosten absolut'!$B31*'Kosten absolut'!J31</f>
        <v>3.7383577937748367</v>
      </c>
      <c r="K31" s="104"/>
      <c r="L31" s="104">
        <f>100/'Kosten absolut'!$B31*'Kosten absolut'!L31</f>
        <v>2.1909354344336944</v>
      </c>
      <c r="M31" s="104"/>
      <c r="N31" s="104">
        <f>100/'Kosten absolut'!$B31*'Kosten absolut'!N31</f>
        <v>2.6371606176371589</v>
      </c>
      <c r="O31" s="104"/>
      <c r="P31" s="104">
        <f>100/'Kosten absolut'!$B31*'Kosten absolut'!P31</f>
        <v>3.4891464893599458</v>
      </c>
      <c r="Q31" s="104"/>
      <c r="R31" s="104">
        <f>100/'Kosten absolut'!$B31*'Kosten absolut'!R31</f>
        <v>3.4924265108995707</v>
      </c>
      <c r="S31" s="104"/>
      <c r="T31" s="104">
        <f>100/'Kosten absolut'!$B31*'Kosten absolut'!T31</f>
        <v>3.4050232640010738</v>
      </c>
      <c r="U31" s="75"/>
      <c r="V31" s="20" t="s">
        <v>44</v>
      </c>
      <c r="W31" s="104">
        <f>100/'Kosten absolut'!$B31*'Kosten absolut'!W31</f>
        <v>3.3698628387854264</v>
      </c>
      <c r="X31" s="104"/>
      <c r="Y31" s="104">
        <f>100/'Kosten absolut'!$B31*'Kosten absolut'!Y31</f>
        <v>3.5826858581565388</v>
      </c>
      <c r="Z31" s="104"/>
      <c r="AA31" s="104">
        <f>100/'Kosten absolut'!$B31*'Kosten absolut'!AA31</f>
        <v>4.1772497567368303</v>
      </c>
      <c r="AB31" s="104"/>
      <c r="AC31" s="104">
        <f>100/'Kosten absolut'!$B31*'Kosten absolut'!AC31</f>
        <v>4.1261997970739461</v>
      </c>
      <c r="AD31" s="104"/>
      <c r="AE31" s="104">
        <f>100/'Kosten absolut'!$B31*'Kosten absolut'!AE31</f>
        <v>3.9009221794398914</v>
      </c>
      <c r="AF31" s="104"/>
      <c r="AG31" s="104">
        <f>100/'Kosten absolut'!$B31*'Kosten absolut'!AG31</f>
        <v>4.50454213396812</v>
      </c>
      <c r="AH31" s="104"/>
      <c r="AI31" s="104">
        <f>100/'Kosten absolut'!$B31*'Kosten absolut'!AI31</f>
        <v>4.710088353223167</v>
      </c>
      <c r="AJ31" s="104"/>
      <c r="AK31" s="104">
        <f>100/'Kosten absolut'!$B31*'Kosten absolut'!AK31</f>
        <v>5.3001175564341239</v>
      </c>
      <c r="AL31" s="104"/>
      <c r="AM31" s="104">
        <f>100/'Kosten absolut'!$B31*'Kosten absolut'!AM31</f>
        <v>3.7808427258849426</v>
      </c>
      <c r="AN31" s="104"/>
      <c r="AO31" s="104">
        <f>100/'Kosten absolut'!$B31*'Kosten absolut'!AO31</f>
        <v>3.3916425476728298</v>
      </c>
      <c r="AP31" s="75"/>
      <c r="AQ31" s="20" t="s">
        <v>44</v>
      </c>
      <c r="AR31" s="104">
        <f>100/'Kosten absolut'!$B31*'Kosten absolut'!AR31</f>
        <v>1.2702004845445096</v>
      </c>
      <c r="AS31" s="104"/>
      <c r="AT31" s="104">
        <f>100/'Kosten absolut'!$B31*'Kosten absolut'!AT31</f>
        <v>1.1079876655823808</v>
      </c>
      <c r="AU31" s="104"/>
      <c r="AV31" s="104">
        <f>100/'Kosten absolut'!$B31*'Kosten absolut'!AV31</f>
        <v>1.4099786012521232</v>
      </c>
      <c r="AW31" s="104"/>
      <c r="AX31" s="104">
        <f>100/'Kosten absolut'!$B31*'Kosten absolut'!AX31</f>
        <v>1.9452422040500037</v>
      </c>
      <c r="AY31" s="104"/>
      <c r="AZ31" s="104">
        <f>100/'Kosten absolut'!$B31*'Kosten absolut'!AZ31</f>
        <v>2.2737823710854626</v>
      </c>
      <c r="BA31" s="104"/>
      <c r="BB31" s="104">
        <f>100/'Kosten absolut'!$B31*'Kosten absolut'!BB31</f>
        <v>2.6162967248467659</v>
      </c>
      <c r="BC31" s="104"/>
      <c r="BD31" s="104">
        <f>100/'Kosten absolut'!$B31*'Kosten absolut'!BD31</f>
        <v>2.7969541589523534</v>
      </c>
      <c r="BE31" s="104"/>
      <c r="BF31" s="104">
        <f>100/'Kosten absolut'!$B31*'Kosten absolut'!BF31</f>
        <v>3.823407185339049</v>
      </c>
      <c r="BG31" s="104"/>
      <c r="BH31" s="104">
        <f>100/'Kosten absolut'!$B31*'Kosten absolut'!BH31</f>
        <v>3.8603590458163688</v>
      </c>
      <c r="BI31" s="104"/>
      <c r="BJ31" s="104">
        <f>100/'Kosten absolut'!$B31*'Kosten absolut'!BK31</f>
        <v>3.4548381428300159</v>
      </c>
      <c r="BK31" s="75"/>
      <c r="BL31" s="20" t="s">
        <v>44</v>
      </c>
      <c r="BM31" s="104">
        <f>100/'Kosten absolut'!$B31*'Kosten absolut'!BM31</f>
        <v>3.6616943969593239</v>
      </c>
      <c r="BN31" s="104"/>
      <c r="BO31" s="104">
        <f>100/'Kosten absolut'!$B31*'Kosten absolut'!BO31</f>
        <v>3.4561009041862336</v>
      </c>
      <c r="BP31" s="104"/>
      <c r="BQ31" s="104">
        <f>100/'Kosten absolut'!$B31*'Kosten absolut'!BQ31</f>
        <v>2.7868596742287322</v>
      </c>
      <c r="BR31" s="104"/>
      <c r="BS31" s="104">
        <f>100/'Kosten absolut'!$B31*'Kosten absolut'!BS31</f>
        <v>1.5129150981711337</v>
      </c>
      <c r="BT31" s="104"/>
      <c r="BU31" s="104">
        <f>100/'Kosten absolut'!$B31*'Kosten absolut'!BU31</f>
        <v>0.85768276390740872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f>100/'Kosten absolut'!$B32*'Kosten absolut'!D32</f>
        <v>93.34223544440691</v>
      </c>
      <c r="E32" s="104"/>
      <c r="F32" s="104">
        <f>100/'Kosten absolut'!$B32*'Kosten absolut'!F32</f>
        <v>6.6577645555930891</v>
      </c>
      <c r="G32" s="104"/>
      <c r="H32" s="104">
        <f>100/'Kosten absolut'!$B32*'Kosten absolut'!H32</f>
        <v>3.208315049864249</v>
      </c>
      <c r="I32" s="104"/>
      <c r="J32" s="104">
        <f>100/'Kosten absolut'!$B32*'Kosten absolut'!J32</f>
        <v>3.4494495057288401</v>
      </c>
      <c r="K32" s="104"/>
      <c r="L32" s="104">
        <f>100/'Kosten absolut'!$B32*'Kosten absolut'!L32</f>
        <v>2.3542835738067827</v>
      </c>
      <c r="M32" s="104"/>
      <c r="N32" s="104">
        <f>100/'Kosten absolut'!$B32*'Kosten absolut'!N32</f>
        <v>2.6399856847855889</v>
      </c>
      <c r="O32" s="104"/>
      <c r="P32" s="104">
        <f>100/'Kosten absolut'!$B32*'Kosten absolut'!P32</f>
        <v>3.1452713857948509</v>
      </c>
      <c r="Q32" s="104"/>
      <c r="R32" s="104">
        <f>100/'Kosten absolut'!$B32*'Kosten absolut'!R32</f>
        <v>3.2885228976794463</v>
      </c>
      <c r="S32" s="104"/>
      <c r="T32" s="104">
        <f>100/'Kosten absolut'!$B32*'Kosten absolut'!T32</f>
        <v>3.3883427313947969</v>
      </c>
      <c r="U32" s="75"/>
      <c r="V32" s="20" t="s">
        <v>45</v>
      </c>
      <c r="W32" s="104">
        <f>100/'Kosten absolut'!$B32*'Kosten absolut'!W32</f>
        <v>3.1827418504475906</v>
      </c>
      <c r="X32" s="104"/>
      <c r="Y32" s="104">
        <f>100/'Kosten absolut'!$B32*'Kosten absolut'!Y32</f>
        <v>3.5708544651261227</v>
      </c>
      <c r="Z32" s="104"/>
      <c r="AA32" s="104">
        <f>100/'Kosten absolut'!$B32*'Kosten absolut'!AA32</f>
        <v>4.2921769378981622</v>
      </c>
      <c r="AB32" s="104"/>
      <c r="AC32" s="104">
        <f>100/'Kosten absolut'!$B32*'Kosten absolut'!AC32</f>
        <v>4.1963454622316281</v>
      </c>
      <c r="AD32" s="104"/>
      <c r="AE32" s="104">
        <f>100/'Kosten absolut'!$B32*'Kosten absolut'!AE32</f>
        <v>4.1263444902328335</v>
      </c>
      <c r="AF32" s="104"/>
      <c r="AG32" s="104">
        <f>100/'Kosten absolut'!$B32*'Kosten absolut'!AG32</f>
        <v>4.3564225397813168</v>
      </c>
      <c r="AH32" s="104"/>
      <c r="AI32" s="104">
        <f>100/'Kosten absolut'!$B32*'Kosten absolut'!AI32</f>
        <v>4.64223482246984</v>
      </c>
      <c r="AJ32" s="104"/>
      <c r="AK32" s="104">
        <f>100/'Kosten absolut'!$B32*'Kosten absolut'!AK32</f>
        <v>5.0920349230104103</v>
      </c>
      <c r="AL32" s="104"/>
      <c r="AM32" s="104">
        <f>100/'Kosten absolut'!$B32*'Kosten absolut'!AM32</f>
        <v>3.3113000101819985</v>
      </c>
      <c r="AN32" s="104"/>
      <c r="AO32" s="104">
        <f>100/'Kosten absolut'!$B32*'Kosten absolut'!AO32</f>
        <v>2.3514847859088253</v>
      </c>
      <c r="AP32" s="75"/>
      <c r="AQ32" s="20" t="s">
        <v>45</v>
      </c>
      <c r="AR32" s="104">
        <f>100/'Kosten absolut'!$B32*'Kosten absolut'!AR32</f>
        <v>1.493320520245029</v>
      </c>
      <c r="AS32" s="104"/>
      <c r="AT32" s="104">
        <f>100/'Kosten absolut'!$B32*'Kosten absolut'!AT32</f>
        <v>1.2337444574300958</v>
      </c>
      <c r="AU32" s="104"/>
      <c r="AV32" s="104">
        <f>100/'Kosten absolut'!$B32*'Kosten absolut'!AV32</f>
        <v>1.4774026273109628</v>
      </c>
      <c r="AW32" s="104"/>
      <c r="AX32" s="104">
        <f>100/'Kosten absolut'!$B32*'Kosten absolut'!AX32</f>
        <v>1.8641385931676837</v>
      </c>
      <c r="AY32" s="104"/>
      <c r="AZ32" s="104">
        <f>100/'Kosten absolut'!$B32*'Kosten absolut'!AZ32</f>
        <v>2.360472665066097</v>
      </c>
      <c r="BA32" s="104"/>
      <c r="BB32" s="104">
        <f>100/'Kosten absolut'!$B32*'Kosten absolut'!BB32</f>
        <v>2.7454042315532132</v>
      </c>
      <c r="BC32" s="104"/>
      <c r="BD32" s="104">
        <f>100/'Kosten absolut'!$B32*'Kosten absolut'!BD32</f>
        <v>3.0759803460777717</v>
      </c>
      <c r="BE32" s="104"/>
      <c r="BF32" s="104">
        <f>100/'Kosten absolut'!$B32*'Kosten absolut'!BF32</f>
        <v>4.0507995356440132</v>
      </c>
      <c r="BG32" s="104"/>
      <c r="BH32" s="104">
        <f>100/'Kosten absolut'!$B32*'Kosten absolut'!BH32</f>
        <v>4.4368723388867579</v>
      </c>
      <c r="BI32" s="104"/>
      <c r="BJ32" s="104">
        <f>100/'Kosten absolut'!$B32*'Kosten absolut'!BK32</f>
        <v>3.9807874753957253</v>
      </c>
      <c r="BK32" s="75"/>
      <c r="BL32" s="20" t="s">
        <v>45</v>
      </c>
      <c r="BM32" s="104">
        <f>100/'Kosten absolut'!$B32*'Kosten absolut'!BM32</f>
        <v>4.2737150024904142</v>
      </c>
      <c r="BN32" s="104"/>
      <c r="BO32" s="104">
        <f>100/'Kosten absolut'!$B32*'Kosten absolut'!BO32</f>
        <v>3.5984873779648407</v>
      </c>
      <c r="BP32" s="104"/>
      <c r="BQ32" s="104">
        <f>100/'Kosten absolut'!$B32*'Kosten absolut'!BQ32</f>
        <v>2.7580879095611097</v>
      </c>
      <c r="BR32" s="104"/>
      <c r="BS32" s="104">
        <f>100/'Kosten absolut'!$B32*'Kosten absolut'!BS32</f>
        <v>1.4313073525933622</v>
      </c>
      <c r="BT32" s="104"/>
      <c r="BU32" s="104">
        <f>100/'Kosten absolut'!$B32*'Kosten absolut'!BU32</f>
        <v>0.62336845026964527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f>100/'Kosten absolut'!$B33*'Kosten absolut'!D33</f>
        <v>93.863805375592861</v>
      </c>
      <c r="E33" s="104"/>
      <c r="F33" s="104">
        <f>100/'Kosten absolut'!$B33*'Kosten absolut'!F33</f>
        <v>6.1361946244071346</v>
      </c>
      <c r="G33" s="104"/>
      <c r="H33" s="104">
        <f>100/'Kosten absolut'!$B33*'Kosten absolut'!H33</f>
        <v>2.9171366091472835</v>
      </c>
      <c r="I33" s="104"/>
      <c r="J33" s="104">
        <f>100/'Kosten absolut'!$B33*'Kosten absolut'!J33</f>
        <v>3.2190580152598511</v>
      </c>
      <c r="K33" s="104"/>
      <c r="L33" s="104">
        <f>100/'Kosten absolut'!$B33*'Kosten absolut'!L33</f>
        <v>2.1429768209471889</v>
      </c>
      <c r="M33" s="104"/>
      <c r="N33" s="104">
        <f>100/'Kosten absolut'!$B33*'Kosten absolut'!N33</f>
        <v>2.4211256369360967</v>
      </c>
      <c r="O33" s="104"/>
      <c r="P33" s="104">
        <f>100/'Kosten absolut'!$B33*'Kosten absolut'!P33</f>
        <v>3.1462531409138621</v>
      </c>
      <c r="Q33" s="104"/>
      <c r="R33" s="104">
        <f>100/'Kosten absolut'!$B33*'Kosten absolut'!R33</f>
        <v>3.1508329199498801</v>
      </c>
      <c r="S33" s="104"/>
      <c r="T33" s="104">
        <f>100/'Kosten absolut'!$B33*'Kosten absolut'!T33</f>
        <v>3.023718469259348</v>
      </c>
      <c r="U33" s="75"/>
      <c r="V33" s="20" t="s">
        <v>46</v>
      </c>
      <c r="W33" s="104">
        <f>100/'Kosten absolut'!$B33*'Kosten absolut'!W33</f>
        <v>3.0646974579989901</v>
      </c>
      <c r="X33" s="104"/>
      <c r="Y33" s="104">
        <f>100/'Kosten absolut'!$B33*'Kosten absolut'!Y33</f>
        <v>3.5474560612747132</v>
      </c>
      <c r="Z33" s="104"/>
      <c r="AA33" s="104">
        <f>100/'Kosten absolut'!$B33*'Kosten absolut'!AA33</f>
        <v>4.0330324351615783</v>
      </c>
      <c r="AB33" s="104"/>
      <c r="AC33" s="104">
        <f>100/'Kosten absolut'!$B33*'Kosten absolut'!AC33</f>
        <v>4.1288028424375902</v>
      </c>
      <c r="AD33" s="104"/>
      <c r="AE33" s="104">
        <f>100/'Kosten absolut'!$B33*'Kosten absolut'!AE33</f>
        <v>3.982361545754991</v>
      </c>
      <c r="AF33" s="104"/>
      <c r="AG33" s="104">
        <f>100/'Kosten absolut'!$B33*'Kosten absolut'!AG33</f>
        <v>4.8526325240263404</v>
      </c>
      <c r="AH33" s="104"/>
      <c r="AI33" s="104">
        <f>100/'Kosten absolut'!$B33*'Kosten absolut'!AI33</f>
        <v>5.5213522168667897</v>
      </c>
      <c r="AJ33" s="104"/>
      <c r="AK33" s="104">
        <f>100/'Kosten absolut'!$B33*'Kosten absolut'!AK33</f>
        <v>5.8018791082279622</v>
      </c>
      <c r="AL33" s="104"/>
      <c r="AM33" s="104">
        <f>100/'Kosten absolut'!$B33*'Kosten absolut'!AM33</f>
        <v>4.2294279331994868</v>
      </c>
      <c r="AN33" s="104"/>
      <c r="AO33" s="104">
        <f>100/'Kosten absolut'!$B33*'Kosten absolut'!AO33</f>
        <v>3.5275220713388094</v>
      </c>
      <c r="AP33" s="75"/>
      <c r="AQ33" s="20" t="s">
        <v>46</v>
      </c>
      <c r="AR33" s="104">
        <f>100/'Kosten absolut'!$B33*'Kosten absolut'!AR33</f>
        <v>1.2655199770491234</v>
      </c>
      <c r="AS33" s="104"/>
      <c r="AT33" s="104">
        <f>100/'Kosten absolut'!$B33*'Kosten absolut'!AT33</f>
        <v>1.0080262056236038</v>
      </c>
      <c r="AU33" s="104"/>
      <c r="AV33" s="104">
        <f>100/'Kosten absolut'!$B33*'Kosten absolut'!AV33</f>
        <v>1.4836984252696619</v>
      </c>
      <c r="AW33" s="104"/>
      <c r="AX33" s="104">
        <f>100/'Kosten absolut'!$B33*'Kosten absolut'!AX33</f>
        <v>1.9020196533178084</v>
      </c>
      <c r="AY33" s="104"/>
      <c r="AZ33" s="104">
        <f>100/'Kosten absolut'!$B33*'Kosten absolut'!AZ33</f>
        <v>2.2524227753484118</v>
      </c>
      <c r="BA33" s="104"/>
      <c r="BB33" s="104">
        <f>100/'Kosten absolut'!$B33*'Kosten absolut'!BB33</f>
        <v>2.4844499149333048</v>
      </c>
      <c r="BC33" s="104"/>
      <c r="BD33" s="104">
        <f>100/'Kosten absolut'!$B33*'Kosten absolut'!BD33</f>
        <v>2.9796823076217662</v>
      </c>
      <c r="BE33" s="104"/>
      <c r="BF33" s="104">
        <f>100/'Kosten absolut'!$B33*'Kosten absolut'!BF33</f>
        <v>3.6198808536396005</v>
      </c>
      <c r="BG33" s="104"/>
      <c r="BH33" s="104">
        <f>100/'Kosten absolut'!$B33*'Kosten absolut'!BH33</f>
        <v>3.8332900513869888</v>
      </c>
      <c r="BI33" s="104"/>
      <c r="BJ33" s="104">
        <f>100/'Kosten absolut'!$B33*'Kosten absolut'!BK33</f>
        <v>3.4105160547150906</v>
      </c>
      <c r="BK33" s="75"/>
      <c r="BL33" s="20" t="s">
        <v>46</v>
      </c>
      <c r="BM33" s="104">
        <f>100/'Kosten absolut'!$B33*'Kosten absolut'!BM33</f>
        <v>3.8122985906045641</v>
      </c>
      <c r="BN33" s="104"/>
      <c r="BO33" s="104">
        <f>100/'Kosten absolut'!$B33*'Kosten absolut'!BO33</f>
        <v>3.6077406326788082</v>
      </c>
      <c r="BP33" s="104"/>
      <c r="BQ33" s="104">
        <f>100/'Kosten absolut'!$B33*'Kosten absolut'!BQ33</f>
        <v>3.1016529315410897</v>
      </c>
      <c r="BR33" s="104"/>
      <c r="BS33" s="104">
        <f>100/'Kosten absolut'!$B33*'Kosten absolut'!BS33</f>
        <v>1.5737003955258018</v>
      </c>
      <c r="BT33" s="104"/>
      <c r="BU33" s="104">
        <f>100/'Kosten absolut'!$B33*'Kosten absolut'!BU33</f>
        <v>0.95483542204361083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f>100/'Kosten absolut'!$B34*'Kosten absolut'!D34</f>
        <v>93.137548537463658</v>
      </c>
      <c r="E34" s="104"/>
      <c r="F34" s="104">
        <f>100/'Kosten absolut'!$B34*'Kosten absolut'!F34</f>
        <v>6.86245146253634</v>
      </c>
      <c r="G34" s="104"/>
      <c r="H34" s="104">
        <f>100/'Kosten absolut'!$B34*'Kosten absolut'!H34</f>
        <v>3.3171658850418932</v>
      </c>
      <c r="I34" s="104"/>
      <c r="J34" s="104">
        <f>100/'Kosten absolut'!$B34*'Kosten absolut'!J34</f>
        <v>3.5452855774944463</v>
      </c>
      <c r="K34" s="104"/>
      <c r="L34" s="104">
        <f>100/'Kosten absolut'!$B34*'Kosten absolut'!L34</f>
        <v>2.2437392209840885</v>
      </c>
      <c r="M34" s="104"/>
      <c r="N34" s="104">
        <f>100/'Kosten absolut'!$B34*'Kosten absolut'!N34</f>
        <v>2.8536153892773655</v>
      </c>
      <c r="O34" s="104"/>
      <c r="P34" s="104">
        <f>100/'Kosten absolut'!$B34*'Kosten absolut'!P34</f>
        <v>3.7457423391587295</v>
      </c>
      <c r="Q34" s="104"/>
      <c r="R34" s="104">
        <f>100/'Kosten absolut'!$B34*'Kosten absolut'!R34</f>
        <v>3.9413200242406998</v>
      </c>
      <c r="S34" s="104"/>
      <c r="T34" s="104">
        <f>100/'Kosten absolut'!$B34*'Kosten absolut'!T34</f>
        <v>3.9736114975956269</v>
      </c>
      <c r="U34" s="75"/>
      <c r="V34" s="20" t="s">
        <v>47</v>
      </c>
      <c r="W34" s="104">
        <f>100/'Kosten absolut'!$B34*'Kosten absolut'!W34</f>
        <v>3.7238971203809674</v>
      </c>
      <c r="X34" s="104"/>
      <c r="Y34" s="104">
        <f>100/'Kosten absolut'!$B34*'Kosten absolut'!Y34</f>
        <v>3.8949299425915576</v>
      </c>
      <c r="Z34" s="104"/>
      <c r="AA34" s="104">
        <f>100/'Kosten absolut'!$B34*'Kosten absolut'!AA34</f>
        <v>4.1971231918044261</v>
      </c>
      <c r="AB34" s="104"/>
      <c r="AC34" s="104">
        <f>100/'Kosten absolut'!$B34*'Kosten absolut'!AC34</f>
        <v>4.2490110810074526</v>
      </c>
      <c r="AD34" s="104"/>
      <c r="AE34" s="104">
        <f>100/'Kosten absolut'!$B34*'Kosten absolut'!AE34</f>
        <v>3.7082457481489328</v>
      </c>
      <c r="AF34" s="104"/>
      <c r="AG34" s="104">
        <f>100/'Kosten absolut'!$B34*'Kosten absolut'!AG34</f>
        <v>4.1827479021744978</v>
      </c>
      <c r="AH34" s="104"/>
      <c r="AI34" s="104">
        <f>100/'Kosten absolut'!$B34*'Kosten absolut'!AI34</f>
        <v>4.4290641950191993</v>
      </c>
      <c r="AJ34" s="104"/>
      <c r="AK34" s="104">
        <f>100/'Kosten absolut'!$B34*'Kosten absolut'!AK34</f>
        <v>4.8455961396203389</v>
      </c>
      <c r="AL34" s="104"/>
      <c r="AM34" s="104">
        <f>100/'Kosten absolut'!$B34*'Kosten absolut'!AM34</f>
        <v>3.4877573378218143</v>
      </c>
      <c r="AN34" s="104"/>
      <c r="AO34" s="104">
        <f>100/'Kosten absolut'!$B34*'Kosten absolut'!AO34</f>
        <v>3.6040174610202489</v>
      </c>
      <c r="AP34" s="75"/>
      <c r="AQ34" s="20" t="s">
        <v>47</v>
      </c>
      <c r="AR34" s="104">
        <f>100/'Kosten absolut'!$B34*'Kosten absolut'!AR34</f>
        <v>1.2859802298778995</v>
      </c>
      <c r="AS34" s="104"/>
      <c r="AT34" s="104">
        <f>100/'Kosten absolut'!$B34*'Kosten absolut'!AT34</f>
        <v>1.1508664214661706</v>
      </c>
      <c r="AU34" s="104"/>
      <c r="AV34" s="104">
        <f>100/'Kosten absolut'!$B34*'Kosten absolut'!AV34</f>
        <v>1.6986161570880829</v>
      </c>
      <c r="AW34" s="104"/>
      <c r="AX34" s="104">
        <f>100/'Kosten absolut'!$B34*'Kosten absolut'!AX34</f>
        <v>2.1629648798401906</v>
      </c>
      <c r="AY34" s="104"/>
      <c r="AZ34" s="104">
        <f>100/'Kosten absolut'!$B34*'Kosten absolut'!AZ34</f>
        <v>2.6479619811562931</v>
      </c>
      <c r="BA34" s="104"/>
      <c r="BB34" s="104">
        <f>100/'Kosten absolut'!$B34*'Kosten absolut'!BB34</f>
        <v>2.7125029720898302</v>
      </c>
      <c r="BC34" s="104"/>
      <c r="BD34" s="104">
        <f>100/'Kosten absolut'!$B34*'Kosten absolut'!BD34</f>
        <v>2.7695542232784494</v>
      </c>
      <c r="BE34" s="104"/>
      <c r="BF34" s="104">
        <f>100/'Kosten absolut'!$B34*'Kosten absolut'!BF34</f>
        <v>3.3006887377529321</v>
      </c>
      <c r="BG34" s="104"/>
      <c r="BH34" s="104">
        <f>100/'Kosten absolut'!$B34*'Kosten absolut'!BH34</f>
        <v>3.4030200768328327</v>
      </c>
      <c r="BI34" s="104"/>
      <c r="BJ34" s="104">
        <f>100/'Kosten absolut'!$B34*'Kosten absolut'!BK34</f>
        <v>3.3706400894633224</v>
      </c>
      <c r="BK34" s="75"/>
      <c r="BL34" s="20" t="s">
        <v>47</v>
      </c>
      <c r="BM34" s="104">
        <f>100/'Kosten absolut'!$B34*'Kosten absolut'!BM34</f>
        <v>3.4170085595520088</v>
      </c>
      <c r="BN34" s="104"/>
      <c r="BO34" s="104">
        <f>100/'Kosten absolut'!$B34*'Kosten absolut'!BO34</f>
        <v>3.1283591552126393</v>
      </c>
      <c r="BP34" s="104"/>
      <c r="BQ34" s="104">
        <f>100/'Kosten absolut'!$B34*'Kosten absolut'!BQ34</f>
        <v>2.6970647138567361</v>
      </c>
      <c r="BR34" s="104"/>
      <c r="BS34" s="104">
        <f>100/'Kosten absolut'!$B34*'Kosten absolut'!BS34</f>
        <v>1.3830615606233418</v>
      </c>
      <c r="BT34" s="104"/>
      <c r="BU34" s="104">
        <f>100/'Kosten absolut'!$B34*'Kosten absolut'!BU34</f>
        <v>0.92884018852698014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f>100/'Kosten absolut'!$B35*'Kosten absolut'!D35</f>
        <v>93.243087199046371</v>
      </c>
      <c r="E35" s="104"/>
      <c r="F35" s="104">
        <f>100/'Kosten absolut'!$B35*'Kosten absolut'!F35</f>
        <v>6.7569128009536215</v>
      </c>
      <c r="G35" s="104"/>
      <c r="H35" s="104">
        <f>100/'Kosten absolut'!$B35*'Kosten absolut'!H35</f>
        <v>3.2251108651317755</v>
      </c>
      <c r="I35" s="104"/>
      <c r="J35" s="104">
        <f>100/'Kosten absolut'!$B35*'Kosten absolut'!J35</f>
        <v>3.531801935821846</v>
      </c>
      <c r="K35" s="104"/>
      <c r="L35" s="104">
        <f>100/'Kosten absolut'!$B35*'Kosten absolut'!L35</f>
        <v>2.0712287305669479</v>
      </c>
      <c r="M35" s="104"/>
      <c r="N35" s="104">
        <f>100/'Kosten absolut'!$B35*'Kosten absolut'!N35</f>
        <v>2.00590230683299</v>
      </c>
      <c r="O35" s="104"/>
      <c r="P35" s="104">
        <f>100/'Kosten absolut'!$B35*'Kosten absolut'!P35</f>
        <v>2.6289191131605918</v>
      </c>
      <c r="Q35" s="104"/>
      <c r="R35" s="104">
        <f>100/'Kosten absolut'!$B35*'Kosten absolut'!R35</f>
        <v>2.8030466934154719</v>
      </c>
      <c r="S35" s="104"/>
      <c r="T35" s="104">
        <f>100/'Kosten absolut'!$B35*'Kosten absolut'!T35</f>
        <v>2.8858686991432987</v>
      </c>
      <c r="U35" s="75"/>
      <c r="V35" s="20" t="s">
        <v>48</v>
      </c>
      <c r="W35" s="104">
        <f>100/'Kosten absolut'!$B35*'Kosten absolut'!W35</f>
        <v>3.0565729214159809</v>
      </c>
      <c r="X35" s="104"/>
      <c r="Y35" s="104">
        <f>100/'Kosten absolut'!$B35*'Kosten absolut'!Y35</f>
        <v>3.541842379334776</v>
      </c>
      <c r="Z35" s="104"/>
      <c r="AA35" s="104">
        <f>100/'Kosten absolut'!$B35*'Kosten absolut'!AA35</f>
        <v>3.9369455829550781</v>
      </c>
      <c r="AB35" s="104"/>
      <c r="AC35" s="104">
        <f>100/'Kosten absolut'!$B35*'Kosten absolut'!AC35</f>
        <v>3.787734376742621</v>
      </c>
      <c r="AD35" s="104"/>
      <c r="AE35" s="104">
        <f>100/'Kosten absolut'!$B35*'Kosten absolut'!AE35</f>
        <v>4.1407244382883857</v>
      </c>
      <c r="AF35" s="104"/>
      <c r="AG35" s="104">
        <f>100/'Kosten absolut'!$B35*'Kosten absolut'!AG35</f>
        <v>4.8997658741090007</v>
      </c>
      <c r="AH35" s="104"/>
      <c r="AI35" s="104">
        <f>100/'Kosten absolut'!$B35*'Kosten absolut'!AI35</f>
        <v>5.7383134129422793</v>
      </c>
      <c r="AJ35" s="104"/>
      <c r="AK35" s="104">
        <f>100/'Kosten absolut'!$B35*'Kosten absolut'!AK35</f>
        <v>5.5050152709635682</v>
      </c>
      <c r="AL35" s="104"/>
      <c r="AM35" s="104">
        <f>100/'Kosten absolut'!$B35*'Kosten absolut'!AM35</f>
        <v>4.3867292882597839</v>
      </c>
      <c r="AN35" s="104"/>
      <c r="AO35" s="104">
        <f>100/'Kosten absolut'!$B35*'Kosten absolut'!AO35</f>
        <v>3.4248486173632657</v>
      </c>
      <c r="AP35" s="75"/>
      <c r="AQ35" s="20" t="s">
        <v>48</v>
      </c>
      <c r="AR35" s="104">
        <f>100/'Kosten absolut'!$B35*'Kosten absolut'!AR35</f>
        <v>1.4666976648125578</v>
      </c>
      <c r="AS35" s="104"/>
      <c r="AT35" s="104">
        <f>100/'Kosten absolut'!$B35*'Kosten absolut'!AT35</f>
        <v>1.2054788172843298</v>
      </c>
      <c r="AU35" s="104"/>
      <c r="AV35" s="104">
        <f>100/'Kosten absolut'!$B35*'Kosten absolut'!AV35</f>
        <v>1.2145791498765357</v>
      </c>
      <c r="AW35" s="104"/>
      <c r="AX35" s="104">
        <f>100/'Kosten absolut'!$B35*'Kosten absolut'!AX35</f>
        <v>1.9089609734147917</v>
      </c>
      <c r="AY35" s="104"/>
      <c r="AZ35" s="104">
        <f>100/'Kosten absolut'!$B35*'Kosten absolut'!AZ35</f>
        <v>2.3601484664774257</v>
      </c>
      <c r="BA35" s="104"/>
      <c r="BB35" s="104">
        <f>100/'Kosten absolut'!$B35*'Kosten absolut'!BB35</f>
        <v>2.1089224681201073</v>
      </c>
      <c r="BC35" s="104"/>
      <c r="BD35" s="104">
        <f>100/'Kosten absolut'!$B35*'Kosten absolut'!BD35</f>
        <v>2.8911099647253304</v>
      </c>
      <c r="BE35" s="104"/>
      <c r="BF35" s="104">
        <f>100/'Kosten absolut'!$B35*'Kosten absolut'!BF35</f>
        <v>4.0710801773402467</v>
      </c>
      <c r="BG35" s="104"/>
      <c r="BH35" s="104">
        <f>100/'Kosten absolut'!$B35*'Kosten absolut'!BH35</f>
        <v>4.1009218297867545</v>
      </c>
      <c r="BI35" s="104"/>
      <c r="BJ35" s="104">
        <f>100/'Kosten absolut'!$B35*'Kosten absolut'!BK35</f>
        <v>4.0382454786430007</v>
      </c>
      <c r="BK35" s="75"/>
      <c r="BL35" s="20" t="s">
        <v>48</v>
      </c>
      <c r="BM35" s="104">
        <f>100/'Kosten absolut'!$B35*'Kosten absolut'!BM35</f>
        <v>3.9192493196634137</v>
      </c>
      <c r="BN35" s="104"/>
      <c r="BO35" s="104">
        <f>100/'Kosten absolut'!$B35*'Kosten absolut'!BO35</f>
        <v>3.5372669438777034</v>
      </c>
      <c r="BP35" s="104"/>
      <c r="BQ35" s="104">
        <f>100/'Kosten absolut'!$B35*'Kosten absolut'!BQ35</f>
        <v>2.9682711877327024</v>
      </c>
      <c r="BR35" s="104"/>
      <c r="BS35" s="104">
        <f>100/'Kosten absolut'!$B35*'Kosten absolut'!BS35</f>
        <v>1.7940711757585548</v>
      </c>
      <c r="BT35" s="104"/>
      <c r="BU35" s="104">
        <f>100/'Kosten absolut'!$B35*'Kosten absolut'!BU35</f>
        <v>0.84462587603887773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f>100/'Kosten absolut'!$B36*'Kosten absolut'!D36</f>
        <v>93.730845752837581</v>
      </c>
      <c r="E36" s="104"/>
      <c r="F36" s="104">
        <f>100/'Kosten absolut'!$B36*'Kosten absolut'!F36</f>
        <v>6.2691542471624224</v>
      </c>
      <c r="G36" s="104"/>
      <c r="H36" s="104">
        <f>100/'Kosten absolut'!$B36*'Kosten absolut'!H36</f>
        <v>2.9906635118716021</v>
      </c>
      <c r="I36" s="104"/>
      <c r="J36" s="104">
        <f>100/'Kosten absolut'!$B36*'Kosten absolut'!J36</f>
        <v>3.2784907352908208</v>
      </c>
      <c r="K36" s="104"/>
      <c r="L36" s="104">
        <f>100/'Kosten absolut'!$B36*'Kosten absolut'!L36</f>
        <v>2.2933792376242854</v>
      </c>
      <c r="M36" s="104"/>
      <c r="N36" s="104">
        <f>100/'Kosten absolut'!$B36*'Kosten absolut'!N36</f>
        <v>2.4551835399481297</v>
      </c>
      <c r="O36" s="104"/>
      <c r="P36" s="104">
        <f>100/'Kosten absolut'!$B36*'Kosten absolut'!P36</f>
        <v>3.1447808488195181</v>
      </c>
      <c r="Q36" s="104"/>
      <c r="R36" s="104">
        <f>100/'Kosten absolut'!$B36*'Kosten absolut'!R36</f>
        <v>3.4331371217587825</v>
      </c>
      <c r="S36" s="104"/>
      <c r="T36" s="104">
        <f>100/'Kosten absolut'!$B36*'Kosten absolut'!T36</f>
        <v>3.3811680942437365</v>
      </c>
      <c r="U36" s="75"/>
      <c r="V36" s="20" t="s">
        <v>49</v>
      </c>
      <c r="W36" s="104">
        <f>100/'Kosten absolut'!$B36*'Kosten absolut'!W36</f>
        <v>3.4398268836888422</v>
      </c>
      <c r="X36" s="104"/>
      <c r="Y36" s="104">
        <f>100/'Kosten absolut'!$B36*'Kosten absolut'!Y36</f>
        <v>3.640886063731402</v>
      </c>
      <c r="Z36" s="104"/>
      <c r="AA36" s="104">
        <f>100/'Kosten absolut'!$B36*'Kosten absolut'!AA36</f>
        <v>4.1156813299028121</v>
      </c>
      <c r="AB36" s="104"/>
      <c r="AC36" s="104">
        <f>100/'Kosten absolut'!$B36*'Kosten absolut'!AC36</f>
        <v>4.2074569226797829</v>
      </c>
      <c r="AD36" s="104"/>
      <c r="AE36" s="104">
        <f>100/'Kosten absolut'!$B36*'Kosten absolut'!AE36</f>
        <v>4.1100594329164544</v>
      </c>
      <c r="AF36" s="104"/>
      <c r="AG36" s="104">
        <f>100/'Kosten absolut'!$B36*'Kosten absolut'!AG36</f>
        <v>4.6143092541618849</v>
      </c>
      <c r="AH36" s="104"/>
      <c r="AI36" s="104">
        <f>100/'Kosten absolut'!$B36*'Kosten absolut'!AI36</f>
        <v>5.0068931188104742</v>
      </c>
      <c r="AJ36" s="104"/>
      <c r="AK36" s="104">
        <f>100/'Kosten absolut'!$B36*'Kosten absolut'!AK36</f>
        <v>5.0813434087963945</v>
      </c>
      <c r="AL36" s="104"/>
      <c r="AM36" s="104">
        <f>100/'Kosten absolut'!$B36*'Kosten absolut'!AM36</f>
        <v>3.5647630273105255</v>
      </c>
      <c r="AN36" s="104"/>
      <c r="AO36" s="104">
        <f>100/'Kosten absolut'!$B36*'Kosten absolut'!AO36</f>
        <v>2.9437179187092917</v>
      </c>
      <c r="AP36" s="75"/>
      <c r="AQ36" s="20" t="s">
        <v>49</v>
      </c>
      <c r="AR36" s="104">
        <f>100/'Kosten absolut'!$B36*'Kosten absolut'!AR36</f>
        <v>1.3572007166216333</v>
      </c>
      <c r="AS36" s="104"/>
      <c r="AT36" s="104">
        <f>100/'Kosten absolut'!$B36*'Kosten absolut'!AT36</f>
        <v>1.1426530641606703</v>
      </c>
      <c r="AU36" s="104"/>
      <c r="AV36" s="104">
        <f>100/'Kosten absolut'!$B36*'Kosten absolut'!AV36</f>
        <v>1.5150617761022476</v>
      </c>
      <c r="AW36" s="104"/>
      <c r="AX36" s="104">
        <f>100/'Kosten absolut'!$B36*'Kosten absolut'!AX36</f>
        <v>2.0804390666591588</v>
      </c>
      <c r="AY36" s="104"/>
      <c r="AZ36" s="104">
        <f>100/'Kosten absolut'!$B36*'Kosten absolut'!AZ36</f>
        <v>2.5016778913508579</v>
      </c>
      <c r="BA36" s="104"/>
      <c r="BB36" s="104">
        <f>100/'Kosten absolut'!$B36*'Kosten absolut'!BB36</f>
        <v>2.7085219218443819</v>
      </c>
      <c r="BC36" s="104"/>
      <c r="BD36" s="104">
        <f>100/'Kosten absolut'!$B36*'Kosten absolut'!BD36</f>
        <v>3.0148681294887894</v>
      </c>
      <c r="BE36" s="104"/>
      <c r="BF36" s="104">
        <f>100/'Kosten absolut'!$B36*'Kosten absolut'!BF36</f>
        <v>3.7605949030045163</v>
      </c>
      <c r="BG36" s="104"/>
      <c r="BH36" s="104">
        <f>100/'Kosten absolut'!$B36*'Kosten absolut'!BH36</f>
        <v>3.963622927550956</v>
      </c>
      <c r="BI36" s="104"/>
      <c r="BJ36" s="104">
        <f>100/'Kosten absolut'!$B36*'Kosten absolut'!BK36</f>
        <v>3.7814684775538119</v>
      </c>
      <c r="BK36" s="75"/>
      <c r="BL36" s="20" t="s">
        <v>49</v>
      </c>
      <c r="BM36" s="104">
        <f>100/'Kosten absolut'!$B36*'Kosten absolut'!BM36</f>
        <v>3.9528956157024484</v>
      </c>
      <c r="BN36" s="104"/>
      <c r="BO36" s="104">
        <f>100/'Kosten absolut'!$B36*'Kosten absolut'!BO36</f>
        <v>3.5423916128243875</v>
      </c>
      <c r="BP36" s="104"/>
      <c r="BQ36" s="104">
        <f>100/'Kosten absolut'!$B36*'Kosten absolut'!BQ36</f>
        <v>2.750572792019697</v>
      </c>
      <c r="BR36" s="104"/>
      <c r="BS36" s="104">
        <f>100/'Kosten absolut'!$B36*'Kosten absolut'!BS36</f>
        <v>1.4461224784147393</v>
      </c>
      <c r="BT36" s="104"/>
      <c r="BU36" s="104">
        <f>100/'Kosten absolut'!$B36*'Kosten absolut'!BU36</f>
        <v>0.7801681764369629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132"/>
      <c r="D38" s="28"/>
      <c r="F38" s="28"/>
      <c r="H38" s="28"/>
      <c r="L38" s="28"/>
      <c r="V38"/>
      <c r="AQ38"/>
      <c r="BL38"/>
    </row>
    <row r="39" spans="1:74" x14ac:dyDescent="0.25">
      <c r="B39" s="28"/>
      <c r="L39" s="28"/>
      <c r="V39"/>
      <c r="AQ39"/>
      <c r="BL39"/>
    </row>
    <row r="40" spans="1:74" x14ac:dyDescent="0.25">
      <c r="H40" s="28"/>
      <c r="V40"/>
      <c r="AQ40"/>
      <c r="BL40"/>
    </row>
    <row r="41" spans="1:74" x14ac:dyDescent="0.25">
      <c r="H41" s="28"/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F8:BG8"/>
    <mergeCell ref="BH8:BI8"/>
    <mergeCell ref="BS8:BT8"/>
    <mergeCell ref="BU8:BV8"/>
    <mergeCell ref="BJ8:BK8"/>
    <mergeCell ref="BM8:BN8"/>
    <mergeCell ref="BO8:BP8"/>
    <mergeCell ref="BQ8:BR8"/>
    <mergeCell ref="AT8:AU8"/>
    <mergeCell ref="AV8:AW8"/>
    <mergeCell ref="AX8:AY8"/>
    <mergeCell ref="AZ8:BA8"/>
    <mergeCell ref="BB8:BC8"/>
    <mergeCell ref="BD8:BE8"/>
    <mergeCell ref="AG8:AH8"/>
    <mergeCell ref="AI8:AJ8"/>
    <mergeCell ref="AK8:AL8"/>
    <mergeCell ref="AM8:AN8"/>
    <mergeCell ref="AO8:AP8"/>
    <mergeCell ref="AR8:AS8"/>
    <mergeCell ref="T8:U8"/>
    <mergeCell ref="W8:X8"/>
    <mergeCell ref="Y8:Z8"/>
    <mergeCell ref="AA8:AB8"/>
    <mergeCell ref="AC8:AD8"/>
    <mergeCell ref="AE8:AF8"/>
    <mergeCell ref="H8:I8"/>
    <mergeCell ref="J8:K8"/>
    <mergeCell ref="L8:M8"/>
    <mergeCell ref="N8:O8"/>
    <mergeCell ref="P8:Q8"/>
    <mergeCell ref="R8:S8"/>
    <mergeCell ref="BJ7:BK7"/>
    <mergeCell ref="BM7:BN7"/>
    <mergeCell ref="BO7:BP7"/>
    <mergeCell ref="BQ7:BR7"/>
    <mergeCell ref="BS7:BT7"/>
    <mergeCell ref="BU7:BV7"/>
    <mergeCell ref="AX7:AY7"/>
    <mergeCell ref="AZ7:BA7"/>
    <mergeCell ref="BB7:BC7"/>
    <mergeCell ref="BD7:BE7"/>
    <mergeCell ref="BF7:BG7"/>
    <mergeCell ref="BH7:BI7"/>
    <mergeCell ref="AK7:AL7"/>
    <mergeCell ref="AM7:AN7"/>
    <mergeCell ref="AO7:AP7"/>
    <mergeCell ref="AR7:AS7"/>
    <mergeCell ref="AT7:AU7"/>
    <mergeCell ref="AV7:AW7"/>
    <mergeCell ref="Y7:Z7"/>
    <mergeCell ref="AA7:AB7"/>
    <mergeCell ref="AC7:AD7"/>
    <mergeCell ref="AE7:AF7"/>
    <mergeCell ref="AG7:AH7"/>
    <mergeCell ref="AI7:AJ7"/>
    <mergeCell ref="BS6:BT6"/>
    <mergeCell ref="BU6:BV6"/>
    <mergeCell ref="H7:I7"/>
    <mergeCell ref="J7:K7"/>
    <mergeCell ref="L7:M7"/>
    <mergeCell ref="N7:O7"/>
    <mergeCell ref="P7:Q7"/>
    <mergeCell ref="R7:S7"/>
    <mergeCell ref="T7:U7"/>
    <mergeCell ref="W7:X7"/>
    <mergeCell ref="BF6:BG6"/>
    <mergeCell ref="BH6:BI6"/>
    <mergeCell ref="BJ6:BK6"/>
    <mergeCell ref="BM6:BN6"/>
    <mergeCell ref="BO6:BP6"/>
    <mergeCell ref="BQ6:BR6"/>
    <mergeCell ref="AT6:AU6"/>
    <mergeCell ref="AV6:AW6"/>
    <mergeCell ref="AX6:AY6"/>
    <mergeCell ref="AZ6:BA6"/>
    <mergeCell ref="BB6:BC6"/>
    <mergeCell ref="BD6:BE6"/>
    <mergeCell ref="AG6:AH6"/>
    <mergeCell ref="AI6:AJ6"/>
    <mergeCell ref="AK6:AL6"/>
    <mergeCell ref="AM6:AN6"/>
    <mergeCell ref="AO6:AP6"/>
    <mergeCell ref="AR6:AS6"/>
    <mergeCell ref="T6:U6"/>
    <mergeCell ref="W6:X6"/>
    <mergeCell ref="Y6:Z6"/>
    <mergeCell ref="AA6:AB6"/>
    <mergeCell ref="AC6:AD6"/>
    <mergeCell ref="AE6:AF6"/>
    <mergeCell ref="H6:I6"/>
    <mergeCell ref="J6:K6"/>
    <mergeCell ref="L6:M6"/>
    <mergeCell ref="N6:O6"/>
    <mergeCell ref="P6:Q6"/>
    <mergeCell ref="R6:S6"/>
    <mergeCell ref="B8:C8"/>
    <mergeCell ref="B6:C6"/>
    <mergeCell ref="D6:E6"/>
    <mergeCell ref="F6:G6"/>
    <mergeCell ref="B7:C7"/>
    <mergeCell ref="D7:E7"/>
    <mergeCell ref="F7:G7"/>
    <mergeCell ref="D8:E8"/>
    <mergeCell ref="F8:G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D166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1" customWidth="1"/>
    <col min="2" max="2" width="9.109375" style="64" customWidth="1"/>
    <col min="3" max="3" width="2.33203125" style="64" customWidth="1"/>
    <col min="4" max="4" width="9.88671875" style="64" customWidth="1"/>
    <col min="5" max="5" width="3.6640625" style="64" customWidth="1"/>
    <col min="6" max="6" width="9" style="64" customWidth="1"/>
    <col min="7" max="7" width="3.109375" style="64" customWidth="1"/>
    <col min="8" max="8" width="9" style="64" customWidth="1"/>
    <col min="9" max="9" width="3.5546875" style="64" customWidth="1"/>
    <col min="10" max="10" width="9" style="64" customWidth="1"/>
    <col min="11" max="11" width="3.5546875" style="64" customWidth="1"/>
    <col min="12" max="12" width="9.33203125" style="64" customWidth="1"/>
    <col min="13" max="13" width="2.88671875" style="64" customWidth="1"/>
    <col min="14" max="14" width="9.33203125" style="64" customWidth="1"/>
    <col min="15" max="15" width="2.88671875" style="64" customWidth="1"/>
    <col min="16" max="16" width="9.33203125" style="64" customWidth="1"/>
    <col min="17" max="17" width="2.88671875" style="64" customWidth="1"/>
    <col min="18" max="18" width="9.33203125" style="64" customWidth="1"/>
    <col min="19" max="19" width="2.88671875" style="64" customWidth="1"/>
    <col min="20" max="20" width="9.33203125" style="64" customWidth="1"/>
    <col min="21" max="21" width="2.88671875" style="64" customWidth="1"/>
    <col min="22" max="22" width="9.6640625" style="64" customWidth="1"/>
    <col min="23" max="23" width="9.109375" style="64" customWidth="1"/>
    <col min="24" max="24" width="2.88671875" style="64" customWidth="1"/>
    <col min="25" max="25" width="9.109375" style="64" customWidth="1"/>
    <col min="26" max="26" width="2.88671875" style="64" customWidth="1"/>
    <col min="27" max="27" width="9.109375" style="64" customWidth="1"/>
    <col min="28" max="28" width="2.88671875" style="64" customWidth="1"/>
    <col min="29" max="29" width="9.109375" style="64" customWidth="1"/>
    <col min="30" max="30" width="2.88671875" style="64" customWidth="1"/>
    <col min="31" max="31" width="9.109375" style="64" customWidth="1"/>
    <col min="32" max="32" width="2.88671875" style="64" customWidth="1"/>
    <col min="33" max="33" width="9.109375" style="64" customWidth="1"/>
    <col min="34" max="34" width="2.88671875" style="64" customWidth="1"/>
    <col min="35" max="35" width="9.109375" style="64" customWidth="1"/>
    <col min="36" max="36" width="2.88671875" style="64" customWidth="1"/>
    <col min="37" max="37" width="9.109375" style="64" customWidth="1"/>
    <col min="38" max="38" width="2.88671875" style="64" customWidth="1"/>
    <col min="39" max="39" width="9.109375" style="64" customWidth="1"/>
    <col min="40" max="40" width="2.88671875" style="64" customWidth="1"/>
    <col min="41" max="41" width="9.109375" style="64" customWidth="1"/>
    <col min="42" max="42" width="2.88671875" style="64" customWidth="1"/>
    <col min="43" max="43" width="9.88671875" style="64" customWidth="1"/>
    <col min="44" max="44" width="9.109375" style="64" customWidth="1"/>
    <col min="45" max="45" width="2.88671875" style="64" customWidth="1"/>
    <col min="46" max="46" width="9.109375" style="64" customWidth="1"/>
    <col min="47" max="47" width="2.88671875" style="64" customWidth="1"/>
    <col min="48" max="48" width="9.109375" style="64" customWidth="1"/>
    <col min="49" max="49" width="2.88671875" style="64" customWidth="1"/>
    <col min="50" max="50" width="9.109375" style="64" customWidth="1"/>
    <col min="51" max="51" width="2.88671875" style="64" customWidth="1"/>
    <col min="52" max="52" width="9.109375" style="64" customWidth="1"/>
    <col min="53" max="53" width="2.88671875" style="64" customWidth="1"/>
    <col min="54" max="54" width="9.109375" style="64" customWidth="1"/>
    <col min="55" max="55" width="2.88671875" style="64" customWidth="1"/>
    <col min="56" max="56" width="9.109375" style="64" customWidth="1"/>
    <col min="57" max="57" width="2.88671875" style="64" customWidth="1"/>
    <col min="58" max="58" width="9.109375" style="64" customWidth="1"/>
    <col min="59" max="59" width="2.88671875" style="64" customWidth="1"/>
    <col min="60" max="60" width="9.109375" style="64" customWidth="1"/>
    <col min="61" max="61" width="2.88671875" style="64" customWidth="1"/>
    <col min="62" max="62" width="9.109375" style="64" customWidth="1"/>
    <col min="63" max="63" width="2.88671875" style="64" customWidth="1"/>
    <col min="64" max="64" width="11.6640625" style="64" customWidth="1"/>
    <col min="65" max="65" width="9.109375" style="64" customWidth="1"/>
    <col min="66" max="66" width="2.88671875" style="64" customWidth="1"/>
    <col min="67" max="67" width="9.109375" style="64" customWidth="1"/>
    <col min="68" max="68" width="2.88671875" style="64" customWidth="1"/>
    <col min="69" max="69" width="9.109375" style="64" customWidth="1"/>
    <col min="70" max="70" width="2.88671875" style="64" customWidth="1"/>
    <col min="71" max="71" width="9.109375" style="64" customWidth="1"/>
    <col min="72" max="72" width="2.88671875" style="64" customWidth="1"/>
    <col min="73" max="73" width="9.109375" style="64" customWidth="1"/>
    <col min="74" max="74" width="2.88671875" style="64" customWidth="1"/>
    <col min="75" max="88" width="11.44140625" style="20"/>
    <col min="89" max="16384" width="11.44140625" style="1"/>
  </cols>
  <sheetData>
    <row r="1" spans="1:96" s="6" customFormat="1" x14ac:dyDescent="0.25">
      <c r="A1" s="6" t="s">
        <v>185</v>
      </c>
      <c r="B1" s="23"/>
      <c r="C1" s="23"/>
      <c r="D1" s="23"/>
      <c r="E1" s="23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S1" s="20"/>
      <c r="T1" s="20"/>
      <c r="U1" s="7" t="s">
        <v>184</v>
      </c>
      <c r="V1" s="20"/>
      <c r="W1" s="20"/>
      <c r="Y1" s="20"/>
      <c r="AA1" s="20"/>
      <c r="AC1" s="20"/>
      <c r="AE1" s="20"/>
      <c r="AG1" s="20"/>
      <c r="AI1" s="20"/>
      <c r="AK1" s="20"/>
      <c r="AM1" s="20"/>
      <c r="AO1" s="20"/>
      <c r="AQ1" s="20"/>
      <c r="AR1" s="20"/>
      <c r="AT1" s="20"/>
      <c r="AV1" s="20"/>
      <c r="AX1" s="20"/>
      <c r="AZ1" s="20"/>
      <c r="BB1" s="20"/>
      <c r="BD1" s="20"/>
      <c r="BF1" s="20"/>
      <c r="BH1" s="20"/>
      <c r="BJ1" s="20"/>
      <c r="BL1" s="20"/>
      <c r="BM1" s="20"/>
      <c r="BO1" s="20"/>
      <c r="BQ1" s="20"/>
      <c r="BS1" s="20"/>
      <c r="BU1" s="20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</row>
    <row r="2" spans="1:96" s="6" customFormat="1" x14ac:dyDescent="0.25">
      <c r="A2" s="6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</row>
    <row r="3" spans="1:96" x14ac:dyDescent="0.25">
      <c r="A3" s="6" t="s">
        <v>50</v>
      </c>
    </row>
    <row r="4" spans="1:96" x14ac:dyDescent="0.25">
      <c r="A4" s="6" t="s">
        <v>175</v>
      </c>
    </row>
    <row r="5" spans="1:96" x14ac:dyDescent="0.25">
      <c r="A5" s="6"/>
    </row>
    <row r="6" spans="1:96" s="34" customFormat="1" x14ac:dyDescent="0.25">
      <c r="A6" s="34" t="s">
        <v>1</v>
      </c>
      <c r="B6" s="35" t="s">
        <v>2</v>
      </c>
      <c r="C6" s="35"/>
      <c r="D6" s="35" t="s">
        <v>3</v>
      </c>
      <c r="E6" s="35"/>
      <c r="F6" s="139" t="s">
        <v>90</v>
      </c>
      <c r="G6" s="139"/>
      <c r="H6" s="139" t="s">
        <v>4</v>
      </c>
      <c r="I6" s="139"/>
      <c r="J6" s="139" t="s">
        <v>4</v>
      </c>
      <c r="K6" s="139"/>
      <c r="L6" s="35" t="s">
        <v>108</v>
      </c>
      <c r="M6" s="35"/>
      <c r="N6" s="35" t="s">
        <v>109</v>
      </c>
      <c r="O6" s="35"/>
      <c r="P6" s="35" t="s">
        <v>110</v>
      </c>
      <c r="Q6" s="35"/>
      <c r="R6" s="35" t="s">
        <v>111</v>
      </c>
      <c r="S6" s="35"/>
      <c r="T6" s="35" t="s">
        <v>112</v>
      </c>
      <c r="U6" s="35"/>
      <c r="V6" s="33" t="s">
        <v>1</v>
      </c>
      <c r="W6" s="35" t="s">
        <v>113</v>
      </c>
      <c r="X6" s="35"/>
      <c r="Y6" s="35" t="s">
        <v>114</v>
      </c>
      <c r="Z6" s="35"/>
      <c r="AA6" s="35" t="s">
        <v>115</v>
      </c>
      <c r="AB6" s="35"/>
      <c r="AC6" s="35" t="s">
        <v>116</v>
      </c>
      <c r="AD6" s="35"/>
      <c r="AE6" s="35" t="s">
        <v>117</v>
      </c>
      <c r="AF6" s="35"/>
      <c r="AG6" s="35" t="s">
        <v>118</v>
      </c>
      <c r="AH6" s="35"/>
      <c r="AI6" s="35" t="s">
        <v>119</v>
      </c>
      <c r="AJ6" s="35"/>
      <c r="AK6" s="35" t="s">
        <v>120</v>
      </c>
      <c r="AL6" s="35"/>
      <c r="AM6" s="35" t="s">
        <v>121</v>
      </c>
      <c r="AN6" s="35"/>
      <c r="AO6" s="35" t="s">
        <v>122</v>
      </c>
      <c r="AP6" s="35"/>
      <c r="AQ6" s="33" t="s">
        <v>1</v>
      </c>
      <c r="AR6" s="35" t="s">
        <v>123</v>
      </c>
      <c r="AS6" s="35"/>
      <c r="AT6" s="35" t="s">
        <v>124</v>
      </c>
      <c r="AU6" s="35"/>
      <c r="AV6" s="35" t="s">
        <v>125</v>
      </c>
      <c r="AW6" s="35"/>
      <c r="AX6" s="35" t="s">
        <v>126</v>
      </c>
      <c r="AY6" s="35"/>
      <c r="AZ6" s="35" t="s">
        <v>127</v>
      </c>
      <c r="BA6" s="35"/>
      <c r="BB6" s="35" t="s">
        <v>128</v>
      </c>
      <c r="BC6" s="35"/>
      <c r="BD6" s="35" t="s">
        <v>129</v>
      </c>
      <c r="BE6" s="35"/>
      <c r="BF6" s="35" t="s">
        <v>130</v>
      </c>
      <c r="BG6" s="35"/>
      <c r="BH6" s="35" t="s">
        <v>131</v>
      </c>
      <c r="BI6" s="35"/>
      <c r="BJ6" s="35" t="s">
        <v>132</v>
      </c>
      <c r="BK6" s="35"/>
      <c r="BL6" s="33" t="s">
        <v>1</v>
      </c>
      <c r="BM6" s="35" t="s">
        <v>133</v>
      </c>
      <c r="BN6" s="35"/>
      <c r="BO6" s="35" t="s">
        <v>134</v>
      </c>
      <c r="BP6" s="35"/>
      <c r="BQ6" s="35" t="s">
        <v>135</v>
      </c>
      <c r="BR6" s="35"/>
      <c r="BS6" s="35" t="s">
        <v>136</v>
      </c>
      <c r="BT6" s="35"/>
      <c r="BU6" s="35" t="s">
        <v>137</v>
      </c>
      <c r="BV6" s="3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6"/>
      <c r="CR6" s="66"/>
    </row>
    <row r="7" spans="1:96" s="6" customFormat="1" x14ac:dyDescent="0.25">
      <c r="A7" s="1"/>
      <c r="B7" s="67" t="s">
        <v>5</v>
      </c>
      <c r="C7" s="67"/>
      <c r="D7" s="67" t="s">
        <v>6</v>
      </c>
      <c r="E7" s="67"/>
      <c r="F7" s="138" t="s">
        <v>7</v>
      </c>
      <c r="G7" s="138"/>
      <c r="H7" s="138" t="s">
        <v>91</v>
      </c>
      <c r="I7" s="138"/>
      <c r="J7" s="138" t="s">
        <v>92</v>
      </c>
      <c r="K7" s="138"/>
      <c r="L7" s="67" t="s">
        <v>93</v>
      </c>
      <c r="M7" s="67"/>
      <c r="N7" s="67" t="s">
        <v>94</v>
      </c>
      <c r="O7" s="67"/>
      <c r="P7" s="67" t="s">
        <v>95</v>
      </c>
      <c r="Q7" s="67"/>
      <c r="R7" s="67" t="s">
        <v>96</v>
      </c>
      <c r="S7" s="67"/>
      <c r="T7" s="67" t="s">
        <v>97</v>
      </c>
      <c r="U7" s="67"/>
      <c r="V7" s="20"/>
      <c r="W7" s="67" t="s">
        <v>98</v>
      </c>
      <c r="X7" s="67"/>
      <c r="Y7" s="67" t="s">
        <v>99</v>
      </c>
      <c r="Z7" s="67"/>
      <c r="AA7" s="67" t="s">
        <v>100</v>
      </c>
      <c r="AB7" s="67"/>
      <c r="AC7" s="67" t="s">
        <v>101</v>
      </c>
      <c r="AD7" s="67"/>
      <c r="AE7" s="67" t="s">
        <v>102</v>
      </c>
      <c r="AF7" s="67"/>
      <c r="AG7" s="67" t="s">
        <v>103</v>
      </c>
      <c r="AH7" s="67"/>
      <c r="AI7" s="67" t="s">
        <v>104</v>
      </c>
      <c r="AJ7" s="67"/>
      <c r="AK7" s="67" t="s">
        <v>105</v>
      </c>
      <c r="AL7" s="67"/>
      <c r="AM7" s="67" t="s">
        <v>106</v>
      </c>
      <c r="AN7" s="67"/>
      <c r="AO7" s="67" t="s">
        <v>107</v>
      </c>
      <c r="AP7" s="67"/>
      <c r="AQ7" s="20"/>
      <c r="AR7" s="67" t="s">
        <v>8</v>
      </c>
      <c r="AS7" s="67"/>
      <c r="AT7" s="67" t="s">
        <v>9</v>
      </c>
      <c r="AU7" s="67"/>
      <c r="AV7" s="67" t="s">
        <v>10</v>
      </c>
      <c r="AW7" s="67"/>
      <c r="AX7" s="67" t="s">
        <v>11</v>
      </c>
      <c r="AY7" s="67"/>
      <c r="AZ7" s="67" t="s">
        <v>12</v>
      </c>
      <c r="BA7" s="67"/>
      <c r="BB7" s="67" t="s">
        <v>13</v>
      </c>
      <c r="BC7" s="67"/>
      <c r="BD7" s="67" t="s">
        <v>14</v>
      </c>
      <c r="BE7" s="67"/>
      <c r="BF7" s="67" t="s">
        <v>15</v>
      </c>
      <c r="BG7" s="67"/>
      <c r="BH7" s="67" t="s">
        <v>16</v>
      </c>
      <c r="BI7" s="67"/>
      <c r="BJ7" s="67" t="s">
        <v>17</v>
      </c>
      <c r="BK7" s="67"/>
      <c r="BL7" s="20"/>
      <c r="BM7" s="67" t="s">
        <v>18</v>
      </c>
      <c r="BN7" s="67"/>
      <c r="BO7" s="67" t="s">
        <v>19</v>
      </c>
      <c r="BP7" s="67"/>
      <c r="BQ7" s="67" t="s">
        <v>20</v>
      </c>
      <c r="BR7" s="67"/>
      <c r="BS7" s="67" t="s">
        <v>21</v>
      </c>
      <c r="BT7" s="67"/>
      <c r="BU7" s="67" t="s">
        <v>22</v>
      </c>
      <c r="BV7" s="67"/>
      <c r="BW7" s="20"/>
      <c r="BX7" s="20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7"/>
      <c r="CP7" s="27"/>
      <c r="CQ7" s="27"/>
      <c r="CR7" s="27"/>
    </row>
    <row r="8" spans="1:96" s="6" customFormat="1" x14ac:dyDescent="0.25">
      <c r="A8" s="1"/>
      <c r="B8" s="67" t="s">
        <v>54</v>
      </c>
      <c r="C8" s="67"/>
      <c r="D8" s="67" t="s">
        <v>54</v>
      </c>
      <c r="E8" s="67"/>
      <c r="F8" s="138" t="s">
        <v>54</v>
      </c>
      <c r="G8" s="138"/>
      <c r="H8" s="138" t="s">
        <v>54</v>
      </c>
      <c r="I8" s="138"/>
      <c r="J8" s="138" t="s">
        <v>54</v>
      </c>
      <c r="K8" s="138"/>
      <c r="L8" s="67" t="s">
        <v>54</v>
      </c>
      <c r="M8" s="67"/>
      <c r="N8" s="67" t="s">
        <v>54</v>
      </c>
      <c r="O8" s="67"/>
      <c r="P8" s="67" t="s">
        <v>54</v>
      </c>
      <c r="Q8" s="67"/>
      <c r="R8" s="67" t="s">
        <v>54</v>
      </c>
      <c r="S8" s="67"/>
      <c r="T8" s="67" t="s">
        <v>54</v>
      </c>
      <c r="U8" s="67"/>
      <c r="V8" s="64"/>
      <c r="W8" s="67" t="s">
        <v>54</v>
      </c>
      <c r="X8" s="67"/>
      <c r="Y8" s="67" t="s">
        <v>54</v>
      </c>
      <c r="Z8" s="67"/>
      <c r="AA8" s="67" t="s">
        <v>54</v>
      </c>
      <c r="AB8" s="67"/>
      <c r="AC8" s="67" t="s">
        <v>54</v>
      </c>
      <c r="AD8" s="67"/>
      <c r="AE8" s="67" t="s">
        <v>54</v>
      </c>
      <c r="AF8" s="67"/>
      <c r="AG8" s="67" t="s">
        <v>54</v>
      </c>
      <c r="AH8" s="67"/>
      <c r="AI8" s="67" t="s">
        <v>54</v>
      </c>
      <c r="AJ8" s="67"/>
      <c r="AK8" s="67" t="s">
        <v>54</v>
      </c>
      <c r="AL8" s="67"/>
      <c r="AM8" s="67" t="s">
        <v>54</v>
      </c>
      <c r="AN8" s="67"/>
      <c r="AO8" s="67" t="s">
        <v>54</v>
      </c>
      <c r="AP8" s="67"/>
      <c r="AQ8" s="64"/>
      <c r="AR8" s="67" t="s">
        <v>54</v>
      </c>
      <c r="AS8" s="67"/>
      <c r="AT8" s="67" t="s">
        <v>54</v>
      </c>
      <c r="AU8" s="67"/>
      <c r="AV8" s="67" t="s">
        <v>54</v>
      </c>
      <c r="AW8" s="67"/>
      <c r="AX8" s="67" t="s">
        <v>54</v>
      </c>
      <c r="AY8" s="67"/>
      <c r="AZ8" s="67" t="s">
        <v>54</v>
      </c>
      <c r="BA8" s="67"/>
      <c r="BB8" s="67" t="s">
        <v>54</v>
      </c>
      <c r="BC8" s="67"/>
      <c r="BD8" s="67" t="s">
        <v>54</v>
      </c>
      <c r="BE8" s="67"/>
      <c r="BF8" s="67" t="s">
        <v>54</v>
      </c>
      <c r="BG8" s="67"/>
      <c r="BH8" s="67" t="s">
        <v>54</v>
      </c>
      <c r="BI8" s="67"/>
      <c r="BJ8" s="67" t="s">
        <v>54</v>
      </c>
      <c r="BK8" s="67"/>
      <c r="BL8" s="64"/>
      <c r="BM8" s="67" t="s">
        <v>54</v>
      </c>
      <c r="BN8" s="67"/>
      <c r="BO8" s="67" t="s">
        <v>54</v>
      </c>
      <c r="BP8" s="67"/>
      <c r="BQ8" s="67" t="s">
        <v>54</v>
      </c>
      <c r="BR8" s="67"/>
      <c r="BS8" s="67" t="s">
        <v>54</v>
      </c>
      <c r="BT8" s="67"/>
      <c r="BU8" s="67" t="s">
        <v>54</v>
      </c>
      <c r="BV8" s="67"/>
      <c r="BW8" s="20"/>
      <c r="BX8" s="20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7"/>
      <c r="CP8" s="27"/>
      <c r="CQ8" s="27"/>
      <c r="CR8" s="27"/>
    </row>
    <row r="9" spans="1:96" s="6" customFormat="1" x14ac:dyDescent="0.25">
      <c r="A9" s="1"/>
      <c r="B9" s="57"/>
      <c r="C9" s="68"/>
      <c r="D9" s="57"/>
      <c r="E9" s="68"/>
      <c r="F9" s="57"/>
      <c r="G9" s="69"/>
      <c r="H9" s="57"/>
      <c r="I9" s="69"/>
      <c r="J9" s="57"/>
      <c r="K9" s="69"/>
      <c r="L9" s="57"/>
      <c r="M9" s="64"/>
      <c r="N9" s="57"/>
      <c r="O9" s="64"/>
      <c r="P9" s="57"/>
      <c r="Q9" s="64"/>
      <c r="R9" s="57"/>
      <c r="S9" s="64"/>
      <c r="T9" s="57"/>
      <c r="U9" s="64"/>
      <c r="V9" s="20"/>
      <c r="W9" s="57"/>
      <c r="X9" s="64"/>
      <c r="Y9" s="57"/>
      <c r="Z9" s="64"/>
      <c r="AA9" s="57"/>
      <c r="AB9" s="64"/>
      <c r="AC9" s="57"/>
      <c r="AD9" s="64"/>
      <c r="AE9" s="57"/>
      <c r="AF9" s="64"/>
      <c r="AG9" s="57"/>
      <c r="AH9" s="64"/>
      <c r="AI9" s="57"/>
      <c r="AJ9" s="64"/>
      <c r="AK9" s="57"/>
      <c r="AL9" s="64"/>
      <c r="AM9" s="57"/>
      <c r="AN9" s="64"/>
      <c r="AO9" s="57"/>
      <c r="AP9" s="64"/>
      <c r="AQ9" s="20"/>
      <c r="AR9" s="57"/>
      <c r="AS9" s="64"/>
      <c r="AT9" s="57"/>
      <c r="AU9" s="64"/>
      <c r="AV9" s="57"/>
      <c r="AW9" s="64"/>
      <c r="AX9" s="57"/>
      <c r="AY9" s="64"/>
      <c r="AZ9" s="57"/>
      <c r="BA9" s="64"/>
      <c r="BB9" s="57"/>
      <c r="BC9" s="64"/>
      <c r="BD9" s="57"/>
      <c r="BE9" s="64"/>
      <c r="BF9" s="57"/>
      <c r="BG9" s="64"/>
      <c r="BH9" s="57"/>
      <c r="BI9" s="64"/>
      <c r="BJ9" s="57"/>
      <c r="BK9" s="64"/>
      <c r="BL9" s="20"/>
      <c r="BM9" s="57"/>
      <c r="BN9" s="64"/>
      <c r="BO9" s="57"/>
      <c r="BP9" s="64"/>
      <c r="BQ9" s="57"/>
      <c r="BR9" s="64"/>
      <c r="BS9" s="57"/>
      <c r="BT9" s="64"/>
      <c r="BU9" s="57"/>
      <c r="BV9" s="64"/>
      <c r="BW9" s="20"/>
      <c r="BX9" s="20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7"/>
      <c r="CP9" s="27"/>
      <c r="CQ9" s="27"/>
      <c r="CR9" s="27"/>
    </row>
    <row r="10" spans="1:96" s="20" customFormat="1" x14ac:dyDescent="0.25">
      <c r="A10" s="20" t="s">
        <v>23</v>
      </c>
      <c r="B10" s="94">
        <f>'Kosten absolut'!B10/'Versicherte absolut'!B9</f>
        <v>2672.8835035628149</v>
      </c>
      <c r="C10" s="58"/>
      <c r="D10" s="94">
        <f>'Kosten absolut'!D10/'Versicherte absolut'!D9</f>
        <v>3095.4512802634126</v>
      </c>
      <c r="E10" s="58"/>
      <c r="F10" s="94">
        <f>'Kosten absolut'!F10/'Versicherte absolut'!F9</f>
        <v>869.46844854807114</v>
      </c>
      <c r="G10" s="58"/>
      <c r="H10" s="94">
        <f>'Kosten absolut'!H10/'Versicherte absolut'!H9</f>
        <v>847.19444586334305</v>
      </c>
      <c r="I10" s="58"/>
      <c r="J10" s="94">
        <f>'Kosten absolut'!J10/'Versicherte absolut'!J9</f>
        <v>890.48464961603963</v>
      </c>
      <c r="K10" s="58"/>
      <c r="L10" s="94">
        <f>'Kosten absolut'!L10/'Versicherte absolut'!L9</f>
        <v>1547.7623955157833</v>
      </c>
      <c r="M10" s="58"/>
      <c r="N10" s="94">
        <f>'Kosten absolut'!N10/'Versicherte absolut'!N9</f>
        <v>1951.1375588215617</v>
      </c>
      <c r="O10" s="58"/>
      <c r="P10" s="94">
        <f>'Kosten absolut'!P10/'Versicherte absolut'!P9</f>
        <v>2290.3010493137567</v>
      </c>
      <c r="Q10" s="58"/>
      <c r="R10" s="94">
        <f>'Kosten absolut'!R10/'Versicherte absolut'!R9</f>
        <v>2277.0724856865077</v>
      </c>
      <c r="S10" s="58"/>
      <c r="T10" s="94">
        <f>'Kosten absolut'!T10/'Versicherte absolut'!U9</f>
        <v>2187.2214469404735</v>
      </c>
      <c r="U10" s="58"/>
      <c r="V10" s="20" t="s">
        <v>23</v>
      </c>
      <c r="W10" s="94">
        <f>'Kosten absolut'!W10/'Versicherte absolut'!W9</f>
        <v>2509.2843113824492</v>
      </c>
      <c r="X10" s="58"/>
      <c r="Y10" s="94">
        <f>'Kosten absolut'!Y10/'Versicherte absolut'!Y9</f>
        <v>2950.9495921851289</v>
      </c>
      <c r="Z10" s="58"/>
      <c r="AA10" s="94">
        <f>'Kosten absolut'!AA10/'Versicherte absolut'!AA9</f>
        <v>3429.2791137858235</v>
      </c>
      <c r="AB10" s="58"/>
      <c r="AC10" s="94">
        <f>'Kosten absolut'!AC10/'Versicherte absolut'!AC9</f>
        <v>3986.1833973102098</v>
      </c>
      <c r="AD10" s="58"/>
      <c r="AE10" s="94">
        <f>'Kosten absolut'!AE10/'Versicherte absolut'!AE9</f>
        <v>4781.5898105148981</v>
      </c>
      <c r="AF10" s="58"/>
      <c r="AG10" s="94">
        <f>'Kosten absolut'!AG10/'Versicherte absolut'!AG9</f>
        <v>5764.1957809728665</v>
      </c>
      <c r="AH10" s="58"/>
      <c r="AI10" s="94">
        <f>'Kosten absolut'!AI10/'Versicherte absolut'!AI9</f>
        <v>7294.4280960709866</v>
      </c>
      <c r="AJ10" s="58"/>
      <c r="AK10" s="94">
        <f>'Kosten absolut'!AK10/'Versicherte absolut'!AK9</f>
        <v>9272.5805572548797</v>
      </c>
      <c r="AL10" s="58"/>
      <c r="AM10" s="94">
        <f>'Kosten absolut'!AM10/'Versicherte absolut'!AN9</f>
        <v>12611.551713027602</v>
      </c>
      <c r="AN10" s="58"/>
      <c r="AO10" s="94">
        <f>'Kosten absolut'!AO10/'Versicherte absolut'!AP9</f>
        <v>18130.49495984965</v>
      </c>
      <c r="AP10" s="58"/>
      <c r="AQ10" s="20" t="s">
        <v>23</v>
      </c>
      <c r="AR10" s="94">
        <f>'Kosten absolut'!AR10/'Versicherte absolut'!AR9</f>
        <v>920.8734113879716</v>
      </c>
      <c r="AS10" s="58"/>
      <c r="AT10" s="94">
        <f>'Kosten absolut'!AT10/'Versicherte absolut'!AT9</f>
        <v>988.02707987540077</v>
      </c>
      <c r="AU10" s="58"/>
      <c r="AV10" s="94">
        <f>'Kosten absolut'!AV10/'Versicherte absolut'!AV9</f>
        <v>1181.842583053088</v>
      </c>
      <c r="AW10" s="58"/>
      <c r="AX10" s="94">
        <f>'Kosten absolut'!AX10/'Versicherte absolut'!AX9</f>
        <v>1434.3091831470335</v>
      </c>
      <c r="AY10" s="58"/>
      <c r="AZ10" s="94">
        <f>'Kosten absolut'!AZ10/'Versicherte absolut'!AZ9</f>
        <v>1693.6464670182791</v>
      </c>
      <c r="BA10" s="58"/>
      <c r="BB10" s="94">
        <f>'Kosten absolut'!BB10/'Versicherte absolut'!BB9</f>
        <v>1942.6653499355946</v>
      </c>
      <c r="BC10" s="58"/>
      <c r="BD10" s="94">
        <f>'Kosten absolut'!BD10/'Versicherte absolut'!BD9</f>
        <v>2366.7482356365049</v>
      </c>
      <c r="BE10" s="58"/>
      <c r="BF10" s="94">
        <f>'Kosten absolut'!BF10/'Versicherte absolut'!BF9</f>
        <v>2989.3260918420856</v>
      </c>
      <c r="BG10" s="58"/>
      <c r="BH10" s="94">
        <f>'Kosten absolut'!BH10/'Versicherte absolut'!BI9</f>
        <v>3721.8593011454254</v>
      </c>
      <c r="BI10" s="58"/>
      <c r="BJ10" s="94">
        <f>'Kosten absolut'!BK10/'Versicherte absolut'!BK9</f>
        <v>4872.2692762069782</v>
      </c>
      <c r="BK10" s="58"/>
      <c r="BL10" s="20" t="s">
        <v>23</v>
      </c>
      <c r="BM10" s="94">
        <f>'Kosten absolut'!BM10/'Versicherte absolut'!BM9</f>
        <v>5983.7050329056392</v>
      </c>
      <c r="BN10" s="58"/>
      <c r="BO10" s="94">
        <f>'Kosten absolut'!BO10/'Versicherte absolut'!BO9</f>
        <v>7334.9802590217532</v>
      </c>
      <c r="BP10" s="58"/>
      <c r="BQ10" s="94">
        <f>'Kosten absolut'!BQ10/'Versicherte absolut'!BQ9</f>
        <v>8789.9189905734493</v>
      </c>
      <c r="BR10" s="58"/>
      <c r="BS10" s="94">
        <f>'Kosten absolut'!BS10/'Versicherte absolut'!BS9</f>
        <v>10578.783378746593</v>
      </c>
      <c r="BT10" s="58"/>
      <c r="BU10" s="94">
        <f>'Kosten absolut'!BU10/'Versicherte absolut'!BU9</f>
        <v>13758.356012658227</v>
      </c>
      <c r="BV10" s="58"/>
      <c r="BW10" s="30"/>
      <c r="BX10" s="30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1" spans="1:96" s="20" customFormat="1" x14ac:dyDescent="0.25">
      <c r="A11" s="20" t="s">
        <v>24</v>
      </c>
      <c r="B11" s="94">
        <f>'Kosten absolut'!B11/'Versicherte absolut'!B10</f>
        <v>2884.1432252841209</v>
      </c>
      <c r="C11" s="58"/>
      <c r="D11" s="94">
        <f>'Kosten absolut'!D11/'Versicherte absolut'!D10</f>
        <v>3414.0278723147712</v>
      </c>
      <c r="E11" s="58"/>
      <c r="F11" s="94">
        <f>'Kosten absolut'!F11/'Versicherte absolut'!F10</f>
        <v>700.67481034298532</v>
      </c>
      <c r="G11" s="58"/>
      <c r="H11" s="94">
        <f>'Kosten absolut'!H11/'Versicherte absolut'!H10</f>
        <v>690.82244665967119</v>
      </c>
      <c r="I11" s="58"/>
      <c r="J11" s="94">
        <f>'Kosten absolut'!J11/'Versicherte absolut'!J10</f>
        <v>710.09433390461061</v>
      </c>
      <c r="K11" s="58"/>
      <c r="L11" s="94">
        <f>'Kosten absolut'!L11/'Versicherte absolut'!L10</f>
        <v>1476.9644010476263</v>
      </c>
      <c r="M11" s="58"/>
      <c r="N11" s="94">
        <f>'Kosten absolut'!N11/'Versicherte absolut'!N10</f>
        <v>2137.0416448676365</v>
      </c>
      <c r="O11" s="58"/>
      <c r="P11" s="94">
        <f>'Kosten absolut'!P11/'Versicherte absolut'!P10</f>
        <v>2405.6812463473902</v>
      </c>
      <c r="Q11" s="58"/>
      <c r="R11" s="94">
        <f>'Kosten absolut'!R11/'Versicherte absolut'!R10</f>
        <v>2271.2801095604541</v>
      </c>
      <c r="S11" s="58"/>
      <c r="T11" s="94">
        <f>'Kosten absolut'!T11/'Versicherte absolut'!U10</f>
        <v>2232.1664617906167</v>
      </c>
      <c r="U11" s="58"/>
      <c r="V11" s="20" t="s">
        <v>24</v>
      </c>
      <c r="W11" s="94">
        <f>'Kosten absolut'!W11/'Versicherte absolut'!W10</f>
        <v>2677.1451848933416</v>
      </c>
      <c r="X11" s="58"/>
      <c r="Y11" s="94">
        <f>'Kosten absolut'!Y11/'Versicherte absolut'!Y10</f>
        <v>3134.1120687011194</v>
      </c>
      <c r="Z11" s="58"/>
      <c r="AA11" s="94">
        <f>'Kosten absolut'!AA11/'Versicherte absolut'!AA10</f>
        <v>3590.8866831072751</v>
      </c>
      <c r="AB11" s="58"/>
      <c r="AC11" s="94">
        <f>'Kosten absolut'!AC11/'Versicherte absolut'!AC10</f>
        <v>4268.4981424825173</v>
      </c>
      <c r="AD11" s="58"/>
      <c r="AE11" s="94">
        <f>'Kosten absolut'!AE11/'Versicherte absolut'!AE10</f>
        <v>5121.5029178642972</v>
      </c>
      <c r="AF11" s="58"/>
      <c r="AG11" s="94">
        <f>'Kosten absolut'!AG11/'Versicherte absolut'!AG10</f>
        <v>6146.9800262693061</v>
      </c>
      <c r="AH11" s="58"/>
      <c r="AI11" s="94">
        <f>'Kosten absolut'!AI11/'Versicherte absolut'!AI10</f>
        <v>7497.6855116615889</v>
      </c>
      <c r="AJ11" s="58"/>
      <c r="AK11" s="94">
        <f>'Kosten absolut'!AK11/'Versicherte absolut'!AK10</f>
        <v>9189.2393193338157</v>
      </c>
      <c r="AL11" s="58"/>
      <c r="AM11" s="94">
        <f>'Kosten absolut'!AM11/'Versicherte absolut'!AN10</f>
        <v>11885.658021978023</v>
      </c>
      <c r="AN11" s="58"/>
      <c r="AO11" s="94">
        <f>'Kosten absolut'!AO11/'Versicherte absolut'!AP10</f>
        <v>15837.770498158558</v>
      </c>
      <c r="AP11" s="58"/>
      <c r="AQ11" s="20" t="s">
        <v>24</v>
      </c>
      <c r="AR11" s="94">
        <f>'Kosten absolut'!AR11/'Versicherte absolut'!AR10</f>
        <v>881.34725308018585</v>
      </c>
      <c r="AS11" s="58"/>
      <c r="AT11" s="94">
        <f>'Kosten absolut'!AT11/'Versicherte absolut'!AT10</f>
        <v>1033.4156387278158</v>
      </c>
      <c r="AU11" s="58"/>
      <c r="AV11" s="94">
        <f>'Kosten absolut'!AV11/'Versicherte absolut'!AV10</f>
        <v>1172.7912074303406</v>
      </c>
      <c r="AW11" s="58"/>
      <c r="AX11" s="94">
        <f>'Kosten absolut'!AX11/'Versicherte absolut'!AX10</f>
        <v>1417.3419172136355</v>
      </c>
      <c r="AY11" s="58"/>
      <c r="AZ11" s="94">
        <f>'Kosten absolut'!AZ11/'Versicherte absolut'!AZ10</f>
        <v>1691.11773499317</v>
      </c>
      <c r="BA11" s="58"/>
      <c r="BB11" s="94">
        <f>'Kosten absolut'!BB11/'Versicherte absolut'!BB10</f>
        <v>2021.2566999327203</v>
      </c>
      <c r="BC11" s="58"/>
      <c r="BD11" s="94">
        <f>'Kosten absolut'!BD11/'Versicherte absolut'!BD10</f>
        <v>2622.021795505063</v>
      </c>
      <c r="BE11" s="58"/>
      <c r="BF11" s="94">
        <f>'Kosten absolut'!BF11/'Versicherte absolut'!BF10</f>
        <v>3301.1811283199604</v>
      </c>
      <c r="BG11" s="58"/>
      <c r="BH11" s="94">
        <f>'Kosten absolut'!BH11/'Versicherte absolut'!BI10</f>
        <v>4267.6061290940434</v>
      </c>
      <c r="BI11" s="58"/>
      <c r="BJ11" s="94">
        <f>'Kosten absolut'!BK11/'Versicherte absolut'!BK10</f>
        <v>5539.6208499671538</v>
      </c>
      <c r="BK11" s="58"/>
      <c r="BL11" s="20" t="s">
        <v>24</v>
      </c>
      <c r="BM11" s="94">
        <f>'Kosten absolut'!BM11/'Versicherte absolut'!BM10</f>
        <v>6908.4505270514237</v>
      </c>
      <c r="BN11" s="58"/>
      <c r="BO11" s="94">
        <f>'Kosten absolut'!BO11/'Versicherte absolut'!BO10</f>
        <v>7930.6475047843369</v>
      </c>
      <c r="BP11" s="58"/>
      <c r="BQ11" s="94">
        <f>'Kosten absolut'!BQ11/'Versicherte absolut'!BQ10</f>
        <v>8997.4218602207038</v>
      </c>
      <c r="BR11" s="58"/>
      <c r="BS11" s="94">
        <f>'Kosten absolut'!BS11/'Versicherte absolut'!BS10</f>
        <v>10177.884048105287</v>
      </c>
      <c r="BT11" s="58"/>
      <c r="BU11" s="94">
        <f>'Kosten absolut'!BU11/'Versicherte absolut'!BU10</f>
        <v>12878.329317269076</v>
      </c>
      <c r="BV11" s="58"/>
      <c r="BW11" s="30"/>
      <c r="BX11" s="30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</row>
    <row r="12" spans="1:96" s="20" customFormat="1" x14ac:dyDescent="0.25">
      <c r="A12" s="20" t="s">
        <v>25</v>
      </c>
      <c r="B12" s="94">
        <f>'Kosten absolut'!B12/'Versicherte absolut'!B11</f>
        <v>2272.5734632391432</v>
      </c>
      <c r="C12" s="58"/>
      <c r="D12" s="94">
        <f>'Kosten absolut'!D12/'Versicherte absolut'!D11</f>
        <v>2724.4356264857138</v>
      </c>
      <c r="E12" s="58"/>
      <c r="F12" s="94">
        <f>'Kosten absolut'!F12/'Versicherte absolut'!F11</f>
        <v>658.32964108832107</v>
      </c>
      <c r="G12" s="58"/>
      <c r="H12" s="94">
        <f>'Kosten absolut'!H12/'Versicherte absolut'!H11</f>
        <v>645.16547829707508</v>
      </c>
      <c r="I12" s="58"/>
      <c r="J12" s="94">
        <f>'Kosten absolut'!J12/'Versicherte absolut'!J11</f>
        <v>670.95692277010517</v>
      </c>
      <c r="K12" s="58"/>
      <c r="L12" s="94">
        <f>'Kosten absolut'!L12/'Versicherte absolut'!L11</f>
        <v>1268.0390116243686</v>
      </c>
      <c r="M12" s="58"/>
      <c r="N12" s="94">
        <f>'Kosten absolut'!N12/'Versicherte absolut'!N11</f>
        <v>1798.0481114339429</v>
      </c>
      <c r="O12" s="58"/>
      <c r="P12" s="94">
        <f>'Kosten absolut'!P12/'Versicherte absolut'!P11</f>
        <v>1998.6991438084667</v>
      </c>
      <c r="Q12" s="58"/>
      <c r="R12" s="94">
        <f>'Kosten absolut'!R12/'Versicherte absolut'!R11</f>
        <v>1765.5966124211225</v>
      </c>
      <c r="S12" s="58"/>
      <c r="T12" s="94">
        <f>'Kosten absolut'!T12/'Versicherte absolut'!U11</f>
        <v>1740.3252287756329</v>
      </c>
      <c r="U12" s="58"/>
      <c r="V12" s="20" t="s">
        <v>25</v>
      </c>
      <c r="W12" s="94">
        <f>'Kosten absolut'!W12/'Versicherte absolut'!W11</f>
        <v>2158.6235053492765</v>
      </c>
      <c r="X12" s="58"/>
      <c r="Y12" s="94">
        <f>'Kosten absolut'!Y12/'Versicherte absolut'!Y11</f>
        <v>2436.6564595035334</v>
      </c>
      <c r="Z12" s="58"/>
      <c r="AA12" s="94">
        <f>'Kosten absolut'!AA12/'Versicherte absolut'!AA11</f>
        <v>2991.6665330661322</v>
      </c>
      <c r="AB12" s="58"/>
      <c r="AC12" s="94">
        <f>'Kosten absolut'!AC12/'Versicherte absolut'!AC11</f>
        <v>3642.5802097278001</v>
      </c>
      <c r="AD12" s="58"/>
      <c r="AE12" s="94">
        <f>'Kosten absolut'!AE12/'Versicherte absolut'!AE11</f>
        <v>4337.5910575232356</v>
      </c>
      <c r="AF12" s="58"/>
      <c r="AG12" s="94">
        <f>'Kosten absolut'!AG12/'Versicherte absolut'!AG11</f>
        <v>5264.4925955842755</v>
      </c>
      <c r="AH12" s="58"/>
      <c r="AI12" s="94">
        <f>'Kosten absolut'!AI12/'Versicherte absolut'!AI11</f>
        <v>6615.1133590237632</v>
      </c>
      <c r="AJ12" s="58"/>
      <c r="AK12" s="94">
        <f>'Kosten absolut'!AK12/'Versicherte absolut'!AK11</f>
        <v>8897.8333333333339</v>
      </c>
      <c r="AL12" s="58"/>
      <c r="AM12" s="94">
        <f>'Kosten absolut'!AM12/'Versicherte absolut'!AN11</f>
        <v>12037.225330812855</v>
      </c>
      <c r="AN12" s="58"/>
      <c r="AO12" s="94">
        <f>'Kosten absolut'!AO12/'Versicherte absolut'!AP11</f>
        <v>16578.332670642809</v>
      </c>
      <c r="AP12" s="58"/>
      <c r="AQ12" s="20" t="s">
        <v>25</v>
      </c>
      <c r="AR12" s="94">
        <f>'Kosten absolut'!AR12/'Versicherte absolut'!AR11</f>
        <v>727.17698580489275</v>
      </c>
      <c r="AS12" s="58"/>
      <c r="AT12" s="94">
        <f>'Kosten absolut'!AT12/'Versicherte absolut'!AT11</f>
        <v>843.78103778512968</v>
      </c>
      <c r="AU12" s="58"/>
      <c r="AV12" s="94">
        <f>'Kosten absolut'!AV12/'Versicherte absolut'!AV11</f>
        <v>957.27028748904991</v>
      </c>
      <c r="AW12" s="58"/>
      <c r="AX12" s="94">
        <f>'Kosten absolut'!AX12/'Versicherte absolut'!AX11</f>
        <v>1084.1983515741117</v>
      </c>
      <c r="AY12" s="58"/>
      <c r="AZ12" s="94">
        <f>'Kosten absolut'!AZ12/'Versicherte absolut'!AZ11</f>
        <v>1331.3305406972997</v>
      </c>
      <c r="BA12" s="58"/>
      <c r="BB12" s="94">
        <f>'Kosten absolut'!BB12/'Versicherte absolut'!BB11</f>
        <v>1617.5843676122931</v>
      </c>
      <c r="BC12" s="58"/>
      <c r="BD12" s="94">
        <f>'Kosten absolut'!BD12/'Versicherte absolut'!BD11</f>
        <v>2143.1042238554855</v>
      </c>
      <c r="BE12" s="58"/>
      <c r="BF12" s="94">
        <f>'Kosten absolut'!BF12/'Versicherte absolut'!BF11</f>
        <v>2864.42808847677</v>
      </c>
      <c r="BG12" s="58"/>
      <c r="BH12" s="94">
        <f>'Kosten absolut'!BH12/'Versicherte absolut'!BI11</f>
        <v>3578.6322482790806</v>
      </c>
      <c r="BI12" s="58"/>
      <c r="BJ12" s="94">
        <f>'Kosten absolut'!BK12/'Versicherte absolut'!BK11</f>
        <v>4562.5770431328037</v>
      </c>
      <c r="BK12" s="58"/>
      <c r="BL12" s="20" t="s">
        <v>25</v>
      </c>
      <c r="BM12" s="94">
        <f>'Kosten absolut'!BM12/'Versicherte absolut'!BM11</f>
        <v>5689.8586613519346</v>
      </c>
      <c r="BN12" s="58"/>
      <c r="BO12" s="94">
        <f>'Kosten absolut'!BO12/'Versicherte absolut'!BO11</f>
        <v>6766.4481818181821</v>
      </c>
      <c r="BP12" s="58"/>
      <c r="BQ12" s="94">
        <f>'Kosten absolut'!BQ12/'Versicherte absolut'!BQ11</f>
        <v>8105.8989458378774</v>
      </c>
      <c r="BR12" s="58"/>
      <c r="BS12" s="94">
        <f>'Kosten absolut'!BS12/'Versicherte absolut'!BS11</f>
        <v>10163.323977546112</v>
      </c>
      <c r="BT12" s="58"/>
      <c r="BU12" s="94">
        <f>'Kosten absolut'!BU12/'Versicherte absolut'!BU11</f>
        <v>12371.620078740158</v>
      </c>
      <c r="BV12" s="58"/>
      <c r="BW12" s="30"/>
      <c r="BX12" s="30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</row>
    <row r="13" spans="1:96" s="20" customFormat="1" x14ac:dyDescent="0.25">
      <c r="A13" s="20" t="s">
        <v>26</v>
      </c>
      <c r="B13" s="94">
        <f>'Kosten absolut'!B13/'Versicherte absolut'!B12</f>
        <v>2189.4120618702996</v>
      </c>
      <c r="C13" s="58"/>
      <c r="D13" s="94">
        <f>'Kosten absolut'!D13/'Versicherte absolut'!D12</f>
        <v>2630.0100648057637</v>
      </c>
      <c r="E13" s="58"/>
      <c r="F13" s="94">
        <f>'Kosten absolut'!F13/'Versicherte absolut'!F12</f>
        <v>591.07249802994488</v>
      </c>
      <c r="G13" s="58"/>
      <c r="H13" s="94">
        <f>'Kosten absolut'!H13/'Versicherte absolut'!H12</f>
        <v>587.75093333333336</v>
      </c>
      <c r="I13" s="58"/>
      <c r="J13" s="94">
        <f>'Kosten absolut'!J13/'Versicherte absolut'!J12</f>
        <v>594.29606625258805</v>
      </c>
      <c r="K13" s="58"/>
      <c r="L13" s="94">
        <f>'Kosten absolut'!L13/'Versicherte absolut'!L12</f>
        <v>1175.8265822784811</v>
      </c>
      <c r="M13" s="58"/>
      <c r="N13" s="94">
        <f>'Kosten absolut'!N13/'Versicherte absolut'!N12</f>
        <v>1886.5949248120301</v>
      </c>
      <c r="O13" s="58"/>
      <c r="P13" s="94">
        <f>'Kosten absolut'!P13/'Versicherte absolut'!P12</f>
        <v>2096.1729957805906</v>
      </c>
      <c r="Q13" s="58"/>
      <c r="R13" s="94">
        <f>'Kosten absolut'!R13/'Versicherte absolut'!R12</f>
        <v>1526.3659108678655</v>
      </c>
      <c r="S13" s="58"/>
      <c r="T13" s="94">
        <f>'Kosten absolut'!T13/'Versicherte absolut'!U12</f>
        <v>1723.2432640492686</v>
      </c>
      <c r="U13" s="58"/>
      <c r="V13" s="20" t="s">
        <v>26</v>
      </c>
      <c r="W13" s="94">
        <f>'Kosten absolut'!W13/'Versicherte absolut'!W12</f>
        <v>1700.3976095617529</v>
      </c>
      <c r="X13" s="58"/>
      <c r="Y13" s="94">
        <f>'Kosten absolut'!Y13/'Versicherte absolut'!Y12</f>
        <v>2145.4283071230343</v>
      </c>
      <c r="Z13" s="58"/>
      <c r="AA13" s="94">
        <f>'Kosten absolut'!AA13/'Versicherte absolut'!AA12</f>
        <v>2778.189523809524</v>
      </c>
      <c r="AB13" s="58"/>
      <c r="AC13" s="94">
        <f>'Kosten absolut'!AC13/'Versicherte absolut'!AC12</f>
        <v>3236.4307196562836</v>
      </c>
      <c r="AD13" s="58"/>
      <c r="AE13" s="94">
        <f>'Kosten absolut'!AE13/'Versicherte absolut'!AE12</f>
        <v>4151.6862483311079</v>
      </c>
      <c r="AF13" s="58"/>
      <c r="AG13" s="94">
        <f>'Kosten absolut'!AG13/'Versicherte absolut'!AG12</f>
        <v>4871.4951989026067</v>
      </c>
      <c r="AH13" s="58"/>
      <c r="AI13" s="94">
        <f>'Kosten absolut'!AI13/'Versicherte absolut'!AI12</f>
        <v>6571.9132420091328</v>
      </c>
      <c r="AJ13" s="58"/>
      <c r="AK13" s="94">
        <f>'Kosten absolut'!AK13/'Versicherte absolut'!AK12</f>
        <v>8398.0149253731342</v>
      </c>
      <c r="AL13" s="58"/>
      <c r="AM13" s="94">
        <f>'Kosten absolut'!AM13/'Versicherte absolut'!AN12</f>
        <v>11307.335384615384</v>
      </c>
      <c r="AN13" s="58"/>
      <c r="AO13" s="94">
        <f>'Kosten absolut'!AO13/'Versicherte absolut'!AP12</f>
        <v>14942.137724550897</v>
      </c>
      <c r="AP13" s="58"/>
      <c r="AQ13" s="20" t="s">
        <v>26</v>
      </c>
      <c r="AR13" s="94">
        <f>'Kosten absolut'!AR13/'Versicherte absolut'!AR12</f>
        <v>758.1888544891641</v>
      </c>
      <c r="AS13" s="58"/>
      <c r="AT13" s="94">
        <f>'Kosten absolut'!AT13/'Versicherte absolut'!AT12</f>
        <v>771.77391304347827</v>
      </c>
      <c r="AU13" s="58"/>
      <c r="AV13" s="94">
        <f>'Kosten absolut'!AV13/'Versicherte absolut'!AV12</f>
        <v>685.5958506224066</v>
      </c>
      <c r="AW13" s="58"/>
      <c r="AX13" s="94">
        <f>'Kosten absolut'!AX13/'Versicherte absolut'!AX12</f>
        <v>955.2018881626725</v>
      </c>
      <c r="AY13" s="58"/>
      <c r="AZ13" s="94">
        <f>'Kosten absolut'!AZ13/'Versicherte absolut'!AZ12</f>
        <v>1198.2223880597014</v>
      </c>
      <c r="BA13" s="58"/>
      <c r="BB13" s="94">
        <f>'Kosten absolut'!BB13/'Versicherte absolut'!BB12</f>
        <v>1644.3333333333333</v>
      </c>
      <c r="BC13" s="58"/>
      <c r="BD13" s="94">
        <f>'Kosten absolut'!BD13/'Versicherte absolut'!BD12</f>
        <v>2079.4740622505988</v>
      </c>
      <c r="BE13" s="58"/>
      <c r="BF13" s="94">
        <f>'Kosten absolut'!BF13/'Versicherte absolut'!BF12</f>
        <v>2572.294117647059</v>
      </c>
      <c r="BG13" s="58"/>
      <c r="BH13" s="94">
        <f>'Kosten absolut'!BH13/'Versicherte absolut'!BI12</f>
        <v>2912.8421052631579</v>
      </c>
      <c r="BI13" s="58"/>
      <c r="BJ13" s="94">
        <f>'Kosten absolut'!BK13/'Versicherte absolut'!BK12</f>
        <v>4087.2678821879381</v>
      </c>
      <c r="BK13" s="58"/>
      <c r="BL13" s="20" t="s">
        <v>26</v>
      </c>
      <c r="BM13" s="94">
        <f>'Kosten absolut'!BM13/'Versicherte absolut'!BM12</f>
        <v>4834.9838187702262</v>
      </c>
      <c r="BN13" s="58"/>
      <c r="BO13" s="94">
        <f>'Kosten absolut'!BO13/'Versicherte absolut'!BO12</f>
        <v>5379.8650793650795</v>
      </c>
      <c r="BP13" s="58"/>
      <c r="BQ13" s="94">
        <f>'Kosten absolut'!BQ13/'Versicherte absolut'!BQ12</f>
        <v>7030.3594132029339</v>
      </c>
      <c r="BR13" s="58"/>
      <c r="BS13" s="94">
        <f>'Kosten absolut'!BS13/'Versicherte absolut'!BS12</f>
        <v>9421.75</v>
      </c>
      <c r="BT13" s="58"/>
      <c r="BU13" s="94">
        <f>'Kosten absolut'!BU13/'Versicherte absolut'!BU12</f>
        <v>10592.898550724638</v>
      </c>
      <c r="BV13" s="58"/>
      <c r="BW13" s="30"/>
      <c r="BX13" s="30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6" s="20" customFormat="1" x14ac:dyDescent="0.25">
      <c r="A14" s="20" t="s">
        <v>27</v>
      </c>
      <c r="B14" s="94">
        <f>'Kosten absolut'!B14/'Versicherte absolut'!B13</f>
        <v>2239.5480942284012</v>
      </c>
      <c r="C14" s="58"/>
      <c r="D14" s="94">
        <f>'Kosten absolut'!D14/'Versicherte absolut'!D13</f>
        <v>2640.9125249995327</v>
      </c>
      <c r="E14" s="58"/>
      <c r="F14" s="94">
        <f>'Kosten absolut'!F14/'Versicherte absolut'!F13</f>
        <v>819.32991599973548</v>
      </c>
      <c r="G14" s="58"/>
      <c r="H14" s="94">
        <f>'Kosten absolut'!H14/'Versicherte absolut'!H13</f>
        <v>815.82585858585855</v>
      </c>
      <c r="I14" s="58"/>
      <c r="J14" s="94">
        <f>'Kosten absolut'!J14/'Versicherte absolut'!J13</f>
        <v>822.71146347803483</v>
      </c>
      <c r="K14" s="58"/>
      <c r="L14" s="94">
        <f>'Kosten absolut'!L14/'Versicherte absolut'!L13</f>
        <v>1338.463722943723</v>
      </c>
      <c r="M14" s="58"/>
      <c r="N14" s="94">
        <f>'Kosten absolut'!N14/'Versicherte absolut'!N13</f>
        <v>1961.5366993922394</v>
      </c>
      <c r="O14" s="58"/>
      <c r="P14" s="94">
        <f>'Kosten absolut'!P14/'Versicherte absolut'!P13</f>
        <v>2044.4744866842855</v>
      </c>
      <c r="Q14" s="58"/>
      <c r="R14" s="94">
        <f>'Kosten absolut'!R14/'Versicherte absolut'!R13</f>
        <v>1822.0480393821083</v>
      </c>
      <c r="S14" s="58"/>
      <c r="T14" s="94">
        <f>'Kosten absolut'!T14/'Versicherte absolut'!U13</f>
        <v>1863.3349405889444</v>
      </c>
      <c r="U14" s="58"/>
      <c r="V14" s="20" t="s">
        <v>27</v>
      </c>
      <c r="W14" s="94">
        <f>'Kosten absolut'!W14/'Versicherte absolut'!W13</f>
        <v>2273.0309796821566</v>
      </c>
      <c r="X14" s="58"/>
      <c r="Y14" s="94">
        <f>'Kosten absolut'!Y14/'Versicherte absolut'!Y13</f>
        <v>2429.847218962685</v>
      </c>
      <c r="Z14" s="58"/>
      <c r="AA14" s="94">
        <f>'Kosten absolut'!AA14/'Versicherte absolut'!AA13</f>
        <v>3168.8398157625384</v>
      </c>
      <c r="AB14" s="58"/>
      <c r="AC14" s="94">
        <f>'Kosten absolut'!AC14/'Versicherte absolut'!AC13</f>
        <v>3386.5339352428396</v>
      </c>
      <c r="AD14" s="58"/>
      <c r="AE14" s="94">
        <f>'Kosten absolut'!AE14/'Versicherte absolut'!AE13</f>
        <v>4450.0554521771492</v>
      </c>
      <c r="AF14" s="58"/>
      <c r="AG14" s="94">
        <f>'Kosten absolut'!AG14/'Versicherte absolut'!AG13</f>
        <v>5474.5762711864409</v>
      </c>
      <c r="AH14" s="58"/>
      <c r="AI14" s="94">
        <f>'Kosten absolut'!AI14/'Versicherte absolut'!AI13</f>
        <v>6627.3448275862065</v>
      </c>
      <c r="AJ14" s="58"/>
      <c r="AK14" s="94">
        <f>'Kosten absolut'!AK14/'Versicherte absolut'!AK13</f>
        <v>8517.1877444589318</v>
      </c>
      <c r="AL14" s="58"/>
      <c r="AM14" s="94">
        <f>'Kosten absolut'!AM14/'Versicherte absolut'!AN13</f>
        <v>12312.114532019705</v>
      </c>
      <c r="AN14" s="58"/>
      <c r="AO14" s="94">
        <f>'Kosten absolut'!AO14/'Versicherte absolut'!AP13</f>
        <v>15804.838427947598</v>
      </c>
      <c r="AP14" s="58"/>
      <c r="AQ14" s="20" t="s">
        <v>27</v>
      </c>
      <c r="AR14" s="94">
        <f>'Kosten absolut'!AR14/'Versicherte absolut'!AR13</f>
        <v>826.16323192672553</v>
      </c>
      <c r="AS14" s="58"/>
      <c r="AT14" s="94">
        <f>'Kosten absolut'!AT14/'Versicherte absolut'!AT13</f>
        <v>916.59062218214603</v>
      </c>
      <c r="AU14" s="58"/>
      <c r="AV14" s="94">
        <f>'Kosten absolut'!AV14/'Versicherte absolut'!AV13</f>
        <v>949.36057880328508</v>
      </c>
      <c r="AW14" s="58"/>
      <c r="AX14" s="94">
        <f>'Kosten absolut'!AX14/'Versicherte absolut'!AX13</f>
        <v>1083.2581783194355</v>
      </c>
      <c r="AY14" s="58"/>
      <c r="AZ14" s="94">
        <f>'Kosten absolut'!AZ14/'Versicherte absolut'!AZ13</f>
        <v>1346.0240599107713</v>
      </c>
      <c r="BA14" s="58"/>
      <c r="BB14" s="94">
        <f>'Kosten absolut'!BB14/'Versicherte absolut'!BB13</f>
        <v>1571.6132246376812</v>
      </c>
      <c r="BC14" s="58"/>
      <c r="BD14" s="94">
        <f>'Kosten absolut'!BD14/'Versicherte absolut'!BD13</f>
        <v>2250.0966645421713</v>
      </c>
      <c r="BE14" s="58"/>
      <c r="BF14" s="94">
        <f>'Kosten absolut'!BF14/'Versicherte absolut'!BF13</f>
        <v>2680.2035830618893</v>
      </c>
      <c r="BG14" s="58"/>
      <c r="BH14" s="94">
        <f>'Kosten absolut'!BH14/'Versicherte absolut'!BI13</f>
        <v>3778.6456211812629</v>
      </c>
      <c r="BI14" s="58"/>
      <c r="BJ14" s="94">
        <f>'Kosten absolut'!BK14/'Versicherte absolut'!BK13</f>
        <v>4376.2827067669177</v>
      </c>
      <c r="BK14" s="58"/>
      <c r="BL14" s="20" t="s">
        <v>27</v>
      </c>
      <c r="BM14" s="94">
        <f>'Kosten absolut'!BM14/'Versicherte absolut'!BM13</f>
        <v>5493.2820163487741</v>
      </c>
      <c r="BN14" s="58"/>
      <c r="BO14" s="94">
        <f>'Kosten absolut'!BO14/'Versicherte absolut'!BO13</f>
        <v>6770.5538253215982</v>
      </c>
      <c r="BP14" s="58"/>
      <c r="BQ14" s="94">
        <f>'Kosten absolut'!BQ14/'Versicherte absolut'!BQ13</f>
        <v>8501.2283702213281</v>
      </c>
      <c r="BR14" s="58"/>
      <c r="BS14" s="94">
        <f>'Kosten absolut'!BS14/'Versicherte absolut'!BS13</f>
        <v>10019.323232323231</v>
      </c>
      <c r="BT14" s="58"/>
      <c r="BU14" s="94">
        <f>'Kosten absolut'!BU14/'Versicherte absolut'!BU13</f>
        <v>12219.664335664336</v>
      </c>
      <c r="BV14" s="58"/>
      <c r="BW14" s="30"/>
      <c r="BX14" s="30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</row>
    <row r="15" spans="1:96" s="20" customFormat="1" x14ac:dyDescent="0.25">
      <c r="A15" s="20" t="s">
        <v>28</v>
      </c>
      <c r="B15" s="94">
        <f>'Kosten absolut'!B15/'Versicherte absolut'!B14</f>
        <v>2073.1617915904935</v>
      </c>
      <c r="C15" s="58"/>
      <c r="D15" s="94">
        <f>'Kosten absolut'!D15/'Versicherte absolut'!D14</f>
        <v>2493.5521835394716</v>
      </c>
      <c r="E15" s="58"/>
      <c r="F15" s="94">
        <f>'Kosten absolut'!F15/'Versicherte absolut'!F14</f>
        <v>646.29644985747598</v>
      </c>
      <c r="G15" s="58"/>
      <c r="H15" s="94">
        <f>'Kosten absolut'!H15/'Versicherte absolut'!H14</f>
        <v>613.72273324572927</v>
      </c>
      <c r="I15" s="58"/>
      <c r="J15" s="94">
        <f>'Kosten absolut'!J15/'Versicherte absolut'!J14</f>
        <v>677.79790495656619</v>
      </c>
      <c r="K15" s="58"/>
      <c r="L15" s="94">
        <f>'Kosten absolut'!L15/'Versicherte absolut'!L14</f>
        <v>1244.9439252336449</v>
      </c>
      <c r="M15" s="58"/>
      <c r="N15" s="94">
        <f>'Kosten absolut'!N15/'Versicherte absolut'!N14</f>
        <v>1708.4147727272727</v>
      </c>
      <c r="O15" s="58"/>
      <c r="P15" s="94">
        <f>'Kosten absolut'!P15/'Versicherte absolut'!P14</f>
        <v>2539.141886151232</v>
      </c>
      <c r="Q15" s="58"/>
      <c r="R15" s="94">
        <f>'Kosten absolut'!R15/'Versicherte absolut'!R14</f>
        <v>1829.8575602629658</v>
      </c>
      <c r="S15" s="58"/>
      <c r="T15" s="94">
        <f>'Kosten absolut'!T15/'Versicherte absolut'!U14</f>
        <v>1706.2307692307693</v>
      </c>
      <c r="U15" s="58"/>
      <c r="V15" s="20" t="s">
        <v>28</v>
      </c>
      <c r="W15" s="94">
        <f>'Kosten absolut'!W15/'Versicherte absolut'!W14</f>
        <v>1813.5425</v>
      </c>
      <c r="X15" s="58"/>
      <c r="Y15" s="94">
        <f>'Kosten absolut'!Y15/'Versicherte absolut'!Y14</f>
        <v>2807.6696428571427</v>
      </c>
      <c r="Z15" s="58"/>
      <c r="AA15" s="94">
        <f>'Kosten absolut'!AA15/'Versicherte absolut'!AA14</f>
        <v>2567.1376433785194</v>
      </c>
      <c r="AB15" s="58"/>
      <c r="AC15" s="94">
        <f>'Kosten absolut'!AC15/'Versicherte absolut'!AC14</f>
        <v>3416.0970464135021</v>
      </c>
      <c r="AD15" s="58"/>
      <c r="AE15" s="94">
        <f>'Kosten absolut'!AE15/'Versicherte absolut'!AE14</f>
        <v>3789.6985645933014</v>
      </c>
      <c r="AF15" s="58"/>
      <c r="AG15" s="94">
        <f>'Kosten absolut'!AG15/'Versicherte absolut'!AG14</f>
        <v>4942.4062038404727</v>
      </c>
      <c r="AH15" s="58"/>
      <c r="AI15" s="94">
        <f>'Kosten absolut'!AI15/'Versicherte absolut'!AI14</f>
        <v>6046.3446215139438</v>
      </c>
      <c r="AJ15" s="58"/>
      <c r="AK15" s="94">
        <f>'Kosten absolut'!AK15/'Versicherte absolut'!AK14</f>
        <v>8122.9755501222498</v>
      </c>
      <c r="AL15" s="58"/>
      <c r="AM15" s="94">
        <f>'Kosten absolut'!AM15/'Versicherte absolut'!AN14</f>
        <v>10971.219917012448</v>
      </c>
      <c r="AN15" s="58"/>
      <c r="AO15" s="94">
        <f>'Kosten absolut'!AO15/'Versicherte absolut'!AP14</f>
        <v>14425.719424460432</v>
      </c>
      <c r="AP15" s="58"/>
      <c r="AQ15" s="20" t="s">
        <v>28</v>
      </c>
      <c r="AR15" s="94">
        <f>'Kosten absolut'!AR15/'Versicherte absolut'!AR14</f>
        <v>688.61562897077511</v>
      </c>
      <c r="AS15" s="58"/>
      <c r="AT15" s="94">
        <f>'Kosten absolut'!AT15/'Versicherte absolut'!AT14</f>
        <v>735.978221415608</v>
      </c>
      <c r="AU15" s="58"/>
      <c r="AV15" s="94">
        <f>'Kosten absolut'!AV15/'Versicherte absolut'!AV14</f>
        <v>758.18438538205976</v>
      </c>
      <c r="AW15" s="58"/>
      <c r="AX15" s="94">
        <f>'Kosten absolut'!AX15/'Versicherte absolut'!AX14</f>
        <v>1154.8508361204013</v>
      </c>
      <c r="AY15" s="58"/>
      <c r="AZ15" s="94">
        <f>'Kosten absolut'!AZ15/'Versicherte absolut'!AZ14</f>
        <v>1333.8830162085976</v>
      </c>
      <c r="BA15" s="58"/>
      <c r="BB15" s="94">
        <f>'Kosten absolut'!BB15/'Versicherte absolut'!BB14</f>
        <v>1577.4939577039274</v>
      </c>
      <c r="BC15" s="58"/>
      <c r="BD15" s="94">
        <f>'Kosten absolut'!BD15/'Versicherte absolut'!BD14</f>
        <v>1651.5611448395491</v>
      </c>
      <c r="BE15" s="58"/>
      <c r="BF15" s="94">
        <f>'Kosten absolut'!BF15/'Versicherte absolut'!BF14</f>
        <v>2632.5137795275591</v>
      </c>
      <c r="BG15" s="58"/>
      <c r="BH15" s="94">
        <f>'Kosten absolut'!BH15/'Versicherte absolut'!BI14</f>
        <v>3279.1703980099501</v>
      </c>
      <c r="BI15" s="58"/>
      <c r="BJ15" s="94">
        <f>'Kosten absolut'!BK15/'Versicherte absolut'!BK14</f>
        <v>3872.0454545454545</v>
      </c>
      <c r="BK15" s="58"/>
      <c r="BL15" s="20" t="s">
        <v>28</v>
      </c>
      <c r="BM15" s="94">
        <f>'Kosten absolut'!BM15/'Versicherte absolut'!BM14</f>
        <v>5386.4588910133843</v>
      </c>
      <c r="BN15" s="58"/>
      <c r="BO15" s="94">
        <f>'Kosten absolut'!BO15/'Versicherte absolut'!BO14</f>
        <v>5400.6036745406827</v>
      </c>
      <c r="BP15" s="58"/>
      <c r="BQ15" s="94">
        <f>'Kosten absolut'!BQ15/'Versicherte absolut'!BQ14</f>
        <v>7382.0446096654277</v>
      </c>
      <c r="BR15" s="58"/>
      <c r="BS15" s="94">
        <f>'Kosten absolut'!BS15/'Versicherte absolut'!BS14</f>
        <v>9389.3469387755104</v>
      </c>
      <c r="BT15" s="58"/>
      <c r="BU15" s="94">
        <f>'Kosten absolut'!BU15/'Versicherte absolut'!BU14</f>
        <v>11693.472727272727</v>
      </c>
      <c r="BV15" s="58"/>
      <c r="BW15" s="30"/>
      <c r="BX15" s="30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</row>
    <row r="16" spans="1:96" s="20" customFormat="1" x14ac:dyDescent="0.25">
      <c r="A16" s="20" t="s">
        <v>29</v>
      </c>
      <c r="B16" s="94">
        <f>'Kosten absolut'!B16/'Versicherte absolut'!B15</f>
        <v>1969.3610207401382</v>
      </c>
      <c r="C16" s="58"/>
      <c r="D16" s="94">
        <f>'Kosten absolut'!D16/'Versicherte absolut'!D15</f>
        <v>2319.1680174264025</v>
      </c>
      <c r="E16" s="58"/>
      <c r="F16" s="94">
        <f>'Kosten absolut'!F16/'Versicherte absolut'!F15</f>
        <v>625.70099667774082</v>
      </c>
      <c r="G16" s="58"/>
      <c r="H16" s="94">
        <f>'Kosten absolut'!H16/'Versicherte absolut'!H15</f>
        <v>596.3100814663951</v>
      </c>
      <c r="I16" s="58"/>
      <c r="J16" s="94">
        <f>'Kosten absolut'!J16/'Versicherte absolut'!J15</f>
        <v>653.03952380952376</v>
      </c>
      <c r="K16" s="58"/>
      <c r="L16" s="94">
        <f>'Kosten absolut'!L16/'Versicherte absolut'!L15</f>
        <v>1133.2951877934272</v>
      </c>
      <c r="M16" s="58"/>
      <c r="N16" s="94">
        <f>'Kosten absolut'!N16/'Versicherte absolut'!N15</f>
        <v>1779.7140468227424</v>
      </c>
      <c r="O16" s="58"/>
      <c r="P16" s="94">
        <f>'Kosten absolut'!P16/'Versicherte absolut'!P15</f>
        <v>1976.8921428571427</v>
      </c>
      <c r="Q16" s="58"/>
      <c r="R16" s="94">
        <f>'Kosten absolut'!R16/'Versicherte absolut'!R15</f>
        <v>1707.3738372093023</v>
      </c>
      <c r="S16" s="58"/>
      <c r="T16" s="94">
        <f>'Kosten absolut'!T16/'Versicherte absolut'!U15</f>
        <v>1806.3651176825588</v>
      </c>
      <c r="U16" s="58"/>
      <c r="V16" s="20" t="s">
        <v>29</v>
      </c>
      <c r="W16" s="94">
        <f>'Kosten absolut'!W16/'Versicherte absolut'!W15</f>
        <v>1818.9747267759562</v>
      </c>
      <c r="X16" s="58"/>
      <c r="Y16" s="94">
        <f>'Kosten absolut'!Y16/'Versicherte absolut'!Y15</f>
        <v>2416.3902255639096</v>
      </c>
      <c r="Z16" s="58"/>
      <c r="AA16" s="94">
        <f>'Kosten absolut'!AA16/'Versicherte absolut'!AA15</f>
        <v>2785.7783211083943</v>
      </c>
      <c r="AB16" s="58"/>
      <c r="AC16" s="94">
        <f>'Kosten absolut'!AC16/'Versicherte absolut'!AC15</f>
        <v>3122.417550626808</v>
      </c>
      <c r="AD16" s="58"/>
      <c r="AE16" s="94">
        <f>'Kosten absolut'!AE16/'Versicherte absolut'!AE15</f>
        <v>3584.4684210526316</v>
      </c>
      <c r="AF16" s="58"/>
      <c r="AG16" s="94">
        <f>'Kosten absolut'!AG16/'Versicherte absolut'!AG15</f>
        <v>4975.7136431784111</v>
      </c>
      <c r="AH16" s="58"/>
      <c r="AI16" s="94">
        <f>'Kosten absolut'!AI16/'Versicherte absolut'!AI15</f>
        <v>5089.1358428805233</v>
      </c>
      <c r="AJ16" s="58"/>
      <c r="AK16" s="94">
        <f>'Kosten absolut'!AK16/'Versicherte absolut'!AK15</f>
        <v>7061.0764044943817</v>
      </c>
      <c r="AL16" s="58"/>
      <c r="AM16" s="94">
        <f>'Kosten absolut'!AM16/'Versicherte absolut'!AN15</f>
        <v>10084.341232227489</v>
      </c>
      <c r="AN16" s="58"/>
      <c r="AO16" s="94">
        <f>'Kosten absolut'!AO16/'Versicherte absolut'!AP15</f>
        <v>12053.025641025641</v>
      </c>
      <c r="AP16" s="58"/>
      <c r="AQ16" s="20" t="s">
        <v>29</v>
      </c>
      <c r="AR16" s="94">
        <f>'Kosten absolut'!AR16/'Versicherte absolut'!AR15</f>
        <v>777.24181818181819</v>
      </c>
      <c r="AS16" s="58"/>
      <c r="AT16" s="94">
        <f>'Kosten absolut'!AT16/'Versicherte absolut'!AT15</f>
        <v>780.45283018867929</v>
      </c>
      <c r="AU16" s="58"/>
      <c r="AV16" s="94">
        <f>'Kosten absolut'!AV16/'Versicherte absolut'!AV15</f>
        <v>711.97389412617838</v>
      </c>
      <c r="AW16" s="58"/>
      <c r="AX16" s="94">
        <f>'Kosten absolut'!AX16/'Versicherte absolut'!AX15</f>
        <v>834.86929223744289</v>
      </c>
      <c r="AY16" s="58"/>
      <c r="AZ16" s="94">
        <f>'Kosten absolut'!AZ16/'Versicherte absolut'!AZ15</f>
        <v>1049.1672297297298</v>
      </c>
      <c r="BA16" s="58"/>
      <c r="BB16" s="94">
        <f>'Kosten absolut'!BB16/'Versicherte absolut'!BB15</f>
        <v>1387.5682656826568</v>
      </c>
      <c r="BC16" s="58"/>
      <c r="BD16" s="94">
        <f>'Kosten absolut'!BD16/'Versicherte absolut'!BD15</f>
        <v>2028.9002828854314</v>
      </c>
      <c r="BE16" s="58"/>
      <c r="BF16" s="94">
        <f>'Kosten absolut'!BF16/'Versicherte absolut'!BF15</f>
        <v>2517.7133526850507</v>
      </c>
      <c r="BG16" s="58"/>
      <c r="BH16" s="94">
        <f>'Kosten absolut'!BH16/'Versicherte absolut'!BI15</f>
        <v>3120.2707948243992</v>
      </c>
      <c r="BI16" s="58"/>
      <c r="BJ16" s="94">
        <f>'Kosten absolut'!BK16/'Versicherte absolut'!BK15</f>
        <v>4048.8868660598177</v>
      </c>
      <c r="BK16" s="58"/>
      <c r="BL16" s="20" t="s">
        <v>29</v>
      </c>
      <c r="BM16" s="94">
        <f>'Kosten absolut'!BM16/'Versicherte absolut'!BM15</f>
        <v>4946.3668341708544</v>
      </c>
      <c r="BN16" s="58"/>
      <c r="BO16" s="94">
        <f>'Kosten absolut'!BO16/'Versicherte absolut'!BO15</f>
        <v>5277.1673553719011</v>
      </c>
      <c r="BP16" s="58"/>
      <c r="BQ16" s="94">
        <f>'Kosten absolut'!BQ16/'Versicherte absolut'!BQ15</f>
        <v>6404.8288973384033</v>
      </c>
      <c r="BR16" s="58"/>
      <c r="BS16" s="94">
        <f>'Kosten absolut'!BS16/'Versicherte absolut'!BS15</f>
        <v>8850.6102941176468</v>
      </c>
      <c r="BT16" s="58"/>
      <c r="BU16" s="94">
        <f>'Kosten absolut'!BU16/'Versicherte absolut'!BU15</f>
        <v>14004.830188679245</v>
      </c>
      <c r="BV16" s="58"/>
      <c r="BW16" s="30"/>
      <c r="BX16" s="30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</row>
    <row r="17" spans="1:93" s="20" customFormat="1" x14ac:dyDescent="0.25">
      <c r="A17" s="20" t="s">
        <v>30</v>
      </c>
      <c r="B17" s="94">
        <f>'Kosten absolut'!B17/'Versicherte absolut'!B16</f>
        <v>2338.2418375291982</v>
      </c>
      <c r="C17" s="58"/>
      <c r="D17" s="94">
        <f>'Kosten absolut'!D17/'Versicherte absolut'!D16</f>
        <v>2737.5642918341791</v>
      </c>
      <c r="E17" s="58"/>
      <c r="F17" s="94">
        <f>'Kosten absolut'!F17/'Versicherte absolut'!F16</f>
        <v>857.56744868035196</v>
      </c>
      <c r="G17" s="58"/>
      <c r="H17" s="94">
        <f>'Kosten absolut'!H17/'Versicherte absolut'!H16</f>
        <v>830.14104836667514</v>
      </c>
      <c r="I17" s="58"/>
      <c r="J17" s="94">
        <f>'Kosten absolut'!J17/'Versicherte absolut'!J16</f>
        <v>882.93319169027382</v>
      </c>
      <c r="K17" s="58"/>
      <c r="L17" s="94">
        <f>'Kosten absolut'!L17/'Versicherte absolut'!L16</f>
        <v>1413.7115171650055</v>
      </c>
      <c r="M17" s="58"/>
      <c r="N17" s="94">
        <f>'Kosten absolut'!N17/'Versicherte absolut'!N16</f>
        <v>1971.9272727272728</v>
      </c>
      <c r="O17" s="58"/>
      <c r="P17" s="94">
        <f>'Kosten absolut'!P17/'Versicherte absolut'!P16</f>
        <v>2032.6135181975737</v>
      </c>
      <c r="Q17" s="58"/>
      <c r="R17" s="94">
        <f>'Kosten absolut'!R17/'Versicherte absolut'!R16</f>
        <v>1960.7380281690141</v>
      </c>
      <c r="S17" s="58"/>
      <c r="T17" s="94">
        <f>'Kosten absolut'!T17/'Versicherte absolut'!U16</f>
        <v>1860.0075046904315</v>
      </c>
      <c r="U17" s="58"/>
      <c r="V17" s="20" t="s">
        <v>30</v>
      </c>
      <c r="W17" s="94">
        <f>'Kosten absolut'!W17/'Versicherte absolut'!W16</f>
        <v>1976.8234870317003</v>
      </c>
      <c r="X17" s="58"/>
      <c r="Y17" s="94">
        <f>'Kosten absolut'!Y17/'Versicherte absolut'!Y16</f>
        <v>2659.3949304987736</v>
      </c>
      <c r="Z17" s="58"/>
      <c r="AA17" s="94">
        <f>'Kosten absolut'!AA17/'Versicherte absolut'!AA16</f>
        <v>2735.1907894736842</v>
      </c>
      <c r="AB17" s="58"/>
      <c r="AC17" s="94">
        <f>'Kosten absolut'!AC17/'Versicherte absolut'!AC16</f>
        <v>2954.495307612096</v>
      </c>
      <c r="AD17" s="58"/>
      <c r="AE17" s="94">
        <f>'Kosten absolut'!AE17/'Versicherte absolut'!AE16</f>
        <v>3971.7548906789411</v>
      </c>
      <c r="AF17" s="58"/>
      <c r="AG17" s="94">
        <f>'Kosten absolut'!AG17/'Versicherte absolut'!AG16</f>
        <v>4736.8136363636368</v>
      </c>
      <c r="AH17" s="58"/>
      <c r="AI17" s="94">
        <f>'Kosten absolut'!AI17/'Versicherte absolut'!AI16</f>
        <v>5928.8173803526452</v>
      </c>
      <c r="AJ17" s="58"/>
      <c r="AK17" s="94">
        <f>'Kosten absolut'!AK17/'Versicherte absolut'!AK16</f>
        <v>7345.4960629921261</v>
      </c>
      <c r="AL17" s="58"/>
      <c r="AM17" s="94">
        <f>'Kosten absolut'!AM17/'Versicherte absolut'!AN16</f>
        <v>9646.4958448753459</v>
      </c>
      <c r="AN17" s="58"/>
      <c r="AO17" s="94">
        <f>'Kosten absolut'!AO17/'Versicherte absolut'!AP16</f>
        <v>14439.51923076923</v>
      </c>
      <c r="AP17" s="58"/>
      <c r="AQ17" s="20" t="s">
        <v>30</v>
      </c>
      <c r="AR17" s="94">
        <f>'Kosten absolut'!AR17/'Versicherte absolut'!AR16</f>
        <v>830.26412049488977</v>
      </c>
      <c r="AS17" s="58"/>
      <c r="AT17" s="94">
        <f>'Kosten absolut'!AT17/'Versicherte absolut'!AT16</f>
        <v>1020.3811158798284</v>
      </c>
      <c r="AU17" s="58"/>
      <c r="AV17" s="94">
        <f>'Kosten absolut'!AV17/'Versicherte absolut'!AV16</f>
        <v>1261.436152570481</v>
      </c>
      <c r="AW17" s="58"/>
      <c r="AX17" s="94">
        <f>'Kosten absolut'!AX17/'Versicherte absolut'!AX16</f>
        <v>1175.4380622837371</v>
      </c>
      <c r="AY17" s="58"/>
      <c r="AZ17" s="94">
        <f>'Kosten absolut'!AZ17/'Versicherte absolut'!AZ16</f>
        <v>1543.0403785488959</v>
      </c>
      <c r="BA17" s="58"/>
      <c r="BB17" s="94">
        <f>'Kosten absolut'!BB17/'Versicherte absolut'!BB16</f>
        <v>1610.1341301460823</v>
      </c>
      <c r="BC17" s="58"/>
      <c r="BD17" s="94">
        <f>'Kosten absolut'!BD17/'Versicherte absolut'!BD16</f>
        <v>2237.0475146198833</v>
      </c>
      <c r="BE17" s="58"/>
      <c r="BF17" s="94">
        <f>'Kosten absolut'!BF17/'Versicherte absolut'!BF16</f>
        <v>2765.8779069767443</v>
      </c>
      <c r="BG17" s="58"/>
      <c r="BH17" s="94">
        <f>'Kosten absolut'!BH17/'Versicherte absolut'!BI16</f>
        <v>3541.1570415400201</v>
      </c>
      <c r="BI17" s="58"/>
      <c r="BJ17" s="94">
        <f>'Kosten absolut'!BK17/'Versicherte absolut'!BK16</f>
        <v>3966.036269430052</v>
      </c>
      <c r="BK17" s="58"/>
      <c r="BL17" s="20" t="s">
        <v>30</v>
      </c>
      <c r="BM17" s="94">
        <f>'Kosten absolut'!BM17/'Versicherte absolut'!BM16</f>
        <v>5326.8807749627422</v>
      </c>
      <c r="BN17" s="58"/>
      <c r="BO17" s="94">
        <f>'Kosten absolut'!BO17/'Versicherte absolut'!BO16</f>
        <v>6071.1568627450979</v>
      </c>
      <c r="BP17" s="58"/>
      <c r="BQ17" s="94">
        <f>'Kosten absolut'!BQ17/'Versicherte absolut'!BQ16</f>
        <v>6494.2947368421055</v>
      </c>
      <c r="BR17" s="58"/>
      <c r="BS17" s="94">
        <f>'Kosten absolut'!BS17/'Versicherte absolut'!BS16</f>
        <v>8858.1939393939392</v>
      </c>
      <c r="BT17" s="58"/>
      <c r="BU17" s="94">
        <f>'Kosten absolut'!BU17/'Versicherte absolut'!BU16</f>
        <v>10652.548387096775</v>
      </c>
      <c r="BV17" s="58"/>
      <c r="BW17" s="30"/>
      <c r="BX17" s="30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</row>
    <row r="18" spans="1:93" s="20" customFormat="1" x14ac:dyDescent="0.25">
      <c r="A18" s="20" t="s">
        <v>31</v>
      </c>
      <c r="B18" s="94">
        <f>'Kosten absolut'!B18/'Versicherte absolut'!B17</f>
        <v>2205.2853795066412</v>
      </c>
      <c r="C18" s="58"/>
      <c r="D18" s="94">
        <f>'Kosten absolut'!D18/'Versicherte absolut'!D17</f>
        <v>2596.9172898362917</v>
      </c>
      <c r="E18" s="58"/>
      <c r="F18" s="94">
        <f>'Kosten absolut'!F18/'Versicherte absolut'!F17</f>
        <v>657.79936111241602</v>
      </c>
      <c r="G18" s="58"/>
      <c r="H18" s="94">
        <f>'Kosten absolut'!H18/'Versicherte absolut'!H17</f>
        <v>665.08244834910215</v>
      </c>
      <c r="I18" s="58"/>
      <c r="J18" s="94">
        <f>'Kosten absolut'!J18/'Versicherte absolut'!J17</f>
        <v>650.89678836124074</v>
      </c>
      <c r="K18" s="58"/>
      <c r="L18" s="94">
        <f>'Kosten absolut'!L18/'Versicherte absolut'!L17</f>
        <v>1340.2027093596059</v>
      </c>
      <c r="M18" s="58"/>
      <c r="N18" s="94">
        <f>'Kosten absolut'!N18/'Versicherte absolut'!N17</f>
        <v>1955.9823160296635</v>
      </c>
      <c r="O18" s="58"/>
      <c r="P18" s="94">
        <f>'Kosten absolut'!P18/'Versicherte absolut'!P17</f>
        <v>2212.6887417218545</v>
      </c>
      <c r="Q18" s="58"/>
      <c r="R18" s="94">
        <f>'Kosten absolut'!R18/'Versicherte absolut'!R17</f>
        <v>2015.4916001679967</v>
      </c>
      <c r="S18" s="58"/>
      <c r="T18" s="94">
        <f>'Kosten absolut'!T18/'Versicherte absolut'!U17</f>
        <v>1980.7271537622682</v>
      </c>
      <c r="U18" s="58"/>
      <c r="V18" s="20" t="s">
        <v>31</v>
      </c>
      <c r="W18" s="94">
        <f>'Kosten absolut'!W18/'Versicherte absolut'!W17</f>
        <v>2175.8951999999999</v>
      </c>
      <c r="X18" s="58"/>
      <c r="Y18" s="94">
        <f>'Kosten absolut'!Y18/'Versicherte absolut'!Y17</f>
        <v>2423.5826289711454</v>
      </c>
      <c r="Z18" s="58"/>
      <c r="AA18" s="94">
        <f>'Kosten absolut'!AA18/'Versicherte absolut'!AA17</f>
        <v>2971.2464702271332</v>
      </c>
      <c r="AB18" s="58"/>
      <c r="AC18" s="94">
        <f>'Kosten absolut'!AC18/'Versicherte absolut'!AC17</f>
        <v>3568.0839389534885</v>
      </c>
      <c r="AD18" s="58"/>
      <c r="AE18" s="94">
        <f>'Kosten absolut'!AE18/'Versicherte absolut'!AE17</f>
        <v>4258.7474048442909</v>
      </c>
      <c r="AF18" s="58"/>
      <c r="AG18" s="94">
        <f>'Kosten absolut'!AG18/'Versicherte absolut'!AG17</f>
        <v>5100.6614639397203</v>
      </c>
      <c r="AH18" s="58"/>
      <c r="AI18" s="94">
        <f>'Kosten absolut'!AI18/'Versicherte absolut'!AI17</f>
        <v>6785.9517286366599</v>
      </c>
      <c r="AJ18" s="58"/>
      <c r="AK18" s="94">
        <f>'Kosten absolut'!AK18/'Versicherte absolut'!AK17</f>
        <v>9104.9285714285706</v>
      </c>
      <c r="AL18" s="58"/>
      <c r="AM18" s="94">
        <f>'Kosten absolut'!AM18/'Versicherte absolut'!AN17</f>
        <v>12499.081395348838</v>
      </c>
      <c r="AN18" s="58"/>
      <c r="AO18" s="94">
        <f>'Kosten absolut'!AO18/'Versicherte absolut'!AP17</f>
        <v>16588.537537537537</v>
      </c>
      <c r="AP18" s="58"/>
      <c r="AQ18" s="20" t="s">
        <v>31</v>
      </c>
      <c r="AR18" s="94">
        <f>'Kosten absolut'!AR18/'Versicherte absolut'!AR17</f>
        <v>801.13891509433961</v>
      </c>
      <c r="AS18" s="58"/>
      <c r="AT18" s="94">
        <f>'Kosten absolut'!AT18/'Versicherte absolut'!AT17</f>
        <v>749.44596165020334</v>
      </c>
      <c r="AU18" s="58"/>
      <c r="AV18" s="94">
        <f>'Kosten absolut'!AV18/'Versicherte absolut'!AV17</f>
        <v>991.61912405411601</v>
      </c>
      <c r="AW18" s="58"/>
      <c r="AX18" s="94">
        <f>'Kosten absolut'!AX18/'Versicherte absolut'!AX17</f>
        <v>964.6735003796507</v>
      </c>
      <c r="AY18" s="58"/>
      <c r="AZ18" s="94">
        <f>'Kosten absolut'!AZ18/'Versicherte absolut'!AZ17</f>
        <v>1141.8968538430904</v>
      </c>
      <c r="BA18" s="58"/>
      <c r="BB18" s="94">
        <f>'Kosten absolut'!BB18/'Versicherte absolut'!BB17</f>
        <v>1587.5071599045345</v>
      </c>
      <c r="BC18" s="58"/>
      <c r="BD18" s="94">
        <f>'Kosten absolut'!BD18/'Versicherte absolut'!BD17</f>
        <v>1996.3997728563315</v>
      </c>
      <c r="BE18" s="58"/>
      <c r="BF18" s="94">
        <f>'Kosten absolut'!BF18/'Versicherte absolut'!BF17</f>
        <v>2989.2014858841012</v>
      </c>
      <c r="BG18" s="58"/>
      <c r="BH18" s="94">
        <f>'Kosten absolut'!BH18/'Versicherte absolut'!BI17</f>
        <v>3387.9519458544837</v>
      </c>
      <c r="BI18" s="58"/>
      <c r="BJ18" s="94">
        <f>'Kosten absolut'!BK18/'Versicherte absolut'!BK17</f>
        <v>4795.4892661008489</v>
      </c>
      <c r="BK18" s="58"/>
      <c r="BL18" s="20" t="s">
        <v>31</v>
      </c>
      <c r="BM18" s="94">
        <f>'Kosten absolut'!BM18/'Versicherte absolut'!BM17</f>
        <v>5291.6109324758845</v>
      </c>
      <c r="BN18" s="58"/>
      <c r="BO18" s="94">
        <f>'Kosten absolut'!BO18/'Versicherte absolut'!BO17</f>
        <v>6860.0949820788528</v>
      </c>
      <c r="BP18" s="58"/>
      <c r="BQ18" s="94">
        <f>'Kosten absolut'!BQ18/'Versicherte absolut'!BQ17</f>
        <v>7937.0287009063441</v>
      </c>
      <c r="BR18" s="58"/>
      <c r="BS18" s="94">
        <f>'Kosten absolut'!BS18/'Versicherte absolut'!BS17</f>
        <v>10221.931174089068</v>
      </c>
      <c r="BT18" s="58"/>
      <c r="BU18" s="94">
        <f>'Kosten absolut'!BU18/'Versicherte absolut'!BU17</f>
        <v>12047.034482758621</v>
      </c>
      <c r="BV18" s="58"/>
      <c r="BW18" s="30"/>
      <c r="BX18" s="30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</row>
    <row r="19" spans="1:93" s="20" customFormat="1" x14ac:dyDescent="0.25">
      <c r="A19" s="20" t="s">
        <v>32</v>
      </c>
      <c r="B19" s="94">
        <f>'Kosten absolut'!B19/'Versicherte absolut'!B18</f>
        <v>2518.5023726544196</v>
      </c>
      <c r="C19" s="58"/>
      <c r="D19" s="94">
        <f>'Kosten absolut'!D19/'Versicherte absolut'!D18</f>
        <v>3046.0861273818468</v>
      </c>
      <c r="E19" s="58"/>
      <c r="F19" s="94">
        <f>'Kosten absolut'!F19/'Versicherte absolut'!F18</f>
        <v>800.23125408613146</v>
      </c>
      <c r="G19" s="58"/>
      <c r="H19" s="94">
        <f>'Kosten absolut'!H19/'Versicherte absolut'!H18</f>
        <v>796.3174478005966</v>
      </c>
      <c r="I19" s="58"/>
      <c r="J19" s="94">
        <f>'Kosten absolut'!J19/'Versicherte absolut'!J18</f>
        <v>803.97572656301259</v>
      </c>
      <c r="K19" s="58"/>
      <c r="L19" s="94">
        <f>'Kosten absolut'!L19/'Versicherte absolut'!L18</f>
        <v>1555.5744151777492</v>
      </c>
      <c r="M19" s="58"/>
      <c r="N19" s="94">
        <f>'Kosten absolut'!N19/'Versicherte absolut'!N18</f>
        <v>2359.0554312701966</v>
      </c>
      <c r="O19" s="58"/>
      <c r="P19" s="94">
        <f>'Kosten absolut'!P19/'Versicherte absolut'!P18</f>
        <v>2399.9941526574084</v>
      </c>
      <c r="Q19" s="58"/>
      <c r="R19" s="94">
        <f>'Kosten absolut'!R19/'Versicherte absolut'!R18</f>
        <v>2257.9761606022585</v>
      </c>
      <c r="S19" s="58"/>
      <c r="T19" s="94">
        <f>'Kosten absolut'!T19/'Versicherte absolut'!U18</f>
        <v>2173.5417880981481</v>
      </c>
      <c r="U19" s="58"/>
      <c r="V19" s="20" t="s">
        <v>32</v>
      </c>
      <c r="W19" s="94">
        <f>'Kosten absolut'!W19/'Versicherte absolut'!W18</f>
        <v>2648.5016786034021</v>
      </c>
      <c r="X19" s="58"/>
      <c r="Y19" s="94">
        <f>'Kosten absolut'!Y19/'Versicherte absolut'!Y18</f>
        <v>3067.383326940289</v>
      </c>
      <c r="Z19" s="58"/>
      <c r="AA19" s="94">
        <f>'Kosten absolut'!AA19/'Versicherte absolut'!AA18</f>
        <v>3678.7442548044619</v>
      </c>
      <c r="AB19" s="58"/>
      <c r="AC19" s="94">
        <f>'Kosten absolut'!AC19/'Versicherte absolut'!AC18</f>
        <v>4198.4589833920481</v>
      </c>
      <c r="AD19" s="58"/>
      <c r="AE19" s="94">
        <f>'Kosten absolut'!AE19/'Versicherte absolut'!AE18</f>
        <v>4819.7428098489554</v>
      </c>
      <c r="AF19" s="58"/>
      <c r="AG19" s="94">
        <f>'Kosten absolut'!AG19/'Versicherte absolut'!AG18</f>
        <v>6011.6857413100024</v>
      </c>
      <c r="AH19" s="58"/>
      <c r="AI19" s="94">
        <f>'Kosten absolut'!AI19/'Versicherte absolut'!AI18</f>
        <v>7442.2375065754868</v>
      </c>
      <c r="AJ19" s="58"/>
      <c r="AK19" s="94">
        <f>'Kosten absolut'!AK19/'Versicherte absolut'!AK18</f>
        <v>9637.8247625286604</v>
      </c>
      <c r="AL19" s="58"/>
      <c r="AM19" s="94">
        <f>'Kosten absolut'!AM19/'Versicherte absolut'!AN18</f>
        <v>12608.334740651388</v>
      </c>
      <c r="AN19" s="58"/>
      <c r="AO19" s="94">
        <f>'Kosten absolut'!AO19/'Versicherte absolut'!AP18</f>
        <v>17981.584705882353</v>
      </c>
      <c r="AP19" s="58"/>
      <c r="AQ19" s="20" t="s">
        <v>32</v>
      </c>
      <c r="AR19" s="94">
        <f>'Kosten absolut'!AR19/'Versicherte absolut'!AR18</f>
        <v>857.99517436037513</v>
      </c>
      <c r="AS19" s="58"/>
      <c r="AT19" s="94">
        <f>'Kosten absolut'!AT19/'Versicherte absolut'!AT18</f>
        <v>908.76615115989023</v>
      </c>
      <c r="AU19" s="58"/>
      <c r="AV19" s="94">
        <f>'Kosten absolut'!AV19/'Versicherte absolut'!AV18</f>
        <v>1133.7907967618237</v>
      </c>
      <c r="AW19" s="58"/>
      <c r="AX19" s="94">
        <f>'Kosten absolut'!AX19/'Versicherte absolut'!AX18</f>
        <v>1212.868714573048</v>
      </c>
      <c r="AY19" s="58"/>
      <c r="AZ19" s="94">
        <f>'Kosten absolut'!AZ19/'Versicherte absolut'!AZ18</f>
        <v>1507.6360541170145</v>
      </c>
      <c r="BA19" s="58"/>
      <c r="BB19" s="94">
        <f>'Kosten absolut'!BB19/'Versicherte absolut'!BB18</f>
        <v>1918.3187217491852</v>
      </c>
      <c r="BC19" s="58"/>
      <c r="BD19" s="94">
        <f>'Kosten absolut'!BD19/'Versicherte absolut'!BD18</f>
        <v>2539.6011194937942</v>
      </c>
      <c r="BE19" s="58"/>
      <c r="BF19" s="94">
        <f>'Kosten absolut'!BF19/'Versicherte absolut'!BF18</f>
        <v>3407.6574122577267</v>
      </c>
      <c r="BG19" s="58"/>
      <c r="BH19" s="94">
        <f>'Kosten absolut'!BH19/'Versicherte absolut'!BI18</f>
        <v>4106.8797530061747</v>
      </c>
      <c r="BI19" s="58"/>
      <c r="BJ19" s="94">
        <f>'Kosten absolut'!BK19/'Versicherte absolut'!BK18</f>
        <v>5257.8271294816168</v>
      </c>
      <c r="BK19" s="58"/>
      <c r="BL19" s="20" t="s">
        <v>32</v>
      </c>
      <c r="BM19" s="94">
        <f>'Kosten absolut'!BM19/'Versicherte absolut'!BM18</f>
        <v>6426.6590209790211</v>
      </c>
      <c r="BN19" s="58"/>
      <c r="BO19" s="94">
        <f>'Kosten absolut'!BO19/'Versicherte absolut'!BO18</f>
        <v>7406.5636634400598</v>
      </c>
      <c r="BP19" s="58"/>
      <c r="BQ19" s="94">
        <f>'Kosten absolut'!BQ19/'Versicherte absolut'!BQ18</f>
        <v>8775.5887096774186</v>
      </c>
      <c r="BR19" s="58"/>
      <c r="BS19" s="94">
        <f>'Kosten absolut'!BS19/'Versicherte absolut'!BS18</f>
        <v>11521.222818791946</v>
      </c>
      <c r="BT19" s="58"/>
      <c r="BU19" s="94">
        <f>'Kosten absolut'!BU19/'Versicherte absolut'!BU18</f>
        <v>15029.573883161513</v>
      </c>
      <c r="BV19" s="58"/>
      <c r="BW19" s="30"/>
      <c r="BX19" s="30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</row>
    <row r="20" spans="1:93" s="20" customFormat="1" x14ac:dyDescent="0.25">
      <c r="A20" s="20" t="s">
        <v>33</v>
      </c>
      <c r="B20" s="94">
        <f>'Kosten absolut'!B20/'Versicherte absolut'!B19</f>
        <v>2568.9579641764262</v>
      </c>
      <c r="C20" s="58"/>
      <c r="D20" s="94">
        <f>'Kosten absolut'!D20/'Versicherte absolut'!D19</f>
        <v>3026.2694371457624</v>
      </c>
      <c r="E20" s="58"/>
      <c r="F20" s="94">
        <f>'Kosten absolut'!F20/'Versicherte absolut'!F19</f>
        <v>787.62677202407792</v>
      </c>
      <c r="G20" s="58"/>
      <c r="H20" s="94">
        <f>'Kosten absolut'!H20/'Versicherte absolut'!H19</f>
        <v>778.32127916331456</v>
      </c>
      <c r="I20" s="58"/>
      <c r="J20" s="94">
        <f>'Kosten absolut'!J20/'Versicherte absolut'!J19</f>
        <v>796.44579603702857</v>
      </c>
      <c r="K20" s="58"/>
      <c r="L20" s="94">
        <f>'Kosten absolut'!L20/'Versicherte absolut'!L19</f>
        <v>1352.9518210496128</v>
      </c>
      <c r="M20" s="58"/>
      <c r="N20" s="94">
        <f>'Kosten absolut'!N20/'Versicherte absolut'!N19</f>
        <v>1847.6072546230441</v>
      </c>
      <c r="O20" s="58"/>
      <c r="P20" s="94">
        <f>'Kosten absolut'!P20/'Versicherte absolut'!P19</f>
        <v>2120.1925617812576</v>
      </c>
      <c r="Q20" s="58"/>
      <c r="R20" s="94">
        <f>'Kosten absolut'!R20/'Versicherte absolut'!R19</f>
        <v>2020.9082272282076</v>
      </c>
      <c r="S20" s="58"/>
      <c r="T20" s="94">
        <f>'Kosten absolut'!T20/'Versicherte absolut'!U19</f>
        <v>2058.0407205854758</v>
      </c>
      <c r="U20" s="58"/>
      <c r="V20" s="20" t="s">
        <v>33</v>
      </c>
      <c r="W20" s="94">
        <f>'Kosten absolut'!W20/'Versicherte absolut'!W19</f>
        <v>2252.5255878284925</v>
      </c>
      <c r="X20" s="58"/>
      <c r="Y20" s="94">
        <f>'Kosten absolut'!Y20/'Versicherte absolut'!Y19</f>
        <v>2748.1178370618495</v>
      </c>
      <c r="Z20" s="58"/>
      <c r="AA20" s="94">
        <f>'Kosten absolut'!AA20/'Versicherte absolut'!AA19</f>
        <v>3265.0708926261318</v>
      </c>
      <c r="AB20" s="58"/>
      <c r="AC20" s="94">
        <f>'Kosten absolut'!AC20/'Versicherte absolut'!AC19</f>
        <v>3793.1993147624012</v>
      </c>
      <c r="AD20" s="58"/>
      <c r="AE20" s="94">
        <f>'Kosten absolut'!AE20/'Versicherte absolut'!AE19</f>
        <v>4655.1367759944169</v>
      </c>
      <c r="AF20" s="58"/>
      <c r="AG20" s="94">
        <f>'Kosten absolut'!AG20/'Versicherte absolut'!AG19</f>
        <v>5659.501928471248</v>
      </c>
      <c r="AH20" s="58"/>
      <c r="AI20" s="94">
        <f>'Kosten absolut'!AI20/'Versicherte absolut'!AI19</f>
        <v>7073.9600740893184</v>
      </c>
      <c r="AJ20" s="58"/>
      <c r="AK20" s="94">
        <f>'Kosten absolut'!AK20/'Versicherte absolut'!AK19</f>
        <v>8723.6585825922939</v>
      </c>
      <c r="AL20" s="58"/>
      <c r="AM20" s="94">
        <f>'Kosten absolut'!AM20/'Versicherte absolut'!AN19</f>
        <v>10872.056576402321</v>
      </c>
      <c r="AN20" s="58"/>
      <c r="AO20" s="94">
        <f>'Kosten absolut'!AO20/'Versicherte absolut'!AP19</f>
        <v>14503.507042253521</v>
      </c>
      <c r="AP20" s="58"/>
      <c r="AQ20" s="20" t="s">
        <v>33</v>
      </c>
      <c r="AR20" s="94">
        <f>'Kosten absolut'!AR20/'Versicherte absolut'!AR19</f>
        <v>796.9436802973978</v>
      </c>
      <c r="AS20" s="58"/>
      <c r="AT20" s="94">
        <f>'Kosten absolut'!AT20/'Versicherte absolut'!AT19</f>
        <v>971.57276145383651</v>
      </c>
      <c r="AU20" s="58"/>
      <c r="AV20" s="94">
        <f>'Kosten absolut'!AV20/'Versicherte absolut'!AV19</f>
        <v>1040.2570311514694</v>
      </c>
      <c r="AW20" s="58"/>
      <c r="AX20" s="94">
        <f>'Kosten absolut'!AX20/'Versicherte absolut'!AX19</f>
        <v>1184.6372236606253</v>
      </c>
      <c r="AY20" s="58"/>
      <c r="AZ20" s="94">
        <f>'Kosten absolut'!AZ20/'Versicherte absolut'!AZ19</f>
        <v>1543.0200464037123</v>
      </c>
      <c r="BA20" s="58"/>
      <c r="BB20" s="94">
        <f>'Kosten absolut'!BB20/'Versicherte absolut'!BB19</f>
        <v>2001.9541695725813</v>
      </c>
      <c r="BC20" s="58"/>
      <c r="BD20" s="94">
        <f>'Kosten absolut'!BD20/'Versicherte absolut'!BD19</f>
        <v>2377.6873992167702</v>
      </c>
      <c r="BE20" s="58"/>
      <c r="BF20" s="94">
        <f>'Kosten absolut'!BF20/'Versicherte absolut'!BF19</f>
        <v>3112.6704655674102</v>
      </c>
      <c r="BG20" s="58"/>
      <c r="BH20" s="94">
        <f>'Kosten absolut'!BH20/'Versicherte absolut'!BI19</f>
        <v>4121.7507608034084</v>
      </c>
      <c r="BI20" s="58"/>
      <c r="BJ20" s="94">
        <f>'Kosten absolut'!BK20/'Versicherte absolut'!BK19</f>
        <v>4709.5089112747</v>
      </c>
      <c r="BK20" s="58"/>
      <c r="BL20" s="20" t="s">
        <v>33</v>
      </c>
      <c r="BM20" s="94">
        <f>'Kosten absolut'!BM20/'Versicherte absolut'!BM19</f>
        <v>6194.8531905399377</v>
      </c>
      <c r="BN20" s="58"/>
      <c r="BO20" s="94">
        <f>'Kosten absolut'!BO20/'Versicherte absolut'!BO19</f>
        <v>7431.2421497584537</v>
      </c>
      <c r="BP20" s="58"/>
      <c r="BQ20" s="94">
        <f>'Kosten absolut'!BQ20/'Versicherte absolut'!BQ19</f>
        <v>8161.9452804377561</v>
      </c>
      <c r="BR20" s="58"/>
      <c r="BS20" s="94">
        <f>'Kosten absolut'!BS20/'Versicherte absolut'!BS19</f>
        <v>10100.67816091954</v>
      </c>
      <c r="BT20" s="58"/>
      <c r="BU20" s="94">
        <f>'Kosten absolut'!BU20/'Versicherte absolut'!BU19</f>
        <v>11669.908396946565</v>
      </c>
      <c r="BV20" s="58"/>
      <c r="BW20" s="30"/>
      <c r="BX20" s="30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</row>
    <row r="21" spans="1:93" s="20" customFormat="1" x14ac:dyDescent="0.25">
      <c r="A21" s="20" t="s">
        <v>34</v>
      </c>
      <c r="B21" s="94">
        <f>'Kosten absolut'!B21/'Versicherte absolut'!B20</f>
        <v>3760.8305596085702</v>
      </c>
      <c r="C21" s="58"/>
      <c r="D21" s="94">
        <f>'Kosten absolut'!D21/'Versicherte absolut'!D20</f>
        <v>4257.3007788548093</v>
      </c>
      <c r="E21" s="58"/>
      <c r="F21" s="94">
        <f>'Kosten absolut'!F21/'Versicherte absolut'!F20</f>
        <v>1136.7531634658483</v>
      </c>
      <c r="G21" s="58"/>
      <c r="H21" s="94">
        <f>'Kosten absolut'!H21/'Versicherte absolut'!H20</f>
        <v>1078.1548647500354</v>
      </c>
      <c r="I21" s="58"/>
      <c r="J21" s="94">
        <f>'Kosten absolut'!J21/'Versicherte absolut'!J20</f>
        <v>1192.3626772394327</v>
      </c>
      <c r="K21" s="58"/>
      <c r="L21" s="94">
        <f>'Kosten absolut'!L21/'Versicherte absolut'!L20</f>
        <v>2007.9172985116541</v>
      </c>
      <c r="M21" s="58"/>
      <c r="N21" s="94">
        <f>'Kosten absolut'!N21/'Versicherte absolut'!N20</f>
        <v>2317.1607264086897</v>
      </c>
      <c r="O21" s="58"/>
      <c r="P21" s="94">
        <f>'Kosten absolut'!P21/'Versicherte absolut'!P20</f>
        <v>2634.7882371246305</v>
      </c>
      <c r="Q21" s="58"/>
      <c r="R21" s="94">
        <f>'Kosten absolut'!R21/'Versicherte absolut'!R20</f>
        <v>2982.1436773561127</v>
      </c>
      <c r="S21" s="58"/>
      <c r="T21" s="94">
        <f>'Kosten absolut'!T21/'Versicherte absolut'!U20</f>
        <v>2890.1105025332054</v>
      </c>
      <c r="U21" s="58"/>
      <c r="V21" s="20" t="s">
        <v>34</v>
      </c>
      <c r="W21" s="94">
        <f>'Kosten absolut'!W21/'Versicherte absolut'!W20</f>
        <v>3483.9761904761904</v>
      </c>
      <c r="X21" s="58"/>
      <c r="Y21" s="94">
        <f>'Kosten absolut'!Y21/'Versicherte absolut'!Y20</f>
        <v>3751.2802723293889</v>
      </c>
      <c r="Z21" s="58"/>
      <c r="AA21" s="94">
        <f>'Kosten absolut'!AA21/'Versicherte absolut'!AA20</f>
        <v>4233.3939806155413</v>
      </c>
      <c r="AB21" s="58"/>
      <c r="AC21" s="94">
        <f>'Kosten absolut'!AC21/'Versicherte absolut'!AC20</f>
        <v>4932.9131714495952</v>
      </c>
      <c r="AD21" s="58"/>
      <c r="AE21" s="94">
        <f>'Kosten absolut'!AE21/'Versicherte absolut'!AE20</f>
        <v>5792.217839098329</v>
      </c>
      <c r="AF21" s="58"/>
      <c r="AG21" s="94">
        <f>'Kosten absolut'!AG21/'Versicherte absolut'!AG20</f>
        <v>7019.5743680188125</v>
      </c>
      <c r="AH21" s="58"/>
      <c r="AI21" s="94">
        <f>'Kosten absolut'!AI21/'Versicherte absolut'!AI20</f>
        <v>8353.4090728213287</v>
      </c>
      <c r="AJ21" s="58"/>
      <c r="AK21" s="94">
        <f>'Kosten absolut'!AK21/'Versicherte absolut'!AK20</f>
        <v>10671.759232954546</v>
      </c>
      <c r="AL21" s="58"/>
      <c r="AM21" s="94">
        <f>'Kosten absolut'!AM21/'Versicherte absolut'!AN20</f>
        <v>13581.743131868132</v>
      </c>
      <c r="AN21" s="58"/>
      <c r="AO21" s="94">
        <f>'Kosten absolut'!AO21/'Versicherte absolut'!AP20</f>
        <v>17170.235115431347</v>
      </c>
      <c r="AP21" s="58"/>
      <c r="AQ21" s="20" t="s">
        <v>34</v>
      </c>
      <c r="AR21" s="94">
        <f>'Kosten absolut'!AR21/'Versicherte absolut'!AR20</f>
        <v>1081.6190547636909</v>
      </c>
      <c r="AS21" s="58"/>
      <c r="AT21" s="94">
        <f>'Kosten absolut'!AT21/'Versicherte absolut'!AT20</f>
        <v>1297.6382978723404</v>
      </c>
      <c r="AU21" s="58"/>
      <c r="AV21" s="94">
        <f>'Kosten absolut'!AV21/'Versicherte absolut'!AV20</f>
        <v>1607.5541909732883</v>
      </c>
      <c r="AW21" s="58"/>
      <c r="AX21" s="94">
        <f>'Kosten absolut'!AX21/'Versicherte absolut'!AX20</f>
        <v>2000.6634602538411</v>
      </c>
      <c r="AY21" s="58"/>
      <c r="AZ21" s="94">
        <f>'Kosten absolut'!AZ21/'Versicherte absolut'!AZ20</f>
        <v>2193.2769051019081</v>
      </c>
      <c r="BA21" s="58"/>
      <c r="BB21" s="94">
        <f>'Kosten absolut'!BB21/'Versicherte absolut'!BB20</f>
        <v>2584.3319532751739</v>
      </c>
      <c r="BC21" s="58"/>
      <c r="BD21" s="94">
        <f>'Kosten absolut'!BD21/'Versicherte absolut'!BD20</f>
        <v>3261.1493399339934</v>
      </c>
      <c r="BE21" s="58"/>
      <c r="BF21" s="94">
        <f>'Kosten absolut'!BF21/'Versicherte absolut'!BF20</f>
        <v>3863.7968777407473</v>
      </c>
      <c r="BG21" s="58"/>
      <c r="BH21" s="94">
        <f>'Kosten absolut'!BH21/'Versicherte absolut'!BI20</f>
        <v>4956.4943102415655</v>
      </c>
      <c r="BI21" s="58"/>
      <c r="BJ21" s="94">
        <f>'Kosten absolut'!BK21/'Versicherte absolut'!BK20</f>
        <v>5906.7210007581498</v>
      </c>
      <c r="BK21" s="58"/>
      <c r="BL21" s="20" t="s">
        <v>34</v>
      </c>
      <c r="BM21" s="94">
        <f>'Kosten absolut'!BM21/'Versicherte absolut'!BM20</f>
        <v>7652.1085985482969</v>
      </c>
      <c r="BN21" s="58"/>
      <c r="BO21" s="94">
        <f>'Kosten absolut'!BO21/'Versicherte absolut'!BO20</f>
        <v>8539.9761664988255</v>
      </c>
      <c r="BP21" s="58"/>
      <c r="BQ21" s="94">
        <f>'Kosten absolut'!BQ21/'Versicherte absolut'!BQ20</f>
        <v>10062.437086092716</v>
      </c>
      <c r="BR21" s="58"/>
      <c r="BS21" s="94">
        <f>'Kosten absolut'!BS21/'Versicherte absolut'!BS20</f>
        <v>11771.724100327154</v>
      </c>
      <c r="BT21" s="58"/>
      <c r="BU21" s="94">
        <f>'Kosten absolut'!BU21/'Versicherte absolut'!BU20</f>
        <v>15394.240618101545</v>
      </c>
      <c r="BV21" s="58"/>
      <c r="BW21" s="30"/>
      <c r="BX21" s="30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</row>
    <row r="22" spans="1:93" s="20" customFormat="1" x14ac:dyDescent="0.25">
      <c r="A22" s="20" t="s">
        <v>35</v>
      </c>
      <c r="B22" s="94">
        <f>'Kosten absolut'!B22/'Versicherte absolut'!B21</f>
        <v>2845.0609639695163</v>
      </c>
      <c r="C22" s="58"/>
      <c r="D22" s="94">
        <f>'Kosten absolut'!D22/'Versicherte absolut'!D21</f>
        <v>3291.155939799984</v>
      </c>
      <c r="E22" s="58"/>
      <c r="F22" s="94">
        <f>'Kosten absolut'!F22/'Versicherte absolut'!F21</f>
        <v>964.66026457618818</v>
      </c>
      <c r="G22" s="58"/>
      <c r="H22" s="94">
        <f>'Kosten absolut'!H22/'Versicherte absolut'!H21</f>
        <v>968.2325254230476</v>
      </c>
      <c r="I22" s="58"/>
      <c r="J22" s="94">
        <f>'Kosten absolut'!J22/'Versicherte absolut'!J21</f>
        <v>961.26111068614705</v>
      </c>
      <c r="K22" s="58"/>
      <c r="L22" s="94">
        <f>'Kosten absolut'!L22/'Versicherte absolut'!L21</f>
        <v>1553.1911636469335</v>
      </c>
      <c r="M22" s="58"/>
      <c r="N22" s="94">
        <f>'Kosten absolut'!N22/'Versicherte absolut'!N21</f>
        <v>2203.6546675621221</v>
      </c>
      <c r="O22" s="58"/>
      <c r="P22" s="94">
        <f>'Kosten absolut'!P22/'Versicherte absolut'!P21</f>
        <v>2368.7090929808569</v>
      </c>
      <c r="Q22" s="58"/>
      <c r="R22" s="94">
        <f>'Kosten absolut'!R22/'Versicherte absolut'!R21</f>
        <v>2330.6144622425631</v>
      </c>
      <c r="S22" s="58"/>
      <c r="T22" s="94">
        <f>'Kosten absolut'!T22/'Versicherte absolut'!U21</f>
        <v>2304.032110503184</v>
      </c>
      <c r="U22" s="58"/>
      <c r="V22" s="20" t="s">
        <v>35</v>
      </c>
      <c r="W22" s="94">
        <f>'Kosten absolut'!W22/'Versicherte absolut'!W21</f>
        <v>2627.1249121397732</v>
      </c>
      <c r="X22" s="58"/>
      <c r="Y22" s="94">
        <f>'Kosten absolut'!Y22/'Versicherte absolut'!Y21</f>
        <v>3142.2729248152978</v>
      </c>
      <c r="Z22" s="58"/>
      <c r="AA22" s="94">
        <f>'Kosten absolut'!AA22/'Versicherte absolut'!AA21</f>
        <v>3447.6153765690378</v>
      </c>
      <c r="AB22" s="58"/>
      <c r="AC22" s="94">
        <f>'Kosten absolut'!AC22/'Versicherte absolut'!AC21</f>
        <v>4274.8645563662039</v>
      </c>
      <c r="AD22" s="58"/>
      <c r="AE22" s="94">
        <f>'Kosten absolut'!AE22/'Versicherte absolut'!AE21</f>
        <v>4982.1450381679388</v>
      </c>
      <c r="AF22" s="58"/>
      <c r="AG22" s="94">
        <f>'Kosten absolut'!AG22/'Versicherte absolut'!AG21</f>
        <v>5915.7532530120479</v>
      </c>
      <c r="AH22" s="58"/>
      <c r="AI22" s="94">
        <f>'Kosten absolut'!AI22/'Versicherte absolut'!AI21</f>
        <v>7362.9145796932635</v>
      </c>
      <c r="AJ22" s="58"/>
      <c r="AK22" s="94">
        <f>'Kosten absolut'!AK22/'Versicherte absolut'!AK21</f>
        <v>9645.8911564625851</v>
      </c>
      <c r="AL22" s="58"/>
      <c r="AM22" s="94">
        <f>'Kosten absolut'!AM22/'Versicherte absolut'!AN21</f>
        <v>12681.945104697226</v>
      </c>
      <c r="AN22" s="58"/>
      <c r="AO22" s="94">
        <f>'Kosten absolut'!AO22/'Versicherte absolut'!AP21</f>
        <v>14938.019880715705</v>
      </c>
      <c r="AP22" s="58"/>
      <c r="AQ22" s="20" t="s">
        <v>35</v>
      </c>
      <c r="AR22" s="94">
        <f>'Kosten absolut'!AR22/'Versicherte absolut'!AR21</f>
        <v>939.58742302668406</v>
      </c>
      <c r="AS22" s="58"/>
      <c r="AT22" s="94">
        <f>'Kosten absolut'!AT22/'Versicherte absolut'!AT21</f>
        <v>1040.9948207714324</v>
      </c>
      <c r="AU22" s="58"/>
      <c r="AV22" s="94">
        <f>'Kosten absolut'!AV22/'Versicherte absolut'!AV21</f>
        <v>1163.645467322558</v>
      </c>
      <c r="AW22" s="58"/>
      <c r="AX22" s="94">
        <f>'Kosten absolut'!AX22/'Versicherte absolut'!AX21</f>
        <v>1371.8564452225191</v>
      </c>
      <c r="AY22" s="58"/>
      <c r="AZ22" s="94">
        <f>'Kosten absolut'!AZ22/'Versicherte absolut'!AZ21</f>
        <v>1585.5867864129468</v>
      </c>
      <c r="BA22" s="58"/>
      <c r="BB22" s="94">
        <f>'Kosten absolut'!BB22/'Versicherte absolut'!BB21</f>
        <v>1920.8531963698015</v>
      </c>
      <c r="BC22" s="58"/>
      <c r="BD22" s="94">
        <f>'Kosten absolut'!BD22/'Versicherte absolut'!BD21</f>
        <v>2457.4468880580603</v>
      </c>
      <c r="BE22" s="58"/>
      <c r="BF22" s="94">
        <f>'Kosten absolut'!BF22/'Versicherte absolut'!BF21</f>
        <v>3158.0982532751091</v>
      </c>
      <c r="BG22" s="58"/>
      <c r="BH22" s="94">
        <f>'Kosten absolut'!BH22/'Versicherte absolut'!BI21</f>
        <v>4025.9654433093706</v>
      </c>
      <c r="BI22" s="58"/>
      <c r="BJ22" s="94">
        <f>'Kosten absolut'!BK22/'Versicherte absolut'!BK21</f>
        <v>5038.9836611675128</v>
      </c>
      <c r="BK22" s="58"/>
      <c r="BL22" s="20" t="s">
        <v>35</v>
      </c>
      <c r="BM22" s="94">
        <f>'Kosten absolut'!BM22/'Versicherte absolut'!BM21</f>
        <v>6287.7530120481924</v>
      </c>
      <c r="BN22" s="58"/>
      <c r="BO22" s="94">
        <f>'Kosten absolut'!BO22/'Versicherte absolut'!BO21</f>
        <v>7707.538910012674</v>
      </c>
      <c r="BP22" s="58"/>
      <c r="BQ22" s="94">
        <f>'Kosten absolut'!BQ22/'Versicherte absolut'!BQ21</f>
        <v>8870.035640281807</v>
      </c>
      <c r="BR22" s="58"/>
      <c r="BS22" s="94">
        <f>'Kosten absolut'!BS22/'Versicherte absolut'!BS21</f>
        <v>10475.003222341567</v>
      </c>
      <c r="BT22" s="58"/>
      <c r="BU22" s="94">
        <f>'Kosten absolut'!BU22/'Versicherte absolut'!BU21</f>
        <v>13459.977040816326</v>
      </c>
      <c r="BV22" s="58"/>
      <c r="BW22" s="30"/>
      <c r="BX22" s="30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</row>
    <row r="23" spans="1:93" s="20" customFormat="1" x14ac:dyDescent="0.25">
      <c r="A23" s="20" t="s">
        <v>36</v>
      </c>
      <c r="B23" s="94">
        <f>'Kosten absolut'!B23/'Versicherte absolut'!B22</f>
        <v>2606.0234679879063</v>
      </c>
      <c r="C23" s="58"/>
      <c r="D23" s="94">
        <f>'Kosten absolut'!D23/'Versicherte absolut'!D22</f>
        <v>3073.4994948742155</v>
      </c>
      <c r="E23" s="58"/>
      <c r="F23" s="94">
        <f>'Kosten absolut'!F23/'Versicherte absolut'!F22</f>
        <v>685.84183673469386</v>
      </c>
      <c r="G23" s="58"/>
      <c r="H23" s="94">
        <f>'Kosten absolut'!H23/'Versicherte absolut'!H22</f>
        <v>646.37385804638086</v>
      </c>
      <c r="I23" s="58"/>
      <c r="J23" s="94">
        <f>'Kosten absolut'!J23/'Versicherte absolut'!J22</f>
        <v>722.86420566908373</v>
      </c>
      <c r="K23" s="58"/>
      <c r="L23" s="94">
        <f>'Kosten absolut'!L23/'Versicherte absolut'!L22</f>
        <v>1460.0012646221942</v>
      </c>
      <c r="M23" s="58"/>
      <c r="N23" s="94">
        <f>'Kosten absolut'!N23/'Versicherte absolut'!N22</f>
        <v>1962.780487804878</v>
      </c>
      <c r="O23" s="58"/>
      <c r="P23" s="94">
        <f>'Kosten absolut'!P23/'Versicherte absolut'!P22</f>
        <v>2198.0082682590723</v>
      </c>
      <c r="Q23" s="58"/>
      <c r="R23" s="94">
        <f>'Kosten absolut'!R23/'Versicherte absolut'!R22</f>
        <v>1867.9427065026362</v>
      </c>
      <c r="S23" s="58"/>
      <c r="T23" s="94">
        <f>'Kosten absolut'!T23/'Versicherte absolut'!U22</f>
        <v>2045.1752055660975</v>
      </c>
      <c r="U23" s="58"/>
      <c r="V23" s="20" t="s">
        <v>36</v>
      </c>
      <c r="W23" s="94">
        <f>'Kosten absolut'!W23/'Versicherte absolut'!W22</f>
        <v>2367.2026542324247</v>
      </c>
      <c r="X23" s="58"/>
      <c r="Y23" s="94">
        <f>'Kosten absolut'!Y23/'Versicherte absolut'!Y22</f>
        <v>2760.4936562860439</v>
      </c>
      <c r="Z23" s="58"/>
      <c r="AA23" s="94">
        <f>'Kosten absolut'!AA23/'Versicherte absolut'!AA22</f>
        <v>3491.3625779625781</v>
      </c>
      <c r="AB23" s="58"/>
      <c r="AC23" s="94">
        <f>'Kosten absolut'!AC23/'Versicherte absolut'!AC22</f>
        <v>3993.8176919622811</v>
      </c>
      <c r="AD23" s="58"/>
      <c r="AE23" s="94">
        <f>'Kosten absolut'!AE23/'Versicherte absolut'!AE22</f>
        <v>4632.5920084121981</v>
      </c>
      <c r="AF23" s="58"/>
      <c r="AG23" s="94">
        <f>'Kosten absolut'!AG23/'Versicherte absolut'!AG22</f>
        <v>5730.9055429864256</v>
      </c>
      <c r="AH23" s="58"/>
      <c r="AI23" s="94">
        <f>'Kosten absolut'!AI23/'Versicherte absolut'!AI22</f>
        <v>6707.7403906742284</v>
      </c>
      <c r="AJ23" s="58"/>
      <c r="AK23" s="94">
        <f>'Kosten absolut'!AK23/'Versicherte absolut'!AK22</f>
        <v>8524.8596237337188</v>
      </c>
      <c r="AL23" s="58"/>
      <c r="AM23" s="94">
        <f>'Kosten absolut'!AM23/'Versicherte absolut'!AN22</f>
        <v>11014.327964860908</v>
      </c>
      <c r="AN23" s="58"/>
      <c r="AO23" s="94">
        <f>'Kosten absolut'!AO23/'Versicherte absolut'!AP22</f>
        <v>15992.151927437642</v>
      </c>
      <c r="AP23" s="58"/>
      <c r="AQ23" s="20" t="s">
        <v>36</v>
      </c>
      <c r="AR23" s="94">
        <f>'Kosten absolut'!AR23/'Versicherte absolut'!AR22</f>
        <v>811.46699117736534</v>
      </c>
      <c r="AS23" s="58"/>
      <c r="AT23" s="94">
        <f>'Kosten absolut'!AT23/'Versicherte absolut'!AT22</f>
        <v>930.39737199818762</v>
      </c>
      <c r="AU23" s="58"/>
      <c r="AV23" s="94">
        <f>'Kosten absolut'!AV23/'Versicherte absolut'!AV22</f>
        <v>1469.8054940186087</v>
      </c>
      <c r="AW23" s="58"/>
      <c r="AX23" s="94">
        <f>'Kosten absolut'!AX23/'Versicherte absolut'!AX22</f>
        <v>1136.0609543712992</v>
      </c>
      <c r="AY23" s="58"/>
      <c r="AZ23" s="94">
        <f>'Kosten absolut'!AZ23/'Versicherte absolut'!AZ22</f>
        <v>1460.1223521972811</v>
      </c>
      <c r="BA23" s="58"/>
      <c r="BB23" s="94">
        <f>'Kosten absolut'!BB23/'Versicherte absolut'!BB22</f>
        <v>1958.1766497461929</v>
      </c>
      <c r="BC23" s="58"/>
      <c r="BD23" s="94">
        <f>'Kosten absolut'!BD23/'Versicherte absolut'!BD22</f>
        <v>2226.4293520686965</v>
      </c>
      <c r="BE23" s="58"/>
      <c r="BF23" s="94">
        <f>'Kosten absolut'!BF23/'Versicherte absolut'!BF22</f>
        <v>2771.3597266881029</v>
      </c>
      <c r="BG23" s="58"/>
      <c r="BH23" s="94">
        <f>'Kosten absolut'!BH23/'Versicherte absolut'!BI22</f>
        <v>3741.8477284073888</v>
      </c>
      <c r="BI23" s="58"/>
      <c r="BJ23" s="94">
        <f>'Kosten absolut'!BK23/'Versicherte absolut'!BK22</f>
        <v>4343.5818965517237</v>
      </c>
      <c r="BK23" s="58"/>
      <c r="BL23" s="20" t="s">
        <v>36</v>
      </c>
      <c r="BM23" s="94">
        <f>'Kosten absolut'!BM23/'Versicherte absolut'!BM22</f>
        <v>5361.4454739843195</v>
      </c>
      <c r="BN23" s="58"/>
      <c r="BO23" s="94">
        <f>'Kosten absolut'!BO23/'Versicherte absolut'!BO22</f>
        <v>6509.8858195211787</v>
      </c>
      <c r="BP23" s="58"/>
      <c r="BQ23" s="94">
        <f>'Kosten absolut'!BQ23/'Versicherte absolut'!BQ22</f>
        <v>7352.0844504021452</v>
      </c>
      <c r="BR23" s="58"/>
      <c r="BS23" s="94">
        <f>'Kosten absolut'!BS23/'Versicherte absolut'!BS22</f>
        <v>8199.0872093023263</v>
      </c>
      <c r="BT23" s="58"/>
      <c r="BU23" s="94">
        <f>'Kosten absolut'!BU23/'Versicherte absolut'!BU22</f>
        <v>11480.142857142857</v>
      </c>
      <c r="BV23" s="58"/>
      <c r="BW23" s="30"/>
      <c r="BX23" s="30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</row>
    <row r="24" spans="1:93" s="20" customFormat="1" x14ac:dyDescent="0.25">
      <c r="A24" s="20" t="s">
        <v>37</v>
      </c>
      <c r="B24" s="94">
        <f>'Kosten absolut'!B24/'Versicherte absolut'!B23</f>
        <v>2082.9642275509632</v>
      </c>
      <c r="C24" s="58"/>
      <c r="D24" s="94">
        <f>'Kosten absolut'!D24/'Versicherte absolut'!D23</f>
        <v>2486.4414420905991</v>
      </c>
      <c r="E24" s="58"/>
      <c r="F24" s="94">
        <f>'Kosten absolut'!F24/'Versicherte absolut'!F23</f>
        <v>657.8034275048783</v>
      </c>
      <c r="G24" s="58"/>
      <c r="H24" s="94">
        <f>'Kosten absolut'!H24/'Versicherte absolut'!H23</f>
        <v>636.58187343582415</v>
      </c>
      <c r="I24" s="58"/>
      <c r="J24" s="94">
        <f>'Kosten absolut'!J24/'Versicherte absolut'!J23</f>
        <v>677.08171834625318</v>
      </c>
      <c r="K24" s="58"/>
      <c r="L24" s="94">
        <f>'Kosten absolut'!L24/'Versicherte absolut'!L23</f>
        <v>1262.8155867693702</v>
      </c>
      <c r="M24" s="58"/>
      <c r="N24" s="94">
        <f>'Kosten absolut'!N24/'Versicherte absolut'!N23</f>
        <v>1794.4525547445255</v>
      </c>
      <c r="O24" s="58"/>
      <c r="P24" s="94">
        <f>'Kosten absolut'!P24/'Versicherte absolut'!P23</f>
        <v>1849.8265179677819</v>
      </c>
      <c r="Q24" s="58"/>
      <c r="R24" s="94">
        <f>'Kosten absolut'!R24/'Versicherte absolut'!R23</f>
        <v>1472.2937324602433</v>
      </c>
      <c r="S24" s="58"/>
      <c r="T24" s="94">
        <f>'Kosten absolut'!T24/'Versicherte absolut'!U23</f>
        <v>1908.8117381489842</v>
      </c>
      <c r="U24" s="58"/>
      <c r="V24" s="20" t="s">
        <v>37</v>
      </c>
      <c r="W24" s="94">
        <f>'Kosten absolut'!W24/'Versicherte absolut'!W23</f>
        <v>2114.7612013786311</v>
      </c>
      <c r="X24" s="58"/>
      <c r="Y24" s="94">
        <f>'Kosten absolut'!Y24/'Versicherte absolut'!Y23</f>
        <v>2192.5477777777778</v>
      </c>
      <c r="Z24" s="58"/>
      <c r="AA24" s="94">
        <f>'Kosten absolut'!AA24/'Versicherte absolut'!AA23</f>
        <v>2614.1086142322097</v>
      </c>
      <c r="AB24" s="58"/>
      <c r="AC24" s="94">
        <f>'Kosten absolut'!AC24/'Versicherte absolut'!AC23</f>
        <v>3202.9590643274855</v>
      </c>
      <c r="AD24" s="58"/>
      <c r="AE24" s="94">
        <f>'Kosten absolut'!AE24/'Versicherte absolut'!AE23</f>
        <v>3463.9794696321642</v>
      </c>
      <c r="AF24" s="58"/>
      <c r="AG24" s="94">
        <f>'Kosten absolut'!AG24/'Versicherte absolut'!AG23</f>
        <v>4145.4236499068902</v>
      </c>
      <c r="AH24" s="58"/>
      <c r="AI24" s="94">
        <f>'Kosten absolut'!AI24/'Versicherte absolut'!AI23</f>
        <v>5196.6143277723259</v>
      </c>
      <c r="AJ24" s="58"/>
      <c r="AK24" s="94">
        <f>'Kosten absolut'!AK24/'Versicherte absolut'!AK23</f>
        <v>6403.6220379146916</v>
      </c>
      <c r="AL24" s="58"/>
      <c r="AM24" s="94">
        <f>'Kosten absolut'!AM24/'Versicherte absolut'!AN23</f>
        <v>9786.2378167641327</v>
      </c>
      <c r="AN24" s="58"/>
      <c r="AO24" s="94">
        <f>'Kosten absolut'!AO24/'Versicherte absolut'!AP23</f>
        <v>12160.095081967213</v>
      </c>
      <c r="AP24" s="58"/>
      <c r="AQ24" s="20" t="s">
        <v>37</v>
      </c>
      <c r="AR24" s="94">
        <f>'Kosten absolut'!AR24/'Versicherte absolut'!AR23</f>
        <v>600.51202321724713</v>
      </c>
      <c r="AS24" s="58"/>
      <c r="AT24" s="94">
        <f>'Kosten absolut'!AT24/'Versicherte absolut'!AT23</f>
        <v>735.32690984170677</v>
      </c>
      <c r="AU24" s="58"/>
      <c r="AV24" s="94">
        <f>'Kosten absolut'!AV24/'Versicherte absolut'!AV23</f>
        <v>960.47660636306921</v>
      </c>
      <c r="AW24" s="58"/>
      <c r="AX24" s="94">
        <f>'Kosten absolut'!AX24/'Versicherte absolut'!AX23</f>
        <v>1046.7461346633415</v>
      </c>
      <c r="AY24" s="58"/>
      <c r="AZ24" s="94">
        <f>'Kosten absolut'!AZ24/'Versicherte absolut'!AZ23</f>
        <v>1333.3529929577464</v>
      </c>
      <c r="BA24" s="58"/>
      <c r="BB24" s="94">
        <f>'Kosten absolut'!BB24/'Versicherte absolut'!BB23</f>
        <v>1617.5497856121963</v>
      </c>
      <c r="BC24" s="58"/>
      <c r="BD24" s="94">
        <f>'Kosten absolut'!BD24/'Versicherte absolut'!BD23</f>
        <v>2048.7079181961194</v>
      </c>
      <c r="BE24" s="58"/>
      <c r="BF24" s="94">
        <f>'Kosten absolut'!BF24/'Versicherte absolut'!BF23</f>
        <v>2441.0547320410492</v>
      </c>
      <c r="BG24" s="58"/>
      <c r="BH24" s="94">
        <f>'Kosten absolut'!BH24/'Versicherte absolut'!BI23</f>
        <v>2861.7631964809384</v>
      </c>
      <c r="BI24" s="58"/>
      <c r="BJ24" s="94">
        <f>'Kosten absolut'!BK24/'Versicherte absolut'!BK23</f>
        <v>3914.0047483380818</v>
      </c>
      <c r="BK24" s="58"/>
      <c r="BL24" s="20" t="s">
        <v>37</v>
      </c>
      <c r="BM24" s="94">
        <f>'Kosten absolut'!BM24/'Versicherte absolut'!BM23</f>
        <v>5435.2395143487856</v>
      </c>
      <c r="BN24" s="58"/>
      <c r="BO24" s="94">
        <f>'Kosten absolut'!BO24/'Versicherte absolut'!BO23</f>
        <v>5407.7027027027025</v>
      </c>
      <c r="BP24" s="58"/>
      <c r="BQ24" s="94">
        <f>'Kosten absolut'!BQ24/'Versicherte absolut'!BQ23</f>
        <v>5832.527888446215</v>
      </c>
      <c r="BR24" s="58"/>
      <c r="BS24" s="94">
        <f>'Kosten absolut'!BS24/'Versicherte absolut'!BS23</f>
        <v>6935.0796460176989</v>
      </c>
      <c r="BT24" s="58"/>
      <c r="BU24" s="94">
        <f>'Kosten absolut'!BU24/'Versicherte absolut'!BU23</f>
        <v>10918.5</v>
      </c>
      <c r="BV24" s="58"/>
      <c r="BW24" s="30"/>
      <c r="BX24" s="30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</row>
    <row r="25" spans="1:93" s="20" customFormat="1" x14ac:dyDescent="0.25">
      <c r="A25" s="20" t="s">
        <v>38</v>
      </c>
      <c r="B25" s="94">
        <f>'Kosten absolut'!B25/'Versicherte absolut'!B24</f>
        <v>1850.989236661384</v>
      </c>
      <c r="C25" s="58"/>
      <c r="D25" s="94">
        <f>'Kosten absolut'!D25/'Versicherte absolut'!D24</f>
        <v>2281.7622648144893</v>
      </c>
      <c r="E25" s="58"/>
      <c r="F25" s="94">
        <f>'Kosten absolut'!F25/'Versicherte absolut'!F24</f>
        <v>551.35729442970819</v>
      </c>
      <c r="G25" s="58"/>
      <c r="H25" s="94">
        <f>'Kosten absolut'!H25/'Versicherte absolut'!H24</f>
        <v>515.55052457205966</v>
      </c>
      <c r="I25" s="58"/>
      <c r="J25" s="94">
        <f>'Kosten absolut'!J25/'Versicherte absolut'!J24</f>
        <v>584.45890760592135</v>
      </c>
      <c r="K25" s="58"/>
      <c r="L25" s="94">
        <f>'Kosten absolut'!L25/'Versicherte absolut'!L24</f>
        <v>1154.56258790436</v>
      </c>
      <c r="M25" s="58"/>
      <c r="N25" s="94">
        <f>'Kosten absolut'!N25/'Versicherte absolut'!N24</f>
        <v>1656.9809523809524</v>
      </c>
      <c r="O25" s="58"/>
      <c r="P25" s="94">
        <f>'Kosten absolut'!P25/'Versicherte absolut'!P24</f>
        <v>1704.0505050505051</v>
      </c>
      <c r="Q25" s="58"/>
      <c r="R25" s="94">
        <f>'Kosten absolut'!R25/'Versicherte absolut'!R24</f>
        <v>1390.7229357798165</v>
      </c>
      <c r="S25" s="58"/>
      <c r="T25" s="94">
        <f>'Kosten absolut'!T25/'Versicherte absolut'!U24</f>
        <v>1322.30796460177</v>
      </c>
      <c r="U25" s="58"/>
      <c r="V25" s="20" t="s">
        <v>38</v>
      </c>
      <c r="W25" s="94">
        <f>'Kosten absolut'!W25/'Versicherte absolut'!W24</f>
        <v>1744.4704641350211</v>
      </c>
      <c r="X25" s="58"/>
      <c r="Y25" s="94">
        <f>'Kosten absolut'!Y25/'Versicherte absolut'!Y24</f>
        <v>2143.5950617283952</v>
      </c>
      <c r="Z25" s="58"/>
      <c r="AA25" s="94">
        <f>'Kosten absolut'!AA25/'Versicherte absolut'!AA24</f>
        <v>2743.4908136482941</v>
      </c>
      <c r="AB25" s="58"/>
      <c r="AC25" s="94">
        <f>'Kosten absolut'!AC25/'Versicherte absolut'!AC24</f>
        <v>2526.5210355987056</v>
      </c>
      <c r="AD25" s="58"/>
      <c r="AE25" s="94">
        <f>'Kosten absolut'!AE25/'Versicherte absolut'!AE24</f>
        <v>3349.2281250000001</v>
      </c>
      <c r="AF25" s="58"/>
      <c r="AG25" s="94">
        <f>'Kosten absolut'!AG25/'Versicherte absolut'!AG24</f>
        <v>4058.296875</v>
      </c>
      <c r="AH25" s="58"/>
      <c r="AI25" s="94">
        <f>'Kosten absolut'!AI25/'Versicherte absolut'!AI24</f>
        <v>5661.9595588235297</v>
      </c>
      <c r="AJ25" s="58"/>
      <c r="AK25" s="94">
        <f>'Kosten absolut'!AK25/'Versicherte absolut'!AK24</f>
        <v>7951.02</v>
      </c>
      <c r="AL25" s="58"/>
      <c r="AM25" s="94">
        <f>'Kosten absolut'!AM25/'Versicherte absolut'!AN24</f>
        <v>8279.9705882352937</v>
      </c>
      <c r="AN25" s="58"/>
      <c r="AO25" s="94">
        <f>'Kosten absolut'!AO25/'Versicherte absolut'!AP24</f>
        <v>10982.016949152543</v>
      </c>
      <c r="AP25" s="58"/>
      <c r="AQ25" s="20" t="s">
        <v>38</v>
      </c>
      <c r="AR25" s="94">
        <f>'Kosten absolut'!AR25/'Versicherte absolut'!AR24</f>
        <v>653.69090909090914</v>
      </c>
      <c r="AS25" s="58"/>
      <c r="AT25" s="94">
        <f>'Kosten absolut'!AT25/'Versicherte absolut'!AT24</f>
        <v>646.0181818181818</v>
      </c>
      <c r="AU25" s="58"/>
      <c r="AV25" s="94">
        <f>'Kosten absolut'!AV25/'Versicherte absolut'!AV24</f>
        <v>621.05384615384617</v>
      </c>
      <c r="AW25" s="58"/>
      <c r="AX25" s="94">
        <f>'Kosten absolut'!AX25/'Versicherte absolut'!AX24</f>
        <v>707.5376146788991</v>
      </c>
      <c r="AY25" s="58"/>
      <c r="AZ25" s="94">
        <f>'Kosten absolut'!AZ25/'Versicherte absolut'!AZ24</f>
        <v>880.86255924170621</v>
      </c>
      <c r="BA25" s="58"/>
      <c r="BB25" s="94">
        <f>'Kosten absolut'!BB25/'Versicherte absolut'!BB24</f>
        <v>1308.5518590998042</v>
      </c>
      <c r="BC25" s="58"/>
      <c r="BD25" s="94">
        <f>'Kosten absolut'!BD25/'Versicherte absolut'!BD24</f>
        <v>1749.4545454545455</v>
      </c>
      <c r="BE25" s="58"/>
      <c r="BF25" s="94">
        <f>'Kosten absolut'!BF25/'Versicherte absolut'!BF24</f>
        <v>2213.9103139013455</v>
      </c>
      <c r="BG25" s="58"/>
      <c r="BH25" s="94">
        <f>'Kosten absolut'!BH25/'Versicherte absolut'!BI24</f>
        <v>3164.6497175141244</v>
      </c>
      <c r="BI25" s="58"/>
      <c r="BJ25" s="94">
        <f>'Kosten absolut'!BK25/'Versicherte absolut'!BK24</f>
        <v>3537.5402298850577</v>
      </c>
      <c r="BK25" s="58"/>
      <c r="BL25" s="20" t="s">
        <v>38</v>
      </c>
      <c r="BM25" s="94">
        <f>'Kosten absolut'!BM25/'Versicherte absolut'!BM24</f>
        <v>5959.0819112627987</v>
      </c>
      <c r="BN25" s="58"/>
      <c r="BO25" s="94">
        <f>'Kosten absolut'!BO25/'Versicherte absolut'!BO24</f>
        <v>6260.4778325123152</v>
      </c>
      <c r="BP25" s="58"/>
      <c r="BQ25" s="94">
        <f>'Kosten absolut'!BQ25/'Versicherte absolut'!BQ24</f>
        <v>7142.1825396825398</v>
      </c>
      <c r="BR25" s="58"/>
      <c r="BS25" s="94">
        <f>'Kosten absolut'!BS25/'Versicherte absolut'!BS24</f>
        <v>9091.6379310344819</v>
      </c>
      <c r="BT25" s="58"/>
      <c r="BU25" s="94">
        <f>'Kosten absolut'!BU25/'Versicherte absolut'!BU24</f>
        <v>6793.060606060606</v>
      </c>
      <c r="BV25" s="58"/>
      <c r="BW25" s="30"/>
      <c r="BX25" s="30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</row>
    <row r="26" spans="1:93" s="20" customFormat="1" x14ac:dyDescent="0.25">
      <c r="A26" s="20" t="s">
        <v>39</v>
      </c>
      <c r="B26" s="94">
        <f>'Kosten absolut'!B26/'Versicherte absolut'!B25</f>
        <v>2246.9899603379372</v>
      </c>
      <c r="C26" s="58"/>
      <c r="D26" s="94">
        <f>'Kosten absolut'!D26/'Versicherte absolut'!D25</f>
        <v>2680.922499118014</v>
      </c>
      <c r="E26" s="58"/>
      <c r="F26" s="94">
        <f>'Kosten absolut'!F26/'Versicherte absolut'!F25</f>
        <v>733.05698834065072</v>
      </c>
      <c r="G26" s="58"/>
      <c r="H26" s="94">
        <f>'Kosten absolut'!H26/'Versicherte absolut'!H25</f>
        <v>710.18687577873152</v>
      </c>
      <c r="I26" s="58"/>
      <c r="J26" s="94">
        <f>'Kosten absolut'!J26/'Versicherte absolut'!J25</f>
        <v>755.03474228371601</v>
      </c>
      <c r="K26" s="58"/>
      <c r="L26" s="94">
        <f>'Kosten absolut'!L26/'Versicherte absolut'!L25</f>
        <v>1333.6526544580097</v>
      </c>
      <c r="M26" s="58"/>
      <c r="N26" s="94">
        <f>'Kosten absolut'!N26/'Versicherte absolut'!N25</f>
        <v>1751.9075612938673</v>
      </c>
      <c r="O26" s="58"/>
      <c r="P26" s="94">
        <f>'Kosten absolut'!P26/'Versicherte absolut'!P25</f>
        <v>1997.5307692307692</v>
      </c>
      <c r="Q26" s="58"/>
      <c r="R26" s="94">
        <f>'Kosten absolut'!R26/'Versicherte absolut'!R25</f>
        <v>1877.0465467083288</v>
      </c>
      <c r="S26" s="58"/>
      <c r="T26" s="94">
        <f>'Kosten absolut'!T26/'Versicherte absolut'!U25</f>
        <v>1847.8560267857142</v>
      </c>
      <c r="U26" s="58"/>
      <c r="V26" s="20" t="s">
        <v>39</v>
      </c>
      <c r="W26" s="94">
        <f>'Kosten absolut'!W26/'Versicherte absolut'!W25</f>
        <v>2232.5108907276708</v>
      </c>
      <c r="X26" s="58"/>
      <c r="Y26" s="94">
        <f>'Kosten absolut'!Y26/'Versicherte absolut'!Y25</f>
        <v>2659.8153462258265</v>
      </c>
      <c r="Z26" s="58"/>
      <c r="AA26" s="94">
        <f>'Kosten absolut'!AA26/'Versicherte absolut'!AA25</f>
        <v>3054.6038783213676</v>
      </c>
      <c r="AB26" s="58"/>
      <c r="AC26" s="94">
        <f>'Kosten absolut'!AC26/'Versicherte absolut'!AC25</f>
        <v>3565.6262575452715</v>
      </c>
      <c r="AD26" s="58"/>
      <c r="AE26" s="94">
        <f>'Kosten absolut'!AE26/'Versicherte absolut'!AE25</f>
        <v>4113.7505470459519</v>
      </c>
      <c r="AF26" s="58"/>
      <c r="AG26" s="94">
        <f>'Kosten absolut'!AG26/'Versicherte absolut'!AG25</f>
        <v>5073.3804057066427</v>
      </c>
      <c r="AH26" s="58"/>
      <c r="AI26" s="94">
        <f>'Kosten absolut'!AI26/'Versicherte absolut'!AI25</f>
        <v>6156.9377733349993</v>
      </c>
      <c r="AJ26" s="58"/>
      <c r="AK26" s="94">
        <f>'Kosten absolut'!AK26/'Versicherte absolut'!AK25</f>
        <v>7910.6884591774096</v>
      </c>
      <c r="AL26" s="58"/>
      <c r="AM26" s="94">
        <f>'Kosten absolut'!AM26/'Versicherte absolut'!AN25</f>
        <v>10648.662101816017</v>
      </c>
      <c r="AN26" s="58"/>
      <c r="AO26" s="94">
        <f>'Kosten absolut'!AO26/'Versicherte absolut'!AP25</f>
        <v>13842.014177215189</v>
      </c>
      <c r="AP26" s="58"/>
      <c r="AQ26" s="20" t="s">
        <v>39</v>
      </c>
      <c r="AR26" s="94">
        <f>'Kosten absolut'!AR26/'Versicherte absolut'!AR25</f>
        <v>763.79928087023802</v>
      </c>
      <c r="AS26" s="58"/>
      <c r="AT26" s="94">
        <f>'Kosten absolut'!AT26/'Versicherte absolut'!AT25</f>
        <v>856.41124455589284</v>
      </c>
      <c r="AU26" s="58"/>
      <c r="AV26" s="94">
        <f>'Kosten absolut'!AV26/'Versicherte absolut'!AV25</f>
        <v>1039.0989974147171</v>
      </c>
      <c r="AW26" s="58"/>
      <c r="AX26" s="94">
        <f>'Kosten absolut'!AX26/'Versicherte absolut'!AX25</f>
        <v>1171.9508540122463</v>
      </c>
      <c r="AY26" s="58"/>
      <c r="AZ26" s="94">
        <f>'Kosten absolut'!AZ26/'Versicherte absolut'!AZ25</f>
        <v>1428.4402651375665</v>
      </c>
      <c r="BA26" s="58"/>
      <c r="BB26" s="94">
        <f>'Kosten absolut'!BB26/'Versicherte absolut'!BB25</f>
        <v>1815.4686853155124</v>
      </c>
      <c r="BC26" s="58"/>
      <c r="BD26" s="94">
        <f>'Kosten absolut'!BD26/'Versicherte absolut'!BD25</f>
        <v>2245.52182592494</v>
      </c>
      <c r="BE26" s="58"/>
      <c r="BF26" s="94">
        <f>'Kosten absolut'!BF26/'Versicherte absolut'!BF25</f>
        <v>2880.7811677690065</v>
      </c>
      <c r="BG26" s="58"/>
      <c r="BH26" s="94">
        <f>'Kosten absolut'!BH26/'Versicherte absolut'!BI25</f>
        <v>3426.6821672714996</v>
      </c>
      <c r="BI26" s="58"/>
      <c r="BJ26" s="94">
        <f>'Kosten absolut'!BK26/'Versicherte absolut'!BK25</f>
        <v>4305.699071484506</v>
      </c>
      <c r="BK26" s="58"/>
      <c r="BL26" s="20" t="s">
        <v>39</v>
      </c>
      <c r="BM26" s="94">
        <f>'Kosten absolut'!BM26/'Versicherte absolut'!BM25</f>
        <v>5481.2462445598767</v>
      </c>
      <c r="BN26" s="58"/>
      <c r="BO26" s="94">
        <f>'Kosten absolut'!BO26/'Versicherte absolut'!BO25</f>
        <v>6579.8758293838864</v>
      </c>
      <c r="BP26" s="58"/>
      <c r="BQ26" s="94">
        <f>'Kosten absolut'!BQ26/'Versicherte absolut'!BQ25</f>
        <v>7037.0307434320848</v>
      </c>
      <c r="BR26" s="58"/>
      <c r="BS26" s="94">
        <f>'Kosten absolut'!BS26/'Versicherte absolut'!BS25</f>
        <v>9007.1375233354083</v>
      </c>
      <c r="BT26" s="58"/>
      <c r="BU26" s="94">
        <f>'Kosten absolut'!BU26/'Versicherte absolut'!BU25</f>
        <v>11603.465045592706</v>
      </c>
      <c r="BV26" s="58"/>
      <c r="BW26" s="30"/>
      <c r="BX26" s="30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</row>
    <row r="27" spans="1:93" s="20" customFormat="1" x14ac:dyDescent="0.25">
      <c r="A27" s="20" t="s">
        <v>40</v>
      </c>
      <c r="B27" s="94">
        <f>'Kosten absolut'!B27/'Versicherte absolut'!B26</f>
        <v>2279.2083479807275</v>
      </c>
      <c r="C27" s="58"/>
      <c r="D27" s="94">
        <f>'Kosten absolut'!D27/'Versicherte absolut'!D26</f>
        <v>2648.4243837570102</v>
      </c>
      <c r="E27" s="58"/>
      <c r="F27" s="94">
        <f>'Kosten absolut'!F27/'Versicherte absolut'!F26</f>
        <v>757.76460622104571</v>
      </c>
      <c r="G27" s="58"/>
      <c r="H27" s="94">
        <f>'Kosten absolut'!H27/'Versicherte absolut'!H26</f>
        <v>758.70791599353799</v>
      </c>
      <c r="I27" s="58"/>
      <c r="J27" s="94">
        <f>'Kosten absolut'!J27/'Versicherte absolut'!J26</f>
        <v>756.85248633168442</v>
      </c>
      <c r="K27" s="58"/>
      <c r="L27" s="94">
        <f>'Kosten absolut'!L27/'Versicherte absolut'!L26</f>
        <v>1184.4997220678154</v>
      </c>
      <c r="M27" s="58"/>
      <c r="N27" s="94">
        <f>'Kosten absolut'!N27/'Versicherte absolut'!N26</f>
        <v>1716.4455696202531</v>
      </c>
      <c r="O27" s="58"/>
      <c r="P27" s="94">
        <f>'Kosten absolut'!P27/'Versicherte absolut'!P26</f>
        <v>1833.0349422564407</v>
      </c>
      <c r="Q27" s="58"/>
      <c r="R27" s="94">
        <f>'Kosten absolut'!R27/'Versicherte absolut'!R26</f>
        <v>1802.5595068137573</v>
      </c>
      <c r="S27" s="58"/>
      <c r="T27" s="94">
        <f>'Kosten absolut'!T27/'Versicherte absolut'!U26</f>
        <v>1774.4100728787091</v>
      </c>
      <c r="U27" s="58"/>
      <c r="V27" s="20" t="s">
        <v>40</v>
      </c>
      <c r="W27" s="94">
        <f>'Kosten absolut'!W27/'Versicherte absolut'!W26</f>
        <v>2160.2390054613393</v>
      </c>
      <c r="X27" s="58"/>
      <c r="Y27" s="94">
        <f>'Kosten absolut'!Y27/'Versicherte absolut'!Y26</f>
        <v>2495.4797462176671</v>
      </c>
      <c r="Z27" s="58"/>
      <c r="AA27" s="94">
        <f>'Kosten absolut'!AA27/'Versicherte absolut'!AA26</f>
        <v>3219.0057104467583</v>
      </c>
      <c r="AB27" s="58"/>
      <c r="AC27" s="94">
        <f>'Kosten absolut'!AC27/'Versicherte absolut'!AC26</f>
        <v>3730.8995131450829</v>
      </c>
      <c r="AD27" s="58"/>
      <c r="AE27" s="94">
        <f>'Kosten absolut'!AE27/'Versicherte absolut'!AE26</f>
        <v>4297.1727521679595</v>
      </c>
      <c r="AF27" s="58"/>
      <c r="AG27" s="94">
        <f>'Kosten absolut'!AG27/'Versicherte absolut'!AG26</f>
        <v>5024.8526315789477</v>
      </c>
      <c r="AH27" s="58"/>
      <c r="AI27" s="94">
        <f>'Kosten absolut'!AI27/'Versicherte absolut'!AI26</f>
        <v>6362.6643099547509</v>
      </c>
      <c r="AJ27" s="58"/>
      <c r="AK27" s="94">
        <f>'Kosten absolut'!AK27/'Versicherte absolut'!AK26</f>
        <v>7831.4005001786354</v>
      </c>
      <c r="AL27" s="58"/>
      <c r="AM27" s="94">
        <f>'Kosten absolut'!AM27/'Versicherte absolut'!AN26</f>
        <v>10090.590733590734</v>
      </c>
      <c r="AN27" s="58"/>
      <c r="AO27" s="94">
        <f>'Kosten absolut'!AO27/'Versicherte absolut'!AP26</f>
        <v>13895.650943396226</v>
      </c>
      <c r="AP27" s="58"/>
      <c r="AQ27" s="20" t="s">
        <v>40</v>
      </c>
      <c r="AR27" s="94">
        <f>'Kosten absolut'!AR27/'Versicherte absolut'!AR26</f>
        <v>685.99559131489036</v>
      </c>
      <c r="AS27" s="58"/>
      <c r="AT27" s="94">
        <f>'Kosten absolut'!AT27/'Versicherte absolut'!AT26</f>
        <v>745.3547286821705</v>
      </c>
      <c r="AU27" s="58"/>
      <c r="AV27" s="94">
        <f>'Kosten absolut'!AV27/'Versicherte absolut'!AV26</f>
        <v>907.00552791597568</v>
      </c>
      <c r="AW27" s="58"/>
      <c r="AX27" s="94">
        <f>'Kosten absolut'!AX27/'Versicherte absolut'!AX26</f>
        <v>1097.6932485322895</v>
      </c>
      <c r="AY27" s="58"/>
      <c r="AZ27" s="94">
        <f>'Kosten absolut'!AZ27/'Versicherte absolut'!AZ26</f>
        <v>1253.214053663819</v>
      </c>
      <c r="BA27" s="58"/>
      <c r="BB27" s="94">
        <f>'Kosten absolut'!BB27/'Versicherte absolut'!BB26</f>
        <v>1571.1782638414218</v>
      </c>
      <c r="BC27" s="58"/>
      <c r="BD27" s="94">
        <f>'Kosten absolut'!BD27/'Versicherte absolut'!BD26</f>
        <v>2001.9320029563933</v>
      </c>
      <c r="BE27" s="58"/>
      <c r="BF27" s="94">
        <f>'Kosten absolut'!BF27/'Versicherte absolut'!BF26</f>
        <v>2924.808699870634</v>
      </c>
      <c r="BG27" s="58"/>
      <c r="BH27" s="94">
        <f>'Kosten absolut'!BH27/'Versicherte absolut'!BI26</f>
        <v>3490.2935978004712</v>
      </c>
      <c r="BI27" s="58"/>
      <c r="BJ27" s="94">
        <f>'Kosten absolut'!BK27/'Versicherte absolut'!BK26</f>
        <v>4530.5408500890808</v>
      </c>
      <c r="BK27" s="58"/>
      <c r="BL27" s="20" t="s">
        <v>40</v>
      </c>
      <c r="BM27" s="94">
        <f>'Kosten absolut'!BM27/'Versicherte absolut'!BM26</f>
        <v>5384.6651291512917</v>
      </c>
      <c r="BN27" s="58"/>
      <c r="BO27" s="94">
        <f>'Kosten absolut'!BO27/'Versicherte absolut'!BO26</f>
        <v>6566.2154882154882</v>
      </c>
      <c r="BP27" s="58"/>
      <c r="BQ27" s="94">
        <f>'Kosten absolut'!BQ27/'Versicherte absolut'!BQ26</f>
        <v>7344.474132684114</v>
      </c>
      <c r="BR27" s="58"/>
      <c r="BS27" s="94">
        <f>'Kosten absolut'!BS27/'Versicherte absolut'!BS26</f>
        <v>8946.4414758269722</v>
      </c>
      <c r="BT27" s="58"/>
      <c r="BU27" s="94">
        <f>'Kosten absolut'!BU27/'Versicherte absolut'!BU26</f>
        <v>11257.305466237942</v>
      </c>
      <c r="BV27" s="58"/>
      <c r="BW27" s="30"/>
      <c r="BX27" s="30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</row>
    <row r="28" spans="1:93" s="20" customFormat="1" x14ac:dyDescent="0.25">
      <c r="A28" s="20" t="s">
        <v>41</v>
      </c>
      <c r="B28" s="94">
        <f>'Kosten absolut'!B28/'Versicherte absolut'!B27</f>
        <v>2385.4796738337081</v>
      </c>
      <c r="C28" s="58"/>
      <c r="D28" s="94">
        <f>'Kosten absolut'!D28/'Versicherte absolut'!D27</f>
        <v>2823.957722252399</v>
      </c>
      <c r="E28" s="58"/>
      <c r="F28" s="94">
        <f>'Kosten absolut'!F28/'Versicherte absolut'!F27</f>
        <v>746.71514396296323</v>
      </c>
      <c r="G28" s="58"/>
      <c r="H28" s="94">
        <f>'Kosten absolut'!H28/'Versicherte absolut'!H27</f>
        <v>721.55256702892382</v>
      </c>
      <c r="I28" s="58"/>
      <c r="J28" s="94">
        <f>'Kosten absolut'!J28/'Versicherte absolut'!J27</f>
        <v>770.36122360775403</v>
      </c>
      <c r="K28" s="58"/>
      <c r="L28" s="94">
        <f>'Kosten absolut'!L28/'Versicherte absolut'!L27</f>
        <v>1442.7351945854484</v>
      </c>
      <c r="M28" s="58"/>
      <c r="N28" s="94">
        <f>'Kosten absolut'!N28/'Versicherte absolut'!N27</f>
        <v>1988.9057108694415</v>
      </c>
      <c r="O28" s="58"/>
      <c r="P28" s="94">
        <f>'Kosten absolut'!P28/'Versicherte absolut'!P27</f>
        <v>2234.9365543675608</v>
      </c>
      <c r="Q28" s="58"/>
      <c r="R28" s="94">
        <f>'Kosten absolut'!R28/'Versicherte absolut'!R27</f>
        <v>2018.1935258020674</v>
      </c>
      <c r="S28" s="58"/>
      <c r="T28" s="94">
        <f>'Kosten absolut'!T28/'Versicherte absolut'!U27</f>
        <v>2010.7782555780932</v>
      </c>
      <c r="U28" s="58"/>
      <c r="V28" s="20" t="s">
        <v>41</v>
      </c>
      <c r="W28" s="94">
        <f>'Kosten absolut'!W28/'Versicherte absolut'!W27</f>
        <v>2369.0233554263041</v>
      </c>
      <c r="X28" s="58"/>
      <c r="Y28" s="94">
        <f>'Kosten absolut'!Y28/'Versicherte absolut'!Y27</f>
        <v>2792.183300650222</v>
      </c>
      <c r="Z28" s="58"/>
      <c r="AA28" s="94">
        <f>'Kosten absolut'!AA28/'Versicherte absolut'!AA27</f>
        <v>3325.0079029071408</v>
      </c>
      <c r="AB28" s="58"/>
      <c r="AC28" s="94">
        <f>'Kosten absolut'!AC28/'Versicherte absolut'!AC27</f>
        <v>4015.7468708388815</v>
      </c>
      <c r="AD28" s="58"/>
      <c r="AE28" s="94">
        <f>'Kosten absolut'!AE28/'Versicherte absolut'!AE27</f>
        <v>4629.7166915546704</v>
      </c>
      <c r="AF28" s="58"/>
      <c r="AG28" s="94">
        <f>'Kosten absolut'!AG28/'Versicherte absolut'!AG27</f>
        <v>5664.1482681978141</v>
      </c>
      <c r="AH28" s="58"/>
      <c r="AI28" s="94">
        <f>'Kosten absolut'!AI28/'Versicherte absolut'!AI27</f>
        <v>7021.6159150612957</v>
      </c>
      <c r="AJ28" s="58"/>
      <c r="AK28" s="94">
        <f>'Kosten absolut'!AK28/'Versicherte absolut'!AK27</f>
        <v>8361.3678613053617</v>
      </c>
      <c r="AL28" s="58"/>
      <c r="AM28" s="94">
        <f>'Kosten absolut'!AM28/'Versicherte absolut'!AN27</f>
        <v>10584.091973721794</v>
      </c>
      <c r="AN28" s="58"/>
      <c r="AO28" s="94">
        <f>'Kosten absolut'!AO28/'Versicherte absolut'!AP27</f>
        <v>13745.891028890015</v>
      </c>
      <c r="AP28" s="58"/>
      <c r="AQ28" s="20" t="s">
        <v>41</v>
      </c>
      <c r="AR28" s="94">
        <f>'Kosten absolut'!AR28/'Versicherte absolut'!AR27</f>
        <v>819.20992990654202</v>
      </c>
      <c r="AS28" s="58"/>
      <c r="AT28" s="94">
        <f>'Kosten absolut'!AT28/'Versicherte absolut'!AT27</f>
        <v>910.97026736758801</v>
      </c>
      <c r="AU28" s="58"/>
      <c r="AV28" s="94">
        <f>'Kosten absolut'!AV28/'Versicherte absolut'!AV27</f>
        <v>1045.0226115298431</v>
      </c>
      <c r="AW28" s="58"/>
      <c r="AX28" s="94">
        <f>'Kosten absolut'!AX28/'Versicherte absolut'!AX27</f>
        <v>1199.2339752802529</v>
      </c>
      <c r="AY28" s="58"/>
      <c r="AZ28" s="94">
        <f>'Kosten absolut'!AZ28/'Versicherte absolut'!AZ27</f>
        <v>1376.1963393032868</v>
      </c>
      <c r="BA28" s="58"/>
      <c r="BB28" s="94">
        <f>'Kosten absolut'!BB28/'Versicherte absolut'!BB27</f>
        <v>1870.7536478811708</v>
      </c>
      <c r="BC28" s="58"/>
      <c r="BD28" s="94">
        <f>'Kosten absolut'!BD28/'Versicherte absolut'!BD27</f>
        <v>2279.3098299050635</v>
      </c>
      <c r="BE28" s="58"/>
      <c r="BF28" s="94">
        <f>'Kosten absolut'!BF28/'Versicherte absolut'!BF27</f>
        <v>3011.3729532399207</v>
      </c>
      <c r="BG28" s="58"/>
      <c r="BH28" s="94">
        <f>'Kosten absolut'!BH28/'Versicherte absolut'!BI27</f>
        <v>3983.3164893617022</v>
      </c>
      <c r="BI28" s="58"/>
      <c r="BJ28" s="94">
        <f>'Kosten absolut'!BK28/'Versicherte absolut'!BK27</f>
        <v>4771.9748920086395</v>
      </c>
      <c r="BK28" s="58"/>
      <c r="BL28" s="20" t="s">
        <v>41</v>
      </c>
      <c r="BM28" s="94">
        <f>'Kosten absolut'!BM28/'Versicherte absolut'!BM27</f>
        <v>5956.1953039280224</v>
      </c>
      <c r="BN28" s="58"/>
      <c r="BO28" s="94">
        <f>'Kosten absolut'!BO28/'Versicherte absolut'!BO27</f>
        <v>6954.6166462293068</v>
      </c>
      <c r="BP28" s="58"/>
      <c r="BQ28" s="94">
        <f>'Kosten absolut'!BQ28/'Versicherte absolut'!BQ27</f>
        <v>7884.3848595848594</v>
      </c>
      <c r="BR28" s="58"/>
      <c r="BS28" s="94">
        <f>'Kosten absolut'!BS28/'Versicherte absolut'!BS27</f>
        <v>9533.8959435626111</v>
      </c>
      <c r="BT28" s="58"/>
      <c r="BU28" s="94">
        <f>'Kosten absolut'!BU28/'Versicherte absolut'!BU27</f>
        <v>11102.20820668693</v>
      </c>
      <c r="BV28" s="58"/>
      <c r="BW28" s="30"/>
      <c r="BX28" s="30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</row>
    <row r="29" spans="1:93" s="20" customFormat="1" x14ac:dyDescent="0.25">
      <c r="A29" s="20" t="s">
        <v>42</v>
      </c>
      <c r="B29" s="94">
        <f>'Kosten absolut'!B29/'Versicherte absolut'!B28</f>
        <v>2317.7327687263214</v>
      </c>
      <c r="C29" s="58"/>
      <c r="D29" s="94">
        <f>'Kosten absolut'!D29/'Versicherte absolut'!D28</f>
        <v>2780.1573642004828</v>
      </c>
      <c r="E29" s="58"/>
      <c r="F29" s="94">
        <f>'Kosten absolut'!F29/'Versicherte absolut'!F28</f>
        <v>745.20901241028707</v>
      </c>
      <c r="G29" s="58"/>
      <c r="H29" s="94">
        <f>'Kosten absolut'!H29/'Versicherte absolut'!H28</f>
        <v>727.54253765754686</v>
      </c>
      <c r="I29" s="58"/>
      <c r="J29" s="94">
        <f>'Kosten absolut'!J29/'Versicherte absolut'!J28</f>
        <v>761.93944687045121</v>
      </c>
      <c r="K29" s="58"/>
      <c r="L29" s="94">
        <f>'Kosten absolut'!L29/'Versicherte absolut'!L28</f>
        <v>1391.1898939726811</v>
      </c>
      <c r="M29" s="58"/>
      <c r="N29" s="94">
        <f>'Kosten absolut'!N29/'Versicherte absolut'!N28</f>
        <v>2007.0043350363833</v>
      </c>
      <c r="O29" s="58"/>
      <c r="P29" s="94">
        <f>'Kosten absolut'!P29/'Versicherte absolut'!P28</f>
        <v>2148.098151523041</v>
      </c>
      <c r="Q29" s="58"/>
      <c r="R29" s="94">
        <f>'Kosten absolut'!R29/'Versicherte absolut'!R28</f>
        <v>1930.3520293697736</v>
      </c>
      <c r="S29" s="58"/>
      <c r="T29" s="94">
        <f>'Kosten absolut'!T29/'Versicherte absolut'!U28</f>
        <v>1916.8983365949118</v>
      </c>
      <c r="U29" s="58"/>
      <c r="V29" s="20" t="s">
        <v>42</v>
      </c>
      <c r="W29" s="94">
        <f>'Kosten absolut'!W29/'Versicherte absolut'!W28</f>
        <v>2250.2176085267015</v>
      </c>
      <c r="X29" s="58"/>
      <c r="Y29" s="94">
        <f>'Kosten absolut'!Y29/'Versicherte absolut'!Y28</f>
        <v>2703.1787947319408</v>
      </c>
      <c r="Z29" s="58"/>
      <c r="AA29" s="94">
        <f>'Kosten absolut'!AA29/'Versicherte absolut'!AA28</f>
        <v>3009.1960107978402</v>
      </c>
      <c r="AB29" s="58"/>
      <c r="AC29" s="94">
        <f>'Kosten absolut'!AC29/'Versicherte absolut'!AC28</f>
        <v>3765.9192185850052</v>
      </c>
      <c r="AD29" s="58"/>
      <c r="AE29" s="94">
        <f>'Kosten absolut'!AE29/'Versicherte absolut'!AE28</f>
        <v>4053.8399832880718</v>
      </c>
      <c r="AF29" s="58"/>
      <c r="AG29" s="94">
        <f>'Kosten absolut'!AG29/'Versicherte absolut'!AG28</f>
        <v>5417.6482584784599</v>
      </c>
      <c r="AH29" s="58"/>
      <c r="AI29" s="94">
        <f>'Kosten absolut'!AI29/'Versicherte absolut'!AI28</f>
        <v>6746.9621513944221</v>
      </c>
      <c r="AJ29" s="58"/>
      <c r="AK29" s="94">
        <f>'Kosten absolut'!AK29/'Versicherte absolut'!AK28</f>
        <v>8048.9222365038559</v>
      </c>
      <c r="AL29" s="58"/>
      <c r="AM29" s="94">
        <f>'Kosten absolut'!AM29/'Versicherte absolut'!AN28</f>
        <v>11088.486826347305</v>
      </c>
      <c r="AN29" s="58"/>
      <c r="AO29" s="94">
        <f>'Kosten absolut'!AO29/'Versicherte absolut'!AP28</f>
        <v>13649.181818181818</v>
      </c>
      <c r="AP29" s="58"/>
      <c r="AQ29" s="20" t="s">
        <v>42</v>
      </c>
      <c r="AR29" s="94">
        <f>'Kosten absolut'!AR29/'Versicherte absolut'!AR28</f>
        <v>812.98604736552227</v>
      </c>
      <c r="AS29" s="58"/>
      <c r="AT29" s="94">
        <f>'Kosten absolut'!AT29/'Versicherte absolut'!AT28</f>
        <v>855.82132221560448</v>
      </c>
      <c r="AU29" s="58"/>
      <c r="AV29" s="94">
        <f>'Kosten absolut'!AV29/'Versicherte absolut'!AV28</f>
        <v>1051.3074969931845</v>
      </c>
      <c r="AW29" s="58"/>
      <c r="AX29" s="94">
        <f>'Kosten absolut'!AX29/'Versicherte absolut'!AX28</f>
        <v>1160.7896644573323</v>
      </c>
      <c r="AY29" s="58"/>
      <c r="AZ29" s="94">
        <f>'Kosten absolut'!AZ29/'Versicherte absolut'!AZ28</f>
        <v>1410.1074231678488</v>
      </c>
      <c r="BA29" s="58"/>
      <c r="BB29" s="94">
        <f>'Kosten absolut'!BB29/'Versicherte absolut'!BB28</f>
        <v>1798.2601004814737</v>
      </c>
      <c r="BC29" s="58"/>
      <c r="BD29" s="94">
        <f>'Kosten absolut'!BD29/'Versicherte absolut'!BD28</f>
        <v>2229.0809199318569</v>
      </c>
      <c r="BE29" s="58"/>
      <c r="BF29" s="94">
        <f>'Kosten absolut'!BF29/'Versicherte absolut'!BF28</f>
        <v>3007.1755209052021</v>
      </c>
      <c r="BG29" s="58"/>
      <c r="BH29" s="94">
        <f>'Kosten absolut'!BH29/'Versicherte absolut'!BI28</f>
        <v>3938.4522236113594</v>
      </c>
      <c r="BI29" s="58"/>
      <c r="BJ29" s="94">
        <f>'Kosten absolut'!BK29/'Versicherte absolut'!BK28</f>
        <v>4639.1039170506911</v>
      </c>
      <c r="BK29" s="58"/>
      <c r="BL29" s="20" t="s">
        <v>42</v>
      </c>
      <c r="BM29" s="94">
        <f>'Kosten absolut'!BM29/'Versicherte absolut'!BM28</f>
        <v>6250.8201892744482</v>
      </c>
      <c r="BN29" s="58"/>
      <c r="BO29" s="94">
        <f>'Kosten absolut'!BO29/'Versicherte absolut'!BO28</f>
        <v>7056.2649819494582</v>
      </c>
      <c r="BP29" s="58"/>
      <c r="BQ29" s="94">
        <f>'Kosten absolut'!BQ29/'Versicherte absolut'!BQ28</f>
        <v>7793.9015599784834</v>
      </c>
      <c r="BR29" s="58"/>
      <c r="BS29" s="94">
        <f>'Kosten absolut'!BS29/'Versicherte absolut'!BS28</f>
        <v>8688.8255114320091</v>
      </c>
      <c r="BT29" s="58"/>
      <c r="BU29" s="94">
        <f>'Kosten absolut'!BU29/'Versicherte absolut'!BU28</f>
        <v>11756.755555555555</v>
      </c>
      <c r="BV29" s="58"/>
      <c r="BW29" s="30"/>
      <c r="BX29" s="30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</row>
    <row r="30" spans="1:93" s="20" customFormat="1" x14ac:dyDescent="0.25">
      <c r="A30" s="20" t="s">
        <v>43</v>
      </c>
      <c r="B30" s="94">
        <f>'Kosten absolut'!B30/'Versicherte absolut'!B29</f>
        <v>3268.3455485682271</v>
      </c>
      <c r="C30" s="58"/>
      <c r="D30" s="94">
        <f>'Kosten absolut'!D30/'Versicherte absolut'!D29</f>
        <v>3785.2065889788964</v>
      </c>
      <c r="E30" s="58"/>
      <c r="F30" s="94">
        <f>'Kosten absolut'!F30/'Versicherte absolut'!F29</f>
        <v>935.07457868337474</v>
      </c>
      <c r="G30" s="58"/>
      <c r="H30" s="94">
        <f>'Kosten absolut'!H30/'Versicherte absolut'!H29</f>
        <v>900.71040000000005</v>
      </c>
      <c r="I30" s="58"/>
      <c r="J30" s="94">
        <f>'Kosten absolut'!J30/'Versicherte absolut'!J29</f>
        <v>967.8459243184592</v>
      </c>
      <c r="K30" s="58"/>
      <c r="L30" s="94">
        <f>'Kosten absolut'!L30/'Versicherte absolut'!L29</f>
        <v>1495.8385861823363</v>
      </c>
      <c r="M30" s="58"/>
      <c r="N30" s="94">
        <f>'Kosten absolut'!N30/'Versicherte absolut'!N29</f>
        <v>2055.2854175321977</v>
      </c>
      <c r="O30" s="58"/>
      <c r="P30" s="94">
        <f>'Kosten absolut'!P30/'Versicherte absolut'!P29</f>
        <v>2332.3652464494571</v>
      </c>
      <c r="Q30" s="58"/>
      <c r="R30" s="94">
        <f>'Kosten absolut'!R30/'Versicherte absolut'!R29</f>
        <v>2339.0035443037973</v>
      </c>
      <c r="S30" s="58"/>
      <c r="T30" s="94">
        <f>'Kosten absolut'!T30/'Versicherte absolut'!U29</f>
        <v>2399.0222727272726</v>
      </c>
      <c r="U30" s="58"/>
      <c r="V30" s="20" t="s">
        <v>43</v>
      </c>
      <c r="W30" s="94">
        <f>'Kosten absolut'!W30/'Versicherte absolut'!W29</f>
        <v>2812.6486366462386</v>
      </c>
      <c r="X30" s="58"/>
      <c r="Y30" s="94">
        <f>'Kosten absolut'!Y30/'Versicherte absolut'!Y29</f>
        <v>3228.2714828897338</v>
      </c>
      <c r="Z30" s="58"/>
      <c r="AA30" s="94">
        <f>'Kosten absolut'!AA30/'Versicherte absolut'!AA29</f>
        <v>3923.5331218849115</v>
      </c>
      <c r="AB30" s="58"/>
      <c r="AC30" s="94">
        <f>'Kosten absolut'!AC30/'Versicherte absolut'!AC29</f>
        <v>4884.7395326192791</v>
      </c>
      <c r="AD30" s="58"/>
      <c r="AE30" s="94">
        <f>'Kosten absolut'!AE30/'Versicherte absolut'!AE29</f>
        <v>5608.5712368597633</v>
      </c>
      <c r="AF30" s="58"/>
      <c r="AG30" s="94">
        <f>'Kosten absolut'!AG30/'Versicherte absolut'!AG29</f>
        <v>6966.0868735690665</v>
      </c>
      <c r="AH30" s="58"/>
      <c r="AI30" s="94">
        <f>'Kosten absolut'!AI30/'Versicherte absolut'!AI29</f>
        <v>8297.0110981308408</v>
      </c>
      <c r="AJ30" s="58"/>
      <c r="AK30" s="94">
        <f>'Kosten absolut'!AK30/'Versicherte absolut'!AK29</f>
        <v>10022.947112790071</v>
      </c>
      <c r="AL30" s="58"/>
      <c r="AM30" s="94">
        <f>'Kosten absolut'!AM30/'Versicherte absolut'!AN29</f>
        <v>12471.391756032172</v>
      </c>
      <c r="AN30" s="58"/>
      <c r="AO30" s="94">
        <f>'Kosten absolut'!AO30/'Versicherte absolut'!AP29</f>
        <v>15520.195797516715</v>
      </c>
      <c r="AP30" s="58"/>
      <c r="AQ30" s="20" t="s">
        <v>43</v>
      </c>
      <c r="AR30" s="94">
        <f>'Kosten absolut'!AR30/'Versicherte absolut'!AR29</f>
        <v>963.77973838995695</v>
      </c>
      <c r="AS30" s="58"/>
      <c r="AT30" s="94">
        <f>'Kosten absolut'!AT30/'Versicherte absolut'!AT29</f>
        <v>1056.7988610723112</v>
      </c>
      <c r="AU30" s="58"/>
      <c r="AV30" s="94">
        <f>'Kosten absolut'!AV30/'Versicherte absolut'!AV29</f>
        <v>1116.3490705995287</v>
      </c>
      <c r="AW30" s="58"/>
      <c r="AX30" s="94">
        <f>'Kosten absolut'!AX30/'Versicherte absolut'!AX29</f>
        <v>1496.4660507405779</v>
      </c>
      <c r="AY30" s="58"/>
      <c r="AZ30" s="94">
        <f>'Kosten absolut'!AZ30/'Versicherte absolut'!AZ29</f>
        <v>1760.2972060178079</v>
      </c>
      <c r="BA30" s="58"/>
      <c r="BB30" s="94">
        <f>'Kosten absolut'!BB30/'Versicherte absolut'!BB29</f>
        <v>2110.2862776732095</v>
      </c>
      <c r="BC30" s="58"/>
      <c r="BD30" s="94">
        <f>'Kosten absolut'!BD30/'Versicherte absolut'!BD29</f>
        <v>2923.7744573152927</v>
      </c>
      <c r="BE30" s="58"/>
      <c r="BF30" s="94">
        <f>'Kosten absolut'!BF30/'Versicherte absolut'!BF29</f>
        <v>3858.217116767049</v>
      </c>
      <c r="BG30" s="58"/>
      <c r="BH30" s="94">
        <f>'Kosten absolut'!BH30/'Versicherte absolut'!BI29</f>
        <v>4957.2829382874224</v>
      </c>
      <c r="BI30" s="58"/>
      <c r="BJ30" s="94">
        <f>'Kosten absolut'!BK30/'Versicherte absolut'!BK29</f>
        <v>6320.8341481760062</v>
      </c>
      <c r="BK30" s="58"/>
      <c r="BL30" s="20" t="s">
        <v>43</v>
      </c>
      <c r="BM30" s="94">
        <f>'Kosten absolut'!BM30/'Versicherte absolut'!BM29</f>
        <v>7948.9328639266414</v>
      </c>
      <c r="BN30" s="58"/>
      <c r="BO30" s="94">
        <f>'Kosten absolut'!BO30/'Versicherte absolut'!BO29</f>
        <v>9652.359523809524</v>
      </c>
      <c r="BP30" s="58"/>
      <c r="BQ30" s="94">
        <f>'Kosten absolut'!BQ30/'Versicherte absolut'!BQ29</f>
        <v>10640.245601688952</v>
      </c>
      <c r="BR30" s="58"/>
      <c r="BS30" s="94">
        <f>'Kosten absolut'!BS30/'Versicherte absolut'!BS29</f>
        <v>11930.518370607029</v>
      </c>
      <c r="BT30" s="58"/>
      <c r="BU30" s="94">
        <f>'Kosten absolut'!BU30/'Versicherte absolut'!BU29</f>
        <v>14371.198290598291</v>
      </c>
      <c r="BV30" s="58"/>
      <c r="BW30" s="30"/>
      <c r="BX30" s="30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</row>
    <row r="31" spans="1:93" s="20" customFormat="1" x14ac:dyDescent="0.25">
      <c r="A31" s="20" t="s">
        <v>44</v>
      </c>
      <c r="B31" s="94">
        <f>'Kosten absolut'!B31/'Versicherte absolut'!B30</f>
        <v>3209.3876452493555</v>
      </c>
      <c r="C31" s="58"/>
      <c r="D31" s="94">
        <f>'Kosten absolut'!D31/'Versicherte absolut'!D30</f>
        <v>3818.1969207390066</v>
      </c>
      <c r="E31" s="58"/>
      <c r="F31" s="94">
        <f>'Kosten absolut'!F31/'Versicherte absolut'!F30</f>
        <v>1040.6065215552485</v>
      </c>
      <c r="G31" s="58"/>
      <c r="H31" s="94">
        <f>'Kosten absolut'!H31/'Versicherte absolut'!H30</f>
        <v>1010.6574853758937</v>
      </c>
      <c r="I31" s="58"/>
      <c r="J31" s="94">
        <f>'Kosten absolut'!J31/'Versicherte absolut'!J30</f>
        <v>1069.1544477028349</v>
      </c>
      <c r="K31" s="58"/>
      <c r="L31" s="94">
        <f>'Kosten absolut'!L31/'Versicherte absolut'!L30</f>
        <v>1827.9997188416276</v>
      </c>
      <c r="M31" s="58"/>
      <c r="N31" s="94">
        <f>'Kosten absolut'!N31/'Versicherte absolut'!N30</f>
        <v>2594.0441329671371</v>
      </c>
      <c r="O31" s="58"/>
      <c r="P31" s="94">
        <f>'Kosten absolut'!P31/'Versicherte absolut'!P30</f>
        <v>2909.1713895801558</v>
      </c>
      <c r="Q31" s="58"/>
      <c r="R31" s="94">
        <f>'Kosten absolut'!R31/'Versicherte absolut'!R30</f>
        <v>2681.8687294369893</v>
      </c>
      <c r="S31" s="58"/>
      <c r="T31" s="94">
        <f>'Kosten absolut'!T31/'Versicherte absolut'!U30</f>
        <v>2651.1104572713643</v>
      </c>
      <c r="U31" s="58"/>
      <c r="V31" s="20" t="s">
        <v>44</v>
      </c>
      <c r="W31" s="94">
        <f>'Kosten absolut'!W31/'Versicherte absolut'!W30</f>
        <v>3036.9305422993493</v>
      </c>
      <c r="X31" s="58"/>
      <c r="Y31" s="94">
        <f>'Kosten absolut'!Y31/'Versicherte absolut'!Y30</f>
        <v>3568.2103850026369</v>
      </c>
      <c r="Z31" s="58"/>
      <c r="AA31" s="94">
        <f>'Kosten absolut'!AA31/'Versicherte absolut'!AA30</f>
        <v>4076.9065495207669</v>
      </c>
      <c r="AB31" s="58"/>
      <c r="AC31" s="94">
        <f>'Kosten absolut'!AC31/'Versicherte absolut'!AC30</f>
        <v>4826.4222084576832</v>
      </c>
      <c r="AD31" s="58"/>
      <c r="AE31" s="94">
        <f>'Kosten absolut'!AE31/'Versicherte absolut'!AE30</f>
        <v>5886.8725753723211</v>
      </c>
      <c r="AF31" s="58"/>
      <c r="AG31" s="94">
        <f>'Kosten absolut'!AG31/'Versicherte absolut'!AG30</f>
        <v>7225.6088803088805</v>
      </c>
      <c r="AH31" s="58"/>
      <c r="AI31" s="94">
        <f>'Kosten absolut'!AI31/'Versicherte absolut'!AI30</f>
        <v>8422.2597056038558</v>
      </c>
      <c r="AJ31" s="58"/>
      <c r="AK31" s="94">
        <f>'Kosten absolut'!AK31/'Versicherte absolut'!AK30</f>
        <v>11272.438619842325</v>
      </c>
      <c r="AL31" s="58"/>
      <c r="AM31" s="94">
        <f>'Kosten absolut'!AM31/'Versicherte absolut'!AN30</f>
        <v>15034.154479326187</v>
      </c>
      <c r="AN31" s="58"/>
      <c r="AO31" s="94">
        <f>'Kosten absolut'!AO31/'Versicherte absolut'!AP30</f>
        <v>21201.827565452902</v>
      </c>
      <c r="AP31" s="58"/>
      <c r="AQ31" s="20" t="s">
        <v>44</v>
      </c>
      <c r="AR31" s="94">
        <f>'Kosten absolut'!AR31/'Versicherte absolut'!AR30</f>
        <v>1037.0855671723921</v>
      </c>
      <c r="AS31" s="58"/>
      <c r="AT31" s="94">
        <f>'Kosten absolut'!AT31/'Versicherte absolut'!AT30</f>
        <v>1122.1260786894836</v>
      </c>
      <c r="AU31" s="58"/>
      <c r="AV31" s="94">
        <f>'Kosten absolut'!AV31/'Versicherte absolut'!AV30</f>
        <v>1233.4331676914007</v>
      </c>
      <c r="AW31" s="58"/>
      <c r="AX31" s="94">
        <f>'Kosten absolut'!AX31/'Versicherte absolut'!AX30</f>
        <v>1535.6080413468117</v>
      </c>
      <c r="AY31" s="58"/>
      <c r="AZ31" s="94">
        <f>'Kosten absolut'!AZ31/'Versicherte absolut'!AZ30</f>
        <v>1775.9311926605506</v>
      </c>
      <c r="BA31" s="58"/>
      <c r="BB31" s="94">
        <f>'Kosten absolut'!BB31/'Versicherte absolut'!BB30</f>
        <v>2307.0689816190516</v>
      </c>
      <c r="BC31" s="58"/>
      <c r="BD31" s="94">
        <f>'Kosten absolut'!BD31/'Versicherte absolut'!BD30</f>
        <v>2892.7245207866567</v>
      </c>
      <c r="BE31" s="58"/>
      <c r="BF31" s="94">
        <f>'Kosten absolut'!BF31/'Versicherte absolut'!BF30</f>
        <v>3932.3960489181563</v>
      </c>
      <c r="BG31" s="58"/>
      <c r="BH31" s="94">
        <f>'Kosten absolut'!BH31/'Versicherte absolut'!BI30</f>
        <v>4892.9278174385263</v>
      </c>
      <c r="BI31" s="58"/>
      <c r="BJ31" s="94">
        <f>'Kosten absolut'!BK31/'Versicherte absolut'!BK30</f>
        <v>6108.8200544773581</v>
      </c>
      <c r="BK31" s="58"/>
      <c r="BL31" s="20" t="s">
        <v>44</v>
      </c>
      <c r="BM31" s="94">
        <f>'Kosten absolut'!BM31/'Versicherte absolut'!BM30</f>
        <v>7576.7892220340673</v>
      </c>
      <c r="BN31" s="58"/>
      <c r="BO31" s="94">
        <f>'Kosten absolut'!BO31/'Versicherte absolut'!BO30</f>
        <v>9356.5292584386807</v>
      </c>
      <c r="BP31" s="58"/>
      <c r="BQ31" s="94">
        <f>'Kosten absolut'!BQ31/'Versicherte absolut'!BQ30</f>
        <v>10550.516129032258</v>
      </c>
      <c r="BR31" s="58"/>
      <c r="BS31" s="94">
        <f>'Kosten absolut'!BS31/'Versicherte absolut'!BS30</f>
        <v>13430.502564102564</v>
      </c>
      <c r="BT31" s="58"/>
      <c r="BU31" s="94">
        <f>'Kosten absolut'!BU31/'Versicherte absolut'!BU30</f>
        <v>17798.613386613386</v>
      </c>
      <c r="BV31" s="58"/>
      <c r="BW31" s="30"/>
      <c r="BX31" s="30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</row>
    <row r="32" spans="1:93" s="20" customFormat="1" x14ac:dyDescent="0.25">
      <c r="A32" s="20" t="s">
        <v>45</v>
      </c>
      <c r="B32" s="94">
        <f>'Kosten absolut'!B32/'Versicherte absolut'!B31</f>
        <v>2374.4177431386515</v>
      </c>
      <c r="C32" s="58"/>
      <c r="D32" s="94">
        <f>'Kosten absolut'!D32/'Versicherte absolut'!D31</f>
        <v>2803.2972219494595</v>
      </c>
      <c r="E32" s="58"/>
      <c r="F32" s="94">
        <f>'Kosten absolut'!F32/'Versicherte absolut'!F31</f>
        <v>755.00749625187404</v>
      </c>
      <c r="G32" s="58"/>
      <c r="H32" s="94">
        <f>'Kosten absolut'!H32/'Versicherte absolut'!H31</f>
        <v>744.86973167431267</v>
      </c>
      <c r="I32" s="58"/>
      <c r="J32" s="94">
        <f>'Kosten absolut'!J32/'Versicherte absolut'!J31</f>
        <v>764.68744485062393</v>
      </c>
      <c r="K32" s="58"/>
      <c r="L32" s="94">
        <f>'Kosten absolut'!L32/'Versicherte absolut'!L31</f>
        <v>1274.2283603908595</v>
      </c>
      <c r="M32" s="58"/>
      <c r="N32" s="94">
        <f>'Kosten absolut'!N32/'Versicherte absolut'!N31</f>
        <v>1916.3048189041378</v>
      </c>
      <c r="O32" s="58"/>
      <c r="P32" s="94">
        <f>'Kosten absolut'!P32/'Versicherte absolut'!P31</f>
        <v>2087.8860998395771</v>
      </c>
      <c r="Q32" s="58"/>
      <c r="R32" s="94">
        <f>'Kosten absolut'!R32/'Versicherte absolut'!R31</f>
        <v>1919.7533609958507</v>
      </c>
      <c r="S32" s="58"/>
      <c r="T32" s="94">
        <f>'Kosten absolut'!T32/'Versicherte absolut'!U31</f>
        <v>1924.5222446507873</v>
      </c>
      <c r="U32" s="58"/>
      <c r="V32" s="20" t="s">
        <v>45</v>
      </c>
      <c r="W32" s="94">
        <f>'Kosten absolut'!W32/'Versicherte absolut'!W31</f>
        <v>2151.745699183085</v>
      </c>
      <c r="X32" s="58"/>
      <c r="Y32" s="94">
        <f>'Kosten absolut'!Y32/'Versicherte absolut'!Y31</f>
        <v>2663.7414634146339</v>
      </c>
      <c r="Z32" s="58"/>
      <c r="AA32" s="94">
        <f>'Kosten absolut'!AA32/'Versicherte absolut'!AA31</f>
        <v>3248.3277030661648</v>
      </c>
      <c r="AB32" s="58"/>
      <c r="AC32" s="94">
        <f>'Kosten absolut'!AC32/'Versicherte absolut'!AC31</f>
        <v>3656.5195094760311</v>
      </c>
      <c r="AD32" s="58"/>
      <c r="AE32" s="94">
        <f>'Kosten absolut'!AE32/'Versicherte absolut'!AE31</f>
        <v>4360.3217665615139</v>
      </c>
      <c r="AF32" s="58"/>
      <c r="AG32" s="94">
        <f>'Kosten absolut'!AG32/'Versicherte absolut'!AG31</f>
        <v>4974.8603896103896</v>
      </c>
      <c r="AH32" s="58"/>
      <c r="AI32" s="94">
        <f>'Kosten absolut'!AI32/'Versicherte absolut'!AI31</f>
        <v>6440.9623274161731</v>
      </c>
      <c r="AJ32" s="58"/>
      <c r="AK32" s="94">
        <f>'Kosten absolut'!AK32/'Versicherte absolut'!AK31</f>
        <v>9011.2669182389945</v>
      </c>
      <c r="AL32" s="58"/>
      <c r="AM32" s="94">
        <f>'Kosten absolut'!AM32/'Versicherte absolut'!AN31</f>
        <v>11693.400100401606</v>
      </c>
      <c r="AN32" s="58"/>
      <c r="AO32" s="94">
        <f>'Kosten absolut'!AO32/'Versicherte absolut'!AP31</f>
        <v>16106.580331061345</v>
      </c>
      <c r="AP32" s="58"/>
      <c r="AQ32" s="20" t="s">
        <v>45</v>
      </c>
      <c r="AR32" s="94">
        <f>'Kosten absolut'!AR32/'Versicherte absolut'!AR31</f>
        <v>783.52532259267548</v>
      </c>
      <c r="AS32" s="58"/>
      <c r="AT32" s="94">
        <f>'Kosten absolut'!AT32/'Versicherte absolut'!AT31</f>
        <v>883.60242313174501</v>
      </c>
      <c r="AU32" s="58"/>
      <c r="AV32" s="94">
        <f>'Kosten absolut'!AV32/'Versicherte absolut'!AV31</f>
        <v>951.28146453089244</v>
      </c>
      <c r="AW32" s="58"/>
      <c r="AX32" s="94">
        <f>'Kosten absolut'!AX32/'Versicherte absolut'!AX31</f>
        <v>1082.9328598563052</v>
      </c>
      <c r="AY32" s="58"/>
      <c r="AZ32" s="94">
        <f>'Kosten absolut'!AZ32/'Versicherte absolut'!AZ31</f>
        <v>1320.4519284294236</v>
      </c>
      <c r="BA32" s="58"/>
      <c r="BB32" s="94">
        <f>'Kosten absolut'!BB32/'Versicherte absolut'!BB31</f>
        <v>1768.0558454637005</v>
      </c>
      <c r="BC32" s="58"/>
      <c r="BD32" s="94">
        <f>'Kosten absolut'!BD32/'Versicherte absolut'!BD31</f>
        <v>2279.8338425877146</v>
      </c>
      <c r="BE32" s="58"/>
      <c r="BF32" s="94">
        <f>'Kosten absolut'!BF32/'Versicherte absolut'!BF31</f>
        <v>3092.9385650710951</v>
      </c>
      <c r="BG32" s="58"/>
      <c r="BH32" s="94">
        <f>'Kosten absolut'!BH32/'Versicherte absolut'!BI31</f>
        <v>4138.8492242408165</v>
      </c>
      <c r="BI32" s="58"/>
      <c r="BJ32" s="94">
        <f>'Kosten absolut'!BK32/'Versicherte absolut'!BK31</f>
        <v>4574.8644012416271</v>
      </c>
      <c r="BK32" s="58"/>
      <c r="BL32" s="20" t="s">
        <v>45</v>
      </c>
      <c r="BM32" s="94">
        <f>'Kosten absolut'!BM32/'Versicherte absolut'!BM31</f>
        <v>5847.7603579070219</v>
      </c>
      <c r="BN32" s="58"/>
      <c r="BO32" s="94">
        <f>'Kosten absolut'!BO32/'Versicherte absolut'!BO31</f>
        <v>7025.6633361087979</v>
      </c>
      <c r="BP32" s="58"/>
      <c r="BQ32" s="94">
        <f>'Kosten absolut'!BQ32/'Versicherte absolut'!BQ31</f>
        <v>8535.7223933128025</v>
      </c>
      <c r="BR32" s="58"/>
      <c r="BS32" s="94">
        <f>'Kosten absolut'!BS32/'Versicherte absolut'!BS31</f>
        <v>10791.52625937835</v>
      </c>
      <c r="BT32" s="58"/>
      <c r="BU32" s="94">
        <f>'Kosten absolut'!BU32/'Versicherte absolut'!BU31</f>
        <v>12637.086455331411</v>
      </c>
      <c r="BV32" s="58"/>
      <c r="BW32" s="30"/>
      <c r="BX32" s="30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</row>
    <row r="33" spans="1:108" s="20" customFormat="1" x14ac:dyDescent="0.25">
      <c r="A33" s="20" t="s">
        <v>46</v>
      </c>
      <c r="B33" s="94">
        <f>'Kosten absolut'!B33/'Versicherte absolut'!B32</f>
        <v>3118.6741407383283</v>
      </c>
      <c r="C33" s="58"/>
      <c r="D33" s="94">
        <f>'Kosten absolut'!D33/'Versicherte absolut'!D32</f>
        <v>3723.9566825344218</v>
      </c>
      <c r="E33" s="58"/>
      <c r="F33" s="94">
        <f>'Kosten absolut'!F33/'Versicherte absolut'!F32</f>
        <v>894.55271096842046</v>
      </c>
      <c r="G33" s="58"/>
      <c r="H33" s="94">
        <f>'Kosten absolut'!H33/'Versicherte absolut'!H32</f>
        <v>873.92725514730978</v>
      </c>
      <c r="I33" s="58"/>
      <c r="J33" s="94">
        <f>'Kosten absolut'!J33/'Versicherte absolut'!J32</f>
        <v>914.10291659927759</v>
      </c>
      <c r="K33" s="58"/>
      <c r="L33" s="94">
        <f>'Kosten absolut'!L33/'Versicherte absolut'!L32</f>
        <v>1682.4666865404681</v>
      </c>
      <c r="M33" s="58"/>
      <c r="N33" s="94">
        <f>'Kosten absolut'!N33/'Versicherte absolut'!N32</f>
        <v>2447.2765304164268</v>
      </c>
      <c r="O33" s="58"/>
      <c r="P33" s="94">
        <f>'Kosten absolut'!P33/'Versicherte absolut'!P32</f>
        <v>2632.5990468625891</v>
      </c>
      <c r="Q33" s="58"/>
      <c r="R33" s="94">
        <f>'Kosten absolut'!R33/'Versicherte absolut'!R32</f>
        <v>2453.9899452905515</v>
      </c>
      <c r="S33" s="58"/>
      <c r="T33" s="94">
        <f>'Kosten absolut'!T33/'Versicherte absolut'!U32</f>
        <v>2438.2709736680954</v>
      </c>
      <c r="U33" s="58"/>
      <c r="V33" s="20" t="s">
        <v>46</v>
      </c>
      <c r="W33" s="94">
        <f>'Kosten absolut'!W33/'Versicherte absolut'!W32</f>
        <v>2763.2033550154056</v>
      </c>
      <c r="X33" s="58"/>
      <c r="Y33" s="94">
        <f>'Kosten absolut'!Y33/'Versicherte absolut'!Y32</f>
        <v>3477.0117231112763</v>
      </c>
      <c r="Z33" s="58"/>
      <c r="AA33" s="94">
        <f>'Kosten absolut'!AA33/'Versicherte absolut'!AA32</f>
        <v>3865.9017288444038</v>
      </c>
      <c r="AB33" s="58"/>
      <c r="AC33" s="94">
        <f>'Kosten absolut'!AC33/'Versicherte absolut'!AC32</f>
        <v>4676.8989247311829</v>
      </c>
      <c r="AD33" s="58"/>
      <c r="AE33" s="94">
        <f>'Kosten absolut'!AE33/'Versicherte absolut'!AE32</f>
        <v>5485.4163179916322</v>
      </c>
      <c r="AF33" s="58"/>
      <c r="AG33" s="94">
        <f>'Kosten absolut'!AG33/'Versicherte absolut'!AG32</f>
        <v>6523.7868810617665</v>
      </c>
      <c r="AH33" s="58"/>
      <c r="AI33" s="94">
        <f>'Kosten absolut'!AI33/'Versicherte absolut'!AI32</f>
        <v>8196.8810597519732</v>
      </c>
      <c r="AJ33" s="58"/>
      <c r="AK33" s="94">
        <f>'Kosten absolut'!AK33/'Versicherte absolut'!AK32</f>
        <v>10430.084982935154</v>
      </c>
      <c r="AL33" s="58"/>
      <c r="AM33" s="94">
        <f>'Kosten absolut'!AM33/'Versicherte absolut'!AN32</f>
        <v>14617.848425196851</v>
      </c>
      <c r="AN33" s="58"/>
      <c r="AO33" s="94">
        <f>'Kosten absolut'!AO33/'Versicherte absolut'!AP32</f>
        <v>21090.196367763903</v>
      </c>
      <c r="AP33" s="58"/>
      <c r="AQ33" s="20" t="s">
        <v>46</v>
      </c>
      <c r="AR33" s="94">
        <f>'Kosten absolut'!AR33/'Versicherte absolut'!AR32</f>
        <v>1005.4078431372549</v>
      </c>
      <c r="AS33" s="58"/>
      <c r="AT33" s="94">
        <f>'Kosten absolut'!AT33/'Versicherte absolut'!AT32</f>
        <v>985.6248375719324</v>
      </c>
      <c r="AU33" s="58"/>
      <c r="AV33" s="94">
        <f>'Kosten absolut'!AV33/'Versicherte absolut'!AV32</f>
        <v>1296.460185799602</v>
      </c>
      <c r="AW33" s="58"/>
      <c r="AX33" s="94">
        <f>'Kosten absolut'!AX33/'Versicherte absolut'!AX32</f>
        <v>1481.5851818988465</v>
      </c>
      <c r="AY33" s="58"/>
      <c r="AZ33" s="94">
        <f>'Kosten absolut'!AZ33/'Versicherte absolut'!AZ32</f>
        <v>1789.4648567119154</v>
      </c>
      <c r="BA33" s="58"/>
      <c r="BB33" s="94">
        <f>'Kosten absolut'!BB33/'Versicherte absolut'!BB32</f>
        <v>2190.9099280093756</v>
      </c>
      <c r="BC33" s="58"/>
      <c r="BD33" s="94">
        <f>'Kosten absolut'!BD33/'Versicherte absolut'!BD32</f>
        <v>2994.6260255676398</v>
      </c>
      <c r="BE33" s="58"/>
      <c r="BF33" s="94">
        <f>'Kosten absolut'!BF33/'Versicherte absolut'!BF32</f>
        <v>3622.8278548356452</v>
      </c>
      <c r="BG33" s="58"/>
      <c r="BH33" s="94">
        <f>'Kosten absolut'!BH33/'Versicherte absolut'!BI32</f>
        <v>4671.6867191115225</v>
      </c>
      <c r="BI33" s="58"/>
      <c r="BJ33" s="94">
        <f>'Kosten absolut'!BK33/'Versicherte absolut'!BK32</f>
        <v>5594.568358766739</v>
      </c>
      <c r="BK33" s="58"/>
      <c r="BL33" s="20" t="s">
        <v>46</v>
      </c>
      <c r="BM33" s="94">
        <f>'Kosten absolut'!BM33/'Versicherte absolut'!BM32</f>
        <v>7070.5852112676057</v>
      </c>
      <c r="BN33" s="58"/>
      <c r="BO33" s="94">
        <f>'Kosten absolut'!BO33/'Versicherte absolut'!BO32</f>
        <v>8327.3431200701143</v>
      </c>
      <c r="BP33" s="58"/>
      <c r="BQ33" s="94">
        <f>'Kosten absolut'!BQ33/'Versicherte absolut'!BQ32</f>
        <v>9459.9241459177756</v>
      </c>
      <c r="BR33" s="58"/>
      <c r="BS33" s="94">
        <f>'Kosten absolut'!BS33/'Versicherte absolut'!BS32</f>
        <v>12207.846833578793</v>
      </c>
      <c r="BT33" s="58"/>
      <c r="BU33" s="94">
        <f>'Kosten absolut'!BU33/'Versicherte absolut'!BU32</f>
        <v>17165.153583617746</v>
      </c>
      <c r="BV33" s="58"/>
      <c r="BW33" s="30"/>
      <c r="BX33" s="30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</row>
    <row r="34" spans="1:108" s="20" customFormat="1" x14ac:dyDescent="0.25">
      <c r="A34" s="20" t="s">
        <v>47</v>
      </c>
      <c r="B34" s="94">
        <f>'Kosten absolut'!B34/'Versicherte absolut'!B33</f>
        <v>3734.3357171146531</v>
      </c>
      <c r="C34" s="58"/>
      <c r="D34" s="94">
        <f>'Kosten absolut'!D34/'Versicherte absolut'!D33</f>
        <v>4427.3798472962944</v>
      </c>
      <c r="E34" s="58"/>
      <c r="F34" s="94">
        <f>'Kosten absolut'!F34/'Versicherte absolut'!F33</f>
        <v>1195.1732554222185</v>
      </c>
      <c r="G34" s="58"/>
      <c r="H34" s="94">
        <f>'Kosten absolut'!H34/'Versicherte absolut'!H33</f>
        <v>1184.2093582569353</v>
      </c>
      <c r="I34" s="58"/>
      <c r="J34" s="94">
        <f>'Kosten absolut'!J34/'Versicherte absolut'!J33</f>
        <v>1205.6171346912852</v>
      </c>
      <c r="K34" s="58"/>
      <c r="L34" s="94">
        <f>'Kosten absolut'!L34/'Versicherte absolut'!L33</f>
        <v>2255.1679404666129</v>
      </c>
      <c r="M34" s="58"/>
      <c r="N34" s="94">
        <f>'Kosten absolut'!N34/'Versicherte absolut'!N33</f>
        <v>3091.8070390980706</v>
      </c>
      <c r="O34" s="58"/>
      <c r="P34" s="94">
        <f>'Kosten absolut'!P34/'Versicherte absolut'!P33</f>
        <v>3441.1471291133034</v>
      </c>
      <c r="Q34" s="58"/>
      <c r="R34" s="94">
        <f>'Kosten absolut'!R34/'Versicherte absolut'!R33</f>
        <v>3410.9666916815795</v>
      </c>
      <c r="S34" s="58"/>
      <c r="T34" s="94">
        <f>'Kosten absolut'!T34/'Versicherte absolut'!U33</f>
        <v>3503.4279581274996</v>
      </c>
      <c r="U34" s="58"/>
      <c r="V34" s="20" t="s">
        <v>47</v>
      </c>
      <c r="W34" s="94">
        <f>'Kosten absolut'!W34/'Versicherte absolut'!W33</f>
        <v>3860.8974412171506</v>
      </c>
      <c r="X34" s="58"/>
      <c r="Y34" s="94">
        <f>'Kosten absolut'!Y34/'Versicherte absolut'!Y33</f>
        <v>4417.3308873591041</v>
      </c>
      <c r="Z34" s="58"/>
      <c r="AA34" s="94">
        <f>'Kosten absolut'!AA34/'Versicherte absolut'!AA33</f>
        <v>4762.2168319079692</v>
      </c>
      <c r="AB34" s="58"/>
      <c r="AC34" s="94">
        <f>'Kosten absolut'!AC34/'Versicherte absolut'!AC33</f>
        <v>5510.4734429065747</v>
      </c>
      <c r="AD34" s="58"/>
      <c r="AE34" s="94">
        <f>'Kosten absolut'!AE34/'Versicherte absolut'!AE33</f>
        <v>6241.6000898169978</v>
      </c>
      <c r="AF34" s="58"/>
      <c r="AG34" s="94">
        <f>'Kosten absolut'!AG34/'Versicherte absolut'!AG33</f>
        <v>7687.5882064484495</v>
      </c>
      <c r="AH34" s="58"/>
      <c r="AI34" s="94">
        <f>'Kosten absolut'!AI34/'Versicherte absolut'!AI33</f>
        <v>9659.6486761710803</v>
      </c>
      <c r="AJ34" s="58"/>
      <c r="AK34" s="94">
        <f>'Kosten absolut'!AK34/'Versicherte absolut'!AK33</f>
        <v>13119.931731984829</v>
      </c>
      <c r="AL34" s="58"/>
      <c r="AM34" s="94">
        <f>'Kosten absolut'!AM34/'Versicherte absolut'!AN33</f>
        <v>17406.25</v>
      </c>
      <c r="AN34" s="58"/>
      <c r="AO34" s="94">
        <f>'Kosten absolut'!AO34/'Versicherte absolut'!AP33</f>
        <v>24229.302242152466</v>
      </c>
      <c r="AP34" s="58"/>
      <c r="AQ34" s="20" t="s">
        <v>47</v>
      </c>
      <c r="AR34" s="94">
        <f>'Kosten absolut'!AR34/'Versicherte absolut'!AR33</f>
        <v>1260.9146500981033</v>
      </c>
      <c r="AS34" s="58"/>
      <c r="AT34" s="94">
        <f>'Kosten absolut'!AT34/'Versicherte absolut'!AT33</f>
        <v>1313.4715286236296</v>
      </c>
      <c r="AU34" s="58"/>
      <c r="AV34" s="94">
        <f>'Kosten absolut'!AV34/'Versicherte absolut'!AV33</f>
        <v>1651.7878316144515</v>
      </c>
      <c r="AW34" s="58"/>
      <c r="AX34" s="94">
        <f>'Kosten absolut'!AX34/'Versicherte absolut'!AX33</f>
        <v>1970.5346378220711</v>
      </c>
      <c r="AY34" s="58"/>
      <c r="AZ34" s="94">
        <f>'Kosten absolut'!AZ34/'Versicherte absolut'!AZ33</f>
        <v>2413.9971419884464</v>
      </c>
      <c r="BA34" s="58"/>
      <c r="BB34" s="94">
        <f>'Kosten absolut'!BB34/'Versicherte absolut'!BB33</f>
        <v>2832.2732971165901</v>
      </c>
      <c r="BC34" s="58"/>
      <c r="BD34" s="94">
        <f>'Kosten absolut'!BD34/'Versicherte absolut'!BD33</f>
        <v>3435.7543235415806</v>
      </c>
      <c r="BE34" s="58"/>
      <c r="BF34" s="94">
        <f>'Kosten absolut'!BF34/'Versicherte absolut'!BF33</f>
        <v>4112.3449680046542</v>
      </c>
      <c r="BG34" s="58"/>
      <c r="BH34" s="94">
        <f>'Kosten absolut'!BH34/'Versicherte absolut'!BI33</f>
        <v>4973.9686068051087</v>
      </c>
      <c r="BI34" s="58"/>
      <c r="BJ34" s="94">
        <f>'Kosten absolut'!BK34/'Versicherte absolut'!BK33</f>
        <v>6616.8071232159227</v>
      </c>
      <c r="BK34" s="58"/>
      <c r="BL34" s="20" t="s">
        <v>47</v>
      </c>
      <c r="BM34" s="94">
        <f>'Kosten absolut'!BM34/'Versicherte absolut'!BM33</f>
        <v>8327.0011378413528</v>
      </c>
      <c r="BN34" s="58"/>
      <c r="BO34" s="94">
        <f>'Kosten absolut'!BO34/'Versicherte absolut'!BO33</f>
        <v>10171.391455215788</v>
      </c>
      <c r="BP34" s="58"/>
      <c r="BQ34" s="94">
        <f>'Kosten absolut'!BQ34/'Versicherte absolut'!BQ33</f>
        <v>13283.288436268069</v>
      </c>
      <c r="BR34" s="58"/>
      <c r="BS34" s="94">
        <f>'Kosten absolut'!BS34/'Versicherte absolut'!BS33</f>
        <v>16262.60862745098</v>
      </c>
      <c r="BT34" s="58"/>
      <c r="BU34" s="94">
        <f>'Kosten absolut'!BU34/'Versicherte absolut'!BU33</f>
        <v>22244.648562300321</v>
      </c>
      <c r="BV34" s="58"/>
      <c r="BW34" s="30"/>
      <c r="BX34" s="30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</row>
    <row r="35" spans="1:108" s="20" customFormat="1" x14ac:dyDescent="0.25">
      <c r="A35" s="20" t="s">
        <v>48</v>
      </c>
      <c r="B35" s="94">
        <f>'Kosten absolut'!B35/'Versicherte absolut'!B34</f>
        <v>2930.3063651133702</v>
      </c>
      <c r="C35" s="58"/>
      <c r="D35" s="94">
        <f>'Kosten absolut'!D35/'Versicherte absolut'!D34</f>
        <v>3528.5062665948717</v>
      </c>
      <c r="E35" s="58"/>
      <c r="F35" s="94">
        <f>'Kosten absolut'!F35/'Versicherte absolut'!F34</f>
        <v>877.46756722314262</v>
      </c>
      <c r="G35" s="58"/>
      <c r="H35" s="94">
        <f>'Kosten absolut'!H35/'Versicherte absolut'!H34</f>
        <v>864.18104128319749</v>
      </c>
      <c r="I35" s="58"/>
      <c r="J35" s="94">
        <f>'Kosten absolut'!J35/'Versicherte absolut'!J34</f>
        <v>889.9622898120673</v>
      </c>
      <c r="K35" s="58"/>
      <c r="L35" s="94">
        <f>'Kosten absolut'!L35/'Versicherte absolut'!L34</f>
        <v>1448.1245283018868</v>
      </c>
      <c r="M35" s="58"/>
      <c r="N35" s="94">
        <f>'Kosten absolut'!N35/'Versicherte absolut'!N34</f>
        <v>2165.3305084745762</v>
      </c>
      <c r="O35" s="58"/>
      <c r="P35" s="94">
        <f>'Kosten absolut'!P35/'Versicherte absolut'!P34</f>
        <v>2292.6350021394951</v>
      </c>
      <c r="Q35" s="58"/>
      <c r="R35" s="94">
        <f>'Kosten absolut'!R35/'Versicherte absolut'!R34</f>
        <v>2193.0019193857966</v>
      </c>
      <c r="S35" s="58"/>
      <c r="T35" s="94">
        <f>'Kosten absolut'!T35/'Versicherte absolut'!U34</f>
        <v>2208.6241081487046</v>
      </c>
      <c r="U35" s="58"/>
      <c r="V35" s="20" t="s">
        <v>48</v>
      </c>
      <c r="W35" s="94">
        <f>'Kosten absolut'!W35/'Versicherte absolut'!W34</f>
        <v>2529.2208688591149</v>
      </c>
      <c r="X35" s="58"/>
      <c r="Y35" s="94">
        <f>'Kosten absolut'!Y35/'Versicherte absolut'!Y34</f>
        <v>3165.9991228070176</v>
      </c>
      <c r="Z35" s="58"/>
      <c r="AA35" s="94">
        <f>'Kosten absolut'!AA35/'Versicherte absolut'!AA34</f>
        <v>3692.4624942475839</v>
      </c>
      <c r="AB35" s="58"/>
      <c r="AC35" s="94">
        <f>'Kosten absolut'!AC35/'Versicherte absolut'!AC34</f>
        <v>4239.220208676551</v>
      </c>
      <c r="AD35" s="58"/>
      <c r="AE35" s="94">
        <f>'Kosten absolut'!AE35/'Versicherte absolut'!AE34</f>
        <v>5267.8114856429465</v>
      </c>
      <c r="AF35" s="58"/>
      <c r="AG35" s="94">
        <f>'Kosten absolut'!AG35/'Versicherte absolut'!AG34</f>
        <v>6225.6882793017458</v>
      </c>
      <c r="AH35" s="58"/>
      <c r="AI35" s="94">
        <f>'Kosten absolut'!AI35/'Versicherte absolut'!AI34</f>
        <v>8104.6514206514203</v>
      </c>
      <c r="AJ35" s="58"/>
      <c r="AK35" s="94">
        <f>'Kosten absolut'!AK35/'Versicherte absolut'!AK34</f>
        <v>10312.074448529413</v>
      </c>
      <c r="AL35" s="58"/>
      <c r="AM35" s="94">
        <f>'Kosten absolut'!AM35/'Versicherte absolut'!AN34</f>
        <v>15657.453590192645</v>
      </c>
      <c r="AN35" s="58"/>
      <c r="AO35" s="94">
        <f>'Kosten absolut'!AO35/'Versicherte absolut'!AP34</f>
        <v>21880.996865203761</v>
      </c>
      <c r="AP35" s="58"/>
      <c r="AQ35" s="20" t="s">
        <v>48</v>
      </c>
      <c r="AR35" s="94">
        <f>'Kosten absolut'!AR35/'Versicherte absolut'!AR34</f>
        <v>998.73504844637489</v>
      </c>
      <c r="AS35" s="58"/>
      <c r="AT35" s="94">
        <f>'Kosten absolut'!AT35/'Versicherte absolut'!AT34</f>
        <v>1216.8573551263</v>
      </c>
      <c r="AU35" s="58"/>
      <c r="AV35" s="94">
        <f>'Kosten absolut'!AV35/'Versicherte absolut'!AV34</f>
        <v>1111.5321059721598</v>
      </c>
      <c r="AW35" s="58"/>
      <c r="AX35" s="94">
        <f>'Kosten absolut'!AX35/'Versicherte absolut'!AX34</f>
        <v>1512.6640746500777</v>
      </c>
      <c r="AY35" s="58"/>
      <c r="AZ35" s="94">
        <f>'Kosten absolut'!AZ35/'Versicherte absolut'!AZ34</f>
        <v>1776.9183598079055</v>
      </c>
      <c r="BA35" s="58"/>
      <c r="BB35" s="94">
        <f>'Kosten absolut'!BB35/'Versicherte absolut'!BB34</f>
        <v>1744.3607954545455</v>
      </c>
      <c r="BC35" s="58"/>
      <c r="BD35" s="94">
        <f>'Kosten absolut'!BD35/'Versicherte absolut'!BD34</f>
        <v>2534.3002150537636</v>
      </c>
      <c r="BE35" s="58"/>
      <c r="BF35" s="94">
        <f>'Kosten absolut'!BF35/'Versicherte absolut'!BF34</f>
        <v>3567.1087704213242</v>
      </c>
      <c r="BG35" s="58"/>
      <c r="BH35" s="94">
        <f>'Kosten absolut'!BH35/'Versicherte absolut'!BI34</f>
        <v>4746.1181147075522</v>
      </c>
      <c r="BI35" s="58"/>
      <c r="BJ35" s="94">
        <f>'Kosten absolut'!BK35/'Versicherte absolut'!BK34</f>
        <v>5610.2085889570553</v>
      </c>
      <c r="BK35" s="58"/>
      <c r="BL35" s="20" t="s">
        <v>48</v>
      </c>
      <c r="BM35" s="94">
        <f>'Kosten absolut'!BM35/'Versicherte absolut'!BM34</f>
        <v>6585.0412201154168</v>
      </c>
      <c r="BN35" s="58"/>
      <c r="BO35" s="94">
        <f>'Kosten absolut'!BO35/'Versicherte absolut'!BO34</f>
        <v>7556.7641509433961</v>
      </c>
      <c r="BP35" s="58"/>
      <c r="BQ35" s="94">
        <f>'Kosten absolut'!BQ35/'Versicherte absolut'!BQ34</f>
        <v>9278.3849693251541</v>
      </c>
      <c r="BR35" s="58"/>
      <c r="BS35" s="94">
        <f>'Kosten absolut'!BS35/'Versicherte absolut'!BS34</f>
        <v>12479.249146757678</v>
      </c>
      <c r="BT35" s="58"/>
      <c r="BU35" s="94">
        <f>'Kosten absolut'!BU35/'Versicherte absolut'!BU34</f>
        <v>15938.851851851852</v>
      </c>
      <c r="BV35" s="58"/>
      <c r="BW35" s="30"/>
      <c r="BX35" s="30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</row>
    <row r="36" spans="1:108" s="20" customFormat="1" ht="12.9" customHeight="1" x14ac:dyDescent="0.25">
      <c r="A36" s="20" t="s">
        <v>49</v>
      </c>
      <c r="B36" s="94">
        <f>'Kosten absolut'!B36/'Versicherte absolut'!B35</f>
        <v>2732.9768750791668</v>
      </c>
      <c r="C36" s="64"/>
      <c r="D36" s="94">
        <f>'Kosten absolut'!D36/'Versicherte absolut'!D35</f>
        <v>3222.5583335896181</v>
      </c>
      <c r="E36" s="58"/>
      <c r="F36" s="94">
        <f>'Kosten absolut'!F36/'Versicherte absolut'!F35</f>
        <v>835.41174293852475</v>
      </c>
      <c r="G36" s="58"/>
      <c r="H36" s="94">
        <f>'Kosten absolut'!H36/'Versicherte absolut'!H35</f>
        <v>817.56424205699273</v>
      </c>
      <c r="I36" s="58"/>
      <c r="J36" s="94">
        <f>'Kosten absolut'!J36/'Versicherte absolut'!J35</f>
        <v>852.38360815362671</v>
      </c>
      <c r="K36" s="58"/>
      <c r="L36" s="94">
        <f>'Kosten absolut'!L36/'Versicherte absolut'!L35</f>
        <v>1517.1997223233795</v>
      </c>
      <c r="M36" s="58"/>
      <c r="N36" s="94">
        <f>'Kosten absolut'!N36/'Versicherte absolut'!N35</f>
        <v>2116.4843977070032</v>
      </c>
      <c r="O36" s="58"/>
      <c r="P36" s="94">
        <f>'Kosten absolut'!P36/'Versicherte absolut'!P35</f>
        <v>2379.9210383407972</v>
      </c>
      <c r="Q36" s="58"/>
      <c r="R36" s="94">
        <f>'Kosten absolut'!R36/'Versicherte absolut'!R35</f>
        <v>2251.0565764116709</v>
      </c>
      <c r="S36" s="58"/>
      <c r="T36" s="94">
        <f>'Kosten absolut'!T36/'Versicherte absolut'!U35</f>
        <v>2227.584158223483</v>
      </c>
      <c r="U36" s="58"/>
      <c r="V36" s="20" t="s">
        <v>49</v>
      </c>
      <c r="W36" s="94">
        <f>'Kosten absolut'!W36/'Versicherte absolut'!W35</f>
        <v>2586.5537783231025</v>
      </c>
      <c r="X36" s="58"/>
      <c r="Y36" s="94">
        <f>'Kosten absolut'!Y36/'Versicherte absolut'!Y35</f>
        <v>3040.2304184912646</v>
      </c>
      <c r="Z36" s="58"/>
      <c r="AA36" s="94">
        <f>'Kosten absolut'!AA36/'Versicherte absolut'!AA35</f>
        <v>3541.6847165007316</v>
      </c>
      <c r="AB36" s="58"/>
      <c r="AC36" s="94">
        <f>'Kosten absolut'!AC36/'Versicherte absolut'!AC35</f>
        <v>4183.1960438422029</v>
      </c>
      <c r="AD36" s="58"/>
      <c r="AE36" s="94">
        <f>'Kosten absolut'!AE36/'Versicherte absolut'!AE35</f>
        <v>4931.3004735256136</v>
      </c>
      <c r="AF36" s="58"/>
      <c r="AG36" s="94">
        <f>'Kosten absolut'!AG36/'Versicherte absolut'!AG35</f>
        <v>5999.2535257168056</v>
      </c>
      <c r="AH36" s="58"/>
      <c r="AI36" s="94">
        <f>'Kosten absolut'!AI36/'Versicherte absolut'!AI35</f>
        <v>7403.6314091150243</v>
      </c>
      <c r="AJ36" s="58"/>
      <c r="AK36" s="94">
        <f>'Kosten absolut'!AK36/'Versicherte absolut'!AK35</f>
        <v>9460.9602203574395</v>
      </c>
      <c r="AL36" s="58"/>
      <c r="AM36" s="94">
        <f>'Kosten absolut'!AM36/'Versicherte absolut'!AN35</f>
        <v>12512.461839699134</v>
      </c>
      <c r="AN36" s="58"/>
      <c r="AO36" s="94">
        <f>'Kosten absolut'!AO36/'Versicherte absolut'!AP35</f>
        <v>17119.352455267821</v>
      </c>
      <c r="AP36" s="58"/>
      <c r="AQ36" s="20" t="s">
        <v>49</v>
      </c>
      <c r="AR36" s="94">
        <f>'Kosten absolut'!AR36/'Versicherte absolut'!AR35</f>
        <v>886.35425587232703</v>
      </c>
      <c r="AS36" s="58"/>
      <c r="AT36" s="94">
        <f>'Kosten absolut'!AT36/'Versicherte absolut'!AT35</f>
        <v>987.47691517015244</v>
      </c>
      <c r="AU36" s="58"/>
      <c r="AV36" s="94">
        <f>'Kosten absolut'!AV36/'Versicherte absolut'!AV35</f>
        <v>1152.2236687673342</v>
      </c>
      <c r="AW36" s="58"/>
      <c r="AX36" s="94">
        <f>'Kosten absolut'!AX36/'Versicherte absolut'!AX35</f>
        <v>1358.0033621856774</v>
      </c>
      <c r="AY36" s="58"/>
      <c r="AZ36" s="94">
        <f>'Kosten absolut'!AZ36/'Versicherte absolut'!AZ35</f>
        <v>1614.168168787183</v>
      </c>
      <c r="BA36" s="58"/>
      <c r="BB36" s="94">
        <f>'Kosten absolut'!BB36/'Versicherte absolut'!BB35</f>
        <v>1980.542546424246</v>
      </c>
      <c r="BC36" s="58"/>
      <c r="BD36" s="94">
        <f>'Kosten absolut'!BD36/'Versicherte absolut'!BD35</f>
        <v>2503.1690844912368</v>
      </c>
      <c r="BE36" s="58"/>
      <c r="BF36" s="94">
        <f>'Kosten absolut'!BF36/'Versicherte absolut'!BF35</f>
        <v>3245.1380857660288</v>
      </c>
      <c r="BG36" s="58"/>
      <c r="BH36" s="94">
        <f>'Kosten absolut'!BH36/'Versicherte absolut'!BI35</f>
        <v>4107.9417925273156</v>
      </c>
      <c r="BI36" s="58"/>
      <c r="BJ36" s="94">
        <f>'Kosten absolut'!BK36/'Versicherte absolut'!BK35</f>
        <v>5161.9517141898696</v>
      </c>
      <c r="BK36" s="58"/>
      <c r="BL36" s="20" t="s">
        <v>49</v>
      </c>
      <c r="BM36" s="94">
        <f>'Kosten absolut'!BM36/'Versicherte absolut'!BM35</f>
        <v>6459.9837911646582</v>
      </c>
      <c r="BN36" s="58"/>
      <c r="BO36" s="94">
        <f>'Kosten absolut'!BO36/'Versicherte absolut'!BO35</f>
        <v>7704.7186197165029</v>
      </c>
      <c r="BP36" s="58"/>
      <c r="BQ36" s="94">
        <f>'Kosten absolut'!BQ36/'Versicherte absolut'!BQ35</f>
        <v>8960.4012200393863</v>
      </c>
      <c r="BR36" s="58"/>
      <c r="BS36" s="94">
        <f>'Kosten absolut'!BS36/'Versicherte absolut'!BS35</f>
        <v>10811.008634626691</v>
      </c>
      <c r="BT36" s="58"/>
      <c r="BU36" s="94">
        <f>'Kosten absolut'!BU36/'Versicherte absolut'!BU35</f>
        <v>13941.274723344459</v>
      </c>
      <c r="BV36" s="58"/>
      <c r="BW36" s="30"/>
      <c r="BX36" s="30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</row>
    <row r="37" spans="1:108" s="6" customFormat="1" x14ac:dyDescent="0.25">
      <c r="B37" s="58"/>
      <c r="C37" s="64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23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23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</row>
    <row r="38" spans="1:108" x14ac:dyDescent="0.25">
      <c r="B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</row>
    <row r="39" spans="1:108" x14ac:dyDescent="0.25">
      <c r="B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</row>
    <row r="40" spans="1:108" x14ac:dyDescent="0.25">
      <c r="B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</row>
    <row r="41" spans="1:108" x14ac:dyDescent="0.25">
      <c r="B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</row>
    <row r="42" spans="1:108" x14ac:dyDescent="0.25">
      <c r="B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</row>
    <row r="43" spans="1:108" x14ac:dyDescent="0.25">
      <c r="B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</row>
    <row r="44" spans="1:108" x14ac:dyDescent="0.25">
      <c r="B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</row>
    <row r="45" spans="1:108" x14ac:dyDescent="0.25">
      <c r="B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</row>
    <row r="46" spans="1:108" x14ac:dyDescent="0.25">
      <c r="B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</row>
    <row r="47" spans="1:108" x14ac:dyDescent="0.25">
      <c r="B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</row>
    <row r="48" spans="1:108" x14ac:dyDescent="0.25">
      <c r="B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</row>
    <row r="49" spans="2:108" x14ac:dyDescent="0.25">
      <c r="B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</row>
    <row r="50" spans="2:108" x14ac:dyDescent="0.25">
      <c r="B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</row>
    <row r="51" spans="2:108" x14ac:dyDescent="0.25">
      <c r="B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</row>
    <row r="52" spans="2:108" x14ac:dyDescent="0.25">
      <c r="B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</row>
    <row r="53" spans="2:108" x14ac:dyDescent="0.25">
      <c r="B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</row>
    <row r="54" spans="2:108" x14ac:dyDescent="0.25">
      <c r="B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</row>
    <row r="55" spans="2:108" x14ac:dyDescent="0.25">
      <c r="B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</row>
    <row r="56" spans="2:108" x14ac:dyDescent="0.25">
      <c r="B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</row>
    <row r="57" spans="2:108" x14ac:dyDescent="0.25">
      <c r="B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</row>
    <row r="58" spans="2:108" x14ac:dyDescent="0.25">
      <c r="B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</row>
    <row r="59" spans="2:108" x14ac:dyDescent="0.25">
      <c r="B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</row>
    <row r="60" spans="2:108" x14ac:dyDescent="0.25">
      <c r="B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</row>
    <row r="61" spans="2:108" x14ac:dyDescent="0.25">
      <c r="B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</row>
    <row r="62" spans="2:108" x14ac:dyDescent="0.25">
      <c r="B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</row>
    <row r="63" spans="2:108" x14ac:dyDescent="0.25">
      <c r="B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</row>
    <row r="64" spans="2:108" x14ac:dyDescent="0.25">
      <c r="K64" s="58"/>
      <c r="L64" s="30"/>
      <c r="N64" s="30"/>
      <c r="P64" s="30"/>
      <c r="R64" s="30"/>
      <c r="T64" s="30"/>
      <c r="U64" s="58"/>
      <c r="W64" s="30"/>
      <c r="Y64" s="30"/>
      <c r="AA64" s="30"/>
      <c r="AC64" s="30"/>
      <c r="AE64" s="30"/>
      <c r="AG64" s="30"/>
      <c r="AI64" s="30"/>
      <c r="AK64" s="30"/>
      <c r="AM64" s="30"/>
      <c r="AO64" s="30"/>
      <c r="AP64" s="58"/>
      <c r="AR64" s="30"/>
      <c r="AT64" s="30"/>
      <c r="AV64" s="30"/>
      <c r="AX64" s="30"/>
      <c r="AZ64" s="30"/>
      <c r="BB64" s="30"/>
      <c r="BD64" s="30"/>
      <c r="BF64" s="30"/>
      <c r="BH64" s="30"/>
      <c r="BJ64" s="30"/>
      <c r="BK64" s="58"/>
      <c r="BM64" s="30"/>
      <c r="BO64" s="30"/>
      <c r="BQ64" s="30"/>
      <c r="BS64" s="30"/>
      <c r="BU64" s="30"/>
      <c r="BV64" s="58"/>
      <c r="BW64" s="58"/>
      <c r="BX64" s="58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</row>
    <row r="65" spans="12:108" x14ac:dyDescent="0.25">
      <c r="L65" s="30"/>
      <c r="N65" s="30"/>
      <c r="P65" s="30"/>
      <c r="R65" s="30"/>
      <c r="T65" s="30"/>
      <c r="U65" s="58"/>
      <c r="W65" s="30"/>
      <c r="Y65" s="30"/>
      <c r="AA65" s="30"/>
      <c r="AC65" s="30"/>
      <c r="AE65" s="30"/>
      <c r="AG65" s="30"/>
      <c r="AI65" s="30"/>
      <c r="AK65" s="30"/>
      <c r="AM65" s="30"/>
      <c r="AO65" s="30"/>
      <c r="AP65" s="58"/>
      <c r="AR65" s="30"/>
      <c r="AT65" s="30"/>
      <c r="AV65" s="30"/>
      <c r="AX65" s="30"/>
      <c r="AZ65" s="30"/>
      <c r="BB65" s="30"/>
      <c r="BD65" s="30"/>
      <c r="BF65" s="30"/>
      <c r="BH65" s="30"/>
      <c r="BJ65" s="30"/>
      <c r="BK65" s="58"/>
      <c r="BM65" s="30"/>
      <c r="BO65" s="30"/>
      <c r="BQ65" s="30"/>
      <c r="BS65" s="30"/>
      <c r="BU65" s="30"/>
      <c r="BV65" s="58"/>
      <c r="BW65" s="58"/>
      <c r="BX65" s="58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</row>
    <row r="66" spans="12:108" x14ac:dyDescent="0.25">
      <c r="L66" s="30"/>
      <c r="N66" s="30"/>
      <c r="P66" s="30"/>
      <c r="R66" s="30"/>
      <c r="T66" s="30"/>
      <c r="W66" s="30"/>
      <c r="Y66" s="30"/>
      <c r="AA66" s="30"/>
      <c r="AC66" s="30"/>
      <c r="AE66" s="30"/>
      <c r="AG66" s="30"/>
      <c r="AI66" s="30"/>
      <c r="AK66" s="30"/>
      <c r="AM66" s="30"/>
      <c r="AO66" s="30"/>
      <c r="AR66" s="30"/>
      <c r="AT66" s="30"/>
      <c r="AV66" s="30"/>
      <c r="AX66" s="30"/>
      <c r="AZ66" s="30"/>
      <c r="BB66" s="30"/>
      <c r="BD66" s="30"/>
      <c r="BF66" s="30"/>
      <c r="BH66" s="30"/>
      <c r="BJ66" s="30"/>
      <c r="BM66" s="30"/>
      <c r="BO66" s="30"/>
      <c r="BQ66" s="30"/>
      <c r="BS66" s="30"/>
      <c r="BU66" s="30"/>
      <c r="BW66" s="58"/>
      <c r="BX66" s="58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</row>
    <row r="67" spans="12:108" x14ac:dyDescent="0.25">
      <c r="L67" s="30"/>
      <c r="N67" s="30"/>
      <c r="P67" s="30"/>
      <c r="R67" s="30"/>
      <c r="T67" s="30"/>
      <c r="W67" s="30"/>
      <c r="Y67" s="30"/>
      <c r="AA67" s="30"/>
      <c r="AC67" s="30"/>
      <c r="AE67" s="30"/>
      <c r="AG67" s="30"/>
      <c r="AI67" s="30"/>
      <c r="AK67" s="30"/>
      <c r="AM67" s="30"/>
      <c r="AO67" s="30"/>
      <c r="AR67" s="30"/>
      <c r="AT67" s="30"/>
      <c r="AV67" s="30"/>
      <c r="AX67" s="30"/>
      <c r="AZ67" s="30"/>
      <c r="BB67" s="30"/>
      <c r="BD67" s="30"/>
      <c r="BF67" s="30"/>
      <c r="BH67" s="30"/>
      <c r="BJ67" s="30"/>
      <c r="BM67" s="30"/>
      <c r="BO67" s="30"/>
      <c r="BQ67" s="30"/>
      <c r="BS67" s="30"/>
      <c r="BU67" s="30"/>
      <c r="BW67" s="58"/>
      <c r="BX67" s="58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</row>
    <row r="68" spans="12:108" x14ac:dyDescent="0.25">
      <c r="L68" s="30"/>
      <c r="N68" s="30"/>
      <c r="P68" s="30"/>
      <c r="R68" s="30"/>
      <c r="T68" s="30"/>
      <c r="W68" s="30"/>
      <c r="Y68" s="30"/>
      <c r="AA68" s="30"/>
      <c r="AC68" s="30"/>
      <c r="AE68" s="30"/>
      <c r="AG68" s="30"/>
      <c r="AI68" s="30"/>
      <c r="AK68" s="30"/>
      <c r="AM68" s="30"/>
      <c r="AO68" s="30"/>
      <c r="AR68" s="30"/>
      <c r="AT68" s="30"/>
      <c r="AV68" s="30"/>
      <c r="AX68" s="30"/>
      <c r="AZ68" s="30"/>
      <c r="BB68" s="30"/>
      <c r="BD68" s="30"/>
      <c r="BF68" s="30"/>
      <c r="BH68" s="30"/>
      <c r="BJ68" s="30"/>
      <c r="BM68" s="30"/>
      <c r="BO68" s="30"/>
      <c r="BQ68" s="30"/>
      <c r="BS68" s="30"/>
      <c r="BU68" s="30"/>
      <c r="BW68" s="58"/>
      <c r="BX68" s="58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</row>
    <row r="69" spans="12:108" x14ac:dyDescent="0.25">
      <c r="L69" s="30"/>
      <c r="N69" s="30"/>
      <c r="P69" s="30"/>
      <c r="R69" s="30"/>
      <c r="T69" s="30"/>
      <c r="W69" s="30"/>
      <c r="Y69" s="30"/>
      <c r="AA69" s="30"/>
      <c r="AC69" s="30"/>
      <c r="AE69" s="30"/>
      <c r="AG69" s="30"/>
      <c r="AI69" s="30"/>
      <c r="AK69" s="30"/>
      <c r="AM69" s="30"/>
      <c r="AO69" s="30"/>
      <c r="AR69" s="30"/>
      <c r="AT69" s="30"/>
      <c r="AV69" s="30"/>
      <c r="AX69" s="30"/>
      <c r="AZ69" s="30"/>
      <c r="BB69" s="30"/>
      <c r="BD69" s="30"/>
      <c r="BF69" s="30"/>
      <c r="BH69" s="30"/>
      <c r="BJ69" s="30"/>
      <c r="BM69" s="30"/>
      <c r="BO69" s="30"/>
      <c r="BQ69" s="30"/>
      <c r="BS69" s="30"/>
      <c r="BU69" s="30"/>
      <c r="BW69" s="58"/>
      <c r="BX69" s="58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</row>
    <row r="70" spans="12:108" x14ac:dyDescent="0.25">
      <c r="L70" s="30"/>
      <c r="N70" s="30"/>
      <c r="P70" s="30"/>
      <c r="R70" s="30"/>
      <c r="T70" s="30"/>
      <c r="W70" s="30"/>
      <c r="Y70" s="30"/>
      <c r="AA70" s="30"/>
      <c r="AC70" s="30"/>
      <c r="AE70" s="30"/>
      <c r="AG70" s="30"/>
      <c r="AI70" s="30"/>
      <c r="AK70" s="30"/>
      <c r="AM70" s="30"/>
      <c r="AO70" s="30"/>
      <c r="AR70" s="30"/>
      <c r="AT70" s="30"/>
      <c r="AV70" s="30"/>
      <c r="AX70" s="30"/>
      <c r="AZ70" s="30"/>
      <c r="BB70" s="30"/>
      <c r="BD70" s="30"/>
      <c r="BF70" s="30"/>
      <c r="BH70" s="30"/>
      <c r="BJ70" s="30"/>
      <c r="BM70" s="30"/>
      <c r="BO70" s="30"/>
      <c r="BQ70" s="30"/>
      <c r="BS70" s="30"/>
      <c r="BU70" s="30"/>
      <c r="BW70" s="58"/>
      <c r="BX70" s="58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</row>
    <row r="71" spans="12:108" x14ac:dyDescent="0.25">
      <c r="L71" s="30"/>
      <c r="N71" s="30"/>
      <c r="P71" s="30"/>
      <c r="R71" s="30"/>
      <c r="T71" s="30"/>
      <c r="W71" s="30"/>
      <c r="Y71" s="30"/>
      <c r="AA71" s="30"/>
      <c r="AC71" s="30"/>
      <c r="AE71" s="30"/>
      <c r="AG71" s="30"/>
      <c r="AI71" s="30"/>
      <c r="AK71" s="30"/>
      <c r="AM71" s="30"/>
      <c r="AO71" s="30"/>
      <c r="AR71" s="30"/>
      <c r="AT71" s="30"/>
      <c r="AV71" s="30"/>
      <c r="AX71" s="30"/>
      <c r="AZ71" s="30"/>
      <c r="BB71" s="30"/>
      <c r="BD71" s="30"/>
      <c r="BF71" s="30"/>
      <c r="BH71" s="30"/>
      <c r="BJ71" s="30"/>
      <c r="BM71" s="30"/>
      <c r="BO71" s="30"/>
      <c r="BQ71" s="30"/>
      <c r="BS71" s="30"/>
      <c r="BU71" s="30"/>
      <c r="BW71" s="58"/>
      <c r="BX71" s="58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</row>
    <row r="72" spans="12:108" x14ac:dyDescent="0.25">
      <c r="L72" s="30"/>
      <c r="N72" s="30"/>
      <c r="P72" s="30"/>
      <c r="R72" s="30"/>
      <c r="T72" s="30"/>
      <c r="W72" s="30"/>
      <c r="Y72" s="30"/>
      <c r="AA72" s="30"/>
      <c r="AC72" s="30"/>
      <c r="AE72" s="30"/>
      <c r="AG72" s="30"/>
      <c r="AI72" s="30"/>
      <c r="AK72" s="30"/>
      <c r="AM72" s="30"/>
      <c r="AO72" s="30"/>
      <c r="AR72" s="30"/>
      <c r="AT72" s="30"/>
      <c r="AV72" s="30"/>
      <c r="AX72" s="30"/>
      <c r="AZ72" s="30"/>
      <c r="BB72" s="30"/>
      <c r="BD72" s="30"/>
      <c r="BF72" s="30"/>
      <c r="BH72" s="30"/>
      <c r="BJ72" s="30"/>
      <c r="BM72" s="30"/>
      <c r="BO72" s="30"/>
      <c r="BQ72" s="30"/>
      <c r="BS72" s="30"/>
      <c r="BU72" s="30"/>
      <c r="BW72" s="58"/>
      <c r="BX72" s="58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</row>
    <row r="73" spans="12:108" x14ac:dyDescent="0.25">
      <c r="L73" s="30"/>
      <c r="N73" s="30"/>
      <c r="P73" s="30"/>
      <c r="R73" s="30"/>
      <c r="T73" s="30"/>
      <c r="W73" s="30"/>
      <c r="Y73" s="30"/>
      <c r="AA73" s="30"/>
      <c r="AC73" s="30"/>
      <c r="AE73" s="30"/>
      <c r="AG73" s="30"/>
      <c r="AI73" s="30"/>
      <c r="AK73" s="30"/>
      <c r="AM73" s="30"/>
      <c r="AO73" s="30"/>
      <c r="AR73" s="30"/>
      <c r="AT73" s="30"/>
      <c r="AV73" s="30"/>
      <c r="AX73" s="30"/>
      <c r="AZ73" s="30"/>
      <c r="BB73" s="30"/>
      <c r="BD73" s="30"/>
      <c r="BF73" s="30"/>
      <c r="BH73" s="30"/>
      <c r="BJ73" s="30"/>
      <c r="BM73" s="30"/>
      <c r="BO73" s="30"/>
      <c r="BQ73" s="30"/>
      <c r="BS73" s="30"/>
      <c r="BU73" s="30"/>
      <c r="BW73" s="58"/>
      <c r="BX73" s="58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</row>
    <row r="74" spans="12:108" x14ac:dyDescent="0.25">
      <c r="L74" s="30"/>
      <c r="N74" s="30"/>
      <c r="P74" s="30"/>
      <c r="R74" s="30"/>
      <c r="T74" s="30"/>
      <c r="W74" s="30"/>
      <c r="Y74" s="30"/>
      <c r="AA74" s="30"/>
      <c r="AC74" s="30"/>
      <c r="AE74" s="30"/>
      <c r="AG74" s="30"/>
      <c r="AI74" s="30"/>
      <c r="AK74" s="30"/>
      <c r="AM74" s="30"/>
      <c r="AO74" s="30"/>
      <c r="AR74" s="30"/>
      <c r="AT74" s="30"/>
      <c r="AV74" s="30"/>
      <c r="AX74" s="30"/>
      <c r="AZ74" s="30"/>
      <c r="BB74" s="30"/>
      <c r="BD74" s="30"/>
      <c r="BF74" s="30"/>
      <c r="BH74" s="30"/>
      <c r="BJ74" s="30"/>
      <c r="BM74" s="30"/>
      <c r="BO74" s="30"/>
      <c r="BQ74" s="30"/>
      <c r="BS74" s="30"/>
      <c r="BU74" s="30"/>
      <c r="BW74" s="58"/>
      <c r="BX74" s="58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</row>
    <row r="75" spans="12:108" x14ac:dyDescent="0.25">
      <c r="L75" s="30"/>
      <c r="N75" s="30"/>
      <c r="P75" s="30"/>
      <c r="R75" s="30"/>
      <c r="T75" s="30"/>
      <c r="W75" s="30"/>
      <c r="Y75" s="30"/>
      <c r="AA75" s="30"/>
      <c r="AC75" s="30"/>
      <c r="AE75" s="30"/>
      <c r="AG75" s="30"/>
      <c r="AI75" s="30"/>
      <c r="AK75" s="30"/>
      <c r="AM75" s="30"/>
      <c r="AO75" s="30"/>
      <c r="AR75" s="30"/>
      <c r="AT75" s="30"/>
      <c r="AV75" s="30"/>
      <c r="AX75" s="30"/>
      <c r="AZ75" s="30"/>
      <c r="BB75" s="30"/>
      <c r="BD75" s="30"/>
      <c r="BF75" s="30"/>
      <c r="BH75" s="30"/>
      <c r="BJ75" s="30"/>
      <c r="BM75" s="30"/>
      <c r="BO75" s="30"/>
      <c r="BQ75" s="30"/>
      <c r="BS75" s="30"/>
      <c r="BU75" s="30"/>
      <c r="BW75" s="58"/>
      <c r="BX75" s="58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</row>
    <row r="76" spans="12:108" x14ac:dyDescent="0.25">
      <c r="L76" s="30"/>
      <c r="N76" s="30"/>
      <c r="P76" s="30"/>
      <c r="R76" s="30"/>
      <c r="T76" s="30"/>
      <c r="W76" s="30"/>
      <c r="Y76" s="30"/>
      <c r="AA76" s="30"/>
      <c r="AC76" s="30"/>
      <c r="AE76" s="30"/>
      <c r="AG76" s="30"/>
      <c r="AI76" s="30"/>
      <c r="AK76" s="30"/>
      <c r="AM76" s="30"/>
      <c r="AO76" s="30"/>
      <c r="AR76" s="30"/>
      <c r="AT76" s="30"/>
      <c r="AV76" s="30"/>
      <c r="AX76" s="30"/>
      <c r="AZ76" s="30"/>
      <c r="BB76" s="30"/>
      <c r="BD76" s="30"/>
      <c r="BF76" s="30"/>
      <c r="BH76" s="30"/>
      <c r="BJ76" s="30"/>
      <c r="BM76" s="30"/>
      <c r="BO76" s="30"/>
      <c r="BQ76" s="30"/>
      <c r="BS76" s="30"/>
      <c r="BU76" s="30"/>
      <c r="BW76" s="58"/>
      <c r="BX76" s="58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</row>
    <row r="77" spans="12:108" x14ac:dyDescent="0.25">
      <c r="L77" s="30"/>
      <c r="N77" s="30"/>
      <c r="P77" s="30"/>
      <c r="R77" s="30"/>
      <c r="T77" s="30"/>
      <c r="W77" s="30"/>
      <c r="Y77" s="30"/>
      <c r="AA77" s="30"/>
      <c r="AC77" s="30"/>
      <c r="AE77" s="30"/>
      <c r="AG77" s="30"/>
      <c r="AI77" s="30"/>
      <c r="AK77" s="30"/>
      <c r="AM77" s="30"/>
      <c r="AO77" s="30"/>
      <c r="AR77" s="30"/>
      <c r="AT77" s="30"/>
      <c r="AV77" s="30"/>
      <c r="AX77" s="30"/>
      <c r="AZ77" s="30"/>
      <c r="BB77" s="30"/>
      <c r="BD77" s="30"/>
      <c r="BF77" s="30"/>
      <c r="BH77" s="30"/>
      <c r="BJ77" s="30"/>
      <c r="BM77" s="30"/>
      <c r="BO77" s="30"/>
      <c r="BQ77" s="30"/>
      <c r="BS77" s="30"/>
      <c r="BU77" s="30"/>
      <c r="BW77" s="58"/>
      <c r="BX77" s="58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</row>
    <row r="78" spans="12:108" x14ac:dyDescent="0.25">
      <c r="L78" s="30"/>
      <c r="N78" s="30"/>
      <c r="P78" s="30"/>
      <c r="R78" s="30"/>
      <c r="T78" s="30"/>
      <c r="W78" s="30"/>
      <c r="Y78" s="30"/>
      <c r="AA78" s="30"/>
      <c r="AC78" s="30"/>
      <c r="AE78" s="30"/>
      <c r="AG78" s="30"/>
      <c r="AI78" s="30"/>
      <c r="AK78" s="30"/>
      <c r="AM78" s="30"/>
      <c r="AO78" s="30"/>
      <c r="AR78" s="30"/>
      <c r="AT78" s="30"/>
      <c r="AV78" s="30"/>
      <c r="AX78" s="30"/>
      <c r="AZ78" s="30"/>
      <c r="BB78" s="30"/>
      <c r="BD78" s="30"/>
      <c r="BF78" s="30"/>
      <c r="BH78" s="30"/>
      <c r="BJ78" s="30"/>
      <c r="BM78" s="30"/>
      <c r="BO78" s="30"/>
      <c r="BQ78" s="30"/>
      <c r="BS78" s="30"/>
      <c r="BU78" s="30"/>
      <c r="BW78" s="58"/>
      <c r="BX78" s="58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</row>
    <row r="79" spans="12:108" x14ac:dyDescent="0.25">
      <c r="L79" s="30"/>
      <c r="N79" s="30"/>
      <c r="P79" s="30"/>
      <c r="R79" s="30"/>
      <c r="T79" s="30"/>
      <c r="W79" s="30"/>
      <c r="Y79" s="30"/>
      <c r="AA79" s="30"/>
      <c r="AC79" s="30"/>
      <c r="AE79" s="30"/>
      <c r="AG79" s="30"/>
      <c r="AI79" s="30"/>
      <c r="AK79" s="30"/>
      <c r="AM79" s="30"/>
      <c r="AO79" s="30"/>
      <c r="AR79" s="30"/>
      <c r="AT79" s="30"/>
      <c r="AV79" s="30"/>
      <c r="AX79" s="30"/>
      <c r="AZ79" s="30"/>
      <c r="BB79" s="30"/>
      <c r="BD79" s="30"/>
      <c r="BF79" s="30"/>
      <c r="BH79" s="30"/>
      <c r="BJ79" s="30"/>
      <c r="BM79" s="30"/>
      <c r="BO79" s="30"/>
      <c r="BQ79" s="30"/>
      <c r="BS79" s="30"/>
      <c r="BU79" s="30"/>
      <c r="BW79" s="58"/>
      <c r="BX79" s="58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</row>
    <row r="80" spans="12:108" x14ac:dyDescent="0.25">
      <c r="L80" s="30"/>
      <c r="N80" s="30"/>
      <c r="P80" s="30"/>
      <c r="R80" s="30"/>
      <c r="T80" s="30"/>
      <c r="W80" s="30"/>
      <c r="Y80" s="30"/>
      <c r="AA80" s="30"/>
      <c r="AC80" s="30"/>
      <c r="AE80" s="30"/>
      <c r="AG80" s="30"/>
      <c r="AI80" s="30"/>
      <c r="AK80" s="30"/>
      <c r="AM80" s="30"/>
      <c r="AO80" s="30"/>
      <c r="AR80" s="30"/>
      <c r="AT80" s="30"/>
      <c r="AV80" s="30"/>
      <c r="AX80" s="30"/>
      <c r="AZ80" s="30"/>
      <c r="BB80" s="30"/>
      <c r="BD80" s="30"/>
      <c r="BF80" s="30"/>
      <c r="BH80" s="30"/>
      <c r="BJ80" s="30"/>
      <c r="BM80" s="30"/>
      <c r="BO80" s="30"/>
      <c r="BQ80" s="30"/>
      <c r="BS80" s="30"/>
      <c r="BU80" s="30"/>
      <c r="BW80" s="58"/>
      <c r="BX80" s="58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</row>
    <row r="81" spans="12:108" x14ac:dyDescent="0.25">
      <c r="L81" s="30"/>
      <c r="N81" s="30"/>
      <c r="P81" s="30"/>
      <c r="R81" s="30"/>
      <c r="T81" s="30"/>
      <c r="W81" s="30"/>
      <c r="Y81" s="30"/>
      <c r="AA81" s="30"/>
      <c r="AC81" s="30"/>
      <c r="AE81" s="30"/>
      <c r="AG81" s="30"/>
      <c r="AI81" s="30"/>
      <c r="AK81" s="30"/>
      <c r="AM81" s="30"/>
      <c r="AO81" s="30"/>
      <c r="AR81" s="30"/>
      <c r="AT81" s="30"/>
      <c r="AV81" s="30"/>
      <c r="AX81" s="30"/>
      <c r="AZ81" s="30"/>
      <c r="BB81" s="30"/>
      <c r="BD81" s="30"/>
      <c r="BF81" s="30"/>
      <c r="BH81" s="30"/>
      <c r="BJ81" s="30"/>
      <c r="BM81" s="30"/>
      <c r="BO81" s="30"/>
      <c r="BQ81" s="30"/>
      <c r="BS81" s="30"/>
      <c r="BU81" s="30"/>
      <c r="BW81" s="58"/>
      <c r="BX81" s="58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</row>
    <row r="82" spans="12:108" x14ac:dyDescent="0.25">
      <c r="L82" s="30"/>
      <c r="N82" s="30"/>
      <c r="P82" s="30"/>
      <c r="R82" s="30"/>
      <c r="T82" s="30"/>
      <c r="W82" s="30"/>
      <c r="Y82" s="30"/>
      <c r="AA82" s="30"/>
      <c r="AC82" s="30"/>
      <c r="AE82" s="30"/>
      <c r="AG82" s="30"/>
      <c r="AI82" s="30"/>
      <c r="AK82" s="30"/>
      <c r="AM82" s="30"/>
      <c r="AO82" s="30"/>
      <c r="AR82" s="30"/>
      <c r="AT82" s="30"/>
      <c r="AV82" s="30"/>
      <c r="AX82" s="30"/>
      <c r="AZ82" s="30"/>
      <c r="BB82" s="30"/>
      <c r="BD82" s="30"/>
      <c r="BF82" s="30"/>
      <c r="BH82" s="30"/>
      <c r="BJ82" s="30"/>
      <c r="BM82" s="30"/>
      <c r="BO82" s="30"/>
      <c r="BQ82" s="30"/>
      <c r="BS82" s="30"/>
      <c r="BU82" s="30"/>
      <c r="BW82" s="58"/>
      <c r="BX82" s="58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</row>
    <row r="83" spans="12:108" x14ac:dyDescent="0.25">
      <c r="L83" s="30"/>
      <c r="N83" s="30"/>
      <c r="P83" s="30"/>
      <c r="R83" s="30"/>
      <c r="T83" s="30"/>
      <c r="W83" s="30"/>
      <c r="Y83" s="30"/>
      <c r="AA83" s="30"/>
      <c r="AC83" s="30"/>
      <c r="AE83" s="30"/>
      <c r="AG83" s="30"/>
      <c r="AI83" s="30"/>
      <c r="AK83" s="30"/>
      <c r="AM83" s="30"/>
      <c r="AO83" s="30"/>
      <c r="AR83" s="30"/>
      <c r="AT83" s="30"/>
      <c r="AV83" s="30"/>
      <c r="AX83" s="30"/>
      <c r="AZ83" s="30"/>
      <c r="BB83" s="30"/>
      <c r="BD83" s="30"/>
      <c r="BF83" s="30"/>
      <c r="BH83" s="30"/>
      <c r="BJ83" s="30"/>
      <c r="BM83" s="30"/>
      <c r="BO83" s="30"/>
      <c r="BQ83" s="30"/>
      <c r="BS83" s="30"/>
      <c r="BU83" s="30"/>
      <c r="BW83" s="58"/>
      <c r="BX83" s="58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</row>
    <row r="84" spans="12:108" x14ac:dyDescent="0.25">
      <c r="L84" s="30"/>
      <c r="N84" s="30"/>
      <c r="P84" s="30"/>
      <c r="R84" s="30"/>
      <c r="T84" s="30"/>
      <c r="W84" s="30"/>
      <c r="Y84" s="30"/>
      <c r="AA84" s="30"/>
      <c r="AC84" s="30"/>
      <c r="AE84" s="30"/>
      <c r="AG84" s="30"/>
      <c r="AI84" s="30"/>
      <c r="AK84" s="30"/>
      <c r="AM84" s="30"/>
      <c r="AO84" s="30"/>
      <c r="AR84" s="30"/>
      <c r="AT84" s="30"/>
      <c r="AV84" s="30"/>
      <c r="AX84" s="30"/>
      <c r="AZ84" s="30"/>
      <c r="BB84" s="30"/>
      <c r="BD84" s="30"/>
      <c r="BF84" s="30"/>
      <c r="BH84" s="30"/>
      <c r="BJ84" s="30"/>
      <c r="BM84" s="30"/>
      <c r="BO84" s="30"/>
      <c r="BQ84" s="30"/>
      <c r="BS84" s="30"/>
      <c r="BU84" s="30"/>
      <c r="BW84" s="58"/>
      <c r="BX84" s="58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</row>
    <row r="85" spans="12:108" x14ac:dyDescent="0.25">
      <c r="L85" s="30"/>
      <c r="N85" s="30"/>
      <c r="P85" s="30"/>
      <c r="R85" s="30"/>
      <c r="T85" s="30"/>
      <c r="W85" s="30"/>
      <c r="Y85" s="30"/>
      <c r="AA85" s="30"/>
      <c r="AC85" s="30"/>
      <c r="AE85" s="30"/>
      <c r="AG85" s="30"/>
      <c r="AI85" s="30"/>
      <c r="AK85" s="30"/>
      <c r="AM85" s="30"/>
      <c r="AO85" s="30"/>
      <c r="AR85" s="30"/>
      <c r="AT85" s="30"/>
      <c r="AV85" s="30"/>
      <c r="AX85" s="30"/>
      <c r="AZ85" s="30"/>
      <c r="BB85" s="30"/>
      <c r="BD85" s="30"/>
      <c r="BF85" s="30"/>
      <c r="BH85" s="30"/>
      <c r="BJ85" s="30"/>
      <c r="BM85" s="30"/>
      <c r="BO85" s="30"/>
      <c r="BQ85" s="30"/>
      <c r="BS85" s="30"/>
      <c r="BU85" s="30"/>
      <c r="BW85" s="58"/>
      <c r="BX85" s="58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</row>
    <row r="86" spans="12:108" x14ac:dyDescent="0.25">
      <c r="L86" s="30"/>
      <c r="N86" s="30"/>
      <c r="P86" s="30"/>
      <c r="R86" s="30"/>
      <c r="T86" s="30"/>
      <c r="W86" s="30"/>
      <c r="Y86" s="30"/>
      <c r="AA86" s="30"/>
      <c r="AC86" s="30"/>
      <c r="AE86" s="30"/>
      <c r="AG86" s="30"/>
      <c r="AI86" s="30"/>
      <c r="AK86" s="30"/>
      <c r="AM86" s="30"/>
      <c r="AO86" s="30"/>
      <c r="AR86" s="30"/>
      <c r="AT86" s="30"/>
      <c r="AV86" s="30"/>
      <c r="AX86" s="30"/>
      <c r="AZ86" s="30"/>
      <c r="BB86" s="30"/>
      <c r="BD86" s="30"/>
      <c r="BF86" s="30"/>
      <c r="BH86" s="30"/>
      <c r="BJ86" s="30"/>
      <c r="BM86" s="30"/>
      <c r="BO86" s="30"/>
      <c r="BQ86" s="30"/>
      <c r="BS86" s="30"/>
      <c r="BU86" s="30"/>
      <c r="BW86" s="58"/>
      <c r="BX86" s="58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</row>
    <row r="87" spans="12:108" x14ac:dyDescent="0.25">
      <c r="L87" s="30"/>
      <c r="N87" s="30"/>
      <c r="P87" s="30"/>
      <c r="R87" s="30"/>
      <c r="T87" s="30"/>
      <c r="W87" s="30"/>
      <c r="Y87" s="30"/>
      <c r="AA87" s="30"/>
      <c r="AC87" s="30"/>
      <c r="AE87" s="30"/>
      <c r="AG87" s="30"/>
      <c r="AI87" s="30"/>
      <c r="AK87" s="30"/>
      <c r="AM87" s="30"/>
      <c r="AO87" s="30"/>
      <c r="AR87" s="30"/>
      <c r="AT87" s="30"/>
      <c r="AV87" s="30"/>
      <c r="AX87" s="30"/>
      <c r="AZ87" s="30"/>
      <c r="BB87" s="30"/>
      <c r="BD87" s="30"/>
      <c r="BF87" s="30"/>
      <c r="BH87" s="30"/>
      <c r="BJ87" s="30"/>
      <c r="BM87" s="30"/>
      <c r="BO87" s="30"/>
      <c r="BQ87" s="30"/>
      <c r="BS87" s="30"/>
      <c r="BU87" s="30"/>
      <c r="BW87" s="58"/>
      <c r="BX87" s="58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</row>
    <row r="88" spans="12:108" x14ac:dyDescent="0.25">
      <c r="L88" s="30"/>
      <c r="N88" s="30"/>
      <c r="P88" s="30"/>
      <c r="R88" s="30"/>
      <c r="T88" s="30"/>
      <c r="W88" s="30"/>
      <c r="Y88" s="30"/>
      <c r="AA88" s="30"/>
      <c r="AC88" s="30"/>
      <c r="AE88" s="30"/>
      <c r="AG88" s="30"/>
      <c r="AI88" s="30"/>
      <c r="AK88" s="30"/>
      <c r="AM88" s="30"/>
      <c r="AO88" s="30"/>
      <c r="AR88" s="30"/>
      <c r="AT88" s="30"/>
      <c r="AV88" s="30"/>
      <c r="AX88" s="30"/>
      <c r="AZ88" s="30"/>
      <c r="BB88" s="30"/>
      <c r="BD88" s="30"/>
      <c r="BF88" s="30"/>
      <c r="BH88" s="30"/>
      <c r="BJ88" s="30"/>
      <c r="BM88" s="30"/>
      <c r="BO88" s="30"/>
      <c r="BQ88" s="30"/>
      <c r="BS88" s="30"/>
      <c r="BU88" s="30"/>
      <c r="BW88" s="58"/>
      <c r="BX88" s="58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</row>
    <row r="89" spans="12:108" x14ac:dyDescent="0.25">
      <c r="L89" s="30"/>
      <c r="N89" s="30"/>
      <c r="P89" s="30"/>
      <c r="R89" s="30"/>
      <c r="T89" s="30"/>
      <c r="W89" s="30"/>
      <c r="Y89" s="30"/>
      <c r="AA89" s="30"/>
      <c r="AC89" s="30"/>
      <c r="AE89" s="30"/>
      <c r="AG89" s="30"/>
      <c r="AI89" s="30"/>
      <c r="AK89" s="30"/>
      <c r="AM89" s="30"/>
      <c r="AO89" s="30"/>
      <c r="AR89" s="30"/>
      <c r="AT89" s="30"/>
      <c r="AV89" s="30"/>
      <c r="AX89" s="30"/>
      <c r="AZ89" s="30"/>
      <c r="BB89" s="30"/>
      <c r="BD89" s="30"/>
      <c r="BF89" s="30"/>
      <c r="BH89" s="30"/>
      <c r="BJ89" s="30"/>
      <c r="BM89" s="30"/>
      <c r="BO89" s="30"/>
      <c r="BQ89" s="30"/>
      <c r="BS89" s="30"/>
      <c r="BU89" s="30"/>
      <c r="BW89" s="58"/>
      <c r="BX89" s="58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</row>
    <row r="90" spans="12:108" x14ac:dyDescent="0.25">
      <c r="L90" s="30"/>
      <c r="N90" s="30"/>
      <c r="P90" s="30"/>
      <c r="R90" s="30"/>
      <c r="T90" s="30"/>
      <c r="W90" s="30"/>
      <c r="Y90" s="30"/>
      <c r="AA90" s="30"/>
      <c r="AC90" s="30"/>
      <c r="AE90" s="30"/>
      <c r="AG90" s="30"/>
      <c r="AI90" s="30"/>
      <c r="AK90" s="30"/>
      <c r="AM90" s="30"/>
      <c r="AO90" s="30"/>
      <c r="AR90" s="30"/>
      <c r="AT90" s="30"/>
      <c r="AV90" s="30"/>
      <c r="AX90" s="30"/>
      <c r="AZ90" s="30"/>
      <c r="BB90" s="30"/>
      <c r="BD90" s="30"/>
      <c r="BF90" s="30"/>
      <c r="BH90" s="30"/>
      <c r="BJ90" s="30"/>
      <c r="BM90" s="30"/>
      <c r="BO90" s="30"/>
      <c r="BQ90" s="30"/>
      <c r="BS90" s="30"/>
      <c r="BU90" s="30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</row>
    <row r="91" spans="12:108" x14ac:dyDescent="0.25">
      <c r="L91" s="30"/>
      <c r="N91" s="30"/>
      <c r="P91" s="30"/>
      <c r="R91" s="30"/>
      <c r="T91" s="30"/>
      <c r="W91" s="30"/>
      <c r="Y91" s="30"/>
      <c r="AA91" s="30"/>
      <c r="AC91" s="30"/>
      <c r="AE91" s="30"/>
      <c r="AG91" s="30"/>
      <c r="AI91" s="30"/>
      <c r="AK91" s="30"/>
      <c r="AM91" s="30"/>
      <c r="AO91" s="30"/>
      <c r="AR91" s="30"/>
      <c r="AT91" s="30"/>
      <c r="AV91" s="30"/>
      <c r="AX91" s="30"/>
      <c r="AZ91" s="30"/>
      <c r="BB91" s="30"/>
      <c r="BD91" s="30"/>
      <c r="BF91" s="30"/>
      <c r="BH91" s="30"/>
      <c r="BJ91" s="30"/>
      <c r="BM91" s="30"/>
      <c r="BO91" s="30"/>
      <c r="BQ91" s="30"/>
      <c r="BS91" s="30"/>
      <c r="BU91" s="30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</row>
    <row r="92" spans="12:108" x14ac:dyDescent="0.25">
      <c r="L92" s="30"/>
      <c r="N92" s="30"/>
      <c r="P92" s="30"/>
      <c r="R92" s="30"/>
      <c r="T92" s="30"/>
      <c r="W92" s="30"/>
      <c r="Y92" s="30"/>
      <c r="AA92" s="30"/>
      <c r="AC92" s="30"/>
      <c r="AE92" s="30"/>
      <c r="AG92" s="30"/>
      <c r="AI92" s="30"/>
      <c r="AK92" s="30"/>
      <c r="AM92" s="30"/>
      <c r="AO92" s="30"/>
      <c r="AR92" s="30"/>
      <c r="AT92" s="30"/>
      <c r="AV92" s="30"/>
      <c r="AX92" s="30"/>
      <c r="AZ92" s="30"/>
      <c r="BB92" s="30"/>
      <c r="BD92" s="30"/>
      <c r="BF92" s="30"/>
      <c r="BH92" s="30"/>
      <c r="BJ92" s="30"/>
      <c r="BM92" s="30"/>
      <c r="BO92" s="30"/>
      <c r="BQ92" s="30"/>
      <c r="BS92" s="30"/>
      <c r="BU92" s="30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</row>
    <row r="93" spans="12:108" x14ac:dyDescent="0.25">
      <c r="L93" s="30"/>
      <c r="N93" s="30"/>
      <c r="P93" s="30"/>
      <c r="R93" s="30"/>
      <c r="T93" s="30"/>
      <c r="W93" s="30"/>
      <c r="Y93" s="30"/>
      <c r="AA93" s="30"/>
      <c r="AC93" s="30"/>
      <c r="AE93" s="30"/>
      <c r="AG93" s="30"/>
      <c r="AI93" s="30"/>
      <c r="AK93" s="30"/>
      <c r="AM93" s="30"/>
      <c r="AO93" s="30"/>
      <c r="AR93" s="30"/>
      <c r="AT93" s="30"/>
      <c r="AV93" s="30"/>
      <c r="AX93" s="30"/>
      <c r="AZ93" s="30"/>
      <c r="BB93" s="30"/>
      <c r="BD93" s="30"/>
      <c r="BF93" s="30"/>
      <c r="BH93" s="30"/>
      <c r="BJ93" s="30"/>
      <c r="BM93" s="30"/>
      <c r="BO93" s="30"/>
      <c r="BQ93" s="30"/>
      <c r="BS93" s="30"/>
      <c r="BU93" s="30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</row>
    <row r="94" spans="12:108" x14ac:dyDescent="0.25">
      <c r="L94" s="30"/>
      <c r="N94" s="30"/>
      <c r="P94" s="30"/>
      <c r="R94" s="30"/>
      <c r="T94" s="30"/>
      <c r="W94" s="30"/>
      <c r="Y94" s="30"/>
      <c r="AA94" s="30"/>
      <c r="AC94" s="30"/>
      <c r="AE94" s="30"/>
      <c r="AG94" s="30"/>
      <c r="AI94" s="30"/>
      <c r="AK94" s="30"/>
      <c r="AM94" s="30"/>
      <c r="AO94" s="30"/>
      <c r="AR94" s="30"/>
      <c r="AT94" s="30"/>
      <c r="AV94" s="30"/>
      <c r="AX94" s="30"/>
      <c r="AZ94" s="30"/>
      <c r="BB94" s="30"/>
      <c r="BD94" s="30"/>
      <c r="BF94" s="30"/>
      <c r="BH94" s="30"/>
      <c r="BJ94" s="30"/>
      <c r="BM94" s="30"/>
      <c r="BO94" s="30"/>
      <c r="BQ94" s="30"/>
      <c r="BS94" s="30"/>
      <c r="BU94" s="30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</row>
    <row r="95" spans="12:108" x14ac:dyDescent="0.25">
      <c r="L95" s="30"/>
      <c r="N95" s="30"/>
      <c r="P95" s="30"/>
      <c r="R95" s="30"/>
      <c r="T95" s="30"/>
      <c r="W95" s="30"/>
      <c r="Y95" s="30"/>
      <c r="AA95" s="30"/>
      <c r="AC95" s="30"/>
      <c r="AE95" s="30"/>
      <c r="AG95" s="30"/>
      <c r="AI95" s="30"/>
      <c r="AK95" s="30"/>
      <c r="AM95" s="30"/>
      <c r="AO95" s="30"/>
      <c r="AR95" s="30"/>
      <c r="AT95" s="30"/>
      <c r="AV95" s="30"/>
      <c r="AX95" s="30"/>
      <c r="AZ95" s="30"/>
      <c r="BB95" s="30"/>
      <c r="BD95" s="30"/>
      <c r="BF95" s="30"/>
      <c r="BH95" s="30"/>
      <c r="BJ95" s="30"/>
      <c r="BM95" s="30"/>
      <c r="BO95" s="30"/>
      <c r="BQ95" s="30"/>
      <c r="BS95" s="30"/>
      <c r="BU95" s="30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</row>
    <row r="96" spans="12:108" x14ac:dyDescent="0.25">
      <c r="L96" s="30"/>
      <c r="N96" s="30"/>
      <c r="P96" s="30"/>
      <c r="R96" s="30"/>
      <c r="T96" s="30"/>
      <c r="W96" s="30"/>
      <c r="Y96" s="30"/>
      <c r="AA96" s="30"/>
      <c r="AC96" s="30"/>
      <c r="AE96" s="30"/>
      <c r="AG96" s="30"/>
      <c r="AI96" s="30"/>
      <c r="AK96" s="30"/>
      <c r="AM96" s="30"/>
      <c r="AO96" s="30"/>
      <c r="AR96" s="30"/>
      <c r="AT96" s="30"/>
      <c r="AV96" s="30"/>
      <c r="AX96" s="30"/>
      <c r="AZ96" s="30"/>
      <c r="BB96" s="30"/>
      <c r="BD96" s="30"/>
      <c r="BF96" s="30"/>
      <c r="BH96" s="30"/>
      <c r="BJ96" s="30"/>
      <c r="BM96" s="30"/>
      <c r="BO96" s="30"/>
      <c r="BQ96" s="30"/>
      <c r="BS96" s="30"/>
      <c r="BU96" s="30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</row>
    <row r="97" spans="12:108" x14ac:dyDescent="0.25">
      <c r="L97" s="30"/>
      <c r="N97" s="30"/>
      <c r="P97" s="30"/>
      <c r="R97" s="30"/>
      <c r="T97" s="30"/>
      <c r="W97" s="30"/>
      <c r="Y97" s="30"/>
      <c r="AA97" s="30"/>
      <c r="AC97" s="30"/>
      <c r="AE97" s="30"/>
      <c r="AG97" s="30"/>
      <c r="AI97" s="30"/>
      <c r="AK97" s="30"/>
      <c r="AM97" s="30"/>
      <c r="AO97" s="30"/>
      <c r="AR97" s="30"/>
      <c r="AT97" s="30"/>
      <c r="AV97" s="30"/>
      <c r="AX97" s="30"/>
      <c r="AZ97" s="30"/>
      <c r="BB97" s="30"/>
      <c r="BD97" s="30"/>
      <c r="BF97" s="30"/>
      <c r="BH97" s="30"/>
      <c r="BJ97" s="30"/>
      <c r="BM97" s="30"/>
      <c r="BO97" s="30"/>
      <c r="BQ97" s="30"/>
      <c r="BS97" s="30"/>
      <c r="BU97" s="30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</row>
    <row r="98" spans="12:108" x14ac:dyDescent="0.25">
      <c r="L98" s="30"/>
      <c r="N98" s="30"/>
      <c r="P98" s="30"/>
      <c r="R98" s="30"/>
      <c r="T98" s="30"/>
      <c r="W98" s="30"/>
      <c r="Y98" s="30"/>
      <c r="AA98" s="30"/>
      <c r="AC98" s="30"/>
      <c r="AE98" s="30"/>
      <c r="AG98" s="30"/>
      <c r="AI98" s="30"/>
      <c r="AK98" s="30"/>
      <c r="AM98" s="30"/>
      <c r="AO98" s="30"/>
      <c r="AR98" s="30"/>
      <c r="AT98" s="30"/>
      <c r="AV98" s="30"/>
      <c r="AX98" s="30"/>
      <c r="AZ98" s="30"/>
      <c r="BB98" s="30"/>
      <c r="BD98" s="30"/>
      <c r="BF98" s="30"/>
      <c r="BH98" s="30"/>
      <c r="BJ98" s="30"/>
      <c r="BM98" s="30"/>
      <c r="BO98" s="30"/>
      <c r="BQ98" s="30"/>
      <c r="BS98" s="30"/>
      <c r="BU98" s="30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</row>
    <row r="99" spans="12:108" x14ac:dyDescent="0.25">
      <c r="L99" s="30"/>
      <c r="N99" s="30"/>
      <c r="P99" s="30"/>
      <c r="R99" s="30"/>
      <c r="T99" s="30"/>
      <c r="W99" s="30"/>
      <c r="Y99" s="30"/>
      <c r="AA99" s="30"/>
      <c r="AC99" s="30"/>
      <c r="AE99" s="30"/>
      <c r="AG99" s="30"/>
      <c r="AI99" s="30"/>
      <c r="AK99" s="30"/>
      <c r="AM99" s="30"/>
      <c r="AO99" s="30"/>
      <c r="AR99" s="30"/>
      <c r="AT99" s="30"/>
      <c r="AV99" s="30"/>
      <c r="AX99" s="30"/>
      <c r="AZ99" s="30"/>
      <c r="BB99" s="30"/>
      <c r="BD99" s="30"/>
      <c r="BF99" s="30"/>
      <c r="BH99" s="30"/>
      <c r="BJ99" s="30"/>
      <c r="BM99" s="30"/>
      <c r="BO99" s="30"/>
      <c r="BQ99" s="30"/>
      <c r="BS99" s="30"/>
      <c r="BU99" s="30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</row>
    <row r="100" spans="12:108" x14ac:dyDescent="0.25">
      <c r="L100" s="30"/>
      <c r="N100" s="30"/>
      <c r="P100" s="30"/>
      <c r="R100" s="30"/>
      <c r="T100" s="30"/>
      <c r="W100" s="30"/>
      <c r="Y100" s="30"/>
      <c r="AA100" s="30"/>
      <c r="AC100" s="30"/>
      <c r="AE100" s="30"/>
      <c r="AG100" s="30"/>
      <c r="AI100" s="30"/>
      <c r="AK100" s="30"/>
      <c r="AM100" s="30"/>
      <c r="AO100" s="30"/>
      <c r="AR100" s="30"/>
      <c r="AT100" s="30"/>
      <c r="AV100" s="30"/>
      <c r="AX100" s="30"/>
      <c r="AZ100" s="30"/>
      <c r="BB100" s="30"/>
      <c r="BD100" s="30"/>
      <c r="BF100" s="30"/>
      <c r="BH100" s="30"/>
      <c r="BJ100" s="30"/>
      <c r="BM100" s="30"/>
      <c r="BO100" s="30"/>
      <c r="BQ100" s="30"/>
      <c r="BS100" s="30"/>
      <c r="BU100" s="30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</row>
    <row r="101" spans="12:108" x14ac:dyDescent="0.25">
      <c r="L101" s="30"/>
      <c r="N101" s="30"/>
      <c r="P101" s="30"/>
      <c r="R101" s="30"/>
      <c r="T101" s="30"/>
      <c r="W101" s="30"/>
      <c r="Y101" s="30"/>
      <c r="AA101" s="30"/>
      <c r="AC101" s="30"/>
      <c r="AE101" s="30"/>
      <c r="AG101" s="30"/>
      <c r="AI101" s="30"/>
      <c r="AK101" s="30"/>
      <c r="AM101" s="30"/>
      <c r="AO101" s="30"/>
      <c r="AR101" s="30"/>
      <c r="AT101" s="30"/>
      <c r="AV101" s="30"/>
      <c r="AX101" s="30"/>
      <c r="AZ101" s="30"/>
      <c r="BB101" s="30"/>
      <c r="BD101" s="30"/>
      <c r="BF101" s="30"/>
      <c r="BH101" s="30"/>
      <c r="BJ101" s="30"/>
      <c r="BM101" s="30"/>
      <c r="BO101" s="30"/>
      <c r="BQ101" s="30"/>
      <c r="BS101" s="30"/>
      <c r="BU101" s="30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</row>
    <row r="102" spans="12:108" x14ac:dyDescent="0.25">
      <c r="L102" s="30"/>
      <c r="N102" s="30"/>
      <c r="P102" s="30"/>
      <c r="R102" s="30"/>
      <c r="T102" s="30"/>
      <c r="W102" s="30"/>
      <c r="Y102" s="30"/>
      <c r="AA102" s="30"/>
      <c r="AC102" s="30"/>
      <c r="AE102" s="30"/>
      <c r="AG102" s="30"/>
      <c r="AI102" s="30"/>
      <c r="AK102" s="30"/>
      <c r="AM102" s="30"/>
      <c r="AO102" s="30"/>
      <c r="AR102" s="30"/>
      <c r="AT102" s="30"/>
      <c r="AV102" s="30"/>
      <c r="AX102" s="30"/>
      <c r="AZ102" s="30"/>
      <c r="BB102" s="30"/>
      <c r="BD102" s="30"/>
      <c r="BF102" s="30"/>
      <c r="BH102" s="30"/>
      <c r="BJ102" s="30"/>
      <c r="BM102" s="30"/>
      <c r="BO102" s="30"/>
      <c r="BQ102" s="30"/>
      <c r="BS102" s="30"/>
      <c r="BU102" s="30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</row>
    <row r="103" spans="12:108" x14ac:dyDescent="0.25">
      <c r="L103" s="30"/>
      <c r="N103" s="30"/>
      <c r="P103" s="30"/>
      <c r="R103" s="30"/>
      <c r="T103" s="30"/>
      <c r="W103" s="30"/>
      <c r="Y103" s="30"/>
      <c r="AA103" s="30"/>
      <c r="AC103" s="30"/>
      <c r="AE103" s="30"/>
      <c r="AG103" s="30"/>
      <c r="AI103" s="30"/>
      <c r="AK103" s="30"/>
      <c r="AM103" s="30"/>
      <c r="AO103" s="30"/>
      <c r="AR103" s="30"/>
      <c r="AT103" s="30"/>
      <c r="AV103" s="30"/>
      <c r="AX103" s="30"/>
      <c r="AZ103" s="30"/>
      <c r="BB103" s="30"/>
      <c r="BD103" s="30"/>
      <c r="BF103" s="30"/>
      <c r="BH103" s="30"/>
      <c r="BJ103" s="30"/>
      <c r="BM103" s="30"/>
      <c r="BO103" s="30"/>
      <c r="BQ103" s="30"/>
      <c r="BS103" s="30"/>
      <c r="BU103" s="30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</row>
    <row r="104" spans="12:108" x14ac:dyDescent="0.25">
      <c r="L104" s="30"/>
      <c r="N104" s="30"/>
      <c r="P104" s="30"/>
      <c r="R104" s="30"/>
      <c r="T104" s="30"/>
      <c r="W104" s="30"/>
      <c r="Y104" s="30"/>
      <c r="AA104" s="30"/>
      <c r="AC104" s="30"/>
      <c r="AE104" s="30"/>
      <c r="AG104" s="30"/>
      <c r="AI104" s="30"/>
      <c r="AK104" s="30"/>
      <c r="AM104" s="30"/>
      <c r="AO104" s="30"/>
      <c r="AR104" s="30"/>
      <c r="AT104" s="30"/>
      <c r="AV104" s="30"/>
      <c r="AX104" s="30"/>
      <c r="AZ104" s="30"/>
      <c r="BB104" s="30"/>
      <c r="BD104" s="30"/>
      <c r="BF104" s="30"/>
      <c r="BH104" s="30"/>
      <c r="BJ104" s="30"/>
      <c r="BM104" s="30"/>
      <c r="BO104" s="30"/>
      <c r="BQ104" s="30"/>
      <c r="BS104" s="30"/>
      <c r="BU104" s="30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</row>
    <row r="105" spans="12:108" x14ac:dyDescent="0.25">
      <c r="L105" s="30"/>
      <c r="N105" s="30"/>
      <c r="P105" s="30"/>
      <c r="R105" s="30"/>
      <c r="T105" s="30"/>
      <c r="W105" s="30"/>
      <c r="Y105" s="30"/>
      <c r="AA105" s="30"/>
      <c r="AC105" s="30"/>
      <c r="AE105" s="30"/>
      <c r="AG105" s="30"/>
      <c r="AI105" s="30"/>
      <c r="AK105" s="30"/>
      <c r="AM105" s="30"/>
      <c r="AO105" s="30"/>
      <c r="AR105" s="30"/>
      <c r="AT105" s="30"/>
      <c r="AV105" s="30"/>
      <c r="AX105" s="30"/>
      <c r="AZ105" s="30"/>
      <c r="BB105" s="30"/>
      <c r="BD105" s="30"/>
      <c r="BF105" s="30"/>
      <c r="BH105" s="30"/>
      <c r="BJ105" s="30"/>
      <c r="BM105" s="30"/>
      <c r="BO105" s="30"/>
      <c r="BQ105" s="30"/>
      <c r="BS105" s="30"/>
      <c r="BU105" s="30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</row>
    <row r="106" spans="12:108" x14ac:dyDescent="0.25">
      <c r="L106" s="30"/>
      <c r="N106" s="30"/>
      <c r="P106" s="30"/>
      <c r="R106" s="30"/>
      <c r="T106" s="30"/>
      <c r="W106" s="30"/>
      <c r="Y106" s="30"/>
      <c r="AA106" s="30"/>
      <c r="AC106" s="30"/>
      <c r="AE106" s="30"/>
      <c r="AG106" s="30"/>
      <c r="AI106" s="30"/>
      <c r="AK106" s="30"/>
      <c r="AM106" s="30"/>
      <c r="AO106" s="30"/>
      <c r="AR106" s="30"/>
      <c r="AT106" s="30"/>
      <c r="AV106" s="30"/>
      <c r="AX106" s="30"/>
      <c r="AZ106" s="30"/>
      <c r="BB106" s="30"/>
      <c r="BD106" s="30"/>
      <c r="BF106" s="30"/>
      <c r="BH106" s="30"/>
      <c r="BJ106" s="30"/>
      <c r="BM106" s="30"/>
      <c r="BO106" s="30"/>
      <c r="BQ106" s="30"/>
      <c r="BS106" s="30"/>
      <c r="BU106" s="30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</row>
    <row r="107" spans="12:108" x14ac:dyDescent="0.25">
      <c r="L107" s="30"/>
      <c r="N107" s="30"/>
      <c r="P107" s="30"/>
      <c r="R107" s="30"/>
      <c r="T107" s="30"/>
      <c r="W107" s="30"/>
      <c r="Y107" s="30"/>
      <c r="AA107" s="30"/>
      <c r="AC107" s="30"/>
      <c r="AE107" s="30"/>
      <c r="AG107" s="30"/>
      <c r="AI107" s="30"/>
      <c r="AK107" s="30"/>
      <c r="AM107" s="30"/>
      <c r="AO107" s="30"/>
      <c r="AR107" s="30"/>
      <c r="AT107" s="30"/>
      <c r="AV107" s="30"/>
      <c r="AX107" s="30"/>
      <c r="AZ107" s="30"/>
      <c r="BB107" s="30"/>
      <c r="BD107" s="30"/>
      <c r="BF107" s="30"/>
      <c r="BH107" s="30"/>
      <c r="BJ107" s="30"/>
      <c r="BM107" s="30"/>
      <c r="BO107" s="30"/>
      <c r="BQ107" s="30"/>
      <c r="BS107" s="30"/>
      <c r="BU107" s="30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</row>
    <row r="108" spans="12:108" x14ac:dyDescent="0.25">
      <c r="L108" s="30"/>
      <c r="N108" s="30"/>
      <c r="P108" s="30"/>
      <c r="R108" s="30"/>
      <c r="T108" s="30"/>
      <c r="W108" s="30"/>
      <c r="Y108" s="30"/>
      <c r="AA108" s="30"/>
      <c r="AC108" s="30"/>
      <c r="AE108" s="30"/>
      <c r="AG108" s="30"/>
      <c r="AI108" s="30"/>
      <c r="AK108" s="30"/>
      <c r="AM108" s="30"/>
      <c r="AO108" s="30"/>
      <c r="AR108" s="30"/>
      <c r="AT108" s="30"/>
      <c r="AV108" s="30"/>
      <c r="AX108" s="30"/>
      <c r="AZ108" s="30"/>
      <c r="BB108" s="30"/>
      <c r="BD108" s="30"/>
      <c r="BF108" s="30"/>
      <c r="BH108" s="30"/>
      <c r="BJ108" s="30"/>
      <c r="BM108" s="30"/>
      <c r="BO108" s="30"/>
      <c r="BQ108" s="30"/>
      <c r="BS108" s="30"/>
      <c r="BU108" s="30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</row>
    <row r="109" spans="12:108" x14ac:dyDescent="0.25">
      <c r="L109" s="30"/>
      <c r="N109" s="30"/>
      <c r="P109" s="30"/>
      <c r="R109" s="30"/>
      <c r="T109" s="30"/>
      <c r="W109" s="30"/>
      <c r="Y109" s="30"/>
      <c r="AA109" s="30"/>
      <c r="AC109" s="30"/>
      <c r="AE109" s="30"/>
      <c r="AG109" s="30"/>
      <c r="AI109" s="30"/>
      <c r="AK109" s="30"/>
      <c r="AM109" s="30"/>
      <c r="AO109" s="30"/>
      <c r="AR109" s="30"/>
      <c r="AT109" s="30"/>
      <c r="AV109" s="30"/>
      <c r="AX109" s="30"/>
      <c r="AZ109" s="30"/>
      <c r="BB109" s="30"/>
      <c r="BD109" s="30"/>
      <c r="BF109" s="30"/>
      <c r="BH109" s="30"/>
      <c r="BJ109" s="30"/>
      <c r="BM109" s="30"/>
      <c r="BO109" s="30"/>
      <c r="BQ109" s="30"/>
      <c r="BS109" s="30"/>
      <c r="BU109" s="30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</row>
    <row r="110" spans="12:108" x14ac:dyDescent="0.25">
      <c r="L110" s="30"/>
      <c r="N110" s="30"/>
      <c r="P110" s="30"/>
      <c r="R110" s="30"/>
      <c r="T110" s="30"/>
      <c r="W110" s="30"/>
      <c r="Y110" s="30"/>
      <c r="AA110" s="30"/>
      <c r="AC110" s="30"/>
      <c r="AE110" s="30"/>
      <c r="AG110" s="30"/>
      <c r="AI110" s="30"/>
      <c r="AK110" s="30"/>
      <c r="AM110" s="30"/>
      <c r="AO110" s="30"/>
      <c r="AR110" s="30"/>
      <c r="AT110" s="30"/>
      <c r="AV110" s="30"/>
      <c r="AX110" s="30"/>
      <c r="AZ110" s="30"/>
      <c r="BB110" s="30"/>
      <c r="BD110" s="30"/>
      <c r="BF110" s="30"/>
      <c r="BH110" s="30"/>
      <c r="BJ110" s="30"/>
      <c r="BM110" s="30"/>
      <c r="BO110" s="30"/>
      <c r="BQ110" s="30"/>
      <c r="BS110" s="30"/>
      <c r="BU110" s="30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</row>
    <row r="111" spans="12:108" x14ac:dyDescent="0.25">
      <c r="L111" s="30"/>
      <c r="N111" s="30"/>
      <c r="P111" s="30"/>
      <c r="R111" s="30"/>
      <c r="T111" s="30"/>
      <c r="W111" s="30"/>
      <c r="Y111" s="30"/>
      <c r="AA111" s="30"/>
      <c r="AC111" s="30"/>
      <c r="AE111" s="30"/>
      <c r="AG111" s="30"/>
      <c r="AI111" s="30"/>
      <c r="AK111" s="30"/>
      <c r="AM111" s="30"/>
      <c r="AO111" s="30"/>
      <c r="AR111" s="30"/>
      <c r="AT111" s="30"/>
      <c r="AV111" s="30"/>
      <c r="AX111" s="30"/>
      <c r="AZ111" s="30"/>
      <c r="BB111" s="30"/>
      <c r="BD111" s="30"/>
      <c r="BF111" s="30"/>
      <c r="BH111" s="30"/>
      <c r="BJ111" s="30"/>
      <c r="BM111" s="30"/>
      <c r="BO111" s="30"/>
      <c r="BQ111" s="30"/>
      <c r="BS111" s="30"/>
      <c r="BU111" s="30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</row>
    <row r="112" spans="12:108" x14ac:dyDescent="0.25">
      <c r="L112" s="30"/>
      <c r="N112" s="30"/>
      <c r="P112" s="30"/>
      <c r="R112" s="30"/>
      <c r="T112" s="30"/>
      <c r="W112" s="30"/>
      <c r="Y112" s="30"/>
      <c r="AA112" s="30"/>
      <c r="AC112" s="30"/>
      <c r="AE112" s="30"/>
      <c r="AG112" s="30"/>
      <c r="AI112" s="30"/>
      <c r="AK112" s="30"/>
      <c r="AM112" s="30"/>
      <c r="AO112" s="30"/>
      <c r="AR112" s="30"/>
      <c r="AT112" s="30"/>
      <c r="AV112" s="30"/>
      <c r="AX112" s="30"/>
      <c r="AZ112" s="30"/>
      <c r="BB112" s="30"/>
      <c r="BD112" s="30"/>
      <c r="BF112" s="30"/>
      <c r="BH112" s="30"/>
      <c r="BJ112" s="30"/>
      <c r="BM112" s="30"/>
      <c r="BO112" s="30"/>
      <c r="BQ112" s="30"/>
      <c r="BS112" s="30"/>
      <c r="BU112" s="30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</row>
    <row r="113" spans="12:108" x14ac:dyDescent="0.25">
      <c r="L113" s="30"/>
      <c r="N113" s="30"/>
      <c r="P113" s="30"/>
      <c r="R113" s="30"/>
      <c r="T113" s="30"/>
      <c r="W113" s="30"/>
      <c r="Y113" s="30"/>
      <c r="AA113" s="30"/>
      <c r="AC113" s="30"/>
      <c r="AE113" s="30"/>
      <c r="AG113" s="30"/>
      <c r="AI113" s="30"/>
      <c r="AK113" s="30"/>
      <c r="AM113" s="30"/>
      <c r="AO113" s="30"/>
      <c r="AR113" s="30"/>
      <c r="AT113" s="30"/>
      <c r="AV113" s="30"/>
      <c r="AX113" s="30"/>
      <c r="AZ113" s="30"/>
      <c r="BB113" s="30"/>
      <c r="BD113" s="30"/>
      <c r="BF113" s="30"/>
      <c r="BH113" s="30"/>
      <c r="BJ113" s="30"/>
      <c r="BM113" s="30"/>
      <c r="BO113" s="30"/>
      <c r="BQ113" s="30"/>
      <c r="BS113" s="30"/>
      <c r="BU113" s="30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</row>
    <row r="114" spans="12:108" x14ac:dyDescent="0.25">
      <c r="L114" s="30"/>
      <c r="N114" s="30"/>
      <c r="P114" s="30"/>
      <c r="R114" s="30"/>
      <c r="T114" s="30"/>
      <c r="W114" s="30"/>
      <c r="Y114" s="30"/>
      <c r="AA114" s="30"/>
      <c r="AC114" s="30"/>
      <c r="AE114" s="30"/>
      <c r="AG114" s="30"/>
      <c r="AI114" s="30"/>
      <c r="AK114" s="30"/>
      <c r="AM114" s="30"/>
      <c r="AO114" s="30"/>
      <c r="AR114" s="30"/>
      <c r="AT114" s="30"/>
      <c r="AV114" s="30"/>
      <c r="AX114" s="30"/>
      <c r="AZ114" s="30"/>
      <c r="BB114" s="30"/>
      <c r="BD114" s="30"/>
      <c r="BF114" s="30"/>
      <c r="BH114" s="30"/>
      <c r="BJ114" s="30"/>
      <c r="BM114" s="30"/>
      <c r="BO114" s="30"/>
      <c r="BQ114" s="30"/>
      <c r="BS114" s="30"/>
      <c r="BU114" s="30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</row>
    <row r="115" spans="12:108" x14ac:dyDescent="0.25">
      <c r="L115" s="30"/>
      <c r="N115" s="30"/>
      <c r="P115" s="30"/>
      <c r="R115" s="30"/>
      <c r="T115" s="30"/>
      <c r="W115" s="30"/>
      <c r="Y115" s="30"/>
      <c r="AA115" s="30"/>
      <c r="AC115" s="30"/>
      <c r="AE115" s="30"/>
      <c r="AG115" s="30"/>
      <c r="AI115" s="30"/>
      <c r="AK115" s="30"/>
      <c r="AM115" s="30"/>
      <c r="AO115" s="30"/>
      <c r="AR115" s="30"/>
      <c r="AT115" s="30"/>
      <c r="AV115" s="30"/>
      <c r="AX115" s="30"/>
      <c r="AZ115" s="30"/>
      <c r="BB115" s="30"/>
      <c r="BD115" s="30"/>
      <c r="BF115" s="30"/>
      <c r="BH115" s="30"/>
      <c r="BJ115" s="30"/>
      <c r="BM115" s="30"/>
      <c r="BO115" s="30"/>
      <c r="BQ115" s="30"/>
      <c r="BS115" s="30"/>
      <c r="BU115" s="30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</row>
    <row r="116" spans="12:108" x14ac:dyDescent="0.25">
      <c r="L116" s="30"/>
      <c r="N116" s="30"/>
      <c r="P116" s="30"/>
      <c r="R116" s="30"/>
      <c r="T116" s="30"/>
      <c r="W116" s="30"/>
      <c r="Y116" s="30"/>
      <c r="AA116" s="30"/>
      <c r="AC116" s="30"/>
      <c r="AE116" s="30"/>
      <c r="AG116" s="30"/>
      <c r="AI116" s="30"/>
      <c r="AK116" s="30"/>
      <c r="AM116" s="30"/>
      <c r="AO116" s="30"/>
      <c r="AR116" s="30"/>
      <c r="AT116" s="30"/>
      <c r="AV116" s="30"/>
      <c r="AX116" s="30"/>
      <c r="AZ116" s="30"/>
      <c r="BB116" s="30"/>
      <c r="BD116" s="30"/>
      <c r="BF116" s="30"/>
      <c r="BH116" s="30"/>
      <c r="BJ116" s="30"/>
      <c r="BM116" s="30"/>
      <c r="BO116" s="30"/>
      <c r="BQ116" s="30"/>
      <c r="BS116" s="30"/>
      <c r="BU116" s="30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</row>
    <row r="117" spans="12:108" x14ac:dyDescent="0.25">
      <c r="L117" s="30"/>
      <c r="N117" s="30"/>
      <c r="P117" s="30"/>
      <c r="R117" s="30"/>
      <c r="T117" s="30"/>
      <c r="W117" s="30"/>
      <c r="Y117" s="30"/>
      <c r="AA117" s="30"/>
      <c r="AC117" s="30"/>
      <c r="AE117" s="30"/>
      <c r="AG117" s="30"/>
      <c r="AI117" s="30"/>
      <c r="AK117" s="30"/>
      <c r="AM117" s="30"/>
      <c r="AO117" s="30"/>
      <c r="AR117" s="30"/>
      <c r="AT117" s="30"/>
      <c r="AV117" s="30"/>
      <c r="AX117" s="30"/>
      <c r="AZ117" s="30"/>
      <c r="BB117" s="30"/>
      <c r="BD117" s="30"/>
      <c r="BF117" s="30"/>
      <c r="BH117" s="30"/>
      <c r="BJ117" s="30"/>
      <c r="BM117" s="30"/>
      <c r="BO117" s="30"/>
      <c r="BQ117" s="30"/>
      <c r="BS117" s="30"/>
      <c r="BU117" s="30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</row>
    <row r="118" spans="12:108" x14ac:dyDescent="0.25">
      <c r="L118" s="30"/>
      <c r="N118" s="30"/>
      <c r="P118" s="30"/>
      <c r="R118" s="30"/>
      <c r="T118" s="30"/>
      <c r="W118" s="30"/>
      <c r="Y118" s="30"/>
      <c r="AA118" s="30"/>
      <c r="AC118" s="30"/>
      <c r="AE118" s="30"/>
      <c r="AG118" s="30"/>
      <c r="AI118" s="30"/>
      <c r="AK118" s="30"/>
      <c r="AM118" s="30"/>
      <c r="AO118" s="30"/>
      <c r="AR118" s="30"/>
      <c r="AT118" s="30"/>
      <c r="AV118" s="30"/>
      <c r="AX118" s="30"/>
      <c r="AZ118" s="30"/>
      <c r="BB118" s="30"/>
      <c r="BD118" s="30"/>
      <c r="BF118" s="30"/>
      <c r="BH118" s="30"/>
      <c r="BJ118" s="30"/>
      <c r="BM118" s="30"/>
      <c r="BO118" s="30"/>
      <c r="BQ118" s="30"/>
      <c r="BS118" s="30"/>
      <c r="BU118" s="30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</row>
    <row r="119" spans="12:108" x14ac:dyDescent="0.25">
      <c r="L119" s="30"/>
      <c r="N119" s="30"/>
      <c r="P119" s="30"/>
      <c r="R119" s="30"/>
      <c r="T119" s="30"/>
      <c r="W119" s="30"/>
      <c r="Y119" s="30"/>
      <c r="AA119" s="30"/>
      <c r="AC119" s="30"/>
      <c r="AE119" s="30"/>
      <c r="AG119" s="30"/>
      <c r="AI119" s="30"/>
      <c r="AK119" s="30"/>
      <c r="AM119" s="30"/>
      <c r="AO119" s="30"/>
      <c r="AR119" s="30"/>
      <c r="AT119" s="30"/>
      <c r="AV119" s="30"/>
      <c r="AX119" s="30"/>
      <c r="AZ119" s="30"/>
      <c r="BB119" s="30"/>
      <c r="BD119" s="30"/>
      <c r="BF119" s="30"/>
      <c r="BH119" s="30"/>
      <c r="BJ119" s="30"/>
      <c r="BM119" s="30"/>
      <c r="BO119" s="30"/>
      <c r="BQ119" s="30"/>
      <c r="BS119" s="30"/>
      <c r="BU119" s="30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</row>
    <row r="120" spans="12:108" x14ac:dyDescent="0.25">
      <c r="L120" s="30"/>
      <c r="N120" s="30"/>
      <c r="P120" s="30"/>
      <c r="R120" s="30"/>
      <c r="T120" s="30"/>
      <c r="W120" s="30"/>
      <c r="Y120" s="30"/>
      <c r="AA120" s="30"/>
      <c r="AC120" s="30"/>
      <c r="AE120" s="30"/>
      <c r="AG120" s="30"/>
      <c r="AI120" s="30"/>
      <c r="AK120" s="30"/>
      <c r="AM120" s="30"/>
      <c r="AO120" s="30"/>
      <c r="AR120" s="30"/>
      <c r="AT120" s="30"/>
      <c r="AV120" s="30"/>
      <c r="AX120" s="30"/>
      <c r="AZ120" s="30"/>
      <c r="BB120" s="30"/>
      <c r="BD120" s="30"/>
      <c r="BF120" s="30"/>
      <c r="BH120" s="30"/>
      <c r="BJ120" s="30"/>
      <c r="BM120" s="30"/>
      <c r="BO120" s="30"/>
      <c r="BQ120" s="30"/>
      <c r="BS120" s="30"/>
      <c r="BU120" s="30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</row>
    <row r="121" spans="12:108" x14ac:dyDescent="0.25">
      <c r="L121" s="30"/>
      <c r="N121" s="30"/>
      <c r="P121" s="30"/>
      <c r="R121" s="30"/>
      <c r="T121" s="30"/>
      <c r="W121" s="30"/>
      <c r="Y121" s="30"/>
      <c r="AA121" s="30"/>
      <c r="AC121" s="30"/>
      <c r="AE121" s="30"/>
      <c r="AG121" s="30"/>
      <c r="AI121" s="30"/>
      <c r="AK121" s="30"/>
      <c r="AM121" s="30"/>
      <c r="AO121" s="30"/>
      <c r="AR121" s="30"/>
      <c r="AT121" s="30"/>
      <c r="AV121" s="30"/>
      <c r="AX121" s="30"/>
      <c r="AZ121" s="30"/>
      <c r="BB121" s="30"/>
      <c r="BD121" s="30"/>
      <c r="BF121" s="30"/>
      <c r="BH121" s="30"/>
      <c r="BJ121" s="30"/>
      <c r="BM121" s="30"/>
      <c r="BO121" s="30"/>
      <c r="BQ121" s="30"/>
      <c r="BS121" s="30"/>
      <c r="BU121" s="30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</row>
    <row r="122" spans="12:108" x14ac:dyDescent="0.25">
      <c r="L122" s="30"/>
      <c r="N122" s="30"/>
      <c r="P122" s="30"/>
      <c r="R122" s="30"/>
      <c r="T122" s="30"/>
      <c r="W122" s="30"/>
      <c r="Y122" s="30"/>
      <c r="AA122" s="30"/>
      <c r="AC122" s="30"/>
      <c r="AE122" s="30"/>
      <c r="AG122" s="30"/>
      <c r="AI122" s="30"/>
      <c r="AK122" s="30"/>
      <c r="AM122" s="30"/>
      <c r="AO122" s="30"/>
      <c r="AR122" s="30"/>
      <c r="AT122" s="30"/>
      <c r="AV122" s="30"/>
      <c r="AX122" s="30"/>
      <c r="AZ122" s="30"/>
      <c r="BB122" s="30"/>
      <c r="BD122" s="30"/>
      <c r="BF122" s="30"/>
      <c r="BH122" s="30"/>
      <c r="BJ122" s="30"/>
      <c r="BM122" s="30"/>
      <c r="BO122" s="30"/>
      <c r="BQ122" s="30"/>
      <c r="BS122" s="30"/>
      <c r="BU122" s="30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</row>
    <row r="123" spans="12:108" x14ac:dyDescent="0.25">
      <c r="L123" s="30"/>
      <c r="N123" s="30"/>
      <c r="P123" s="30"/>
      <c r="R123" s="30"/>
      <c r="T123" s="30"/>
      <c r="W123" s="30"/>
      <c r="Y123" s="30"/>
      <c r="AA123" s="30"/>
      <c r="AC123" s="30"/>
      <c r="AE123" s="30"/>
      <c r="AG123" s="30"/>
      <c r="AI123" s="30"/>
      <c r="AK123" s="30"/>
      <c r="AM123" s="30"/>
      <c r="AO123" s="30"/>
      <c r="AR123" s="30"/>
      <c r="AT123" s="30"/>
      <c r="AV123" s="30"/>
      <c r="AX123" s="30"/>
      <c r="AZ123" s="30"/>
      <c r="BB123" s="30"/>
      <c r="BD123" s="30"/>
      <c r="BF123" s="30"/>
      <c r="BH123" s="30"/>
      <c r="BJ123" s="30"/>
      <c r="BM123" s="30"/>
      <c r="BO123" s="30"/>
      <c r="BQ123" s="30"/>
      <c r="BS123" s="30"/>
      <c r="BU123" s="30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</row>
    <row r="124" spans="12:108" x14ac:dyDescent="0.25">
      <c r="L124" s="30"/>
      <c r="N124" s="30"/>
      <c r="P124" s="30"/>
      <c r="R124" s="30"/>
      <c r="T124" s="30"/>
      <c r="W124" s="30"/>
      <c r="Y124" s="30"/>
      <c r="AA124" s="30"/>
      <c r="AC124" s="30"/>
      <c r="AE124" s="30"/>
      <c r="AG124" s="30"/>
      <c r="AI124" s="30"/>
      <c r="AK124" s="30"/>
      <c r="AM124" s="30"/>
      <c r="AO124" s="30"/>
      <c r="AR124" s="30"/>
      <c r="AT124" s="30"/>
      <c r="AV124" s="30"/>
      <c r="AX124" s="30"/>
      <c r="AZ124" s="30"/>
      <c r="BB124" s="30"/>
      <c r="BD124" s="30"/>
      <c r="BF124" s="30"/>
      <c r="BH124" s="30"/>
      <c r="BJ124" s="30"/>
      <c r="BM124" s="30"/>
      <c r="BO124" s="30"/>
      <c r="BQ124" s="30"/>
      <c r="BS124" s="30"/>
      <c r="BU124" s="30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</row>
    <row r="125" spans="12:108" x14ac:dyDescent="0.25">
      <c r="L125" s="30"/>
      <c r="N125" s="30"/>
      <c r="P125" s="30"/>
      <c r="R125" s="30"/>
      <c r="T125" s="30"/>
      <c r="W125" s="30"/>
      <c r="Y125" s="30"/>
      <c r="AA125" s="30"/>
      <c r="AC125" s="30"/>
      <c r="AE125" s="30"/>
      <c r="AG125" s="30"/>
      <c r="AI125" s="30"/>
      <c r="AK125" s="30"/>
      <c r="AM125" s="30"/>
      <c r="AO125" s="30"/>
      <c r="AR125" s="30"/>
      <c r="AT125" s="30"/>
      <c r="AV125" s="30"/>
      <c r="AX125" s="30"/>
      <c r="AZ125" s="30"/>
      <c r="BB125" s="30"/>
      <c r="BD125" s="30"/>
      <c r="BF125" s="30"/>
      <c r="BH125" s="30"/>
      <c r="BJ125" s="30"/>
      <c r="BM125" s="30"/>
      <c r="BO125" s="30"/>
      <c r="BQ125" s="30"/>
      <c r="BS125" s="30"/>
      <c r="BU125" s="30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</row>
    <row r="126" spans="12:108" x14ac:dyDescent="0.25">
      <c r="L126" s="30"/>
      <c r="N126" s="30"/>
      <c r="P126" s="30"/>
      <c r="R126" s="30"/>
      <c r="T126" s="30"/>
      <c r="W126" s="30"/>
      <c r="Y126" s="30"/>
      <c r="AA126" s="30"/>
      <c r="AC126" s="30"/>
      <c r="AE126" s="30"/>
      <c r="AG126" s="30"/>
      <c r="AI126" s="30"/>
      <c r="AK126" s="30"/>
      <c r="AM126" s="30"/>
      <c r="AO126" s="30"/>
      <c r="AR126" s="30"/>
      <c r="AT126" s="30"/>
      <c r="AV126" s="30"/>
      <c r="AX126" s="30"/>
      <c r="AZ126" s="30"/>
      <c r="BB126" s="30"/>
      <c r="BD126" s="30"/>
      <c r="BF126" s="30"/>
      <c r="BH126" s="30"/>
      <c r="BJ126" s="30"/>
      <c r="BM126" s="30"/>
      <c r="BO126" s="30"/>
      <c r="BQ126" s="30"/>
      <c r="BS126" s="30"/>
      <c r="BU126" s="30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</row>
    <row r="127" spans="12:108" x14ac:dyDescent="0.25">
      <c r="L127" s="30"/>
      <c r="N127" s="30"/>
      <c r="P127" s="30"/>
      <c r="R127" s="30"/>
      <c r="T127" s="30"/>
      <c r="W127" s="30"/>
      <c r="Y127" s="30"/>
      <c r="AA127" s="30"/>
      <c r="AC127" s="30"/>
      <c r="AE127" s="30"/>
      <c r="AG127" s="30"/>
      <c r="AI127" s="30"/>
      <c r="AK127" s="30"/>
      <c r="AM127" s="30"/>
      <c r="AO127" s="30"/>
      <c r="AR127" s="30"/>
      <c r="AT127" s="30"/>
      <c r="AV127" s="30"/>
      <c r="AX127" s="30"/>
      <c r="AZ127" s="30"/>
      <c r="BB127" s="30"/>
      <c r="BD127" s="30"/>
      <c r="BF127" s="30"/>
      <c r="BH127" s="30"/>
      <c r="BJ127" s="30"/>
      <c r="BM127" s="30"/>
      <c r="BO127" s="30"/>
      <c r="BQ127" s="30"/>
      <c r="BS127" s="30"/>
      <c r="BU127" s="30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</row>
    <row r="128" spans="12:108" x14ac:dyDescent="0.25">
      <c r="L128" s="30"/>
      <c r="N128" s="30"/>
      <c r="P128" s="30"/>
      <c r="R128" s="30"/>
      <c r="T128" s="30"/>
      <c r="W128" s="30"/>
      <c r="Y128" s="30"/>
      <c r="AA128" s="30"/>
      <c r="AC128" s="30"/>
      <c r="AE128" s="30"/>
      <c r="AG128" s="30"/>
      <c r="AI128" s="30"/>
      <c r="AK128" s="30"/>
      <c r="AM128" s="30"/>
      <c r="AO128" s="30"/>
      <c r="AR128" s="30"/>
      <c r="AT128" s="30"/>
      <c r="AV128" s="30"/>
      <c r="AX128" s="30"/>
      <c r="AZ128" s="30"/>
      <c r="BB128" s="30"/>
      <c r="BD128" s="30"/>
      <c r="BF128" s="30"/>
      <c r="BH128" s="30"/>
      <c r="BJ128" s="30"/>
      <c r="BM128" s="30"/>
      <c r="BO128" s="30"/>
      <c r="BQ128" s="30"/>
      <c r="BS128" s="30"/>
      <c r="BU128" s="30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</row>
    <row r="129" spans="12:108" x14ac:dyDescent="0.25">
      <c r="L129" s="30"/>
      <c r="N129" s="30"/>
      <c r="P129" s="30"/>
      <c r="R129" s="30"/>
      <c r="T129" s="30"/>
      <c r="W129" s="30"/>
      <c r="Y129" s="30"/>
      <c r="AA129" s="30"/>
      <c r="AC129" s="30"/>
      <c r="AE129" s="30"/>
      <c r="AG129" s="30"/>
      <c r="AI129" s="30"/>
      <c r="AK129" s="30"/>
      <c r="AM129" s="30"/>
      <c r="AO129" s="30"/>
      <c r="AR129" s="30"/>
      <c r="AT129" s="30"/>
      <c r="AV129" s="30"/>
      <c r="AX129" s="30"/>
      <c r="AZ129" s="30"/>
      <c r="BB129" s="30"/>
      <c r="BD129" s="30"/>
      <c r="BF129" s="30"/>
      <c r="BH129" s="30"/>
      <c r="BJ129" s="30"/>
      <c r="BM129" s="30"/>
      <c r="BO129" s="30"/>
      <c r="BQ129" s="30"/>
      <c r="BS129" s="30"/>
      <c r="BU129" s="30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</row>
    <row r="130" spans="12:108" x14ac:dyDescent="0.25">
      <c r="L130" s="30"/>
      <c r="N130" s="30"/>
      <c r="P130" s="30"/>
      <c r="R130" s="30"/>
      <c r="T130" s="30"/>
      <c r="W130" s="30"/>
      <c r="Y130" s="30"/>
      <c r="AA130" s="30"/>
      <c r="AC130" s="30"/>
      <c r="AE130" s="30"/>
      <c r="AG130" s="30"/>
      <c r="AI130" s="30"/>
      <c r="AK130" s="30"/>
      <c r="AM130" s="30"/>
      <c r="AO130" s="30"/>
      <c r="AR130" s="30"/>
      <c r="AT130" s="30"/>
      <c r="AV130" s="30"/>
      <c r="AX130" s="30"/>
      <c r="AZ130" s="30"/>
      <c r="BB130" s="30"/>
      <c r="BD130" s="30"/>
      <c r="BF130" s="30"/>
      <c r="BH130" s="30"/>
      <c r="BJ130" s="30"/>
      <c r="BM130" s="30"/>
      <c r="BO130" s="30"/>
      <c r="BQ130" s="30"/>
      <c r="BS130" s="30"/>
      <c r="BU130" s="30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</row>
    <row r="131" spans="12:108" x14ac:dyDescent="0.25">
      <c r="L131" s="30"/>
      <c r="N131" s="30"/>
      <c r="P131" s="30"/>
      <c r="R131" s="30"/>
      <c r="T131" s="30"/>
      <c r="W131" s="30"/>
      <c r="Y131" s="30"/>
      <c r="AA131" s="30"/>
      <c r="AC131" s="30"/>
      <c r="AE131" s="30"/>
      <c r="AG131" s="30"/>
      <c r="AI131" s="30"/>
      <c r="AK131" s="30"/>
      <c r="AM131" s="30"/>
      <c r="AO131" s="30"/>
      <c r="AR131" s="30"/>
      <c r="AT131" s="30"/>
      <c r="AV131" s="30"/>
      <c r="AX131" s="30"/>
      <c r="AZ131" s="30"/>
      <c r="BB131" s="30"/>
      <c r="BD131" s="30"/>
      <c r="BF131" s="30"/>
      <c r="BH131" s="30"/>
      <c r="BJ131" s="30"/>
      <c r="BM131" s="30"/>
      <c r="BO131" s="30"/>
      <c r="BQ131" s="30"/>
      <c r="BS131" s="30"/>
      <c r="BU131" s="30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</row>
    <row r="132" spans="12:108" x14ac:dyDescent="0.25">
      <c r="L132" s="30"/>
      <c r="N132" s="30"/>
      <c r="P132" s="30"/>
      <c r="R132" s="30"/>
      <c r="T132" s="30"/>
      <c r="W132" s="30"/>
      <c r="Y132" s="30"/>
      <c r="AA132" s="30"/>
      <c r="AC132" s="30"/>
      <c r="AE132" s="30"/>
      <c r="AG132" s="30"/>
      <c r="AI132" s="30"/>
      <c r="AK132" s="30"/>
      <c r="AM132" s="30"/>
      <c r="AO132" s="30"/>
      <c r="AR132" s="30"/>
      <c r="AT132" s="30"/>
      <c r="AV132" s="30"/>
      <c r="AX132" s="30"/>
      <c r="AZ132" s="30"/>
      <c r="BB132" s="30"/>
      <c r="BD132" s="30"/>
      <c r="BF132" s="30"/>
      <c r="BH132" s="30"/>
      <c r="BJ132" s="30"/>
      <c r="BM132" s="30"/>
      <c r="BO132" s="30"/>
      <c r="BQ132" s="30"/>
      <c r="BS132" s="30"/>
      <c r="BU132" s="30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</row>
    <row r="133" spans="12:108" x14ac:dyDescent="0.25">
      <c r="L133" s="30"/>
      <c r="N133" s="30"/>
      <c r="P133" s="30"/>
      <c r="R133" s="30"/>
      <c r="T133" s="30"/>
      <c r="W133" s="30"/>
      <c r="Y133" s="30"/>
      <c r="AA133" s="30"/>
      <c r="AC133" s="30"/>
      <c r="AE133" s="30"/>
      <c r="AG133" s="30"/>
      <c r="AI133" s="30"/>
      <c r="AK133" s="30"/>
      <c r="AM133" s="30"/>
      <c r="AO133" s="30"/>
      <c r="AR133" s="30"/>
      <c r="AT133" s="30"/>
      <c r="AV133" s="30"/>
      <c r="AX133" s="30"/>
      <c r="AZ133" s="30"/>
      <c r="BB133" s="30"/>
      <c r="BD133" s="30"/>
      <c r="BF133" s="30"/>
      <c r="BH133" s="30"/>
      <c r="BJ133" s="30"/>
      <c r="BM133" s="30"/>
      <c r="BO133" s="30"/>
      <c r="BQ133" s="30"/>
      <c r="BS133" s="30"/>
      <c r="BU133" s="30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</row>
    <row r="134" spans="12:108" x14ac:dyDescent="0.25">
      <c r="L134" s="30"/>
      <c r="N134" s="30"/>
      <c r="P134" s="30"/>
      <c r="R134" s="30"/>
      <c r="T134" s="30"/>
      <c r="W134" s="30"/>
      <c r="Y134" s="30"/>
      <c r="AA134" s="30"/>
      <c r="AC134" s="30"/>
      <c r="AE134" s="30"/>
      <c r="AG134" s="30"/>
      <c r="AI134" s="30"/>
      <c r="AK134" s="30"/>
      <c r="AM134" s="30"/>
      <c r="AO134" s="30"/>
      <c r="AR134" s="30"/>
      <c r="AT134" s="30"/>
      <c r="AV134" s="30"/>
      <c r="AX134" s="30"/>
      <c r="AZ134" s="30"/>
      <c r="BB134" s="30"/>
      <c r="BD134" s="30"/>
      <c r="BF134" s="30"/>
      <c r="BH134" s="30"/>
      <c r="BJ134" s="30"/>
      <c r="BM134" s="30"/>
      <c r="BO134" s="30"/>
      <c r="BQ134" s="30"/>
      <c r="BS134" s="30"/>
      <c r="BU134" s="30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</row>
    <row r="135" spans="12:108" x14ac:dyDescent="0.25">
      <c r="L135" s="30"/>
      <c r="N135" s="30"/>
      <c r="P135" s="30"/>
      <c r="R135" s="30"/>
      <c r="T135" s="30"/>
      <c r="W135" s="30"/>
      <c r="Y135" s="30"/>
      <c r="AA135" s="30"/>
      <c r="AC135" s="30"/>
      <c r="AE135" s="30"/>
      <c r="AG135" s="30"/>
      <c r="AI135" s="30"/>
      <c r="AK135" s="30"/>
      <c r="AM135" s="30"/>
      <c r="AO135" s="30"/>
      <c r="AR135" s="30"/>
      <c r="AT135" s="30"/>
      <c r="AV135" s="30"/>
      <c r="AX135" s="30"/>
      <c r="AZ135" s="30"/>
      <c r="BB135" s="30"/>
      <c r="BD135" s="30"/>
      <c r="BF135" s="30"/>
      <c r="BH135" s="30"/>
      <c r="BJ135" s="30"/>
      <c r="BM135" s="30"/>
      <c r="BO135" s="30"/>
      <c r="BQ135" s="30"/>
      <c r="BS135" s="30"/>
      <c r="BU135" s="30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</row>
    <row r="136" spans="12:108" x14ac:dyDescent="0.25">
      <c r="L136" s="30"/>
      <c r="N136" s="30"/>
      <c r="P136" s="30"/>
      <c r="R136" s="30"/>
      <c r="T136" s="30"/>
      <c r="W136" s="30"/>
      <c r="Y136" s="30"/>
      <c r="AA136" s="30"/>
      <c r="AC136" s="30"/>
      <c r="AE136" s="30"/>
      <c r="AG136" s="30"/>
      <c r="AI136" s="30"/>
      <c r="AK136" s="30"/>
      <c r="AM136" s="30"/>
      <c r="AO136" s="30"/>
      <c r="AR136" s="30"/>
      <c r="AT136" s="30"/>
      <c r="AV136" s="30"/>
      <c r="AX136" s="30"/>
      <c r="AZ136" s="30"/>
      <c r="BB136" s="30"/>
      <c r="BD136" s="30"/>
      <c r="BF136" s="30"/>
      <c r="BH136" s="30"/>
      <c r="BJ136" s="30"/>
      <c r="BM136" s="30"/>
      <c r="BO136" s="30"/>
      <c r="BQ136" s="30"/>
      <c r="BS136" s="30"/>
      <c r="BU136" s="30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</row>
    <row r="137" spans="12:108" x14ac:dyDescent="0.25">
      <c r="L137" s="30"/>
      <c r="N137" s="30"/>
      <c r="P137" s="30"/>
      <c r="R137" s="30"/>
      <c r="T137" s="30"/>
      <c r="W137" s="30"/>
      <c r="Y137" s="30"/>
      <c r="AA137" s="30"/>
      <c r="AC137" s="30"/>
      <c r="AE137" s="30"/>
      <c r="AG137" s="30"/>
      <c r="AI137" s="30"/>
      <c r="AK137" s="30"/>
      <c r="AM137" s="30"/>
      <c r="AO137" s="30"/>
      <c r="AR137" s="30"/>
      <c r="AT137" s="30"/>
      <c r="AV137" s="30"/>
      <c r="AX137" s="30"/>
      <c r="AZ137" s="30"/>
      <c r="BB137" s="30"/>
      <c r="BD137" s="30"/>
      <c r="BF137" s="30"/>
      <c r="BH137" s="30"/>
      <c r="BJ137" s="30"/>
      <c r="BM137" s="30"/>
      <c r="BO137" s="30"/>
      <c r="BQ137" s="30"/>
      <c r="BS137" s="30"/>
      <c r="BU137" s="30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</row>
    <row r="138" spans="12:108" x14ac:dyDescent="0.25"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</row>
    <row r="139" spans="12:108" x14ac:dyDescent="0.25"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</row>
    <row r="140" spans="12:108" x14ac:dyDescent="0.25"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</row>
    <row r="141" spans="12:108" x14ac:dyDescent="0.25"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</row>
    <row r="142" spans="12:108" x14ac:dyDescent="0.25"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</row>
    <row r="143" spans="12:108" x14ac:dyDescent="0.25"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</row>
    <row r="144" spans="12:108" x14ac:dyDescent="0.25"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</row>
    <row r="145" spans="75:108" x14ac:dyDescent="0.25"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</row>
    <row r="146" spans="75:108" x14ac:dyDescent="0.25"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</row>
    <row r="147" spans="75:108" x14ac:dyDescent="0.25"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</row>
    <row r="148" spans="75:108" x14ac:dyDescent="0.25"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</row>
    <row r="149" spans="75:108" x14ac:dyDescent="0.25"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70"/>
      <c r="CL149" s="70"/>
      <c r="CM149" s="70"/>
      <c r="CN149" s="70"/>
      <c r="CO149" s="70"/>
    </row>
    <row r="150" spans="75:108" x14ac:dyDescent="0.25"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70"/>
      <c r="CL150" s="70"/>
      <c r="CM150" s="70"/>
      <c r="CN150" s="70"/>
      <c r="CO150" s="70"/>
    </row>
    <row r="151" spans="75:108" x14ac:dyDescent="0.25"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70"/>
      <c r="CL151" s="70"/>
      <c r="CM151" s="70"/>
      <c r="CN151" s="70"/>
      <c r="CO151" s="70"/>
    </row>
    <row r="152" spans="75:108" x14ac:dyDescent="0.25"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70"/>
      <c r="CL152" s="70"/>
      <c r="CM152" s="70"/>
      <c r="CN152" s="70"/>
      <c r="CO152" s="70"/>
    </row>
    <row r="153" spans="75:108" x14ac:dyDescent="0.25">
      <c r="BW153" s="64"/>
      <c r="BX153" s="64"/>
      <c r="BY153" s="64"/>
      <c r="BZ153" s="64"/>
      <c r="CA153" s="64"/>
      <c r="CB153" s="64"/>
      <c r="CC153" s="64"/>
      <c r="CD153" s="64"/>
      <c r="CE153" s="64"/>
      <c r="CF153" s="64"/>
      <c r="CG153" s="64"/>
      <c r="CH153" s="64"/>
      <c r="CI153" s="64"/>
      <c r="CJ153" s="64"/>
      <c r="CK153" s="70"/>
      <c r="CL153" s="70"/>
      <c r="CM153" s="70"/>
      <c r="CN153" s="70"/>
      <c r="CO153" s="70"/>
    </row>
    <row r="154" spans="75:108" x14ac:dyDescent="0.25"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70"/>
      <c r="CL154" s="70"/>
      <c r="CM154" s="70"/>
      <c r="CN154" s="70"/>
      <c r="CO154" s="70"/>
    </row>
    <row r="155" spans="75:108" x14ac:dyDescent="0.25"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70"/>
      <c r="CL155" s="70"/>
      <c r="CM155" s="70"/>
      <c r="CN155" s="70"/>
      <c r="CO155" s="70"/>
    </row>
    <row r="156" spans="75:108" x14ac:dyDescent="0.25"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70"/>
      <c r="CL156" s="70"/>
      <c r="CM156" s="70"/>
      <c r="CN156" s="70"/>
      <c r="CO156" s="70"/>
    </row>
    <row r="157" spans="75:108" x14ac:dyDescent="0.25">
      <c r="BW157" s="64"/>
      <c r="BX157" s="64"/>
      <c r="BY157" s="64"/>
      <c r="BZ157" s="64"/>
      <c r="CA157" s="64"/>
      <c r="CB157" s="64"/>
      <c r="CC157" s="64"/>
      <c r="CD157" s="64"/>
      <c r="CE157" s="64"/>
      <c r="CF157" s="64"/>
      <c r="CG157" s="64"/>
      <c r="CH157" s="64"/>
      <c r="CI157" s="64"/>
      <c r="CJ157" s="64"/>
      <c r="CK157" s="70"/>
      <c r="CL157" s="70"/>
      <c r="CM157" s="70"/>
      <c r="CN157" s="70"/>
      <c r="CO157" s="70"/>
    </row>
    <row r="158" spans="75:108" x14ac:dyDescent="0.25"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70"/>
      <c r="CL158" s="70"/>
      <c r="CM158" s="70"/>
      <c r="CN158" s="70"/>
      <c r="CO158" s="70"/>
    </row>
    <row r="159" spans="75:108" x14ac:dyDescent="0.25"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70"/>
      <c r="CL159" s="70"/>
      <c r="CM159" s="70"/>
      <c r="CN159" s="70"/>
      <c r="CO159" s="70"/>
    </row>
    <row r="160" spans="75:108" x14ac:dyDescent="0.25"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70"/>
      <c r="CL160" s="70"/>
      <c r="CM160" s="70"/>
      <c r="CN160" s="70"/>
      <c r="CO160" s="70"/>
    </row>
    <row r="161" spans="75:93" x14ac:dyDescent="0.25"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70"/>
      <c r="CL161" s="70"/>
      <c r="CM161" s="70"/>
      <c r="CN161" s="70"/>
      <c r="CO161" s="70"/>
    </row>
    <row r="162" spans="75:93" x14ac:dyDescent="0.25"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70"/>
      <c r="CL162" s="70"/>
      <c r="CM162" s="70"/>
      <c r="CN162" s="70"/>
      <c r="CO162" s="70"/>
    </row>
    <row r="163" spans="75:93" x14ac:dyDescent="0.25"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70"/>
      <c r="CL163" s="70"/>
      <c r="CM163" s="70"/>
      <c r="CN163" s="70"/>
      <c r="CO163" s="70"/>
    </row>
    <row r="164" spans="75:93" x14ac:dyDescent="0.25"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70"/>
      <c r="CL164" s="70"/>
      <c r="CM164" s="70"/>
      <c r="CN164" s="70"/>
      <c r="CO164" s="70"/>
    </row>
    <row r="165" spans="75:93" x14ac:dyDescent="0.25"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70"/>
      <c r="CL165" s="70"/>
      <c r="CM165" s="70"/>
      <c r="CN165" s="70"/>
      <c r="CO165" s="70"/>
    </row>
    <row r="166" spans="75:93" x14ac:dyDescent="0.25"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64"/>
      <c r="CJ166" s="64"/>
      <c r="CK166" s="70"/>
      <c r="CL166" s="70"/>
      <c r="CM166" s="70"/>
      <c r="CN166" s="70"/>
      <c r="CO166" s="70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V194"/>
  <sheetViews>
    <sheetView zoomScaleNormal="100" workbookViewId="0">
      <selection activeCell="D40" sqref="D40:D41"/>
    </sheetView>
  </sheetViews>
  <sheetFormatPr baseColWidth="10" defaultColWidth="11.44140625" defaultRowHeight="13.2" x14ac:dyDescent="0.25"/>
  <cols>
    <col min="1" max="1" width="8.44140625" style="11" customWidth="1"/>
    <col min="2" max="2" width="12.109375" style="9" customWidth="1"/>
    <col min="3" max="3" width="1.5546875" style="9" customWidth="1"/>
    <col min="4" max="4" width="11.88671875" style="9" customWidth="1"/>
    <col min="5" max="5" width="1.6640625" style="9" customWidth="1"/>
    <col min="6" max="6" width="11.88671875" style="9" customWidth="1"/>
    <col min="7" max="7" width="1" style="9" customWidth="1"/>
    <col min="8" max="8" width="11.6640625" style="9" customWidth="1"/>
    <col min="9" max="9" width="1.44140625" style="9" customWidth="1"/>
    <col min="10" max="10" width="11.6640625" style="9" customWidth="1"/>
    <col min="11" max="11" width="1.5546875" style="9" customWidth="1"/>
    <col min="12" max="12" width="10.33203125" style="14" customWidth="1"/>
    <col min="13" max="13" width="1.5546875" style="14" customWidth="1"/>
    <col min="14" max="14" width="10.33203125" style="14" customWidth="1"/>
    <col min="15" max="15" width="1.5546875" style="14" customWidth="1"/>
    <col min="16" max="16" width="10.33203125" style="14" customWidth="1"/>
    <col min="17" max="17" width="1.5546875" style="14" customWidth="1"/>
    <col min="18" max="18" width="10.33203125" style="14" customWidth="1"/>
    <col min="19" max="19" width="1.5546875" style="14" customWidth="1"/>
    <col min="20" max="20" width="10.33203125" style="14" customWidth="1"/>
    <col min="21" max="21" width="1.5546875" style="14" customWidth="1"/>
    <col min="22" max="22" width="8.88671875" style="14" customWidth="1"/>
    <col min="23" max="23" width="10.33203125" style="14" customWidth="1"/>
    <col min="24" max="24" width="1.5546875" style="14" customWidth="1"/>
    <col min="25" max="25" width="10.33203125" style="14" customWidth="1"/>
    <col min="26" max="26" width="1.5546875" style="14" customWidth="1"/>
    <col min="27" max="27" width="10.33203125" style="14" customWidth="1"/>
    <col min="28" max="28" width="1.5546875" style="14" customWidth="1"/>
    <col min="29" max="29" width="10.33203125" style="14" customWidth="1"/>
    <col min="30" max="30" width="1.5546875" style="14" customWidth="1"/>
    <col min="31" max="31" width="10.33203125" style="14" customWidth="1"/>
    <col min="32" max="32" width="1.5546875" style="14" customWidth="1"/>
    <col min="33" max="33" width="10.33203125" style="14" customWidth="1"/>
    <col min="34" max="34" width="1.5546875" style="14" customWidth="1"/>
    <col min="35" max="35" width="10.33203125" style="14" customWidth="1"/>
    <col min="36" max="36" width="1.5546875" style="14" customWidth="1"/>
    <col min="37" max="37" width="10.33203125" style="14" customWidth="1"/>
    <col min="38" max="38" width="1.5546875" style="14" customWidth="1"/>
    <col min="39" max="39" width="10.33203125" style="14" customWidth="1"/>
    <col min="40" max="40" width="1.5546875" style="14" customWidth="1"/>
    <col min="41" max="41" width="10.33203125" style="14" customWidth="1"/>
    <col min="42" max="42" width="1.5546875" style="14" customWidth="1"/>
    <col min="43" max="43" width="9.33203125" style="11" customWidth="1"/>
    <col min="44" max="44" width="10.33203125" style="14" customWidth="1"/>
    <col min="45" max="45" width="1.5546875" style="14" customWidth="1"/>
    <col min="46" max="46" width="10.33203125" style="14" customWidth="1"/>
    <col min="47" max="47" width="1.5546875" style="14" customWidth="1"/>
    <col min="48" max="48" width="10.33203125" style="14" customWidth="1"/>
    <col min="49" max="49" width="1.5546875" style="14" customWidth="1"/>
    <col min="50" max="50" width="10.33203125" style="14" customWidth="1"/>
    <col min="51" max="51" width="1.5546875" style="14" customWidth="1"/>
    <col min="52" max="52" width="10.33203125" style="14" customWidth="1"/>
    <col min="53" max="53" width="1.5546875" style="14" customWidth="1"/>
    <col min="54" max="54" width="10.33203125" style="14" customWidth="1"/>
    <col min="55" max="55" width="1.5546875" style="14" customWidth="1"/>
    <col min="56" max="56" width="10.33203125" style="14" customWidth="1"/>
    <col min="57" max="57" width="1.5546875" style="14" customWidth="1"/>
    <col min="58" max="58" width="10.33203125" style="14" customWidth="1"/>
    <col min="59" max="59" width="1.5546875" style="14" customWidth="1"/>
    <col min="60" max="60" width="10.33203125" style="14" customWidth="1"/>
    <col min="61" max="61" width="1.5546875" style="14" customWidth="1"/>
    <col min="62" max="62" width="10.33203125" style="14" customWidth="1"/>
    <col min="63" max="63" width="1.5546875" style="14" customWidth="1"/>
    <col min="64" max="64" width="10.109375" style="11" customWidth="1"/>
    <col min="65" max="65" width="10.33203125" style="14" customWidth="1"/>
    <col min="66" max="66" width="1.5546875" style="14" customWidth="1"/>
    <col min="67" max="67" width="10.33203125" style="14" customWidth="1"/>
    <col min="68" max="68" width="1.5546875" style="14" customWidth="1"/>
    <col min="69" max="69" width="10.33203125" style="14" customWidth="1"/>
    <col min="70" max="70" width="1.5546875" style="14" customWidth="1"/>
    <col min="71" max="71" width="10.33203125" style="14" customWidth="1"/>
    <col min="72" max="72" width="1.5546875" style="14" customWidth="1"/>
    <col min="73" max="73" width="10.33203125" style="14" customWidth="1"/>
    <col min="74" max="74" width="1.5546875" style="14" customWidth="1"/>
    <col min="75" max="75" width="12.88671875" style="11" customWidth="1"/>
    <col min="76" max="16384" width="11.44140625" style="11"/>
  </cols>
  <sheetData>
    <row r="1" spans="1:74" s="10" customFormat="1" x14ac:dyDescent="0.25">
      <c r="A1" s="10" t="s">
        <v>185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184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180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37" customFormat="1" x14ac:dyDescent="0.25">
      <c r="A6" s="37" t="s">
        <v>1</v>
      </c>
      <c r="B6" s="36" t="s">
        <v>2</v>
      </c>
      <c r="C6" s="36"/>
      <c r="D6" s="36" t="s">
        <v>3</v>
      </c>
      <c r="E6" s="36"/>
      <c r="F6" s="134" t="s">
        <v>90</v>
      </c>
      <c r="G6" s="134"/>
      <c r="H6" s="134" t="s">
        <v>4</v>
      </c>
      <c r="I6" s="134"/>
      <c r="J6" s="134" t="s">
        <v>4</v>
      </c>
      <c r="K6" s="134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6" t="s">
        <v>132</v>
      </c>
      <c r="BK6" s="36"/>
      <c r="BL6" s="37" t="s">
        <v>1</v>
      </c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74" x14ac:dyDescent="0.25">
      <c r="B7" s="18" t="s">
        <v>5</v>
      </c>
      <c r="C7" s="19"/>
      <c r="D7" s="19" t="s">
        <v>6</v>
      </c>
      <c r="E7" s="19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J7" s="19" t="s">
        <v>17</v>
      </c>
      <c r="BK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74" x14ac:dyDescent="0.25">
      <c r="B8" s="19" t="s">
        <v>54</v>
      </c>
      <c r="C8" s="19"/>
      <c r="D8" s="19" t="s">
        <v>54</v>
      </c>
      <c r="E8" s="19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9" t="s">
        <v>54</v>
      </c>
      <c r="BK8" s="19"/>
      <c r="BL8" s="14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74" x14ac:dyDescent="0.25">
      <c r="B9" s="59"/>
      <c r="C9" s="2"/>
      <c r="D9" s="59"/>
      <c r="E9" s="2"/>
      <c r="F9" s="59"/>
      <c r="G9" s="2"/>
      <c r="H9" s="59"/>
      <c r="I9" s="2"/>
      <c r="J9" s="59"/>
      <c r="K9" s="2"/>
      <c r="L9" s="59"/>
      <c r="M9" s="4"/>
      <c r="N9" s="59"/>
      <c r="O9" s="4"/>
      <c r="P9" s="59"/>
      <c r="Q9" s="4"/>
      <c r="R9" s="59"/>
      <c r="S9" s="4"/>
      <c r="T9" s="59"/>
      <c r="U9" s="4"/>
      <c r="V9" s="11"/>
      <c r="W9" s="59"/>
      <c r="X9" s="4"/>
      <c r="Y9" s="59"/>
      <c r="Z9" s="4"/>
      <c r="AA9" s="59"/>
      <c r="AB9" s="4"/>
      <c r="AC9" s="59"/>
      <c r="AD9" s="4"/>
      <c r="AE9" s="59"/>
      <c r="AF9" s="4"/>
      <c r="AG9" s="59"/>
      <c r="AH9" s="4"/>
      <c r="AI9" s="59"/>
      <c r="AJ9" s="4"/>
      <c r="AK9" s="59"/>
      <c r="AL9" s="4"/>
      <c r="AM9" s="59"/>
      <c r="AN9" s="4"/>
      <c r="AO9" s="59"/>
      <c r="AP9" s="4"/>
      <c r="AR9" s="59"/>
      <c r="AS9" s="4"/>
      <c r="AT9" s="59"/>
      <c r="AU9" s="4"/>
      <c r="AV9" s="59"/>
      <c r="AW9" s="4"/>
      <c r="AX9" s="59"/>
      <c r="AY9" s="4"/>
      <c r="AZ9" s="59"/>
      <c r="BA9" s="4"/>
      <c r="BB9" s="59"/>
      <c r="BC9" s="4"/>
      <c r="BD9" s="59"/>
      <c r="BE9" s="4"/>
      <c r="BF9" s="59"/>
      <c r="BG9" s="4"/>
      <c r="BH9" s="59"/>
      <c r="BI9" s="4"/>
      <c r="BJ9" s="59"/>
      <c r="BK9" s="4"/>
      <c r="BL9" s="5"/>
      <c r="BM9" s="59"/>
      <c r="BN9" s="4"/>
      <c r="BO9" s="59"/>
      <c r="BP9" s="4"/>
      <c r="BQ9" s="59"/>
      <c r="BR9" s="4"/>
      <c r="BS9" s="59"/>
      <c r="BT9" s="4"/>
      <c r="BU9" s="59"/>
      <c r="BV9" s="4"/>
    </row>
    <row r="10" spans="1:74" s="5" customFormat="1" ht="12.75" customHeight="1" x14ac:dyDescent="0.25">
      <c r="A10" s="5" t="s">
        <v>23</v>
      </c>
      <c r="B10" s="101">
        <v>518219504</v>
      </c>
      <c r="C10" s="77"/>
      <c r="D10" s="101">
        <v>497303428</v>
      </c>
      <c r="E10" s="78"/>
      <c r="F10" s="101">
        <v>20916076</v>
      </c>
      <c r="G10" s="79"/>
      <c r="H10" s="79">
        <v>9865277</v>
      </c>
      <c r="I10" s="79"/>
      <c r="J10" s="101">
        <v>11050799</v>
      </c>
      <c r="K10" s="79"/>
      <c r="L10" s="101">
        <v>18858752</v>
      </c>
      <c r="M10" s="82"/>
      <c r="N10" s="101">
        <v>18881977</v>
      </c>
      <c r="O10" s="82"/>
      <c r="P10" s="101">
        <v>22984299</v>
      </c>
      <c r="Q10" s="82"/>
      <c r="R10" s="101">
        <v>25581008</v>
      </c>
      <c r="S10" s="82"/>
      <c r="T10" s="101">
        <v>24358087</v>
      </c>
      <c r="U10" s="82"/>
      <c r="V10" s="5" t="s">
        <v>23</v>
      </c>
      <c r="W10" s="101">
        <v>22736905</v>
      </c>
      <c r="X10" s="82"/>
      <c r="Y10" s="101">
        <v>22600161</v>
      </c>
      <c r="Z10" s="82"/>
      <c r="AA10" s="101">
        <v>23506881</v>
      </c>
      <c r="AB10" s="82"/>
      <c r="AC10" s="101">
        <v>21938935</v>
      </c>
      <c r="AD10" s="82"/>
      <c r="AE10" s="101">
        <v>19221863</v>
      </c>
      <c r="AF10" s="82"/>
      <c r="AG10" s="101">
        <v>18563893</v>
      </c>
      <c r="AH10" s="82"/>
      <c r="AI10" s="101">
        <v>17901975</v>
      </c>
      <c r="AJ10" s="82"/>
      <c r="AK10" s="101">
        <v>15048247</v>
      </c>
      <c r="AL10" s="82"/>
      <c r="AM10" s="101">
        <v>8555103</v>
      </c>
      <c r="AN10" s="82"/>
      <c r="AO10" s="101">
        <v>6123390</v>
      </c>
      <c r="AP10" s="82"/>
      <c r="AQ10" s="5" t="s">
        <v>23</v>
      </c>
      <c r="AR10" s="101">
        <v>12334073</v>
      </c>
      <c r="AS10" s="82"/>
      <c r="AT10" s="101">
        <v>11535811</v>
      </c>
      <c r="AU10" s="82"/>
      <c r="AV10" s="101">
        <v>14916759</v>
      </c>
      <c r="AW10" s="82"/>
      <c r="AX10" s="101">
        <v>18623738</v>
      </c>
      <c r="AY10" s="82"/>
      <c r="AZ10" s="101">
        <v>19191786</v>
      </c>
      <c r="BA10" s="82"/>
      <c r="BB10" s="101">
        <v>17782424</v>
      </c>
      <c r="BC10" s="82"/>
      <c r="BD10" s="101">
        <v>18202363</v>
      </c>
      <c r="BE10" s="82"/>
      <c r="BF10" s="101">
        <v>20184527</v>
      </c>
      <c r="BG10" s="82"/>
      <c r="BH10" s="101">
        <v>19752489</v>
      </c>
      <c r="BI10" s="82"/>
      <c r="BJ10" s="101">
        <v>16331863</v>
      </c>
      <c r="BK10" s="82"/>
      <c r="BL10" s="3" t="s">
        <v>23</v>
      </c>
      <c r="BM10" s="101">
        <v>14891552</v>
      </c>
      <c r="BN10" s="82"/>
      <c r="BO10" s="101">
        <v>12256495</v>
      </c>
      <c r="BP10" s="82"/>
      <c r="BQ10" s="101">
        <v>8535243</v>
      </c>
      <c r="BR10" s="82"/>
      <c r="BS10" s="101">
        <v>3959663</v>
      </c>
      <c r="BT10" s="82"/>
      <c r="BU10" s="101">
        <v>1943166</v>
      </c>
      <c r="BV10" s="82"/>
    </row>
    <row r="11" spans="1:74" s="5" customFormat="1" x14ac:dyDescent="0.25">
      <c r="A11" s="5" t="s">
        <v>24</v>
      </c>
      <c r="B11" s="101">
        <v>389464140</v>
      </c>
      <c r="C11" s="77"/>
      <c r="D11" s="101">
        <v>375594719</v>
      </c>
      <c r="E11" s="78"/>
      <c r="F11" s="101">
        <v>13869421</v>
      </c>
      <c r="G11" s="79"/>
      <c r="H11" s="101">
        <v>6682727</v>
      </c>
      <c r="I11" s="79"/>
      <c r="J11" s="101">
        <v>7186694</v>
      </c>
      <c r="K11" s="79"/>
      <c r="L11" s="101">
        <v>13392346</v>
      </c>
      <c r="M11" s="82"/>
      <c r="N11" s="101">
        <v>11527282</v>
      </c>
      <c r="O11" s="82"/>
      <c r="P11" s="101">
        <v>13939749</v>
      </c>
      <c r="Q11" s="82"/>
      <c r="R11" s="101">
        <v>16347668</v>
      </c>
      <c r="S11" s="82"/>
      <c r="T11" s="101">
        <v>17243870</v>
      </c>
      <c r="U11" s="82"/>
      <c r="V11" s="5" t="s">
        <v>24</v>
      </c>
      <c r="W11" s="101">
        <v>17201937</v>
      </c>
      <c r="X11" s="82"/>
      <c r="Y11" s="101">
        <v>17283539</v>
      </c>
      <c r="Z11" s="82"/>
      <c r="AA11" s="101">
        <v>18406154</v>
      </c>
      <c r="AB11" s="82"/>
      <c r="AC11" s="101">
        <v>16829310</v>
      </c>
      <c r="AD11" s="82"/>
      <c r="AE11" s="101">
        <v>14998599</v>
      </c>
      <c r="AF11" s="82"/>
      <c r="AG11" s="101">
        <v>15718040</v>
      </c>
      <c r="AH11" s="82"/>
      <c r="AI11" s="101">
        <v>15584935</v>
      </c>
      <c r="AJ11" s="82"/>
      <c r="AK11" s="101">
        <v>14195969</v>
      </c>
      <c r="AL11" s="82"/>
      <c r="AM11" s="101">
        <v>8664865</v>
      </c>
      <c r="AN11" s="82"/>
      <c r="AO11" s="101">
        <v>5563606</v>
      </c>
      <c r="AP11" s="82"/>
      <c r="AQ11" s="5" t="s">
        <v>24</v>
      </c>
      <c r="AR11" s="101">
        <v>9081691</v>
      </c>
      <c r="AS11" s="82"/>
      <c r="AT11" s="101">
        <v>7101281</v>
      </c>
      <c r="AU11" s="82"/>
      <c r="AV11" s="101">
        <v>8934413</v>
      </c>
      <c r="AW11" s="82"/>
      <c r="AX11" s="101">
        <v>11412403</v>
      </c>
      <c r="AY11" s="82"/>
      <c r="AZ11" s="101">
        <v>13015325</v>
      </c>
      <c r="BA11" s="82"/>
      <c r="BB11" s="101">
        <v>13281996</v>
      </c>
      <c r="BC11" s="82"/>
      <c r="BD11" s="101">
        <v>14310088</v>
      </c>
      <c r="BE11" s="82"/>
      <c r="BF11" s="101">
        <v>16340345</v>
      </c>
      <c r="BG11" s="82"/>
      <c r="BH11" s="101">
        <v>15271310</v>
      </c>
      <c r="BI11" s="82"/>
      <c r="BJ11" s="101">
        <v>12978949</v>
      </c>
      <c r="BK11" s="82"/>
      <c r="BL11" s="3" t="s">
        <v>24</v>
      </c>
      <c r="BM11" s="101">
        <v>12373506</v>
      </c>
      <c r="BN11" s="82"/>
      <c r="BO11" s="101">
        <v>10598659</v>
      </c>
      <c r="BP11" s="82"/>
      <c r="BQ11" s="101">
        <v>8091003</v>
      </c>
      <c r="BR11" s="82"/>
      <c r="BS11" s="101">
        <v>4085664</v>
      </c>
      <c r="BT11" s="82"/>
      <c r="BU11" s="101">
        <v>1820217</v>
      </c>
      <c r="BV11" s="82"/>
    </row>
    <row r="12" spans="1:74" s="5" customFormat="1" x14ac:dyDescent="0.25">
      <c r="A12" s="5" t="s">
        <v>25</v>
      </c>
      <c r="B12" s="101">
        <v>120464597</v>
      </c>
      <c r="C12" s="77"/>
      <c r="D12" s="101">
        <v>115318372</v>
      </c>
      <c r="E12" s="78"/>
      <c r="F12" s="101">
        <v>5146225</v>
      </c>
      <c r="G12" s="79"/>
      <c r="H12" s="101">
        <v>2422669</v>
      </c>
      <c r="I12" s="79"/>
      <c r="J12" s="101">
        <v>2723556</v>
      </c>
      <c r="K12" s="79"/>
      <c r="L12" s="101">
        <v>4920006</v>
      </c>
      <c r="M12" s="82"/>
      <c r="N12" s="101">
        <v>4094439</v>
      </c>
      <c r="O12" s="82"/>
      <c r="P12" s="101">
        <v>4687596</v>
      </c>
      <c r="Q12" s="82"/>
      <c r="R12" s="101">
        <v>5632375</v>
      </c>
      <c r="S12" s="82"/>
      <c r="T12" s="101">
        <v>5683248</v>
      </c>
      <c r="U12" s="82"/>
      <c r="V12" s="5" t="s">
        <v>25</v>
      </c>
      <c r="W12" s="101">
        <v>5335854</v>
      </c>
      <c r="X12" s="82"/>
      <c r="Y12" s="101">
        <v>5069170</v>
      </c>
      <c r="Z12" s="82"/>
      <c r="AA12" s="101">
        <v>4869001</v>
      </c>
      <c r="AB12" s="82"/>
      <c r="AC12" s="101">
        <v>4685027</v>
      </c>
      <c r="AD12" s="82"/>
      <c r="AE12" s="101">
        <v>4480408</v>
      </c>
      <c r="AF12" s="82"/>
      <c r="AG12" s="101">
        <v>4570556</v>
      </c>
      <c r="AH12" s="82"/>
      <c r="AI12" s="101">
        <v>4232502</v>
      </c>
      <c r="AJ12" s="82"/>
      <c r="AK12" s="101">
        <v>3596265</v>
      </c>
      <c r="AL12" s="82"/>
      <c r="AM12" s="101">
        <v>2301871</v>
      </c>
      <c r="AN12" s="82"/>
      <c r="AO12" s="101">
        <v>1514472</v>
      </c>
      <c r="AP12" s="82"/>
      <c r="AQ12" s="5" t="s">
        <v>25</v>
      </c>
      <c r="AR12" s="101">
        <v>3389138</v>
      </c>
      <c r="AS12" s="82"/>
      <c r="AT12" s="101">
        <v>2483206</v>
      </c>
      <c r="AU12" s="82"/>
      <c r="AV12" s="101">
        <v>3006245</v>
      </c>
      <c r="AW12" s="82"/>
      <c r="AX12" s="101">
        <v>4036082</v>
      </c>
      <c r="AY12" s="82"/>
      <c r="AZ12" s="101">
        <v>4546990</v>
      </c>
      <c r="BA12" s="82"/>
      <c r="BB12" s="101">
        <v>4443139</v>
      </c>
      <c r="BC12" s="82"/>
      <c r="BD12" s="101">
        <v>4350068</v>
      </c>
      <c r="BE12" s="82"/>
      <c r="BF12" s="101">
        <v>4608221</v>
      </c>
      <c r="BG12" s="82"/>
      <c r="BH12" s="101">
        <v>4391601</v>
      </c>
      <c r="BI12" s="82"/>
      <c r="BJ12" s="101">
        <v>3970083</v>
      </c>
      <c r="BK12" s="82"/>
      <c r="BL12" s="3" t="s">
        <v>25</v>
      </c>
      <c r="BM12" s="101">
        <v>3799808</v>
      </c>
      <c r="BN12" s="82"/>
      <c r="BO12" s="101">
        <v>3022145</v>
      </c>
      <c r="BP12" s="82"/>
      <c r="BQ12" s="101">
        <v>2069439</v>
      </c>
      <c r="BR12" s="82"/>
      <c r="BS12" s="101">
        <v>1046544</v>
      </c>
      <c r="BT12" s="82"/>
      <c r="BU12" s="101">
        <v>482873</v>
      </c>
      <c r="BV12" s="82"/>
    </row>
    <row r="13" spans="1:74" s="5" customFormat="1" x14ac:dyDescent="0.25">
      <c r="A13" s="5" t="s">
        <v>26</v>
      </c>
      <c r="B13" s="101">
        <v>12000475</v>
      </c>
      <c r="C13" s="77"/>
      <c r="D13" s="101">
        <v>11479433</v>
      </c>
      <c r="E13" s="78"/>
      <c r="F13" s="101">
        <v>521042</v>
      </c>
      <c r="G13" s="79"/>
      <c r="H13" s="101">
        <v>247025</v>
      </c>
      <c r="I13" s="79"/>
      <c r="J13" s="101">
        <v>274017</v>
      </c>
      <c r="K13" s="79"/>
      <c r="L13" s="101">
        <v>519420</v>
      </c>
      <c r="M13" s="82"/>
      <c r="N13" s="101">
        <v>394607</v>
      </c>
      <c r="O13" s="82"/>
      <c r="P13" s="101">
        <v>446209</v>
      </c>
      <c r="Q13" s="82"/>
      <c r="R13" s="101">
        <v>447530</v>
      </c>
      <c r="S13" s="82"/>
      <c r="T13" s="101">
        <v>484788</v>
      </c>
      <c r="U13" s="82"/>
      <c r="V13" s="5" t="s">
        <v>26</v>
      </c>
      <c r="W13" s="101">
        <v>506216</v>
      </c>
      <c r="X13" s="82"/>
      <c r="Y13" s="101">
        <v>469254</v>
      </c>
      <c r="Z13" s="82"/>
      <c r="AA13" s="101">
        <v>492268</v>
      </c>
      <c r="AB13" s="82"/>
      <c r="AC13" s="101">
        <v>472794</v>
      </c>
      <c r="AD13" s="82"/>
      <c r="AE13" s="101">
        <v>415499</v>
      </c>
      <c r="AF13" s="82"/>
      <c r="AG13" s="101">
        <v>449315</v>
      </c>
      <c r="AH13" s="82"/>
      <c r="AI13" s="101">
        <v>462098</v>
      </c>
      <c r="AJ13" s="82"/>
      <c r="AK13" s="101">
        <v>423019</v>
      </c>
      <c r="AL13" s="82"/>
      <c r="AM13" s="101">
        <v>291308</v>
      </c>
      <c r="AN13" s="82"/>
      <c r="AO13" s="101">
        <v>166939</v>
      </c>
      <c r="AP13" s="82"/>
      <c r="AQ13" s="5" t="s">
        <v>26</v>
      </c>
      <c r="AR13" s="101">
        <v>340050</v>
      </c>
      <c r="AS13" s="82"/>
      <c r="AT13" s="101">
        <v>254460</v>
      </c>
      <c r="AU13" s="82"/>
      <c r="AV13" s="101">
        <v>282417</v>
      </c>
      <c r="AW13" s="82"/>
      <c r="AX13" s="101">
        <v>345449</v>
      </c>
      <c r="AY13" s="82"/>
      <c r="AZ13" s="101">
        <v>366132</v>
      </c>
      <c r="BA13" s="82"/>
      <c r="BB13" s="101">
        <v>408220</v>
      </c>
      <c r="BC13" s="82"/>
      <c r="BD13" s="101">
        <v>480862</v>
      </c>
      <c r="BE13" s="82"/>
      <c r="BF13" s="101">
        <v>476219</v>
      </c>
      <c r="BG13" s="82"/>
      <c r="BH13" s="101">
        <v>453253</v>
      </c>
      <c r="BI13" s="82"/>
      <c r="BJ13" s="101">
        <v>405722</v>
      </c>
      <c r="BK13" s="82"/>
      <c r="BL13" s="3" t="s">
        <v>26</v>
      </c>
      <c r="BM13" s="101">
        <v>381765</v>
      </c>
      <c r="BN13" s="82"/>
      <c r="BO13" s="101">
        <v>324452</v>
      </c>
      <c r="BP13" s="82"/>
      <c r="BQ13" s="101">
        <v>303038</v>
      </c>
      <c r="BR13" s="82"/>
      <c r="BS13" s="101">
        <v>158052</v>
      </c>
      <c r="BT13" s="82"/>
      <c r="BU13" s="101">
        <v>58078</v>
      </c>
      <c r="BV13" s="82"/>
    </row>
    <row r="14" spans="1:74" s="5" customFormat="1" x14ac:dyDescent="0.25">
      <c r="A14" s="5" t="s">
        <v>27</v>
      </c>
      <c r="B14" s="101">
        <v>49604428</v>
      </c>
      <c r="C14" s="77"/>
      <c r="D14" s="101">
        <v>47228073</v>
      </c>
      <c r="E14" s="78"/>
      <c r="F14" s="101">
        <v>2376355</v>
      </c>
      <c r="G14" s="79"/>
      <c r="H14" s="101">
        <v>1155471</v>
      </c>
      <c r="I14" s="79"/>
      <c r="J14" s="101">
        <v>1220884</v>
      </c>
      <c r="K14" s="79"/>
      <c r="L14" s="101">
        <v>1985534</v>
      </c>
      <c r="M14" s="82"/>
      <c r="N14" s="101">
        <v>1719910</v>
      </c>
      <c r="O14" s="82"/>
      <c r="P14" s="101">
        <v>2053723</v>
      </c>
      <c r="Q14" s="82"/>
      <c r="R14" s="101">
        <v>2442762</v>
      </c>
      <c r="S14" s="82"/>
      <c r="T14" s="101">
        <v>2455563</v>
      </c>
      <c r="U14" s="82"/>
      <c r="V14" s="5" t="s">
        <v>27</v>
      </c>
      <c r="W14" s="101">
        <v>2284056</v>
      </c>
      <c r="X14" s="82"/>
      <c r="Y14" s="101">
        <v>2077470</v>
      </c>
      <c r="Z14" s="82"/>
      <c r="AA14" s="101">
        <v>2017751</v>
      </c>
      <c r="AB14" s="82"/>
      <c r="AC14" s="101">
        <v>1771422</v>
      </c>
      <c r="AD14" s="82"/>
      <c r="AE14" s="101">
        <v>1601421</v>
      </c>
      <c r="AF14" s="82"/>
      <c r="AG14" s="101">
        <v>1642282</v>
      </c>
      <c r="AH14" s="82"/>
      <c r="AI14" s="101">
        <v>1404877</v>
      </c>
      <c r="AJ14" s="82"/>
      <c r="AK14" s="101">
        <v>1200857</v>
      </c>
      <c r="AL14" s="82"/>
      <c r="AM14" s="101">
        <v>711228</v>
      </c>
      <c r="AN14" s="82"/>
      <c r="AO14" s="101">
        <v>446171</v>
      </c>
      <c r="AP14" s="82"/>
      <c r="AQ14" s="5" t="s">
        <v>27</v>
      </c>
      <c r="AR14" s="101">
        <v>1411133</v>
      </c>
      <c r="AS14" s="82"/>
      <c r="AT14" s="101">
        <v>1152571</v>
      </c>
      <c r="AU14" s="82"/>
      <c r="AV14" s="101">
        <v>1442667</v>
      </c>
      <c r="AW14" s="82"/>
      <c r="AX14" s="101">
        <v>1894095</v>
      </c>
      <c r="AY14" s="82"/>
      <c r="AZ14" s="101">
        <v>2084140</v>
      </c>
      <c r="BA14" s="82"/>
      <c r="BB14" s="101">
        <v>1998453</v>
      </c>
      <c r="BC14" s="82"/>
      <c r="BD14" s="101">
        <v>2009936</v>
      </c>
      <c r="BE14" s="82"/>
      <c r="BF14" s="101">
        <v>2088639</v>
      </c>
      <c r="BG14" s="82"/>
      <c r="BH14" s="101">
        <v>1957329</v>
      </c>
      <c r="BI14" s="82"/>
      <c r="BJ14" s="101">
        <v>1606045</v>
      </c>
      <c r="BK14" s="82"/>
      <c r="BL14" s="3" t="s">
        <v>27</v>
      </c>
      <c r="BM14" s="101">
        <v>1455934</v>
      </c>
      <c r="BN14" s="82"/>
      <c r="BO14" s="101">
        <v>1038124</v>
      </c>
      <c r="BP14" s="82"/>
      <c r="BQ14" s="101">
        <v>800430</v>
      </c>
      <c r="BR14" s="82"/>
      <c r="BS14" s="101">
        <v>339108</v>
      </c>
      <c r="BT14" s="82"/>
      <c r="BU14" s="101">
        <v>134442</v>
      </c>
      <c r="BV14" s="82"/>
    </row>
    <row r="15" spans="1:74" s="5" customFormat="1" x14ac:dyDescent="0.25">
      <c r="A15" s="5" t="s">
        <v>28</v>
      </c>
      <c r="B15" s="101">
        <v>11229157</v>
      </c>
      <c r="C15" s="77"/>
      <c r="D15" s="101">
        <v>10759572</v>
      </c>
      <c r="E15" s="78"/>
      <c r="F15" s="101">
        <v>469585</v>
      </c>
      <c r="G15" s="79"/>
      <c r="H15" s="101">
        <v>219199</v>
      </c>
      <c r="I15" s="79"/>
      <c r="J15" s="101">
        <v>250386</v>
      </c>
      <c r="K15" s="79"/>
      <c r="L15" s="101">
        <v>478822</v>
      </c>
      <c r="M15" s="82"/>
      <c r="N15" s="101">
        <v>373218</v>
      </c>
      <c r="O15" s="82"/>
      <c r="P15" s="101">
        <v>474000</v>
      </c>
      <c r="Q15" s="82"/>
      <c r="R15" s="101">
        <v>518412</v>
      </c>
      <c r="S15" s="82"/>
      <c r="T15" s="101">
        <v>544047</v>
      </c>
      <c r="U15" s="82"/>
      <c r="V15" s="5" t="s">
        <v>28</v>
      </c>
      <c r="W15" s="101">
        <v>494661</v>
      </c>
      <c r="X15" s="82"/>
      <c r="Y15" s="101">
        <v>479731</v>
      </c>
      <c r="Z15" s="82"/>
      <c r="AA15" s="101">
        <v>470840</v>
      </c>
      <c r="AB15" s="82"/>
      <c r="AC15" s="101">
        <v>391380</v>
      </c>
      <c r="AD15" s="82"/>
      <c r="AE15" s="101">
        <v>351059</v>
      </c>
      <c r="AF15" s="82"/>
      <c r="AG15" s="101">
        <v>422097</v>
      </c>
      <c r="AH15" s="82"/>
      <c r="AI15" s="101">
        <v>350977</v>
      </c>
      <c r="AJ15" s="82"/>
      <c r="AK15" s="101">
        <v>313908</v>
      </c>
      <c r="AL15" s="82"/>
      <c r="AM15" s="101">
        <v>210218</v>
      </c>
      <c r="AN15" s="82"/>
      <c r="AO15" s="101">
        <v>136001</v>
      </c>
      <c r="AP15" s="82"/>
      <c r="AQ15" s="5" t="s">
        <v>28</v>
      </c>
      <c r="AR15" s="101">
        <v>315904</v>
      </c>
      <c r="AS15" s="82"/>
      <c r="AT15" s="101">
        <v>240785</v>
      </c>
      <c r="AU15" s="82"/>
      <c r="AV15" s="101">
        <v>301815</v>
      </c>
      <c r="AW15" s="82"/>
      <c r="AX15" s="101">
        <v>400894</v>
      </c>
      <c r="AY15" s="82"/>
      <c r="AZ15" s="101">
        <v>442008</v>
      </c>
      <c r="BA15" s="82"/>
      <c r="BB15" s="101">
        <v>449881</v>
      </c>
      <c r="BC15" s="82"/>
      <c r="BD15" s="101">
        <v>421614</v>
      </c>
      <c r="BE15" s="82"/>
      <c r="BF15" s="101">
        <v>448598</v>
      </c>
      <c r="BG15" s="82"/>
      <c r="BH15" s="101">
        <v>429016</v>
      </c>
      <c r="BI15" s="82"/>
      <c r="BJ15" s="101">
        <v>332853</v>
      </c>
      <c r="BK15" s="82"/>
      <c r="BL15" s="3" t="s">
        <v>28</v>
      </c>
      <c r="BM15" s="101">
        <v>320009</v>
      </c>
      <c r="BN15" s="82"/>
      <c r="BO15" s="101">
        <v>269825</v>
      </c>
      <c r="BP15" s="82"/>
      <c r="BQ15" s="101">
        <v>210483</v>
      </c>
      <c r="BR15" s="82"/>
      <c r="BS15" s="101">
        <v>112762</v>
      </c>
      <c r="BT15" s="82"/>
      <c r="BU15" s="101">
        <v>53754</v>
      </c>
      <c r="BV15" s="82"/>
    </row>
    <row r="16" spans="1:74" s="5" customFormat="1" x14ac:dyDescent="0.25">
      <c r="A16" s="5" t="s">
        <v>29</v>
      </c>
      <c r="B16" s="101">
        <v>12792571</v>
      </c>
      <c r="C16" s="77"/>
      <c r="D16" s="101">
        <v>12265082</v>
      </c>
      <c r="E16" s="78"/>
      <c r="F16" s="101">
        <v>527489</v>
      </c>
      <c r="G16" s="79"/>
      <c r="H16" s="101">
        <v>249167</v>
      </c>
      <c r="I16" s="79"/>
      <c r="J16" s="101">
        <v>278322</v>
      </c>
      <c r="K16" s="79"/>
      <c r="L16" s="101">
        <v>500366</v>
      </c>
      <c r="M16" s="82"/>
      <c r="N16" s="101">
        <v>430461</v>
      </c>
      <c r="O16" s="82"/>
      <c r="P16" s="101">
        <v>505310</v>
      </c>
      <c r="Q16" s="82"/>
      <c r="R16" s="101">
        <v>642654</v>
      </c>
      <c r="S16" s="82"/>
      <c r="T16" s="101">
        <v>649653</v>
      </c>
      <c r="U16" s="82"/>
      <c r="V16" s="5" t="s">
        <v>29</v>
      </c>
      <c r="W16" s="101">
        <v>575195</v>
      </c>
      <c r="X16" s="82"/>
      <c r="Y16" s="101">
        <v>605949</v>
      </c>
      <c r="Z16" s="82"/>
      <c r="AA16" s="101">
        <v>594289</v>
      </c>
      <c r="AB16" s="82"/>
      <c r="AC16" s="101">
        <v>514960</v>
      </c>
      <c r="AD16" s="82"/>
      <c r="AE16" s="101">
        <v>410559</v>
      </c>
      <c r="AF16" s="82"/>
      <c r="AG16" s="101">
        <v>412953</v>
      </c>
      <c r="AH16" s="82"/>
      <c r="AI16" s="101">
        <v>384077</v>
      </c>
      <c r="AJ16" s="82"/>
      <c r="AK16" s="101">
        <v>325581</v>
      </c>
      <c r="AL16" s="82"/>
      <c r="AM16" s="101">
        <v>179154</v>
      </c>
      <c r="AN16" s="82"/>
      <c r="AO16" s="101">
        <v>142676</v>
      </c>
      <c r="AP16" s="82"/>
      <c r="AQ16" s="5" t="s">
        <v>29</v>
      </c>
      <c r="AR16" s="101">
        <v>307623</v>
      </c>
      <c r="AS16" s="82"/>
      <c r="AT16" s="101">
        <v>275023</v>
      </c>
      <c r="AU16" s="82"/>
      <c r="AV16" s="101">
        <v>295813</v>
      </c>
      <c r="AW16" s="82"/>
      <c r="AX16" s="101">
        <v>396233</v>
      </c>
      <c r="AY16" s="82"/>
      <c r="AZ16" s="101">
        <v>474020</v>
      </c>
      <c r="BA16" s="82"/>
      <c r="BB16" s="101">
        <v>511822</v>
      </c>
      <c r="BC16" s="82"/>
      <c r="BD16" s="101">
        <v>532483</v>
      </c>
      <c r="BE16" s="82"/>
      <c r="BF16" s="101">
        <v>572287</v>
      </c>
      <c r="BG16" s="82"/>
      <c r="BH16" s="101">
        <v>527527</v>
      </c>
      <c r="BI16" s="82"/>
      <c r="BJ16" s="101">
        <v>444636</v>
      </c>
      <c r="BK16" s="82"/>
      <c r="BL16" s="3" t="s">
        <v>29</v>
      </c>
      <c r="BM16" s="101">
        <v>369346</v>
      </c>
      <c r="BN16" s="82"/>
      <c r="BO16" s="101">
        <v>321757</v>
      </c>
      <c r="BP16" s="82"/>
      <c r="BQ16" s="101">
        <v>196799</v>
      </c>
      <c r="BR16" s="82"/>
      <c r="BS16" s="101">
        <v>112560</v>
      </c>
      <c r="BT16" s="82"/>
      <c r="BU16" s="101">
        <v>53316</v>
      </c>
      <c r="BV16" s="82"/>
    </row>
    <row r="17" spans="1:74" s="5" customFormat="1" x14ac:dyDescent="0.25">
      <c r="A17" s="5" t="s">
        <v>30</v>
      </c>
      <c r="B17" s="101">
        <v>14536935</v>
      </c>
      <c r="C17" s="77"/>
      <c r="D17" s="101">
        <v>13857876</v>
      </c>
      <c r="E17" s="78"/>
      <c r="F17" s="101">
        <v>679059</v>
      </c>
      <c r="G17" s="79"/>
      <c r="H17" s="101">
        <v>315852</v>
      </c>
      <c r="I17" s="79"/>
      <c r="J17" s="101">
        <v>363207</v>
      </c>
      <c r="K17" s="79"/>
      <c r="L17" s="101">
        <v>680789</v>
      </c>
      <c r="M17" s="82"/>
      <c r="N17" s="101">
        <v>483363</v>
      </c>
      <c r="O17" s="82"/>
      <c r="P17" s="101">
        <v>488586</v>
      </c>
      <c r="Q17" s="82"/>
      <c r="R17" s="101">
        <v>589844</v>
      </c>
      <c r="S17" s="82"/>
      <c r="T17" s="101">
        <v>679125</v>
      </c>
      <c r="U17" s="82"/>
      <c r="V17" s="5" t="s">
        <v>30</v>
      </c>
      <c r="W17" s="101">
        <v>614164</v>
      </c>
      <c r="X17" s="82"/>
      <c r="Y17" s="101">
        <v>602396</v>
      </c>
      <c r="Z17" s="82"/>
      <c r="AA17" s="101">
        <v>544368</v>
      </c>
      <c r="AB17" s="82"/>
      <c r="AC17" s="101">
        <v>508006</v>
      </c>
      <c r="AD17" s="82"/>
      <c r="AE17" s="101">
        <v>500533</v>
      </c>
      <c r="AF17" s="82"/>
      <c r="AG17" s="101">
        <v>559791</v>
      </c>
      <c r="AH17" s="82"/>
      <c r="AI17" s="101">
        <v>546572</v>
      </c>
      <c r="AJ17" s="82"/>
      <c r="AK17" s="101">
        <v>476427</v>
      </c>
      <c r="AL17" s="82"/>
      <c r="AM17" s="101">
        <v>300750</v>
      </c>
      <c r="AN17" s="82"/>
      <c r="AO17" s="101">
        <v>207648</v>
      </c>
      <c r="AP17" s="82"/>
      <c r="AQ17" s="5" t="s">
        <v>30</v>
      </c>
      <c r="AR17" s="101">
        <v>477016</v>
      </c>
      <c r="AS17" s="82"/>
      <c r="AT17" s="101">
        <v>334379</v>
      </c>
      <c r="AU17" s="82"/>
      <c r="AV17" s="101">
        <v>361798</v>
      </c>
      <c r="AW17" s="82"/>
      <c r="AX17" s="101">
        <v>451497</v>
      </c>
      <c r="AY17" s="82"/>
      <c r="AZ17" s="101">
        <v>520012</v>
      </c>
      <c r="BA17" s="82"/>
      <c r="BB17" s="101">
        <v>555619</v>
      </c>
      <c r="BC17" s="82"/>
      <c r="BD17" s="101">
        <v>544935</v>
      </c>
      <c r="BE17" s="82"/>
      <c r="BF17" s="101">
        <v>578642</v>
      </c>
      <c r="BG17" s="82"/>
      <c r="BH17" s="101">
        <v>517777</v>
      </c>
      <c r="BI17" s="82"/>
      <c r="BJ17" s="101">
        <v>458516</v>
      </c>
      <c r="BK17" s="82"/>
      <c r="BL17" s="3" t="s">
        <v>30</v>
      </c>
      <c r="BM17" s="101">
        <v>441203</v>
      </c>
      <c r="BN17" s="82"/>
      <c r="BO17" s="101">
        <v>363332</v>
      </c>
      <c r="BP17" s="82"/>
      <c r="BQ17" s="101">
        <v>283289</v>
      </c>
      <c r="BR17" s="82"/>
      <c r="BS17" s="101">
        <v>131549</v>
      </c>
      <c r="BT17" s="82"/>
      <c r="BU17" s="101">
        <v>55950</v>
      </c>
      <c r="BV17" s="82"/>
    </row>
    <row r="18" spans="1:74" s="5" customFormat="1" x14ac:dyDescent="0.25">
      <c r="A18" s="5" t="s">
        <v>31</v>
      </c>
      <c r="B18" s="101">
        <v>37026740</v>
      </c>
      <c r="C18" s="77"/>
      <c r="D18" s="101">
        <v>35587887</v>
      </c>
      <c r="E18" s="78"/>
      <c r="F18" s="101">
        <v>1438853</v>
      </c>
      <c r="G18" s="79"/>
      <c r="H18" s="101">
        <v>686125</v>
      </c>
      <c r="I18" s="79"/>
      <c r="J18" s="101">
        <v>752728</v>
      </c>
      <c r="K18" s="79"/>
      <c r="L18" s="101">
        <v>1335042</v>
      </c>
      <c r="M18" s="82"/>
      <c r="N18" s="101">
        <v>1320323</v>
      </c>
      <c r="O18" s="82"/>
      <c r="P18" s="101">
        <v>1775993</v>
      </c>
      <c r="Q18" s="82"/>
      <c r="R18" s="101">
        <v>1919673</v>
      </c>
      <c r="S18" s="82"/>
      <c r="T18" s="101">
        <v>1894974</v>
      </c>
      <c r="U18" s="82"/>
      <c r="V18" s="5" t="s">
        <v>31</v>
      </c>
      <c r="W18" s="101">
        <v>1646780</v>
      </c>
      <c r="X18" s="82"/>
      <c r="Y18" s="101">
        <v>1634801</v>
      </c>
      <c r="Z18" s="82"/>
      <c r="AA18" s="101">
        <v>1662666</v>
      </c>
      <c r="AB18" s="82"/>
      <c r="AC18" s="101">
        <v>1501624</v>
      </c>
      <c r="AD18" s="82"/>
      <c r="AE18" s="101">
        <v>1387958</v>
      </c>
      <c r="AF18" s="82"/>
      <c r="AG18" s="101">
        <v>1196915</v>
      </c>
      <c r="AH18" s="82"/>
      <c r="AI18" s="101">
        <v>1083214</v>
      </c>
      <c r="AJ18" s="82"/>
      <c r="AK18" s="101">
        <v>881348</v>
      </c>
      <c r="AL18" s="82"/>
      <c r="AM18" s="101">
        <v>538289</v>
      </c>
      <c r="AN18" s="82"/>
      <c r="AO18" s="101">
        <v>328857</v>
      </c>
      <c r="AP18" s="82"/>
      <c r="AQ18" s="5" t="s">
        <v>31</v>
      </c>
      <c r="AR18" s="101">
        <v>919394</v>
      </c>
      <c r="AS18" s="82"/>
      <c r="AT18" s="101">
        <v>741537</v>
      </c>
      <c r="AU18" s="82"/>
      <c r="AV18" s="101">
        <v>1115836</v>
      </c>
      <c r="AW18" s="82"/>
      <c r="AX18" s="101">
        <v>1406160</v>
      </c>
      <c r="AY18" s="82"/>
      <c r="AZ18" s="101">
        <v>1482653</v>
      </c>
      <c r="BA18" s="82"/>
      <c r="BB18" s="101">
        <v>1434429</v>
      </c>
      <c r="BC18" s="82"/>
      <c r="BD18" s="101">
        <v>1392592</v>
      </c>
      <c r="BE18" s="82"/>
      <c r="BF18" s="101">
        <v>1592732</v>
      </c>
      <c r="BG18" s="82"/>
      <c r="BH18" s="101">
        <v>1579945</v>
      </c>
      <c r="BI18" s="82"/>
      <c r="BJ18" s="101">
        <v>1187197</v>
      </c>
      <c r="BK18" s="82"/>
      <c r="BL18" s="3" t="s">
        <v>31</v>
      </c>
      <c r="BM18" s="101">
        <v>981855</v>
      </c>
      <c r="BN18" s="82"/>
      <c r="BO18" s="101">
        <v>801371</v>
      </c>
      <c r="BP18" s="82"/>
      <c r="BQ18" s="101">
        <v>509062</v>
      </c>
      <c r="BR18" s="82"/>
      <c r="BS18" s="101">
        <v>224621</v>
      </c>
      <c r="BT18" s="82"/>
      <c r="BU18" s="101">
        <v>110046</v>
      </c>
      <c r="BV18" s="82"/>
    </row>
    <row r="19" spans="1:74" s="5" customFormat="1" x14ac:dyDescent="0.25">
      <c r="A19" s="5" t="s">
        <v>32</v>
      </c>
      <c r="B19" s="101">
        <v>98521553</v>
      </c>
      <c r="C19" s="77"/>
      <c r="D19" s="101">
        <v>93611173</v>
      </c>
      <c r="E19" s="78"/>
      <c r="F19" s="101">
        <v>4910380</v>
      </c>
      <c r="G19" s="79"/>
      <c r="H19" s="101">
        <v>2394930</v>
      </c>
      <c r="I19" s="79"/>
      <c r="J19" s="101">
        <v>2515450</v>
      </c>
      <c r="K19" s="79"/>
      <c r="L19" s="101">
        <v>4103815</v>
      </c>
      <c r="M19" s="82"/>
      <c r="N19" s="101">
        <v>3511615</v>
      </c>
      <c r="O19" s="82"/>
      <c r="P19" s="101">
        <v>4360013</v>
      </c>
      <c r="Q19" s="82"/>
      <c r="R19" s="101">
        <v>5087538</v>
      </c>
      <c r="S19" s="82"/>
      <c r="T19" s="101">
        <v>5008732</v>
      </c>
      <c r="U19" s="82"/>
      <c r="V19" s="5" t="s">
        <v>32</v>
      </c>
      <c r="W19" s="101">
        <v>4591755</v>
      </c>
      <c r="X19" s="82"/>
      <c r="Y19" s="101">
        <v>4409686</v>
      </c>
      <c r="Z19" s="82"/>
      <c r="AA19" s="101">
        <v>4468449</v>
      </c>
      <c r="AB19" s="82"/>
      <c r="AC19" s="101">
        <v>3745304</v>
      </c>
      <c r="AD19" s="82"/>
      <c r="AE19" s="101">
        <v>3193412</v>
      </c>
      <c r="AF19" s="82"/>
      <c r="AG19" s="101">
        <v>3031356</v>
      </c>
      <c r="AH19" s="82"/>
      <c r="AI19" s="101">
        <v>2959908</v>
      </c>
      <c r="AJ19" s="82"/>
      <c r="AK19" s="101">
        <v>2590125</v>
      </c>
      <c r="AL19" s="82"/>
      <c r="AM19" s="101">
        <v>1542235</v>
      </c>
      <c r="AN19" s="82"/>
      <c r="AO19" s="101">
        <v>904861</v>
      </c>
      <c r="AP19" s="82"/>
      <c r="AQ19" s="5" t="s">
        <v>32</v>
      </c>
      <c r="AR19" s="101">
        <v>2738720</v>
      </c>
      <c r="AS19" s="82"/>
      <c r="AT19" s="101">
        <v>2100128</v>
      </c>
      <c r="AU19" s="82"/>
      <c r="AV19" s="101">
        <v>2758694</v>
      </c>
      <c r="AW19" s="82"/>
      <c r="AX19" s="101">
        <v>3378028</v>
      </c>
      <c r="AY19" s="82"/>
      <c r="AZ19" s="101">
        <v>3837798</v>
      </c>
      <c r="BA19" s="82"/>
      <c r="BB19" s="101">
        <v>3755640</v>
      </c>
      <c r="BC19" s="82"/>
      <c r="BD19" s="101">
        <v>3789982</v>
      </c>
      <c r="BE19" s="82"/>
      <c r="BF19" s="101">
        <v>4011585</v>
      </c>
      <c r="BG19" s="82"/>
      <c r="BH19" s="101">
        <v>3718352</v>
      </c>
      <c r="BI19" s="82"/>
      <c r="BJ19" s="101">
        <v>2918085</v>
      </c>
      <c r="BK19" s="82"/>
      <c r="BL19" s="3" t="s">
        <v>32</v>
      </c>
      <c r="BM19" s="101">
        <v>2542702</v>
      </c>
      <c r="BN19" s="82"/>
      <c r="BO19" s="101">
        <v>2093111</v>
      </c>
      <c r="BP19" s="82"/>
      <c r="BQ19" s="101">
        <v>1457403</v>
      </c>
      <c r="BR19" s="82"/>
      <c r="BS19" s="101">
        <v>707270</v>
      </c>
      <c r="BT19" s="82"/>
      <c r="BU19" s="101">
        <v>294871</v>
      </c>
      <c r="BV19" s="82"/>
    </row>
    <row r="20" spans="1:74" s="5" customFormat="1" x14ac:dyDescent="0.25">
      <c r="A20" s="5" t="s">
        <v>33</v>
      </c>
      <c r="B20" s="101">
        <v>97070121</v>
      </c>
      <c r="C20" s="77"/>
      <c r="D20" s="101">
        <v>93184766</v>
      </c>
      <c r="E20" s="78"/>
      <c r="F20" s="101">
        <v>3885355</v>
      </c>
      <c r="G20" s="79"/>
      <c r="H20" s="101">
        <v>1865962</v>
      </c>
      <c r="I20" s="79"/>
      <c r="J20" s="101">
        <v>2019393</v>
      </c>
      <c r="K20" s="79"/>
      <c r="L20" s="101">
        <v>3520632</v>
      </c>
      <c r="M20" s="82"/>
      <c r="N20" s="101">
        <v>2761238</v>
      </c>
      <c r="O20" s="82"/>
      <c r="P20" s="101">
        <v>3491624</v>
      </c>
      <c r="Q20" s="82"/>
      <c r="R20" s="101">
        <v>4352766</v>
      </c>
      <c r="S20" s="82"/>
      <c r="T20" s="101">
        <v>4547701</v>
      </c>
      <c r="U20" s="82"/>
      <c r="V20" s="5" t="s">
        <v>33</v>
      </c>
      <c r="W20" s="101">
        <v>4332069</v>
      </c>
      <c r="X20" s="82"/>
      <c r="Y20" s="101">
        <v>4204271</v>
      </c>
      <c r="Z20" s="82"/>
      <c r="AA20" s="101">
        <v>4176225</v>
      </c>
      <c r="AB20" s="82"/>
      <c r="AC20" s="101">
        <v>3914839</v>
      </c>
      <c r="AD20" s="82"/>
      <c r="AE20" s="101">
        <v>3625242</v>
      </c>
      <c r="AF20" s="82"/>
      <c r="AG20" s="101">
        <v>3931545</v>
      </c>
      <c r="AH20" s="82"/>
      <c r="AI20" s="101">
        <v>3720486</v>
      </c>
      <c r="AJ20" s="82"/>
      <c r="AK20" s="101">
        <v>3151143</v>
      </c>
      <c r="AL20" s="82"/>
      <c r="AM20" s="101">
        <v>1929397</v>
      </c>
      <c r="AN20" s="82"/>
      <c r="AO20" s="101">
        <v>1226666</v>
      </c>
      <c r="AP20" s="82"/>
      <c r="AQ20" s="5" t="s">
        <v>33</v>
      </c>
      <c r="AR20" s="101">
        <v>2450368</v>
      </c>
      <c r="AS20" s="82"/>
      <c r="AT20" s="101">
        <v>1757287</v>
      </c>
      <c r="AU20" s="82"/>
      <c r="AV20" s="101">
        <v>2140273</v>
      </c>
      <c r="AW20" s="82"/>
      <c r="AX20" s="101">
        <v>3042944</v>
      </c>
      <c r="AY20" s="82"/>
      <c r="AZ20" s="101">
        <v>3484271</v>
      </c>
      <c r="BA20" s="82"/>
      <c r="BB20" s="101">
        <v>3809030</v>
      </c>
      <c r="BC20" s="82"/>
      <c r="BD20" s="101">
        <v>3741943</v>
      </c>
      <c r="BE20" s="82"/>
      <c r="BF20" s="101">
        <v>4175252</v>
      </c>
      <c r="BG20" s="82"/>
      <c r="BH20" s="101">
        <v>3728276</v>
      </c>
      <c r="BI20" s="82"/>
      <c r="BJ20" s="101">
        <v>3258164</v>
      </c>
      <c r="BK20" s="82"/>
      <c r="BL20" s="3" t="s">
        <v>33</v>
      </c>
      <c r="BM20" s="101">
        <v>3117826</v>
      </c>
      <c r="BN20" s="82"/>
      <c r="BO20" s="101">
        <v>2536562</v>
      </c>
      <c r="BP20" s="82"/>
      <c r="BQ20" s="101">
        <v>1794928</v>
      </c>
      <c r="BR20" s="82"/>
      <c r="BS20" s="101">
        <v>874496</v>
      </c>
      <c r="BT20" s="82"/>
      <c r="BU20" s="101">
        <v>387302</v>
      </c>
      <c r="BV20" s="82"/>
    </row>
    <row r="21" spans="1:74" s="5" customFormat="1" x14ac:dyDescent="0.25">
      <c r="A21" s="5" t="s">
        <v>34</v>
      </c>
      <c r="B21" s="101">
        <v>89641677</v>
      </c>
      <c r="C21" s="77"/>
      <c r="D21" s="101">
        <v>86365057</v>
      </c>
      <c r="E21" s="78"/>
      <c r="F21" s="101">
        <v>3276620</v>
      </c>
      <c r="G21" s="79"/>
      <c r="H21" s="101">
        <v>1557244</v>
      </c>
      <c r="I21" s="79"/>
      <c r="J21" s="101">
        <v>1719376</v>
      </c>
      <c r="K21" s="79"/>
      <c r="L21" s="101">
        <v>2943480</v>
      </c>
      <c r="M21" s="82"/>
      <c r="N21" s="101">
        <v>2591994</v>
      </c>
      <c r="O21" s="82"/>
      <c r="P21" s="101">
        <v>3199668</v>
      </c>
      <c r="Q21" s="82"/>
      <c r="R21" s="101">
        <v>3709580</v>
      </c>
      <c r="S21" s="82"/>
      <c r="T21" s="101">
        <v>3810960</v>
      </c>
      <c r="U21" s="82"/>
      <c r="V21" s="5" t="s">
        <v>34</v>
      </c>
      <c r="W21" s="101">
        <v>3749108</v>
      </c>
      <c r="X21" s="82"/>
      <c r="Y21" s="101">
        <v>3713433</v>
      </c>
      <c r="Z21" s="82"/>
      <c r="AA21" s="101">
        <v>3725734</v>
      </c>
      <c r="AB21" s="82"/>
      <c r="AC21" s="101">
        <v>3700708</v>
      </c>
      <c r="AD21" s="82"/>
      <c r="AE21" s="101">
        <v>3762179</v>
      </c>
      <c r="AF21" s="82"/>
      <c r="AG21" s="101">
        <v>4003251</v>
      </c>
      <c r="AH21" s="82"/>
      <c r="AI21" s="101">
        <v>4262493</v>
      </c>
      <c r="AJ21" s="82"/>
      <c r="AK21" s="101">
        <v>3969142</v>
      </c>
      <c r="AL21" s="82"/>
      <c r="AM21" s="101">
        <v>2235514</v>
      </c>
      <c r="AN21" s="82"/>
      <c r="AO21" s="101">
        <v>1833644</v>
      </c>
      <c r="AP21" s="82"/>
      <c r="AQ21" s="5" t="s">
        <v>34</v>
      </c>
      <c r="AR21" s="101">
        <v>1833642</v>
      </c>
      <c r="AS21" s="82"/>
      <c r="AT21" s="101">
        <v>1705940</v>
      </c>
      <c r="AU21" s="82"/>
      <c r="AV21" s="101">
        <v>2158753</v>
      </c>
      <c r="AW21" s="82"/>
      <c r="AX21" s="101">
        <v>2660717</v>
      </c>
      <c r="AY21" s="82"/>
      <c r="AZ21" s="101">
        <v>2932469</v>
      </c>
      <c r="BA21" s="82"/>
      <c r="BB21" s="101">
        <v>2886318</v>
      </c>
      <c r="BC21" s="82"/>
      <c r="BD21" s="101">
        <v>2979877</v>
      </c>
      <c r="BE21" s="82"/>
      <c r="BF21" s="101">
        <v>3238880</v>
      </c>
      <c r="BG21" s="82"/>
      <c r="BH21" s="101">
        <v>3188646</v>
      </c>
      <c r="BI21" s="82"/>
      <c r="BJ21" s="101">
        <v>2812209</v>
      </c>
      <c r="BK21" s="82"/>
      <c r="BL21" s="3" t="s">
        <v>34</v>
      </c>
      <c r="BM21" s="101">
        <v>2862328</v>
      </c>
      <c r="BN21" s="82"/>
      <c r="BO21" s="101">
        <v>2516208</v>
      </c>
      <c r="BP21" s="82"/>
      <c r="BQ21" s="101">
        <v>1947096</v>
      </c>
      <c r="BR21" s="82"/>
      <c r="BS21" s="101">
        <v>918463</v>
      </c>
      <c r="BT21" s="82"/>
      <c r="BU21" s="101">
        <v>512623</v>
      </c>
      <c r="BV21" s="82"/>
    </row>
    <row r="22" spans="1:74" s="5" customFormat="1" x14ac:dyDescent="0.25">
      <c r="A22" s="5" t="s">
        <v>35</v>
      </c>
      <c r="B22" s="101">
        <v>118210389</v>
      </c>
      <c r="C22" s="77"/>
      <c r="D22" s="101">
        <v>113109703</v>
      </c>
      <c r="E22" s="78"/>
      <c r="F22" s="101">
        <v>5100686</v>
      </c>
      <c r="G22" s="79"/>
      <c r="H22" s="101">
        <v>2461039</v>
      </c>
      <c r="I22" s="79"/>
      <c r="J22" s="101">
        <v>2639647</v>
      </c>
      <c r="K22" s="79"/>
      <c r="L22" s="101">
        <v>4038377</v>
      </c>
      <c r="M22" s="82"/>
      <c r="N22" s="101">
        <v>3473173</v>
      </c>
      <c r="O22" s="82"/>
      <c r="P22" s="101">
        <v>4351035</v>
      </c>
      <c r="Q22" s="82"/>
      <c r="R22" s="101">
        <v>5439396</v>
      </c>
      <c r="S22" s="82"/>
      <c r="T22" s="101">
        <v>5628164</v>
      </c>
      <c r="U22" s="82"/>
      <c r="V22" s="5" t="s">
        <v>35</v>
      </c>
      <c r="W22" s="101">
        <v>5281876</v>
      </c>
      <c r="X22" s="82"/>
      <c r="Y22" s="101">
        <v>5297316</v>
      </c>
      <c r="Z22" s="82"/>
      <c r="AA22" s="101">
        <v>5748357</v>
      </c>
      <c r="AB22" s="82"/>
      <c r="AC22" s="101">
        <v>5563389</v>
      </c>
      <c r="AD22" s="82"/>
      <c r="AE22" s="101">
        <v>4927780</v>
      </c>
      <c r="AF22" s="82"/>
      <c r="AG22" s="101">
        <v>4538088</v>
      </c>
      <c r="AH22" s="82"/>
      <c r="AI22" s="101">
        <v>4096423</v>
      </c>
      <c r="AJ22" s="82"/>
      <c r="AK22" s="101">
        <v>3336075</v>
      </c>
      <c r="AL22" s="82"/>
      <c r="AM22" s="101">
        <v>1741745</v>
      </c>
      <c r="AN22" s="82"/>
      <c r="AO22" s="101">
        <v>1090236</v>
      </c>
      <c r="AP22" s="82"/>
      <c r="AQ22" s="5" t="s">
        <v>35</v>
      </c>
      <c r="AR22" s="101">
        <v>2816038</v>
      </c>
      <c r="AS22" s="82"/>
      <c r="AT22" s="101">
        <v>2074510</v>
      </c>
      <c r="AU22" s="82"/>
      <c r="AV22" s="101">
        <v>2635755</v>
      </c>
      <c r="AW22" s="82"/>
      <c r="AX22" s="101">
        <v>3677801</v>
      </c>
      <c r="AY22" s="82"/>
      <c r="AZ22" s="101">
        <v>4113759</v>
      </c>
      <c r="BA22" s="82"/>
      <c r="BB22" s="101">
        <v>4154237</v>
      </c>
      <c r="BC22" s="82"/>
      <c r="BD22" s="101">
        <v>4255736</v>
      </c>
      <c r="BE22" s="82"/>
      <c r="BF22" s="101">
        <v>4990694</v>
      </c>
      <c r="BG22" s="82"/>
      <c r="BH22" s="101">
        <v>4918885</v>
      </c>
      <c r="BI22" s="82"/>
      <c r="BJ22" s="101">
        <v>4352680</v>
      </c>
      <c r="BK22" s="82"/>
      <c r="BL22" s="3" t="s">
        <v>35</v>
      </c>
      <c r="BM22" s="101">
        <v>3999183</v>
      </c>
      <c r="BN22" s="82"/>
      <c r="BO22" s="101">
        <v>3192815</v>
      </c>
      <c r="BP22" s="82"/>
      <c r="BQ22" s="101">
        <v>2095620</v>
      </c>
      <c r="BR22" s="82"/>
      <c r="BS22" s="101">
        <v>868716</v>
      </c>
      <c r="BT22" s="82"/>
      <c r="BU22" s="101">
        <v>411844</v>
      </c>
      <c r="BV22" s="82"/>
    </row>
    <row r="23" spans="1:74" s="5" customFormat="1" x14ac:dyDescent="0.25">
      <c r="A23" s="5" t="s">
        <v>36</v>
      </c>
      <c r="B23" s="101">
        <v>29646523</v>
      </c>
      <c r="C23" s="77"/>
      <c r="D23" s="101">
        <v>28630716</v>
      </c>
      <c r="E23" s="78"/>
      <c r="F23" s="101">
        <v>1015807</v>
      </c>
      <c r="G23" s="79"/>
      <c r="H23" s="101">
        <v>468068</v>
      </c>
      <c r="I23" s="79"/>
      <c r="J23" s="101">
        <v>547739</v>
      </c>
      <c r="K23" s="79"/>
      <c r="L23" s="101">
        <v>1093370</v>
      </c>
      <c r="M23" s="82"/>
      <c r="N23" s="101">
        <v>854562</v>
      </c>
      <c r="O23" s="82"/>
      <c r="P23" s="101">
        <v>956795</v>
      </c>
      <c r="Q23" s="82"/>
      <c r="R23" s="101">
        <v>1188341</v>
      </c>
      <c r="S23" s="82"/>
      <c r="T23" s="101">
        <v>1397004</v>
      </c>
      <c r="U23" s="82"/>
      <c r="V23" s="5" t="s">
        <v>36</v>
      </c>
      <c r="W23" s="101">
        <v>1332734</v>
      </c>
      <c r="X23" s="82"/>
      <c r="Y23" s="101">
        <v>1392677</v>
      </c>
      <c r="Z23" s="82"/>
      <c r="AA23" s="101">
        <v>1368869</v>
      </c>
      <c r="AB23" s="82"/>
      <c r="AC23" s="101">
        <v>1326036</v>
      </c>
      <c r="AD23" s="82"/>
      <c r="AE23" s="101">
        <v>1223754</v>
      </c>
      <c r="AF23" s="82"/>
      <c r="AG23" s="101">
        <v>1238403</v>
      </c>
      <c r="AH23" s="82"/>
      <c r="AI23" s="101">
        <v>1174790</v>
      </c>
      <c r="AJ23" s="82"/>
      <c r="AK23" s="101">
        <v>1104105</v>
      </c>
      <c r="AL23" s="82"/>
      <c r="AM23" s="101">
        <v>629544</v>
      </c>
      <c r="AN23" s="82"/>
      <c r="AO23" s="101">
        <v>457643</v>
      </c>
      <c r="AP23" s="82"/>
      <c r="AQ23" s="5" t="s">
        <v>36</v>
      </c>
      <c r="AR23" s="101">
        <v>712031</v>
      </c>
      <c r="AS23" s="82"/>
      <c r="AT23" s="101">
        <v>525574</v>
      </c>
      <c r="AU23" s="82"/>
      <c r="AV23" s="101">
        <v>631668</v>
      </c>
      <c r="AW23" s="82"/>
      <c r="AX23" s="101">
        <v>817881</v>
      </c>
      <c r="AY23" s="82"/>
      <c r="AZ23" s="101">
        <v>980117</v>
      </c>
      <c r="BA23" s="82"/>
      <c r="BB23" s="101">
        <v>1079625</v>
      </c>
      <c r="BC23" s="82"/>
      <c r="BD23" s="101">
        <v>1082045</v>
      </c>
      <c r="BE23" s="82"/>
      <c r="BF23" s="101">
        <v>1211181</v>
      </c>
      <c r="BG23" s="82"/>
      <c r="BH23" s="101">
        <v>1125137</v>
      </c>
      <c r="BI23" s="82"/>
      <c r="BJ23" s="101">
        <v>992516</v>
      </c>
      <c r="BK23" s="82"/>
      <c r="BL23" s="3" t="s">
        <v>36</v>
      </c>
      <c r="BM23" s="101">
        <v>948605</v>
      </c>
      <c r="BN23" s="82"/>
      <c r="BO23" s="101">
        <v>785038</v>
      </c>
      <c r="BP23" s="82"/>
      <c r="BQ23" s="101">
        <v>582707</v>
      </c>
      <c r="BR23" s="82"/>
      <c r="BS23" s="101">
        <v>295194</v>
      </c>
      <c r="BT23" s="82"/>
      <c r="BU23" s="101">
        <v>122770</v>
      </c>
      <c r="BV23" s="82"/>
    </row>
    <row r="24" spans="1:74" s="5" customFormat="1" x14ac:dyDescent="0.25">
      <c r="A24" s="5" t="s">
        <v>37</v>
      </c>
      <c r="B24" s="101">
        <v>17997471</v>
      </c>
      <c r="C24" s="77"/>
      <c r="D24" s="101">
        <v>17235473</v>
      </c>
      <c r="E24" s="78"/>
      <c r="F24" s="101">
        <v>761998</v>
      </c>
      <c r="G24" s="79"/>
      <c r="H24" s="101">
        <v>357281</v>
      </c>
      <c r="I24" s="79"/>
      <c r="J24" s="101">
        <v>404717</v>
      </c>
      <c r="K24" s="79"/>
      <c r="L24" s="101">
        <v>724992</v>
      </c>
      <c r="M24" s="82"/>
      <c r="N24" s="101">
        <v>521985</v>
      </c>
      <c r="O24" s="82"/>
      <c r="P24" s="101">
        <v>622799</v>
      </c>
      <c r="Q24" s="82"/>
      <c r="R24" s="101">
        <v>772497</v>
      </c>
      <c r="S24" s="82"/>
      <c r="T24" s="101">
        <v>851301</v>
      </c>
      <c r="U24" s="82"/>
      <c r="V24" s="5" t="s">
        <v>37</v>
      </c>
      <c r="W24" s="101">
        <v>866345</v>
      </c>
      <c r="X24" s="82"/>
      <c r="Y24" s="101">
        <v>806114</v>
      </c>
      <c r="Z24" s="82"/>
      <c r="AA24" s="101">
        <v>778903</v>
      </c>
      <c r="AB24" s="82"/>
      <c r="AC24" s="101">
        <v>711971</v>
      </c>
      <c r="AD24" s="82"/>
      <c r="AE24" s="101">
        <v>620967</v>
      </c>
      <c r="AF24" s="82"/>
      <c r="AG24" s="101">
        <v>611282</v>
      </c>
      <c r="AH24" s="82"/>
      <c r="AI24" s="101">
        <v>658191</v>
      </c>
      <c r="AJ24" s="82"/>
      <c r="AK24" s="101">
        <v>602066</v>
      </c>
      <c r="AL24" s="82"/>
      <c r="AM24" s="101">
        <v>448703</v>
      </c>
      <c r="AN24" s="82"/>
      <c r="AO24" s="101">
        <v>294436</v>
      </c>
      <c r="AP24" s="82"/>
      <c r="AQ24" s="5" t="s">
        <v>37</v>
      </c>
      <c r="AR24" s="101">
        <v>491297</v>
      </c>
      <c r="AS24" s="82"/>
      <c r="AT24" s="101">
        <v>307482</v>
      </c>
      <c r="AU24" s="82"/>
      <c r="AV24" s="101">
        <v>369006</v>
      </c>
      <c r="AW24" s="82"/>
      <c r="AX24" s="101">
        <v>497039</v>
      </c>
      <c r="AY24" s="82"/>
      <c r="AZ24" s="101">
        <v>643322</v>
      </c>
      <c r="BA24" s="82"/>
      <c r="BB24" s="101">
        <v>690468</v>
      </c>
      <c r="BC24" s="82"/>
      <c r="BD24" s="101">
        <v>697471</v>
      </c>
      <c r="BE24" s="82"/>
      <c r="BF24" s="101">
        <v>747828</v>
      </c>
      <c r="BG24" s="82"/>
      <c r="BH24" s="101">
        <v>669182</v>
      </c>
      <c r="BI24" s="82"/>
      <c r="BJ24" s="101">
        <v>587580</v>
      </c>
      <c r="BK24" s="82"/>
      <c r="BL24" s="3" t="s">
        <v>37</v>
      </c>
      <c r="BM24" s="101">
        <v>566127</v>
      </c>
      <c r="BN24" s="82"/>
      <c r="BO24" s="101">
        <v>450804</v>
      </c>
      <c r="BP24" s="82"/>
      <c r="BQ24" s="101">
        <v>349808</v>
      </c>
      <c r="BR24" s="82"/>
      <c r="BS24" s="101">
        <v>176707</v>
      </c>
      <c r="BT24" s="82"/>
      <c r="BU24" s="101">
        <v>98800</v>
      </c>
      <c r="BV24" s="82"/>
    </row>
    <row r="25" spans="1:74" s="5" customFormat="1" x14ac:dyDescent="0.25">
      <c r="A25" s="5" t="s">
        <v>38</v>
      </c>
      <c r="B25" s="101">
        <v>4463850</v>
      </c>
      <c r="C25" s="77"/>
      <c r="D25" s="101">
        <v>4263670</v>
      </c>
      <c r="E25" s="78"/>
      <c r="F25" s="101">
        <v>200180</v>
      </c>
      <c r="G25" s="79"/>
      <c r="H25" s="101">
        <v>89791</v>
      </c>
      <c r="I25" s="79"/>
      <c r="J25" s="101">
        <v>110389</v>
      </c>
      <c r="K25" s="79"/>
      <c r="L25" s="101">
        <v>203708</v>
      </c>
      <c r="M25" s="82"/>
      <c r="N25" s="101">
        <v>139576</v>
      </c>
      <c r="O25" s="82"/>
      <c r="P25" s="101">
        <v>159542</v>
      </c>
      <c r="Q25" s="82"/>
      <c r="R25" s="101">
        <v>171024</v>
      </c>
      <c r="S25" s="82"/>
      <c r="T25" s="101">
        <v>194043</v>
      </c>
      <c r="U25" s="82"/>
      <c r="V25" s="5" t="s">
        <v>38</v>
      </c>
      <c r="W25" s="101">
        <v>168409</v>
      </c>
      <c r="X25" s="82"/>
      <c r="Y25" s="101">
        <v>163600</v>
      </c>
      <c r="Z25" s="82"/>
      <c r="AA25" s="101">
        <v>174236</v>
      </c>
      <c r="AB25" s="82"/>
      <c r="AC25" s="101">
        <v>126032</v>
      </c>
      <c r="AD25" s="82"/>
      <c r="AE25" s="101">
        <v>169617</v>
      </c>
      <c r="AF25" s="82"/>
      <c r="AG25" s="101">
        <v>188734</v>
      </c>
      <c r="AH25" s="82"/>
      <c r="AI25" s="101">
        <v>180447</v>
      </c>
      <c r="AJ25" s="82"/>
      <c r="AK25" s="101">
        <v>148673</v>
      </c>
      <c r="AL25" s="82"/>
      <c r="AM25" s="101">
        <v>85138</v>
      </c>
      <c r="AN25" s="82"/>
      <c r="AO25" s="101">
        <v>53264</v>
      </c>
      <c r="AP25" s="82"/>
      <c r="AQ25" s="5" t="s">
        <v>38</v>
      </c>
      <c r="AR25" s="101">
        <v>146591</v>
      </c>
      <c r="AS25" s="82"/>
      <c r="AT25" s="101">
        <v>93077</v>
      </c>
      <c r="AU25" s="82"/>
      <c r="AV25" s="101">
        <v>99966</v>
      </c>
      <c r="AW25" s="82"/>
      <c r="AX25" s="101">
        <v>112628</v>
      </c>
      <c r="AY25" s="82"/>
      <c r="AZ25" s="101">
        <v>161535</v>
      </c>
      <c r="BA25" s="82"/>
      <c r="BB25" s="101">
        <v>151212</v>
      </c>
      <c r="BC25" s="82"/>
      <c r="BD25" s="101">
        <v>150005</v>
      </c>
      <c r="BE25" s="82"/>
      <c r="BF25" s="101">
        <v>184005</v>
      </c>
      <c r="BG25" s="82"/>
      <c r="BH25" s="101">
        <v>170960</v>
      </c>
      <c r="BI25" s="82"/>
      <c r="BJ25" s="101">
        <v>182379</v>
      </c>
      <c r="BK25" s="82"/>
      <c r="BL25" s="3" t="s">
        <v>38</v>
      </c>
      <c r="BM25" s="101">
        <v>186554</v>
      </c>
      <c r="BN25" s="82"/>
      <c r="BO25" s="101">
        <v>134431</v>
      </c>
      <c r="BP25" s="82"/>
      <c r="BQ25" s="101">
        <v>89084</v>
      </c>
      <c r="BR25" s="82"/>
      <c r="BS25" s="101">
        <v>49350</v>
      </c>
      <c r="BT25" s="82"/>
      <c r="BU25" s="101">
        <v>25850</v>
      </c>
      <c r="BV25" s="82"/>
    </row>
    <row r="26" spans="1:74" s="5" customFormat="1" x14ac:dyDescent="0.25">
      <c r="A26" s="5" t="s">
        <v>39</v>
      </c>
      <c r="B26" s="101">
        <v>167964007</v>
      </c>
      <c r="C26" s="77"/>
      <c r="D26" s="101">
        <v>160270709</v>
      </c>
      <c r="E26" s="78"/>
      <c r="F26" s="101">
        <v>7693298</v>
      </c>
      <c r="G26" s="79"/>
      <c r="H26" s="101">
        <v>3657444</v>
      </c>
      <c r="I26" s="79"/>
      <c r="J26" s="101">
        <v>4035854</v>
      </c>
      <c r="K26" s="79"/>
      <c r="L26" s="101">
        <v>7586136</v>
      </c>
      <c r="M26" s="82"/>
      <c r="N26" s="101">
        <v>5779344</v>
      </c>
      <c r="O26" s="82"/>
      <c r="P26" s="101">
        <v>6432852</v>
      </c>
      <c r="Q26" s="82"/>
      <c r="R26" s="101">
        <v>7505415</v>
      </c>
      <c r="S26" s="82"/>
      <c r="T26" s="101">
        <v>7772987</v>
      </c>
      <c r="U26" s="82"/>
      <c r="V26" s="5" t="s">
        <v>39</v>
      </c>
      <c r="W26" s="101">
        <v>7439373</v>
      </c>
      <c r="X26" s="82"/>
      <c r="Y26" s="101">
        <v>7109702</v>
      </c>
      <c r="Z26" s="82"/>
      <c r="AA26" s="101">
        <v>6922864</v>
      </c>
      <c r="AB26" s="82"/>
      <c r="AC26" s="101">
        <v>6505402</v>
      </c>
      <c r="AD26" s="82"/>
      <c r="AE26" s="101">
        <v>5822870</v>
      </c>
      <c r="AF26" s="82"/>
      <c r="AG26" s="101">
        <v>5653547</v>
      </c>
      <c r="AH26" s="82"/>
      <c r="AI26" s="101">
        <v>5602429</v>
      </c>
      <c r="AJ26" s="82"/>
      <c r="AK26" s="101">
        <v>5130813</v>
      </c>
      <c r="AL26" s="82"/>
      <c r="AM26" s="101">
        <v>2977607</v>
      </c>
      <c r="AN26" s="82"/>
      <c r="AO26" s="101">
        <v>1970575</v>
      </c>
      <c r="AP26" s="82"/>
      <c r="AQ26" s="5" t="s">
        <v>39</v>
      </c>
      <c r="AR26" s="101">
        <v>5417507</v>
      </c>
      <c r="AS26" s="82"/>
      <c r="AT26" s="101">
        <v>3976928</v>
      </c>
      <c r="AU26" s="82"/>
      <c r="AV26" s="101">
        <v>4502904</v>
      </c>
      <c r="AW26" s="82"/>
      <c r="AX26" s="101">
        <v>5667098</v>
      </c>
      <c r="AY26" s="82"/>
      <c r="AZ26" s="101">
        <v>6214050</v>
      </c>
      <c r="BA26" s="82"/>
      <c r="BB26" s="101">
        <v>6328458</v>
      </c>
      <c r="BC26" s="82"/>
      <c r="BD26" s="101">
        <v>6337314</v>
      </c>
      <c r="BE26" s="82"/>
      <c r="BF26" s="101">
        <v>6717836</v>
      </c>
      <c r="BG26" s="82"/>
      <c r="BH26" s="101">
        <v>6348128</v>
      </c>
      <c r="BI26" s="82"/>
      <c r="BJ26" s="101">
        <v>5332930</v>
      </c>
      <c r="BK26" s="82"/>
      <c r="BL26" s="3" t="s">
        <v>39</v>
      </c>
      <c r="BM26" s="101">
        <v>4683508</v>
      </c>
      <c r="BN26" s="82"/>
      <c r="BO26" s="101">
        <v>3753659</v>
      </c>
      <c r="BP26" s="82"/>
      <c r="BQ26" s="101">
        <v>2770122</v>
      </c>
      <c r="BR26" s="82"/>
      <c r="BS26" s="101">
        <v>1371346</v>
      </c>
      <c r="BT26" s="82"/>
      <c r="BU26" s="101">
        <v>637005</v>
      </c>
      <c r="BV26" s="82"/>
    </row>
    <row r="27" spans="1:74" s="5" customFormat="1" x14ac:dyDescent="0.25">
      <c r="A27" s="5" t="s">
        <v>40</v>
      </c>
      <c r="B27" s="101">
        <v>69612097</v>
      </c>
      <c r="C27" s="77"/>
      <c r="D27" s="101">
        <v>66820189</v>
      </c>
      <c r="E27" s="78"/>
      <c r="F27" s="101">
        <v>2791908</v>
      </c>
      <c r="G27" s="79"/>
      <c r="H27" s="101">
        <v>1347580</v>
      </c>
      <c r="I27" s="79"/>
      <c r="J27" s="101">
        <v>1444328</v>
      </c>
      <c r="K27" s="79"/>
      <c r="L27" s="101">
        <v>2862786</v>
      </c>
      <c r="M27" s="82"/>
      <c r="N27" s="101">
        <v>2347842</v>
      </c>
      <c r="O27" s="82"/>
      <c r="P27" s="101">
        <v>2550255</v>
      </c>
      <c r="Q27" s="82"/>
      <c r="R27" s="101">
        <v>2995942</v>
      </c>
      <c r="S27" s="82"/>
      <c r="T27" s="101">
        <v>3051234</v>
      </c>
      <c r="U27" s="82"/>
      <c r="V27" s="5" t="s">
        <v>40</v>
      </c>
      <c r="W27" s="101">
        <v>3042130</v>
      </c>
      <c r="X27" s="82"/>
      <c r="Y27" s="101">
        <v>2927274</v>
      </c>
      <c r="Z27" s="82"/>
      <c r="AA27" s="101">
        <v>3058227</v>
      </c>
      <c r="AB27" s="82"/>
      <c r="AC27" s="101">
        <v>2818904</v>
      </c>
      <c r="AD27" s="82"/>
      <c r="AE27" s="101">
        <v>2591911</v>
      </c>
      <c r="AF27" s="82"/>
      <c r="AG27" s="101">
        <v>2542630</v>
      </c>
      <c r="AH27" s="82"/>
      <c r="AI27" s="101">
        <v>2464499</v>
      </c>
      <c r="AJ27" s="82"/>
      <c r="AK27" s="101">
        <v>2223341</v>
      </c>
      <c r="AL27" s="82"/>
      <c r="AM27" s="101">
        <v>1367537</v>
      </c>
      <c r="AN27" s="82"/>
      <c r="AO27" s="101">
        <v>855940</v>
      </c>
      <c r="AP27" s="82"/>
      <c r="AQ27" s="5" t="s">
        <v>40</v>
      </c>
      <c r="AR27" s="101">
        <v>1965436</v>
      </c>
      <c r="AS27" s="82"/>
      <c r="AT27" s="101">
        <v>1467057</v>
      </c>
      <c r="AU27" s="82"/>
      <c r="AV27" s="101">
        <v>1844513</v>
      </c>
      <c r="AW27" s="82"/>
      <c r="AX27" s="101">
        <v>2250137</v>
      </c>
      <c r="AY27" s="82"/>
      <c r="AZ27" s="101">
        <v>2550957</v>
      </c>
      <c r="BA27" s="82"/>
      <c r="BB27" s="101">
        <v>2531756</v>
      </c>
      <c r="BC27" s="82"/>
      <c r="BD27" s="101">
        <v>2611514</v>
      </c>
      <c r="BE27" s="82"/>
      <c r="BF27" s="101">
        <v>2869560</v>
      </c>
      <c r="BG27" s="82"/>
      <c r="BH27" s="101">
        <v>2716098</v>
      </c>
      <c r="BI27" s="82"/>
      <c r="BJ27" s="101">
        <v>2318885</v>
      </c>
      <c r="BK27" s="82"/>
      <c r="BL27" s="3" t="s">
        <v>40</v>
      </c>
      <c r="BM27" s="101">
        <v>2113224</v>
      </c>
      <c r="BN27" s="82"/>
      <c r="BO27" s="101">
        <v>1674915</v>
      </c>
      <c r="BP27" s="82"/>
      <c r="BQ27" s="101">
        <v>1246284</v>
      </c>
      <c r="BR27" s="82"/>
      <c r="BS27" s="101">
        <v>658791</v>
      </c>
      <c r="BT27" s="82"/>
      <c r="BU27" s="101">
        <v>300610</v>
      </c>
      <c r="BV27" s="82"/>
    </row>
    <row r="28" spans="1:74" s="5" customFormat="1" x14ac:dyDescent="0.25">
      <c r="A28" s="5" t="s">
        <v>41</v>
      </c>
      <c r="B28" s="101">
        <v>210540881</v>
      </c>
      <c r="C28" s="77"/>
      <c r="D28" s="101">
        <v>201805854</v>
      </c>
      <c r="E28" s="78"/>
      <c r="F28" s="101">
        <v>8735027</v>
      </c>
      <c r="G28" s="79"/>
      <c r="H28" s="101">
        <v>4114176</v>
      </c>
      <c r="I28" s="79"/>
      <c r="J28" s="101">
        <v>4620851</v>
      </c>
      <c r="K28" s="79"/>
      <c r="L28" s="101">
        <v>8493458</v>
      </c>
      <c r="M28" s="82"/>
      <c r="N28" s="101">
        <v>7092211</v>
      </c>
      <c r="O28" s="82"/>
      <c r="P28" s="101">
        <v>8390600</v>
      </c>
      <c r="Q28" s="82"/>
      <c r="R28" s="101">
        <v>10245051</v>
      </c>
      <c r="S28" s="82"/>
      <c r="T28" s="101">
        <v>10464782</v>
      </c>
      <c r="U28" s="82"/>
      <c r="V28" s="5" t="s">
        <v>41</v>
      </c>
      <c r="W28" s="101">
        <v>10309267</v>
      </c>
      <c r="X28" s="82"/>
      <c r="Y28" s="101">
        <v>9749281</v>
      </c>
      <c r="Z28" s="82"/>
      <c r="AA28" s="101">
        <v>9486740</v>
      </c>
      <c r="AB28" s="82"/>
      <c r="AC28" s="101">
        <v>8692201</v>
      </c>
      <c r="AD28" s="82"/>
      <c r="AE28" s="101">
        <v>7369038</v>
      </c>
      <c r="AF28" s="82"/>
      <c r="AG28" s="101">
        <v>7092912</v>
      </c>
      <c r="AH28" s="82"/>
      <c r="AI28" s="101">
        <v>6600845</v>
      </c>
      <c r="AJ28" s="82"/>
      <c r="AK28" s="101">
        <v>5402107</v>
      </c>
      <c r="AL28" s="82"/>
      <c r="AM28" s="101">
        <v>3037262</v>
      </c>
      <c r="AN28" s="82"/>
      <c r="AO28" s="101">
        <v>1947604</v>
      </c>
      <c r="AP28" s="82"/>
      <c r="AQ28" s="5" t="s">
        <v>41</v>
      </c>
      <c r="AR28" s="101">
        <v>5821859</v>
      </c>
      <c r="AS28" s="82"/>
      <c r="AT28" s="101">
        <v>4350606</v>
      </c>
      <c r="AU28" s="82"/>
      <c r="AV28" s="101">
        <v>5391459</v>
      </c>
      <c r="AW28" s="82"/>
      <c r="AX28" s="101">
        <v>7096909</v>
      </c>
      <c r="AY28" s="82"/>
      <c r="AZ28" s="101">
        <v>8035863</v>
      </c>
      <c r="BA28" s="82"/>
      <c r="BB28" s="101">
        <v>8263238</v>
      </c>
      <c r="BC28" s="82"/>
      <c r="BD28" s="101">
        <v>8334910</v>
      </c>
      <c r="BE28" s="82"/>
      <c r="BF28" s="101">
        <v>8933657</v>
      </c>
      <c r="BG28" s="82"/>
      <c r="BH28" s="101">
        <v>8520630</v>
      </c>
      <c r="BI28" s="82"/>
      <c r="BJ28" s="101">
        <v>6757928</v>
      </c>
      <c r="BK28" s="82"/>
      <c r="BL28" s="3" t="s">
        <v>41</v>
      </c>
      <c r="BM28" s="101">
        <v>5985025</v>
      </c>
      <c r="BN28" s="82"/>
      <c r="BO28" s="101">
        <v>4657787</v>
      </c>
      <c r="BP28" s="82"/>
      <c r="BQ28" s="101">
        <v>3205305</v>
      </c>
      <c r="BR28" s="82"/>
      <c r="BS28" s="101">
        <v>1450081</v>
      </c>
      <c r="BT28" s="82"/>
      <c r="BU28" s="101">
        <v>627238</v>
      </c>
      <c r="BV28" s="82"/>
    </row>
    <row r="29" spans="1:74" s="5" customFormat="1" x14ac:dyDescent="0.25">
      <c r="A29" s="5" t="s">
        <v>42</v>
      </c>
      <c r="B29" s="101">
        <v>83008610</v>
      </c>
      <c r="C29" s="77"/>
      <c r="D29" s="101">
        <v>78984317</v>
      </c>
      <c r="E29" s="78"/>
      <c r="F29" s="101">
        <v>4024293</v>
      </c>
      <c r="G29" s="79"/>
      <c r="H29" s="101">
        <v>1903853</v>
      </c>
      <c r="I29" s="79"/>
      <c r="J29" s="101">
        <v>2120440</v>
      </c>
      <c r="K29" s="79"/>
      <c r="L29" s="101">
        <v>3561626</v>
      </c>
      <c r="M29" s="82"/>
      <c r="N29" s="101">
        <v>2562700</v>
      </c>
      <c r="O29" s="82"/>
      <c r="P29" s="101">
        <v>3200651</v>
      </c>
      <c r="Q29" s="82"/>
      <c r="R29" s="101">
        <v>4043065</v>
      </c>
      <c r="S29" s="82"/>
      <c r="T29" s="101">
        <v>4244364</v>
      </c>
      <c r="U29" s="82"/>
      <c r="V29" s="5" t="s">
        <v>42</v>
      </c>
      <c r="W29" s="101">
        <v>4028163</v>
      </c>
      <c r="X29" s="82"/>
      <c r="Y29" s="101">
        <v>3699762</v>
      </c>
      <c r="Z29" s="82"/>
      <c r="AA29" s="101">
        <v>3384602</v>
      </c>
      <c r="AB29" s="82"/>
      <c r="AC29" s="101">
        <v>3082671</v>
      </c>
      <c r="AD29" s="82"/>
      <c r="AE29" s="101">
        <v>2753721</v>
      </c>
      <c r="AF29" s="82"/>
      <c r="AG29" s="101">
        <v>2731281</v>
      </c>
      <c r="AH29" s="82"/>
      <c r="AI29" s="101">
        <v>2796876</v>
      </c>
      <c r="AJ29" s="82"/>
      <c r="AK29" s="101">
        <v>2397456</v>
      </c>
      <c r="AL29" s="82"/>
      <c r="AM29" s="101">
        <v>1449639</v>
      </c>
      <c r="AN29" s="82"/>
      <c r="AO29" s="101">
        <v>856003</v>
      </c>
      <c r="AP29" s="82"/>
      <c r="AQ29" s="5" t="s">
        <v>42</v>
      </c>
      <c r="AR29" s="101">
        <v>2311870</v>
      </c>
      <c r="AS29" s="82"/>
      <c r="AT29" s="101">
        <v>1585037</v>
      </c>
      <c r="AU29" s="82"/>
      <c r="AV29" s="101">
        <v>1982250</v>
      </c>
      <c r="AW29" s="82"/>
      <c r="AX29" s="101">
        <v>2642133</v>
      </c>
      <c r="AY29" s="82"/>
      <c r="AZ29" s="101">
        <v>3320332</v>
      </c>
      <c r="BA29" s="82"/>
      <c r="BB29" s="101">
        <v>3428744</v>
      </c>
      <c r="BC29" s="82"/>
      <c r="BD29" s="101">
        <v>3267584</v>
      </c>
      <c r="BE29" s="82"/>
      <c r="BF29" s="101">
        <v>3412180</v>
      </c>
      <c r="BG29" s="82"/>
      <c r="BH29" s="101">
        <v>2963502</v>
      </c>
      <c r="BI29" s="82"/>
      <c r="BJ29" s="101">
        <v>2637953</v>
      </c>
      <c r="BK29" s="82"/>
      <c r="BL29" s="3" t="s">
        <v>42</v>
      </c>
      <c r="BM29" s="101">
        <v>2248437</v>
      </c>
      <c r="BN29" s="82"/>
      <c r="BO29" s="101">
        <v>1969295</v>
      </c>
      <c r="BP29" s="82"/>
      <c r="BQ29" s="101">
        <v>1399333</v>
      </c>
      <c r="BR29" s="82"/>
      <c r="BS29" s="101">
        <v>675518</v>
      </c>
      <c r="BT29" s="82"/>
      <c r="BU29" s="101">
        <v>347569</v>
      </c>
      <c r="BV29" s="82"/>
    </row>
    <row r="30" spans="1:74" s="5" customFormat="1" x14ac:dyDescent="0.25">
      <c r="A30" s="5" t="s">
        <v>43</v>
      </c>
      <c r="B30" s="101">
        <v>151876745</v>
      </c>
      <c r="C30" s="77"/>
      <c r="D30" s="101">
        <v>145559751</v>
      </c>
      <c r="E30" s="78"/>
      <c r="F30" s="101">
        <v>6316994</v>
      </c>
      <c r="G30" s="79"/>
      <c r="H30" s="101">
        <v>3025056</v>
      </c>
      <c r="I30" s="79"/>
      <c r="J30" s="101">
        <v>3291938</v>
      </c>
      <c r="K30" s="79"/>
      <c r="L30" s="101">
        <v>4722870</v>
      </c>
      <c r="M30" s="82"/>
      <c r="N30" s="101">
        <v>4559707</v>
      </c>
      <c r="O30" s="82"/>
      <c r="P30" s="101">
        <v>6081381</v>
      </c>
      <c r="Q30" s="82"/>
      <c r="R30" s="101">
        <v>7102297</v>
      </c>
      <c r="S30" s="82"/>
      <c r="T30" s="101">
        <v>7000443</v>
      </c>
      <c r="U30" s="82"/>
      <c r="V30" s="5" t="s">
        <v>43</v>
      </c>
      <c r="W30" s="101">
        <v>6420344</v>
      </c>
      <c r="X30" s="82"/>
      <c r="Y30" s="101">
        <v>6393793</v>
      </c>
      <c r="Z30" s="82"/>
      <c r="AA30" s="101">
        <v>7086380</v>
      </c>
      <c r="AB30" s="82"/>
      <c r="AC30" s="101">
        <v>6924663</v>
      </c>
      <c r="AD30" s="82"/>
      <c r="AE30" s="101">
        <v>6276396</v>
      </c>
      <c r="AF30" s="82"/>
      <c r="AG30" s="101">
        <v>5902442</v>
      </c>
      <c r="AH30" s="82"/>
      <c r="AI30" s="101">
        <v>5590983</v>
      </c>
      <c r="AJ30" s="82"/>
      <c r="AK30" s="101">
        <v>4890579</v>
      </c>
      <c r="AL30" s="82"/>
      <c r="AM30" s="101">
        <v>2929425</v>
      </c>
      <c r="AN30" s="82"/>
      <c r="AO30" s="101">
        <v>2317494</v>
      </c>
      <c r="AP30" s="82"/>
      <c r="AQ30" s="5" t="s">
        <v>43</v>
      </c>
      <c r="AR30" s="101">
        <v>3462886</v>
      </c>
      <c r="AS30" s="82"/>
      <c r="AT30" s="101">
        <v>2929796</v>
      </c>
      <c r="AU30" s="82"/>
      <c r="AV30" s="101">
        <v>3772951</v>
      </c>
      <c r="AW30" s="82"/>
      <c r="AX30" s="101">
        <v>4932350</v>
      </c>
      <c r="AY30" s="82"/>
      <c r="AZ30" s="101">
        <v>5191100</v>
      </c>
      <c r="BA30" s="82"/>
      <c r="BB30" s="101">
        <v>5003366</v>
      </c>
      <c r="BC30" s="82"/>
      <c r="BD30" s="101">
        <v>5323159</v>
      </c>
      <c r="BE30" s="82"/>
      <c r="BF30" s="101">
        <v>6127066</v>
      </c>
      <c r="BG30" s="82"/>
      <c r="BH30" s="101">
        <v>6234474</v>
      </c>
      <c r="BI30" s="82"/>
      <c r="BJ30" s="101">
        <v>5654564</v>
      </c>
      <c r="BK30" s="82"/>
      <c r="BL30" s="3" t="s">
        <v>43</v>
      </c>
      <c r="BM30" s="101">
        <v>4761767</v>
      </c>
      <c r="BN30" s="82"/>
      <c r="BO30" s="101">
        <v>3532975</v>
      </c>
      <c r="BP30" s="82"/>
      <c r="BQ30" s="101">
        <v>2574475</v>
      </c>
      <c r="BR30" s="82"/>
      <c r="BS30" s="101">
        <v>1217702</v>
      </c>
      <c r="BT30" s="82"/>
      <c r="BU30" s="101">
        <v>641923</v>
      </c>
      <c r="BV30" s="82"/>
    </row>
    <row r="31" spans="1:74" s="5" customFormat="1" x14ac:dyDescent="0.25">
      <c r="A31" s="5" t="s">
        <v>44</v>
      </c>
      <c r="B31" s="101">
        <v>293449938</v>
      </c>
      <c r="C31" s="77"/>
      <c r="D31" s="101">
        <v>274789366</v>
      </c>
      <c r="E31" s="78"/>
      <c r="F31" s="101">
        <v>18660572</v>
      </c>
      <c r="G31" s="79"/>
      <c r="H31" s="101">
        <v>8951731</v>
      </c>
      <c r="I31" s="79"/>
      <c r="J31" s="101">
        <v>9708841</v>
      </c>
      <c r="K31" s="79"/>
      <c r="L31" s="101">
        <v>10372825</v>
      </c>
      <c r="M31" s="82"/>
      <c r="N31" s="101">
        <v>10156559</v>
      </c>
      <c r="O31" s="82"/>
      <c r="P31" s="101">
        <v>12821068</v>
      </c>
      <c r="Q31" s="82"/>
      <c r="R31" s="101">
        <v>14115941</v>
      </c>
      <c r="S31" s="82"/>
      <c r="T31" s="101">
        <v>14225248</v>
      </c>
      <c r="U31" s="82"/>
      <c r="V31" s="5" t="s">
        <v>44</v>
      </c>
      <c r="W31" s="101">
        <v>13067216</v>
      </c>
      <c r="X31" s="82"/>
      <c r="Y31" s="101">
        <v>13051044</v>
      </c>
      <c r="Z31" s="82"/>
      <c r="AA31" s="101">
        <v>14034364</v>
      </c>
      <c r="AB31" s="82"/>
      <c r="AC31" s="101">
        <v>12491123</v>
      </c>
      <c r="AD31" s="82"/>
      <c r="AE31" s="101">
        <v>10244352</v>
      </c>
      <c r="AF31" s="82"/>
      <c r="AG31" s="101">
        <v>10148055</v>
      </c>
      <c r="AH31" s="82"/>
      <c r="AI31" s="101">
        <v>9581630</v>
      </c>
      <c r="AJ31" s="82"/>
      <c r="AK31" s="101">
        <v>8802201</v>
      </c>
      <c r="AL31" s="82"/>
      <c r="AM31" s="101">
        <v>5122364</v>
      </c>
      <c r="AN31" s="82"/>
      <c r="AO31" s="101">
        <v>3681447</v>
      </c>
      <c r="AP31" s="82"/>
      <c r="AQ31" s="5" t="s">
        <v>44</v>
      </c>
      <c r="AR31" s="101">
        <v>6956949</v>
      </c>
      <c r="AS31" s="82"/>
      <c r="AT31" s="101">
        <v>5666874</v>
      </c>
      <c r="AU31" s="82"/>
      <c r="AV31" s="101">
        <v>7119788</v>
      </c>
      <c r="AW31" s="82"/>
      <c r="AX31" s="101">
        <v>8901281</v>
      </c>
      <c r="AY31" s="82"/>
      <c r="AZ31" s="101">
        <v>10075496</v>
      </c>
      <c r="BA31" s="82"/>
      <c r="BB31" s="101">
        <v>10151261</v>
      </c>
      <c r="BC31" s="82"/>
      <c r="BD31" s="101">
        <v>10141719</v>
      </c>
      <c r="BE31" s="82"/>
      <c r="BF31" s="101">
        <v>11779239</v>
      </c>
      <c r="BG31" s="82"/>
      <c r="BH31" s="101">
        <v>10844023</v>
      </c>
      <c r="BI31" s="82"/>
      <c r="BJ31" s="101">
        <v>8539102</v>
      </c>
      <c r="BK31" s="82"/>
      <c r="BL31" s="3" t="s">
        <v>44</v>
      </c>
      <c r="BM31" s="101">
        <v>7890341</v>
      </c>
      <c r="BN31" s="82"/>
      <c r="BO31" s="101">
        <v>6496921</v>
      </c>
      <c r="BP31" s="82"/>
      <c r="BQ31" s="101">
        <v>4902462</v>
      </c>
      <c r="BR31" s="82"/>
      <c r="BS31" s="101">
        <v>2283565</v>
      </c>
      <c r="BT31" s="82"/>
      <c r="BU31" s="101">
        <v>1124908</v>
      </c>
      <c r="BV31" s="82"/>
    </row>
    <row r="32" spans="1:74" s="5" customFormat="1" x14ac:dyDescent="0.25">
      <c r="A32" s="5" t="s">
        <v>45</v>
      </c>
      <c r="B32" s="101">
        <v>107926104</v>
      </c>
      <c r="C32" s="77"/>
      <c r="D32" s="101">
        <v>102908221</v>
      </c>
      <c r="E32" s="78"/>
      <c r="F32" s="101">
        <v>5017883</v>
      </c>
      <c r="G32" s="79"/>
      <c r="H32" s="101">
        <v>2405943</v>
      </c>
      <c r="I32" s="79"/>
      <c r="J32" s="101">
        <v>2611940</v>
      </c>
      <c r="K32" s="79"/>
      <c r="L32" s="101">
        <v>4178915</v>
      </c>
      <c r="M32" s="82"/>
      <c r="N32" s="101">
        <v>3607613</v>
      </c>
      <c r="O32" s="82"/>
      <c r="P32" s="101">
        <v>4236412</v>
      </c>
      <c r="Q32" s="82"/>
      <c r="R32" s="101">
        <v>4796289</v>
      </c>
      <c r="S32" s="82"/>
      <c r="T32" s="101">
        <v>5073081</v>
      </c>
      <c r="U32" s="82"/>
      <c r="V32" s="5" t="s">
        <v>45</v>
      </c>
      <c r="W32" s="101">
        <v>4559243</v>
      </c>
      <c r="X32" s="82"/>
      <c r="Y32" s="101">
        <v>4661028</v>
      </c>
      <c r="Z32" s="82"/>
      <c r="AA32" s="101">
        <v>4959838</v>
      </c>
      <c r="AB32" s="82"/>
      <c r="AC32" s="101">
        <v>4616629</v>
      </c>
      <c r="AD32" s="82"/>
      <c r="AE32" s="101">
        <v>4106593</v>
      </c>
      <c r="AF32" s="82"/>
      <c r="AG32" s="101">
        <v>4007442</v>
      </c>
      <c r="AH32" s="82"/>
      <c r="AI32" s="101">
        <v>3658208</v>
      </c>
      <c r="AJ32" s="82"/>
      <c r="AK32" s="101">
        <v>3339440</v>
      </c>
      <c r="AL32" s="82"/>
      <c r="AM32" s="101">
        <v>1871112</v>
      </c>
      <c r="AN32" s="82"/>
      <c r="AO32" s="101">
        <v>1097147</v>
      </c>
      <c r="AP32" s="82"/>
      <c r="AQ32" s="5" t="s">
        <v>45</v>
      </c>
      <c r="AR32" s="101">
        <v>2913460</v>
      </c>
      <c r="AS32" s="82"/>
      <c r="AT32" s="101">
        <v>2250794</v>
      </c>
      <c r="AU32" s="82"/>
      <c r="AV32" s="101">
        <v>2696421</v>
      </c>
      <c r="AW32" s="82"/>
      <c r="AX32" s="101">
        <v>3244906</v>
      </c>
      <c r="AY32" s="82"/>
      <c r="AZ32" s="101">
        <v>3762944</v>
      </c>
      <c r="BA32" s="82"/>
      <c r="BB32" s="101">
        <v>3777548</v>
      </c>
      <c r="BC32" s="82"/>
      <c r="BD32" s="101">
        <v>3879570</v>
      </c>
      <c r="BE32" s="82"/>
      <c r="BF32" s="101">
        <v>4513047</v>
      </c>
      <c r="BG32" s="82"/>
      <c r="BH32" s="101">
        <v>4212525</v>
      </c>
      <c r="BI32" s="82"/>
      <c r="BJ32" s="101">
        <v>3720084</v>
      </c>
      <c r="BK32" s="82"/>
      <c r="BL32" s="3" t="s">
        <v>45</v>
      </c>
      <c r="BM32" s="101">
        <v>3480194</v>
      </c>
      <c r="BN32" s="82"/>
      <c r="BO32" s="101">
        <v>2634079</v>
      </c>
      <c r="BP32" s="82"/>
      <c r="BQ32" s="101">
        <v>1858109</v>
      </c>
      <c r="BR32" s="82"/>
      <c r="BS32" s="101">
        <v>844797</v>
      </c>
      <c r="BT32" s="82"/>
      <c r="BU32" s="101">
        <v>350753</v>
      </c>
      <c r="BV32" s="82"/>
    </row>
    <row r="33" spans="1:74" s="5" customFormat="1" x14ac:dyDescent="0.25">
      <c r="A33" s="5" t="s">
        <v>46</v>
      </c>
      <c r="B33" s="101">
        <v>70498940</v>
      </c>
      <c r="C33" s="77"/>
      <c r="D33" s="101">
        <v>67020939</v>
      </c>
      <c r="E33" s="78"/>
      <c r="F33" s="101">
        <v>3478001</v>
      </c>
      <c r="G33" s="79"/>
      <c r="H33" s="101">
        <v>1671295</v>
      </c>
      <c r="I33" s="79"/>
      <c r="J33" s="101">
        <v>1806706</v>
      </c>
      <c r="K33" s="79"/>
      <c r="L33" s="101">
        <v>2528125</v>
      </c>
      <c r="M33" s="82"/>
      <c r="N33" s="101">
        <v>2219931</v>
      </c>
      <c r="O33" s="82"/>
      <c r="P33" s="101">
        <v>2943087</v>
      </c>
      <c r="Q33" s="82"/>
      <c r="R33" s="101">
        <v>3083942</v>
      </c>
      <c r="S33" s="82"/>
      <c r="T33" s="101">
        <v>3015624</v>
      </c>
      <c r="U33" s="82"/>
      <c r="V33" s="5" t="s">
        <v>46</v>
      </c>
      <c r="W33" s="101">
        <v>2962646</v>
      </c>
      <c r="X33" s="82"/>
      <c r="Y33" s="101">
        <v>3113512</v>
      </c>
      <c r="Z33" s="82"/>
      <c r="AA33" s="101">
        <v>3335622</v>
      </c>
      <c r="AB33" s="82"/>
      <c r="AC33" s="101">
        <v>3051427</v>
      </c>
      <c r="AD33" s="82"/>
      <c r="AE33" s="101">
        <v>2643897</v>
      </c>
      <c r="AF33" s="82"/>
      <c r="AG33" s="101">
        <v>2845028</v>
      </c>
      <c r="AH33" s="82"/>
      <c r="AI33" s="101">
        <v>2783294</v>
      </c>
      <c r="AJ33" s="82"/>
      <c r="AK33" s="101">
        <v>2558660</v>
      </c>
      <c r="AL33" s="82"/>
      <c r="AM33" s="101">
        <v>1473896</v>
      </c>
      <c r="AN33" s="82"/>
      <c r="AO33" s="101">
        <v>951566</v>
      </c>
      <c r="AP33" s="82"/>
      <c r="AQ33" s="5" t="s">
        <v>46</v>
      </c>
      <c r="AR33" s="101">
        <v>1690494</v>
      </c>
      <c r="AS33" s="82"/>
      <c r="AT33" s="101">
        <v>1200885</v>
      </c>
      <c r="AU33" s="82"/>
      <c r="AV33" s="101">
        <v>1644791</v>
      </c>
      <c r="AW33" s="82"/>
      <c r="AX33" s="101">
        <v>2122304</v>
      </c>
      <c r="AY33" s="82"/>
      <c r="AZ33" s="101">
        <v>2255666</v>
      </c>
      <c r="BA33" s="82"/>
      <c r="BB33" s="101">
        <v>2305314</v>
      </c>
      <c r="BC33" s="82"/>
      <c r="BD33" s="101">
        <v>2432437</v>
      </c>
      <c r="BE33" s="82"/>
      <c r="BF33" s="101">
        <v>2825089</v>
      </c>
      <c r="BG33" s="82"/>
      <c r="BH33" s="101">
        <v>2603274</v>
      </c>
      <c r="BI33" s="82"/>
      <c r="BJ33" s="101">
        <v>2154451</v>
      </c>
      <c r="BK33" s="82"/>
      <c r="BL33" s="3" t="s">
        <v>46</v>
      </c>
      <c r="BM33" s="101">
        <v>2063724</v>
      </c>
      <c r="BN33" s="82"/>
      <c r="BO33" s="101">
        <v>1794801</v>
      </c>
      <c r="BP33" s="82"/>
      <c r="BQ33" s="101">
        <v>1449387</v>
      </c>
      <c r="BR33" s="82"/>
      <c r="BS33" s="101">
        <v>634806</v>
      </c>
      <c r="BT33" s="82"/>
      <c r="BU33" s="101">
        <v>333259</v>
      </c>
      <c r="BV33" s="82"/>
    </row>
    <row r="34" spans="1:74" s="5" customFormat="1" x14ac:dyDescent="0.25">
      <c r="A34" s="5" t="s">
        <v>47</v>
      </c>
      <c r="B34" s="101">
        <v>201671909</v>
      </c>
      <c r="C34" s="77"/>
      <c r="D34" s="101">
        <v>190437426</v>
      </c>
      <c r="E34" s="78"/>
      <c r="F34" s="101">
        <v>11234483</v>
      </c>
      <c r="G34" s="79"/>
      <c r="H34" s="101">
        <v>5414828</v>
      </c>
      <c r="I34" s="79"/>
      <c r="J34" s="101">
        <v>5819655</v>
      </c>
      <c r="K34" s="79"/>
      <c r="L34" s="101">
        <v>7294960</v>
      </c>
      <c r="M34" s="82"/>
      <c r="N34" s="101">
        <v>7606191</v>
      </c>
      <c r="O34" s="82"/>
      <c r="P34" s="101">
        <v>9931790</v>
      </c>
      <c r="Q34" s="82"/>
      <c r="R34" s="101">
        <v>10503582</v>
      </c>
      <c r="S34" s="82"/>
      <c r="T34" s="101">
        <v>10417839</v>
      </c>
      <c r="U34" s="82"/>
      <c r="V34" s="5" t="s">
        <v>47</v>
      </c>
      <c r="W34" s="101">
        <v>9399993</v>
      </c>
      <c r="X34" s="82"/>
      <c r="Y34" s="101">
        <v>9147318</v>
      </c>
      <c r="Z34" s="82"/>
      <c r="AA34" s="101">
        <v>9489316</v>
      </c>
      <c r="AB34" s="82"/>
      <c r="AC34" s="101">
        <v>8763220</v>
      </c>
      <c r="AD34" s="82"/>
      <c r="AE34" s="101">
        <v>6963594</v>
      </c>
      <c r="AF34" s="82"/>
      <c r="AG34" s="101">
        <v>6729080</v>
      </c>
      <c r="AH34" s="82"/>
      <c r="AI34" s="101">
        <v>6023187</v>
      </c>
      <c r="AJ34" s="82"/>
      <c r="AK34" s="101">
        <v>5279093</v>
      </c>
      <c r="AL34" s="82"/>
      <c r="AM34" s="101">
        <v>3144053</v>
      </c>
      <c r="AN34" s="82"/>
      <c r="AO34" s="101">
        <v>2596383</v>
      </c>
      <c r="AP34" s="82"/>
      <c r="AQ34" s="5" t="s">
        <v>47</v>
      </c>
      <c r="AR34" s="101">
        <v>5059828</v>
      </c>
      <c r="AS34" s="82"/>
      <c r="AT34" s="101">
        <v>4207994</v>
      </c>
      <c r="AU34" s="82"/>
      <c r="AV34" s="101">
        <v>5609595</v>
      </c>
      <c r="AW34" s="82"/>
      <c r="AX34" s="101">
        <v>6565306</v>
      </c>
      <c r="AY34" s="82"/>
      <c r="AZ34" s="101">
        <v>7362601</v>
      </c>
      <c r="BA34" s="82"/>
      <c r="BB34" s="101">
        <v>7026498</v>
      </c>
      <c r="BC34" s="82"/>
      <c r="BD34" s="101">
        <v>6635421</v>
      </c>
      <c r="BE34" s="82"/>
      <c r="BF34" s="101">
        <v>7564687</v>
      </c>
      <c r="BG34" s="82"/>
      <c r="BH34" s="101">
        <v>7113971</v>
      </c>
      <c r="BI34" s="82"/>
      <c r="BJ34" s="101">
        <v>5785653</v>
      </c>
      <c r="BK34" s="82"/>
      <c r="BL34" s="3" t="s">
        <v>47</v>
      </c>
      <c r="BM34" s="101">
        <v>5129118</v>
      </c>
      <c r="BN34" s="82"/>
      <c r="BO34" s="101">
        <v>4078269</v>
      </c>
      <c r="BP34" s="82"/>
      <c r="BQ34" s="101">
        <v>2930531</v>
      </c>
      <c r="BR34" s="82"/>
      <c r="BS34" s="101">
        <v>1336617</v>
      </c>
      <c r="BT34" s="82"/>
      <c r="BU34" s="101">
        <v>741738</v>
      </c>
      <c r="BV34" s="82"/>
    </row>
    <row r="35" spans="1:74" s="5" customFormat="1" x14ac:dyDescent="0.25">
      <c r="A35" s="5" t="s">
        <v>48</v>
      </c>
      <c r="B35" s="101">
        <v>29246564</v>
      </c>
      <c r="C35" s="77"/>
      <c r="D35" s="101">
        <v>27685427</v>
      </c>
      <c r="E35" s="78"/>
      <c r="F35" s="101">
        <v>1561137</v>
      </c>
      <c r="G35" s="79"/>
      <c r="H35" s="101">
        <v>734358</v>
      </c>
      <c r="I35" s="79"/>
      <c r="J35" s="101">
        <v>826779</v>
      </c>
      <c r="K35" s="79"/>
      <c r="L35" s="101">
        <v>1127885</v>
      </c>
      <c r="M35" s="82"/>
      <c r="N35" s="101">
        <v>824559</v>
      </c>
      <c r="O35" s="82"/>
      <c r="P35" s="101">
        <v>1103011</v>
      </c>
      <c r="Q35" s="82"/>
      <c r="R35" s="101">
        <v>1211744</v>
      </c>
      <c r="S35" s="82"/>
      <c r="T35" s="101">
        <v>1287014</v>
      </c>
      <c r="U35" s="82"/>
      <c r="V35" s="5" t="s">
        <v>48</v>
      </c>
      <c r="W35" s="101">
        <v>1287637</v>
      </c>
      <c r="X35" s="82"/>
      <c r="Y35" s="101">
        <v>1320634</v>
      </c>
      <c r="Z35" s="82"/>
      <c r="AA35" s="101">
        <v>1331520</v>
      </c>
      <c r="AB35" s="82"/>
      <c r="AC35" s="101">
        <v>1163112</v>
      </c>
      <c r="AD35" s="82"/>
      <c r="AE35" s="101">
        <v>1096124</v>
      </c>
      <c r="AF35" s="82"/>
      <c r="AG35" s="101">
        <v>1137706</v>
      </c>
      <c r="AH35" s="82"/>
      <c r="AI35" s="101">
        <v>1115216</v>
      </c>
      <c r="AJ35" s="82"/>
      <c r="AK35" s="101">
        <v>941431</v>
      </c>
      <c r="AL35" s="82"/>
      <c r="AM35" s="101">
        <v>564908</v>
      </c>
      <c r="AN35" s="82"/>
      <c r="AO35" s="101">
        <v>362349</v>
      </c>
      <c r="AP35" s="82"/>
      <c r="AQ35" s="5" t="s">
        <v>48</v>
      </c>
      <c r="AR35" s="101">
        <v>783080</v>
      </c>
      <c r="AS35" s="82"/>
      <c r="AT35" s="101">
        <v>537185</v>
      </c>
      <c r="AU35" s="82"/>
      <c r="AV35" s="101">
        <v>655033</v>
      </c>
      <c r="AW35" s="82"/>
      <c r="AX35" s="101">
        <v>834118</v>
      </c>
      <c r="AY35" s="82"/>
      <c r="AZ35" s="101">
        <v>935439</v>
      </c>
      <c r="BA35" s="82"/>
      <c r="BB35" s="101">
        <v>996885</v>
      </c>
      <c r="BC35" s="82"/>
      <c r="BD35" s="101">
        <v>1068166</v>
      </c>
      <c r="BE35" s="82"/>
      <c r="BF35" s="101">
        <v>1305005</v>
      </c>
      <c r="BG35" s="82"/>
      <c r="BH35" s="101">
        <v>1117242</v>
      </c>
      <c r="BI35" s="82"/>
      <c r="BJ35" s="101">
        <v>996118</v>
      </c>
      <c r="BK35" s="82"/>
      <c r="BL35" s="3" t="s">
        <v>48</v>
      </c>
      <c r="BM35" s="101">
        <v>892535</v>
      </c>
      <c r="BN35" s="82"/>
      <c r="BO35" s="101">
        <v>741580</v>
      </c>
      <c r="BP35" s="82"/>
      <c r="BQ35" s="101">
        <v>559377</v>
      </c>
      <c r="BR35" s="82"/>
      <c r="BS35" s="101">
        <v>282225</v>
      </c>
      <c r="BT35" s="82"/>
      <c r="BU35" s="101">
        <v>106589</v>
      </c>
      <c r="BV35" s="82"/>
    </row>
    <row r="36" spans="1:74" s="10" customFormat="1" x14ac:dyDescent="0.25">
      <c r="A36" s="5" t="s">
        <v>49</v>
      </c>
      <c r="B36" s="79">
        <f>SUM(B10:B35)</f>
        <v>3006685926</v>
      </c>
      <c r="C36" s="79"/>
      <c r="D36" s="79">
        <f>SUM(D10:D35)</f>
        <v>2872077199</v>
      </c>
      <c r="E36" s="79"/>
      <c r="F36" s="79">
        <f>SUM(F10:F35)</f>
        <v>134608727</v>
      </c>
      <c r="G36" s="79"/>
      <c r="H36" s="79">
        <f>SUM(H10:H35)</f>
        <v>64264091</v>
      </c>
      <c r="I36" s="79"/>
      <c r="J36" s="79">
        <f>SUM(J10:J35)</f>
        <v>70344636</v>
      </c>
      <c r="K36" s="79"/>
      <c r="L36" s="79">
        <f>SUM(L10:L35)</f>
        <v>112029037</v>
      </c>
      <c r="M36" s="79"/>
      <c r="N36" s="79">
        <f>SUM(N10:N35)</f>
        <v>99836380</v>
      </c>
      <c r="O36" s="79"/>
      <c r="P36" s="79">
        <f>SUM(P10:P35)</f>
        <v>122188048</v>
      </c>
      <c r="Q36" s="79"/>
      <c r="R36" s="79">
        <f>SUM(R10:R35)</f>
        <v>140446336</v>
      </c>
      <c r="S36" s="79"/>
      <c r="T36" s="79">
        <f>SUM(T10:T35)</f>
        <v>141983876</v>
      </c>
      <c r="U36" s="79"/>
      <c r="V36" s="5" t="s">
        <v>49</v>
      </c>
      <c r="W36" s="79">
        <f>SUM(W10:W35)</f>
        <v>134234076</v>
      </c>
      <c r="X36" s="79"/>
      <c r="Y36" s="79">
        <f>SUM(Y10:Y35)</f>
        <v>131982916</v>
      </c>
      <c r="Z36" s="79"/>
      <c r="AA36" s="79">
        <f>SUM(AA10:AA35)</f>
        <v>136094464</v>
      </c>
      <c r="AB36" s="79"/>
      <c r="AC36" s="79">
        <f>SUM(AC10:AC35)</f>
        <v>125811089</v>
      </c>
      <c r="AD36" s="79"/>
      <c r="AE36" s="79">
        <f>SUM(AE10:AE35)</f>
        <v>110759346</v>
      </c>
      <c r="AF36" s="79"/>
      <c r="AG36" s="79">
        <f>SUM(AG10:AG35)</f>
        <v>109868624</v>
      </c>
      <c r="AH36" s="79"/>
      <c r="AI36" s="79">
        <f>SUM(AI10:AI35)</f>
        <v>105221132</v>
      </c>
      <c r="AJ36" s="79"/>
      <c r="AK36" s="79">
        <f>SUM(AK10:AK35)</f>
        <v>92328071</v>
      </c>
      <c r="AL36" s="79"/>
      <c r="AM36" s="79">
        <f>SUM(AM10:AM35)</f>
        <v>54302865</v>
      </c>
      <c r="AN36" s="79"/>
      <c r="AO36" s="79">
        <f>SUM(AO10:AO35)</f>
        <v>37127018</v>
      </c>
      <c r="AP36" s="79"/>
      <c r="AQ36" s="5" t="s">
        <v>49</v>
      </c>
      <c r="AR36" s="79">
        <f>SUM(AR10:AR35)</f>
        <v>76148078</v>
      </c>
      <c r="AS36" s="79"/>
      <c r="AT36" s="79">
        <f>SUM(AT10:AT35)</f>
        <v>60856207</v>
      </c>
      <c r="AU36" s="79"/>
      <c r="AV36" s="79">
        <f>SUM(AV10:AV35)</f>
        <v>76671583</v>
      </c>
      <c r="AW36" s="79"/>
      <c r="AX36" s="79">
        <f>SUM(AX10:AX35)</f>
        <v>97410131</v>
      </c>
      <c r="AY36" s="79"/>
      <c r="AZ36" s="79">
        <f>SUM(AZ10:AZ35)</f>
        <v>107980785</v>
      </c>
      <c r="BA36" s="79"/>
      <c r="BB36" s="79">
        <f>SUM(BB10:BB35)</f>
        <v>107205581</v>
      </c>
      <c r="BC36" s="79"/>
      <c r="BD36" s="79">
        <f>SUM(BD10:BD35)</f>
        <v>108973794</v>
      </c>
      <c r="BE36" s="79"/>
      <c r="BF36" s="79">
        <f>SUM(BF10:BF35)</f>
        <v>121497001</v>
      </c>
      <c r="BG36" s="79"/>
      <c r="BH36" s="79">
        <f>SUM(BH10:BH35)</f>
        <v>115073552</v>
      </c>
      <c r="BI36" s="79"/>
      <c r="BJ36" s="79">
        <f>SUM(BJ10:BJ35)</f>
        <v>96717145</v>
      </c>
      <c r="BK36" s="79"/>
      <c r="BL36" s="3" t="s">
        <v>49</v>
      </c>
      <c r="BM36" s="79">
        <f>SUM(BM10:BM35)</f>
        <v>88486176</v>
      </c>
      <c r="BN36" s="79"/>
      <c r="BO36" s="79">
        <f>SUM(BO10:BO35)</f>
        <v>72039410</v>
      </c>
      <c r="BP36" s="79"/>
      <c r="BQ36" s="79">
        <f>SUM(BQ10:BQ35)</f>
        <v>52210817</v>
      </c>
      <c r="BR36" s="79"/>
      <c r="BS36" s="79">
        <f>SUM(BS10:BS35)</f>
        <v>24816167</v>
      </c>
      <c r="BT36" s="79"/>
      <c r="BU36" s="79">
        <f>SUM(BU10:BU35)</f>
        <v>11777494</v>
      </c>
      <c r="BV36" s="7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V194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12" customWidth="1"/>
    <col min="2" max="2" width="8.6640625" style="13" customWidth="1"/>
    <col min="3" max="3" width="3.33203125" style="13" customWidth="1"/>
    <col min="4" max="4" width="9.5546875" style="13" customWidth="1"/>
    <col min="5" max="5" width="4.109375" style="13" customWidth="1"/>
    <col min="6" max="6" width="9.109375" style="13" customWidth="1"/>
    <col min="7" max="7" width="3.6640625" style="13" customWidth="1"/>
    <col min="8" max="8" width="9.88671875" style="13" customWidth="1"/>
    <col min="9" max="9" width="3.6640625" style="13" customWidth="1"/>
    <col min="10" max="10" width="9.88671875" style="13" customWidth="1"/>
    <col min="11" max="11" width="3.44140625" style="13" customWidth="1"/>
    <col min="12" max="12" width="8.33203125" style="13" customWidth="1"/>
    <col min="13" max="13" width="2.5546875" style="26" customWidth="1"/>
    <col min="14" max="14" width="8.33203125" style="13" customWidth="1"/>
    <col min="15" max="15" width="2.5546875" style="26" customWidth="1"/>
    <col min="16" max="16" width="8.33203125" style="13" customWidth="1"/>
    <col min="17" max="17" width="2.5546875" style="26" customWidth="1"/>
    <col min="18" max="18" width="8.33203125" style="13" customWidth="1"/>
    <col min="19" max="19" width="2.5546875" style="26" customWidth="1"/>
    <col min="20" max="20" width="8.33203125" style="13" customWidth="1"/>
    <col min="21" max="21" width="2.5546875" style="26" customWidth="1"/>
    <col min="22" max="22" width="11.33203125" style="26" customWidth="1"/>
    <col min="23" max="23" width="8.33203125" style="13" customWidth="1"/>
    <col min="24" max="24" width="3.109375" style="26" customWidth="1"/>
    <col min="25" max="25" width="8.33203125" style="13" customWidth="1"/>
    <col min="26" max="26" width="3.109375" style="26" customWidth="1"/>
    <col min="27" max="27" width="8.33203125" style="13" customWidth="1"/>
    <col min="28" max="28" width="3.109375" style="26" customWidth="1"/>
    <col min="29" max="29" width="8.33203125" style="13" customWidth="1"/>
    <col min="30" max="30" width="3.109375" style="26" customWidth="1"/>
    <col min="31" max="31" width="8.33203125" style="13" customWidth="1"/>
    <col min="32" max="32" width="3.109375" style="26" customWidth="1"/>
    <col min="33" max="33" width="8.33203125" style="13" customWidth="1"/>
    <col min="34" max="34" width="3.109375" style="26" customWidth="1"/>
    <col min="35" max="35" width="8.33203125" style="13" customWidth="1"/>
    <col min="36" max="36" width="3.109375" style="26" customWidth="1"/>
    <col min="37" max="37" width="8.33203125" style="13" customWidth="1"/>
    <col min="38" max="38" width="3.109375" style="26" customWidth="1"/>
    <col min="39" max="39" width="8.33203125" style="13" customWidth="1"/>
    <col min="40" max="40" width="3.109375" style="26" customWidth="1"/>
    <col min="41" max="41" width="8.33203125" style="13" customWidth="1"/>
    <col min="42" max="42" width="3.109375" style="26" customWidth="1"/>
    <col min="43" max="43" width="11.44140625" style="24"/>
    <col min="44" max="44" width="9.44140625" style="13" customWidth="1"/>
    <col min="45" max="45" width="3.5546875" style="26" customWidth="1"/>
    <col min="46" max="46" width="9.44140625" style="13" customWidth="1"/>
    <col min="47" max="47" width="3.5546875" style="26" customWidth="1"/>
    <col min="48" max="48" width="9.44140625" style="13" customWidth="1"/>
    <col min="49" max="49" width="3.5546875" style="26" customWidth="1"/>
    <col min="50" max="50" width="9.44140625" style="13" customWidth="1"/>
    <col min="51" max="51" width="3.5546875" style="26" customWidth="1"/>
    <col min="52" max="52" width="9.44140625" style="13" customWidth="1"/>
    <col min="53" max="53" width="3.5546875" style="26" customWidth="1"/>
    <col min="54" max="54" width="9.44140625" style="13" customWidth="1"/>
    <col min="55" max="55" width="3.5546875" style="26" customWidth="1"/>
    <col min="56" max="56" width="9.44140625" style="13" customWidth="1"/>
    <col min="57" max="57" width="3.5546875" style="26" customWidth="1"/>
    <col min="58" max="58" width="9.44140625" style="13" customWidth="1"/>
    <col min="59" max="59" width="3.5546875" style="26" customWidth="1"/>
    <col min="60" max="60" width="9.44140625" style="13" customWidth="1"/>
    <col min="61" max="61" width="3.5546875" style="26" customWidth="1"/>
    <col min="62" max="62" width="8.88671875" style="24" customWidth="1"/>
    <col min="63" max="63" width="9.44140625" style="13" customWidth="1"/>
    <col min="64" max="64" width="3.5546875" style="26" customWidth="1"/>
    <col min="65" max="65" width="9.44140625" style="13" customWidth="1"/>
    <col min="66" max="66" width="3.5546875" style="26" customWidth="1"/>
    <col min="67" max="67" width="9.44140625" style="13" customWidth="1"/>
    <col min="68" max="68" width="3.5546875" style="26" customWidth="1"/>
    <col min="69" max="69" width="9.44140625" style="13" customWidth="1"/>
    <col min="70" max="70" width="3.5546875" style="26" customWidth="1"/>
    <col min="71" max="71" width="9.44140625" style="13" customWidth="1"/>
    <col min="72" max="72" width="3.5546875" style="26" customWidth="1"/>
    <col min="73" max="73" width="9.44140625" style="13" customWidth="1"/>
    <col min="74" max="74" width="3.5546875" style="26" customWidth="1"/>
    <col min="75" max="86" width="11.44140625" style="24"/>
    <col min="87" max="100" width="11.44140625" style="11"/>
    <col min="101" max="16384" width="11.44140625" style="12"/>
  </cols>
  <sheetData>
    <row r="1" spans="1:100" s="6" customFormat="1" x14ac:dyDescent="0.25">
      <c r="A1" s="6" t="s">
        <v>185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/>
      <c r="N1" s="8"/>
      <c r="O1" s="24"/>
      <c r="P1" s="8"/>
      <c r="Q1" s="24"/>
      <c r="S1" s="8"/>
      <c r="T1" s="8"/>
      <c r="U1" s="7" t="s">
        <v>186</v>
      </c>
      <c r="V1" s="8"/>
      <c r="W1" s="8"/>
      <c r="Y1" s="8"/>
      <c r="Z1" s="24"/>
      <c r="AA1" s="8"/>
      <c r="AB1" s="24"/>
      <c r="AC1" s="8"/>
      <c r="AD1" s="24"/>
      <c r="AE1" s="8"/>
      <c r="AF1" s="24"/>
      <c r="AG1" s="8"/>
      <c r="AH1" s="24"/>
      <c r="AI1" s="8"/>
      <c r="AJ1" s="24"/>
      <c r="AK1" s="8"/>
      <c r="AL1" s="24"/>
      <c r="AM1" s="8"/>
      <c r="AN1" s="24"/>
      <c r="AO1" s="8"/>
      <c r="AP1" s="24"/>
      <c r="AQ1" s="25"/>
      <c r="AR1" s="8"/>
      <c r="AS1" s="24"/>
      <c r="AT1" s="8"/>
      <c r="AU1" s="24"/>
      <c r="AV1" s="8"/>
      <c r="AW1" s="24"/>
      <c r="AX1" s="8"/>
      <c r="AY1" s="24"/>
      <c r="AZ1" s="8"/>
      <c r="BA1" s="24"/>
      <c r="BB1" s="8"/>
      <c r="BC1" s="24"/>
      <c r="BD1" s="8"/>
      <c r="BE1" s="24"/>
      <c r="BF1" s="8"/>
      <c r="BG1" s="24"/>
      <c r="BH1" s="8"/>
      <c r="BI1" s="24"/>
      <c r="BJ1" s="25"/>
      <c r="BK1" s="8"/>
      <c r="BL1" s="24"/>
      <c r="BM1" s="8"/>
      <c r="BN1" s="24"/>
      <c r="BO1" s="8"/>
      <c r="BP1" s="24"/>
      <c r="BQ1" s="8"/>
      <c r="BR1" s="24"/>
      <c r="BS1" s="8"/>
      <c r="BT1" s="24"/>
      <c r="BU1" s="8"/>
      <c r="BV1" s="24"/>
    </row>
    <row r="2" spans="1:100" s="6" customFormat="1" x14ac:dyDescent="0.25">
      <c r="A2" s="6" t="s">
        <v>181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3"/>
      <c r="N2" s="8"/>
      <c r="O2" s="23"/>
      <c r="P2" s="8"/>
      <c r="Q2" s="23"/>
      <c r="R2" s="8"/>
      <c r="S2" s="23"/>
      <c r="T2" s="8"/>
      <c r="U2" s="23"/>
      <c r="V2" s="23"/>
      <c r="W2" s="8"/>
      <c r="X2" s="23"/>
      <c r="Y2" s="8"/>
      <c r="Z2" s="23"/>
      <c r="AA2" s="8"/>
      <c r="AB2" s="23"/>
      <c r="AC2" s="8"/>
      <c r="AD2" s="23"/>
      <c r="AE2" s="8"/>
      <c r="AF2" s="23"/>
      <c r="AG2" s="8"/>
      <c r="AH2" s="23"/>
      <c r="AI2" s="8"/>
      <c r="AJ2" s="23"/>
      <c r="AK2" s="8"/>
      <c r="AL2" s="23"/>
      <c r="AM2" s="8"/>
      <c r="AN2" s="23"/>
      <c r="AO2" s="8"/>
      <c r="AP2" s="23"/>
      <c r="AQ2" s="25"/>
      <c r="AR2" s="8"/>
      <c r="AS2" s="23"/>
      <c r="AT2" s="8"/>
      <c r="AU2" s="23"/>
      <c r="AV2" s="8"/>
      <c r="AW2" s="23"/>
      <c r="AX2" s="8"/>
      <c r="AY2" s="23"/>
      <c r="AZ2" s="8"/>
      <c r="BA2" s="23"/>
      <c r="BB2" s="8"/>
      <c r="BC2" s="23"/>
      <c r="BD2" s="8"/>
      <c r="BE2" s="23"/>
      <c r="BF2" s="8"/>
      <c r="BG2" s="23"/>
      <c r="BH2" s="8"/>
      <c r="BI2" s="23"/>
      <c r="BJ2" s="25"/>
      <c r="BK2" s="8"/>
      <c r="BL2" s="23"/>
      <c r="BM2" s="8"/>
      <c r="BN2" s="23"/>
      <c r="BO2" s="8"/>
      <c r="BP2" s="23"/>
      <c r="BQ2" s="8"/>
      <c r="BR2" s="23"/>
      <c r="BS2" s="8"/>
      <c r="BT2" s="23"/>
      <c r="BU2" s="8"/>
      <c r="BV2" s="23"/>
    </row>
    <row r="3" spans="1:100" s="6" customFormat="1" x14ac:dyDescent="0.25">
      <c r="A3" s="6" t="s">
        <v>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3"/>
      <c r="N3" s="8"/>
      <c r="O3" s="23"/>
      <c r="P3" s="8"/>
      <c r="Q3" s="23"/>
      <c r="R3" s="8"/>
      <c r="S3" s="23"/>
      <c r="T3" s="8"/>
      <c r="U3" s="23"/>
      <c r="V3" s="23"/>
      <c r="W3" s="8"/>
      <c r="X3" s="23"/>
      <c r="Y3" s="8"/>
      <c r="Z3" s="23"/>
      <c r="AA3" s="8"/>
      <c r="AB3" s="23"/>
      <c r="AC3" s="8"/>
      <c r="AD3" s="23"/>
      <c r="AE3" s="8"/>
      <c r="AF3" s="23"/>
      <c r="AG3" s="8"/>
      <c r="AH3" s="23"/>
      <c r="AI3" s="8"/>
      <c r="AJ3" s="23"/>
      <c r="AK3" s="8"/>
      <c r="AL3" s="23"/>
      <c r="AM3" s="8"/>
      <c r="AN3" s="23"/>
      <c r="AO3" s="8"/>
      <c r="AP3" s="23"/>
      <c r="AQ3" s="25"/>
      <c r="AR3" s="8"/>
      <c r="AS3" s="23"/>
      <c r="AT3" s="8"/>
      <c r="AU3" s="23"/>
      <c r="AV3" s="8"/>
      <c r="AW3" s="23"/>
      <c r="AX3" s="8"/>
      <c r="AY3" s="23"/>
      <c r="AZ3" s="8"/>
      <c r="BA3" s="23"/>
      <c r="BB3" s="8"/>
      <c r="BC3" s="23"/>
      <c r="BD3" s="8"/>
      <c r="BE3" s="23"/>
      <c r="BF3" s="8"/>
      <c r="BG3" s="23"/>
      <c r="BH3" s="8"/>
      <c r="BI3" s="23"/>
      <c r="BJ3" s="25"/>
      <c r="BK3" s="8"/>
      <c r="BL3" s="23"/>
      <c r="BM3" s="8"/>
      <c r="BN3" s="23"/>
      <c r="BO3" s="8"/>
      <c r="BP3" s="23"/>
      <c r="BQ3" s="8"/>
      <c r="BR3" s="23"/>
      <c r="BS3" s="8"/>
      <c r="BT3" s="23"/>
      <c r="BU3" s="8"/>
      <c r="BV3" s="23"/>
    </row>
    <row r="4" spans="1:100" s="6" customFormat="1" x14ac:dyDescent="0.25">
      <c r="A4" s="6" t="s">
        <v>175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  <c r="N4" s="8"/>
      <c r="O4" s="23"/>
      <c r="P4" s="8"/>
      <c r="Q4" s="23"/>
      <c r="R4" s="8"/>
      <c r="S4" s="23"/>
      <c r="T4" s="8"/>
      <c r="U4" s="23"/>
      <c r="V4" s="23"/>
      <c r="W4" s="8"/>
      <c r="X4" s="23"/>
      <c r="Y4" s="8"/>
      <c r="Z4" s="23"/>
      <c r="AA4" s="8"/>
      <c r="AB4" s="23"/>
      <c r="AC4" s="8"/>
      <c r="AD4" s="23"/>
      <c r="AE4" s="8"/>
      <c r="AF4" s="23"/>
      <c r="AG4" s="8"/>
      <c r="AH4" s="23"/>
      <c r="AI4" s="8"/>
      <c r="AJ4" s="23"/>
      <c r="AK4" s="8"/>
      <c r="AL4" s="23"/>
      <c r="AM4" s="8"/>
      <c r="AN4" s="23"/>
      <c r="AO4" s="8"/>
      <c r="AP4" s="23"/>
      <c r="AQ4" s="25"/>
      <c r="AR4" s="8"/>
      <c r="AS4" s="23"/>
      <c r="AT4" s="8"/>
      <c r="AU4" s="23"/>
      <c r="AV4" s="8"/>
      <c r="AW4" s="23"/>
      <c r="AX4" s="8"/>
      <c r="AY4" s="23"/>
      <c r="AZ4" s="8"/>
      <c r="BA4" s="23"/>
      <c r="BB4" s="8"/>
      <c r="BC4" s="23"/>
      <c r="BD4" s="8"/>
      <c r="BE4" s="23"/>
      <c r="BF4" s="8"/>
      <c r="BG4" s="23"/>
      <c r="BH4" s="8"/>
      <c r="BI4" s="23"/>
      <c r="BJ4" s="25"/>
      <c r="BK4" s="8"/>
      <c r="BL4" s="23"/>
      <c r="BM4" s="8"/>
      <c r="BN4" s="23"/>
      <c r="BO4" s="8"/>
      <c r="BP4" s="23"/>
      <c r="BQ4" s="8"/>
      <c r="BR4" s="23"/>
      <c r="BS4" s="8"/>
      <c r="BT4" s="23"/>
      <c r="BU4" s="8"/>
      <c r="BV4" s="23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3"/>
      <c r="N5" s="8"/>
      <c r="O5" s="23"/>
      <c r="P5" s="8"/>
      <c r="Q5" s="23"/>
      <c r="R5" s="8"/>
      <c r="S5" s="23"/>
      <c r="T5" s="8"/>
      <c r="U5" s="23"/>
      <c r="V5" s="23"/>
      <c r="W5" s="8"/>
      <c r="X5" s="23"/>
      <c r="Y5" s="8"/>
      <c r="Z5" s="23"/>
      <c r="AA5" s="8"/>
      <c r="AB5" s="23"/>
      <c r="AC5" s="8"/>
      <c r="AD5" s="23"/>
      <c r="AE5" s="8"/>
      <c r="AF5" s="23"/>
      <c r="AG5" s="8"/>
      <c r="AH5" s="23"/>
      <c r="AI5" s="8"/>
      <c r="AJ5" s="23"/>
      <c r="AK5" s="8"/>
      <c r="AL5" s="23"/>
      <c r="AM5" s="8"/>
      <c r="AN5" s="23"/>
      <c r="AO5" s="8"/>
      <c r="AP5" s="23"/>
      <c r="AQ5" s="25"/>
      <c r="AR5" s="8"/>
      <c r="AS5" s="23"/>
      <c r="AT5" s="8"/>
      <c r="AU5" s="23"/>
      <c r="AV5" s="8"/>
      <c r="AW5" s="23"/>
      <c r="AX5" s="8"/>
      <c r="AY5" s="23"/>
      <c r="AZ5" s="8"/>
      <c r="BA5" s="23"/>
      <c r="BB5" s="8"/>
      <c r="BC5" s="23"/>
      <c r="BD5" s="8"/>
      <c r="BE5" s="23"/>
      <c r="BF5" s="8"/>
      <c r="BG5" s="23"/>
      <c r="BH5" s="8"/>
      <c r="BI5" s="23"/>
      <c r="BJ5" s="25"/>
      <c r="BK5" s="8"/>
      <c r="BL5" s="23"/>
      <c r="BM5" s="8"/>
      <c r="BN5" s="23"/>
      <c r="BO5" s="8"/>
      <c r="BP5" s="23"/>
      <c r="BQ5" s="8"/>
      <c r="BR5" s="23"/>
      <c r="BS5" s="8"/>
      <c r="BT5" s="23"/>
      <c r="BU5" s="8"/>
      <c r="BV5" s="23"/>
    </row>
    <row r="6" spans="1:100" s="6" customFormat="1" x14ac:dyDescent="0.25">
      <c r="A6" s="6" t="s">
        <v>1</v>
      </c>
      <c r="B6" s="16" t="s">
        <v>2</v>
      </c>
      <c r="C6" s="16"/>
      <c r="D6" s="16" t="s">
        <v>3</v>
      </c>
      <c r="E6" s="16"/>
      <c r="F6" s="140" t="s">
        <v>90</v>
      </c>
      <c r="G6" s="140"/>
      <c r="H6" s="140" t="s">
        <v>4</v>
      </c>
      <c r="I6" s="140"/>
      <c r="J6" s="140" t="s">
        <v>4</v>
      </c>
      <c r="K6" s="140"/>
      <c r="L6" s="16" t="s">
        <v>108</v>
      </c>
      <c r="M6" s="16"/>
      <c r="N6" s="16" t="s">
        <v>109</v>
      </c>
      <c r="O6" s="16"/>
      <c r="P6" s="16" t="s">
        <v>110</v>
      </c>
      <c r="Q6" s="16"/>
      <c r="R6" s="16" t="s">
        <v>111</v>
      </c>
      <c r="S6" s="16"/>
      <c r="T6" s="16" t="s">
        <v>112</v>
      </c>
      <c r="U6" s="16"/>
      <c r="V6" s="33" t="s">
        <v>1</v>
      </c>
      <c r="W6" s="16" t="s">
        <v>113</v>
      </c>
      <c r="X6" s="16"/>
      <c r="Y6" s="16" t="s">
        <v>114</v>
      </c>
      <c r="Z6" s="16"/>
      <c r="AA6" s="16" t="s">
        <v>115</v>
      </c>
      <c r="AB6" s="16"/>
      <c r="AC6" s="16" t="s">
        <v>116</v>
      </c>
      <c r="AD6" s="16"/>
      <c r="AE6" s="16" t="s">
        <v>117</v>
      </c>
      <c r="AF6" s="16"/>
      <c r="AG6" s="16" t="s">
        <v>118</v>
      </c>
      <c r="AH6" s="16"/>
      <c r="AI6" s="16" t="s">
        <v>119</v>
      </c>
      <c r="AJ6" s="16"/>
      <c r="AK6" s="16" t="s">
        <v>120</v>
      </c>
      <c r="AL6" s="16"/>
      <c r="AM6" s="16" t="s">
        <v>121</v>
      </c>
      <c r="AN6" s="16"/>
      <c r="AO6" s="16" t="s">
        <v>122</v>
      </c>
      <c r="AP6" s="16"/>
      <c r="AQ6" s="33" t="s">
        <v>1</v>
      </c>
      <c r="AR6" s="16" t="s">
        <v>123</v>
      </c>
      <c r="AS6" s="16"/>
      <c r="AT6" s="16" t="s">
        <v>124</v>
      </c>
      <c r="AU6" s="16"/>
      <c r="AV6" s="16" t="s">
        <v>125</v>
      </c>
      <c r="AW6" s="16"/>
      <c r="AX6" s="16" t="s">
        <v>126</v>
      </c>
      <c r="AY6" s="16"/>
      <c r="AZ6" s="16" t="s">
        <v>127</v>
      </c>
      <c r="BA6" s="16"/>
      <c r="BB6" s="16" t="s">
        <v>128</v>
      </c>
      <c r="BC6" s="16"/>
      <c r="BD6" s="16" t="s">
        <v>129</v>
      </c>
      <c r="BE6" s="16"/>
      <c r="BF6" s="16" t="s">
        <v>130</v>
      </c>
      <c r="BG6" s="16"/>
      <c r="BH6" s="16" t="s">
        <v>131</v>
      </c>
      <c r="BI6" s="16"/>
      <c r="BJ6" s="33" t="s">
        <v>1</v>
      </c>
      <c r="BK6" s="16" t="s">
        <v>132</v>
      </c>
      <c r="BL6" s="16"/>
      <c r="BM6" s="16" t="s">
        <v>133</v>
      </c>
      <c r="BN6" s="16"/>
      <c r="BO6" s="16" t="s">
        <v>134</v>
      </c>
      <c r="BP6" s="16"/>
      <c r="BQ6" s="16" t="s">
        <v>135</v>
      </c>
      <c r="BR6" s="16"/>
      <c r="BS6" s="16" t="s">
        <v>136</v>
      </c>
      <c r="BT6" s="16"/>
      <c r="BU6" s="16" t="s">
        <v>137</v>
      </c>
      <c r="BV6" s="16"/>
    </row>
    <row r="7" spans="1:100" x14ac:dyDescent="0.25">
      <c r="B7" s="17" t="s">
        <v>53</v>
      </c>
      <c r="C7" s="17"/>
      <c r="D7" s="17" t="s">
        <v>6</v>
      </c>
      <c r="E7" s="17"/>
      <c r="F7" s="141" t="s">
        <v>7</v>
      </c>
      <c r="G7" s="141"/>
      <c r="H7" s="141" t="s">
        <v>91</v>
      </c>
      <c r="I7" s="141"/>
      <c r="J7" s="141" t="s">
        <v>92</v>
      </c>
      <c r="K7" s="141"/>
      <c r="L7" s="17" t="s">
        <v>93</v>
      </c>
      <c r="M7" s="17"/>
      <c r="N7" s="17" t="s">
        <v>94</v>
      </c>
      <c r="O7" s="17"/>
      <c r="P7" s="17" t="s">
        <v>95</v>
      </c>
      <c r="Q7" s="17"/>
      <c r="R7" s="17" t="s">
        <v>96</v>
      </c>
      <c r="S7" s="17"/>
      <c r="T7" s="17" t="s">
        <v>97</v>
      </c>
      <c r="U7" s="17"/>
      <c r="V7" s="24"/>
      <c r="W7" s="17" t="s">
        <v>98</v>
      </c>
      <c r="X7" s="17"/>
      <c r="Y7" s="17" t="s">
        <v>99</v>
      </c>
      <c r="Z7" s="17"/>
      <c r="AA7" s="17" t="s">
        <v>100</v>
      </c>
      <c r="AB7" s="17"/>
      <c r="AC7" s="17" t="s">
        <v>101</v>
      </c>
      <c r="AD7" s="17"/>
      <c r="AE7" s="17" t="s">
        <v>102</v>
      </c>
      <c r="AF7" s="17"/>
      <c r="AG7" s="17" t="s">
        <v>103</v>
      </c>
      <c r="AH7" s="17"/>
      <c r="AI7" s="17" t="s">
        <v>104</v>
      </c>
      <c r="AJ7" s="17"/>
      <c r="AK7" s="17" t="s">
        <v>105</v>
      </c>
      <c r="AL7" s="17"/>
      <c r="AM7" s="17" t="s">
        <v>106</v>
      </c>
      <c r="AN7" s="17"/>
      <c r="AO7" s="17" t="s">
        <v>107</v>
      </c>
      <c r="AP7" s="17"/>
      <c r="AR7" s="17" t="s">
        <v>8</v>
      </c>
      <c r="AS7" s="17"/>
      <c r="AT7" s="17" t="s">
        <v>9</v>
      </c>
      <c r="AU7" s="17"/>
      <c r="AV7" s="17" t="s">
        <v>10</v>
      </c>
      <c r="AW7" s="17"/>
      <c r="AX7" s="17" t="s">
        <v>11</v>
      </c>
      <c r="AY7" s="17"/>
      <c r="AZ7" s="17" t="s">
        <v>12</v>
      </c>
      <c r="BA7" s="17"/>
      <c r="BB7" s="17" t="s">
        <v>13</v>
      </c>
      <c r="BC7" s="17"/>
      <c r="BD7" s="17" t="s">
        <v>14</v>
      </c>
      <c r="BE7" s="17"/>
      <c r="BF7" s="17" t="s">
        <v>15</v>
      </c>
      <c r="BG7" s="17"/>
      <c r="BH7" s="17" t="s">
        <v>16</v>
      </c>
      <c r="BI7" s="17"/>
      <c r="BK7" s="17" t="s">
        <v>17</v>
      </c>
      <c r="BL7" s="17"/>
      <c r="BM7" s="17" t="s">
        <v>18</v>
      </c>
      <c r="BN7" s="17"/>
      <c r="BO7" s="17" t="s">
        <v>19</v>
      </c>
      <c r="BP7" s="17"/>
      <c r="BQ7" s="17" t="s">
        <v>20</v>
      </c>
      <c r="BR7" s="17"/>
      <c r="BS7" s="17" t="s">
        <v>21</v>
      </c>
      <c r="BT7" s="17"/>
      <c r="BU7" s="17" t="s">
        <v>22</v>
      </c>
      <c r="BV7" s="17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17" t="s">
        <v>54</v>
      </c>
      <c r="C8" s="17"/>
      <c r="D8" s="17" t="s">
        <v>54</v>
      </c>
      <c r="E8" s="17"/>
      <c r="F8" s="141" t="s">
        <v>54</v>
      </c>
      <c r="G8" s="141"/>
      <c r="H8" s="141" t="s">
        <v>54</v>
      </c>
      <c r="I8" s="141"/>
      <c r="J8" s="141" t="s">
        <v>54</v>
      </c>
      <c r="K8" s="141"/>
      <c r="L8" s="17" t="s">
        <v>54</v>
      </c>
      <c r="M8" s="17"/>
      <c r="N8" s="17" t="s">
        <v>54</v>
      </c>
      <c r="O8" s="17"/>
      <c r="P8" s="17" t="s">
        <v>54</v>
      </c>
      <c r="Q8" s="17"/>
      <c r="R8" s="17" t="s">
        <v>54</v>
      </c>
      <c r="S8" s="17"/>
      <c r="T8" s="17" t="s">
        <v>54</v>
      </c>
      <c r="U8" s="17"/>
      <c r="W8" s="17" t="s">
        <v>54</v>
      </c>
      <c r="X8" s="17"/>
      <c r="Y8" s="17" t="s">
        <v>54</v>
      </c>
      <c r="Z8" s="17"/>
      <c r="AA8" s="17" t="s">
        <v>54</v>
      </c>
      <c r="AB8" s="17"/>
      <c r="AC8" s="17" t="s">
        <v>54</v>
      </c>
      <c r="AD8" s="17"/>
      <c r="AE8" s="17" t="s">
        <v>54</v>
      </c>
      <c r="AF8" s="17"/>
      <c r="AG8" s="17" t="s">
        <v>54</v>
      </c>
      <c r="AH8" s="17"/>
      <c r="AI8" s="17" t="s">
        <v>54</v>
      </c>
      <c r="AJ8" s="17"/>
      <c r="AK8" s="17" t="s">
        <v>54</v>
      </c>
      <c r="AL8" s="17"/>
      <c r="AM8" s="17" t="s">
        <v>54</v>
      </c>
      <c r="AN8" s="17"/>
      <c r="AO8" s="17" t="s">
        <v>54</v>
      </c>
      <c r="AP8" s="17"/>
      <c r="AQ8" s="26"/>
      <c r="AR8" s="17" t="s">
        <v>54</v>
      </c>
      <c r="AS8" s="17"/>
      <c r="AT8" s="17" t="s">
        <v>54</v>
      </c>
      <c r="AU8" s="17"/>
      <c r="AV8" s="17" t="s">
        <v>54</v>
      </c>
      <c r="AW8" s="17"/>
      <c r="AX8" s="17" t="s">
        <v>54</v>
      </c>
      <c r="AY8" s="17"/>
      <c r="AZ8" s="17" t="s">
        <v>54</v>
      </c>
      <c r="BA8" s="17"/>
      <c r="BB8" s="17" t="s">
        <v>54</v>
      </c>
      <c r="BC8" s="17"/>
      <c r="BD8" s="17" t="s">
        <v>54</v>
      </c>
      <c r="BE8" s="17"/>
      <c r="BF8" s="17" t="s">
        <v>54</v>
      </c>
      <c r="BG8" s="17"/>
      <c r="BH8" s="17" t="s">
        <v>54</v>
      </c>
      <c r="BI8" s="17"/>
      <c r="BJ8" s="26"/>
      <c r="BK8" s="17" t="s">
        <v>54</v>
      </c>
      <c r="BL8" s="17"/>
      <c r="BM8" s="17" t="s">
        <v>54</v>
      </c>
      <c r="BN8" s="17"/>
      <c r="BO8" s="17" t="s">
        <v>54</v>
      </c>
      <c r="BP8" s="17"/>
      <c r="BQ8" s="17" t="s">
        <v>54</v>
      </c>
      <c r="BR8" s="17"/>
      <c r="BS8" s="17" t="s">
        <v>54</v>
      </c>
      <c r="BT8" s="17"/>
      <c r="BU8" s="17" t="s">
        <v>54</v>
      </c>
      <c r="BV8" s="17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0"/>
      <c r="D9" s="60"/>
      <c r="F9" s="60"/>
      <c r="H9" s="60"/>
      <c r="J9" s="60"/>
      <c r="L9" s="60"/>
      <c r="N9" s="60"/>
      <c r="P9" s="60"/>
      <c r="R9" s="60"/>
      <c r="T9" s="60"/>
      <c r="V9" s="24"/>
      <c r="W9" s="60"/>
      <c r="Y9" s="60"/>
      <c r="AA9" s="60"/>
      <c r="AC9" s="60"/>
      <c r="AE9" s="60"/>
      <c r="AG9" s="60"/>
      <c r="AI9" s="60"/>
      <c r="AK9" s="60"/>
      <c r="AM9" s="60"/>
      <c r="AO9" s="60"/>
      <c r="AR9" s="60"/>
      <c r="AT9" s="60"/>
      <c r="AV9" s="60"/>
      <c r="AX9" s="60"/>
      <c r="AZ9" s="60"/>
      <c r="BB9" s="60"/>
      <c r="BD9" s="60"/>
      <c r="BF9" s="60"/>
      <c r="BH9" s="60"/>
      <c r="BK9" s="60"/>
      <c r="BM9" s="60"/>
      <c r="BO9" s="60"/>
      <c r="BQ9" s="60"/>
      <c r="BS9" s="60"/>
      <c r="BU9" s="60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0" customFormat="1" x14ac:dyDescent="0.25">
      <c r="A10" s="20" t="s">
        <v>23</v>
      </c>
      <c r="B10" s="84">
        <f>Kobe!B10/'Versicherte absolut'!B9</f>
        <v>406.58889619427657</v>
      </c>
      <c r="C10" s="84"/>
      <c r="D10" s="84">
        <f>Kobe!D10/'Versicherte absolut'!D9</f>
        <v>481.60316482665115</v>
      </c>
      <c r="E10" s="84"/>
      <c r="F10" s="84">
        <f>Kobe!F10/'Versicherte absolut'!F9</f>
        <v>86.446498094679157</v>
      </c>
      <c r="G10" s="84"/>
      <c r="H10" s="84">
        <f>Kobe!H10/'Versicherte absolut'!H9</f>
        <v>83.986965997514091</v>
      </c>
      <c r="I10" s="84"/>
      <c r="J10" s="84">
        <f>Kobe!J10/'Versicherte absolut'!J9</f>
        <v>88.767141663721361</v>
      </c>
      <c r="K10" s="84"/>
      <c r="L10" s="84">
        <f>Kobe!L10/'Versicherte absolut'!L9</f>
        <v>370.90671649129706</v>
      </c>
      <c r="M10" s="84"/>
      <c r="N10" s="84">
        <f>Kobe!N10/'Versicherte absolut'!N9</f>
        <v>421.10611298200229</v>
      </c>
      <c r="O10" s="84"/>
      <c r="P10" s="84">
        <f>Kobe!P10/'Versicherte absolut'!P9</f>
        <v>458.5121887966805</v>
      </c>
      <c r="Q10" s="84"/>
      <c r="R10" s="84">
        <f>Kobe!R10/'Versicherte absolut'!R9</f>
        <v>460.57052320766269</v>
      </c>
      <c r="S10" s="84"/>
      <c r="T10" s="84">
        <f>Kobe!T10/'Versicherte absolut'!U9</f>
        <v>460.59464110127828</v>
      </c>
      <c r="U10" s="83"/>
      <c r="V10" s="31" t="s">
        <v>23</v>
      </c>
      <c r="W10" s="84">
        <f>Kobe!W10/'Versicherte absolut'!W9</f>
        <v>493.99059247832793</v>
      </c>
      <c r="X10" s="83"/>
      <c r="Y10" s="84">
        <f>Kobe!Y10/'Versicherte absolut'!Y9</f>
        <v>535.85358971927167</v>
      </c>
      <c r="Z10" s="83"/>
      <c r="AA10" s="84">
        <f>Kobe!AA10/'Versicherte absolut'!AA9</f>
        <v>570.43075541750591</v>
      </c>
      <c r="AB10" s="83"/>
      <c r="AC10" s="84">
        <f>Kobe!AC10/'Versicherte absolut'!AC9</f>
        <v>605.86382590925405</v>
      </c>
      <c r="AD10" s="83"/>
      <c r="AE10" s="84">
        <f>Kobe!AE10/'Versicherte absolut'!AE9</f>
        <v>651.56648927155015</v>
      </c>
      <c r="AF10" s="83"/>
      <c r="AG10" s="84">
        <f>Kobe!AG10/'Versicherte absolut'!AG9</f>
        <v>700.55070002641605</v>
      </c>
      <c r="AH10" s="83"/>
      <c r="AI10" s="84">
        <f>Kobe!AI10/'Versicherte absolut'!AI9</f>
        <v>763.70355360266205</v>
      </c>
      <c r="AJ10" s="83"/>
      <c r="AK10" s="84">
        <f>Kobe!AK10/'Versicherte absolut'!AK9</f>
        <v>836.89711361993216</v>
      </c>
      <c r="AL10" s="83"/>
      <c r="AM10" s="84">
        <f>Kobe!AM10/'Versicherte absolut'!AN9</f>
        <v>918.8167758565138</v>
      </c>
      <c r="AN10" s="83"/>
      <c r="AO10" s="84">
        <f>Kobe!AO10/'Versicherte absolut'!AP9</f>
        <v>1046.1968221424911</v>
      </c>
      <c r="AP10" s="83"/>
      <c r="AQ10" s="31" t="s">
        <v>23</v>
      </c>
      <c r="AR10" s="84">
        <f>Kobe!AR10/'Versicherte absolut'!AR9</f>
        <v>246.8542579805864</v>
      </c>
      <c r="AS10" s="71"/>
      <c r="AT10" s="84">
        <f>Kobe!AT10/'Versicherte absolut'!AT9</f>
        <v>262.29078465701099</v>
      </c>
      <c r="AU10" s="71"/>
      <c r="AV10" s="84">
        <f>Kobe!AV10/'Versicherte absolut'!AV9</f>
        <v>289.96673988686507</v>
      </c>
      <c r="AW10" s="71"/>
      <c r="AX10" s="84">
        <f>Kobe!AX10/'Versicherte absolut'!AX9</f>
        <v>320.27064488392091</v>
      </c>
      <c r="AY10" s="71"/>
      <c r="AZ10" s="84">
        <f>Kobe!AZ10/'Versicherte absolut'!AZ9</f>
        <v>346.64738819449462</v>
      </c>
      <c r="BA10" s="71"/>
      <c r="BB10" s="84">
        <f>Kobe!BB10/'Versicherte absolut'!BB9</f>
        <v>381.76092743666811</v>
      </c>
      <c r="BC10" s="71"/>
      <c r="BD10" s="84">
        <f>Kobe!BD10/'Versicherte absolut'!BD9</f>
        <v>441.45133752091772</v>
      </c>
      <c r="BE10" s="71"/>
      <c r="BF10" s="84">
        <f>Kobe!BF10/'Versicherte absolut'!BF9</f>
        <v>504.02095038329963</v>
      </c>
      <c r="BG10" s="71"/>
      <c r="BH10" s="84">
        <f>Kobe!BH10/'Versicherte absolut'!BI9</f>
        <v>572.78494997825146</v>
      </c>
      <c r="BI10" s="15"/>
      <c r="BJ10" s="31" t="s">
        <v>23</v>
      </c>
      <c r="BK10" s="84">
        <f>Kobe!BJ10/'Versicherte absolut'!BK9</f>
        <v>643.13865480034656</v>
      </c>
      <c r="BL10" s="83"/>
      <c r="BM10" s="84">
        <f>Kobe!BM10/'Versicherte absolut'!BM9</f>
        <v>705.05904076511524</v>
      </c>
      <c r="BN10" s="83"/>
      <c r="BO10" s="84">
        <f>Kobe!BO10/'Versicherte absolut'!BO9</f>
        <v>770.55796554759206</v>
      </c>
      <c r="BP10" s="83"/>
      <c r="BQ10" s="84">
        <f>Kobe!BQ10/'Versicherte absolut'!BQ9</f>
        <v>838.10320109976431</v>
      </c>
      <c r="BR10" s="83"/>
      <c r="BS10" s="84">
        <f>Kobe!BS10/'Versicherte absolut'!BS9</f>
        <v>899.10603996366945</v>
      </c>
      <c r="BT10" s="83"/>
      <c r="BU10" s="84">
        <f>Kobe!BU10/'Versicherte absolut'!BU9</f>
        <v>1024.876582278481</v>
      </c>
      <c r="BV10" s="15"/>
    </row>
    <row r="11" spans="1:100" s="20" customFormat="1" x14ac:dyDescent="0.25">
      <c r="A11" s="20" t="s">
        <v>24</v>
      </c>
      <c r="B11" s="84">
        <f>Kobe!B11/'Versicherte absolut'!B10</f>
        <v>406.33390472235817</v>
      </c>
      <c r="C11" s="83"/>
      <c r="D11" s="84">
        <f>Kobe!D11/'Versicherte absolut'!D10</f>
        <v>486.96130962799316</v>
      </c>
      <c r="E11" s="83"/>
      <c r="F11" s="84">
        <f>Kobe!F11/'Versicherte absolut'!F10</f>
        <v>74.096703707661078</v>
      </c>
      <c r="G11" s="83"/>
      <c r="H11" s="84">
        <f>Kobe!H11/'Versicherte absolut'!H10</f>
        <v>73.044847411682412</v>
      </c>
      <c r="I11" s="83"/>
      <c r="J11" s="84">
        <f>Kobe!J11/'Versicherte absolut'!J10</f>
        <v>75.102349203695184</v>
      </c>
      <c r="K11" s="83"/>
      <c r="L11" s="84">
        <f>Kobe!L11/'Versicherte absolut'!L10</f>
        <v>340.53820530424389</v>
      </c>
      <c r="M11" s="83"/>
      <c r="N11" s="84">
        <f>Kobe!N11/'Versicherte absolut'!N10</f>
        <v>402.05371281085417</v>
      </c>
      <c r="O11" s="83"/>
      <c r="P11" s="84">
        <f>Kobe!P11/'Versicherte absolut'!P10</f>
        <v>428.77023161391531</v>
      </c>
      <c r="Q11" s="83"/>
      <c r="R11" s="84">
        <f>Kobe!R11/'Versicherte absolut'!R10</f>
        <v>426.44236337550541</v>
      </c>
      <c r="S11" s="83"/>
      <c r="T11" s="84">
        <f>Kobe!T11/'Versicherte absolut'!U10</f>
        <v>441.60699651710718</v>
      </c>
      <c r="U11" s="83"/>
      <c r="V11" s="31" t="s">
        <v>24</v>
      </c>
      <c r="W11" s="84">
        <f>Kobe!W11/'Versicherte absolut'!W10</f>
        <v>484.09796251477457</v>
      </c>
      <c r="X11" s="83"/>
      <c r="Y11" s="84">
        <f>Kobe!Y11/'Versicherte absolut'!Y10</f>
        <v>530.08860604201811</v>
      </c>
      <c r="Z11" s="83"/>
      <c r="AA11" s="84">
        <f>Kobe!AA11/'Versicherte absolut'!AA10</f>
        <v>567.39069050554872</v>
      </c>
      <c r="AB11" s="83"/>
      <c r="AC11" s="84">
        <f>Kobe!AC11/'Versicherte absolut'!AC10</f>
        <v>612.95563811188811</v>
      </c>
      <c r="AD11" s="83"/>
      <c r="AE11" s="84">
        <f>Kobe!AE11/'Versicherte absolut'!AE10</f>
        <v>653.19218709171673</v>
      </c>
      <c r="AF11" s="83"/>
      <c r="AG11" s="84">
        <f>Kobe!AG11/'Versicherte absolut'!AG10</f>
        <v>711.89999547080936</v>
      </c>
      <c r="AH11" s="83"/>
      <c r="AI11" s="84">
        <f>Kobe!AI11/'Versicherte absolut'!AI10</f>
        <v>778.35164560755129</v>
      </c>
      <c r="AJ11" s="83"/>
      <c r="AK11" s="84">
        <f>Kobe!AK11/'Versicherte absolut'!AK10</f>
        <v>856.62376297369053</v>
      </c>
      <c r="AL11" s="83"/>
      <c r="AM11" s="84">
        <f>Kobe!AM11/'Versicherte absolut'!AN10</f>
        <v>952.18296703296699</v>
      </c>
      <c r="AN11" s="83"/>
      <c r="AO11" s="84">
        <f>Kobe!AO11/'Versicherte absolut'!AP10</f>
        <v>1078.4272145764683</v>
      </c>
      <c r="AP11" s="83"/>
      <c r="AQ11" s="31" t="s">
        <v>24</v>
      </c>
      <c r="AR11" s="84">
        <f>Kobe!AR11/'Versicherte absolut'!AR10</f>
        <v>229.28931024035549</v>
      </c>
      <c r="AS11" s="71"/>
      <c r="AT11" s="84">
        <f>Kobe!AT11/'Versicherte absolut'!AT10</f>
        <v>249.56179933227904</v>
      </c>
      <c r="AU11" s="71"/>
      <c r="AV11" s="84">
        <f>Kobe!AV11/'Versicherte absolut'!AV10</f>
        <v>276.607213622291</v>
      </c>
      <c r="AW11" s="71"/>
      <c r="AX11" s="84">
        <f>Kobe!AX11/'Versicherte absolut'!AX10</f>
        <v>302.04327228456492</v>
      </c>
      <c r="AY11" s="71"/>
      <c r="AZ11" s="84">
        <f>Kobe!AZ11/'Versicherte absolut'!AZ10</f>
        <v>335.45516637026725</v>
      </c>
      <c r="BA11" s="71"/>
      <c r="BB11" s="84">
        <f>Kobe!BB11/'Versicherte absolut'!BB10</f>
        <v>372.33673469387753</v>
      </c>
      <c r="BC11" s="71"/>
      <c r="BD11" s="84">
        <f>Kobe!BD11/'Versicherte absolut'!BD10</f>
        <v>441.77846381822673</v>
      </c>
      <c r="BE11" s="71"/>
      <c r="BF11" s="84">
        <f>Kobe!BF11/'Versicherte absolut'!BF10</f>
        <v>508.19011631523296</v>
      </c>
      <c r="BG11" s="71"/>
      <c r="BH11" s="84">
        <f>Kobe!BH11/'Versicherte absolut'!BI10</f>
        <v>584.99559471365637</v>
      </c>
      <c r="BI11" s="15"/>
      <c r="BJ11" s="31" t="s">
        <v>24</v>
      </c>
      <c r="BK11" s="84">
        <f>Kobe!BJ11/'Versicherte absolut'!BK10</f>
        <v>655.86684521703978</v>
      </c>
      <c r="BL11" s="83"/>
      <c r="BM11" s="84">
        <f>Kobe!BM11/'Versicherte absolut'!BM10</f>
        <v>720.60485702638164</v>
      </c>
      <c r="BN11" s="83"/>
      <c r="BO11" s="84">
        <f>Kobe!BO11/'Versicherte absolut'!BO10</f>
        <v>780.11622258206978</v>
      </c>
      <c r="BP11" s="83"/>
      <c r="BQ11" s="84">
        <f>Kobe!BQ11/'Versicherte absolut'!BQ10</f>
        <v>850.34188124014713</v>
      </c>
      <c r="BR11" s="83"/>
      <c r="BS11" s="84">
        <f>Kobe!BS11/'Versicherte absolut'!BS10</f>
        <v>927.08509189925121</v>
      </c>
      <c r="BT11" s="83"/>
      <c r="BU11" s="84">
        <f>Kobe!BU11/'Versicherte absolut'!BU10</f>
        <v>1044.301204819277</v>
      </c>
      <c r="BV11" s="15"/>
    </row>
    <row r="12" spans="1:100" s="20" customFormat="1" x14ac:dyDescent="0.25">
      <c r="A12" s="20" t="s">
        <v>25</v>
      </c>
      <c r="B12" s="84">
        <f>Kobe!B12/'Versicherte absolut'!B11</f>
        <v>335.43264593519933</v>
      </c>
      <c r="C12" s="83"/>
      <c r="D12" s="84">
        <f>Kobe!D12/'Versicherte absolut'!D11</f>
        <v>410.98678850560782</v>
      </c>
      <c r="E12" s="83"/>
      <c r="F12" s="84">
        <f>Kobe!F12/'Versicherte absolut'!F11</f>
        <v>65.521115821906477</v>
      </c>
      <c r="G12" s="83"/>
      <c r="H12" s="84">
        <f>Kobe!H12/'Versicherte absolut'!H11</f>
        <v>63.04436868949724</v>
      </c>
      <c r="I12" s="83"/>
      <c r="J12" s="84">
        <f>Kobe!J12/'Versicherte absolut'!J11</f>
        <v>67.895398115371194</v>
      </c>
      <c r="K12" s="83"/>
      <c r="L12" s="84">
        <f>Kobe!L12/'Versicherte absolut'!L11</f>
        <v>299.43436187693993</v>
      </c>
      <c r="M12" s="83"/>
      <c r="N12" s="84">
        <f>Kobe!N12/'Versicherte absolut'!N11</f>
        <v>349.89224064262521</v>
      </c>
      <c r="O12" s="83"/>
      <c r="P12" s="84">
        <f>Kobe!P12/'Versicherte absolut'!P11</f>
        <v>371.61851910575552</v>
      </c>
      <c r="Q12" s="83"/>
      <c r="R12" s="84">
        <f>Kobe!R12/'Versicherte absolut'!R11</f>
        <v>374.11989372301559</v>
      </c>
      <c r="S12" s="83"/>
      <c r="T12" s="84">
        <f>Kobe!T12/'Versicherte absolut'!U11</f>
        <v>379.6171264444593</v>
      </c>
      <c r="U12" s="83"/>
      <c r="V12" s="31" t="s">
        <v>25</v>
      </c>
      <c r="W12" s="84">
        <f>Kobe!W12/'Versicherte absolut'!W11</f>
        <v>419.74937067337947</v>
      </c>
      <c r="X12" s="83"/>
      <c r="Y12" s="84">
        <f>Kobe!Y12/'Versicherte absolut'!Y11</f>
        <v>459.24714622214168</v>
      </c>
      <c r="Z12" s="83"/>
      <c r="AA12" s="84">
        <f>Kobe!AA12/'Versicherte absolut'!AA11</f>
        <v>487.87585170340679</v>
      </c>
      <c r="AB12" s="83"/>
      <c r="AC12" s="84">
        <f>Kobe!AC12/'Versicherte absolut'!AC11</f>
        <v>522.64915216421241</v>
      </c>
      <c r="AD12" s="83"/>
      <c r="AE12" s="84">
        <f>Kobe!AE12/'Versicherte absolut'!AE11</f>
        <v>562.72393870886708</v>
      </c>
      <c r="AF12" s="83"/>
      <c r="AG12" s="84">
        <f>Kobe!AG12/'Versicherte absolut'!AG11</f>
        <v>615.31448572967156</v>
      </c>
      <c r="AH12" s="83"/>
      <c r="AI12" s="84">
        <f>Kobe!AI12/'Versicherte absolut'!AI11</f>
        <v>679.5924855491329</v>
      </c>
      <c r="AJ12" s="83"/>
      <c r="AK12" s="84">
        <f>Kobe!AK12/'Versicherte absolut'!AK11</f>
        <v>764.51211734693879</v>
      </c>
      <c r="AL12" s="83"/>
      <c r="AM12" s="84">
        <f>Kobe!AM12/'Versicherte absolut'!AN11</f>
        <v>870.27258979206044</v>
      </c>
      <c r="AN12" s="83"/>
      <c r="AO12" s="84">
        <f>Kobe!AO12/'Versicherte absolut'!AP11</f>
        <v>1003.6262425447316</v>
      </c>
      <c r="AP12" s="83"/>
      <c r="AQ12" s="31" t="s">
        <v>25</v>
      </c>
      <c r="AR12" s="84">
        <f>Kobe!AR12/'Versicherte absolut'!AR11</f>
        <v>204.7199033524615</v>
      </c>
      <c r="AS12" s="71"/>
      <c r="AT12" s="84">
        <f>Kobe!AT12/'Versicherte absolut'!AT11</f>
        <v>216.19414939926867</v>
      </c>
      <c r="AU12" s="71"/>
      <c r="AV12" s="84">
        <f>Kobe!AV12/'Versicherte absolut'!AV11</f>
        <v>239.40789997610895</v>
      </c>
      <c r="AW12" s="71"/>
      <c r="AX12" s="84">
        <f>Kobe!AX12/'Versicherte absolut'!AX11</f>
        <v>272.67139575733012</v>
      </c>
      <c r="AY12" s="71"/>
      <c r="AZ12" s="84">
        <f>Kobe!AZ12/'Versicherte absolut'!AZ11</f>
        <v>293.03280273248697</v>
      </c>
      <c r="BA12" s="71"/>
      <c r="BB12" s="84">
        <f>Kobe!BB12/'Versicherte absolut'!BB11</f>
        <v>328.24608451536642</v>
      </c>
      <c r="BC12" s="71"/>
      <c r="BD12" s="84">
        <f>Kobe!BD12/'Versicherte absolut'!BD11</f>
        <v>385.20038962188966</v>
      </c>
      <c r="BE12" s="71"/>
      <c r="BF12" s="84">
        <f>Kobe!BF12/'Versicherte absolut'!BF11</f>
        <v>445.10972664928039</v>
      </c>
      <c r="BG12" s="71"/>
      <c r="BH12" s="84">
        <f>Kobe!BH12/'Versicherte absolut'!BI11</f>
        <v>512.3790689534477</v>
      </c>
      <c r="BI12" s="15"/>
      <c r="BJ12" s="31" t="s">
        <v>25</v>
      </c>
      <c r="BK12" s="84">
        <f>Kobe!BJ12/'Versicherte absolut'!BK11</f>
        <v>563.29213961407493</v>
      </c>
      <c r="BL12" s="83"/>
      <c r="BM12" s="84">
        <f>Kobe!BM12/'Versicherte absolut'!BM11</f>
        <v>631.09250954990864</v>
      </c>
      <c r="BN12" s="83"/>
      <c r="BO12" s="84">
        <f>Kobe!BO12/'Versicherte absolut'!BO11</f>
        <v>686.85113636363633</v>
      </c>
      <c r="BP12" s="83"/>
      <c r="BQ12" s="84">
        <f>Kobe!BQ12/'Versicherte absolut'!BQ11</f>
        <v>752.24972737186476</v>
      </c>
      <c r="BR12" s="83"/>
      <c r="BS12" s="84">
        <f>Kobe!BS12/'Versicherte absolut'!BS11</f>
        <v>839.24939855653565</v>
      </c>
      <c r="BT12" s="83"/>
      <c r="BU12" s="84">
        <f>Kobe!BU12/'Versicherte absolut'!BU11</f>
        <v>950.5374015748032</v>
      </c>
      <c r="BV12" s="15"/>
    </row>
    <row r="13" spans="1:100" s="20" customFormat="1" x14ac:dyDescent="0.25">
      <c r="A13" s="20" t="s">
        <v>26</v>
      </c>
      <c r="B13" s="84">
        <f>Kobe!B13/'Versicherte absolut'!B12</f>
        <v>340.58393642684831</v>
      </c>
      <c r="C13" s="83"/>
      <c r="D13" s="84">
        <f>Kobe!D13/'Versicherte absolut'!D12</f>
        <v>415.60526411064046</v>
      </c>
      <c r="E13" s="83"/>
      <c r="F13" s="84">
        <f>Kobe!F13/'Versicherte absolut'!F12</f>
        <v>68.432098765432102</v>
      </c>
      <c r="G13" s="83"/>
      <c r="H13" s="84">
        <f>Kobe!H13/'Versicherte absolut'!H12</f>
        <v>65.873333333333335</v>
      </c>
      <c r="I13" s="83"/>
      <c r="J13" s="84">
        <f>Kobe!J13/'Versicherte absolut'!J12</f>
        <v>70.915372670807457</v>
      </c>
      <c r="K13" s="83"/>
      <c r="L13" s="84">
        <f>Kobe!L13/'Versicherte absolut'!L12</f>
        <v>328.74683544303798</v>
      </c>
      <c r="M13" s="83"/>
      <c r="N13" s="84">
        <f>Kobe!N13/'Versicherte absolut'!N12</f>
        <v>370.87124060150376</v>
      </c>
      <c r="O13" s="83"/>
      <c r="P13" s="84">
        <f>Kobe!P13/'Versicherte absolut'!P12</f>
        <v>376.54767932489449</v>
      </c>
      <c r="Q13" s="83"/>
      <c r="R13" s="84">
        <f>Kobe!R13/'Versicherte absolut'!R12</f>
        <v>349.90617670054729</v>
      </c>
      <c r="S13" s="83"/>
      <c r="T13" s="84">
        <f>Kobe!T13/'Versicherte absolut'!U12</f>
        <v>373.20092378752889</v>
      </c>
      <c r="U13" s="83"/>
      <c r="V13" s="31" t="s">
        <v>26</v>
      </c>
      <c r="W13" s="84">
        <f>Kobe!W13/'Versicherte absolut'!W12</f>
        <v>403.35936254980078</v>
      </c>
      <c r="X13" s="83"/>
      <c r="Y13" s="84">
        <f>Kobe!Y13/'Versicherte absolut'!Y12</f>
        <v>434.09250693802034</v>
      </c>
      <c r="Z13" s="83"/>
      <c r="AA13" s="84">
        <f>Kobe!AA13/'Versicherte absolut'!AA12</f>
        <v>468.82666666666665</v>
      </c>
      <c r="AB13" s="83"/>
      <c r="AC13" s="84">
        <f>Kobe!AC13/'Versicherte absolut'!AC12</f>
        <v>507.83458646616543</v>
      </c>
      <c r="AD13" s="83"/>
      <c r="AE13" s="84">
        <f>Kobe!AE13/'Versicherte absolut'!AE12</f>
        <v>554.73831775700933</v>
      </c>
      <c r="AF13" s="83"/>
      <c r="AG13" s="84">
        <f>Kobe!AG13/'Versicherte absolut'!AG12</f>
        <v>616.34430727023323</v>
      </c>
      <c r="AH13" s="83"/>
      <c r="AI13" s="84">
        <f>Kobe!AI13/'Versicherte absolut'!AI12</f>
        <v>703.34550989345507</v>
      </c>
      <c r="AJ13" s="83"/>
      <c r="AK13" s="84">
        <f>Kobe!AK13/'Versicherte absolut'!AK12</f>
        <v>789.21455223880594</v>
      </c>
      <c r="AL13" s="83"/>
      <c r="AM13" s="84">
        <f>Kobe!AM13/'Versicherte absolut'!AN12</f>
        <v>896.33230769230772</v>
      </c>
      <c r="AN13" s="83"/>
      <c r="AO13" s="84">
        <f>Kobe!AO13/'Versicherte absolut'!AP12</f>
        <v>999.6347305389221</v>
      </c>
      <c r="AP13" s="83"/>
      <c r="AQ13" s="31" t="s">
        <v>26</v>
      </c>
      <c r="AR13" s="84">
        <f>Kobe!AR13/'Versicherte absolut'!AR12</f>
        <v>210.55727554179566</v>
      </c>
      <c r="AS13" s="71"/>
      <c r="AT13" s="84">
        <f>Kobe!AT13/'Versicherte absolut'!AT12</f>
        <v>221.26956521739132</v>
      </c>
      <c r="AU13" s="71"/>
      <c r="AV13" s="84">
        <f>Kobe!AV13/'Versicherte absolut'!AV12</f>
        <v>234.37095435684648</v>
      </c>
      <c r="AW13" s="71"/>
      <c r="AX13" s="84">
        <f>Kobe!AX13/'Versicherte absolut'!AX12</f>
        <v>250.87073347857662</v>
      </c>
      <c r="AY13" s="71"/>
      <c r="AZ13" s="84">
        <f>Kobe!AZ13/'Versicherte absolut'!AZ12</f>
        <v>273.2328358208955</v>
      </c>
      <c r="BA13" s="71"/>
      <c r="BB13" s="84">
        <f>Kobe!BB13/'Versicherte absolut'!BB12</f>
        <v>316.44961240310079</v>
      </c>
      <c r="BC13" s="71"/>
      <c r="BD13" s="84">
        <f>Kobe!BD13/'Versicherte absolut'!BD12</f>
        <v>383.76855546687949</v>
      </c>
      <c r="BE13" s="71"/>
      <c r="BF13" s="84">
        <f>Kobe!BF13/'Versicherte absolut'!BF12</f>
        <v>437.70128676470586</v>
      </c>
      <c r="BG13" s="71"/>
      <c r="BH13" s="84">
        <f>Kobe!BH13/'Versicherte absolut'!BI12</f>
        <v>496.98793859649123</v>
      </c>
      <c r="BI13" s="15"/>
      <c r="BJ13" s="31" t="s">
        <v>26</v>
      </c>
      <c r="BK13" s="84">
        <f>Kobe!BJ13/'Versicherte absolut'!BK12</f>
        <v>569.03506311360445</v>
      </c>
      <c r="BL13" s="83"/>
      <c r="BM13" s="84">
        <f>Kobe!BM13/'Versicherte absolut'!BM12</f>
        <v>617.742718446602</v>
      </c>
      <c r="BN13" s="83"/>
      <c r="BO13" s="84">
        <f>Kobe!BO13/'Versicherte absolut'!BO12</f>
        <v>643.75396825396831</v>
      </c>
      <c r="BP13" s="83"/>
      <c r="BQ13" s="84">
        <f>Kobe!BQ13/'Versicherte absolut'!BQ12</f>
        <v>740.92420537897306</v>
      </c>
      <c r="BR13" s="83"/>
      <c r="BS13" s="84">
        <f>Kobe!BS13/'Versicherte absolut'!BS12</f>
        <v>823.1875</v>
      </c>
      <c r="BT13" s="83"/>
      <c r="BU13" s="84">
        <f>Kobe!BU13/'Versicherte absolut'!BU12</f>
        <v>841.71014492753625</v>
      </c>
      <c r="BV13" s="15"/>
    </row>
    <row r="14" spans="1:100" s="20" customFormat="1" x14ac:dyDescent="0.25">
      <c r="A14" s="20" t="s">
        <v>27</v>
      </c>
      <c r="B14" s="84">
        <f>Kobe!B14/'Versicherte absolut'!B13</f>
        <v>361.4402984530862</v>
      </c>
      <c r="C14" s="83"/>
      <c r="D14" s="84">
        <f>Kobe!D14/'Versicherte absolut'!D13</f>
        <v>441.37560980168593</v>
      </c>
      <c r="E14" s="83"/>
      <c r="F14" s="84">
        <f>Kobe!F14/'Versicherte absolut'!F13</f>
        <v>78.588365632647665</v>
      </c>
      <c r="G14" s="83"/>
      <c r="H14" s="84">
        <f>Kobe!H14/'Versicherte absolut'!H13</f>
        <v>77.809494949494947</v>
      </c>
      <c r="I14" s="83"/>
      <c r="J14" s="84">
        <f>Kobe!J14/'Versicherte absolut'!J13</f>
        <v>79.340005198856247</v>
      </c>
      <c r="K14" s="83"/>
      <c r="L14" s="84">
        <f>Kobe!L14/'Versicherte absolut'!L13</f>
        <v>343.81541125541128</v>
      </c>
      <c r="M14" s="83"/>
      <c r="N14" s="84">
        <f>Kobe!N14/'Versicherte absolut'!N13</f>
        <v>402.03599812996725</v>
      </c>
      <c r="O14" s="83"/>
      <c r="P14" s="84">
        <f>Kobe!P14/'Versicherte absolut'!P13</f>
        <v>417.50823338076844</v>
      </c>
      <c r="Q14" s="83"/>
      <c r="R14" s="84">
        <f>Kobe!R14/'Versicherte absolut'!R13</f>
        <v>414.65998981497199</v>
      </c>
      <c r="S14" s="83"/>
      <c r="T14" s="84">
        <f>Kobe!T14/'Versicherte absolut'!U13</f>
        <v>422.86257964525572</v>
      </c>
      <c r="U14" s="83"/>
      <c r="V14" s="31" t="s">
        <v>27</v>
      </c>
      <c r="W14" s="84">
        <f>Kobe!W14/'Versicherte absolut'!W13</f>
        <v>459.47616173808086</v>
      </c>
      <c r="X14" s="83"/>
      <c r="Y14" s="84">
        <f>Kobe!Y14/'Versicherte absolut'!Y13</f>
        <v>487.55456465618397</v>
      </c>
      <c r="Z14" s="83"/>
      <c r="AA14" s="84">
        <f>Kobe!AA14/'Versicherte absolut'!AA13</f>
        <v>516.31294779938582</v>
      </c>
      <c r="AB14" s="83"/>
      <c r="AC14" s="84">
        <f>Kobe!AC14/'Versicherte absolut'!AC13</f>
        <v>551.50124533001247</v>
      </c>
      <c r="AD14" s="83"/>
      <c r="AE14" s="84">
        <f>Kobe!AE14/'Versicherte absolut'!AE13</f>
        <v>595.98846296985482</v>
      </c>
      <c r="AF14" s="83"/>
      <c r="AG14" s="84">
        <f>Kobe!AG14/'Versicherte absolut'!AG13</f>
        <v>662.74495560936236</v>
      </c>
      <c r="AH14" s="83"/>
      <c r="AI14" s="84">
        <f>Kobe!AI14/'Versicherte absolut'!AI13</f>
        <v>702.08745627186408</v>
      </c>
      <c r="AJ14" s="83"/>
      <c r="AK14" s="84">
        <f>Kobe!AK14/'Versicherte absolut'!AK13</f>
        <v>782.82724902216432</v>
      </c>
      <c r="AL14" s="83"/>
      <c r="AM14" s="84">
        <f>Kobe!AM14/'Versicherte absolut'!AN13</f>
        <v>875.89655172413791</v>
      </c>
      <c r="AN14" s="83"/>
      <c r="AO14" s="84">
        <f>Kobe!AO14/'Versicherte absolut'!AP13</f>
        <v>974.17248908296938</v>
      </c>
      <c r="AP14" s="83"/>
      <c r="AQ14" s="31" t="s">
        <v>27</v>
      </c>
      <c r="AR14" s="84">
        <f>Kobe!AR14/'Versicherte absolut'!AR13</f>
        <v>230.80356558717696</v>
      </c>
      <c r="AS14" s="71"/>
      <c r="AT14" s="84">
        <f>Kobe!AT14/'Versicherte absolut'!AT13</f>
        <v>259.82213706041478</v>
      </c>
      <c r="AU14" s="71"/>
      <c r="AV14" s="84">
        <f>Kobe!AV14/'Versicherte absolut'!AV13</f>
        <v>282.10148611654284</v>
      </c>
      <c r="AW14" s="71"/>
      <c r="AX14" s="84">
        <f>Kobe!AX14/'Versicherte absolut'!AX13</f>
        <v>303.73556767158436</v>
      </c>
      <c r="AY14" s="71"/>
      <c r="AZ14" s="84">
        <f>Kobe!AZ14/'Versicherte absolut'!AZ13</f>
        <v>332.08094327597195</v>
      </c>
      <c r="BA14" s="71"/>
      <c r="BB14" s="84">
        <f>Kobe!BB14/'Versicherte absolut'!BB13</f>
        <v>362.03858695652173</v>
      </c>
      <c r="BC14" s="71"/>
      <c r="BD14" s="84">
        <f>Kobe!BD14/'Versicherte absolut'!BD13</f>
        <v>427.00998512853198</v>
      </c>
      <c r="BE14" s="71"/>
      <c r="BF14" s="84">
        <f>Kobe!BF14/'Versicherte absolut'!BF13</f>
        <v>485.95602605863195</v>
      </c>
      <c r="BG14" s="71"/>
      <c r="BH14" s="84">
        <f>Kobe!BH14/'Versicherte absolut'!BI13</f>
        <v>569.48763456502763</v>
      </c>
      <c r="BI14" s="15"/>
      <c r="BJ14" s="31" t="s">
        <v>27</v>
      </c>
      <c r="BK14" s="84">
        <f>Kobe!BJ14/'Versicherte absolut'!BK13</f>
        <v>603.77631578947364</v>
      </c>
      <c r="BL14" s="83"/>
      <c r="BM14" s="84">
        <f>Kobe!BM14/'Versicherte absolut'!BM13</f>
        <v>661.18710263396918</v>
      </c>
      <c r="BN14" s="83"/>
      <c r="BO14" s="84">
        <f>Kobe!BO14/'Versicherte absolut'!BO13</f>
        <v>702.85985104942449</v>
      </c>
      <c r="BP14" s="83"/>
      <c r="BQ14" s="84">
        <f>Kobe!BQ14/'Versicherte absolut'!BQ13</f>
        <v>805.26156941649901</v>
      </c>
      <c r="BR14" s="83"/>
      <c r="BS14" s="84">
        <f>Kobe!BS14/'Versicherte absolut'!BS13</f>
        <v>856.33333333333337</v>
      </c>
      <c r="BT14" s="83"/>
      <c r="BU14" s="84">
        <f>Kobe!BU14/'Versicherte absolut'!BU13</f>
        <v>940.15384615384619</v>
      </c>
      <c r="BV14" s="15"/>
    </row>
    <row r="15" spans="1:100" s="20" customFormat="1" x14ac:dyDescent="0.25">
      <c r="A15" s="20" t="s">
        <v>28</v>
      </c>
      <c r="B15" s="84">
        <f>Kobe!B15/'Versicherte absolut'!B14</f>
        <v>331.10682903815535</v>
      </c>
      <c r="C15" s="83"/>
      <c r="D15" s="84">
        <f>Kobe!D15/'Versicherte absolut'!D14</f>
        <v>410.73339441136051</v>
      </c>
      <c r="E15" s="83"/>
      <c r="F15" s="84">
        <f>Kobe!F15/'Versicherte absolut'!F14</f>
        <v>60.842834931329357</v>
      </c>
      <c r="G15" s="83"/>
      <c r="H15" s="84">
        <f>Kobe!H15/'Versicherte absolut'!H14</f>
        <v>57.608147174770039</v>
      </c>
      <c r="I15" s="83"/>
      <c r="J15" s="84">
        <f>Kobe!J15/'Versicherte absolut'!J14</f>
        <v>63.971895758814512</v>
      </c>
      <c r="K15" s="83"/>
      <c r="L15" s="84">
        <f>Kobe!L15/'Versicherte absolut'!L14</f>
        <v>298.33146417445482</v>
      </c>
      <c r="M15" s="83"/>
      <c r="N15" s="84">
        <f>Kobe!N15/'Versicherte absolut'!N14</f>
        <v>353.42613636363637</v>
      </c>
      <c r="O15" s="83"/>
      <c r="P15" s="84">
        <f>Kobe!P15/'Versicherte absolut'!P14</f>
        <v>402.71877655055226</v>
      </c>
      <c r="Q15" s="83"/>
      <c r="R15" s="84">
        <f>Kobe!R15/'Versicherte absolut'!R14</f>
        <v>378.6793279766253</v>
      </c>
      <c r="S15" s="83"/>
      <c r="T15" s="84">
        <f>Kobe!T15/'Versicherte absolut'!U14</f>
        <v>373.65865384615387</v>
      </c>
      <c r="U15" s="83"/>
      <c r="V15" s="31" t="s">
        <v>28</v>
      </c>
      <c r="W15" s="84">
        <f>Kobe!W15/'Versicherte absolut'!W14</f>
        <v>412.21749999999997</v>
      </c>
      <c r="X15" s="83"/>
      <c r="Y15" s="84">
        <f>Kobe!Y15/'Versicherte absolut'!Y14</f>
        <v>475.92361111111109</v>
      </c>
      <c r="Z15" s="83"/>
      <c r="AA15" s="84">
        <f>Kobe!AA15/'Versicherte absolut'!AA14</f>
        <v>490.96976016684044</v>
      </c>
      <c r="AB15" s="83"/>
      <c r="AC15" s="84">
        <f>Kobe!AC15/'Versicherte absolut'!AC14</f>
        <v>550.46413502109704</v>
      </c>
      <c r="AD15" s="83"/>
      <c r="AE15" s="84">
        <f>Kobe!AE15/'Versicherte absolut'!AE14</f>
        <v>559.90271132376392</v>
      </c>
      <c r="AF15" s="83"/>
      <c r="AG15" s="84">
        <f>Kobe!AG15/'Versicherte absolut'!AG14</f>
        <v>623.4815361890694</v>
      </c>
      <c r="AH15" s="83"/>
      <c r="AI15" s="84">
        <f>Kobe!AI15/'Versicherte absolut'!AI14</f>
        <v>699.15737051792826</v>
      </c>
      <c r="AJ15" s="83"/>
      <c r="AK15" s="84">
        <f>Kobe!AK15/'Versicherte absolut'!AK14</f>
        <v>767.50122249388755</v>
      </c>
      <c r="AL15" s="83"/>
      <c r="AM15" s="84">
        <f>Kobe!AM15/'Versicherte absolut'!AN14</f>
        <v>872.27385892116183</v>
      </c>
      <c r="AN15" s="83"/>
      <c r="AO15" s="84">
        <f>Kobe!AO15/'Versicherte absolut'!AP14</f>
        <v>978.42446043165467</v>
      </c>
      <c r="AP15" s="83"/>
      <c r="AQ15" s="31" t="s">
        <v>28</v>
      </c>
      <c r="AR15" s="84">
        <f>Kobe!AR15/'Versicherte absolut'!AR14</f>
        <v>200.70139771283354</v>
      </c>
      <c r="AS15" s="71"/>
      <c r="AT15" s="84">
        <f>Kobe!AT15/'Versicherte absolut'!AT14</f>
        <v>218.49818511796732</v>
      </c>
      <c r="AU15" s="71"/>
      <c r="AV15" s="84">
        <f>Kobe!AV15/'Versicherte absolut'!AV14</f>
        <v>250.67691029900331</v>
      </c>
      <c r="AW15" s="71"/>
      <c r="AX15" s="84">
        <f>Kobe!AX15/'Versicherte absolut'!AX14</f>
        <v>268.15652173913043</v>
      </c>
      <c r="AY15" s="71"/>
      <c r="AZ15" s="84">
        <f>Kobe!AZ15/'Versicherte absolut'!AZ14</f>
        <v>311.49260042283299</v>
      </c>
      <c r="BA15" s="71"/>
      <c r="BB15" s="84">
        <f>Kobe!BB15/'Versicherte absolut'!BB14</f>
        <v>339.78927492447127</v>
      </c>
      <c r="BC15" s="71"/>
      <c r="BD15" s="84">
        <f>Kobe!BD15/'Versicherte absolut'!BD14</f>
        <v>365.66695576756285</v>
      </c>
      <c r="BE15" s="71"/>
      <c r="BF15" s="84">
        <f>Kobe!BF15/'Versicherte absolut'!BF14</f>
        <v>441.53346456692913</v>
      </c>
      <c r="BG15" s="71"/>
      <c r="BH15" s="84">
        <f>Kobe!BH15/'Versicherte absolut'!BI14</f>
        <v>533.60199004975129</v>
      </c>
      <c r="BI15" s="15"/>
      <c r="BJ15" s="31" t="s">
        <v>28</v>
      </c>
      <c r="BK15" s="84">
        <f>Kobe!BJ15/'Versicherte absolut'!BK14</f>
        <v>560.35858585858591</v>
      </c>
      <c r="BL15" s="83"/>
      <c r="BM15" s="84">
        <f>Kobe!BM15/'Versicherte absolut'!BM14</f>
        <v>611.87189292543019</v>
      </c>
      <c r="BN15" s="83"/>
      <c r="BO15" s="84">
        <f>Kobe!BO15/'Versicherte absolut'!BO14</f>
        <v>708.20209973753276</v>
      </c>
      <c r="BP15" s="83"/>
      <c r="BQ15" s="84">
        <f>Kobe!BQ15/'Versicherte absolut'!BQ14</f>
        <v>782.46468401486993</v>
      </c>
      <c r="BR15" s="83"/>
      <c r="BS15" s="84">
        <f>Kobe!BS15/'Versicherte absolut'!BS14</f>
        <v>767.08843537414964</v>
      </c>
      <c r="BT15" s="83"/>
      <c r="BU15" s="84">
        <f>Kobe!BU15/'Versicherte absolut'!BU14</f>
        <v>977.34545454545457</v>
      </c>
      <c r="BV15" s="15"/>
    </row>
    <row r="16" spans="1:100" s="20" customFormat="1" x14ac:dyDescent="0.25">
      <c r="A16" s="20" t="s">
        <v>29</v>
      </c>
      <c r="B16" s="84">
        <f>Kobe!B16/'Versicherte absolut'!B15</f>
        <v>325.14668056120377</v>
      </c>
      <c r="C16" s="83"/>
      <c r="D16" s="84">
        <f>Kobe!D16/'Versicherte absolut'!D15</f>
        <v>392.89752378511707</v>
      </c>
      <c r="E16" s="83"/>
      <c r="F16" s="84">
        <f>Kobe!F16/'Versicherte absolut'!F15</f>
        <v>64.905746277839299</v>
      </c>
      <c r="G16" s="83"/>
      <c r="H16" s="84">
        <f>Kobe!H16/'Versicherte absolut'!H15</f>
        <v>63.433553971486759</v>
      </c>
      <c r="I16" s="83"/>
      <c r="J16" s="84">
        <f>Kobe!J16/'Versicherte absolut'!J15</f>
        <v>66.267142857142858</v>
      </c>
      <c r="K16" s="83"/>
      <c r="L16" s="84">
        <f>Kobe!L16/'Versicherte absolut'!L15</f>
        <v>293.64201877934272</v>
      </c>
      <c r="M16" s="83"/>
      <c r="N16" s="84">
        <f>Kobe!N16/'Versicherte absolut'!N15</f>
        <v>359.91722408026754</v>
      </c>
      <c r="O16" s="83"/>
      <c r="P16" s="84">
        <f>Kobe!P16/'Versicherte absolut'!P15</f>
        <v>360.93571428571431</v>
      </c>
      <c r="Q16" s="83"/>
      <c r="R16" s="84">
        <f>Kobe!R16/'Versicherte absolut'!R15</f>
        <v>373.63604651162791</v>
      </c>
      <c r="S16" s="83"/>
      <c r="T16" s="84">
        <f>Kobe!T16/'Versicherte absolut'!U15</f>
        <v>392.06578153289075</v>
      </c>
      <c r="U16" s="83"/>
      <c r="V16" s="31" t="s">
        <v>29</v>
      </c>
      <c r="W16" s="84">
        <f>Kobe!W16/'Versicherte absolut'!W15</f>
        <v>392.89275956284155</v>
      </c>
      <c r="X16" s="83"/>
      <c r="Y16" s="84">
        <f>Kobe!Y16/'Versicherte absolut'!Y15</f>
        <v>455.60075187969926</v>
      </c>
      <c r="Z16" s="83"/>
      <c r="AA16" s="84">
        <f>Kobe!AA16/'Versicherte absolut'!AA15</f>
        <v>484.34311328443357</v>
      </c>
      <c r="AB16" s="83"/>
      <c r="AC16" s="84">
        <f>Kobe!AC16/'Versicherte absolut'!AC15</f>
        <v>496.58630665380906</v>
      </c>
      <c r="AD16" s="83"/>
      <c r="AE16" s="84">
        <f>Kobe!AE16/'Versicherte absolut'!AE15</f>
        <v>540.20921052631581</v>
      </c>
      <c r="AF16" s="83"/>
      <c r="AG16" s="84">
        <f>Kobe!AG16/'Versicherte absolut'!AG15</f>
        <v>619.11994002998506</v>
      </c>
      <c r="AH16" s="83"/>
      <c r="AI16" s="84">
        <f>Kobe!AI16/'Versicherte absolut'!AI15</f>
        <v>628.60392798690668</v>
      </c>
      <c r="AJ16" s="83"/>
      <c r="AK16" s="84">
        <f>Kobe!AK16/'Versicherte absolut'!AK15</f>
        <v>731.64269662921345</v>
      </c>
      <c r="AL16" s="83"/>
      <c r="AM16" s="84">
        <f>Kobe!AM16/'Versicherte absolut'!AN15</f>
        <v>849.07109004739334</v>
      </c>
      <c r="AN16" s="83"/>
      <c r="AO16" s="84">
        <f>Kobe!AO16/'Versicherte absolut'!AP15</f>
        <v>914.58974358974353</v>
      </c>
      <c r="AP16" s="83"/>
      <c r="AQ16" s="31" t="s">
        <v>29</v>
      </c>
      <c r="AR16" s="84">
        <f>Kobe!AR16/'Versicherte absolut'!AR15</f>
        <v>186.43818181818182</v>
      </c>
      <c r="AS16" s="71"/>
      <c r="AT16" s="84">
        <f>Kobe!AT16/'Versicherte absolut'!AT15</f>
        <v>216.21305031446542</v>
      </c>
      <c r="AU16" s="71"/>
      <c r="AV16" s="84">
        <f>Kobe!AV16/'Versicherte absolut'!AV15</f>
        <v>214.51269035532994</v>
      </c>
      <c r="AW16" s="71"/>
      <c r="AX16" s="84">
        <f>Kobe!AX16/'Versicherte absolut'!AX15</f>
        <v>226.16038812785388</v>
      </c>
      <c r="AY16" s="71"/>
      <c r="AZ16" s="84">
        <f>Kobe!AZ16/'Versicherte absolut'!AZ15</f>
        <v>266.90315315315314</v>
      </c>
      <c r="BA16" s="71"/>
      <c r="BB16" s="84">
        <f>Kobe!BB16/'Versicherte absolut'!BB15</f>
        <v>314.77367773677736</v>
      </c>
      <c r="BC16" s="71"/>
      <c r="BD16" s="84">
        <f>Kobe!BD16/'Versicherte absolut'!BD15</f>
        <v>376.5792079207921</v>
      </c>
      <c r="BE16" s="71"/>
      <c r="BF16" s="84">
        <f>Kobe!BF16/'Versicherte absolut'!BF15</f>
        <v>415.30261248185775</v>
      </c>
      <c r="BG16" s="71"/>
      <c r="BH16" s="84">
        <f>Kobe!BH16/'Versicherte absolut'!BI15</f>
        <v>487.54805914972275</v>
      </c>
      <c r="BI16" s="15"/>
      <c r="BJ16" s="31" t="s">
        <v>29</v>
      </c>
      <c r="BK16" s="84">
        <f>Kobe!BJ16/'Versicherte absolut'!BK15</f>
        <v>578.20026007802346</v>
      </c>
      <c r="BL16" s="83"/>
      <c r="BM16" s="84">
        <f>Kobe!BM16/'Versicherte absolut'!BM15</f>
        <v>618.67001675041877</v>
      </c>
      <c r="BN16" s="83"/>
      <c r="BO16" s="84">
        <f>Kobe!BO16/'Versicherte absolut'!BO15</f>
        <v>664.78719008264466</v>
      </c>
      <c r="BP16" s="83"/>
      <c r="BQ16" s="84">
        <f>Kobe!BQ16/'Versicherte absolut'!BQ15</f>
        <v>748.28517110266159</v>
      </c>
      <c r="BR16" s="83"/>
      <c r="BS16" s="84">
        <f>Kobe!BS16/'Versicherte absolut'!BS15</f>
        <v>827.64705882352939</v>
      </c>
      <c r="BT16" s="83"/>
      <c r="BU16" s="84">
        <f>Kobe!BU16/'Versicherte absolut'!BU15</f>
        <v>1005.9622641509434</v>
      </c>
      <c r="BV16" s="15"/>
    </row>
    <row r="17" spans="1:74" s="20" customFormat="1" x14ac:dyDescent="0.25">
      <c r="A17" s="20" t="s">
        <v>30</v>
      </c>
      <c r="B17" s="84">
        <f>Kobe!B17/'Versicherte absolut'!B16</f>
        <v>377.2887360498313</v>
      </c>
      <c r="C17" s="83"/>
      <c r="D17" s="84">
        <f>Kobe!D17/'Versicherte absolut'!D16</f>
        <v>456.66236077242468</v>
      </c>
      <c r="E17" s="83"/>
      <c r="F17" s="84">
        <f>Kobe!F17/'Versicherte absolut'!F16</f>
        <v>82.973973607038118</v>
      </c>
      <c r="G17" s="83"/>
      <c r="H17" s="84">
        <f>Kobe!H17/'Versicherte absolut'!H16</f>
        <v>79.982780450747029</v>
      </c>
      <c r="I17" s="83"/>
      <c r="J17" s="84">
        <f>Kobe!J17/'Versicherte absolut'!J16</f>
        <v>85.742917847025495</v>
      </c>
      <c r="K17" s="83"/>
      <c r="L17" s="84">
        <f>Kobe!L17/'Versicherte absolut'!L16</f>
        <v>376.95957918050942</v>
      </c>
      <c r="M17" s="83"/>
      <c r="N17" s="84">
        <f>Kobe!N17/'Versicherte absolut'!N16</f>
        <v>439.42090909090911</v>
      </c>
      <c r="O17" s="83"/>
      <c r="P17" s="84">
        <f>Kobe!P17/'Versicherte absolut'!P16</f>
        <v>423.3847487001733</v>
      </c>
      <c r="Q17" s="83"/>
      <c r="R17" s="84">
        <f>Kobe!R17/'Versicherte absolut'!R16</f>
        <v>415.3830985915493</v>
      </c>
      <c r="S17" s="83"/>
      <c r="T17" s="84">
        <f>Kobe!T17/'Versicherte absolut'!U16</f>
        <v>424.71857410881802</v>
      </c>
      <c r="U17" s="83"/>
      <c r="V17" s="31" t="s">
        <v>30</v>
      </c>
      <c r="W17" s="84">
        <f>Kobe!W17/'Versicherte absolut'!W16</f>
        <v>442.48126801152739</v>
      </c>
      <c r="X17" s="83"/>
      <c r="Y17" s="84">
        <f>Kobe!Y17/'Versicherte absolut'!Y16</f>
        <v>492.55600981193788</v>
      </c>
      <c r="Z17" s="83"/>
      <c r="AA17" s="84">
        <f>Kobe!AA17/'Versicherte absolut'!AA16</f>
        <v>511.62406015037595</v>
      </c>
      <c r="AB17" s="83"/>
      <c r="AC17" s="84">
        <f>Kobe!AC17/'Versicherte absolut'!AC16</f>
        <v>529.72471324296146</v>
      </c>
      <c r="AD17" s="83"/>
      <c r="AE17" s="84">
        <f>Kobe!AE17/'Versicherte absolut'!AE16</f>
        <v>575.98734177215192</v>
      </c>
      <c r="AF17" s="83"/>
      <c r="AG17" s="84">
        <f>Kobe!AG17/'Versicherte absolut'!AG16</f>
        <v>636.12613636363642</v>
      </c>
      <c r="AH17" s="83"/>
      <c r="AI17" s="84">
        <f>Kobe!AI17/'Versicherte absolut'!AI16</f>
        <v>688.37783375314859</v>
      </c>
      <c r="AJ17" s="83"/>
      <c r="AK17" s="84">
        <f>Kobe!AK17/'Versicherte absolut'!AK16</f>
        <v>750.27874015748034</v>
      </c>
      <c r="AL17" s="83"/>
      <c r="AM17" s="84">
        <f>Kobe!AM17/'Versicherte absolut'!AN16</f>
        <v>833.10249307479228</v>
      </c>
      <c r="AN17" s="83"/>
      <c r="AO17" s="84">
        <f>Kobe!AO17/'Versicherte absolut'!AP16</f>
        <v>998.30769230769226</v>
      </c>
      <c r="AP17" s="83"/>
      <c r="AQ17" s="31" t="s">
        <v>30</v>
      </c>
      <c r="AR17" s="84">
        <f>Kobe!AR17/'Versicherte absolut'!AR16</f>
        <v>256.5981710597095</v>
      </c>
      <c r="AS17" s="71"/>
      <c r="AT17" s="84">
        <f>Kobe!AT17/'Versicherte absolut'!AT16</f>
        <v>287.02060085836911</v>
      </c>
      <c r="AU17" s="71"/>
      <c r="AV17" s="84">
        <f>Kobe!AV17/'Versicherte absolut'!AV16</f>
        <v>299.99834162520727</v>
      </c>
      <c r="AW17" s="71"/>
      <c r="AX17" s="84">
        <f>Kobe!AX17/'Versicherte absolut'!AX16</f>
        <v>312.45467128027684</v>
      </c>
      <c r="AY17" s="71"/>
      <c r="AZ17" s="84">
        <f>Kobe!AZ17/'Versicherte absolut'!AZ16</f>
        <v>328.08328075709778</v>
      </c>
      <c r="BA17" s="71"/>
      <c r="BB17" s="84">
        <f>Kobe!BB17/'Versicherte absolut'!BB16</f>
        <v>368.93691899070387</v>
      </c>
      <c r="BC17" s="71"/>
      <c r="BD17" s="84">
        <f>Kobe!BD17/'Versicherte absolut'!BD16</f>
        <v>398.34429824561403</v>
      </c>
      <c r="BE17" s="71"/>
      <c r="BF17" s="84">
        <f>Kobe!BF17/'Versicherte absolut'!BF16</f>
        <v>480.59966777408636</v>
      </c>
      <c r="BG17" s="71"/>
      <c r="BH17" s="84">
        <f>Kobe!BH17/'Versicherte absolut'!BI16</f>
        <v>524.59675785207696</v>
      </c>
      <c r="BI17" s="15"/>
      <c r="BJ17" s="31" t="s">
        <v>30</v>
      </c>
      <c r="BK17" s="84">
        <f>Kobe!BJ17/'Versicherte absolut'!BK16</f>
        <v>593.93264248704668</v>
      </c>
      <c r="BL17" s="83"/>
      <c r="BM17" s="84">
        <f>Kobe!BM17/'Versicherte absolut'!BM16</f>
        <v>657.53055141579728</v>
      </c>
      <c r="BN17" s="83"/>
      <c r="BO17" s="84">
        <f>Kobe!BO17/'Versicherte absolut'!BO16</f>
        <v>712.41568627450977</v>
      </c>
      <c r="BP17" s="83"/>
      <c r="BQ17" s="84">
        <f>Kobe!BQ17/'Versicherte absolut'!BQ16</f>
        <v>745.49736842105267</v>
      </c>
      <c r="BR17" s="83"/>
      <c r="BS17" s="84">
        <f>Kobe!BS17/'Versicherte absolut'!BS16</f>
        <v>797.26666666666665</v>
      </c>
      <c r="BT17" s="83"/>
      <c r="BU17" s="84">
        <f>Kobe!BU17/'Versicherte absolut'!BU16</f>
        <v>902.41935483870964</v>
      </c>
      <c r="BV17" s="15"/>
    </row>
    <row r="18" spans="1:74" s="20" customFormat="1" x14ac:dyDescent="0.25">
      <c r="A18" s="20" t="s">
        <v>31</v>
      </c>
      <c r="B18" s="84">
        <f>Kobe!B18/'Versicherte absolut'!B17</f>
        <v>351.29734345351045</v>
      </c>
      <c r="C18" s="83"/>
      <c r="D18" s="84">
        <f>Kobe!D18/'Versicherte absolut'!D17</f>
        <v>423.09615636108566</v>
      </c>
      <c r="E18" s="83"/>
      <c r="F18" s="84">
        <f>Kobe!F18/'Versicherte absolut'!F17</f>
        <v>67.593038004415845</v>
      </c>
      <c r="G18" s="83"/>
      <c r="H18" s="84">
        <f>Kobe!H18/'Versicherte absolut'!H17</f>
        <v>66.241069704576176</v>
      </c>
      <c r="I18" s="83"/>
      <c r="J18" s="84">
        <f>Kobe!J18/'Versicherte absolut'!J17</f>
        <v>68.874370939701706</v>
      </c>
      <c r="K18" s="83"/>
      <c r="L18" s="84">
        <f>Kobe!L18/'Versicherte absolut'!L17</f>
        <v>328.82807881773397</v>
      </c>
      <c r="M18" s="83"/>
      <c r="N18" s="84">
        <f>Kobe!N18/'Versicherte absolut'!N17</f>
        <v>376.58956075299488</v>
      </c>
      <c r="O18" s="83"/>
      <c r="P18" s="84">
        <f>Kobe!P18/'Versicherte absolut'!P17</f>
        <v>420.05510879848629</v>
      </c>
      <c r="Q18" s="83"/>
      <c r="R18" s="84">
        <f>Kobe!R18/'Versicherte absolut'!R17</f>
        <v>403.1232675346493</v>
      </c>
      <c r="S18" s="83"/>
      <c r="T18" s="84">
        <f>Kobe!T18/'Versicherte absolut'!U17</f>
        <v>413.29858233369686</v>
      </c>
      <c r="U18" s="83"/>
      <c r="V18" s="31" t="s">
        <v>31</v>
      </c>
      <c r="W18" s="84">
        <f>Kobe!W18/'Versicherte absolut'!W17</f>
        <v>439.14133333333331</v>
      </c>
      <c r="X18" s="83"/>
      <c r="Y18" s="84">
        <f>Kobe!Y18/'Versicherte absolut'!Y17</f>
        <v>476.47945205479454</v>
      </c>
      <c r="Z18" s="83"/>
      <c r="AA18" s="84">
        <f>Kobe!AA18/'Versicherte absolut'!AA17</f>
        <v>510.33333333333331</v>
      </c>
      <c r="AB18" s="83"/>
      <c r="AC18" s="84">
        <f>Kobe!AC18/'Versicherte absolut'!AC17</f>
        <v>545.64825581395348</v>
      </c>
      <c r="AD18" s="83"/>
      <c r="AE18" s="84">
        <f>Kobe!AE18/'Versicherte absolut'!AE17</f>
        <v>600.32785467128031</v>
      </c>
      <c r="AF18" s="83"/>
      <c r="AG18" s="84">
        <f>Kobe!AG18/'Versicherte absolut'!AG17</f>
        <v>644.1953713670614</v>
      </c>
      <c r="AH18" s="83"/>
      <c r="AI18" s="84">
        <f>Kobe!AI18/'Versicherte absolut'!AI17</f>
        <v>706.59752120026087</v>
      </c>
      <c r="AJ18" s="83"/>
      <c r="AK18" s="84">
        <f>Kobe!AK18/'Versicherte absolut'!AK17</f>
        <v>817.5769944341373</v>
      </c>
      <c r="AL18" s="83"/>
      <c r="AM18" s="84">
        <f>Kobe!AM18/'Versicherte absolut'!AN17</f>
        <v>894.1677740863787</v>
      </c>
      <c r="AN18" s="83"/>
      <c r="AO18" s="84">
        <f>Kobe!AO18/'Versicherte absolut'!AP17</f>
        <v>987.5585585585585</v>
      </c>
      <c r="AP18" s="83"/>
      <c r="AQ18" s="31" t="s">
        <v>31</v>
      </c>
      <c r="AR18" s="84">
        <f>Kobe!AR18/'Versicherte absolut'!AR17</f>
        <v>216.83820754716982</v>
      </c>
      <c r="AS18" s="71"/>
      <c r="AT18" s="84">
        <f>Kobe!AT18/'Versicherte absolut'!AT17</f>
        <v>215.43782684485765</v>
      </c>
      <c r="AU18" s="71"/>
      <c r="AV18" s="84">
        <f>Kobe!AV18/'Versicherte absolut'!AV17</f>
        <v>255.86700298096767</v>
      </c>
      <c r="AW18" s="71"/>
      <c r="AX18" s="84">
        <f>Kobe!AX18/'Versicherte absolut'!AX17</f>
        <v>266.9248291571754</v>
      </c>
      <c r="AY18" s="71"/>
      <c r="AZ18" s="84">
        <f>Kobe!AZ18/'Versicherte absolut'!AZ17</f>
        <v>295.23158104340899</v>
      </c>
      <c r="BA18" s="71"/>
      <c r="BB18" s="84">
        <f>Kobe!BB18/'Versicherte absolut'!BB17</f>
        <v>342.34582338902146</v>
      </c>
      <c r="BC18" s="71"/>
      <c r="BD18" s="84">
        <f>Kobe!BD18/'Versicherte absolut'!BD17</f>
        <v>395.39806927881887</v>
      </c>
      <c r="BE18" s="71"/>
      <c r="BF18" s="84">
        <f>Kobe!BF18/'Versicherte absolut'!BF17</f>
        <v>473.32303120356613</v>
      </c>
      <c r="BG18" s="71"/>
      <c r="BH18" s="84">
        <f>Kobe!BH18/'Versicherte absolut'!BI17</f>
        <v>534.66835871404396</v>
      </c>
      <c r="BI18" s="15"/>
      <c r="BJ18" s="31" t="s">
        <v>31</v>
      </c>
      <c r="BK18" s="84">
        <f>Kobe!BJ18/'Versicherte absolut'!BK17</f>
        <v>592.70943584623069</v>
      </c>
      <c r="BL18" s="83"/>
      <c r="BM18" s="84">
        <f>Kobe!BM18/'Versicherte absolut'!BM17</f>
        <v>631.41800643086822</v>
      </c>
      <c r="BN18" s="83"/>
      <c r="BO18" s="84">
        <f>Kobe!BO18/'Versicherte absolut'!BO17</f>
        <v>718.0743727598566</v>
      </c>
      <c r="BP18" s="83"/>
      <c r="BQ18" s="84">
        <f>Kobe!BQ18/'Versicherte absolut'!BQ17</f>
        <v>768.97583081570997</v>
      </c>
      <c r="BR18" s="83"/>
      <c r="BS18" s="84">
        <f>Kobe!BS18/'Versicherte absolut'!BS17</f>
        <v>909.39676113360326</v>
      </c>
      <c r="BT18" s="83"/>
      <c r="BU18" s="84">
        <f>Kobe!BU18/'Versicherte absolut'!BU17</f>
        <v>948.67241379310349</v>
      </c>
      <c r="BV18" s="15"/>
    </row>
    <row r="19" spans="1:74" s="20" customFormat="1" x14ac:dyDescent="0.25">
      <c r="A19" s="20" t="s">
        <v>32</v>
      </c>
      <c r="B19" s="84">
        <f>Kobe!B19/'Versicherte absolut'!B18</f>
        <v>387.97941599228147</v>
      </c>
      <c r="C19" s="83"/>
      <c r="D19" s="84">
        <f>Kobe!D19/'Versicherte absolut'!D18</f>
        <v>481.83142545372192</v>
      </c>
      <c r="E19" s="83"/>
      <c r="F19" s="84">
        <f>Kobe!F19/'Versicherte absolut'!F18</f>
        <v>82.315725948401592</v>
      </c>
      <c r="G19" s="83"/>
      <c r="H19" s="84">
        <f>Kobe!H19/'Versicherte absolut'!H18</f>
        <v>82.110947303459383</v>
      </c>
      <c r="I19" s="83"/>
      <c r="J19" s="84">
        <f>Kobe!J19/'Versicherte absolut'!J18</f>
        <v>82.51164468936561</v>
      </c>
      <c r="K19" s="83"/>
      <c r="L19" s="84">
        <f>Kobe!L19/'Versicherte absolut'!L18</f>
        <v>377.95312212193772</v>
      </c>
      <c r="M19" s="83"/>
      <c r="N19" s="84">
        <f>Kobe!N19/'Versicherte absolut'!N18</f>
        <v>436.44233159333828</v>
      </c>
      <c r="O19" s="83"/>
      <c r="P19" s="84">
        <f>Kobe!P19/'Versicherte absolut'!P18</f>
        <v>455.25874490967942</v>
      </c>
      <c r="Q19" s="83"/>
      <c r="R19" s="84">
        <f>Kobe!R19/'Versicherte absolut'!R18</f>
        <v>455.95429288402937</v>
      </c>
      <c r="S19" s="83"/>
      <c r="T19" s="84">
        <f>Kobe!T19/'Versicherte absolut'!U18</f>
        <v>470.87825514712796</v>
      </c>
      <c r="U19" s="83"/>
      <c r="V19" s="31" t="s">
        <v>32</v>
      </c>
      <c r="W19" s="84">
        <f>Kobe!W19/'Versicherte absolut'!W18</f>
        <v>513.8490376007162</v>
      </c>
      <c r="X19" s="83"/>
      <c r="Y19" s="84">
        <f>Kobe!Y19/'Versicherte absolut'!Y18</f>
        <v>563.82636491497249</v>
      </c>
      <c r="Z19" s="83"/>
      <c r="AA19" s="84">
        <f>Kobe!AA19/'Versicherte absolut'!AA18</f>
        <v>600.51726918424947</v>
      </c>
      <c r="AB19" s="83"/>
      <c r="AC19" s="84">
        <f>Kobe!AC19/'Versicherte absolut'!AC18</f>
        <v>628.30129172957561</v>
      </c>
      <c r="AD19" s="83"/>
      <c r="AE19" s="84">
        <f>Kobe!AE19/'Versicherte absolut'!AE18</f>
        <v>660.75150010345544</v>
      </c>
      <c r="AF19" s="83"/>
      <c r="AG19" s="84">
        <f>Kobe!AG19/'Versicherte absolut'!AG18</f>
        <v>716.80208087018207</v>
      </c>
      <c r="AH19" s="83"/>
      <c r="AI19" s="84">
        <f>Kobe!AI19/'Versicherte absolut'!AI18</f>
        <v>778.51341399263549</v>
      </c>
      <c r="AJ19" s="83"/>
      <c r="AK19" s="84">
        <f>Kobe!AK19/'Versicherte absolut'!AK18</f>
        <v>848.38683262364884</v>
      </c>
      <c r="AL19" s="83"/>
      <c r="AM19" s="84">
        <f>Kobe!AM19/'Versicherte absolut'!AN18</f>
        <v>930.17792521109766</v>
      </c>
      <c r="AN19" s="83"/>
      <c r="AO19" s="84">
        <f>Kobe!AO19/'Versicherte absolut'!AP18</f>
        <v>1064.5423529411764</v>
      </c>
      <c r="AP19" s="83"/>
      <c r="AQ19" s="31" t="s">
        <v>32</v>
      </c>
      <c r="AR19" s="84">
        <f>Kobe!AR19/'Versicherte absolut'!AR18</f>
        <v>249.35991987617226</v>
      </c>
      <c r="AS19" s="71"/>
      <c r="AT19" s="84">
        <f>Kobe!AT19/'Versicherte absolut'!AT18</f>
        <v>261.92666500374156</v>
      </c>
      <c r="AU19" s="71"/>
      <c r="AV19" s="84">
        <f>Kobe!AV19/'Versicherte absolut'!AV18</f>
        <v>293.8532168726033</v>
      </c>
      <c r="AW19" s="71"/>
      <c r="AX19" s="84">
        <f>Kobe!AX19/'Versicherte absolut'!AX18</f>
        <v>308.83415615286157</v>
      </c>
      <c r="AY19" s="71"/>
      <c r="AZ19" s="84">
        <f>Kobe!AZ19/'Versicherte absolut'!AZ18</f>
        <v>343.85789803781023</v>
      </c>
      <c r="BA19" s="71"/>
      <c r="BB19" s="84">
        <f>Kobe!BB19/'Versicherte absolut'!BB18</f>
        <v>394.79028697571744</v>
      </c>
      <c r="BC19" s="71"/>
      <c r="BD19" s="84">
        <f>Kobe!BD19/'Versicherte absolut'!BD18</f>
        <v>461.18057921635432</v>
      </c>
      <c r="BE19" s="71"/>
      <c r="BF19" s="84">
        <f>Kobe!BF19/'Versicherte absolut'!BF18</f>
        <v>525.35162388685171</v>
      </c>
      <c r="BG19" s="71"/>
      <c r="BH19" s="84">
        <f>Kobe!BH19/'Versicherte absolut'!BI18</f>
        <v>604.21709457263569</v>
      </c>
      <c r="BI19" s="15"/>
      <c r="BJ19" s="31" t="s">
        <v>32</v>
      </c>
      <c r="BK19" s="84">
        <f>Kobe!BJ19/'Versicherte absolut'!BK18</f>
        <v>666.38159397122627</v>
      </c>
      <c r="BL19" s="83"/>
      <c r="BM19" s="84">
        <f>Kobe!BM19/'Versicherte absolut'!BM18</f>
        <v>711.24531468531472</v>
      </c>
      <c r="BN19" s="83"/>
      <c r="BO19" s="84">
        <f>Kobe!BO19/'Versicherte absolut'!BO18</f>
        <v>779.26693968726727</v>
      </c>
      <c r="BP19" s="83"/>
      <c r="BQ19" s="84">
        <f>Kobe!BQ19/'Versicherte absolut'!BQ18</f>
        <v>839.51785714285711</v>
      </c>
      <c r="BR19" s="83"/>
      <c r="BS19" s="84">
        <f>Kobe!BS19/'Versicherte absolut'!BS18</f>
        <v>949.35570469798654</v>
      </c>
      <c r="BT19" s="83"/>
      <c r="BU19" s="84">
        <f>Kobe!BU19/'Versicherte absolut'!BU18</f>
        <v>1013.3024054982818</v>
      </c>
      <c r="BV19" s="15"/>
    </row>
    <row r="20" spans="1:74" s="20" customFormat="1" x14ac:dyDescent="0.25">
      <c r="A20" s="20" t="s">
        <v>33</v>
      </c>
      <c r="B20" s="84">
        <f>Kobe!B20/'Versicherte absolut'!B19</f>
        <v>388.79680615857859</v>
      </c>
      <c r="C20" s="83"/>
      <c r="D20" s="84">
        <f>Kobe!D20/'Versicherte absolut'!D19</f>
        <v>469.05240957184418</v>
      </c>
      <c r="E20" s="83"/>
      <c r="F20" s="84">
        <f>Kobe!F20/'Versicherte absolut'!F19</f>
        <v>76.181937609066495</v>
      </c>
      <c r="G20" s="83"/>
      <c r="H20" s="84">
        <f>Kobe!H20/'Versicherte absolut'!H19</f>
        <v>75.058809332260665</v>
      </c>
      <c r="I20" s="83"/>
      <c r="J20" s="84">
        <f>Kobe!J20/'Versicherte absolut'!J19</f>
        <v>77.247073674546712</v>
      </c>
      <c r="K20" s="83"/>
      <c r="L20" s="84">
        <f>Kobe!L20/'Versicherte absolut'!L19</f>
        <v>336.54832234012042</v>
      </c>
      <c r="M20" s="83"/>
      <c r="N20" s="84">
        <f>Kobe!N20/'Versicherte absolut'!N19</f>
        <v>392.77923186344236</v>
      </c>
      <c r="O20" s="83"/>
      <c r="P20" s="84">
        <f>Kobe!P20/'Versicherte absolut'!P19</f>
        <v>427.16222167849276</v>
      </c>
      <c r="Q20" s="83"/>
      <c r="R20" s="84">
        <f>Kobe!R20/'Versicherte absolut'!R19</f>
        <v>426.32380019588641</v>
      </c>
      <c r="S20" s="83"/>
      <c r="T20" s="84">
        <f>Kobe!T20/'Versicherte absolut'!U19</f>
        <v>426.69365734659408</v>
      </c>
      <c r="U20" s="83"/>
      <c r="V20" s="31" t="s">
        <v>33</v>
      </c>
      <c r="W20" s="84">
        <f>Kobe!W20/'Versicherte absolut'!W19</f>
        <v>460.90743696137889</v>
      </c>
      <c r="X20" s="83"/>
      <c r="Y20" s="84">
        <f>Kobe!Y20/'Versicherte absolut'!Y19</f>
        <v>502.96339275032898</v>
      </c>
      <c r="Z20" s="83"/>
      <c r="AA20" s="84">
        <f>Kobe!AA20/'Versicherte absolut'!AA19</f>
        <v>540.26196636481245</v>
      </c>
      <c r="AB20" s="83"/>
      <c r="AC20" s="84">
        <f>Kobe!AC20/'Versicherte absolut'!AC19</f>
        <v>583.17279904662598</v>
      </c>
      <c r="AD20" s="83"/>
      <c r="AE20" s="84">
        <f>Kobe!AE20/'Versicherte absolut'!AE19</f>
        <v>632.4567341242149</v>
      </c>
      <c r="AF20" s="83"/>
      <c r="AG20" s="84">
        <f>Kobe!AG20/'Versicherte absolut'!AG19</f>
        <v>689.26104488078545</v>
      </c>
      <c r="AH20" s="83"/>
      <c r="AI20" s="84">
        <f>Kobe!AI20/'Versicherte absolut'!AI19</f>
        <v>765.6896480757357</v>
      </c>
      <c r="AJ20" s="83"/>
      <c r="AK20" s="84">
        <f>Kobe!AK20/'Versicherte absolut'!AK19</f>
        <v>849.13581244947454</v>
      </c>
      <c r="AL20" s="83"/>
      <c r="AM20" s="84">
        <f>Kobe!AM20/'Versicherte absolut'!AN19</f>
        <v>932.97727272727275</v>
      </c>
      <c r="AN20" s="83"/>
      <c r="AO20" s="84">
        <f>Kobe!AO20/'Versicherte absolut'!AP19</f>
        <v>1079.8116197183099</v>
      </c>
      <c r="AP20" s="83"/>
      <c r="AQ20" s="31" t="s">
        <v>33</v>
      </c>
      <c r="AR20" s="84">
        <f>Kobe!AR20/'Versicherte absolut'!AR19</f>
        <v>227.72936802973979</v>
      </c>
      <c r="AS20" s="71"/>
      <c r="AT20" s="84">
        <f>Kobe!AT20/'Versicherte absolut'!AT19</f>
        <v>244.71341038852526</v>
      </c>
      <c r="AU20" s="71"/>
      <c r="AV20" s="84">
        <f>Kobe!AV20/'Versicherte absolut'!AV19</f>
        <v>269.92975154496156</v>
      </c>
      <c r="AW20" s="71"/>
      <c r="AX20" s="84">
        <f>Kobe!AX20/'Versicherte absolut'!AX19</f>
        <v>303.02170882294365</v>
      </c>
      <c r="AY20" s="71"/>
      <c r="AZ20" s="84">
        <f>Kobe!AZ20/'Versicherte absolut'!AZ19</f>
        <v>323.36621809744781</v>
      </c>
      <c r="BA20" s="71"/>
      <c r="BB20" s="84">
        <f>Kobe!BB20/'Versicherte absolut'!BB19</f>
        <v>379.49885423931454</v>
      </c>
      <c r="BC20" s="71"/>
      <c r="BD20" s="84">
        <f>Kobe!BD20/'Versicherte absolut'!BD19</f>
        <v>431.00011518083392</v>
      </c>
      <c r="BE20" s="71"/>
      <c r="BF20" s="84">
        <f>Kobe!BF20/'Versicherte absolut'!BF19</f>
        <v>506.21387002909796</v>
      </c>
      <c r="BG20" s="71"/>
      <c r="BH20" s="84">
        <f>Kobe!BH20/'Versicherte absolut'!BI19</f>
        <v>567.29701765063908</v>
      </c>
      <c r="BI20" s="15"/>
      <c r="BJ20" s="31" t="s">
        <v>33</v>
      </c>
      <c r="BK20" s="84">
        <f>Kobe!BJ20/'Versicherte absolut'!BK19</f>
        <v>631.1824874079814</v>
      </c>
      <c r="BL20" s="83"/>
      <c r="BM20" s="84">
        <f>Kobe!BM20/'Versicherte absolut'!BM19</f>
        <v>695.63275323516291</v>
      </c>
      <c r="BN20" s="83"/>
      <c r="BO20" s="84">
        <f>Kobe!BO20/'Versicherte absolut'!BO19</f>
        <v>765.87016908212559</v>
      </c>
      <c r="BP20" s="83"/>
      <c r="BQ20" s="84">
        <f>Kobe!BQ20/'Versicherte absolut'!BQ19</f>
        <v>818.48062015503876</v>
      </c>
      <c r="BR20" s="83"/>
      <c r="BS20" s="84">
        <f>Kobe!BS20/'Versicherte absolut'!BS19</f>
        <v>913.78892371995823</v>
      </c>
      <c r="BT20" s="83"/>
      <c r="BU20" s="84">
        <f>Kobe!BU20/'Versicherte absolut'!BU19</f>
        <v>985.5012722646311</v>
      </c>
      <c r="BV20" s="15"/>
    </row>
    <row r="21" spans="1:74" s="20" customFormat="1" x14ac:dyDescent="0.25">
      <c r="A21" s="20" t="s">
        <v>34</v>
      </c>
      <c r="B21" s="84">
        <f>Kobe!B21/'Versicherte absolut'!B20</f>
        <v>491.70996566212852</v>
      </c>
      <c r="C21" s="83"/>
      <c r="D21" s="84">
        <f>Kobe!D21/'Versicherte absolut'!D20</f>
        <v>563.36549425317344</v>
      </c>
      <c r="E21" s="83"/>
      <c r="F21" s="84">
        <f>Kobe!F21/'Versicherte absolut'!F20</f>
        <v>112.97520946109023</v>
      </c>
      <c r="G21" s="83"/>
      <c r="H21" s="84">
        <f>Kobe!H21/'Versicherte absolut'!H20</f>
        <v>110.27078317518765</v>
      </c>
      <c r="I21" s="83"/>
      <c r="J21" s="84">
        <f>Kobe!J21/'Versicherte absolut'!J20</f>
        <v>115.54169746656811</v>
      </c>
      <c r="K21" s="83"/>
      <c r="L21" s="84">
        <f>Kobe!L21/'Versicherte absolut'!L20</f>
        <v>413.29401853411963</v>
      </c>
      <c r="M21" s="83"/>
      <c r="N21" s="84">
        <f>Kobe!N21/'Versicherte absolut'!N20</f>
        <v>439.9175152749491</v>
      </c>
      <c r="O21" s="83"/>
      <c r="P21" s="84">
        <f>Kobe!P21/'Versicherte absolut'!P20</f>
        <v>497.84782946942585</v>
      </c>
      <c r="Q21" s="83"/>
      <c r="R21" s="84">
        <f>Kobe!R21/'Versicherte absolut'!R20</f>
        <v>519.47626382859539</v>
      </c>
      <c r="S21" s="83"/>
      <c r="T21" s="84">
        <f>Kobe!T21/'Versicherte absolut'!U20</f>
        <v>521.83486238532112</v>
      </c>
      <c r="U21" s="83"/>
      <c r="V21" s="31" t="s">
        <v>34</v>
      </c>
      <c r="W21" s="84">
        <f>Kobe!W21/'Versicherte absolut'!W20</f>
        <v>564.96503918022904</v>
      </c>
      <c r="X21" s="83"/>
      <c r="Y21" s="84">
        <f>Kobe!Y21/'Versicherte absolut'!Y20</f>
        <v>601.9505592478522</v>
      </c>
      <c r="Z21" s="83"/>
      <c r="AA21" s="84">
        <f>Kobe!AA21/'Versicherte absolut'!AA20</f>
        <v>633.52048971263389</v>
      </c>
      <c r="AB21" s="83"/>
      <c r="AC21" s="84">
        <f>Kobe!AC21/'Versicherte absolut'!AC20</f>
        <v>680.77777777777783</v>
      </c>
      <c r="AD21" s="83"/>
      <c r="AE21" s="84">
        <f>Kobe!AE21/'Versicherte absolut'!AE20</f>
        <v>731.08802953750489</v>
      </c>
      <c r="AF21" s="83"/>
      <c r="AG21" s="84">
        <f>Kobe!AG21/'Versicherte absolut'!AG20</f>
        <v>784.48971193415639</v>
      </c>
      <c r="AH21" s="83"/>
      <c r="AI21" s="84">
        <f>Kobe!AI21/'Versicherte absolut'!AI20</f>
        <v>848.08853959411067</v>
      </c>
      <c r="AJ21" s="83"/>
      <c r="AK21" s="84">
        <f>Kobe!AK21/'Versicherte absolut'!AK20</f>
        <v>939.66429924242425</v>
      </c>
      <c r="AL21" s="83"/>
      <c r="AM21" s="84">
        <f>Kobe!AM21/'Versicherte absolut'!AN20</f>
        <v>1023.5869963369963</v>
      </c>
      <c r="AN21" s="83"/>
      <c r="AO21" s="84">
        <f>Kobe!AO21/'Versicherte absolut'!AP20</f>
        <v>1114</v>
      </c>
      <c r="AP21" s="83"/>
      <c r="AQ21" s="31" t="s">
        <v>34</v>
      </c>
      <c r="AR21" s="84">
        <f>Kobe!AR21/'Versicherte absolut'!AR20</f>
        <v>275.11507876969245</v>
      </c>
      <c r="AS21" s="71"/>
      <c r="AT21" s="84">
        <f>Kobe!AT21/'Versicherte absolut'!AT20</f>
        <v>281.36895926109185</v>
      </c>
      <c r="AU21" s="71"/>
      <c r="AV21" s="84">
        <f>Kobe!AV21/'Versicherte absolut'!AV20</f>
        <v>331.40205710776786</v>
      </c>
      <c r="AW21" s="71"/>
      <c r="AX21" s="84">
        <f>Kobe!AX21/'Versicherte absolut'!AX20</f>
        <v>355.47321309285235</v>
      </c>
      <c r="AY21" s="71"/>
      <c r="AZ21" s="84">
        <f>Kobe!AZ21/'Versicherte absolut'!AZ20</f>
        <v>380.69180838634298</v>
      </c>
      <c r="BA21" s="71"/>
      <c r="BB21" s="84">
        <f>Kobe!BB21/'Versicherte absolut'!BB20</f>
        <v>426.78071861599881</v>
      </c>
      <c r="BC21" s="71"/>
      <c r="BD21" s="84">
        <f>Kobe!BD21/'Versicherte absolut'!BD20</f>
        <v>491.72887788778877</v>
      </c>
      <c r="BE21" s="71"/>
      <c r="BF21" s="84">
        <f>Kobe!BF21/'Versicherte absolut'!BF20</f>
        <v>568.12489037011051</v>
      </c>
      <c r="BG21" s="71"/>
      <c r="BH21" s="84">
        <f>Kobe!BH21/'Versicherte absolut'!BI20</f>
        <v>636.58334997005386</v>
      </c>
      <c r="BI21" s="15"/>
      <c r="BJ21" s="31" t="s">
        <v>34</v>
      </c>
      <c r="BK21" s="84">
        <f>Kobe!BJ21/'Versicherte absolut'!BK20</f>
        <v>710.69219105382865</v>
      </c>
      <c r="BL21" s="83"/>
      <c r="BM21" s="84">
        <f>Kobe!BM21/'Versicherte absolut'!BM20</f>
        <v>799.08654383026237</v>
      </c>
      <c r="BN21" s="83"/>
      <c r="BO21" s="84">
        <f>Kobe!BO21/'Versicherte absolut'!BO20</f>
        <v>844.64853977844916</v>
      </c>
      <c r="BP21" s="83"/>
      <c r="BQ21" s="84">
        <f>Kobe!BQ21/'Versicherte absolut'!BQ20</f>
        <v>921.04824976348152</v>
      </c>
      <c r="BR21" s="83"/>
      <c r="BS21" s="84">
        <f>Kobe!BS21/'Versicherte absolut'!BS20</f>
        <v>1001.5954198473282</v>
      </c>
      <c r="BT21" s="83"/>
      <c r="BU21" s="84">
        <f>Kobe!BU21/'Versicherte absolut'!BU20</f>
        <v>1131.6181015452539</v>
      </c>
      <c r="BV21" s="15"/>
    </row>
    <row r="22" spans="1:74" s="20" customFormat="1" x14ac:dyDescent="0.25">
      <c r="A22" s="20" t="s">
        <v>35</v>
      </c>
      <c r="B22" s="84">
        <f>Kobe!B22/'Versicherte absolut'!B21</f>
        <v>444.2195988095059</v>
      </c>
      <c r="C22" s="83"/>
      <c r="D22" s="84">
        <f>Kobe!D22/'Versicherte absolut'!D21</f>
        <v>525.88862439151399</v>
      </c>
      <c r="E22" s="83"/>
      <c r="F22" s="84">
        <f>Kobe!F22/'Versicherte absolut'!F21</f>
        <v>99.964448799608036</v>
      </c>
      <c r="G22" s="83"/>
      <c r="H22" s="84">
        <f>Kobe!H22/'Versicherte absolut'!H21</f>
        <v>98.920334418585952</v>
      </c>
      <c r="I22" s="83"/>
      <c r="J22" s="84">
        <f>Kobe!J22/'Versicherte absolut'!J21</f>
        <v>100.95796680180524</v>
      </c>
      <c r="K22" s="83"/>
      <c r="L22" s="84">
        <f>Kobe!L22/'Versicherte absolut'!L21</f>
        <v>391.27768627071021</v>
      </c>
      <c r="M22" s="83"/>
      <c r="N22" s="84">
        <f>Kobe!N22/'Versicherte absolut'!N21</f>
        <v>466.51081262592345</v>
      </c>
      <c r="O22" s="83"/>
      <c r="P22" s="84">
        <f>Kobe!P22/'Versicherte absolut'!P21</f>
        <v>495.7879443938013</v>
      </c>
      <c r="Q22" s="83"/>
      <c r="R22" s="84">
        <f>Kobe!R22/'Versicherte absolut'!R21</f>
        <v>497.88521739130437</v>
      </c>
      <c r="S22" s="83"/>
      <c r="T22" s="84">
        <f>Kobe!T22/'Versicherte absolut'!U21</f>
        <v>504.81334648847428</v>
      </c>
      <c r="U22" s="83"/>
      <c r="V22" s="31" t="s">
        <v>35</v>
      </c>
      <c r="W22" s="84">
        <f>Kobe!W22/'Versicherte absolut'!W21</f>
        <v>530.3620845466412</v>
      </c>
      <c r="X22" s="83"/>
      <c r="Y22" s="84">
        <f>Kobe!Y22/'Versicherte absolut'!Y21</f>
        <v>575.54498044328557</v>
      </c>
      <c r="Z22" s="83"/>
      <c r="AA22" s="84">
        <f>Kobe!AA22/'Versicherte absolut'!AA21</f>
        <v>601.29257322175727</v>
      </c>
      <c r="AB22" s="83"/>
      <c r="AC22" s="84">
        <f>Kobe!AC22/'Versicherte absolut'!AC21</f>
        <v>654.67039303365493</v>
      </c>
      <c r="AD22" s="83"/>
      <c r="AE22" s="84">
        <f>Kobe!AE22/'Versicherte absolut'!AE21</f>
        <v>696.60446706248229</v>
      </c>
      <c r="AF22" s="83"/>
      <c r="AG22" s="84">
        <f>Kobe!AG22/'Versicherte absolut'!AG21</f>
        <v>729.01012048192774</v>
      </c>
      <c r="AH22" s="83"/>
      <c r="AI22" s="84">
        <f>Kobe!AI22/'Versicherte absolut'!AI21</f>
        <v>795.26752086973408</v>
      </c>
      <c r="AJ22" s="83"/>
      <c r="AK22" s="84">
        <f>Kobe!AK22/'Versicherte absolut'!AK21</f>
        <v>872.86106750392469</v>
      </c>
      <c r="AL22" s="83"/>
      <c r="AM22" s="84">
        <f>Kobe!AM22/'Versicherte absolut'!AN21</f>
        <v>985.70741369552911</v>
      </c>
      <c r="AN22" s="83"/>
      <c r="AO22" s="84">
        <f>Kobe!AO22/'Versicherte absolut'!AP21</f>
        <v>1083.7335984095428</v>
      </c>
      <c r="AP22" s="83"/>
      <c r="AQ22" s="31" t="s">
        <v>35</v>
      </c>
      <c r="AR22" s="84">
        <f>Kobe!AR22/'Versicherte absolut'!AR21</f>
        <v>262.73913043478262</v>
      </c>
      <c r="AS22" s="71"/>
      <c r="AT22" s="84">
        <f>Kobe!AT22/'Versicherte absolut'!AT21</f>
        <v>282.74635409567941</v>
      </c>
      <c r="AU22" s="71"/>
      <c r="AV22" s="84">
        <f>Kobe!AV22/'Versicherte absolut'!AV21</f>
        <v>308.70871398453971</v>
      </c>
      <c r="AW22" s="71"/>
      <c r="AX22" s="84">
        <f>Kobe!AX22/'Versicherte absolut'!AX21</f>
        <v>338.87413618354373</v>
      </c>
      <c r="AY22" s="71"/>
      <c r="AZ22" s="84">
        <f>Kobe!AZ22/'Versicherte absolut'!AZ21</f>
        <v>365.79752800995908</v>
      </c>
      <c r="BA22" s="71"/>
      <c r="BB22" s="84">
        <f>Kobe!BB22/'Versicherte absolut'!BB21</f>
        <v>414.3050762940062</v>
      </c>
      <c r="BC22" s="71"/>
      <c r="BD22" s="84">
        <f>Kobe!BD22/'Versicherte absolut'!BD21</f>
        <v>467.97184957114581</v>
      </c>
      <c r="BE22" s="71"/>
      <c r="BF22" s="84">
        <f>Kobe!BF22/'Versicherte absolut'!BF21</f>
        <v>544.83558951965063</v>
      </c>
      <c r="BG22" s="71"/>
      <c r="BH22" s="84">
        <f>Kobe!BH22/'Versicherte absolut'!BI21</f>
        <v>620.3663765922563</v>
      </c>
      <c r="BI22" s="15"/>
      <c r="BJ22" s="31" t="s">
        <v>35</v>
      </c>
      <c r="BK22" s="84">
        <f>Kobe!BJ22/'Versicherte absolut'!BK21</f>
        <v>690.4631979695431</v>
      </c>
      <c r="BL22" s="83"/>
      <c r="BM22" s="84">
        <f>Kobe!BM22/'Versicherte absolut'!BM21</f>
        <v>752.85824548192772</v>
      </c>
      <c r="BN22" s="83"/>
      <c r="BO22" s="84">
        <f>Kobe!BO22/'Versicherte absolut'!BO21</f>
        <v>809.33206590621035</v>
      </c>
      <c r="BP22" s="83"/>
      <c r="BQ22" s="84">
        <f>Kobe!BQ22/'Versicherte absolut'!BQ21</f>
        <v>868.47078325735595</v>
      </c>
      <c r="BR22" s="83"/>
      <c r="BS22" s="84">
        <f>Kobe!BS22/'Versicherte absolut'!BS21</f>
        <v>933.09989258861435</v>
      </c>
      <c r="BT22" s="83"/>
      <c r="BU22" s="84">
        <f>Kobe!BU22/'Versicherte absolut'!BU21</f>
        <v>1050.6224489795918</v>
      </c>
      <c r="BV22" s="15"/>
    </row>
    <row r="23" spans="1:74" s="20" customFormat="1" x14ac:dyDescent="0.25">
      <c r="A23" s="20" t="s">
        <v>36</v>
      </c>
      <c r="B23" s="84">
        <f>Kobe!B23/'Versicherte absolut'!B22</f>
        <v>394.8605239674485</v>
      </c>
      <c r="C23" s="83"/>
      <c r="D23" s="84">
        <f>Kobe!D23/'Versicherte absolut'!D22</f>
        <v>474.16763551448304</v>
      </c>
      <c r="E23" s="83"/>
      <c r="F23" s="84">
        <f>Kobe!F23/'Versicherte absolut'!F22</f>
        <v>69.102517006802728</v>
      </c>
      <c r="G23" s="83"/>
      <c r="H23" s="84">
        <f>Kobe!H23/'Versicherte absolut'!H22</f>
        <v>65.786085734364022</v>
      </c>
      <c r="I23" s="83"/>
      <c r="J23" s="84">
        <f>Kobe!J23/'Versicherte absolut'!J22</f>
        <v>72.213447593935399</v>
      </c>
      <c r="K23" s="83"/>
      <c r="L23" s="84">
        <f>Kobe!L23/'Versicherte absolut'!L22</f>
        <v>345.67499209611128</v>
      </c>
      <c r="M23" s="83"/>
      <c r="N23" s="84">
        <f>Kobe!N23/'Versicherte absolut'!N22</f>
        <v>400.82645403377109</v>
      </c>
      <c r="O23" s="83"/>
      <c r="P23" s="84">
        <f>Kobe!P23/'Versicherte absolut'!P22</f>
        <v>439.50160771704179</v>
      </c>
      <c r="Q23" s="83"/>
      <c r="R23" s="84">
        <f>Kobe!R23/'Versicherte absolut'!R22</f>
        <v>417.69455184534269</v>
      </c>
      <c r="S23" s="83"/>
      <c r="T23" s="84">
        <f>Kobe!T23/'Versicherte absolut'!U22</f>
        <v>441.81024667931689</v>
      </c>
      <c r="U23" s="83"/>
      <c r="V23" s="31" t="s">
        <v>36</v>
      </c>
      <c r="W23" s="84">
        <f>Kobe!W23/'Versicherte absolut'!W22</f>
        <v>478.02510760401719</v>
      </c>
      <c r="X23" s="83"/>
      <c r="Y23" s="84">
        <f>Kobe!Y23/'Versicherte absolut'!Y22</f>
        <v>535.43906189926952</v>
      </c>
      <c r="Z23" s="83"/>
      <c r="AA23" s="84">
        <f>Kobe!AA23/'Versicherte absolut'!AA22</f>
        <v>569.17629937629943</v>
      </c>
      <c r="AB23" s="83"/>
      <c r="AC23" s="84">
        <f>Kobe!AC23/'Versicherte absolut'!AC22</f>
        <v>595.43601257296814</v>
      </c>
      <c r="AD23" s="83"/>
      <c r="AE23" s="84">
        <f>Kobe!AE23/'Versicherte absolut'!AE22</f>
        <v>643.40378548895899</v>
      </c>
      <c r="AF23" s="83"/>
      <c r="AG23" s="84">
        <f>Kobe!AG23/'Versicherte absolut'!AG22</f>
        <v>700.45418552036199</v>
      </c>
      <c r="AH23" s="83"/>
      <c r="AI23" s="84">
        <f>Kobe!AI23/'Versicherte absolut'!AI22</f>
        <v>740.25834908632635</v>
      </c>
      <c r="AJ23" s="83"/>
      <c r="AK23" s="84">
        <f>Kobe!AK23/'Versicherte absolut'!AK22</f>
        <v>798.91823444283648</v>
      </c>
      <c r="AL23" s="83"/>
      <c r="AM23" s="84">
        <f>Kobe!AM23/'Versicherte absolut'!AN22</f>
        <v>921.73352855051246</v>
      </c>
      <c r="AN23" s="83"/>
      <c r="AO23" s="84">
        <f>Kobe!AO23/'Versicherte absolut'!AP22</f>
        <v>1037.7392290249434</v>
      </c>
      <c r="AP23" s="83"/>
      <c r="AQ23" s="31" t="s">
        <v>36</v>
      </c>
      <c r="AR23" s="84">
        <f>Kobe!AR23/'Versicherte absolut'!AR22</f>
        <v>216.62032248250685</v>
      </c>
      <c r="AS23" s="71"/>
      <c r="AT23" s="84">
        <f>Kobe!AT23/'Versicherte absolut'!AT22</f>
        <v>238.13955595831445</v>
      </c>
      <c r="AU23" s="71"/>
      <c r="AV23" s="84">
        <f>Kobe!AV23/'Versicherte absolut'!AV22</f>
        <v>279.87062472308372</v>
      </c>
      <c r="AW23" s="71"/>
      <c r="AX23" s="84">
        <f>Kobe!AX23/'Versicherte absolut'!AX22</f>
        <v>284.87669801462903</v>
      </c>
      <c r="AY23" s="71"/>
      <c r="AZ23" s="84">
        <f>Kobe!AZ23/'Versicherte absolut'!AZ22</f>
        <v>309.86942775845716</v>
      </c>
      <c r="BA23" s="71"/>
      <c r="BB23" s="84">
        <f>Kobe!BB23/'Versicherte absolut'!BB22</f>
        <v>365.35532994923858</v>
      </c>
      <c r="BC23" s="71"/>
      <c r="BD23" s="84">
        <f>Kobe!BD23/'Versicherte absolut'!BD22</f>
        <v>422.34387197501951</v>
      </c>
      <c r="BE23" s="71"/>
      <c r="BF23" s="84">
        <f>Kobe!BF23/'Versicherte absolut'!BF22</f>
        <v>486.80908360128615</v>
      </c>
      <c r="BG23" s="71"/>
      <c r="BH23" s="84">
        <f>Kobe!BH23/'Versicherte absolut'!BI22</f>
        <v>561.72591113330009</v>
      </c>
      <c r="BI23" s="15"/>
      <c r="BJ23" s="31" t="s">
        <v>36</v>
      </c>
      <c r="BK23" s="84">
        <f>Kobe!BJ23/'Versicherte absolut'!BK22</f>
        <v>611.15517241379314</v>
      </c>
      <c r="BL23" s="83"/>
      <c r="BM23" s="84">
        <f>Kobe!BM23/'Versicherte absolut'!BM22</f>
        <v>676.12615823235922</v>
      </c>
      <c r="BN23" s="83"/>
      <c r="BO23" s="84">
        <f>Kobe!BO23/'Versicherte absolut'!BO22</f>
        <v>722.87108655616942</v>
      </c>
      <c r="BP23" s="83"/>
      <c r="BQ23" s="84">
        <f>Kobe!BQ23/'Versicherte absolut'!BQ22</f>
        <v>781.10857908847186</v>
      </c>
      <c r="BR23" s="83"/>
      <c r="BS23" s="84">
        <f>Kobe!BS23/'Versicherte absolut'!BS22</f>
        <v>858.12209302325584</v>
      </c>
      <c r="BT23" s="83"/>
      <c r="BU23" s="84">
        <f>Kobe!BU23/'Versicherte absolut'!BU22</f>
        <v>974.3650793650794</v>
      </c>
      <c r="BV23" s="15"/>
    </row>
    <row r="24" spans="1:74" s="20" customFormat="1" x14ac:dyDescent="0.25">
      <c r="A24" s="20" t="s">
        <v>37</v>
      </c>
      <c r="B24" s="84">
        <f>Kobe!B24/'Versicherte absolut'!B23</f>
        <v>336.89880384118607</v>
      </c>
      <c r="C24" s="83"/>
      <c r="D24" s="84">
        <f>Kobe!D24/'Versicherte absolut'!D23</f>
        <v>413.97590911274438</v>
      </c>
      <c r="E24" s="83"/>
      <c r="F24" s="84">
        <f>Kobe!F24/'Versicherte absolut'!F23</f>
        <v>64.647323322304231</v>
      </c>
      <c r="G24" s="83"/>
      <c r="H24" s="84">
        <f>Kobe!H24/'Versicherte absolut'!H23</f>
        <v>63.86860922416875</v>
      </c>
      <c r="I24" s="83"/>
      <c r="J24" s="84">
        <f>Kobe!J24/'Versicherte absolut'!J23</f>
        <v>65.361272609819125</v>
      </c>
      <c r="K24" s="83"/>
      <c r="L24" s="84">
        <f>Kobe!L24/'Versicherte absolut'!L23</f>
        <v>328.49660172179426</v>
      </c>
      <c r="M24" s="83"/>
      <c r="N24" s="84">
        <f>Kobe!N24/'Versicherte absolut'!N23</f>
        <v>381.0109489051095</v>
      </c>
      <c r="O24" s="83"/>
      <c r="P24" s="84">
        <f>Kobe!P24/'Versicherte absolut'!P23</f>
        <v>385.87298636926892</v>
      </c>
      <c r="Q24" s="83"/>
      <c r="R24" s="84">
        <f>Kobe!R24/'Versicherte absolut'!R23</f>
        <v>361.31758652946678</v>
      </c>
      <c r="S24" s="83"/>
      <c r="T24" s="84">
        <f>Kobe!T24/'Versicherte absolut'!U23</f>
        <v>384.33453724604965</v>
      </c>
      <c r="U24" s="83"/>
      <c r="V24" s="31" t="s">
        <v>37</v>
      </c>
      <c r="W24" s="84">
        <f>Kobe!W24/'Versicherte absolut'!W23</f>
        <v>426.56080748399802</v>
      </c>
      <c r="X24" s="83"/>
      <c r="Y24" s="84">
        <f>Kobe!Y24/'Versicherte absolut'!Y23</f>
        <v>447.8411111111111</v>
      </c>
      <c r="Z24" s="83"/>
      <c r="AA24" s="84">
        <f>Kobe!AA24/'Versicherte absolut'!AA23</f>
        <v>486.20661672908864</v>
      </c>
      <c r="AB24" s="83"/>
      <c r="AC24" s="84">
        <f>Kobe!AC24/'Versicherte absolut'!AC23</f>
        <v>520.44663742690057</v>
      </c>
      <c r="AD24" s="83"/>
      <c r="AE24" s="84">
        <f>Kobe!AE24/'Versicherte absolut'!AE23</f>
        <v>531.1950384944397</v>
      </c>
      <c r="AF24" s="83"/>
      <c r="AG24" s="84">
        <f>Kobe!AG24/'Versicherte absolut'!AG23</f>
        <v>569.16387337057733</v>
      </c>
      <c r="AH24" s="83"/>
      <c r="AI24" s="84">
        <f>Kobe!AI24/'Versicherte absolut'!AI23</f>
        <v>645.91854759568207</v>
      </c>
      <c r="AJ24" s="83"/>
      <c r="AK24" s="84">
        <f>Kobe!AK24/'Versicherte absolut'!AK23</f>
        <v>713.34834123222754</v>
      </c>
      <c r="AL24" s="83"/>
      <c r="AM24" s="84">
        <f>Kobe!AM24/'Versicherte absolut'!AN23</f>
        <v>874.66471734892787</v>
      </c>
      <c r="AN24" s="83"/>
      <c r="AO24" s="84">
        <f>Kobe!AO24/'Versicherte absolut'!AP23</f>
        <v>965.36393442622955</v>
      </c>
      <c r="AP24" s="83"/>
      <c r="AQ24" s="31" t="s">
        <v>37</v>
      </c>
      <c r="AR24" s="84">
        <f>Kobe!AR24/'Versicherte absolut'!AR23</f>
        <v>203.68864013266997</v>
      </c>
      <c r="AS24" s="71"/>
      <c r="AT24" s="84">
        <f>Kobe!AT24/'Versicherte absolut'!AT23</f>
        <v>211.61871988988301</v>
      </c>
      <c r="AU24" s="71"/>
      <c r="AV24" s="84">
        <f>Kobe!AV24/'Versicherte absolut'!AV23</f>
        <v>230.19713038053649</v>
      </c>
      <c r="AW24" s="71"/>
      <c r="AX24" s="84">
        <f>Kobe!AX24/'Versicherte absolut'!AX23</f>
        <v>247.89975062344141</v>
      </c>
      <c r="AY24" s="71"/>
      <c r="AZ24" s="84">
        <f>Kobe!AZ24/'Versicherte absolut'!AZ23</f>
        <v>283.15228873239437</v>
      </c>
      <c r="BA24" s="71"/>
      <c r="BB24" s="84">
        <f>Kobe!BB24/'Versicherte absolut'!BB23</f>
        <v>328.95092901381611</v>
      </c>
      <c r="BC24" s="71"/>
      <c r="BD24" s="84">
        <f>Kobe!BD24/'Versicherte absolut'!BD23</f>
        <v>365.74252753015207</v>
      </c>
      <c r="BE24" s="71"/>
      <c r="BF24" s="84">
        <f>Kobe!BF24/'Versicherte absolut'!BF23</f>
        <v>426.35575826681873</v>
      </c>
      <c r="BG24" s="71"/>
      <c r="BH24" s="84">
        <f>Kobe!BH24/'Versicherte absolut'!BI23</f>
        <v>490.6026392961877</v>
      </c>
      <c r="BI24" s="15"/>
      <c r="BJ24" s="31" t="s">
        <v>37</v>
      </c>
      <c r="BK24" s="84">
        <f>Kobe!BJ24/'Versicherte absolut'!BK23</f>
        <v>558.00569800569804</v>
      </c>
      <c r="BL24" s="83"/>
      <c r="BM24" s="84">
        <f>Kobe!BM24/'Versicherte absolut'!BM23</f>
        <v>624.86423841059604</v>
      </c>
      <c r="BN24" s="83"/>
      <c r="BO24" s="84">
        <f>Kobe!BO24/'Versicherte absolut'!BO23</f>
        <v>641.2574679943101</v>
      </c>
      <c r="BP24" s="83"/>
      <c r="BQ24" s="84">
        <f>Kobe!BQ24/'Versicherte absolut'!BQ23</f>
        <v>696.82868525896413</v>
      </c>
      <c r="BR24" s="83"/>
      <c r="BS24" s="84">
        <f>Kobe!BS24/'Versicherte absolut'!BS23</f>
        <v>781.88938053097343</v>
      </c>
      <c r="BT24" s="83"/>
      <c r="BU24" s="84">
        <f>Kobe!BU24/'Versicherte absolut'!BU23</f>
        <v>932.07547169811323</v>
      </c>
      <c r="BV24" s="15"/>
    </row>
    <row r="25" spans="1:74" s="20" customFormat="1" x14ac:dyDescent="0.25">
      <c r="A25" s="20" t="s">
        <v>38</v>
      </c>
      <c r="B25" s="84">
        <f>Kobe!B25/'Versicherte absolut'!B24</f>
        <v>294.76030110935022</v>
      </c>
      <c r="C25" s="83"/>
      <c r="D25" s="84">
        <f>Kobe!D25/'Versicherte absolut'!D24</f>
        <v>374.86108668893968</v>
      </c>
      <c r="E25" s="83"/>
      <c r="F25" s="84">
        <f>Kobe!F25/'Versicherte absolut'!F24</f>
        <v>53.098143236074272</v>
      </c>
      <c r="G25" s="83"/>
      <c r="H25" s="84">
        <f>Kobe!H25/'Versicherte absolut'!H24</f>
        <v>49.580894533406955</v>
      </c>
      <c r="I25" s="83"/>
      <c r="J25" s="84">
        <f>Kobe!J25/'Versicherte absolut'!J24</f>
        <v>56.349668198060236</v>
      </c>
      <c r="K25" s="83"/>
      <c r="L25" s="84">
        <f>Kobe!L25/'Versicherte absolut'!L24</f>
        <v>286.50914205344583</v>
      </c>
      <c r="M25" s="83"/>
      <c r="N25" s="84">
        <f>Kobe!N25/'Versicherte absolut'!N24</f>
        <v>332.32380952380953</v>
      </c>
      <c r="O25" s="83"/>
      <c r="P25" s="84">
        <f>Kobe!P25/'Versicherte absolut'!P24</f>
        <v>322.30707070707069</v>
      </c>
      <c r="Q25" s="83"/>
      <c r="R25" s="84">
        <f>Kobe!R25/'Versicherte absolut'!R24</f>
        <v>313.80550458715595</v>
      </c>
      <c r="S25" s="83"/>
      <c r="T25" s="84">
        <f>Kobe!T25/'Versicherte absolut'!U24</f>
        <v>343.43893805309733</v>
      </c>
      <c r="U25" s="83"/>
      <c r="V25" s="31" t="s">
        <v>38</v>
      </c>
      <c r="W25" s="84">
        <f>Kobe!W25/'Versicherte absolut'!W24</f>
        <v>355.2932489451477</v>
      </c>
      <c r="X25" s="83"/>
      <c r="Y25" s="84">
        <f>Kobe!Y25/'Versicherte absolut'!Y24</f>
        <v>403.95061728395063</v>
      </c>
      <c r="Z25" s="83"/>
      <c r="AA25" s="84">
        <f>Kobe!AA25/'Versicherte absolut'!AA24</f>
        <v>457.31233595800524</v>
      </c>
      <c r="AB25" s="83"/>
      <c r="AC25" s="84">
        <f>Kobe!AC25/'Versicherte absolut'!AC24</f>
        <v>407.87055016181228</v>
      </c>
      <c r="AD25" s="83"/>
      <c r="AE25" s="84">
        <f>Kobe!AE25/'Versicherte absolut'!AE24</f>
        <v>530.05312500000002</v>
      </c>
      <c r="AF25" s="83"/>
      <c r="AG25" s="84">
        <f>Kobe!AG25/'Versicherte absolut'!AG24</f>
        <v>589.79375000000005</v>
      </c>
      <c r="AH25" s="83"/>
      <c r="AI25" s="84">
        <f>Kobe!AI25/'Versicherte absolut'!AI24</f>
        <v>663.40808823529414</v>
      </c>
      <c r="AJ25" s="83"/>
      <c r="AK25" s="84">
        <f>Kobe!AK25/'Versicherte absolut'!AK24</f>
        <v>743.36500000000001</v>
      </c>
      <c r="AL25" s="83"/>
      <c r="AM25" s="84">
        <f>Kobe!AM25/'Versicherte absolut'!AN24</f>
        <v>834.68627450980387</v>
      </c>
      <c r="AN25" s="83"/>
      <c r="AO25" s="84">
        <f>Kobe!AO25/'Versicherte absolut'!AP24</f>
        <v>902.77966101694915</v>
      </c>
      <c r="AP25" s="83"/>
      <c r="AQ25" s="31" t="s">
        <v>38</v>
      </c>
      <c r="AR25" s="84">
        <f>Kobe!AR25/'Versicherte absolut'!AR24</f>
        <v>190.37792207792208</v>
      </c>
      <c r="AS25" s="71"/>
      <c r="AT25" s="84">
        <f>Kobe!AT25/'Versicherte absolut'!AT24</f>
        <v>188.03434343434344</v>
      </c>
      <c r="AU25" s="71"/>
      <c r="AV25" s="84">
        <f>Kobe!AV25/'Versicherte absolut'!AV24</f>
        <v>192.24230769230769</v>
      </c>
      <c r="AW25" s="71"/>
      <c r="AX25" s="84">
        <f>Kobe!AX25/'Versicherte absolut'!AX24</f>
        <v>206.65688073394494</v>
      </c>
      <c r="AY25" s="71"/>
      <c r="AZ25" s="84">
        <f>Kobe!AZ25/'Versicherte absolut'!AZ24</f>
        <v>255.18957345971563</v>
      </c>
      <c r="BA25" s="71"/>
      <c r="BB25" s="84">
        <f>Kobe!BB25/'Versicherte absolut'!BB24</f>
        <v>295.91389432485323</v>
      </c>
      <c r="BC25" s="71"/>
      <c r="BD25" s="84">
        <f>Kobe!BD25/'Versicherte absolut'!BD24</f>
        <v>324.6861471861472</v>
      </c>
      <c r="BE25" s="71"/>
      <c r="BF25" s="84">
        <f>Kobe!BF25/'Versicherte absolut'!BF24</f>
        <v>412.56726457399105</v>
      </c>
      <c r="BG25" s="71"/>
      <c r="BH25" s="84">
        <f>Kobe!BH25/'Versicherte absolut'!BI24</f>
        <v>482.93785310734461</v>
      </c>
      <c r="BI25" s="15"/>
      <c r="BJ25" s="31" t="s">
        <v>38</v>
      </c>
      <c r="BK25" s="84">
        <f>Kobe!BJ25/'Versicherte absolut'!BK24</f>
        <v>524.07758620689651</v>
      </c>
      <c r="BL25" s="83"/>
      <c r="BM25" s="84">
        <f>Kobe!BM25/'Versicherte absolut'!BM24</f>
        <v>636.70307167235489</v>
      </c>
      <c r="BN25" s="83"/>
      <c r="BO25" s="84">
        <f>Kobe!BO25/'Versicherte absolut'!BO24</f>
        <v>662.22167487684726</v>
      </c>
      <c r="BP25" s="83"/>
      <c r="BQ25" s="84">
        <f>Kobe!BQ25/'Versicherte absolut'!BQ24</f>
        <v>707.01587301587301</v>
      </c>
      <c r="BR25" s="83"/>
      <c r="BS25" s="84">
        <f>Kobe!BS25/'Versicherte absolut'!BS24</f>
        <v>850.86206896551721</v>
      </c>
      <c r="BT25" s="83"/>
      <c r="BU25" s="84">
        <f>Kobe!BU25/'Versicherte absolut'!BU24</f>
        <v>783.33333333333337</v>
      </c>
      <c r="BV25" s="15"/>
    </row>
    <row r="26" spans="1:74" s="20" customFormat="1" x14ac:dyDescent="0.25">
      <c r="A26" s="20" t="s">
        <v>39</v>
      </c>
      <c r="B26" s="84">
        <f>Kobe!B26/'Versicherte absolut'!B25</f>
        <v>362.64556322504171</v>
      </c>
      <c r="C26" s="83"/>
      <c r="D26" s="84">
        <f>Kobe!D26/'Versicherte absolut'!D25</f>
        <v>445.21743804568547</v>
      </c>
      <c r="E26" s="83"/>
      <c r="F26" s="84">
        <f>Kobe!F26/'Versicherte absolut'!F25</f>
        <v>74.562633869295112</v>
      </c>
      <c r="G26" s="83"/>
      <c r="H26" s="84">
        <f>Kobe!H26/'Versicherte absolut'!H25</f>
        <v>72.334394715503436</v>
      </c>
      <c r="I26" s="83"/>
      <c r="J26" s="84">
        <f>Kobe!J26/'Versicherte absolut'!J25</f>
        <v>76.703930363387556</v>
      </c>
      <c r="K26" s="83"/>
      <c r="L26" s="84">
        <f>Kobe!L26/'Versicherte absolut'!L25</f>
        <v>350.8201997780244</v>
      </c>
      <c r="M26" s="83"/>
      <c r="N26" s="84">
        <f>Kobe!N26/'Versicherte absolut'!N25</f>
        <v>396.90570702561638</v>
      </c>
      <c r="O26" s="83"/>
      <c r="P26" s="84">
        <f>Kobe!P26/'Versicherte absolut'!P25</f>
        <v>412.3623076923077</v>
      </c>
      <c r="Q26" s="83"/>
      <c r="R26" s="84">
        <f>Kobe!R26/'Versicherte absolut'!R25</f>
        <v>404.34301260640018</v>
      </c>
      <c r="S26" s="83"/>
      <c r="T26" s="84">
        <f>Kobe!T26/'Versicherte absolut'!U25</f>
        <v>413.10517644557825</v>
      </c>
      <c r="U26" s="83"/>
      <c r="V26" s="31" t="s">
        <v>39</v>
      </c>
      <c r="W26" s="84">
        <f>Kobe!W26/'Versicherte absolut'!W25</f>
        <v>452.62673399853981</v>
      </c>
      <c r="X26" s="83"/>
      <c r="Y26" s="84">
        <f>Kobe!Y26/'Versicherte absolut'!Y25</f>
        <v>492.80529562625634</v>
      </c>
      <c r="Z26" s="83"/>
      <c r="AA26" s="84">
        <f>Kobe!AA26/'Versicherte absolut'!AA25</f>
        <v>512.38724002664492</v>
      </c>
      <c r="AB26" s="83"/>
      <c r="AC26" s="84">
        <f>Kobe!AC26/'Versicherte absolut'!AC25</f>
        <v>545.38916834339375</v>
      </c>
      <c r="AD26" s="83"/>
      <c r="AE26" s="84">
        <f>Kobe!AE26/'Versicherte absolut'!AE25</f>
        <v>579.15953849214247</v>
      </c>
      <c r="AF26" s="83"/>
      <c r="AG26" s="84">
        <f>Kobe!AG26/'Versicherte absolut'!AG25</f>
        <v>630.13230049041465</v>
      </c>
      <c r="AH26" s="83"/>
      <c r="AI26" s="84">
        <f>Kobe!AI26/'Versicherte absolut'!AI25</f>
        <v>700.04110958390606</v>
      </c>
      <c r="AJ26" s="83"/>
      <c r="AK26" s="84">
        <f>Kobe!AK26/'Versicherte absolut'!AK25</f>
        <v>787.41758747697975</v>
      </c>
      <c r="AL26" s="83"/>
      <c r="AM26" s="84">
        <f>Kobe!AM26/'Versicherte absolut'!AN25</f>
        <v>886.45638582911579</v>
      </c>
      <c r="AN26" s="83"/>
      <c r="AO26" s="84">
        <f>Kobe!AO26/'Versicherte absolut'!AP25</f>
        <v>997.75949367088606</v>
      </c>
      <c r="AP26" s="83"/>
      <c r="AQ26" s="31" t="s">
        <v>39</v>
      </c>
      <c r="AR26" s="84">
        <f>Kobe!AR26/'Versicherte absolut'!AR25</f>
        <v>246.57534932410906</v>
      </c>
      <c r="AS26" s="71"/>
      <c r="AT26" s="84">
        <f>Kobe!AT26/'Versicherte absolut'!AT25</f>
        <v>262.43420878975849</v>
      </c>
      <c r="AU26" s="71"/>
      <c r="AV26" s="84">
        <f>Kobe!AV26/'Versicherte absolut'!AV25</f>
        <v>283.93366542657168</v>
      </c>
      <c r="AW26" s="71"/>
      <c r="AX26" s="84">
        <f>Kobe!AX26/'Versicherte absolut'!AX25</f>
        <v>304.38811902459986</v>
      </c>
      <c r="AY26" s="71"/>
      <c r="AZ26" s="84">
        <f>Kobe!AZ26/'Versicherte absolut'!AZ25</f>
        <v>326.90041559261402</v>
      </c>
      <c r="BA26" s="71"/>
      <c r="BB26" s="84">
        <f>Kobe!BB26/'Versicherte absolut'!BB25</f>
        <v>374.2656573422438</v>
      </c>
      <c r="BC26" s="71"/>
      <c r="BD26" s="84">
        <f>Kobe!BD26/'Versicherte absolut'!BD25</f>
        <v>421.70042587170616</v>
      </c>
      <c r="BE26" s="71"/>
      <c r="BF26" s="84">
        <f>Kobe!BF26/'Versicherte absolut'!BF25</f>
        <v>477.76374368821564</v>
      </c>
      <c r="BG26" s="71"/>
      <c r="BH26" s="84">
        <f>Kobe!BH26/'Versicherte absolut'!BI25</f>
        <v>535.75221537682501</v>
      </c>
      <c r="BI26" s="15"/>
      <c r="BJ26" s="31" t="s">
        <v>39</v>
      </c>
      <c r="BK26" s="84">
        <f>Kobe!BJ26/'Versicherte absolut'!BK25</f>
        <v>596.59134131334599</v>
      </c>
      <c r="BL26" s="83"/>
      <c r="BM26" s="84">
        <f>Kobe!BM26/'Versicherte absolut'!BM25</f>
        <v>657.51902288361646</v>
      </c>
      <c r="BN26" s="83"/>
      <c r="BO26" s="84">
        <f>Kobe!BO26/'Versicherte absolut'!BO25</f>
        <v>711.59412322274886</v>
      </c>
      <c r="BP26" s="83"/>
      <c r="BQ26" s="84">
        <f>Kobe!BQ26/'Versicherte absolut'!BQ25</f>
        <v>774.2096143096702</v>
      </c>
      <c r="BR26" s="83"/>
      <c r="BS26" s="84">
        <f>Kobe!BS26/'Versicherte absolut'!BS25</f>
        <v>853.35780958307407</v>
      </c>
      <c r="BT26" s="83"/>
      <c r="BU26" s="84">
        <f>Kobe!BU26/'Versicherte absolut'!BU25</f>
        <v>968.09270516717322</v>
      </c>
      <c r="BV26" s="15"/>
    </row>
    <row r="27" spans="1:74" s="20" customFormat="1" x14ac:dyDescent="0.25">
      <c r="A27" s="20" t="s">
        <v>40</v>
      </c>
      <c r="B27" s="84">
        <f>Kobe!B27/'Versicherte absolut'!B26</f>
        <v>359.871466531566</v>
      </c>
      <c r="C27" s="83"/>
      <c r="D27" s="84">
        <f>Kobe!D27/'Versicherte absolut'!D26</f>
        <v>429.26737590019337</v>
      </c>
      <c r="E27" s="83"/>
      <c r="F27" s="84">
        <f>Kobe!F27/'Versicherte absolut'!F26</f>
        <v>73.908881535407019</v>
      </c>
      <c r="G27" s="83"/>
      <c r="H27" s="84">
        <f>Kobe!H27/'Versicherte absolut'!H26</f>
        <v>72.567582121701676</v>
      </c>
      <c r="I27" s="83"/>
      <c r="J27" s="84">
        <f>Kobe!J27/'Versicherte absolut'!J26</f>
        <v>75.205831814631608</v>
      </c>
      <c r="K27" s="83"/>
      <c r="L27" s="84">
        <f>Kobe!L27/'Versicherte absolut'!L26</f>
        <v>318.26414674819347</v>
      </c>
      <c r="M27" s="83"/>
      <c r="N27" s="84">
        <f>Kobe!N27/'Versicherte absolut'!N26</f>
        <v>371.49398734177214</v>
      </c>
      <c r="O27" s="83"/>
      <c r="P27" s="84">
        <f>Kobe!P27/'Versicherte absolut'!P26</f>
        <v>377.59179745336098</v>
      </c>
      <c r="Q27" s="83"/>
      <c r="R27" s="84">
        <f>Kobe!R27/'Versicherte absolut'!R26</f>
        <v>388.83088903309539</v>
      </c>
      <c r="S27" s="83"/>
      <c r="T27" s="84">
        <f>Kobe!T27/'Versicherte absolut'!U26</f>
        <v>397.08927641853199</v>
      </c>
      <c r="U27" s="83"/>
      <c r="V27" s="31" t="s">
        <v>40</v>
      </c>
      <c r="W27" s="84">
        <f>Kobe!W27/'Versicherte absolut'!W26</f>
        <v>437.21327967806843</v>
      </c>
      <c r="X27" s="83"/>
      <c r="Y27" s="84">
        <f>Kobe!Y27/'Versicherte absolut'!Y26</f>
        <v>476.21181063933625</v>
      </c>
      <c r="Z27" s="83"/>
      <c r="AA27" s="84">
        <f>Kobe!AA27/'Versicherte absolut'!AA26</f>
        <v>513.64242526032922</v>
      </c>
      <c r="AB27" s="83"/>
      <c r="AC27" s="84">
        <f>Kobe!AC27/'Versicherte absolut'!AC26</f>
        <v>548.95890944498535</v>
      </c>
      <c r="AD27" s="83"/>
      <c r="AE27" s="84">
        <f>Kobe!AE27/'Versicherte absolut'!AE26</f>
        <v>591.49041533546324</v>
      </c>
      <c r="AF27" s="83"/>
      <c r="AG27" s="84">
        <f>Kobe!AG27/'Versicherte absolut'!AG26</f>
        <v>637.25062656641603</v>
      </c>
      <c r="AH27" s="83"/>
      <c r="AI27" s="84">
        <f>Kobe!AI27/'Versicherte absolut'!AI26</f>
        <v>696.97369909502265</v>
      </c>
      <c r="AJ27" s="83"/>
      <c r="AK27" s="84">
        <f>Kobe!AK27/'Versicherte absolut'!AK26</f>
        <v>794.33404787424081</v>
      </c>
      <c r="AL27" s="83"/>
      <c r="AM27" s="84">
        <f>Kobe!AM27/'Versicherte absolut'!AN26</f>
        <v>880.01093951093947</v>
      </c>
      <c r="AN27" s="83"/>
      <c r="AO27" s="84">
        <f>Kobe!AO27/'Versicherte absolut'!AP26</f>
        <v>1009.3632075471698</v>
      </c>
      <c r="AP27" s="83"/>
      <c r="AQ27" s="31" t="s">
        <v>40</v>
      </c>
      <c r="AR27" s="84">
        <f>Kobe!AR27/'Versicherte absolut'!AR26</f>
        <v>216.62471068003967</v>
      </c>
      <c r="AS27" s="71"/>
      <c r="AT27" s="84">
        <f>Kobe!AT27/'Versicherte absolut'!AT26</f>
        <v>227.45069767441859</v>
      </c>
      <c r="AU27" s="71"/>
      <c r="AV27" s="84">
        <f>Kobe!AV27/'Versicherte absolut'!AV26</f>
        <v>254.90782200110559</v>
      </c>
      <c r="AW27" s="71"/>
      <c r="AX27" s="84">
        <f>Kobe!AX27/'Versicherte absolut'!AX26</f>
        <v>275.21245107632092</v>
      </c>
      <c r="AY27" s="71"/>
      <c r="AZ27" s="84">
        <f>Kobe!AZ27/'Versicherte absolut'!AZ26</f>
        <v>306.9374323186139</v>
      </c>
      <c r="BA27" s="71"/>
      <c r="BB27" s="84">
        <f>Kobe!BB27/'Versicherte absolut'!BB26</f>
        <v>346.10471633629527</v>
      </c>
      <c r="BC27" s="71"/>
      <c r="BD27" s="84">
        <f>Kobe!BD27/'Versicherte absolut'!BD26</f>
        <v>386.03311160384334</v>
      </c>
      <c r="BE27" s="71"/>
      <c r="BF27" s="84">
        <f>Kobe!BF27/'Versicherte absolut'!BF26</f>
        <v>464.02975420439844</v>
      </c>
      <c r="BG27" s="71"/>
      <c r="BH27" s="84">
        <f>Kobe!BH27/'Versicherte absolut'!BI26</f>
        <v>533.40494893951291</v>
      </c>
      <c r="BI27" s="15"/>
      <c r="BJ27" s="31" t="s">
        <v>40</v>
      </c>
      <c r="BK27" s="84">
        <f>Kobe!BJ27/'Versicherte absolut'!BK26</f>
        <v>590.19725120895907</v>
      </c>
      <c r="BL27" s="83"/>
      <c r="BM27" s="84">
        <f>Kobe!BM27/'Versicherte absolut'!BM26</f>
        <v>649.82287822878232</v>
      </c>
      <c r="BN27" s="83"/>
      <c r="BO27" s="84">
        <f>Kobe!BO27/'Versicherte absolut'!BO26</f>
        <v>704.93055555555554</v>
      </c>
      <c r="BP27" s="83"/>
      <c r="BQ27" s="84">
        <f>Kobe!BQ27/'Versicherte absolut'!BQ26</f>
        <v>758.54169202678031</v>
      </c>
      <c r="BR27" s="83"/>
      <c r="BS27" s="84">
        <f>Kobe!BS27/'Versicherte absolut'!BS26</f>
        <v>838.1564885496183</v>
      </c>
      <c r="BT27" s="83"/>
      <c r="BU27" s="84">
        <f>Kobe!BU27/'Versicherte absolut'!BU26</f>
        <v>966.59163987138265</v>
      </c>
      <c r="BV27" s="15"/>
    </row>
    <row r="28" spans="1:74" s="20" customFormat="1" x14ac:dyDescent="0.25">
      <c r="A28" s="20" t="s">
        <v>41</v>
      </c>
      <c r="B28" s="84">
        <f>Kobe!B28/'Versicherte absolut'!B27</f>
        <v>366.75570625523682</v>
      </c>
      <c r="C28" s="83"/>
      <c r="D28" s="84">
        <f>Kobe!D28/'Versicherte absolut'!D27</f>
        <v>445.59967409016838</v>
      </c>
      <c r="E28" s="83"/>
      <c r="F28" s="84">
        <f>Kobe!F28/'Versicherte absolut'!F27</f>
        <v>72.08485933799318</v>
      </c>
      <c r="G28" s="83"/>
      <c r="H28" s="84">
        <f>Kobe!H28/'Versicherte absolut'!H27</f>
        <v>70.081013865703682</v>
      </c>
      <c r="I28" s="83"/>
      <c r="J28" s="84">
        <f>Kobe!J28/'Versicherte absolut'!J27</f>
        <v>73.967937122824992</v>
      </c>
      <c r="K28" s="83"/>
      <c r="L28" s="84">
        <f>Kobe!L28/'Versicherte absolut'!L27</f>
        <v>342.17460317460319</v>
      </c>
      <c r="M28" s="83"/>
      <c r="N28" s="84">
        <f>Kobe!N28/'Versicherte absolut'!N27</f>
        <v>403.8154643284177</v>
      </c>
      <c r="O28" s="83"/>
      <c r="P28" s="84">
        <f>Kobe!P28/'Versicherte absolut'!P27</f>
        <v>423.16925559814405</v>
      </c>
      <c r="Q28" s="83"/>
      <c r="R28" s="84">
        <f>Kobe!R28/'Versicherte absolut'!R27</f>
        <v>421.93694658374864</v>
      </c>
      <c r="S28" s="83"/>
      <c r="T28" s="84">
        <f>Kobe!T28/'Versicherte absolut'!U27</f>
        <v>424.53476673427991</v>
      </c>
      <c r="U28" s="83"/>
      <c r="V28" s="31" t="s">
        <v>41</v>
      </c>
      <c r="W28" s="84">
        <f>Kobe!W28/'Versicherte absolut'!W27</f>
        <v>464.82109202398664</v>
      </c>
      <c r="X28" s="83"/>
      <c r="Y28" s="84">
        <f>Kobe!Y28/'Versicherte absolut'!Y27</f>
        <v>503.11079574775516</v>
      </c>
      <c r="Z28" s="83"/>
      <c r="AA28" s="84">
        <f>Kobe!AA28/'Versicherte absolut'!AA27</f>
        <v>535.5201806378775</v>
      </c>
      <c r="AB28" s="83"/>
      <c r="AC28" s="84">
        <f>Kobe!AC28/'Versicherte absolut'!AC27</f>
        <v>578.70845539280958</v>
      </c>
      <c r="AD28" s="83"/>
      <c r="AE28" s="84">
        <f>Kobe!AE28/'Versicherte absolut'!AE27</f>
        <v>611.3354902936785</v>
      </c>
      <c r="AF28" s="83"/>
      <c r="AG28" s="84">
        <f>Kobe!AG28/'Versicherte absolut'!AG27</f>
        <v>656.87275421374329</v>
      </c>
      <c r="AH28" s="83"/>
      <c r="AI28" s="84">
        <f>Kobe!AI28/'Versicherte absolut'!AI27</f>
        <v>722.50930385288962</v>
      </c>
      <c r="AJ28" s="83"/>
      <c r="AK28" s="84">
        <f>Kobe!AK28/'Versicherte absolut'!AK27</f>
        <v>787.02025058275058</v>
      </c>
      <c r="AL28" s="83"/>
      <c r="AM28" s="84">
        <f>Kobe!AM28/'Versicherte absolut'!AN27</f>
        <v>867.54127392173666</v>
      </c>
      <c r="AN28" s="83"/>
      <c r="AO28" s="84">
        <f>Kobe!AO28/'Versicherte absolut'!AP27</f>
        <v>987.12823112012165</v>
      </c>
      <c r="AP28" s="83"/>
      <c r="AQ28" s="31" t="s">
        <v>41</v>
      </c>
      <c r="AR28" s="84">
        <f>Kobe!AR28/'Versicherte absolut'!AR27</f>
        <v>226.70790498442366</v>
      </c>
      <c r="AS28" s="71"/>
      <c r="AT28" s="84">
        <f>Kobe!AT28/'Versicherte absolut'!AT27</f>
        <v>245.92199423435645</v>
      </c>
      <c r="AU28" s="71"/>
      <c r="AV28" s="84">
        <f>Kobe!AV28/'Versicherte absolut'!AV27</f>
        <v>274.57012629863516</v>
      </c>
      <c r="AW28" s="71"/>
      <c r="AX28" s="84">
        <f>Kobe!AX28/'Versicherte absolut'!AX27</f>
        <v>291.4182646901819</v>
      </c>
      <c r="AY28" s="71"/>
      <c r="AZ28" s="84">
        <f>Kobe!AZ28/'Versicherte absolut'!AZ27</f>
        <v>316.31029324936037</v>
      </c>
      <c r="BA28" s="71"/>
      <c r="BB28" s="84">
        <f>Kobe!BB28/'Versicherte absolut'!BB27</f>
        <v>360.99772826561815</v>
      </c>
      <c r="BC28" s="71"/>
      <c r="BD28" s="84">
        <f>Kobe!BD28/'Versicherte absolut'!BD27</f>
        <v>412.12964794303798</v>
      </c>
      <c r="BE28" s="71"/>
      <c r="BF28" s="84">
        <f>Kobe!BF28/'Versicherte absolut'!BF27</f>
        <v>479.60793471841947</v>
      </c>
      <c r="BG28" s="71"/>
      <c r="BH28" s="84">
        <f>Kobe!BH28/'Versicherte absolut'!BI27</f>
        <v>552.71341463414637</v>
      </c>
      <c r="BI28" s="15"/>
      <c r="BJ28" s="31" t="s">
        <v>41</v>
      </c>
      <c r="BK28" s="84">
        <f>Kobe!BJ28/'Versicherte absolut'!BK27</f>
        <v>608.1648668106551</v>
      </c>
      <c r="BL28" s="83"/>
      <c r="BM28" s="84">
        <f>Kobe!BM28/'Versicherte absolut'!BM27</f>
        <v>656.68477068246648</v>
      </c>
      <c r="BN28" s="83"/>
      <c r="BO28" s="84">
        <f>Kobe!BO28/'Versicherte absolut'!BO27</f>
        <v>713.94650521152664</v>
      </c>
      <c r="BP28" s="83"/>
      <c r="BQ28" s="84">
        <f>Kobe!BQ28/'Versicherte absolut'!BQ27</f>
        <v>782.73626373626371</v>
      </c>
      <c r="BR28" s="83"/>
      <c r="BS28" s="84">
        <f>Kobe!BS28/'Versicherte absolut'!BS27</f>
        <v>852.48736037624928</v>
      </c>
      <c r="BT28" s="83"/>
      <c r="BU28" s="84">
        <f>Kobe!BU28/'Versicherte absolut'!BU27</f>
        <v>953.24924012158056</v>
      </c>
      <c r="BV28" s="15"/>
    </row>
    <row r="29" spans="1:74" s="20" customFormat="1" x14ac:dyDescent="0.25">
      <c r="A29" s="20" t="s">
        <v>42</v>
      </c>
      <c r="B29" s="84">
        <f>Kobe!B29/'Versicherte absolut'!B28</f>
        <v>352.56201049931195</v>
      </c>
      <c r="C29" s="83"/>
      <c r="D29" s="84">
        <f>Kobe!D29/'Versicherte absolut'!D28</f>
        <v>434.12049510555619</v>
      </c>
      <c r="E29" s="83"/>
      <c r="F29" s="84">
        <f>Kobe!F29/'Versicherte absolut'!F28</f>
        <v>75.214806369617222</v>
      </c>
      <c r="G29" s="83"/>
      <c r="H29" s="84">
        <f>Kobe!H29/'Versicherte absolut'!H28</f>
        <v>73.157585305871507</v>
      </c>
      <c r="I29" s="83"/>
      <c r="J29" s="84">
        <f>Kobe!J29/'Versicherte absolut'!J28</f>
        <v>77.163027656477439</v>
      </c>
      <c r="K29" s="83"/>
      <c r="L29" s="84">
        <f>Kobe!L29/'Versicherte absolut'!L28</f>
        <v>340.20689655172413</v>
      </c>
      <c r="M29" s="83"/>
      <c r="N29" s="84">
        <f>Kobe!N29/'Versicherte absolut'!N28</f>
        <v>396.76420498529183</v>
      </c>
      <c r="O29" s="83"/>
      <c r="P29" s="84">
        <f>Kobe!P29/'Versicherte absolut'!P28</f>
        <v>416.64293152824786</v>
      </c>
      <c r="Q29" s="83"/>
      <c r="R29" s="84">
        <f>Kobe!R29/'Versicherte absolut'!R28</f>
        <v>412.30522129308588</v>
      </c>
      <c r="S29" s="83"/>
      <c r="T29" s="84">
        <f>Kobe!T29/'Versicherte absolut'!U28</f>
        <v>415.29980430528377</v>
      </c>
      <c r="U29" s="83"/>
      <c r="V29" s="31" t="s">
        <v>42</v>
      </c>
      <c r="W29" s="84">
        <f>Kobe!W29/'Versicherte absolut'!W28</f>
        <v>447.22582435883203</v>
      </c>
      <c r="X29" s="83"/>
      <c r="Y29" s="84">
        <f>Kobe!Y29/'Versicherte absolut'!Y28</f>
        <v>492.18597844884926</v>
      </c>
      <c r="Z29" s="83"/>
      <c r="AA29" s="84">
        <f>Kobe!AA29/'Versicherte absolut'!AA28</f>
        <v>507.58878224355129</v>
      </c>
      <c r="AB29" s="83"/>
      <c r="AC29" s="84">
        <f>Kobe!AC29/'Versicherte absolut'!AC28</f>
        <v>542.53273495248152</v>
      </c>
      <c r="AD29" s="83"/>
      <c r="AE29" s="84">
        <f>Kobe!AE29/'Versicherte absolut'!AE28</f>
        <v>575.24984332567374</v>
      </c>
      <c r="AF29" s="83"/>
      <c r="AG29" s="84">
        <f>Kobe!AG29/'Versicherte absolut'!AG28</f>
        <v>625.86640696608617</v>
      </c>
      <c r="AH29" s="83"/>
      <c r="AI29" s="84">
        <f>Kobe!AI29/'Versicherte absolut'!AI28</f>
        <v>696.43326693227095</v>
      </c>
      <c r="AJ29" s="83"/>
      <c r="AK29" s="84">
        <f>Kobe!AK29/'Versicherte absolut'!AK28</f>
        <v>770.39074550128532</v>
      </c>
      <c r="AL29" s="83"/>
      <c r="AM29" s="84">
        <f>Kobe!AM29/'Versicherte absolut'!AN28</f>
        <v>868.04730538922161</v>
      </c>
      <c r="AN29" s="83"/>
      <c r="AO29" s="84">
        <f>Kobe!AO29/'Versicherte absolut'!AP28</f>
        <v>960.72166105499434</v>
      </c>
      <c r="AP29" s="83"/>
      <c r="AQ29" s="31" t="s">
        <v>42</v>
      </c>
      <c r="AR29" s="84">
        <f>Kobe!AR29/'Versicherte absolut'!AR28</f>
        <v>212.21498072333395</v>
      </c>
      <c r="AS29" s="71"/>
      <c r="AT29" s="84">
        <f>Kobe!AT29/'Versicherte absolut'!AT28</f>
        <v>236.00908278737344</v>
      </c>
      <c r="AU29" s="71"/>
      <c r="AV29" s="84">
        <f>Kobe!AV29/'Versicherte absolut'!AV28</f>
        <v>264.90044099959908</v>
      </c>
      <c r="AW29" s="71"/>
      <c r="AX29" s="84">
        <f>Kobe!AX29/'Versicherte absolut'!AX28</f>
        <v>273.62603562551783</v>
      </c>
      <c r="AY29" s="71"/>
      <c r="AZ29" s="84">
        <f>Kobe!AZ29/'Versicherte absolut'!AZ28</f>
        <v>313.97938534278961</v>
      </c>
      <c r="BA29" s="71"/>
      <c r="BB29" s="84">
        <f>Kobe!BB29/'Versicherte absolut'!BB28</f>
        <v>358.88046891354406</v>
      </c>
      <c r="BC29" s="71"/>
      <c r="BD29" s="84">
        <f>Kobe!BD29/'Versicherte absolut'!BD28</f>
        <v>397.61304453638354</v>
      </c>
      <c r="BE29" s="71"/>
      <c r="BF29" s="84">
        <f>Kobe!BF29/'Versicherte absolut'!BF28</f>
        <v>470.84034773009523</v>
      </c>
      <c r="BG29" s="71"/>
      <c r="BH29" s="84">
        <f>Kobe!BH29/'Versicherte absolut'!BI28</f>
        <v>529.29130201821749</v>
      </c>
      <c r="BI29" s="15"/>
      <c r="BJ29" s="31" t="s">
        <v>42</v>
      </c>
      <c r="BK29" s="84">
        <f>Kobe!BJ29/'Versicherte absolut'!BK28</f>
        <v>607.82327188940087</v>
      </c>
      <c r="BL29" s="83"/>
      <c r="BM29" s="84">
        <f>Kobe!BM29/'Versicherte absolut'!BM28</f>
        <v>644.80556352165183</v>
      </c>
      <c r="BN29" s="83"/>
      <c r="BO29" s="84">
        <f>Kobe!BO29/'Versicherte absolut'!BO28</f>
        <v>710.93682310469319</v>
      </c>
      <c r="BP29" s="83"/>
      <c r="BQ29" s="84">
        <f>Kobe!BQ29/'Versicherte absolut'!BQ28</f>
        <v>752.7342657342657</v>
      </c>
      <c r="BR29" s="83"/>
      <c r="BS29" s="84">
        <f>Kobe!BS29/'Versicherte absolut'!BS28</f>
        <v>812.89771359807457</v>
      </c>
      <c r="BT29" s="83"/>
      <c r="BU29" s="84">
        <f>Kobe!BU29/'Versicherte absolut'!BU28</f>
        <v>965.46944444444443</v>
      </c>
      <c r="BV29" s="15"/>
    </row>
    <row r="30" spans="1:74" s="20" customFormat="1" x14ac:dyDescent="0.25">
      <c r="A30" s="20" t="s">
        <v>43</v>
      </c>
      <c r="B30" s="84">
        <f>Kobe!B30/'Versicherte absolut'!B29</f>
        <v>478.02373488439434</v>
      </c>
      <c r="C30" s="83"/>
      <c r="D30" s="84">
        <f>Kobe!D30/'Versicherte absolut'!D29</f>
        <v>559.62780227680787</v>
      </c>
      <c r="E30" s="83"/>
      <c r="F30" s="84">
        <f>Kobe!F30/'Versicherte absolut'!F29</f>
        <v>109.63767638023501</v>
      </c>
      <c r="G30" s="83"/>
      <c r="H30" s="84">
        <f>Kobe!H30/'Versicherte absolut'!H29</f>
        <v>107.55754666666667</v>
      </c>
      <c r="I30" s="83"/>
      <c r="J30" s="84">
        <f>Kobe!J30/'Versicherte absolut'!J29</f>
        <v>111.62138885121389</v>
      </c>
      <c r="K30" s="83"/>
      <c r="L30" s="84">
        <f>Kobe!L30/'Versicherte absolut'!L29</f>
        <v>420.48344017094018</v>
      </c>
      <c r="M30" s="83"/>
      <c r="N30" s="84">
        <f>Kobe!N30/'Versicherte absolut'!N29</f>
        <v>473.58818030743663</v>
      </c>
      <c r="O30" s="83"/>
      <c r="P30" s="84">
        <f>Kobe!P30/'Versicherte absolut'!P29</f>
        <v>508.0518796992481</v>
      </c>
      <c r="Q30" s="83"/>
      <c r="R30" s="84">
        <f>Kobe!R30/'Versicherte absolut'!R29</f>
        <v>513.72853526220615</v>
      </c>
      <c r="S30" s="83"/>
      <c r="T30" s="84">
        <f>Kobe!T30/'Versicherte absolut'!U29</f>
        <v>530.33659090909089</v>
      </c>
      <c r="U30" s="83"/>
      <c r="V30" s="31" t="s">
        <v>43</v>
      </c>
      <c r="W30" s="84">
        <f>Kobe!W30/'Versicherte absolut'!W29</f>
        <v>570.24105160316196</v>
      </c>
      <c r="X30" s="83"/>
      <c r="Y30" s="84">
        <f>Kobe!Y30/'Versicherte absolut'!Y29</f>
        <v>607.77499999999998</v>
      </c>
      <c r="Z30" s="83"/>
      <c r="AA30" s="84">
        <f>Kobe!AA30/'Versicherte absolut'!AA29</f>
        <v>642.17308563661084</v>
      </c>
      <c r="AB30" s="83"/>
      <c r="AC30" s="84">
        <f>Kobe!AC30/'Versicherte absolut'!AC29</f>
        <v>674.26124634858809</v>
      </c>
      <c r="AD30" s="83"/>
      <c r="AE30" s="84">
        <f>Kobe!AE30/'Versicherte absolut'!AE29</f>
        <v>701.90069335719079</v>
      </c>
      <c r="AF30" s="83"/>
      <c r="AG30" s="84">
        <f>Kobe!AG30/'Versicherte absolut'!AG29</f>
        <v>750.75578733146779</v>
      </c>
      <c r="AH30" s="83"/>
      <c r="AI30" s="84">
        <f>Kobe!AI30/'Versicherte absolut'!AI29</f>
        <v>816.4402745327103</v>
      </c>
      <c r="AJ30" s="83"/>
      <c r="AK30" s="84">
        <f>Kobe!AK30/'Versicherte absolut'!AK29</f>
        <v>879.75876956287107</v>
      </c>
      <c r="AL30" s="83"/>
      <c r="AM30" s="84">
        <f>Kobe!AM30/'Versicherte absolut'!AN29</f>
        <v>981.71079088471845</v>
      </c>
      <c r="AN30" s="83"/>
      <c r="AO30" s="84">
        <f>Kobe!AO30/'Versicherte absolut'!AP29</f>
        <v>1106.7306590257879</v>
      </c>
      <c r="AP30" s="83"/>
      <c r="AQ30" s="31" t="s">
        <v>43</v>
      </c>
      <c r="AR30" s="84">
        <f>Kobe!AR30/'Versicherte absolut'!AR29</f>
        <v>304.00193134931084</v>
      </c>
      <c r="AS30" s="71"/>
      <c r="AT30" s="84">
        <f>Kobe!AT30/'Versicherte absolut'!AT29</f>
        <v>314.7948855700011</v>
      </c>
      <c r="AU30" s="71"/>
      <c r="AV30" s="84">
        <f>Kobe!AV30/'Versicherte absolut'!AV29</f>
        <v>329.25656689065363</v>
      </c>
      <c r="AW30" s="71"/>
      <c r="AX30" s="84">
        <f>Kobe!AX30/'Versicherte absolut'!AX29</f>
        <v>361.66226719460332</v>
      </c>
      <c r="AY30" s="71"/>
      <c r="AZ30" s="84">
        <f>Kobe!AZ30/'Versicherte absolut'!AZ29</f>
        <v>398.45716917408657</v>
      </c>
      <c r="BA30" s="71"/>
      <c r="BB30" s="84">
        <f>Kobe!BB30/'Versicherte absolut'!BB29</f>
        <v>448.45083803889935</v>
      </c>
      <c r="BC30" s="71"/>
      <c r="BD30" s="84">
        <f>Kobe!BD30/'Versicherte absolut'!BD29</f>
        <v>518.16986274700673</v>
      </c>
      <c r="BE30" s="71"/>
      <c r="BF30" s="84">
        <f>Kobe!BF30/'Versicherte absolut'!BF29</f>
        <v>595.20749951428013</v>
      </c>
      <c r="BG30" s="71"/>
      <c r="BH30" s="84">
        <f>Kobe!BH30/'Versicherte absolut'!BI29</f>
        <v>665.64958360025628</v>
      </c>
      <c r="BI30" s="15"/>
      <c r="BJ30" s="31" t="s">
        <v>43</v>
      </c>
      <c r="BK30" s="84">
        <f>Kobe!BJ30/'Versicherte absolut'!BK29</f>
        <v>708.85846809577538</v>
      </c>
      <c r="BL30" s="83"/>
      <c r="BM30" s="84">
        <f>Kobe!BM30/'Versicherte absolut'!BM29</f>
        <v>779.72277714098573</v>
      </c>
      <c r="BN30" s="83"/>
      <c r="BO30" s="84">
        <f>Kobe!BO30/'Versicherte absolut'!BO29</f>
        <v>841.18452380952385</v>
      </c>
      <c r="BP30" s="83"/>
      <c r="BQ30" s="84">
        <f>Kobe!BQ30/'Versicherte absolut'!BQ29</f>
        <v>905.86734693877554</v>
      </c>
      <c r="BR30" s="83"/>
      <c r="BS30" s="84">
        <f>Kobe!BS30/'Versicherte absolut'!BS29</f>
        <v>972.60543130990413</v>
      </c>
      <c r="BT30" s="83"/>
      <c r="BU30" s="84">
        <f>Kobe!BU30/'Versicherte absolut'!BU29</f>
        <v>1097.3042735042734</v>
      </c>
      <c r="BV30" s="15"/>
    </row>
    <row r="31" spans="1:74" s="20" customFormat="1" x14ac:dyDescent="0.25">
      <c r="A31" s="20" t="s">
        <v>44</v>
      </c>
      <c r="B31" s="84">
        <f>Kobe!B31/'Versicherte absolut'!B30</f>
        <v>453.38028795718498</v>
      </c>
      <c r="C31" s="83"/>
      <c r="D31" s="84">
        <f>Kobe!D31/'Versicherte absolut'!D30</f>
        <v>543.72714051379057</v>
      </c>
      <c r="E31" s="83"/>
      <c r="F31" s="84">
        <f>Kobe!F31/'Versicherte absolut'!F30</f>
        <v>131.5347506132461</v>
      </c>
      <c r="G31" s="83"/>
      <c r="H31" s="84">
        <f>Kobe!H31/'Versicherte absolut'!H30</f>
        <v>129.29487975734816</v>
      </c>
      <c r="I31" s="83"/>
      <c r="J31" s="84">
        <f>Kobe!J31/'Versicherte absolut'!J30</f>
        <v>133.66983327137802</v>
      </c>
      <c r="K31" s="83"/>
      <c r="L31" s="84">
        <f>Kobe!L31/'Versicherte absolut'!L30</f>
        <v>416.62951359601556</v>
      </c>
      <c r="M31" s="83"/>
      <c r="N31" s="84">
        <f>Kobe!N31/'Versicherte absolut'!N30</f>
        <v>480.94322379013164</v>
      </c>
      <c r="O31" s="83"/>
      <c r="P31" s="84">
        <f>Kobe!P31/'Versicherte absolut'!P30</f>
        <v>514.6129886810628</v>
      </c>
      <c r="Q31" s="83"/>
      <c r="R31" s="84">
        <f>Kobe!R31/'Versicherte absolut'!R30</f>
        <v>521.82695648959373</v>
      </c>
      <c r="S31" s="83"/>
      <c r="T31" s="84">
        <f>Kobe!T31/'Versicherte absolut'!U30</f>
        <v>533.18020989505249</v>
      </c>
      <c r="U31" s="83"/>
      <c r="V31" s="31" t="s">
        <v>44</v>
      </c>
      <c r="W31" s="84">
        <f>Kobe!W31/'Versicherte absolut'!W30</f>
        <v>566.90741865509756</v>
      </c>
      <c r="X31" s="83"/>
      <c r="Y31" s="84">
        <f>Kobe!Y31/'Versicherte absolut'!Y30</f>
        <v>625.7392721867958</v>
      </c>
      <c r="Z31" s="83"/>
      <c r="AA31" s="84">
        <f>Kobe!AA31/'Versicherte absolut'!AA30</f>
        <v>659.3856417966548</v>
      </c>
      <c r="AB31" s="83"/>
      <c r="AC31" s="84">
        <f>Kobe!AC31/'Versicherte absolut'!AC30</f>
        <v>703.36860183568899</v>
      </c>
      <c r="AD31" s="83"/>
      <c r="AE31" s="84">
        <f>Kobe!AE31/'Versicherte absolut'!AE30</f>
        <v>744.2318924809299</v>
      </c>
      <c r="AF31" s="83"/>
      <c r="AG31" s="84">
        <f>Kobe!AG31/'Versicherte absolut'!AG30</f>
        <v>783.63359073359072</v>
      </c>
      <c r="AH31" s="83"/>
      <c r="AI31" s="84">
        <f>Kobe!AI31/'Versicherte absolut'!AI30</f>
        <v>824.7938366187484</v>
      </c>
      <c r="AJ31" s="83"/>
      <c r="AK31" s="84">
        <f>Kobe!AK31/'Versicherte absolut'!AK30</f>
        <v>901.21849083649022</v>
      </c>
      <c r="AL31" s="83"/>
      <c r="AM31" s="84">
        <f>Kobe!AM31/'Versicherte absolut'!AN30</f>
        <v>980.54441041347627</v>
      </c>
      <c r="AN31" s="83"/>
      <c r="AO31" s="84">
        <f>Kobe!AO31/'Versicherte absolut'!AP30</f>
        <v>1107.8684923262113</v>
      </c>
      <c r="AP31" s="83"/>
      <c r="AQ31" s="31" t="s">
        <v>44</v>
      </c>
      <c r="AR31" s="84">
        <f>Kobe!AR31/'Versicherte absolut'!AR30</f>
        <v>273.44347928621966</v>
      </c>
      <c r="AS31" s="71"/>
      <c r="AT31" s="84">
        <f>Kobe!AT31/'Versicherte absolut'!AT30</f>
        <v>276.28462776071376</v>
      </c>
      <c r="AU31" s="71"/>
      <c r="AV31" s="84">
        <f>Kobe!AV31/'Versicherte absolut'!AV30</f>
        <v>299.83104522867006</v>
      </c>
      <c r="AW31" s="71"/>
      <c r="AX31" s="84">
        <f>Kobe!AX31/'Versicherte absolut'!AX30</f>
        <v>338.27168047427227</v>
      </c>
      <c r="AY31" s="71"/>
      <c r="AZ31" s="84">
        <f>Kobe!AZ31/'Versicherte absolut'!AZ30</f>
        <v>378.83501278387729</v>
      </c>
      <c r="BA31" s="71"/>
      <c r="BB31" s="84">
        <f>Kobe!BB31/'Versicherte absolut'!BB30</f>
        <v>430.92333488984167</v>
      </c>
      <c r="BC31" s="71"/>
      <c r="BD31" s="84">
        <f>Kobe!BD31/'Versicherte absolut'!BD30</f>
        <v>504.93995519044063</v>
      </c>
      <c r="BE31" s="71"/>
      <c r="BF31" s="84">
        <f>Kobe!BF31/'Versicherte absolut'!BF30</f>
        <v>583.21725998910733</v>
      </c>
      <c r="BG31" s="71"/>
      <c r="BH31" s="84">
        <f>Kobe!BH31/'Versicherte absolut'!BI30</f>
        <v>661.66471413753129</v>
      </c>
      <c r="BI31" s="15"/>
      <c r="BJ31" s="31" t="s">
        <v>44</v>
      </c>
      <c r="BK31" s="84">
        <f>Kobe!BJ31/'Versicherte absolut'!BK30</f>
        <v>726.85580524344573</v>
      </c>
      <c r="BL31" s="83"/>
      <c r="BM31" s="84">
        <f>Kobe!BM31/'Versicherte absolut'!BM30</f>
        <v>785.96882159577649</v>
      </c>
      <c r="BN31" s="83"/>
      <c r="BO31" s="84">
        <f>Kobe!BO31/'Versicherte absolut'!BO30</f>
        <v>846.7250097745341</v>
      </c>
      <c r="BP31" s="83"/>
      <c r="BQ31" s="84">
        <f>Kobe!BQ31/'Versicherte absolut'!BQ30</f>
        <v>893.46856205576819</v>
      </c>
      <c r="BR31" s="83"/>
      <c r="BS31" s="84">
        <f>Kobe!BS31/'Versicherte absolut'!BS30</f>
        <v>975.88247863247864</v>
      </c>
      <c r="BT31" s="83"/>
      <c r="BU31" s="84">
        <f>Kobe!BU31/'Versicherte absolut'!BU30</f>
        <v>1123.7842157842158</v>
      </c>
      <c r="BV31" s="15"/>
    </row>
    <row r="32" spans="1:74" s="20" customFormat="1" x14ac:dyDescent="0.25">
      <c r="A32" s="20" t="s">
        <v>45</v>
      </c>
      <c r="B32" s="84">
        <f>Kobe!B32/'Versicherte absolut'!B31</f>
        <v>364.29399752245484</v>
      </c>
      <c r="C32" s="83"/>
      <c r="D32" s="84">
        <f>Kobe!D32/'Versicherte absolut'!D31</f>
        <v>439.34876125501114</v>
      </c>
      <c r="E32" s="83"/>
      <c r="F32" s="84">
        <f>Kobe!F32/'Versicherte absolut'!F31</f>
        <v>80.893150199093995</v>
      </c>
      <c r="G32" s="83"/>
      <c r="H32" s="84">
        <f>Kobe!H32/'Versicherte absolut'!H31</f>
        <v>79.406680088451765</v>
      </c>
      <c r="I32" s="83"/>
      <c r="J32" s="84">
        <f>Kobe!J32/'Versicherte absolut'!J31</f>
        <v>82.312492121517707</v>
      </c>
      <c r="K32" s="83"/>
      <c r="L32" s="84">
        <f>Kobe!L32/'Versicherte absolut'!L31</f>
        <v>321.52919904593369</v>
      </c>
      <c r="M32" s="83"/>
      <c r="N32" s="84">
        <f>Kobe!N32/'Versicherte absolut'!N31</f>
        <v>372.26426581364154</v>
      </c>
      <c r="O32" s="83"/>
      <c r="P32" s="84">
        <f>Kobe!P32/'Versicherte absolut'!P31</f>
        <v>399.77465320373693</v>
      </c>
      <c r="Q32" s="83"/>
      <c r="R32" s="84">
        <f>Kobe!R32/'Versicherte absolut'!R31</f>
        <v>398.03228215767632</v>
      </c>
      <c r="S32" s="83"/>
      <c r="T32" s="84">
        <f>Kobe!T32/'Versicherte absolut'!U31</f>
        <v>409.6149374243036</v>
      </c>
      <c r="U32" s="83"/>
      <c r="V32" s="31" t="s">
        <v>45</v>
      </c>
      <c r="W32" s="84">
        <f>Kobe!W32/'Versicherte absolut'!W31</f>
        <v>438.17808745795293</v>
      </c>
      <c r="X32" s="83"/>
      <c r="Y32" s="84">
        <f>Kobe!Y32/'Versicherte absolut'!Y31</f>
        <v>494.27656415694594</v>
      </c>
      <c r="Z32" s="83"/>
      <c r="AA32" s="84">
        <f>Kobe!AA32/'Versicherte absolut'!AA31</f>
        <v>533.60279720279721</v>
      </c>
      <c r="AB32" s="83"/>
      <c r="AC32" s="84">
        <f>Kobe!AC32/'Versicherte absolut'!AC31</f>
        <v>571.86039886039885</v>
      </c>
      <c r="AD32" s="83"/>
      <c r="AE32" s="84">
        <f>Kobe!AE32/'Versicherte absolut'!AE31</f>
        <v>616.88343097491361</v>
      </c>
      <c r="AF32" s="83"/>
      <c r="AG32" s="84">
        <f>Kobe!AG32/'Versicherte absolut'!AG31</f>
        <v>650.55876623376628</v>
      </c>
      <c r="AH32" s="83"/>
      <c r="AI32" s="84">
        <f>Kobe!AI32/'Versicherte absolut'!AI31</f>
        <v>721.54003944773171</v>
      </c>
      <c r="AJ32" s="83"/>
      <c r="AK32" s="84">
        <f>Kobe!AK32/'Versicherte absolut'!AK31</f>
        <v>840.1106918238994</v>
      </c>
      <c r="AL32" s="83"/>
      <c r="AM32" s="84">
        <f>Kobe!AM32/'Versicherte absolut'!AN31</f>
        <v>939.31325301204822</v>
      </c>
      <c r="AN32" s="83"/>
      <c r="AO32" s="84">
        <f>Kobe!AO32/'Versicherte absolut'!AP31</f>
        <v>1068.3028237585199</v>
      </c>
      <c r="AP32" s="83"/>
      <c r="AQ32" s="31" t="s">
        <v>45</v>
      </c>
      <c r="AR32" s="84">
        <f>Kobe!AR32/'Versicherte absolut'!AR31</f>
        <v>217.30886850152905</v>
      </c>
      <c r="AS32" s="71"/>
      <c r="AT32" s="84">
        <f>Kobe!AT32/'Versicherte absolut'!AT31</f>
        <v>229.15841987375279</v>
      </c>
      <c r="AU32" s="71"/>
      <c r="AV32" s="84">
        <f>Kobe!AV32/'Versicherte absolut'!AV31</f>
        <v>246.81199084668191</v>
      </c>
      <c r="AW32" s="71"/>
      <c r="AX32" s="84">
        <f>Kobe!AX32/'Versicherte absolut'!AX31</f>
        <v>267.97472954001154</v>
      </c>
      <c r="AY32" s="71"/>
      <c r="AZ32" s="84">
        <f>Kobe!AZ32/'Versicherte absolut'!AZ31</f>
        <v>299.2400795228628</v>
      </c>
      <c r="BA32" s="71"/>
      <c r="BB32" s="84">
        <f>Kobe!BB32/'Versicherte absolut'!BB31</f>
        <v>345.8342946077085</v>
      </c>
      <c r="BC32" s="71"/>
      <c r="BD32" s="84">
        <f>Kobe!BD32/'Versicherte absolut'!BD31</f>
        <v>408.763038668212</v>
      </c>
      <c r="BE32" s="71"/>
      <c r="BF32" s="84">
        <f>Kobe!BF32/'Versicherte absolut'!BF31</f>
        <v>489.85639856724197</v>
      </c>
      <c r="BG32" s="71"/>
      <c r="BH32" s="84">
        <f>Kobe!BH32/'Versicherte absolut'!BI31</f>
        <v>558.6162312690625</v>
      </c>
      <c r="BI32" s="15"/>
      <c r="BJ32" s="31" t="s">
        <v>45</v>
      </c>
      <c r="BK32" s="84">
        <f>Kobe!BJ32/'Versicherte absolut'!BK31</f>
        <v>607.75755595490932</v>
      </c>
      <c r="BL32" s="83"/>
      <c r="BM32" s="84">
        <f>Kobe!BM32/'Versicherte absolut'!BM31</f>
        <v>676.94884263761912</v>
      </c>
      <c r="BN32" s="83"/>
      <c r="BO32" s="84">
        <f>Kobe!BO32/'Versicherte absolut'!BO31</f>
        <v>731.07937829586456</v>
      </c>
      <c r="BP32" s="83"/>
      <c r="BQ32" s="84">
        <f>Kobe!BQ32/'Versicherte absolut'!BQ31</f>
        <v>817.46986361636607</v>
      </c>
      <c r="BR32" s="83"/>
      <c r="BS32" s="84">
        <f>Kobe!BS32/'Versicherte absolut'!BS31</f>
        <v>905.46302250803853</v>
      </c>
      <c r="BT32" s="83"/>
      <c r="BU32" s="84">
        <f>Kobe!BU32/'Versicherte absolut'!BU31</f>
        <v>1010.8155619596541</v>
      </c>
      <c r="BV32" s="15"/>
    </row>
    <row r="33" spans="1:100" s="20" customFormat="1" x14ac:dyDescent="0.25">
      <c r="A33" s="20" t="s">
        <v>46</v>
      </c>
      <c r="B33" s="84">
        <f>Kobe!B33/'Versicherte absolut'!B32</f>
        <v>417.41283045679268</v>
      </c>
      <c r="C33" s="83"/>
      <c r="D33" s="84">
        <f>Kobe!D33/'Versicherte absolut'!D32</f>
        <v>504.81259226898857</v>
      </c>
      <c r="E33" s="83"/>
      <c r="F33" s="84">
        <f>Kobe!F33/'Versicherte absolut'!F32</f>
        <v>96.260856328360688</v>
      </c>
      <c r="G33" s="83"/>
      <c r="H33" s="84">
        <f>Kobe!H33/'Versicherte absolut'!H32</f>
        <v>95.057160732567397</v>
      </c>
      <c r="I33" s="83"/>
      <c r="J33" s="84">
        <f>Kobe!J33/'Versicherte absolut'!J32</f>
        <v>97.401800636152899</v>
      </c>
      <c r="K33" s="83"/>
      <c r="L33" s="84">
        <f>Kobe!L33/'Versicherte absolut'!L32</f>
        <v>376.82590550007455</v>
      </c>
      <c r="M33" s="83"/>
      <c r="N33" s="84">
        <f>Kobe!N33/'Versicherte absolut'!N32</f>
        <v>426.00863557858378</v>
      </c>
      <c r="O33" s="83"/>
      <c r="P33" s="84">
        <f>Kobe!P33/'Versicherte absolut'!P32</f>
        <v>467.5277204130262</v>
      </c>
      <c r="Q33" s="83"/>
      <c r="R33" s="84">
        <f>Kobe!R33/'Versicherte absolut'!R32</f>
        <v>456.00207008723942</v>
      </c>
      <c r="S33" s="83"/>
      <c r="T33" s="84">
        <f>Kobe!T33/'Versicherte absolut'!U32</f>
        <v>461.66932026944272</v>
      </c>
      <c r="U33" s="83"/>
      <c r="V33" s="31" t="s">
        <v>46</v>
      </c>
      <c r="W33" s="84">
        <f>Kobe!W33/'Versicherte absolut'!W32</f>
        <v>507.12872304005475</v>
      </c>
      <c r="X33" s="83"/>
      <c r="Y33" s="84">
        <f>Kobe!Y33/'Versicherte absolut'!Y32</f>
        <v>579.36583550427986</v>
      </c>
      <c r="Z33" s="83"/>
      <c r="AA33" s="84">
        <f>Kobe!AA33/'Versicherte absolut'!AA32</f>
        <v>607.02857142857147</v>
      </c>
      <c r="AB33" s="83"/>
      <c r="AC33" s="84">
        <f>Kobe!AC33/'Versicherte absolut'!AC32</f>
        <v>656.22086021505379</v>
      </c>
      <c r="AD33" s="83"/>
      <c r="AE33" s="84">
        <f>Kobe!AE33/'Versicherte absolut'!AE32</f>
        <v>691.39565899581589</v>
      </c>
      <c r="AF33" s="83"/>
      <c r="AG33" s="84">
        <f>Kobe!AG33/'Versicherte absolut'!AG32</f>
        <v>726.14293006636035</v>
      </c>
      <c r="AH33" s="83"/>
      <c r="AI33" s="84">
        <f>Kobe!AI33/'Versicherte absolut'!AI32</f>
        <v>784.46843291995492</v>
      </c>
      <c r="AJ33" s="83"/>
      <c r="AK33" s="84">
        <f>Kobe!AK33/'Versicherte absolut'!AK32</f>
        <v>873.26279863481227</v>
      </c>
      <c r="AL33" s="83"/>
      <c r="AM33" s="84">
        <f>Kobe!AM33/'Versicherte absolut'!AN32</f>
        <v>967.12335958005247</v>
      </c>
      <c r="AN33" s="83"/>
      <c r="AO33" s="84">
        <f>Kobe!AO33/'Versicherte absolut'!AP32</f>
        <v>1080.0976163450625</v>
      </c>
      <c r="AP33" s="83"/>
      <c r="AQ33" s="31" t="s">
        <v>46</v>
      </c>
      <c r="AR33" s="84">
        <f>Kobe!AR33/'Versicherte absolut'!AR32</f>
        <v>254.97647058823529</v>
      </c>
      <c r="AS33" s="71"/>
      <c r="AT33" s="84">
        <f>Kobe!AT33/'Versicherte absolut'!AT32</f>
        <v>222.92277705587526</v>
      </c>
      <c r="AU33" s="71"/>
      <c r="AV33" s="84">
        <f>Kobe!AV33/'Versicherte absolut'!AV32</f>
        <v>272.85849369608496</v>
      </c>
      <c r="AW33" s="71"/>
      <c r="AX33" s="84">
        <f>Kobe!AX33/'Versicherte absolut'!AX32</f>
        <v>313.85743862762496</v>
      </c>
      <c r="AY33" s="71"/>
      <c r="AZ33" s="84">
        <f>Kobe!AZ33/'Versicherte absolut'!AZ32</f>
        <v>340.22111613876319</v>
      </c>
      <c r="BA33" s="71"/>
      <c r="BB33" s="84">
        <f>Kobe!BB33/'Versicherte absolut'!BB32</f>
        <v>385.95580110497235</v>
      </c>
      <c r="BC33" s="71"/>
      <c r="BD33" s="84">
        <f>Kobe!BD33/'Versicherte absolut'!BD32</f>
        <v>464.11696241175349</v>
      </c>
      <c r="BE33" s="71"/>
      <c r="BF33" s="84">
        <f>Kobe!BF33/'Versicherte absolut'!BF32</f>
        <v>536.78301349040476</v>
      </c>
      <c r="BG33" s="71"/>
      <c r="BH33" s="84">
        <f>Kobe!BH33/'Versicherte absolut'!BI32</f>
        <v>602.33086534012034</v>
      </c>
      <c r="BI33" s="15"/>
      <c r="BJ33" s="31" t="s">
        <v>46</v>
      </c>
      <c r="BK33" s="84">
        <f>Kobe!BJ33/'Versicherte absolut'!BK32</f>
        <v>670.95951417004051</v>
      </c>
      <c r="BL33" s="83"/>
      <c r="BM33" s="84">
        <f>Kobe!BM33/'Versicherte absolut'!BM32</f>
        <v>726.66338028169014</v>
      </c>
      <c r="BN33" s="83"/>
      <c r="BO33" s="84">
        <f>Kobe!BO33/'Versicherte absolut'!BO32</f>
        <v>786.5035056967572</v>
      </c>
      <c r="BP33" s="83"/>
      <c r="BQ33" s="84">
        <f>Kobe!BQ33/'Versicherte absolut'!BQ32</f>
        <v>839.25130283729015</v>
      </c>
      <c r="BR33" s="83"/>
      <c r="BS33" s="84">
        <f>Kobe!BS33/'Versicherte absolut'!BS32</f>
        <v>934.91310751104561</v>
      </c>
      <c r="BT33" s="83"/>
      <c r="BU33" s="84">
        <f>Kobe!BU33/'Versicherte absolut'!BU32</f>
        <v>1137.4027303754267</v>
      </c>
      <c r="BV33" s="15"/>
    </row>
    <row r="34" spans="1:100" s="20" customFormat="1" x14ac:dyDescent="0.25">
      <c r="A34" s="20" t="s">
        <v>47</v>
      </c>
      <c r="B34" s="84">
        <f>Kobe!B34/'Versicherte absolut'!B33</f>
        <v>502.34245497094378</v>
      </c>
      <c r="C34" s="83"/>
      <c r="D34" s="84">
        <f>Kobe!D34/'Versicherte absolut'!D33</f>
        <v>603.83099225700892</v>
      </c>
      <c r="E34" s="83"/>
      <c r="F34" s="84">
        <f>Kobe!F34/'Versicherte absolut'!F33</f>
        <v>130.51060048094237</v>
      </c>
      <c r="G34" s="83"/>
      <c r="H34" s="84">
        <f>Kobe!H34/'Versicherte absolut'!H33</f>
        <v>128.93982616978212</v>
      </c>
      <c r="I34" s="83"/>
      <c r="J34" s="84">
        <f>Kobe!J34/'Versicherte absolut'!J33</f>
        <v>132.00687293018191</v>
      </c>
      <c r="K34" s="83"/>
      <c r="L34" s="84">
        <f>Kobe!L34/'Versicherte absolut'!L33</f>
        <v>489.06945561812819</v>
      </c>
      <c r="M34" s="83"/>
      <c r="N34" s="84">
        <f>Kobe!N34/'Versicherte absolut'!N33</f>
        <v>549.6994290669943</v>
      </c>
      <c r="O34" s="83"/>
      <c r="P34" s="84">
        <f>Kobe!P34/'Versicherte absolut'!P33</f>
        <v>608.60285556713029</v>
      </c>
      <c r="Q34" s="83"/>
      <c r="R34" s="84">
        <f>Kobe!R34/'Versicherte absolut'!R33</f>
        <v>606.33735496161171</v>
      </c>
      <c r="S34" s="83"/>
      <c r="T34" s="84">
        <f>Kobe!T34/'Versicherte absolut'!U33</f>
        <v>612.66990119971774</v>
      </c>
      <c r="U34" s="83"/>
      <c r="V34" s="31" t="s">
        <v>47</v>
      </c>
      <c r="W34" s="84">
        <f>Kobe!W34/'Versicherte absolut'!W33</f>
        <v>650.06867219917012</v>
      </c>
      <c r="X34" s="83"/>
      <c r="Y34" s="84">
        <f>Kobe!Y34/'Versicherte absolut'!Y33</f>
        <v>691.98260080187606</v>
      </c>
      <c r="Z34" s="83"/>
      <c r="AA34" s="84">
        <f>Kobe!AA34/'Versicherte absolut'!AA33</f>
        <v>718.18027699992433</v>
      </c>
      <c r="AB34" s="83"/>
      <c r="AC34" s="84">
        <f>Kobe!AC34/'Versicherte absolut'!AC33</f>
        <v>758.0640138408304</v>
      </c>
      <c r="AD34" s="83"/>
      <c r="AE34" s="84">
        <f>Kobe!AE34/'Versicherte absolut'!AE33</f>
        <v>781.81138430447959</v>
      </c>
      <c r="AF34" s="83"/>
      <c r="AG34" s="84">
        <f>Kobe!AG34/'Versicherte absolut'!AG33</f>
        <v>824.94544562952069</v>
      </c>
      <c r="AH34" s="83"/>
      <c r="AI34" s="84">
        <f>Kobe!AI34/'Versicherte absolut'!AI33</f>
        <v>876.22737852778585</v>
      </c>
      <c r="AJ34" s="83"/>
      <c r="AK34" s="84">
        <f>Kobe!AK34/'Versicherte absolut'!AK33</f>
        <v>953.42116669676716</v>
      </c>
      <c r="AL34" s="83"/>
      <c r="AM34" s="84">
        <f>Kobe!AM34/'Versicherte absolut'!AN33</f>
        <v>1046.622170439414</v>
      </c>
      <c r="AN34" s="83"/>
      <c r="AO34" s="84">
        <f>Kobe!AO34/'Versicherte absolut'!AP33</f>
        <v>1164.2973094170404</v>
      </c>
      <c r="AP34" s="83"/>
      <c r="AQ34" s="31" t="s">
        <v>47</v>
      </c>
      <c r="AR34" s="84">
        <f>Kobe!AR34/'Versicherte absolut'!AR33</f>
        <v>330.92400261608896</v>
      </c>
      <c r="AS34" s="71"/>
      <c r="AT34" s="84">
        <f>Kobe!AT34/'Versicherte absolut'!AT33</f>
        <v>320.34059074299637</v>
      </c>
      <c r="AU34" s="71"/>
      <c r="AV34" s="84">
        <f>Kobe!AV34/'Versicherte absolut'!AV33</f>
        <v>363.85775442693131</v>
      </c>
      <c r="AW34" s="71"/>
      <c r="AX34" s="84">
        <f>Kobe!AX34/'Versicherte absolut'!AX33</f>
        <v>398.96122994652404</v>
      </c>
      <c r="AY34" s="71"/>
      <c r="AZ34" s="84">
        <f>Kobe!AZ34/'Versicherte absolut'!AZ33</f>
        <v>447.71061112800243</v>
      </c>
      <c r="BA34" s="71"/>
      <c r="BB34" s="84">
        <f>Kobe!BB34/'Versicherte absolut'!BB33</f>
        <v>489.37860426243208</v>
      </c>
      <c r="BC34" s="71"/>
      <c r="BD34" s="84">
        <f>Kobe!BD34/'Versicherte absolut'!BD33</f>
        <v>549.06255688870499</v>
      </c>
      <c r="BE34" s="71"/>
      <c r="BF34" s="84">
        <f>Kobe!BF34/'Versicherte absolut'!BF33</f>
        <v>628.66176348375302</v>
      </c>
      <c r="BG34" s="71"/>
      <c r="BH34" s="84">
        <f>Kobe!BH34/'Versicherte absolut'!BI33</f>
        <v>693.57229209320462</v>
      </c>
      <c r="BI34" s="15"/>
      <c r="BJ34" s="31" t="s">
        <v>47</v>
      </c>
      <c r="BK34" s="84">
        <f>Kobe!BJ34/'Versicherte absolut'!BK33</f>
        <v>757.58190388896162</v>
      </c>
      <c r="BL34" s="83"/>
      <c r="BM34" s="84">
        <f>Kobe!BM34/'Versicherte absolut'!BM33</f>
        <v>833.73179453836156</v>
      </c>
      <c r="BN34" s="83"/>
      <c r="BO34" s="84">
        <f>Kobe!BO34/'Versicherte absolut'!BO33</f>
        <v>884.46519193233576</v>
      </c>
      <c r="BP34" s="83"/>
      <c r="BQ34" s="84">
        <f>Kobe!BQ34/'Versicherte absolut'!BQ33</f>
        <v>962.72371879106436</v>
      </c>
      <c r="BR34" s="83"/>
      <c r="BS34" s="84">
        <f>Kobe!BS34/'Versicherte absolut'!BS33</f>
        <v>1048.3270588235293</v>
      </c>
      <c r="BT34" s="83"/>
      <c r="BU34" s="84">
        <f>Kobe!BU34/'Versicherte absolut'!BU33</f>
        <v>1184.8849840255591</v>
      </c>
      <c r="BV34" s="15"/>
    </row>
    <row r="35" spans="1:100" s="20" customFormat="1" x14ac:dyDescent="0.25">
      <c r="A35" s="20" t="s">
        <v>48</v>
      </c>
      <c r="B35" s="84">
        <f>Kobe!B35/'Versicherte absolut'!B34</f>
        <v>420.50529827033398</v>
      </c>
      <c r="C35" s="83"/>
      <c r="D35" s="84">
        <f>Kobe!D35/'Versicherte absolut'!D34</f>
        <v>514.05438475964127</v>
      </c>
      <c r="E35" s="83"/>
      <c r="F35" s="84">
        <f>Kobe!F35/'Versicherte absolut'!F34</f>
        <v>99.47349305467057</v>
      </c>
      <c r="G35" s="83"/>
      <c r="H35" s="84">
        <f>Kobe!H35/'Versicherte absolut'!H34</f>
        <v>96.549829082303447</v>
      </c>
      <c r="I35" s="83"/>
      <c r="J35" s="84">
        <f>Kobe!J35/'Versicherte absolut'!J34</f>
        <v>102.22292284866469</v>
      </c>
      <c r="K35" s="83"/>
      <c r="L35" s="84">
        <f>Kobe!L35/'Versicherte absolut'!L34</f>
        <v>386.92452830188677</v>
      </c>
      <c r="M35" s="83"/>
      <c r="N35" s="84">
        <f>Kobe!N35/'Versicherte absolut'!N34</f>
        <v>436.73675847457628</v>
      </c>
      <c r="O35" s="83"/>
      <c r="P35" s="84">
        <f>Kobe!P35/'Versicherte absolut'!P34</f>
        <v>471.97732135216091</v>
      </c>
      <c r="Q35" s="83"/>
      <c r="R35" s="84">
        <f>Kobe!R35/'Versicherte absolut'!R34</f>
        <v>465.16084452975048</v>
      </c>
      <c r="S35" s="83"/>
      <c r="T35" s="84">
        <f>Kobe!T35/'Versicherte absolut'!U34</f>
        <v>483.29478032294406</v>
      </c>
      <c r="U35" s="83"/>
      <c r="V35" s="31" t="s">
        <v>48</v>
      </c>
      <c r="W35" s="84">
        <f>Kobe!W35/'Versicherte absolut'!W34</f>
        <v>522.79212342671542</v>
      </c>
      <c r="X35" s="83"/>
      <c r="Y35" s="84">
        <f>Kobe!Y35/'Versicherte absolut'!Y34</f>
        <v>579.22543859649124</v>
      </c>
      <c r="Z35" s="83"/>
      <c r="AA35" s="84">
        <f>Kobe!AA35/'Versicherte absolut'!AA34</f>
        <v>612.75655775425673</v>
      </c>
      <c r="AB35" s="83"/>
      <c r="AC35" s="84">
        <f>Kobe!AC35/'Versicherte absolut'!AC34</f>
        <v>638.72158154859972</v>
      </c>
      <c r="AD35" s="83"/>
      <c r="AE35" s="84">
        <f>Kobe!AE35/'Versicherte absolut'!AE34</f>
        <v>684.22222222222217</v>
      </c>
      <c r="AF35" s="83"/>
      <c r="AG35" s="84">
        <f>Kobe!AG35/'Versicherte absolut'!AG34</f>
        <v>709.29301745635905</v>
      </c>
      <c r="AH35" s="83"/>
      <c r="AI35" s="84">
        <f>Kobe!AI35/'Versicherte absolut'!AI34</f>
        <v>772.84546084546082</v>
      </c>
      <c r="AJ35" s="83"/>
      <c r="AK35" s="84">
        <f>Kobe!AK35/'Versicherte absolut'!AK34</f>
        <v>865.28584558823525</v>
      </c>
      <c r="AL35" s="83"/>
      <c r="AM35" s="84">
        <f>Kobe!AM35/'Versicherte absolut'!AN34</f>
        <v>989.33099824868657</v>
      </c>
      <c r="AN35" s="83"/>
      <c r="AO35" s="84">
        <f>Kobe!AO35/'Versicherte absolut'!AP34</f>
        <v>1135.8902821316615</v>
      </c>
      <c r="AP35" s="83"/>
      <c r="AQ35" s="31" t="s">
        <v>48</v>
      </c>
      <c r="AR35" s="84">
        <f>Kobe!AR35/'Versicherte absolut'!AR34</f>
        <v>261.63715335783496</v>
      </c>
      <c r="AS35" s="71"/>
      <c r="AT35" s="84">
        <f>Kobe!AT35/'Versicherte absolut'!AT34</f>
        <v>266.06488360574542</v>
      </c>
      <c r="AU35" s="71"/>
      <c r="AV35" s="84">
        <f>Kobe!AV35/'Versicherte absolut'!AV34</f>
        <v>294.13246519982039</v>
      </c>
      <c r="AW35" s="71"/>
      <c r="AX35" s="84">
        <f>Kobe!AX35/'Versicherte absolut'!AX34</f>
        <v>324.3071539657854</v>
      </c>
      <c r="AY35" s="71"/>
      <c r="AZ35" s="84">
        <f>Kobe!AZ35/'Versicherte absolut'!AZ34</f>
        <v>345.562984854082</v>
      </c>
      <c r="BA35" s="71"/>
      <c r="BB35" s="84">
        <f>Kobe!BB35/'Versicherte absolut'!BB34</f>
        <v>404.5799512987013</v>
      </c>
      <c r="BC35" s="71"/>
      <c r="BD35" s="84">
        <f>Kobe!BD35/'Versicherte absolut'!BD34</f>
        <v>459.4262365591398</v>
      </c>
      <c r="BE35" s="71"/>
      <c r="BF35" s="84">
        <f>Kobe!BF35/'Versicherte absolut'!BF34</f>
        <v>561.05116079105755</v>
      </c>
      <c r="BG35" s="71"/>
      <c r="BH35" s="84">
        <f>Kobe!BH35/'Versicherte absolut'!BI34</f>
        <v>634.43611584327084</v>
      </c>
      <c r="BI35" s="15"/>
      <c r="BJ35" s="31" t="s">
        <v>48</v>
      </c>
      <c r="BK35" s="84">
        <f>Kobe!BJ35/'Versicherte absolut'!BK34</f>
        <v>679.01704158145878</v>
      </c>
      <c r="BL35" s="83"/>
      <c r="BM35" s="84">
        <f>Kobe!BM35/'Versicherte absolut'!BM34</f>
        <v>735.8079142621599</v>
      </c>
      <c r="BN35" s="83"/>
      <c r="BO35" s="84">
        <f>Kobe!BO35/'Versicherte absolut'!BO34</f>
        <v>777.33752620545079</v>
      </c>
      <c r="BP35" s="83"/>
      <c r="BQ35" s="84">
        <f>Kobe!BQ35/'Versicherte absolut'!BQ34</f>
        <v>857.94018404907979</v>
      </c>
      <c r="BR35" s="83"/>
      <c r="BS35" s="84">
        <f>Kobe!BS35/'Versicherte absolut'!BS34</f>
        <v>963.22525597269623</v>
      </c>
      <c r="BT35" s="83"/>
      <c r="BU35" s="84">
        <f>Kobe!BU35/'Versicherte absolut'!BU34</f>
        <v>986.93518518518522</v>
      </c>
      <c r="BV35" s="15"/>
    </row>
    <row r="36" spans="1:100" s="25" customFormat="1" ht="12.9" customHeight="1" x14ac:dyDescent="0.25">
      <c r="A36" s="20" t="s">
        <v>49</v>
      </c>
      <c r="B36" s="84">
        <f>Kobe!B36/'Versicherte absolut'!B35</f>
        <v>403.8672042095767</v>
      </c>
      <c r="C36" s="84"/>
      <c r="D36" s="84">
        <f>Kobe!D36/'Versicherte absolut'!D35</f>
        <v>485.32082511109525</v>
      </c>
      <c r="E36" s="84"/>
      <c r="F36" s="84">
        <f>Kobe!F36/'Versicherte absolut'!F35</f>
        <v>88.161587879811975</v>
      </c>
      <c r="G36" s="84"/>
      <c r="H36" s="84">
        <f>Kobe!H36/'Versicherte absolut'!H35</f>
        <v>86.345015458079118</v>
      </c>
      <c r="I36" s="84"/>
      <c r="J36" s="84">
        <f>Kobe!J36/'Versicherte absolut'!J35</f>
        <v>89.889027463287718</v>
      </c>
      <c r="K36" s="84"/>
      <c r="L36" s="84">
        <f>Kobe!L36/'Versicherte absolut'!L35</f>
        <v>364.2604730256997</v>
      </c>
      <c r="M36" s="84"/>
      <c r="N36" s="84">
        <f>Kobe!N36/'Versicherte absolut'!N35</f>
        <v>422.99428445532851</v>
      </c>
      <c r="O36" s="84"/>
      <c r="P36" s="84">
        <f>Kobe!P36/'Versicherte absolut'!P35</f>
        <v>454.48071057682296</v>
      </c>
      <c r="Q36" s="84"/>
      <c r="R36" s="84">
        <f>Kobe!R36/'Versicherte absolut'!R35</f>
        <v>452.60593091980172</v>
      </c>
      <c r="S36" s="84"/>
      <c r="T36" s="84">
        <f>Kobe!T36/'Versicherte absolut'!U35</f>
        <v>459.74916863377467</v>
      </c>
      <c r="U36" s="83"/>
      <c r="V36" s="31" t="s">
        <v>49</v>
      </c>
      <c r="W36" s="84">
        <f>Kobe!W36/'Versicherte absolut'!W35</f>
        <v>496.09205308537491</v>
      </c>
      <c r="X36" s="84"/>
      <c r="Y36" s="84">
        <f>Kobe!Y36/'Versicherte absolut'!Y35</f>
        <v>541.66615092279847</v>
      </c>
      <c r="Z36" s="84"/>
      <c r="AA36" s="84">
        <f>Kobe!AA36/'Versicherte absolut'!AA35</f>
        <v>575.60317715426459</v>
      </c>
      <c r="AB36" s="84"/>
      <c r="AC36" s="84">
        <f>Kobe!AC36/'Versicherte absolut'!AC35</f>
        <v>614.78325180924833</v>
      </c>
      <c r="AD36" s="84"/>
      <c r="AE36" s="84">
        <f>Kobe!AE36/'Versicherte absolut'!AE35</f>
        <v>653.14305426969145</v>
      </c>
      <c r="AF36" s="84"/>
      <c r="AG36" s="84">
        <f>Kobe!AG36/'Versicherte absolut'!AG35</f>
        <v>702.06733847520331</v>
      </c>
      <c r="AH36" s="84"/>
      <c r="AI36" s="84">
        <f>Kobe!AI36/'Versicherte absolut'!AI35</f>
        <v>764.70513165257967</v>
      </c>
      <c r="AJ36" s="84"/>
      <c r="AK36" s="84">
        <f>Kobe!AK36/'Versicherte absolut'!AK35</f>
        <v>844.89939328495473</v>
      </c>
      <c r="AL36" s="84"/>
      <c r="AM36" s="84">
        <f>Kobe!AM36/'Versicherte absolut'!AN35</f>
        <v>936.8054549218507</v>
      </c>
      <c r="AN36" s="84"/>
      <c r="AO36" s="84">
        <f>Kobe!AO36/'Versicherte absolut'!AP35</f>
        <v>1061.1964214257132</v>
      </c>
      <c r="AP36" s="83"/>
      <c r="AQ36" s="32" t="s">
        <v>49</v>
      </c>
      <c r="AR36" s="84">
        <f>Kobe!AR36/'Versicherte absolut'!AR35</f>
        <v>244.42001502185872</v>
      </c>
      <c r="AS36" s="84"/>
      <c r="AT36" s="84">
        <f>Kobe!AT36/'Versicherte absolut'!AT35</f>
        <v>258.48301449226119</v>
      </c>
      <c r="AU36" s="84"/>
      <c r="AV36" s="84">
        <f>Kobe!AV36/'Versicherte absolut'!AV35</f>
        <v>286.58631426286007</v>
      </c>
      <c r="AW36" s="84"/>
      <c r="AX36" s="84">
        <f>Kobe!AX36/'Versicherte absolut'!AX35</f>
        <v>312.51044587458534</v>
      </c>
      <c r="AY36" s="84"/>
      <c r="AZ36" s="84">
        <f>Kobe!AZ36/'Versicherte absolut'!AZ35</f>
        <v>342.43522699884568</v>
      </c>
      <c r="BA36" s="84"/>
      <c r="BB36" s="84">
        <f>Kobe!BB36/'Versicherte absolut'!BB35</f>
        <v>385.28649159565714</v>
      </c>
      <c r="BC36" s="84"/>
      <c r="BD36" s="84">
        <f>Kobe!BD36/'Versicherte absolut'!BD35</f>
        <v>444.69116728897592</v>
      </c>
      <c r="BE36" s="84"/>
      <c r="BF36" s="84">
        <f>Kobe!BF36/'Versicherte absolut'!BF35</f>
        <v>515.29597804742536</v>
      </c>
      <c r="BG36" s="84"/>
      <c r="BH36" s="84">
        <f>Kobe!BH36/'Versicherte absolut'!BI35</f>
        <v>586.1679036242773</v>
      </c>
      <c r="BI36" s="84"/>
      <c r="BJ36" s="32" t="s">
        <v>49</v>
      </c>
      <c r="BK36" s="84">
        <f>Kobe!BJ36/'Versicherte absolut'!BK35</f>
        <v>648.89060717879909</v>
      </c>
      <c r="BL36" s="84"/>
      <c r="BM36" s="84">
        <f>Kobe!BM36/'Versicherte absolut'!BM35</f>
        <v>710.73233734939754</v>
      </c>
      <c r="BN36" s="84"/>
      <c r="BO36" s="84">
        <f>Kobe!BO36/'Versicherte absolut'!BO35</f>
        <v>770.09610245226952</v>
      </c>
      <c r="BP36" s="84"/>
      <c r="BQ36" s="84">
        <f>Kobe!BQ36/'Versicherte absolut'!BQ35</f>
        <v>835.94820436460282</v>
      </c>
      <c r="BR36" s="84"/>
      <c r="BS36" s="84">
        <f>Kobe!BS36/'Versicherte absolut'!BS35</f>
        <v>911.82271457965908</v>
      </c>
      <c r="BT36" s="84"/>
      <c r="BU36" s="84">
        <f>Kobe!BU36/'Versicherte absolut'!BU35</f>
        <v>1034.3838046724047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pans="21:100" x14ac:dyDescent="0.25">
      <c r="U193" s="12"/>
      <c r="V193" s="12"/>
      <c r="AP193" s="12"/>
      <c r="AQ193" s="12"/>
      <c r="BI193" s="12"/>
      <c r="BJ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</row>
    <row r="194" spans="21:100" x14ac:dyDescent="0.25">
      <c r="U194" s="12"/>
      <c r="V194" s="12"/>
      <c r="AP194" s="12"/>
      <c r="AQ194" s="12"/>
      <c r="BI194" s="12"/>
      <c r="BJ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37"/>
  <sheetViews>
    <sheetView tabSelected="1" workbookViewId="0">
      <selection activeCell="M46" sqref="M46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3.109375" style="49" customWidth="1"/>
    <col min="5" max="5" width="13.33203125" style="49" customWidth="1"/>
    <col min="6" max="6" width="3" style="49" customWidth="1"/>
    <col min="7" max="7" width="12.44140625" style="49" customWidth="1"/>
    <col min="8" max="8" width="3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119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11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118"/>
      <c r="N2" s="42"/>
      <c r="O2" s="29"/>
      <c r="P2" s="22"/>
    </row>
    <row r="3" spans="1:19" x14ac:dyDescent="0.25">
      <c r="A3" s="38" t="s">
        <v>187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120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121" t="s">
        <v>57</v>
      </c>
      <c r="N7" s="52"/>
      <c r="O7" s="90" t="s">
        <v>58</v>
      </c>
      <c r="P7" s="50"/>
      <c r="S7" s="47"/>
    </row>
    <row r="8" spans="1:19" x14ac:dyDescent="0.25">
      <c r="C8" s="105" t="s">
        <v>138</v>
      </c>
      <c r="D8" s="50"/>
      <c r="E8" s="105" t="s">
        <v>138</v>
      </c>
      <c r="F8" s="50"/>
      <c r="G8" s="105" t="s">
        <v>138</v>
      </c>
      <c r="H8" s="50"/>
      <c r="I8" s="105" t="s">
        <v>138</v>
      </c>
      <c r="J8" s="50"/>
      <c r="K8" s="106" t="s">
        <v>139</v>
      </c>
      <c r="L8" s="53"/>
      <c r="M8" s="122" t="s">
        <v>59</v>
      </c>
      <c r="N8" s="52"/>
      <c r="O8" s="107" t="s">
        <v>139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121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H10" s="54"/>
      <c r="I10" s="62"/>
      <c r="J10" s="54"/>
      <c r="L10" s="63"/>
      <c r="M10" s="123"/>
      <c r="N10" s="63"/>
      <c r="O10" s="92"/>
      <c r="P10" s="54"/>
    </row>
    <row r="11" spans="1:19" s="96" customFormat="1" x14ac:dyDescent="0.25">
      <c r="A11" s="95" t="s">
        <v>23</v>
      </c>
      <c r="B11" s="95"/>
      <c r="C11" s="93">
        <v>610141</v>
      </c>
      <c r="E11" s="126">
        <f>'Kosten absolut'!L10</f>
        <v>78695979</v>
      </c>
      <c r="G11" s="126">
        <f>Kobe!L10</f>
        <v>18858752</v>
      </c>
      <c r="H11" s="93"/>
      <c r="I11" s="126">
        <f>E11-G11</f>
        <v>59837227</v>
      </c>
      <c r="J11" s="127"/>
      <c r="K11" s="124">
        <f>I11/C11</f>
        <v>98.071145849893711</v>
      </c>
      <c r="L11" s="124"/>
      <c r="M11" s="128">
        <v>217.82062355043331</v>
      </c>
      <c r="N11" s="124"/>
      <c r="O11" s="124">
        <f>K11-M11</f>
        <v>-119.7494777005396</v>
      </c>
      <c r="P11" s="97"/>
    </row>
    <row r="12" spans="1:19" s="96" customFormat="1" x14ac:dyDescent="0.25">
      <c r="A12" s="95" t="s">
        <v>24</v>
      </c>
      <c r="B12" s="95"/>
      <c r="C12" s="93">
        <v>471929</v>
      </c>
      <c r="E12" s="126">
        <f>'Kosten absolut'!L11</f>
        <v>58084579</v>
      </c>
      <c r="G12" s="126">
        <f>Kobe!L11</f>
        <v>13392346</v>
      </c>
      <c r="H12" s="93"/>
      <c r="I12" s="126">
        <f t="shared" ref="I12:I36" si="0">E12-G12</f>
        <v>44692233</v>
      </c>
      <c r="J12" s="127"/>
      <c r="K12" s="124">
        <f t="shared" ref="K12:K37" si="1">I12/C12</f>
        <v>94.701179626596371</v>
      </c>
      <c r="L12" s="124"/>
      <c r="M12" s="128">
        <v>243.92208178774436</v>
      </c>
      <c r="N12" s="124"/>
      <c r="O12" s="124">
        <f t="shared" ref="O12:O37" si="2">K12-M12</f>
        <v>-149.22090216114799</v>
      </c>
      <c r="P12" s="98"/>
    </row>
    <row r="13" spans="1:19" s="96" customFormat="1" x14ac:dyDescent="0.25">
      <c r="A13" s="95" t="s">
        <v>25</v>
      </c>
      <c r="B13" s="95"/>
      <c r="C13" s="93">
        <v>197172</v>
      </c>
      <c r="E13" s="126">
        <f>'Kosten absolut'!L12</f>
        <v>20835149</v>
      </c>
      <c r="G13" s="126">
        <f>Kobe!L12</f>
        <v>4920006</v>
      </c>
      <c r="H13" s="93"/>
      <c r="I13" s="126">
        <f t="shared" si="0"/>
        <v>15915143</v>
      </c>
      <c r="J13" s="127"/>
      <c r="K13" s="124">
        <f t="shared" si="1"/>
        <v>80.717054145619059</v>
      </c>
      <c r="L13" s="124"/>
      <c r="M13" s="128">
        <v>192.78740316500884</v>
      </c>
      <c r="N13" s="124"/>
      <c r="O13" s="124">
        <f t="shared" si="2"/>
        <v>-112.07034901938978</v>
      </c>
      <c r="P13" s="98"/>
    </row>
    <row r="14" spans="1:19" s="96" customFormat="1" x14ac:dyDescent="0.25">
      <c r="A14" s="95" t="s">
        <v>26</v>
      </c>
      <c r="B14" s="95"/>
      <c r="C14" s="93">
        <v>18958</v>
      </c>
      <c r="E14" s="126">
        <f>'Kosten absolut'!L13</f>
        <v>1857806</v>
      </c>
      <c r="G14" s="126">
        <f>Kobe!L13</f>
        <v>519420</v>
      </c>
      <c r="H14" s="93"/>
      <c r="I14" s="126">
        <f t="shared" si="0"/>
        <v>1338386</v>
      </c>
      <c r="J14" s="127"/>
      <c r="K14" s="124">
        <f t="shared" si="1"/>
        <v>70.597425888806839</v>
      </c>
      <c r="L14" s="124"/>
      <c r="M14" s="128">
        <v>184.53150644429425</v>
      </c>
      <c r="N14" s="124"/>
      <c r="O14" s="124">
        <f t="shared" si="2"/>
        <v>-113.93408055548741</v>
      </c>
      <c r="P14" s="98"/>
    </row>
    <row r="15" spans="1:19" s="96" customFormat="1" x14ac:dyDescent="0.25">
      <c r="A15" s="95" t="s">
        <v>27</v>
      </c>
      <c r="B15" s="95"/>
      <c r="C15" s="93">
        <v>69300</v>
      </c>
      <c r="E15" s="126">
        <f>'Kosten absolut'!L14</f>
        <v>7729628</v>
      </c>
      <c r="G15" s="126">
        <f>Kobe!L14</f>
        <v>1985534</v>
      </c>
      <c r="H15" s="93"/>
      <c r="I15" s="126">
        <f t="shared" si="0"/>
        <v>5744094</v>
      </c>
      <c r="J15" s="127"/>
      <c r="K15" s="124">
        <f t="shared" si="1"/>
        <v>82.887359307359304</v>
      </c>
      <c r="L15" s="124"/>
      <c r="M15" s="128">
        <v>183.29431468341397</v>
      </c>
      <c r="N15" s="124"/>
      <c r="O15" s="124">
        <f t="shared" si="2"/>
        <v>-100.40695537605467</v>
      </c>
      <c r="P15" s="98"/>
    </row>
    <row r="16" spans="1:19" s="96" customFormat="1" x14ac:dyDescent="0.25">
      <c r="A16" s="95" t="s">
        <v>28</v>
      </c>
      <c r="B16" s="95"/>
      <c r="C16" s="93">
        <v>19256</v>
      </c>
      <c r="E16" s="126">
        <f>'Kosten absolut'!L15</f>
        <v>1998135</v>
      </c>
      <c r="G16" s="126">
        <f>Kobe!L15</f>
        <v>478822</v>
      </c>
      <c r="H16" s="93"/>
      <c r="I16" s="126">
        <f t="shared" si="0"/>
        <v>1519313</v>
      </c>
      <c r="J16" s="127"/>
      <c r="K16" s="124">
        <f t="shared" si="1"/>
        <v>78.900758205234737</v>
      </c>
      <c r="L16" s="124"/>
      <c r="M16" s="128">
        <v>173.5665760048353</v>
      </c>
      <c r="N16" s="124"/>
      <c r="O16" s="124">
        <f t="shared" si="2"/>
        <v>-94.665817799600561</v>
      </c>
      <c r="P16" s="98"/>
    </row>
    <row r="17" spans="1:16" s="96" customFormat="1" x14ac:dyDescent="0.25">
      <c r="A17" s="95" t="s">
        <v>29</v>
      </c>
      <c r="B17" s="95"/>
      <c r="C17" s="93">
        <v>20447</v>
      </c>
      <c r="E17" s="126">
        <f>'Kosten absolut'!L16</f>
        <v>1931135</v>
      </c>
      <c r="G17" s="126">
        <f>Kobe!L16</f>
        <v>500366</v>
      </c>
      <c r="H17" s="93"/>
      <c r="I17" s="126">
        <f t="shared" si="0"/>
        <v>1430769</v>
      </c>
      <c r="J17" s="127"/>
      <c r="K17" s="124">
        <f t="shared" si="1"/>
        <v>69.974519489411648</v>
      </c>
      <c r="L17" s="124"/>
      <c r="M17" s="128">
        <v>160.52382668492609</v>
      </c>
      <c r="N17" s="124"/>
      <c r="O17" s="124">
        <f t="shared" si="2"/>
        <v>-90.549307195514444</v>
      </c>
      <c r="P17" s="98"/>
    </row>
    <row r="18" spans="1:16" s="96" customFormat="1" x14ac:dyDescent="0.25">
      <c r="A18" s="95" t="s">
        <v>30</v>
      </c>
      <c r="B18" s="95"/>
      <c r="C18" s="93">
        <v>21676</v>
      </c>
      <c r="E18" s="126">
        <f>'Kosten absolut'!L17</f>
        <v>2553163</v>
      </c>
      <c r="G18" s="126">
        <f>Kobe!L17</f>
        <v>680789</v>
      </c>
      <c r="H18" s="93"/>
      <c r="I18" s="126">
        <f t="shared" si="0"/>
        <v>1872374</v>
      </c>
      <c r="J18" s="127"/>
      <c r="K18" s="124">
        <f t="shared" si="1"/>
        <v>86.380051670049824</v>
      </c>
      <c r="L18" s="124"/>
      <c r="M18" s="128">
        <v>190.07463895670227</v>
      </c>
      <c r="N18" s="124"/>
      <c r="O18" s="124">
        <f t="shared" si="2"/>
        <v>-103.69458728665245</v>
      </c>
      <c r="P18" s="98"/>
    </row>
    <row r="19" spans="1:16" s="96" customFormat="1" x14ac:dyDescent="0.25">
      <c r="A19" s="95" t="s">
        <v>31</v>
      </c>
      <c r="B19" s="95"/>
      <c r="C19" s="93">
        <v>48725</v>
      </c>
      <c r="E19" s="126">
        <f>'Kosten absolut'!L18</f>
        <v>5441223</v>
      </c>
      <c r="G19" s="126">
        <f>Kobe!L18</f>
        <v>1335042</v>
      </c>
      <c r="H19" s="93"/>
      <c r="I19" s="126">
        <f t="shared" si="0"/>
        <v>4106181</v>
      </c>
      <c r="J19" s="127"/>
      <c r="K19" s="124">
        <f t="shared" si="1"/>
        <v>84.272570548999482</v>
      </c>
      <c r="L19" s="124"/>
      <c r="M19" s="128">
        <v>181.15122270668812</v>
      </c>
      <c r="N19" s="124"/>
      <c r="O19" s="124">
        <f t="shared" si="2"/>
        <v>-96.878652157688634</v>
      </c>
      <c r="P19" s="98"/>
    </row>
    <row r="20" spans="1:16" s="96" customFormat="1" x14ac:dyDescent="0.25">
      <c r="A20" s="95" t="s">
        <v>32</v>
      </c>
      <c r="B20" s="95"/>
      <c r="C20" s="93">
        <v>130299</v>
      </c>
      <c r="E20" s="126">
        <f>'Kosten absolut'!L19</f>
        <v>16890427</v>
      </c>
      <c r="G20" s="126">
        <f>Kobe!L19</f>
        <v>4103815</v>
      </c>
      <c r="H20" s="93"/>
      <c r="I20" s="126">
        <f t="shared" si="0"/>
        <v>12786612</v>
      </c>
      <c r="J20" s="127"/>
      <c r="K20" s="124">
        <f t="shared" si="1"/>
        <v>98.132848295075178</v>
      </c>
      <c r="L20" s="124"/>
      <c r="M20" s="128">
        <v>213.68835011381677</v>
      </c>
      <c r="N20" s="124"/>
      <c r="O20" s="124">
        <f t="shared" si="2"/>
        <v>-115.55550181874159</v>
      </c>
      <c r="P20" s="98"/>
    </row>
    <row r="21" spans="1:16" s="96" customFormat="1" x14ac:dyDescent="0.25">
      <c r="A21" s="95" t="s">
        <v>33</v>
      </c>
      <c r="B21" s="95"/>
      <c r="C21" s="93">
        <v>125527</v>
      </c>
      <c r="E21" s="126">
        <f>'Kosten absolut'!L20</f>
        <v>14153229</v>
      </c>
      <c r="G21" s="126">
        <f>Kobe!L20</f>
        <v>3520632</v>
      </c>
      <c r="H21" s="93"/>
      <c r="I21" s="126">
        <f t="shared" si="0"/>
        <v>10632597</v>
      </c>
      <c r="J21" s="127"/>
      <c r="K21" s="124">
        <f t="shared" si="1"/>
        <v>84.703665346897481</v>
      </c>
      <c r="L21" s="124"/>
      <c r="M21" s="128">
        <v>213.10088263496866</v>
      </c>
      <c r="N21" s="124"/>
      <c r="O21" s="124">
        <f t="shared" si="2"/>
        <v>-128.39721728807118</v>
      </c>
      <c r="P21" s="98"/>
    </row>
    <row r="22" spans="1:16" s="96" customFormat="1" x14ac:dyDescent="0.25">
      <c r="A22" s="95" t="s">
        <v>34</v>
      </c>
      <c r="B22" s="95"/>
      <c r="C22" s="93">
        <v>85461</v>
      </c>
      <c r="E22" s="126">
        <f>'Kosten absolut'!L21</f>
        <v>14300387</v>
      </c>
      <c r="G22" s="126">
        <f>Kobe!L21</f>
        <v>2943480</v>
      </c>
      <c r="H22" s="93"/>
      <c r="I22" s="126">
        <f t="shared" si="0"/>
        <v>11356907</v>
      </c>
      <c r="J22" s="127"/>
      <c r="K22" s="124">
        <f t="shared" si="1"/>
        <v>132.88993810042007</v>
      </c>
      <c r="L22" s="124"/>
      <c r="M22" s="128">
        <v>307.82710372580556</v>
      </c>
      <c r="N22" s="124"/>
      <c r="O22" s="124">
        <f t="shared" si="2"/>
        <v>-174.93716562538549</v>
      </c>
      <c r="P22" s="98"/>
    </row>
    <row r="23" spans="1:16" s="96" customFormat="1" x14ac:dyDescent="0.25">
      <c r="A23" s="95" t="s">
        <v>35</v>
      </c>
      <c r="B23" s="95"/>
      <c r="C23" s="93">
        <v>123847</v>
      </c>
      <c r="E23" s="126">
        <f>'Kosten absolut'!L22</f>
        <v>16030486</v>
      </c>
      <c r="G23" s="126">
        <f>Kobe!L22</f>
        <v>4038377</v>
      </c>
      <c r="H23" s="93"/>
      <c r="I23" s="126">
        <f t="shared" si="0"/>
        <v>11992109</v>
      </c>
      <c r="J23" s="127"/>
      <c r="K23" s="124">
        <f t="shared" si="1"/>
        <v>96.830032217171194</v>
      </c>
      <c r="L23" s="124"/>
      <c r="M23" s="128">
        <v>230.43876438493947</v>
      </c>
      <c r="N23" s="124"/>
      <c r="O23" s="124">
        <f t="shared" si="2"/>
        <v>-133.60873216776827</v>
      </c>
      <c r="P23" s="98"/>
    </row>
    <row r="24" spans="1:16" s="96" customFormat="1" x14ac:dyDescent="0.25">
      <c r="A24" s="95" t="s">
        <v>36</v>
      </c>
      <c r="B24" s="95"/>
      <c r="C24" s="93">
        <v>37953</v>
      </c>
      <c r="E24" s="126">
        <f>'Kosten absolut'!L23</f>
        <v>4617984</v>
      </c>
      <c r="G24" s="126">
        <f>Kobe!L23</f>
        <v>1093370</v>
      </c>
      <c r="H24" s="93"/>
      <c r="I24" s="126">
        <f t="shared" si="0"/>
        <v>3524614</v>
      </c>
      <c r="J24" s="127"/>
      <c r="K24" s="124">
        <f t="shared" si="1"/>
        <v>92.86786288303955</v>
      </c>
      <c r="L24" s="124"/>
      <c r="M24" s="128">
        <v>216.6109882799777</v>
      </c>
      <c r="N24" s="124"/>
      <c r="O24" s="124">
        <f t="shared" si="2"/>
        <v>-123.74312539693815</v>
      </c>
      <c r="P24" s="98"/>
    </row>
    <row r="25" spans="1:16" s="96" customFormat="1" x14ac:dyDescent="0.25">
      <c r="A25" s="95" t="s">
        <v>37</v>
      </c>
      <c r="B25" s="95"/>
      <c r="C25" s="93">
        <v>26486</v>
      </c>
      <c r="E25" s="126">
        <f>'Kosten absolut'!L24</f>
        <v>2787034</v>
      </c>
      <c r="G25" s="126">
        <f>Kobe!L24</f>
        <v>724992</v>
      </c>
      <c r="H25" s="93"/>
      <c r="I25" s="126">
        <f t="shared" si="0"/>
        <v>2062042</v>
      </c>
      <c r="J25" s="127"/>
      <c r="K25" s="124">
        <f t="shared" si="1"/>
        <v>77.854036094540518</v>
      </c>
      <c r="L25" s="124"/>
      <c r="M25" s="128">
        <v>172.70442404190459</v>
      </c>
      <c r="N25" s="124"/>
      <c r="O25" s="124">
        <f t="shared" si="2"/>
        <v>-94.850387947364069</v>
      </c>
      <c r="P25" s="98"/>
    </row>
    <row r="26" spans="1:16" s="96" customFormat="1" x14ac:dyDescent="0.25">
      <c r="A26" s="95" t="s">
        <v>38</v>
      </c>
      <c r="B26" s="95"/>
      <c r="C26" s="93">
        <v>8533</v>
      </c>
      <c r="E26" s="126">
        <f>'Kosten absolut'!L25</f>
        <v>820894</v>
      </c>
      <c r="G26" s="126">
        <f>Kobe!L25</f>
        <v>203708</v>
      </c>
      <c r="H26" s="93"/>
      <c r="I26" s="126">
        <f t="shared" si="0"/>
        <v>617186</v>
      </c>
      <c r="J26" s="127"/>
      <c r="K26" s="124">
        <f t="shared" si="1"/>
        <v>72.329309738661664</v>
      </c>
      <c r="L26" s="124"/>
      <c r="M26" s="128">
        <v>158.9119243872953</v>
      </c>
      <c r="N26" s="124"/>
      <c r="O26" s="124">
        <f t="shared" si="2"/>
        <v>-86.582614648633637</v>
      </c>
      <c r="P26" s="98"/>
    </row>
    <row r="27" spans="1:16" s="96" customFormat="1" x14ac:dyDescent="0.25">
      <c r="A27" s="95" t="s">
        <v>39</v>
      </c>
      <c r="B27" s="95"/>
      <c r="C27" s="93">
        <v>259494</v>
      </c>
      <c r="E27" s="126">
        <f>'Kosten absolut'!L26</f>
        <v>28838905</v>
      </c>
      <c r="G27" s="126">
        <f>Kobe!L26</f>
        <v>7586136</v>
      </c>
      <c r="H27" s="93"/>
      <c r="I27" s="126">
        <f t="shared" si="0"/>
        <v>21252769</v>
      </c>
      <c r="J27" s="127"/>
      <c r="K27" s="124">
        <f t="shared" si="1"/>
        <v>81.900810808727755</v>
      </c>
      <c r="L27" s="124"/>
      <c r="M27" s="128">
        <v>186.30853944429384</v>
      </c>
      <c r="N27" s="124"/>
      <c r="O27" s="124">
        <f t="shared" si="2"/>
        <v>-104.40772863556609</v>
      </c>
      <c r="P27" s="98"/>
    </row>
    <row r="28" spans="1:16" s="96" customFormat="1" x14ac:dyDescent="0.25">
      <c r="A28" s="95" t="s">
        <v>40</v>
      </c>
      <c r="B28" s="95"/>
      <c r="C28" s="93">
        <v>107940</v>
      </c>
      <c r="E28" s="126">
        <f>'Kosten absolut'!L27</f>
        <v>10654575</v>
      </c>
      <c r="G28" s="126">
        <f>Kobe!L27</f>
        <v>2862786</v>
      </c>
      <c r="H28" s="93"/>
      <c r="I28" s="126">
        <f t="shared" si="0"/>
        <v>7791789</v>
      </c>
      <c r="J28" s="127"/>
      <c r="K28" s="124">
        <f t="shared" si="1"/>
        <v>72.186297943301838</v>
      </c>
      <c r="L28" s="124"/>
      <c r="M28" s="128">
        <v>184.92994865974634</v>
      </c>
      <c r="N28" s="124"/>
      <c r="O28" s="124">
        <f t="shared" si="2"/>
        <v>-112.74365071644451</v>
      </c>
      <c r="P28" s="98"/>
    </row>
    <row r="29" spans="1:16" s="96" customFormat="1" x14ac:dyDescent="0.25">
      <c r="A29" s="95" t="s">
        <v>41</v>
      </c>
      <c r="B29" s="95"/>
      <c r="C29" s="93">
        <v>297859</v>
      </c>
      <c r="E29" s="126">
        <f>'Kosten absolut'!L28</f>
        <v>35811573</v>
      </c>
      <c r="G29" s="126">
        <f>Kobe!L28</f>
        <v>8493458</v>
      </c>
      <c r="H29" s="93"/>
      <c r="I29" s="126">
        <f t="shared" si="0"/>
        <v>27318115</v>
      </c>
      <c r="J29" s="127"/>
      <c r="K29" s="124">
        <f t="shared" si="1"/>
        <v>91.714922161156792</v>
      </c>
      <c r="L29" s="124"/>
      <c r="M29" s="128">
        <v>198.19628519875656</v>
      </c>
      <c r="N29" s="124"/>
      <c r="O29" s="124">
        <f t="shared" si="2"/>
        <v>-106.48136303759976</v>
      </c>
      <c r="P29" s="98"/>
    </row>
    <row r="30" spans="1:16" s="96" customFormat="1" x14ac:dyDescent="0.25">
      <c r="A30" s="95" t="s">
        <v>42</v>
      </c>
      <c r="B30" s="95"/>
      <c r="C30" s="93">
        <v>125631</v>
      </c>
      <c r="E30" s="126">
        <f>'Kosten absolut'!L29</f>
        <v>14564367</v>
      </c>
      <c r="G30" s="126">
        <f>Kobe!L29</f>
        <v>3561626</v>
      </c>
      <c r="H30" s="93"/>
      <c r="I30" s="126">
        <f t="shared" si="0"/>
        <v>11002741</v>
      </c>
      <c r="J30" s="127"/>
      <c r="K30" s="124">
        <f t="shared" si="1"/>
        <v>87.579825043182012</v>
      </c>
      <c r="L30" s="124"/>
      <c r="M30" s="128">
        <v>195.50334106020779</v>
      </c>
      <c r="N30" s="124"/>
      <c r="O30" s="124">
        <f t="shared" si="2"/>
        <v>-107.92351601702578</v>
      </c>
      <c r="P30" s="98"/>
    </row>
    <row r="31" spans="1:16" s="96" customFormat="1" x14ac:dyDescent="0.25">
      <c r="A31" s="95" t="s">
        <v>43</v>
      </c>
      <c r="B31" s="95"/>
      <c r="C31" s="93">
        <v>134785</v>
      </c>
      <c r="E31" s="126">
        <f>'Kosten absolut'!L30</f>
        <v>16801259</v>
      </c>
      <c r="G31" s="126">
        <f>Kobe!L30</f>
        <v>4722870</v>
      </c>
      <c r="H31" s="93"/>
      <c r="I31" s="126">
        <f t="shared" si="0"/>
        <v>12078389</v>
      </c>
      <c r="J31" s="127"/>
      <c r="K31" s="124">
        <f t="shared" si="1"/>
        <v>89.61226397596171</v>
      </c>
      <c r="L31" s="124"/>
      <c r="M31" s="128">
        <v>268.79874894511931</v>
      </c>
      <c r="N31" s="124"/>
      <c r="O31" s="124">
        <f t="shared" si="2"/>
        <v>-179.18648496915762</v>
      </c>
      <c r="P31" s="98"/>
    </row>
    <row r="32" spans="1:16" s="96" customFormat="1" x14ac:dyDescent="0.25">
      <c r="A32" s="95" t="s">
        <v>44</v>
      </c>
      <c r="B32" s="95"/>
      <c r="C32" s="93">
        <v>298763</v>
      </c>
      <c r="E32" s="126">
        <f>'Kosten absolut'!L31</f>
        <v>45511709</v>
      </c>
      <c r="G32" s="126">
        <f>Kobe!L31</f>
        <v>10372825</v>
      </c>
      <c r="H32" s="93"/>
      <c r="I32" s="126">
        <f t="shared" si="0"/>
        <v>35138884</v>
      </c>
      <c r="J32" s="127"/>
      <c r="K32" s="124">
        <f t="shared" si="1"/>
        <v>117.61457744098165</v>
      </c>
      <c r="L32" s="124"/>
      <c r="M32" s="128">
        <v>272.8723017074895</v>
      </c>
      <c r="N32" s="124"/>
      <c r="O32" s="124">
        <f t="shared" si="2"/>
        <v>-155.25772426650786</v>
      </c>
      <c r="P32" s="98"/>
    </row>
    <row r="33" spans="1:16" s="96" customFormat="1" x14ac:dyDescent="0.25">
      <c r="A33" s="95" t="s">
        <v>45</v>
      </c>
      <c r="B33" s="95"/>
      <c r="C33" s="93">
        <v>155963</v>
      </c>
      <c r="E33" s="126">
        <f>'Kosten absolut'!L32</f>
        <v>16561146</v>
      </c>
      <c r="G33" s="126">
        <f>Kobe!L32</f>
        <v>4178915</v>
      </c>
      <c r="H33" s="93"/>
      <c r="I33" s="126">
        <f t="shared" si="0"/>
        <v>12382231</v>
      </c>
      <c r="J33" s="127"/>
      <c r="K33" s="124">
        <f t="shared" si="1"/>
        <v>79.392105819970126</v>
      </c>
      <c r="L33" s="124"/>
      <c r="M33" s="128">
        <v>196.99542471196321</v>
      </c>
      <c r="N33" s="124"/>
      <c r="O33" s="124">
        <f t="shared" si="2"/>
        <v>-117.60331889199308</v>
      </c>
      <c r="P33" s="98"/>
    </row>
    <row r="34" spans="1:16" s="96" customFormat="1" x14ac:dyDescent="0.25">
      <c r="A34" s="95" t="s">
        <v>46</v>
      </c>
      <c r="B34" s="95"/>
      <c r="C34" s="93">
        <v>80503</v>
      </c>
      <c r="E34" s="126">
        <f>'Kosten absolut'!L33</f>
        <v>11287669</v>
      </c>
      <c r="G34" s="126">
        <f>Kobe!L33</f>
        <v>2528125</v>
      </c>
      <c r="H34" s="93"/>
      <c r="I34" s="126">
        <f t="shared" si="0"/>
        <v>8759544</v>
      </c>
      <c r="J34" s="127"/>
      <c r="K34" s="124">
        <f t="shared" si="1"/>
        <v>108.81015614324932</v>
      </c>
      <c r="L34" s="124"/>
      <c r="M34" s="128">
        <v>268.26183913947608</v>
      </c>
      <c r="N34" s="124"/>
      <c r="O34" s="124">
        <f t="shared" si="2"/>
        <v>-159.45168299622676</v>
      </c>
      <c r="P34" s="98"/>
    </row>
    <row r="35" spans="1:16" s="96" customFormat="1" x14ac:dyDescent="0.25">
      <c r="A35" s="95" t="s">
        <v>47</v>
      </c>
      <c r="B35" s="95"/>
      <c r="C35" s="93">
        <v>178992</v>
      </c>
      <c r="E35" s="126">
        <f>'Kosten absolut'!L34</f>
        <v>33638085</v>
      </c>
      <c r="G35" s="126">
        <f>Kobe!L34</f>
        <v>7294960</v>
      </c>
      <c r="H35" s="93"/>
      <c r="I35" s="126">
        <f t="shared" si="0"/>
        <v>26343125</v>
      </c>
      <c r="J35" s="127"/>
      <c r="K35" s="124">
        <f t="shared" si="1"/>
        <v>147.17487373737373</v>
      </c>
      <c r="L35" s="124"/>
      <c r="M35" s="128">
        <v>318.62949221036212</v>
      </c>
      <c r="N35" s="124"/>
      <c r="O35" s="124">
        <f t="shared" si="2"/>
        <v>-171.45461847298839</v>
      </c>
      <c r="P35" s="98"/>
    </row>
    <row r="36" spans="1:16" s="96" customFormat="1" x14ac:dyDescent="0.25">
      <c r="A36" s="95" t="s">
        <v>48</v>
      </c>
      <c r="B36" s="95"/>
      <c r="C36" s="93">
        <v>34984</v>
      </c>
      <c r="E36" s="126">
        <f>'Kosten absolut'!L35</f>
        <v>4221283</v>
      </c>
      <c r="G36" s="126">
        <f>Kobe!L35</f>
        <v>1127885</v>
      </c>
      <c r="H36" s="93"/>
      <c r="I36" s="126">
        <f t="shared" si="0"/>
        <v>3093398</v>
      </c>
      <c r="J36" s="127"/>
      <c r="K36" s="124">
        <f t="shared" si="1"/>
        <v>88.423222044363143</v>
      </c>
      <c r="L36" s="124"/>
      <c r="M36" s="128">
        <v>251.20548956258963</v>
      </c>
      <c r="N36" s="124"/>
      <c r="O36" s="124">
        <f t="shared" si="2"/>
        <v>-162.78226751822649</v>
      </c>
      <c r="P36" s="98"/>
    </row>
    <row r="37" spans="1:16" s="96" customFormat="1" x14ac:dyDescent="0.25">
      <c r="A37" s="96" t="s">
        <v>49</v>
      </c>
      <c r="C37" s="93">
        <f>SUM(C11:C36)</f>
        <v>3690624</v>
      </c>
      <c r="D37" s="93"/>
      <c r="E37" s="126">
        <f>'Kosten absolut'!L36</f>
        <v>466617809</v>
      </c>
      <c r="F37" s="93"/>
      <c r="G37" s="126">
        <f>Kobe!L36</f>
        <v>112029037</v>
      </c>
      <c r="H37" s="93"/>
      <c r="I37" s="126">
        <f>E37-G37</f>
        <v>354588772</v>
      </c>
      <c r="J37" s="127"/>
      <c r="K37" s="124">
        <f t="shared" si="1"/>
        <v>96.07827077480664</v>
      </c>
      <c r="L37" s="128"/>
      <c r="M37" s="128">
        <v>228.10303576907313</v>
      </c>
      <c r="N37" s="128"/>
      <c r="O37" s="124">
        <f t="shared" si="2"/>
        <v>-132.02476499426649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38"/>
  <sheetViews>
    <sheetView workbookViewId="0">
      <selection activeCell="D40" sqref="D40:D41"/>
    </sheetView>
  </sheetViews>
  <sheetFormatPr baseColWidth="10" defaultColWidth="11.44140625" defaultRowHeight="13.2" x14ac:dyDescent="0.25"/>
  <cols>
    <col min="1" max="1" width="9.33203125" style="47" customWidth="1"/>
    <col min="2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185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184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141</v>
      </c>
      <c r="D8" s="50"/>
      <c r="E8" s="105" t="s">
        <v>141</v>
      </c>
      <c r="F8" s="50"/>
      <c r="G8" s="105" t="s">
        <v>141</v>
      </c>
      <c r="H8" s="50"/>
      <c r="I8" s="105" t="s">
        <v>141</v>
      </c>
      <c r="J8" s="50"/>
      <c r="K8" s="106" t="s">
        <v>142</v>
      </c>
      <c r="L8" s="53"/>
      <c r="M8" s="91" t="s">
        <v>59</v>
      </c>
      <c r="N8" s="52"/>
      <c r="O8" s="107" t="s">
        <v>142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538066</v>
      </c>
      <c r="D11" s="109"/>
      <c r="E11" s="109">
        <f>'Kosten absolut'!N10</f>
        <v>87487057</v>
      </c>
      <c r="F11" s="109"/>
      <c r="G11" s="109">
        <f>Kobe!N10</f>
        <v>18881977</v>
      </c>
      <c r="H11" s="86"/>
      <c r="I11" s="126">
        <f>E11-G11</f>
        <v>68605080</v>
      </c>
      <c r="J11" s="127"/>
      <c r="K11" s="124">
        <f>I11/C11</f>
        <v>127.50309441592667</v>
      </c>
      <c r="L11" s="124"/>
      <c r="M11" s="128">
        <v>217.82062355043331</v>
      </c>
      <c r="N11" s="124"/>
      <c r="O11" s="124">
        <f>K11-M11</f>
        <v>-90.317529134506643</v>
      </c>
      <c r="P11" s="97"/>
    </row>
    <row r="12" spans="1:19" s="96" customFormat="1" x14ac:dyDescent="0.25">
      <c r="A12" s="95" t="s">
        <v>24</v>
      </c>
      <c r="B12" s="95"/>
      <c r="C12" s="86">
        <v>344046</v>
      </c>
      <c r="D12" s="109"/>
      <c r="E12" s="109">
        <f>'Kosten absolut'!N11</f>
        <v>61271121</v>
      </c>
      <c r="F12" s="109"/>
      <c r="G12" s="109">
        <f>Kobe!N11</f>
        <v>11527282</v>
      </c>
      <c r="H12" s="86"/>
      <c r="I12" s="126">
        <f t="shared" ref="I12:I37" si="0">E12-G12</f>
        <v>49743839</v>
      </c>
      <c r="J12" s="127"/>
      <c r="K12" s="124">
        <f t="shared" ref="K12:K37" si="1">I12/C12</f>
        <v>144.58484911901314</v>
      </c>
      <c r="L12" s="124"/>
      <c r="M12" s="128">
        <v>243.92208178774436</v>
      </c>
      <c r="N12" s="124"/>
      <c r="O12" s="124">
        <f t="shared" ref="O12:O37" si="2">K12-M12</f>
        <v>-99.337232668731218</v>
      </c>
      <c r="P12" s="98"/>
    </row>
    <row r="13" spans="1:19" s="96" customFormat="1" x14ac:dyDescent="0.25">
      <c r="A13" s="95" t="s">
        <v>25</v>
      </c>
      <c r="B13" s="95"/>
      <c r="C13" s="86">
        <v>140429</v>
      </c>
      <c r="D13" s="109"/>
      <c r="E13" s="109">
        <f>'Kosten absolut'!N12</f>
        <v>21040759</v>
      </c>
      <c r="F13" s="109"/>
      <c r="G13" s="109">
        <f>Kobe!N12</f>
        <v>4094439</v>
      </c>
      <c r="H13" s="86"/>
      <c r="I13" s="126">
        <f t="shared" si="0"/>
        <v>16946320</v>
      </c>
      <c r="J13" s="127"/>
      <c r="K13" s="124">
        <f t="shared" si="1"/>
        <v>120.67535907825307</v>
      </c>
      <c r="L13" s="124"/>
      <c r="M13" s="128">
        <v>192.78740316500884</v>
      </c>
      <c r="N13" s="124"/>
      <c r="O13" s="124">
        <f t="shared" si="2"/>
        <v>-72.112044086755773</v>
      </c>
      <c r="P13" s="98"/>
    </row>
    <row r="14" spans="1:19" s="96" customFormat="1" x14ac:dyDescent="0.25">
      <c r="A14" s="95" t="s">
        <v>26</v>
      </c>
      <c r="B14" s="95"/>
      <c r="C14" s="86">
        <v>12765</v>
      </c>
      <c r="D14" s="109"/>
      <c r="E14" s="109">
        <f>'Kosten absolut'!N13</f>
        <v>2007337</v>
      </c>
      <c r="F14" s="109"/>
      <c r="G14" s="109">
        <f>Kobe!N13</f>
        <v>394607</v>
      </c>
      <c r="H14" s="86"/>
      <c r="I14" s="126">
        <f t="shared" si="0"/>
        <v>1612730</v>
      </c>
      <c r="J14" s="127"/>
      <c r="K14" s="124">
        <f t="shared" si="1"/>
        <v>126.33999216607913</v>
      </c>
      <c r="L14" s="124"/>
      <c r="M14" s="128">
        <v>184.53150644429425</v>
      </c>
      <c r="N14" s="124"/>
      <c r="O14" s="124">
        <f t="shared" si="2"/>
        <v>-58.191514278215124</v>
      </c>
      <c r="P14" s="98"/>
    </row>
    <row r="15" spans="1:19" s="96" customFormat="1" x14ac:dyDescent="0.25">
      <c r="A15" s="95" t="s">
        <v>27</v>
      </c>
      <c r="B15" s="95"/>
      <c r="C15" s="86">
        <v>51342</v>
      </c>
      <c r="D15" s="109"/>
      <c r="E15" s="109">
        <f>'Kosten absolut'!N14</f>
        <v>8391454</v>
      </c>
      <c r="F15" s="109"/>
      <c r="G15" s="109">
        <f>Kobe!N14</f>
        <v>1719910</v>
      </c>
      <c r="H15" s="86"/>
      <c r="I15" s="126">
        <f t="shared" si="0"/>
        <v>6671544</v>
      </c>
      <c r="J15" s="127"/>
      <c r="K15" s="124">
        <f t="shared" si="1"/>
        <v>129.94320439406334</v>
      </c>
      <c r="L15" s="124"/>
      <c r="M15" s="128">
        <v>183.29431468341397</v>
      </c>
      <c r="N15" s="124"/>
      <c r="O15" s="124">
        <f t="shared" si="2"/>
        <v>-53.351110289350629</v>
      </c>
      <c r="P15" s="98"/>
    </row>
    <row r="16" spans="1:19" s="96" customFormat="1" x14ac:dyDescent="0.25">
      <c r="A16" s="95" t="s">
        <v>28</v>
      </c>
      <c r="B16" s="95"/>
      <c r="C16" s="86">
        <v>12673</v>
      </c>
      <c r="D16" s="109"/>
      <c r="E16" s="109">
        <f>'Kosten absolut'!N15</f>
        <v>1804086</v>
      </c>
      <c r="F16" s="109"/>
      <c r="G16" s="109">
        <f>Kobe!N15</f>
        <v>373218</v>
      </c>
      <c r="H16" s="86"/>
      <c r="I16" s="126">
        <f t="shared" si="0"/>
        <v>1430868</v>
      </c>
      <c r="J16" s="127"/>
      <c r="K16" s="124">
        <f t="shared" si="1"/>
        <v>112.90680975301822</v>
      </c>
      <c r="L16" s="124"/>
      <c r="M16" s="128">
        <v>173.5665760048353</v>
      </c>
      <c r="N16" s="124"/>
      <c r="O16" s="124">
        <f t="shared" si="2"/>
        <v>-60.659766251817075</v>
      </c>
      <c r="P16" s="98"/>
    </row>
    <row r="17" spans="1:16" s="96" customFormat="1" x14ac:dyDescent="0.25">
      <c r="A17" s="95" t="s">
        <v>29</v>
      </c>
      <c r="B17" s="95"/>
      <c r="C17" s="86">
        <v>14346</v>
      </c>
      <c r="D17" s="109"/>
      <c r="E17" s="109">
        <f>'Kosten absolut'!N16</f>
        <v>2128538</v>
      </c>
      <c r="F17" s="109"/>
      <c r="G17" s="109">
        <f>Kobe!N16</f>
        <v>430461</v>
      </c>
      <c r="H17" s="86"/>
      <c r="I17" s="126">
        <f t="shared" si="0"/>
        <v>1698077</v>
      </c>
      <c r="J17" s="127"/>
      <c r="K17" s="124">
        <f t="shared" si="1"/>
        <v>118.36588596124355</v>
      </c>
      <c r="L17" s="124"/>
      <c r="M17" s="128">
        <v>160.52382668492609</v>
      </c>
      <c r="N17" s="124"/>
      <c r="O17" s="124">
        <f t="shared" si="2"/>
        <v>-42.157940723682543</v>
      </c>
      <c r="P17" s="98"/>
    </row>
    <row r="18" spans="1:16" s="96" customFormat="1" x14ac:dyDescent="0.25">
      <c r="A18" s="95" t="s">
        <v>30</v>
      </c>
      <c r="B18" s="95"/>
      <c r="C18" s="86">
        <v>13196</v>
      </c>
      <c r="D18" s="109"/>
      <c r="E18" s="109">
        <f>'Kosten absolut'!N17</f>
        <v>2169120</v>
      </c>
      <c r="F18" s="109"/>
      <c r="G18" s="109">
        <f>Kobe!N17</f>
        <v>483363</v>
      </c>
      <c r="H18" s="86"/>
      <c r="I18" s="126">
        <f t="shared" si="0"/>
        <v>1685757</v>
      </c>
      <c r="J18" s="127"/>
      <c r="K18" s="124">
        <f t="shared" si="1"/>
        <v>127.74757502273417</v>
      </c>
      <c r="L18" s="124"/>
      <c r="M18" s="128">
        <v>190.07463895670227</v>
      </c>
      <c r="N18" s="124"/>
      <c r="O18" s="124">
        <f t="shared" si="2"/>
        <v>-62.327063933968105</v>
      </c>
      <c r="P18" s="98"/>
    </row>
    <row r="19" spans="1:16" s="96" customFormat="1" x14ac:dyDescent="0.25">
      <c r="A19" s="95" t="s">
        <v>31</v>
      </c>
      <c r="B19" s="95"/>
      <c r="C19" s="86">
        <v>42067</v>
      </c>
      <c r="D19" s="109"/>
      <c r="E19" s="109">
        <f>'Kosten absolut'!N18</f>
        <v>6857674</v>
      </c>
      <c r="F19" s="109"/>
      <c r="G19" s="109">
        <f>Kobe!N18</f>
        <v>1320323</v>
      </c>
      <c r="H19" s="86"/>
      <c r="I19" s="126">
        <f t="shared" si="0"/>
        <v>5537351</v>
      </c>
      <c r="J19" s="127"/>
      <c r="K19" s="124">
        <f t="shared" si="1"/>
        <v>131.63170656333943</v>
      </c>
      <c r="L19" s="124"/>
      <c r="M19" s="128">
        <v>181.15122270668812</v>
      </c>
      <c r="N19" s="124"/>
      <c r="O19" s="124">
        <f t="shared" si="2"/>
        <v>-49.519516143348682</v>
      </c>
      <c r="P19" s="98"/>
    </row>
    <row r="20" spans="1:16" s="96" customFormat="1" x14ac:dyDescent="0.25">
      <c r="A20" s="95" t="s">
        <v>32</v>
      </c>
      <c r="B20" s="95"/>
      <c r="C20" s="86">
        <v>96557</v>
      </c>
      <c r="D20" s="109"/>
      <c r="E20" s="109">
        <f>'Kosten absolut'!N19</f>
        <v>18980960</v>
      </c>
      <c r="F20" s="109"/>
      <c r="G20" s="109">
        <f>Kobe!N19</f>
        <v>3511615</v>
      </c>
      <c r="H20" s="86"/>
      <c r="I20" s="126">
        <f t="shared" si="0"/>
        <v>15469345</v>
      </c>
      <c r="J20" s="127"/>
      <c r="K20" s="124">
        <f t="shared" si="1"/>
        <v>160.2094617686962</v>
      </c>
      <c r="L20" s="124"/>
      <c r="M20" s="128">
        <v>213.68835011381677</v>
      </c>
      <c r="N20" s="124"/>
      <c r="O20" s="124">
        <f t="shared" si="2"/>
        <v>-53.478888345120566</v>
      </c>
      <c r="P20" s="98"/>
    </row>
    <row r="21" spans="1:16" s="96" customFormat="1" x14ac:dyDescent="0.25">
      <c r="A21" s="95" t="s">
        <v>33</v>
      </c>
      <c r="B21" s="95"/>
      <c r="C21" s="86">
        <v>84358</v>
      </c>
      <c r="D21" s="109"/>
      <c r="E21" s="109">
        <f>'Kosten absolut'!N20</f>
        <v>12988679</v>
      </c>
      <c r="F21" s="109"/>
      <c r="G21" s="109">
        <f>Kobe!N20</f>
        <v>2761238</v>
      </c>
      <c r="H21" s="86"/>
      <c r="I21" s="126">
        <f t="shared" si="0"/>
        <v>10227441</v>
      </c>
      <c r="J21" s="127"/>
      <c r="K21" s="124">
        <f t="shared" si="1"/>
        <v>121.23854287678702</v>
      </c>
      <c r="L21" s="124"/>
      <c r="M21" s="128">
        <v>213.10088263496866</v>
      </c>
      <c r="N21" s="124"/>
      <c r="O21" s="124">
        <f t="shared" si="2"/>
        <v>-91.862339758181633</v>
      </c>
      <c r="P21" s="98"/>
    </row>
    <row r="22" spans="1:16" s="96" customFormat="1" x14ac:dyDescent="0.25">
      <c r="A22" s="95" t="s">
        <v>34</v>
      </c>
      <c r="B22" s="95"/>
      <c r="C22" s="86">
        <v>70705</v>
      </c>
      <c r="D22" s="109"/>
      <c r="E22" s="109">
        <f>'Kosten absolut'!N21</f>
        <v>13652711</v>
      </c>
      <c r="F22" s="109"/>
      <c r="G22" s="109">
        <f>Kobe!N21</f>
        <v>2591994</v>
      </c>
      <c r="H22" s="86"/>
      <c r="I22" s="126">
        <f t="shared" si="0"/>
        <v>11060717</v>
      </c>
      <c r="J22" s="127"/>
      <c r="K22" s="124">
        <f t="shared" si="1"/>
        <v>156.43472173113642</v>
      </c>
      <c r="L22" s="124"/>
      <c r="M22" s="128">
        <v>307.82710372580556</v>
      </c>
      <c r="N22" s="124"/>
      <c r="O22" s="124">
        <f t="shared" si="2"/>
        <v>-151.39238199466914</v>
      </c>
      <c r="P22" s="98"/>
    </row>
    <row r="23" spans="1:16" s="96" customFormat="1" x14ac:dyDescent="0.25">
      <c r="A23" s="95" t="s">
        <v>35</v>
      </c>
      <c r="B23" s="95"/>
      <c r="C23" s="86">
        <v>89345</v>
      </c>
      <c r="D23" s="109"/>
      <c r="E23" s="109">
        <f>'Kosten absolut'!N22</f>
        <v>16406209</v>
      </c>
      <c r="F23" s="109"/>
      <c r="G23" s="109">
        <f>Kobe!N22</f>
        <v>3473173</v>
      </c>
      <c r="H23" s="86"/>
      <c r="I23" s="126">
        <f t="shared" si="0"/>
        <v>12933036</v>
      </c>
      <c r="J23" s="127"/>
      <c r="K23" s="124">
        <f t="shared" si="1"/>
        <v>144.7538866192848</v>
      </c>
      <c r="L23" s="124"/>
      <c r="M23" s="128">
        <v>230.43876438493947</v>
      </c>
      <c r="N23" s="124"/>
      <c r="O23" s="124">
        <f t="shared" si="2"/>
        <v>-85.684877765654676</v>
      </c>
      <c r="P23" s="98"/>
    </row>
    <row r="24" spans="1:16" s="96" customFormat="1" x14ac:dyDescent="0.25">
      <c r="A24" s="95" t="s">
        <v>36</v>
      </c>
      <c r="B24" s="95"/>
      <c r="C24" s="86">
        <v>25587</v>
      </c>
      <c r="D24" s="109"/>
      <c r="E24" s="109">
        <f>'Kosten absolut'!N23</f>
        <v>4184648</v>
      </c>
      <c r="F24" s="109"/>
      <c r="G24" s="109">
        <f>Kobe!N23</f>
        <v>854562</v>
      </c>
      <c r="H24" s="86"/>
      <c r="I24" s="126">
        <f t="shared" si="0"/>
        <v>3330086</v>
      </c>
      <c r="J24" s="127"/>
      <c r="K24" s="124">
        <f t="shared" si="1"/>
        <v>130.14757494039941</v>
      </c>
      <c r="L24" s="124"/>
      <c r="M24" s="128">
        <v>216.6109882799777</v>
      </c>
      <c r="N24" s="124"/>
      <c r="O24" s="124">
        <f t="shared" si="2"/>
        <v>-86.463413339578295</v>
      </c>
      <c r="P24" s="98"/>
    </row>
    <row r="25" spans="1:16" s="96" customFormat="1" x14ac:dyDescent="0.25">
      <c r="A25" s="95" t="s">
        <v>37</v>
      </c>
      <c r="B25" s="95"/>
      <c r="C25" s="86">
        <v>16436</v>
      </c>
      <c r="D25" s="109"/>
      <c r="E25" s="109">
        <f>'Kosten absolut'!N24</f>
        <v>2458400</v>
      </c>
      <c r="F25" s="109"/>
      <c r="G25" s="109">
        <f>Kobe!N24</f>
        <v>521985</v>
      </c>
      <c r="H25" s="86"/>
      <c r="I25" s="126">
        <f t="shared" si="0"/>
        <v>1936415</v>
      </c>
      <c r="J25" s="127"/>
      <c r="K25" s="124">
        <f t="shared" si="1"/>
        <v>117.81546605013385</v>
      </c>
      <c r="L25" s="124"/>
      <c r="M25" s="128">
        <v>172.70442404190459</v>
      </c>
      <c r="N25" s="124"/>
      <c r="O25" s="124">
        <f t="shared" si="2"/>
        <v>-54.888957991770738</v>
      </c>
      <c r="P25" s="98"/>
    </row>
    <row r="26" spans="1:16" s="96" customFormat="1" x14ac:dyDescent="0.25">
      <c r="A26" s="95" t="s">
        <v>38</v>
      </c>
      <c r="B26" s="95"/>
      <c r="C26" s="86">
        <v>5035</v>
      </c>
      <c r="D26" s="109"/>
      <c r="E26" s="109">
        <f>'Kosten absolut'!N25</f>
        <v>695932</v>
      </c>
      <c r="F26" s="109"/>
      <c r="G26" s="109">
        <f>Kobe!N25</f>
        <v>139576</v>
      </c>
      <c r="H26" s="86"/>
      <c r="I26" s="126">
        <f t="shared" si="0"/>
        <v>556356</v>
      </c>
      <c r="J26" s="127"/>
      <c r="K26" s="124">
        <f t="shared" si="1"/>
        <v>110.49771598808341</v>
      </c>
      <c r="L26" s="124"/>
      <c r="M26" s="128">
        <v>158.9119243872953</v>
      </c>
      <c r="N26" s="124"/>
      <c r="O26" s="124">
        <f t="shared" si="2"/>
        <v>-48.414208399211887</v>
      </c>
      <c r="P26" s="98"/>
    </row>
    <row r="27" spans="1:16" s="96" customFormat="1" x14ac:dyDescent="0.25">
      <c r="A27" s="95" t="s">
        <v>39</v>
      </c>
      <c r="B27" s="95"/>
      <c r="C27" s="86">
        <v>174737</v>
      </c>
      <c r="D27" s="109"/>
      <c r="E27" s="109">
        <f>'Kosten absolut'!N26</f>
        <v>25509526</v>
      </c>
      <c r="F27" s="109"/>
      <c r="G27" s="109">
        <f>Kobe!N26</f>
        <v>5779344</v>
      </c>
      <c r="H27" s="86"/>
      <c r="I27" s="126">
        <f t="shared" si="0"/>
        <v>19730182</v>
      </c>
      <c r="J27" s="127"/>
      <c r="K27" s="124">
        <f t="shared" si="1"/>
        <v>112.91359013832216</v>
      </c>
      <c r="L27" s="124"/>
      <c r="M27" s="128">
        <v>186.30853944429384</v>
      </c>
      <c r="N27" s="124"/>
      <c r="O27" s="124">
        <f t="shared" si="2"/>
        <v>-73.394949305971679</v>
      </c>
      <c r="P27" s="98"/>
    </row>
    <row r="28" spans="1:16" s="96" customFormat="1" x14ac:dyDescent="0.25">
      <c r="A28" s="95" t="s">
        <v>40</v>
      </c>
      <c r="B28" s="95"/>
      <c r="C28" s="86">
        <v>75844</v>
      </c>
      <c r="D28" s="109"/>
      <c r="E28" s="109">
        <f>'Kosten absolut'!N27</f>
        <v>10847936</v>
      </c>
      <c r="F28" s="109"/>
      <c r="G28" s="109">
        <f>Kobe!N27</f>
        <v>2347842</v>
      </c>
      <c r="H28" s="86"/>
      <c r="I28" s="126">
        <f t="shared" si="0"/>
        <v>8500094</v>
      </c>
      <c r="J28" s="127"/>
      <c r="K28" s="124">
        <f t="shared" si="1"/>
        <v>112.07338747956331</v>
      </c>
      <c r="L28" s="124"/>
      <c r="M28" s="128">
        <v>184.92994865974634</v>
      </c>
      <c r="N28" s="124"/>
      <c r="O28" s="124">
        <f t="shared" si="2"/>
        <v>-72.856561180183036</v>
      </c>
      <c r="P28" s="98"/>
    </row>
    <row r="29" spans="1:16" s="96" customFormat="1" x14ac:dyDescent="0.25">
      <c r="A29" s="95" t="s">
        <v>41</v>
      </c>
      <c r="B29" s="95"/>
      <c r="C29" s="86">
        <v>210753</v>
      </c>
      <c r="D29" s="109"/>
      <c r="E29" s="109">
        <f>'Kosten absolut'!N28</f>
        <v>34931151</v>
      </c>
      <c r="F29" s="109"/>
      <c r="G29" s="109">
        <f>Kobe!N28</f>
        <v>7092211</v>
      </c>
      <c r="H29" s="86"/>
      <c r="I29" s="126">
        <f t="shared" si="0"/>
        <v>27838940</v>
      </c>
      <c r="J29" s="127"/>
      <c r="K29" s="124">
        <f t="shared" si="1"/>
        <v>132.0927341485056</v>
      </c>
      <c r="L29" s="124"/>
      <c r="M29" s="128">
        <v>198.19628519875656</v>
      </c>
      <c r="N29" s="124"/>
      <c r="O29" s="124">
        <f t="shared" si="2"/>
        <v>-66.103551050250957</v>
      </c>
      <c r="P29" s="98"/>
    </row>
    <row r="30" spans="1:16" s="96" customFormat="1" x14ac:dyDescent="0.25">
      <c r="A30" s="95" t="s">
        <v>42</v>
      </c>
      <c r="B30" s="95"/>
      <c r="C30" s="86">
        <v>77513</v>
      </c>
      <c r="D30" s="109"/>
      <c r="E30" s="109">
        <f>'Kosten absolut'!N29</f>
        <v>12963241</v>
      </c>
      <c r="F30" s="109"/>
      <c r="G30" s="109">
        <f>Kobe!N29</f>
        <v>2562700</v>
      </c>
      <c r="H30" s="86"/>
      <c r="I30" s="126">
        <f t="shared" si="0"/>
        <v>10400541</v>
      </c>
      <c r="J30" s="127"/>
      <c r="K30" s="124">
        <f t="shared" si="1"/>
        <v>134.17802175119013</v>
      </c>
      <c r="L30" s="124"/>
      <c r="M30" s="128">
        <v>195.50334106020779</v>
      </c>
      <c r="N30" s="124"/>
      <c r="O30" s="124">
        <f t="shared" si="2"/>
        <v>-61.325319309017658</v>
      </c>
      <c r="P30" s="98"/>
    </row>
    <row r="31" spans="1:16" s="96" customFormat="1" x14ac:dyDescent="0.25">
      <c r="A31" s="95" t="s">
        <v>43</v>
      </c>
      <c r="B31" s="95"/>
      <c r="C31" s="86">
        <v>115530</v>
      </c>
      <c r="D31" s="109"/>
      <c r="E31" s="109">
        <f>'Kosten absolut'!N30</f>
        <v>19788288</v>
      </c>
      <c r="F31" s="109"/>
      <c r="G31" s="109">
        <f>Kobe!N30</f>
        <v>4559707</v>
      </c>
      <c r="H31" s="86"/>
      <c r="I31" s="126">
        <f t="shared" si="0"/>
        <v>15228581</v>
      </c>
      <c r="J31" s="127"/>
      <c r="K31" s="124">
        <f t="shared" si="1"/>
        <v>131.81494849822556</v>
      </c>
      <c r="L31" s="124"/>
      <c r="M31" s="128">
        <v>268.79874894511931</v>
      </c>
      <c r="N31" s="124"/>
      <c r="O31" s="124">
        <f t="shared" si="2"/>
        <v>-136.98380044689375</v>
      </c>
      <c r="P31" s="98"/>
    </row>
    <row r="32" spans="1:16" s="96" customFormat="1" x14ac:dyDescent="0.25">
      <c r="A32" s="95" t="s">
        <v>44</v>
      </c>
      <c r="B32" s="95"/>
      <c r="C32" s="86">
        <v>253412</v>
      </c>
      <c r="D32" s="109"/>
      <c r="E32" s="109">
        <f>'Kosten absolut'!N31</f>
        <v>54781024</v>
      </c>
      <c r="F32" s="109"/>
      <c r="G32" s="109">
        <f>Kobe!N31</f>
        <v>10156559</v>
      </c>
      <c r="H32" s="86"/>
      <c r="I32" s="126">
        <f t="shared" si="0"/>
        <v>44624465</v>
      </c>
      <c r="J32" s="127"/>
      <c r="K32" s="124">
        <f t="shared" si="1"/>
        <v>176.09452196423217</v>
      </c>
      <c r="L32" s="124"/>
      <c r="M32" s="128">
        <v>272.8723017074895</v>
      </c>
      <c r="N32" s="124"/>
      <c r="O32" s="124">
        <f t="shared" si="2"/>
        <v>-96.777779743257327</v>
      </c>
      <c r="P32" s="98"/>
    </row>
    <row r="33" spans="1:16" s="96" customFormat="1" x14ac:dyDescent="0.25">
      <c r="A33" s="95" t="s">
        <v>45</v>
      </c>
      <c r="B33" s="95"/>
      <c r="C33" s="86">
        <v>116293</v>
      </c>
      <c r="D33" s="109"/>
      <c r="E33" s="109">
        <f>'Kosten absolut'!N32</f>
        <v>18570910</v>
      </c>
      <c r="F33" s="109"/>
      <c r="G33" s="109">
        <f>Kobe!N32</f>
        <v>3607613</v>
      </c>
      <c r="H33" s="86"/>
      <c r="I33" s="126">
        <f t="shared" si="0"/>
        <v>14963297</v>
      </c>
      <c r="J33" s="127"/>
      <c r="K33" s="124">
        <f t="shared" si="1"/>
        <v>128.66893966102862</v>
      </c>
      <c r="L33" s="124"/>
      <c r="M33" s="128">
        <v>196.99542471196321</v>
      </c>
      <c r="N33" s="124"/>
      <c r="O33" s="124">
        <f t="shared" si="2"/>
        <v>-68.326485050934593</v>
      </c>
      <c r="P33" s="98"/>
    </row>
    <row r="34" spans="1:16" s="96" customFormat="1" x14ac:dyDescent="0.25">
      <c r="A34" s="95" t="s">
        <v>46</v>
      </c>
      <c r="B34" s="95"/>
      <c r="C34" s="86">
        <v>62529</v>
      </c>
      <c r="D34" s="109"/>
      <c r="E34" s="109">
        <f>'Kosten absolut'!N33</f>
        <v>12752758</v>
      </c>
      <c r="F34" s="109"/>
      <c r="G34" s="109">
        <f>Kobe!N33</f>
        <v>2219931</v>
      </c>
      <c r="H34" s="86"/>
      <c r="I34" s="126">
        <f t="shared" si="0"/>
        <v>10532827</v>
      </c>
      <c r="J34" s="127"/>
      <c r="K34" s="124">
        <f t="shared" si="1"/>
        <v>168.44707255833293</v>
      </c>
      <c r="L34" s="124"/>
      <c r="M34" s="128">
        <v>268.26183913947608</v>
      </c>
      <c r="N34" s="124"/>
      <c r="O34" s="124">
        <f t="shared" si="2"/>
        <v>-99.814766581143147</v>
      </c>
      <c r="P34" s="98"/>
    </row>
    <row r="35" spans="1:16" s="96" customFormat="1" x14ac:dyDescent="0.25">
      <c r="A35" s="95" t="s">
        <v>47</v>
      </c>
      <c r="B35" s="95"/>
      <c r="C35" s="86">
        <v>166039</v>
      </c>
      <c r="D35" s="109"/>
      <c r="E35" s="109">
        <f>'Kosten absolut'!N34</f>
        <v>42781334</v>
      </c>
      <c r="F35" s="109"/>
      <c r="G35" s="109">
        <f>Kobe!N34</f>
        <v>7606191</v>
      </c>
      <c r="H35" s="86"/>
      <c r="I35" s="126">
        <f t="shared" si="0"/>
        <v>35175143</v>
      </c>
      <c r="J35" s="127"/>
      <c r="K35" s="124">
        <f t="shared" si="1"/>
        <v>211.84868012936721</v>
      </c>
      <c r="L35" s="124"/>
      <c r="M35" s="128">
        <v>318.62949221036212</v>
      </c>
      <c r="N35" s="124"/>
      <c r="O35" s="124">
        <f t="shared" si="2"/>
        <v>-106.78081208099491</v>
      </c>
      <c r="P35" s="98"/>
    </row>
    <row r="36" spans="1:16" s="96" customFormat="1" x14ac:dyDescent="0.25">
      <c r="A36" s="95" t="s">
        <v>48</v>
      </c>
      <c r="B36" s="95"/>
      <c r="C36" s="86">
        <v>22656</v>
      </c>
      <c r="D36" s="109"/>
      <c r="E36" s="109">
        <f>'Kosten absolut'!N35</f>
        <v>4088144</v>
      </c>
      <c r="F36" s="109"/>
      <c r="G36" s="109">
        <f>Kobe!N35</f>
        <v>824559</v>
      </c>
      <c r="H36" s="86"/>
      <c r="I36" s="126">
        <f t="shared" si="0"/>
        <v>3263585</v>
      </c>
      <c r="J36" s="127"/>
      <c r="K36" s="124">
        <f t="shared" si="1"/>
        <v>144.04947916666666</v>
      </c>
      <c r="L36" s="124"/>
      <c r="M36" s="128">
        <v>251.20548956258963</v>
      </c>
      <c r="N36" s="124"/>
      <c r="O36" s="124">
        <f t="shared" si="2"/>
        <v>-107.15601039592298</v>
      </c>
      <c r="P36" s="98"/>
    </row>
    <row r="37" spans="1:16" s="96" customFormat="1" x14ac:dyDescent="0.25">
      <c r="A37" s="96" t="s">
        <v>49</v>
      </c>
      <c r="C37" s="86">
        <f>SUM(C11:C36)</f>
        <v>2832259</v>
      </c>
      <c r="D37" s="86"/>
      <c r="E37" s="109">
        <f>'Kosten absolut'!N36</f>
        <v>499538997</v>
      </c>
      <c r="F37" s="86"/>
      <c r="G37" s="109">
        <f>Kobe!N36</f>
        <v>99836380</v>
      </c>
      <c r="H37" s="86"/>
      <c r="I37" s="126">
        <f t="shared" si="0"/>
        <v>399702617</v>
      </c>
      <c r="J37" s="127"/>
      <c r="K37" s="124">
        <f t="shared" si="1"/>
        <v>141.12502317055043</v>
      </c>
      <c r="L37" s="128"/>
      <c r="M37" s="128">
        <v>228.10303576907313</v>
      </c>
      <c r="N37" s="128"/>
      <c r="O37" s="124">
        <f t="shared" si="2"/>
        <v>-86.978012598522696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37</vt:i4>
      </vt:variant>
    </vt:vector>
  </HeadingPairs>
  <TitlesOfParts>
    <vt:vector size="37" baseType="lpstr"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2006-06-14T08:32:36Z</cp:lastPrinted>
  <dcterms:created xsi:type="dcterms:W3CDTF">1998-06-23T10:41:52Z</dcterms:created>
  <dcterms:modified xsi:type="dcterms:W3CDTF">2022-12-16T10:28:57Z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7f6bc07a-4444-403e-84c4-8bd360997d53</vt:lpwstr>
  </property>
</Properties>
</file>