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mc:Ignorable="x15 xr xr6 xr10">
  <fileVersion appName="xl" lastEdited="7" lowestEdited="7" rupBuild="25831"/>
  <workbookPr codeName="DieseArbeitsmappe" defaultThemeVersion="166925"/>
  <mc:AlternateContent xmlns:mc="http://schemas.openxmlformats.org/markup-compatibility/2006">
    <mc:Choice Requires="x15">
      <x15ac:absPath xmlns:x15ac="http://schemas.microsoft.com/office/spreadsheetml/2010/11/ac" url="R:\RA\Statistik\"/>
    </mc:Choice>
  </mc:AlternateContent>
  <xr:revisionPtr revIDLastSave="0" documentId="8_{43CF97C8-42E4-4D99-9917-4EFCDCC9A8DA}" xr6:coauthVersionLast="47" xr6:coauthVersionMax="47" xr10:uidLastSave="{00000000-0000-0000-0000-000000000000}"/>
  <bookViews>
    <workbookView xWindow="-108" yWindow="-108" windowWidth="23256" windowHeight="12576" tabRatio="597" activeTab="1"/>
  </bookViews>
  <sheets>
    <sheet name="Deckblatt" sheetId="40" r:id="rId1"/>
    <sheet name="Versicherte absolut" sheetId="1" r:id="rId2"/>
    <sheet name="Versicherte in %" sheetId="2" r:id="rId3"/>
    <sheet name="Kosten absolut" sheetId="4" r:id="rId4"/>
    <sheet name="Kosten in %" sheetId="39" r:id="rId5"/>
    <sheet name="Kosten pro Versicherten" sheetId="6" r:id="rId6"/>
    <sheet name="Kobe" sheetId="38" r:id="rId7"/>
    <sheet name="Kobe pro Versicherten" sheetId="7" r:id="rId8"/>
    <sheet name="R1" sheetId="8" r:id="rId9"/>
    <sheet name="R2" sheetId="9" r:id="rId10"/>
    <sheet name="R3" sheetId="10" r:id="rId11"/>
    <sheet name="R4" sheetId="11" r:id="rId12"/>
    <sheet name="R5" sheetId="12" r:id="rId13"/>
    <sheet name="R6" sheetId="13" r:id="rId14"/>
    <sheet name="R7" sheetId="14" r:id="rId15"/>
    <sheet name="R8" sheetId="15" r:id="rId16"/>
    <sheet name="R9" sheetId="16" r:id="rId17"/>
    <sheet name="R10" sheetId="17" r:id="rId18"/>
    <sheet name="R11" sheetId="18" r:id="rId19"/>
    <sheet name="R12" sheetId="19" r:id="rId20"/>
    <sheet name="R13" sheetId="20" r:id="rId21"/>
    <sheet name="R14" sheetId="21" r:id="rId22"/>
    <sheet name="R15" sheetId="22" r:id="rId23"/>
    <sheet name="R16" sheetId="23" r:id="rId24"/>
    <sheet name="R17" sheetId="24" r:id="rId25"/>
    <sheet name="R18" sheetId="25" r:id="rId26"/>
    <sheet name="R19" sheetId="26" r:id="rId27"/>
    <sheet name="R20" sheetId="27" r:id="rId28"/>
    <sheet name="R21" sheetId="28" r:id="rId29"/>
    <sheet name="R22" sheetId="29" r:id="rId30"/>
    <sheet name="R23" sheetId="30" r:id="rId31"/>
    <sheet name="R24" sheetId="31" r:id="rId32"/>
    <sheet name="R25" sheetId="32" r:id="rId33"/>
    <sheet name="R26" sheetId="33" r:id="rId34"/>
    <sheet name="R27" sheetId="34" r:id="rId35"/>
    <sheet name="R28" sheetId="35" r:id="rId36"/>
    <sheet name="R29" sheetId="36" r:id="rId37"/>
    <sheet name="R30" sheetId="37" r:id="rId38"/>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12" i="8" l="1"/>
  <c r="I12" i="8" s="1"/>
  <c r="K12" i="8" s="1"/>
  <c r="G12" i="8"/>
  <c r="E13" i="8"/>
  <c r="G13" i="8"/>
  <c r="I13" i="8"/>
  <c r="K13" i="8"/>
  <c r="E14" i="8"/>
  <c r="I14" i="8" s="1"/>
  <c r="K14" i="8" s="1"/>
  <c r="G14" i="8"/>
  <c r="E15" i="8"/>
  <c r="G15" i="8"/>
  <c r="I15" i="8" s="1"/>
  <c r="K15" i="8" s="1"/>
  <c r="E16" i="8"/>
  <c r="I16" i="8" s="1"/>
  <c r="K16" i="8" s="1"/>
  <c r="G16" i="8"/>
  <c r="E17" i="8"/>
  <c r="G17" i="8"/>
  <c r="I17" i="8" s="1"/>
  <c r="K17" i="8" s="1"/>
  <c r="E18" i="8"/>
  <c r="I18" i="8" s="1"/>
  <c r="K18" i="8" s="1"/>
  <c r="G18" i="8"/>
  <c r="E19" i="8"/>
  <c r="G19" i="8"/>
  <c r="I19" i="8" s="1"/>
  <c r="K19" i="8" s="1"/>
  <c r="E20" i="8"/>
  <c r="I20" i="8" s="1"/>
  <c r="K20" i="8" s="1"/>
  <c r="G20" i="8"/>
  <c r="E21" i="8"/>
  <c r="G21" i="8"/>
  <c r="I21" i="8"/>
  <c r="K21" i="8"/>
  <c r="E22" i="8"/>
  <c r="I22" i="8" s="1"/>
  <c r="K22" i="8" s="1"/>
  <c r="G22" i="8"/>
  <c r="E23" i="8"/>
  <c r="G23" i="8"/>
  <c r="I23" i="8" s="1"/>
  <c r="K23" i="8" s="1"/>
  <c r="E24" i="8"/>
  <c r="I24" i="8" s="1"/>
  <c r="K24" i="8" s="1"/>
  <c r="G24" i="8"/>
  <c r="E25" i="8"/>
  <c r="G25" i="8"/>
  <c r="I25" i="8" s="1"/>
  <c r="K25" i="8" s="1"/>
  <c r="E26" i="8"/>
  <c r="I26" i="8" s="1"/>
  <c r="K26" i="8" s="1"/>
  <c r="G26" i="8"/>
  <c r="E27" i="8"/>
  <c r="G27" i="8"/>
  <c r="I27" i="8"/>
  <c r="K27" i="8"/>
  <c r="E28" i="8"/>
  <c r="I28" i="8" s="1"/>
  <c r="K28" i="8" s="1"/>
  <c r="G28" i="8"/>
  <c r="E29" i="8"/>
  <c r="G29" i="8"/>
  <c r="I29" i="8"/>
  <c r="K29" i="8"/>
  <c r="E30" i="8"/>
  <c r="I30" i="8" s="1"/>
  <c r="K30" i="8" s="1"/>
  <c r="G30" i="8"/>
  <c r="E31" i="8"/>
  <c r="G31" i="8"/>
  <c r="I31" i="8"/>
  <c r="K31" i="8" s="1"/>
  <c r="E32" i="8"/>
  <c r="I32" i="8" s="1"/>
  <c r="K32" i="8" s="1"/>
  <c r="G32" i="8"/>
  <c r="E33" i="8"/>
  <c r="G33" i="8"/>
  <c r="I33" i="8" s="1"/>
  <c r="K33" i="8" s="1"/>
  <c r="E34" i="8"/>
  <c r="I34" i="8" s="1"/>
  <c r="K34" i="8" s="1"/>
  <c r="G34" i="8"/>
  <c r="E35" i="8"/>
  <c r="G35" i="8"/>
  <c r="I35" i="8"/>
  <c r="K35" i="8" s="1"/>
  <c r="E36" i="8"/>
  <c r="I36" i="8" s="1"/>
  <c r="K36" i="8" s="1"/>
  <c r="G36" i="8"/>
  <c r="C37" i="8"/>
  <c r="L36" i="4"/>
  <c r="E37" i="8"/>
  <c r="L36" i="38"/>
  <c r="G37" i="8" s="1"/>
  <c r="E11" i="8"/>
  <c r="G11" i="8"/>
  <c r="I11" i="8"/>
  <c r="K11" i="8" s="1"/>
  <c r="L35" i="1"/>
  <c r="B35" i="1"/>
  <c r="D35" i="1"/>
  <c r="F35" i="1"/>
  <c r="H35" i="1"/>
  <c r="J35" i="1"/>
  <c r="N35" i="1"/>
  <c r="P35" i="1"/>
  <c r="R35" i="1"/>
  <c r="BK35" i="1"/>
  <c r="BK36" i="7" s="1"/>
  <c r="BJ36" i="38"/>
  <c r="C37" i="37"/>
  <c r="C37" i="36"/>
  <c r="C37" i="35"/>
  <c r="C37" i="34"/>
  <c r="C37" i="33"/>
  <c r="C37" i="32"/>
  <c r="C37" i="31"/>
  <c r="C37" i="30"/>
  <c r="C37" i="29"/>
  <c r="C37" i="28"/>
  <c r="C37" i="27"/>
  <c r="C37" i="26"/>
  <c r="C37" i="25"/>
  <c r="C37" i="24"/>
  <c r="C37" i="23"/>
  <c r="C37" i="22"/>
  <c r="C37" i="21"/>
  <c r="C37" i="20"/>
  <c r="C37" i="19"/>
  <c r="C37" i="18"/>
  <c r="C37" i="17"/>
  <c r="C37" i="16"/>
  <c r="C37" i="15"/>
  <c r="C37" i="14"/>
  <c r="C37" i="13"/>
  <c r="C37" i="12"/>
  <c r="C37" i="11"/>
  <c r="C37" i="10"/>
  <c r="C37" i="9"/>
  <c r="BU36" i="38"/>
  <c r="BS36" i="38"/>
  <c r="BQ36" i="38"/>
  <c r="BO36" i="38"/>
  <c r="BM36" i="38"/>
  <c r="BH36" i="38"/>
  <c r="G37" i="31" s="1"/>
  <c r="BF36" i="38"/>
  <c r="BD36" i="38"/>
  <c r="BB36" i="38"/>
  <c r="AZ36" i="38"/>
  <c r="AX36" i="38"/>
  <c r="AV36" i="38"/>
  <c r="AT36" i="38"/>
  <c r="AR36" i="38"/>
  <c r="G37" i="23" s="1"/>
  <c r="AO36" i="38"/>
  <c r="AM36" i="38"/>
  <c r="AK36" i="38"/>
  <c r="AI36" i="38"/>
  <c r="AG36" i="38"/>
  <c r="AE36" i="38"/>
  <c r="AC36" i="38"/>
  <c r="AA36" i="38"/>
  <c r="Y36" i="38"/>
  <c r="W36" i="38"/>
  <c r="T36" i="38"/>
  <c r="R36" i="38"/>
  <c r="P36" i="38"/>
  <c r="N36" i="38"/>
  <c r="J36" i="38"/>
  <c r="H36" i="38"/>
  <c r="F36" i="38"/>
  <c r="D36" i="38"/>
  <c r="B36" i="38"/>
  <c r="BU36" i="4"/>
  <c r="BS36" i="4"/>
  <c r="BQ36" i="4"/>
  <c r="BO36" i="4"/>
  <c r="BM36" i="4"/>
  <c r="E37" i="33" s="1"/>
  <c r="I37" i="33" s="1"/>
  <c r="K37" i="33" s="1"/>
  <c r="O37" i="33" s="1"/>
  <c r="BK36" i="4"/>
  <c r="BH36" i="4"/>
  <c r="BF36" i="4"/>
  <c r="BD36" i="4"/>
  <c r="BB36" i="4"/>
  <c r="AZ36" i="4"/>
  <c r="AX36" i="4"/>
  <c r="AV36" i="4"/>
  <c r="E37" i="25" s="1"/>
  <c r="I37" i="25" s="1"/>
  <c r="K37" i="25" s="1"/>
  <c r="AT36" i="4"/>
  <c r="AR36" i="4"/>
  <c r="AO36" i="4"/>
  <c r="AM36" i="4"/>
  <c r="AK36" i="4"/>
  <c r="AI36" i="4"/>
  <c r="AG36" i="4"/>
  <c r="AE36" i="4"/>
  <c r="AC36" i="4"/>
  <c r="AA36" i="4"/>
  <c r="Y36" i="4"/>
  <c r="W36" i="4"/>
  <c r="T36" i="4"/>
  <c r="R36" i="4"/>
  <c r="P36" i="4"/>
  <c r="N36" i="4"/>
  <c r="J36" i="4"/>
  <c r="H36" i="4"/>
  <c r="F36" i="4"/>
  <c r="D36" i="4"/>
  <c r="B36" i="4"/>
  <c r="BU35" i="1"/>
  <c r="BS35" i="1"/>
  <c r="BQ35" i="1"/>
  <c r="BO35" i="1"/>
  <c r="BM35" i="1"/>
  <c r="BI35" i="1"/>
  <c r="BF35" i="1"/>
  <c r="BD35" i="1"/>
  <c r="BB35" i="1"/>
  <c r="AZ35" i="1"/>
  <c r="AX35" i="1"/>
  <c r="AV35" i="1"/>
  <c r="AT35" i="1"/>
  <c r="AR35" i="1"/>
  <c r="AP35" i="1"/>
  <c r="AN35" i="1"/>
  <c r="AK35" i="1"/>
  <c r="AI35" i="1"/>
  <c r="AG35" i="1"/>
  <c r="AE35" i="1"/>
  <c r="AC35" i="1"/>
  <c r="AA35" i="1"/>
  <c r="Y35" i="1"/>
  <c r="W35" i="1"/>
  <c r="U35" i="1"/>
  <c r="E11" i="32"/>
  <c r="E12" i="32"/>
  <c r="E13" i="32"/>
  <c r="I13" i="32" s="1"/>
  <c r="E14" i="32"/>
  <c r="E15" i="32"/>
  <c r="E16" i="32"/>
  <c r="E17" i="32"/>
  <c r="E18" i="32"/>
  <c r="E19" i="32"/>
  <c r="E20" i="32"/>
  <c r="I20" i="32" s="1"/>
  <c r="K20" i="32" s="1"/>
  <c r="O20" i="32" s="1"/>
  <c r="E21" i="32"/>
  <c r="I21" i="32" s="1"/>
  <c r="E22" i="32"/>
  <c r="E23" i="32"/>
  <c r="E24" i="32"/>
  <c r="E25" i="32"/>
  <c r="E26" i="32"/>
  <c r="E27" i="32"/>
  <c r="E28" i="32"/>
  <c r="I28" i="32" s="1"/>
  <c r="K28" i="32" s="1"/>
  <c r="E29" i="32"/>
  <c r="I29" i="32" s="1"/>
  <c r="E30" i="32"/>
  <c r="E31" i="32"/>
  <c r="E32" i="32"/>
  <c r="E33" i="32"/>
  <c r="E34" i="32"/>
  <c r="E35" i="32"/>
  <c r="E36" i="32"/>
  <c r="E37" i="37"/>
  <c r="I37" i="37" s="1"/>
  <c r="K37" i="37" s="1"/>
  <c r="O37" i="37" s="1"/>
  <c r="G37" i="37"/>
  <c r="E36" i="37"/>
  <c r="G36" i="37"/>
  <c r="I36" i="37"/>
  <c r="K36" i="37"/>
  <c r="O36" i="37" s="1"/>
  <c r="E35" i="37"/>
  <c r="I35" i="37" s="1"/>
  <c r="K35" i="37" s="1"/>
  <c r="O35" i="37" s="1"/>
  <c r="G35" i="37"/>
  <c r="E34" i="37"/>
  <c r="I34" i="37" s="1"/>
  <c r="K34" i="37" s="1"/>
  <c r="O34" i="37" s="1"/>
  <c r="G34" i="37"/>
  <c r="E33" i="37"/>
  <c r="G33" i="37"/>
  <c r="I33" i="37"/>
  <c r="K33" i="37"/>
  <c r="O33" i="37" s="1"/>
  <c r="E32" i="37"/>
  <c r="I32" i="37" s="1"/>
  <c r="K32" i="37" s="1"/>
  <c r="O32" i="37" s="1"/>
  <c r="G32" i="37"/>
  <c r="E31" i="37"/>
  <c r="G31" i="37"/>
  <c r="I31" i="37"/>
  <c r="K31" i="37" s="1"/>
  <c r="O31" i="37" s="1"/>
  <c r="E30" i="37"/>
  <c r="G30" i="37"/>
  <c r="I30" i="37"/>
  <c r="K30" i="37"/>
  <c r="O30" i="37" s="1"/>
  <c r="E29" i="37"/>
  <c r="I29" i="37" s="1"/>
  <c r="K29" i="37" s="1"/>
  <c r="O29" i="37" s="1"/>
  <c r="G29" i="37"/>
  <c r="E28" i="37"/>
  <c r="G28" i="37"/>
  <c r="I28" i="37"/>
  <c r="K28" i="37" s="1"/>
  <c r="O28" i="37" s="1"/>
  <c r="E27" i="37"/>
  <c r="I27" i="37" s="1"/>
  <c r="K27" i="37" s="1"/>
  <c r="O27" i="37" s="1"/>
  <c r="G27" i="37"/>
  <c r="E26" i="37"/>
  <c r="G26" i="37"/>
  <c r="E25" i="37"/>
  <c r="G25" i="37"/>
  <c r="I25" i="37"/>
  <c r="K25" i="37" s="1"/>
  <c r="O25" i="37" s="1"/>
  <c r="E24" i="37"/>
  <c r="I24" i="37" s="1"/>
  <c r="K24" i="37" s="1"/>
  <c r="O24" i="37" s="1"/>
  <c r="G24" i="37"/>
  <c r="E23" i="37"/>
  <c r="G23" i="37"/>
  <c r="I23" i="37"/>
  <c r="K23" i="37" s="1"/>
  <c r="O23" i="37" s="1"/>
  <c r="E22" i="37"/>
  <c r="G22" i="37"/>
  <c r="I22" i="37"/>
  <c r="K22" i="37"/>
  <c r="O22" i="37" s="1"/>
  <c r="E21" i="37"/>
  <c r="I21" i="37" s="1"/>
  <c r="K21" i="37" s="1"/>
  <c r="O21" i="37" s="1"/>
  <c r="G21" i="37"/>
  <c r="E20" i="37"/>
  <c r="G20" i="37"/>
  <c r="I20" i="37" s="1"/>
  <c r="K20" i="37" s="1"/>
  <c r="O20" i="37" s="1"/>
  <c r="E19" i="37"/>
  <c r="I19" i="37" s="1"/>
  <c r="K19" i="37" s="1"/>
  <c r="G19" i="37"/>
  <c r="O19" i="37"/>
  <c r="E18" i="37"/>
  <c r="I18" i="37" s="1"/>
  <c r="K18" i="37" s="1"/>
  <c r="O18" i="37" s="1"/>
  <c r="G18" i="37"/>
  <c r="E17" i="37"/>
  <c r="G17" i="37"/>
  <c r="I17" i="37"/>
  <c r="K17" i="37" s="1"/>
  <c r="O17" i="37" s="1"/>
  <c r="E16" i="37"/>
  <c r="I16" i="37" s="1"/>
  <c r="K16" i="37" s="1"/>
  <c r="O16" i="37" s="1"/>
  <c r="G16" i="37"/>
  <c r="E15" i="37"/>
  <c r="I15" i="37" s="1"/>
  <c r="K15" i="37" s="1"/>
  <c r="O15" i="37" s="1"/>
  <c r="G15" i="37"/>
  <c r="E14" i="37"/>
  <c r="G14" i="37"/>
  <c r="I14" i="37"/>
  <c r="K14" i="37"/>
  <c r="O14" i="37" s="1"/>
  <c r="E13" i="37"/>
  <c r="I13" i="37" s="1"/>
  <c r="K13" i="37" s="1"/>
  <c r="O13" i="37" s="1"/>
  <c r="G13" i="37"/>
  <c r="E12" i="37"/>
  <c r="G12" i="37"/>
  <c r="I12" i="37" s="1"/>
  <c r="K12" i="37" s="1"/>
  <c r="O12" i="37" s="1"/>
  <c r="E11" i="37"/>
  <c r="I11" i="37" s="1"/>
  <c r="K11" i="37" s="1"/>
  <c r="G11" i="37"/>
  <c r="O11" i="37"/>
  <c r="E37" i="36"/>
  <c r="I37" i="36" s="1"/>
  <c r="K37" i="36" s="1"/>
  <c r="O37" i="36" s="1"/>
  <c r="G37" i="36"/>
  <c r="E36" i="36"/>
  <c r="G36" i="36"/>
  <c r="I36" i="36"/>
  <c r="K36" i="36"/>
  <c r="O36" i="36" s="1"/>
  <c r="E35" i="36"/>
  <c r="I35" i="36" s="1"/>
  <c r="K35" i="36" s="1"/>
  <c r="O35" i="36" s="1"/>
  <c r="G35" i="36"/>
  <c r="E34" i="36"/>
  <c r="I34" i="36" s="1"/>
  <c r="K34" i="36" s="1"/>
  <c r="O34" i="36" s="1"/>
  <c r="G34" i="36"/>
  <c r="E33" i="36"/>
  <c r="G33" i="36"/>
  <c r="I33" i="36"/>
  <c r="K33" i="36"/>
  <c r="O33" i="36" s="1"/>
  <c r="E32" i="36"/>
  <c r="I32" i="36" s="1"/>
  <c r="K32" i="36" s="1"/>
  <c r="O32" i="36" s="1"/>
  <c r="G32" i="36"/>
  <c r="E31" i="36"/>
  <c r="G31" i="36"/>
  <c r="I31" i="36"/>
  <c r="K31" i="36" s="1"/>
  <c r="O31" i="36" s="1"/>
  <c r="E30" i="36"/>
  <c r="I30" i="36" s="1"/>
  <c r="K30" i="36" s="1"/>
  <c r="O30" i="36" s="1"/>
  <c r="G30" i="36"/>
  <c r="E29" i="36"/>
  <c r="I29" i="36" s="1"/>
  <c r="K29" i="36" s="1"/>
  <c r="O29" i="36" s="1"/>
  <c r="G29" i="36"/>
  <c r="E28" i="36"/>
  <c r="G28" i="36"/>
  <c r="I28" i="36"/>
  <c r="K28" i="36" s="1"/>
  <c r="O28" i="36" s="1"/>
  <c r="E27" i="36"/>
  <c r="I27" i="36" s="1"/>
  <c r="K27" i="36" s="1"/>
  <c r="O27" i="36" s="1"/>
  <c r="G27" i="36"/>
  <c r="E26" i="36"/>
  <c r="G26" i="36"/>
  <c r="I26" i="36"/>
  <c r="K26" i="36" s="1"/>
  <c r="O26" i="36" s="1"/>
  <c r="E25" i="36"/>
  <c r="G25" i="36"/>
  <c r="I25" i="36"/>
  <c r="K25" i="36"/>
  <c r="O25" i="36" s="1"/>
  <c r="E24" i="36"/>
  <c r="I24" i="36" s="1"/>
  <c r="K24" i="36" s="1"/>
  <c r="O24" i="36" s="1"/>
  <c r="G24" i="36"/>
  <c r="E23" i="36"/>
  <c r="G23" i="36"/>
  <c r="I23" i="36"/>
  <c r="K23" i="36" s="1"/>
  <c r="O23" i="36" s="1"/>
  <c r="E22" i="36"/>
  <c r="I22" i="36" s="1"/>
  <c r="K22" i="36" s="1"/>
  <c r="O22" i="36" s="1"/>
  <c r="G22" i="36"/>
  <c r="E21" i="36"/>
  <c r="G21" i="36"/>
  <c r="E20" i="36"/>
  <c r="G20" i="36"/>
  <c r="I20" i="36"/>
  <c r="K20" i="36"/>
  <c r="O20" i="36" s="1"/>
  <c r="E19" i="36"/>
  <c r="I19" i="36" s="1"/>
  <c r="K19" i="36" s="1"/>
  <c r="O19" i="36" s="1"/>
  <c r="G19" i="36"/>
  <c r="E18" i="36"/>
  <c r="G18" i="36"/>
  <c r="I18" i="36"/>
  <c r="K18" i="36" s="1"/>
  <c r="O18" i="36" s="1"/>
  <c r="E17" i="36"/>
  <c r="G17" i="36"/>
  <c r="I17" i="36"/>
  <c r="K17" i="36"/>
  <c r="O17" i="36" s="1"/>
  <c r="E16" i="36"/>
  <c r="I16" i="36" s="1"/>
  <c r="K16" i="36" s="1"/>
  <c r="O16" i="36" s="1"/>
  <c r="G16" i="36"/>
  <c r="E15" i="36"/>
  <c r="G15" i="36"/>
  <c r="I15" i="36"/>
  <c r="K15" i="36" s="1"/>
  <c r="O15" i="36" s="1"/>
  <c r="E14" i="36"/>
  <c r="I14" i="36" s="1"/>
  <c r="K14" i="36" s="1"/>
  <c r="G14" i="36"/>
  <c r="O14" i="36"/>
  <c r="E13" i="36"/>
  <c r="G13" i="36"/>
  <c r="E12" i="36"/>
  <c r="G12" i="36"/>
  <c r="I12" i="36"/>
  <c r="K12" i="36"/>
  <c r="O12" i="36" s="1"/>
  <c r="E11" i="36"/>
  <c r="I11" i="36" s="1"/>
  <c r="K11" i="36" s="1"/>
  <c r="O11" i="36" s="1"/>
  <c r="G11" i="36"/>
  <c r="E37" i="35"/>
  <c r="I37" i="35" s="1"/>
  <c r="G37" i="35"/>
  <c r="E36" i="35"/>
  <c r="G36" i="35"/>
  <c r="I36" i="35"/>
  <c r="K36" i="35"/>
  <c r="O36" i="35"/>
  <c r="E35" i="35"/>
  <c r="I35" i="35" s="1"/>
  <c r="K35" i="35" s="1"/>
  <c r="O35" i="35" s="1"/>
  <c r="G35" i="35"/>
  <c r="E34" i="35"/>
  <c r="G34" i="35"/>
  <c r="I34" i="35"/>
  <c r="K34" i="35" s="1"/>
  <c r="O34" i="35" s="1"/>
  <c r="E33" i="35"/>
  <c r="I33" i="35" s="1"/>
  <c r="K33" i="35" s="1"/>
  <c r="G33" i="35"/>
  <c r="O33" i="35"/>
  <c r="E32" i="35"/>
  <c r="G32" i="35"/>
  <c r="E31" i="35"/>
  <c r="G31" i="35"/>
  <c r="I31" i="35"/>
  <c r="K31" i="35"/>
  <c r="O31" i="35"/>
  <c r="E30" i="35"/>
  <c r="I30" i="35" s="1"/>
  <c r="K30" i="35" s="1"/>
  <c r="O30" i="35" s="1"/>
  <c r="G30" i="35"/>
  <c r="E29" i="35"/>
  <c r="I29" i="35" s="1"/>
  <c r="K29" i="35" s="1"/>
  <c r="O29" i="35" s="1"/>
  <c r="G29" i="35"/>
  <c r="E28" i="35"/>
  <c r="G28" i="35"/>
  <c r="I28" i="35"/>
  <c r="K28" i="35"/>
  <c r="O28" i="35" s="1"/>
  <c r="E27" i="35"/>
  <c r="I27" i="35" s="1"/>
  <c r="K27" i="35" s="1"/>
  <c r="O27" i="35" s="1"/>
  <c r="G27" i="35"/>
  <c r="E26" i="35"/>
  <c r="G26" i="35"/>
  <c r="I26" i="35"/>
  <c r="K26" i="35"/>
  <c r="O26" i="35" s="1"/>
  <c r="E25" i="35"/>
  <c r="I25" i="35" s="1"/>
  <c r="K25" i="35" s="1"/>
  <c r="O25" i="35" s="1"/>
  <c r="G25" i="35"/>
  <c r="E24" i="35"/>
  <c r="G24" i="35"/>
  <c r="E23" i="35"/>
  <c r="G23" i="35"/>
  <c r="I23" i="35"/>
  <c r="K23" i="35"/>
  <c r="O23" i="35" s="1"/>
  <c r="E22" i="35"/>
  <c r="I22" i="35" s="1"/>
  <c r="K22" i="35" s="1"/>
  <c r="O22" i="35" s="1"/>
  <c r="G22" i="35"/>
  <c r="E21" i="35"/>
  <c r="G21" i="35"/>
  <c r="I21" i="35"/>
  <c r="K21" i="35" s="1"/>
  <c r="O21" i="35" s="1"/>
  <c r="E20" i="35"/>
  <c r="G20" i="35"/>
  <c r="I20" i="35"/>
  <c r="K20" i="35"/>
  <c r="O20" i="35" s="1"/>
  <c r="E19" i="35"/>
  <c r="I19" i="35" s="1"/>
  <c r="K19" i="35" s="1"/>
  <c r="O19" i="35" s="1"/>
  <c r="G19" i="35"/>
  <c r="E18" i="35"/>
  <c r="G18" i="35"/>
  <c r="I18" i="35" s="1"/>
  <c r="K18" i="35" s="1"/>
  <c r="O18" i="35" s="1"/>
  <c r="E17" i="35"/>
  <c r="I17" i="35" s="1"/>
  <c r="K17" i="35" s="1"/>
  <c r="O17" i="35" s="1"/>
  <c r="G17" i="35"/>
  <c r="E16" i="35"/>
  <c r="G16" i="35"/>
  <c r="E15" i="35"/>
  <c r="G15" i="35"/>
  <c r="I15" i="35"/>
  <c r="K15" i="35"/>
  <c r="O15" i="35" s="1"/>
  <c r="E14" i="35"/>
  <c r="I14" i="35" s="1"/>
  <c r="K14" i="35" s="1"/>
  <c r="O14" i="35" s="1"/>
  <c r="G14" i="35"/>
  <c r="E13" i="35"/>
  <c r="G13" i="35"/>
  <c r="I13" i="35"/>
  <c r="K13" i="35" s="1"/>
  <c r="O13" i="35" s="1"/>
  <c r="E12" i="35"/>
  <c r="G12" i="35"/>
  <c r="I12" i="35"/>
  <c r="K12" i="35"/>
  <c r="O12" i="35" s="1"/>
  <c r="E11" i="35"/>
  <c r="I11" i="35" s="1"/>
  <c r="K11" i="35" s="1"/>
  <c r="O11" i="35" s="1"/>
  <c r="G11" i="35"/>
  <c r="E37" i="34"/>
  <c r="G37" i="34"/>
  <c r="I37" i="34"/>
  <c r="K37" i="34" s="1"/>
  <c r="O37" i="34" s="1"/>
  <c r="E36" i="34"/>
  <c r="I36" i="34" s="1"/>
  <c r="K36" i="34" s="1"/>
  <c r="G36" i="34"/>
  <c r="O36" i="34"/>
  <c r="E35" i="34"/>
  <c r="I35" i="34" s="1"/>
  <c r="K35" i="34" s="1"/>
  <c r="O35" i="34" s="1"/>
  <c r="G35" i="34"/>
  <c r="E34" i="34"/>
  <c r="G34" i="34"/>
  <c r="I34" i="34"/>
  <c r="K34" i="34"/>
  <c r="O34" i="34" s="1"/>
  <c r="E33" i="34"/>
  <c r="I33" i="34" s="1"/>
  <c r="K33" i="34" s="1"/>
  <c r="O33" i="34" s="1"/>
  <c r="G33" i="34"/>
  <c r="E32" i="34"/>
  <c r="I32" i="34" s="1"/>
  <c r="K32" i="34" s="1"/>
  <c r="O32" i="34" s="1"/>
  <c r="G32" i="34"/>
  <c r="E31" i="34"/>
  <c r="G31" i="34"/>
  <c r="I31" i="34"/>
  <c r="K31" i="34"/>
  <c r="O31" i="34"/>
  <c r="E30" i="34"/>
  <c r="I30" i="34" s="1"/>
  <c r="K30" i="34" s="1"/>
  <c r="O30" i="34" s="1"/>
  <c r="G30" i="34"/>
  <c r="E29" i="34"/>
  <c r="G29" i="34"/>
  <c r="I29" i="34"/>
  <c r="K29" i="34" s="1"/>
  <c r="O29" i="34" s="1"/>
  <c r="E28" i="34"/>
  <c r="I28" i="34" s="1"/>
  <c r="K28" i="34" s="1"/>
  <c r="O28" i="34" s="1"/>
  <c r="G28" i="34"/>
  <c r="E27" i="34"/>
  <c r="G27" i="34"/>
  <c r="E26" i="34"/>
  <c r="G26" i="34"/>
  <c r="I26" i="34"/>
  <c r="K26" i="34"/>
  <c r="O26" i="34" s="1"/>
  <c r="E25" i="34"/>
  <c r="I25" i="34" s="1"/>
  <c r="K25" i="34" s="1"/>
  <c r="O25" i="34" s="1"/>
  <c r="G25" i="34"/>
  <c r="E24" i="34"/>
  <c r="I24" i="34" s="1"/>
  <c r="K24" i="34" s="1"/>
  <c r="O24" i="34" s="1"/>
  <c r="G24" i="34"/>
  <c r="E23" i="34"/>
  <c r="G23" i="34"/>
  <c r="I23" i="34"/>
  <c r="K23" i="34"/>
  <c r="O23" i="34" s="1"/>
  <c r="E22" i="34"/>
  <c r="I22" i="34" s="1"/>
  <c r="K22" i="34" s="1"/>
  <c r="O22" i="34" s="1"/>
  <c r="G22" i="34"/>
  <c r="E21" i="34"/>
  <c r="G21" i="34"/>
  <c r="I21" i="34"/>
  <c r="K21" i="34"/>
  <c r="O21" i="34" s="1"/>
  <c r="E20" i="34"/>
  <c r="I20" i="34" s="1"/>
  <c r="K20" i="34" s="1"/>
  <c r="O20" i="34" s="1"/>
  <c r="G20" i="34"/>
  <c r="E19" i="34"/>
  <c r="G19" i="34"/>
  <c r="E18" i="34"/>
  <c r="G18" i="34"/>
  <c r="I18" i="34"/>
  <c r="K18" i="34"/>
  <c r="O18" i="34" s="1"/>
  <c r="E17" i="34"/>
  <c r="I17" i="34" s="1"/>
  <c r="K17" i="34" s="1"/>
  <c r="O17" i="34" s="1"/>
  <c r="G17" i="34"/>
  <c r="E16" i="34"/>
  <c r="G16" i="34"/>
  <c r="I16" i="34"/>
  <c r="K16" i="34" s="1"/>
  <c r="O16" i="34" s="1"/>
  <c r="E15" i="34"/>
  <c r="G15" i="34"/>
  <c r="I15" i="34"/>
  <c r="K15" i="34"/>
  <c r="O15" i="34" s="1"/>
  <c r="E14" i="34"/>
  <c r="I14" i="34" s="1"/>
  <c r="K14" i="34" s="1"/>
  <c r="O14" i="34" s="1"/>
  <c r="G14" i="34"/>
  <c r="E13" i="34"/>
  <c r="G13" i="34"/>
  <c r="I13" i="34" s="1"/>
  <c r="K13" i="34" s="1"/>
  <c r="O13" i="34" s="1"/>
  <c r="E12" i="34"/>
  <c r="I12" i="34" s="1"/>
  <c r="K12" i="34" s="1"/>
  <c r="O12" i="34" s="1"/>
  <c r="G12" i="34"/>
  <c r="E11" i="34"/>
  <c r="G11" i="34"/>
  <c r="G37" i="33"/>
  <c r="E36" i="33"/>
  <c r="I36" i="33" s="1"/>
  <c r="K36" i="33" s="1"/>
  <c r="O36" i="33" s="1"/>
  <c r="G36" i="33"/>
  <c r="E35" i="33"/>
  <c r="G35" i="33"/>
  <c r="I35" i="33" s="1"/>
  <c r="K35" i="33" s="1"/>
  <c r="O35" i="33" s="1"/>
  <c r="E34" i="33"/>
  <c r="G34" i="33"/>
  <c r="I34" i="33"/>
  <c r="K34" i="33"/>
  <c r="O34" i="33"/>
  <c r="E33" i="33"/>
  <c r="I33" i="33" s="1"/>
  <c r="K33" i="33" s="1"/>
  <c r="O33" i="33" s="1"/>
  <c r="G33" i="33"/>
  <c r="E32" i="33"/>
  <c r="G32" i="33"/>
  <c r="I32" i="33" s="1"/>
  <c r="K32" i="33" s="1"/>
  <c r="O32" i="33" s="1"/>
  <c r="E31" i="33"/>
  <c r="I31" i="33" s="1"/>
  <c r="K31" i="33" s="1"/>
  <c r="O31" i="33" s="1"/>
  <c r="G31" i="33"/>
  <c r="E30" i="33"/>
  <c r="I30" i="33" s="1"/>
  <c r="K30" i="33" s="1"/>
  <c r="O30" i="33" s="1"/>
  <c r="G30" i="33"/>
  <c r="E29" i="33"/>
  <c r="G29" i="33"/>
  <c r="I29" i="33"/>
  <c r="K29" i="33" s="1"/>
  <c r="O29" i="33" s="1"/>
  <c r="E28" i="33"/>
  <c r="I28" i="33" s="1"/>
  <c r="K28" i="33" s="1"/>
  <c r="O28" i="33" s="1"/>
  <c r="G28" i="33"/>
  <c r="E27" i="33"/>
  <c r="G27" i="33"/>
  <c r="E26" i="33"/>
  <c r="G26" i="33"/>
  <c r="I26" i="33"/>
  <c r="K26" i="33"/>
  <c r="O26" i="33"/>
  <c r="E25" i="33"/>
  <c r="I25" i="33" s="1"/>
  <c r="K25" i="33" s="1"/>
  <c r="O25" i="33" s="1"/>
  <c r="G25" i="33"/>
  <c r="E24" i="33"/>
  <c r="G24" i="33"/>
  <c r="I24" i="33" s="1"/>
  <c r="K24" i="33" s="1"/>
  <c r="O24" i="33" s="1"/>
  <c r="E23" i="33"/>
  <c r="I23" i="33" s="1"/>
  <c r="K23" i="33" s="1"/>
  <c r="G23" i="33"/>
  <c r="O23" i="33"/>
  <c r="E22" i="33"/>
  <c r="I22" i="33" s="1"/>
  <c r="K22" i="33" s="1"/>
  <c r="O22" i="33" s="1"/>
  <c r="G22" i="33"/>
  <c r="E21" i="33"/>
  <c r="G21" i="33"/>
  <c r="I21" i="33"/>
  <c r="K21" i="33" s="1"/>
  <c r="O21" i="33"/>
  <c r="E20" i="33"/>
  <c r="I20" i="33" s="1"/>
  <c r="K20" i="33" s="1"/>
  <c r="O20" i="33" s="1"/>
  <c r="G20" i="33"/>
  <c r="E19" i="33"/>
  <c r="I19" i="33" s="1"/>
  <c r="K19" i="33" s="1"/>
  <c r="O19" i="33" s="1"/>
  <c r="G19" i="33"/>
  <c r="E18" i="33"/>
  <c r="G18" i="33"/>
  <c r="I18" i="33"/>
  <c r="K18" i="33"/>
  <c r="O18" i="33"/>
  <c r="E17" i="33"/>
  <c r="I17" i="33" s="1"/>
  <c r="K17" i="33" s="1"/>
  <c r="O17" i="33" s="1"/>
  <c r="G17" i="33"/>
  <c r="E16" i="33"/>
  <c r="I16" i="33" s="1"/>
  <c r="G16" i="33"/>
  <c r="K16" i="33"/>
  <c r="O16" i="33" s="1"/>
  <c r="E15" i="33"/>
  <c r="I15" i="33" s="1"/>
  <c r="K15" i="33" s="1"/>
  <c r="O15" i="33" s="1"/>
  <c r="G15" i="33"/>
  <c r="E14" i="33"/>
  <c r="I14" i="33" s="1"/>
  <c r="K14" i="33" s="1"/>
  <c r="O14" i="33" s="1"/>
  <c r="G14" i="33"/>
  <c r="E13" i="33"/>
  <c r="G13" i="33"/>
  <c r="I13" i="33" s="1"/>
  <c r="K13" i="33" s="1"/>
  <c r="O13" i="33" s="1"/>
  <c r="E12" i="33"/>
  <c r="I12" i="33" s="1"/>
  <c r="K12" i="33" s="1"/>
  <c r="G12" i="33"/>
  <c r="O12" i="33"/>
  <c r="E11" i="33"/>
  <c r="G11" i="33"/>
  <c r="G37" i="32"/>
  <c r="G36" i="32"/>
  <c r="I36" i="32"/>
  <c r="K36" i="32" s="1"/>
  <c r="O36" i="32" s="1"/>
  <c r="G35" i="32"/>
  <c r="I35" i="32" s="1"/>
  <c r="K35" i="32"/>
  <c r="O35" i="32" s="1"/>
  <c r="G34" i="32"/>
  <c r="I34" i="32" s="1"/>
  <c r="K34" i="32" s="1"/>
  <c r="O34" i="32" s="1"/>
  <c r="G33" i="32"/>
  <c r="I33" i="32" s="1"/>
  <c r="K33" i="32" s="1"/>
  <c r="O33" i="32" s="1"/>
  <c r="G32" i="32"/>
  <c r="I32" i="32"/>
  <c r="K32" i="32" s="1"/>
  <c r="O32" i="32" s="1"/>
  <c r="G31" i="32"/>
  <c r="I31" i="32" s="1"/>
  <c r="K31" i="32"/>
  <c r="O31" i="32" s="1"/>
  <c r="G30" i="32"/>
  <c r="I30" i="32" s="1"/>
  <c r="K30" i="32"/>
  <c r="O30" i="32" s="1"/>
  <c r="G29" i="32"/>
  <c r="K29" i="32"/>
  <c r="O29" i="32"/>
  <c r="G28" i="32"/>
  <c r="O28" i="32"/>
  <c r="G27" i="32"/>
  <c r="I27" i="32" s="1"/>
  <c r="K27" i="32"/>
  <c r="O27" i="32" s="1"/>
  <c r="G26" i="32"/>
  <c r="I26" i="32" s="1"/>
  <c r="K26" i="32" s="1"/>
  <c r="O26" i="32" s="1"/>
  <c r="G25" i="32"/>
  <c r="I25" i="32" s="1"/>
  <c r="K25" i="32" s="1"/>
  <c r="O25" i="32" s="1"/>
  <c r="G24" i="32"/>
  <c r="I24" i="32"/>
  <c r="K24" i="32" s="1"/>
  <c r="O24" i="32" s="1"/>
  <c r="G23" i="32"/>
  <c r="I23" i="32"/>
  <c r="K23" i="32"/>
  <c r="O23" i="32"/>
  <c r="G22" i="32"/>
  <c r="I22" i="32"/>
  <c r="K22" i="32" s="1"/>
  <c r="O22" i="32" s="1"/>
  <c r="G21" i="32"/>
  <c r="K21" i="32"/>
  <c r="O21" i="32" s="1"/>
  <c r="G20" i="32"/>
  <c r="G19" i="32"/>
  <c r="I19" i="32"/>
  <c r="K19" i="32"/>
  <c r="O19" i="32"/>
  <c r="G18" i="32"/>
  <c r="I18" i="32" s="1"/>
  <c r="K18" i="32" s="1"/>
  <c r="O18" i="32" s="1"/>
  <c r="G17" i="32"/>
  <c r="I17" i="32"/>
  <c r="K17" i="32"/>
  <c r="O17" i="32" s="1"/>
  <c r="G16" i="32"/>
  <c r="I16" i="32" s="1"/>
  <c r="K16" i="32" s="1"/>
  <c r="O16" i="32" s="1"/>
  <c r="G15" i="32"/>
  <c r="I15" i="32"/>
  <c r="K15" i="32"/>
  <c r="O15" i="32" s="1"/>
  <c r="G14" i="32"/>
  <c r="I14" i="32" s="1"/>
  <c r="K14" i="32" s="1"/>
  <c r="O14" i="32" s="1"/>
  <c r="G13" i="32"/>
  <c r="K13" i="32"/>
  <c r="O13" i="32"/>
  <c r="G12" i="32"/>
  <c r="G11" i="32"/>
  <c r="I11" i="32"/>
  <c r="K11" i="32"/>
  <c r="O11" i="32"/>
  <c r="E37" i="31"/>
  <c r="E36" i="31"/>
  <c r="G36" i="31"/>
  <c r="I36" i="31" s="1"/>
  <c r="K36" i="31"/>
  <c r="O36" i="31"/>
  <c r="E35" i="31"/>
  <c r="I35" i="31" s="1"/>
  <c r="K35" i="31" s="1"/>
  <c r="O35" i="31" s="1"/>
  <c r="G35" i="31"/>
  <c r="E34" i="31"/>
  <c r="I34" i="31" s="1"/>
  <c r="K34" i="31" s="1"/>
  <c r="O34" i="31" s="1"/>
  <c r="G34" i="31"/>
  <c r="E33" i="31"/>
  <c r="G33" i="31"/>
  <c r="I33" i="31"/>
  <c r="K33" i="31" s="1"/>
  <c r="O33" i="31" s="1"/>
  <c r="E32" i="31"/>
  <c r="G32" i="31"/>
  <c r="I32" i="31"/>
  <c r="K32" i="31" s="1"/>
  <c r="O32" i="31" s="1"/>
  <c r="E31" i="31"/>
  <c r="I31" i="31" s="1"/>
  <c r="K31" i="31" s="1"/>
  <c r="O31" i="31" s="1"/>
  <c r="G31" i="31"/>
  <c r="E30" i="31"/>
  <c r="I30" i="31" s="1"/>
  <c r="G30" i="31"/>
  <c r="K30" i="31"/>
  <c r="O30" i="31"/>
  <c r="E29" i="31"/>
  <c r="I29" i="31" s="1"/>
  <c r="K29" i="31" s="1"/>
  <c r="O29" i="31" s="1"/>
  <c r="G29" i="31"/>
  <c r="E28" i="31"/>
  <c r="G28" i="31"/>
  <c r="I28" i="31"/>
  <c r="K28" i="31"/>
  <c r="O28" i="31" s="1"/>
  <c r="E27" i="31"/>
  <c r="I27" i="31" s="1"/>
  <c r="K27" i="31" s="1"/>
  <c r="O27" i="31" s="1"/>
  <c r="G27" i="31"/>
  <c r="E26" i="31"/>
  <c r="G26" i="31"/>
  <c r="I26" i="31" s="1"/>
  <c r="K26" i="31" s="1"/>
  <c r="O26" i="31" s="1"/>
  <c r="E25" i="31"/>
  <c r="G25" i="31"/>
  <c r="I25" i="31"/>
  <c r="K25" i="31" s="1"/>
  <c r="O25" i="31"/>
  <c r="E24" i="31"/>
  <c r="G24" i="31"/>
  <c r="E23" i="31"/>
  <c r="I23" i="31" s="1"/>
  <c r="K23" i="31" s="1"/>
  <c r="G23" i="31"/>
  <c r="O23" i="31"/>
  <c r="E22" i="31"/>
  <c r="I22" i="31" s="1"/>
  <c r="K22" i="31" s="1"/>
  <c r="O22" i="31" s="1"/>
  <c r="G22" i="31"/>
  <c r="E21" i="31"/>
  <c r="I21" i="31" s="1"/>
  <c r="G21" i="31"/>
  <c r="K21" i="31"/>
  <c r="O21" i="31" s="1"/>
  <c r="E20" i="31"/>
  <c r="G20" i="31"/>
  <c r="I20" i="31" s="1"/>
  <c r="K20" i="31" s="1"/>
  <c r="O20" i="31" s="1"/>
  <c r="E19" i="31"/>
  <c r="I19" i="31" s="1"/>
  <c r="K19" i="31" s="1"/>
  <c r="G19" i="31"/>
  <c r="O19" i="31"/>
  <c r="E18" i="31"/>
  <c r="I18" i="31" s="1"/>
  <c r="K18" i="31" s="1"/>
  <c r="O18" i="31" s="1"/>
  <c r="G18" i="31"/>
  <c r="E17" i="31"/>
  <c r="G17" i="31"/>
  <c r="I17" i="31"/>
  <c r="K17" i="31"/>
  <c r="O17" i="31"/>
  <c r="E16" i="31"/>
  <c r="I16" i="31" s="1"/>
  <c r="K16" i="31" s="1"/>
  <c r="O16" i="31" s="1"/>
  <c r="G16" i="31"/>
  <c r="E15" i="31"/>
  <c r="G15" i="31"/>
  <c r="I15" i="31"/>
  <c r="K15" i="31"/>
  <c r="O15" i="31"/>
  <c r="E14" i="31"/>
  <c r="I14" i="31" s="1"/>
  <c r="K14" i="31" s="1"/>
  <c r="O14" i="31" s="1"/>
  <c r="G14" i="31"/>
  <c r="E13" i="31"/>
  <c r="G13" i="31"/>
  <c r="I13" i="31"/>
  <c r="K13" i="31" s="1"/>
  <c r="O13" i="31" s="1"/>
  <c r="E12" i="31"/>
  <c r="G12" i="31"/>
  <c r="I12" i="31" s="1"/>
  <c r="K12" i="31" s="1"/>
  <c r="O12" i="31" s="1"/>
  <c r="E11" i="31"/>
  <c r="I11" i="31" s="1"/>
  <c r="K11" i="31" s="1"/>
  <c r="O11" i="31" s="1"/>
  <c r="G11" i="31"/>
  <c r="E37" i="30"/>
  <c r="I37" i="30" s="1"/>
  <c r="K37" i="30" s="1"/>
  <c r="O37" i="30" s="1"/>
  <c r="G37" i="30"/>
  <c r="E36" i="30"/>
  <c r="G36" i="30"/>
  <c r="I36" i="30"/>
  <c r="K36" i="30" s="1"/>
  <c r="O36" i="30" s="1"/>
  <c r="E35" i="30"/>
  <c r="I35" i="30" s="1"/>
  <c r="K35" i="30" s="1"/>
  <c r="O35" i="30" s="1"/>
  <c r="G35" i="30"/>
  <c r="E34" i="30"/>
  <c r="G34" i="30"/>
  <c r="I34" i="30"/>
  <c r="K34" i="30" s="1"/>
  <c r="O34" i="30" s="1"/>
  <c r="E33" i="30"/>
  <c r="I33" i="30" s="1"/>
  <c r="G33" i="30"/>
  <c r="K33" i="30"/>
  <c r="O33" i="30"/>
  <c r="E32" i="30"/>
  <c r="I32" i="30" s="1"/>
  <c r="K32" i="30" s="1"/>
  <c r="O32" i="30" s="1"/>
  <c r="G32" i="30"/>
  <c r="E31" i="30"/>
  <c r="G31" i="30"/>
  <c r="I31" i="30" s="1"/>
  <c r="K31" i="30" s="1"/>
  <c r="O31" i="30" s="1"/>
  <c r="E30" i="30"/>
  <c r="I30" i="30" s="1"/>
  <c r="K30" i="30" s="1"/>
  <c r="O30" i="30" s="1"/>
  <c r="G30" i="30"/>
  <c r="E29" i="30"/>
  <c r="I29" i="30" s="1"/>
  <c r="K29" i="30" s="1"/>
  <c r="O29" i="30" s="1"/>
  <c r="G29" i="30"/>
  <c r="E28" i="30"/>
  <c r="G28" i="30"/>
  <c r="I28" i="30"/>
  <c r="K28" i="30"/>
  <c r="O28" i="30" s="1"/>
  <c r="E27" i="30"/>
  <c r="I27" i="30" s="1"/>
  <c r="K27" i="30" s="1"/>
  <c r="O27" i="30" s="1"/>
  <c r="G27" i="30"/>
  <c r="E26" i="30"/>
  <c r="I26" i="30" s="1"/>
  <c r="K26" i="30" s="1"/>
  <c r="O26" i="30" s="1"/>
  <c r="G26" i="30"/>
  <c r="E25" i="30"/>
  <c r="I25" i="30" s="1"/>
  <c r="G25" i="30"/>
  <c r="K25" i="30"/>
  <c r="O25" i="30" s="1"/>
  <c r="E24" i="30"/>
  <c r="I24" i="30" s="1"/>
  <c r="K24" i="30" s="1"/>
  <c r="O24" i="30" s="1"/>
  <c r="G24" i="30"/>
  <c r="E23" i="30"/>
  <c r="G23" i="30"/>
  <c r="I23" i="30"/>
  <c r="K23" i="30"/>
  <c r="O23" i="30" s="1"/>
  <c r="E22" i="30"/>
  <c r="I22" i="30" s="1"/>
  <c r="K22" i="30" s="1"/>
  <c r="O22" i="30" s="1"/>
  <c r="G22" i="30"/>
  <c r="E21" i="30"/>
  <c r="G21" i="30"/>
  <c r="E20" i="30"/>
  <c r="G20" i="30"/>
  <c r="I20" i="30"/>
  <c r="K20" i="30"/>
  <c r="O20" i="30" s="1"/>
  <c r="E19" i="30"/>
  <c r="I19" i="30" s="1"/>
  <c r="K19" i="30" s="1"/>
  <c r="O19" i="30" s="1"/>
  <c r="G19" i="30"/>
  <c r="E18" i="30"/>
  <c r="I18" i="30" s="1"/>
  <c r="K18" i="30" s="1"/>
  <c r="O18" i="30" s="1"/>
  <c r="G18" i="30"/>
  <c r="E17" i="30"/>
  <c r="I17" i="30" s="1"/>
  <c r="K17" i="30" s="1"/>
  <c r="O17" i="30" s="1"/>
  <c r="G17" i="30"/>
  <c r="E16" i="30"/>
  <c r="I16" i="30" s="1"/>
  <c r="K16" i="30" s="1"/>
  <c r="O16" i="30" s="1"/>
  <c r="G16" i="30"/>
  <c r="E15" i="30"/>
  <c r="G15" i="30"/>
  <c r="I15" i="30"/>
  <c r="K15" i="30"/>
  <c r="O15" i="30" s="1"/>
  <c r="E14" i="30"/>
  <c r="I14" i="30" s="1"/>
  <c r="K14" i="30" s="1"/>
  <c r="O14" i="30" s="1"/>
  <c r="G14" i="30"/>
  <c r="E13" i="30"/>
  <c r="I13" i="30" s="1"/>
  <c r="K13" i="30" s="1"/>
  <c r="O13" i="30" s="1"/>
  <c r="G13" i="30"/>
  <c r="E12" i="30"/>
  <c r="G12" i="30"/>
  <c r="I12" i="30"/>
  <c r="K12" i="30" s="1"/>
  <c r="O12" i="30" s="1"/>
  <c r="E11" i="30"/>
  <c r="I11" i="30" s="1"/>
  <c r="K11" i="30" s="1"/>
  <c r="O11" i="30" s="1"/>
  <c r="G11" i="30"/>
  <c r="E37" i="29"/>
  <c r="G37" i="29"/>
  <c r="I37" i="29"/>
  <c r="K37" i="29" s="1"/>
  <c r="O37" i="29" s="1"/>
  <c r="E36" i="29"/>
  <c r="I36" i="29" s="1"/>
  <c r="K36" i="29" s="1"/>
  <c r="O36" i="29" s="1"/>
  <c r="G36" i="29"/>
  <c r="E35" i="29"/>
  <c r="I35" i="29" s="1"/>
  <c r="K35" i="29" s="1"/>
  <c r="O35" i="29" s="1"/>
  <c r="G35" i="29"/>
  <c r="E34" i="29"/>
  <c r="G34" i="29"/>
  <c r="I34" i="29" s="1"/>
  <c r="K34" i="29" s="1"/>
  <c r="O34" i="29" s="1"/>
  <c r="E33" i="29"/>
  <c r="I33" i="29" s="1"/>
  <c r="K33" i="29" s="1"/>
  <c r="G33" i="29"/>
  <c r="O33" i="29"/>
  <c r="E32" i="29"/>
  <c r="G32" i="29"/>
  <c r="E31" i="29"/>
  <c r="G31" i="29"/>
  <c r="I31" i="29"/>
  <c r="K31" i="29"/>
  <c r="O31" i="29" s="1"/>
  <c r="E30" i="29"/>
  <c r="I30" i="29" s="1"/>
  <c r="K30" i="29" s="1"/>
  <c r="O30" i="29" s="1"/>
  <c r="G30" i="29"/>
  <c r="E29" i="29"/>
  <c r="G29" i="29"/>
  <c r="I29" i="29" s="1"/>
  <c r="K29" i="29" s="1"/>
  <c r="O29" i="29" s="1"/>
  <c r="E28" i="29"/>
  <c r="I28" i="29" s="1"/>
  <c r="K28" i="29" s="1"/>
  <c r="O28" i="29" s="1"/>
  <c r="G28" i="29"/>
  <c r="E27" i="29"/>
  <c r="I27" i="29" s="1"/>
  <c r="K27" i="29" s="1"/>
  <c r="O27" i="29" s="1"/>
  <c r="G27" i="29"/>
  <c r="E26" i="29"/>
  <c r="G26" i="29"/>
  <c r="I26" i="29" s="1"/>
  <c r="K26" i="29" s="1"/>
  <c r="O26" i="29" s="1"/>
  <c r="E25" i="29"/>
  <c r="I25" i="29" s="1"/>
  <c r="K25" i="29" s="1"/>
  <c r="O25" i="29" s="1"/>
  <c r="G25" i="29"/>
  <c r="E24" i="29"/>
  <c r="G24" i="29"/>
  <c r="E23" i="29"/>
  <c r="G23" i="29"/>
  <c r="I23" i="29"/>
  <c r="K23" i="29" s="1"/>
  <c r="O23" i="29"/>
  <c r="E22" i="29"/>
  <c r="I22" i="29" s="1"/>
  <c r="K22" i="29" s="1"/>
  <c r="O22" i="29" s="1"/>
  <c r="G22" i="29"/>
  <c r="E21" i="29"/>
  <c r="G21" i="29"/>
  <c r="E20" i="29"/>
  <c r="I20" i="29" s="1"/>
  <c r="G20" i="29"/>
  <c r="K20" i="29"/>
  <c r="O20" i="29" s="1"/>
  <c r="E19" i="29"/>
  <c r="G19" i="29"/>
  <c r="I19" i="29"/>
  <c r="K19" i="29" s="1"/>
  <c r="O19" i="29" s="1"/>
  <c r="E18" i="29"/>
  <c r="G18" i="29"/>
  <c r="I18" i="29" s="1"/>
  <c r="K18" i="29"/>
  <c r="O18" i="29" s="1"/>
  <c r="E17" i="29"/>
  <c r="I17" i="29" s="1"/>
  <c r="K17" i="29" s="1"/>
  <c r="G17" i="29"/>
  <c r="O17" i="29"/>
  <c r="E16" i="29"/>
  <c r="I16" i="29" s="1"/>
  <c r="K16" i="29" s="1"/>
  <c r="O16" i="29" s="1"/>
  <c r="G16" i="29"/>
  <c r="E15" i="29"/>
  <c r="G15" i="29"/>
  <c r="I15" i="29"/>
  <c r="K15" i="29"/>
  <c r="O15" i="29"/>
  <c r="E14" i="29"/>
  <c r="I14" i="29" s="1"/>
  <c r="K14" i="29" s="1"/>
  <c r="O14" i="29" s="1"/>
  <c r="G14" i="29"/>
  <c r="E13" i="29"/>
  <c r="G13" i="29"/>
  <c r="I13" i="29"/>
  <c r="K13" i="29" s="1"/>
  <c r="O13" i="29" s="1"/>
  <c r="E12" i="29"/>
  <c r="I12" i="29" s="1"/>
  <c r="G12" i="29"/>
  <c r="K12" i="29"/>
  <c r="O12" i="29" s="1"/>
  <c r="E11" i="29"/>
  <c r="G11" i="29"/>
  <c r="I11" i="29"/>
  <c r="K11" i="29" s="1"/>
  <c r="O11" i="29" s="1"/>
  <c r="E37" i="28"/>
  <c r="G37" i="28"/>
  <c r="I37" i="28"/>
  <c r="K37" i="28" s="1"/>
  <c r="O37" i="28" s="1"/>
  <c r="E36" i="28"/>
  <c r="I36" i="28" s="1"/>
  <c r="K36" i="28" s="1"/>
  <c r="O36" i="28" s="1"/>
  <c r="G36" i="28"/>
  <c r="E35" i="28"/>
  <c r="I35" i="28" s="1"/>
  <c r="K35" i="28" s="1"/>
  <c r="O35" i="28" s="1"/>
  <c r="G35" i="28"/>
  <c r="E34" i="28"/>
  <c r="G34" i="28"/>
  <c r="I34" i="28"/>
  <c r="K34" i="28"/>
  <c r="O34" i="28" s="1"/>
  <c r="E33" i="28"/>
  <c r="I33" i="28" s="1"/>
  <c r="K33" i="28" s="1"/>
  <c r="O33" i="28" s="1"/>
  <c r="G33" i="28"/>
  <c r="E32" i="28"/>
  <c r="G32" i="28"/>
  <c r="I32" i="28" s="1"/>
  <c r="K32" i="28" s="1"/>
  <c r="O32" i="28" s="1"/>
  <c r="E31" i="28"/>
  <c r="I31" i="28" s="1"/>
  <c r="G31" i="28"/>
  <c r="K31" i="28"/>
  <c r="O31" i="28" s="1"/>
  <c r="E30" i="28"/>
  <c r="G30" i="28"/>
  <c r="I30" i="28"/>
  <c r="K30" i="28" s="1"/>
  <c r="O30" i="28" s="1"/>
  <c r="E29" i="28"/>
  <c r="G29" i="28"/>
  <c r="I29" i="28" s="1"/>
  <c r="K29" i="28"/>
  <c r="O29" i="28" s="1"/>
  <c r="E28" i="28"/>
  <c r="I28" i="28" s="1"/>
  <c r="K28" i="28" s="1"/>
  <c r="G28" i="28"/>
  <c r="O28" i="28"/>
  <c r="E27" i="28"/>
  <c r="I27" i="28" s="1"/>
  <c r="K27" i="28" s="1"/>
  <c r="O27" i="28" s="1"/>
  <c r="G27" i="28"/>
  <c r="E26" i="28"/>
  <c r="G26" i="28"/>
  <c r="I26" i="28"/>
  <c r="K26" i="28"/>
  <c r="O26" i="28"/>
  <c r="E25" i="28"/>
  <c r="I25" i="28" s="1"/>
  <c r="K25" i="28" s="1"/>
  <c r="O25" i="28" s="1"/>
  <c r="G25" i="28"/>
  <c r="E24" i="28"/>
  <c r="G24" i="28"/>
  <c r="I24" i="28"/>
  <c r="K24" i="28" s="1"/>
  <c r="O24" i="28" s="1"/>
  <c r="E23" i="28"/>
  <c r="I23" i="28" s="1"/>
  <c r="G23" i="28"/>
  <c r="K23" i="28"/>
  <c r="O23" i="28" s="1"/>
  <c r="E22" i="28"/>
  <c r="G22" i="28"/>
  <c r="I22" i="28"/>
  <c r="K22" i="28" s="1"/>
  <c r="O22" i="28" s="1"/>
  <c r="E21" i="28"/>
  <c r="G21" i="28"/>
  <c r="I21" i="28"/>
  <c r="K21" i="28"/>
  <c r="O21" i="28" s="1"/>
  <c r="E20" i="28"/>
  <c r="I20" i="28" s="1"/>
  <c r="K20" i="28" s="1"/>
  <c r="O20" i="28" s="1"/>
  <c r="G20" i="28"/>
  <c r="E19" i="28"/>
  <c r="I19" i="28" s="1"/>
  <c r="K19" i="28" s="1"/>
  <c r="O19" i="28" s="1"/>
  <c r="G19" i="28"/>
  <c r="E18" i="28"/>
  <c r="G18" i="28"/>
  <c r="I18" i="28"/>
  <c r="K18" i="28"/>
  <c r="O18" i="28" s="1"/>
  <c r="E17" i="28"/>
  <c r="I17" i="28" s="1"/>
  <c r="K17" i="28" s="1"/>
  <c r="O17" i="28" s="1"/>
  <c r="G17" i="28"/>
  <c r="E16" i="28"/>
  <c r="G16" i="28"/>
  <c r="I16" i="28"/>
  <c r="K16" i="28" s="1"/>
  <c r="O16" i="28" s="1"/>
  <c r="E15" i="28"/>
  <c r="I15" i="28" s="1"/>
  <c r="K15" i="28" s="1"/>
  <c r="O15" i="28" s="1"/>
  <c r="G15" i="28"/>
  <c r="E14" i="28"/>
  <c r="G14" i="28"/>
  <c r="E13" i="28"/>
  <c r="G13" i="28"/>
  <c r="I13" i="28"/>
  <c r="K13" i="28" s="1"/>
  <c r="O13" i="28" s="1"/>
  <c r="E12" i="28"/>
  <c r="I12" i="28" s="1"/>
  <c r="K12" i="28" s="1"/>
  <c r="O12" i="28" s="1"/>
  <c r="G12" i="28"/>
  <c r="E11" i="28"/>
  <c r="G11" i="28"/>
  <c r="I11" i="28"/>
  <c r="K11" i="28" s="1"/>
  <c r="O11" i="28" s="1"/>
  <c r="E37" i="27"/>
  <c r="I37" i="27" s="1"/>
  <c r="K37" i="27" s="1"/>
  <c r="O37" i="27" s="1"/>
  <c r="G37" i="27"/>
  <c r="E36" i="27"/>
  <c r="I36" i="27" s="1"/>
  <c r="K36" i="27" s="1"/>
  <c r="O36" i="27" s="1"/>
  <c r="G36" i="27"/>
  <c r="E35" i="27"/>
  <c r="I35" i="27" s="1"/>
  <c r="K35" i="27" s="1"/>
  <c r="G35" i="27"/>
  <c r="O35" i="27"/>
  <c r="E34" i="27"/>
  <c r="G34" i="27"/>
  <c r="E33" i="27"/>
  <c r="I33" i="27" s="1"/>
  <c r="G33" i="27"/>
  <c r="K33" i="27"/>
  <c r="O33" i="27" s="1"/>
  <c r="E32" i="27"/>
  <c r="G32" i="27"/>
  <c r="I32" i="27"/>
  <c r="K32" i="27" s="1"/>
  <c r="O32" i="27" s="1"/>
  <c r="E31" i="27"/>
  <c r="G31" i="27"/>
  <c r="E30" i="27"/>
  <c r="G30" i="27"/>
  <c r="E29" i="27"/>
  <c r="I29" i="27" s="1"/>
  <c r="K29" i="27" s="1"/>
  <c r="O29" i="27" s="1"/>
  <c r="G29" i="27"/>
  <c r="E28" i="27"/>
  <c r="I28" i="27" s="1"/>
  <c r="K28" i="27" s="1"/>
  <c r="O28" i="27" s="1"/>
  <c r="G28" i="27"/>
  <c r="E27" i="27"/>
  <c r="G27" i="27"/>
  <c r="I27" i="27"/>
  <c r="K27" i="27" s="1"/>
  <c r="O27" i="27" s="1"/>
  <c r="E26" i="27"/>
  <c r="I26" i="27" s="1"/>
  <c r="G26" i="27"/>
  <c r="K26" i="27"/>
  <c r="O26" i="27" s="1"/>
  <c r="E25" i="27"/>
  <c r="G25" i="27"/>
  <c r="I25" i="27"/>
  <c r="K25" i="27" s="1"/>
  <c r="O25" i="27" s="1"/>
  <c r="E24" i="27"/>
  <c r="G24" i="27"/>
  <c r="I24" i="27" s="1"/>
  <c r="K24" i="27" s="1"/>
  <c r="O24" i="27"/>
  <c r="E23" i="27"/>
  <c r="I23" i="27" s="1"/>
  <c r="K23" i="27" s="1"/>
  <c r="O23" i="27" s="1"/>
  <c r="G23" i="27"/>
  <c r="E22" i="27"/>
  <c r="I22" i="27" s="1"/>
  <c r="G22" i="27"/>
  <c r="K22" i="27"/>
  <c r="O22" i="27" s="1"/>
  <c r="E21" i="27"/>
  <c r="I21" i="27" s="1"/>
  <c r="G21" i="27"/>
  <c r="K21" i="27"/>
  <c r="O21" i="27" s="1"/>
  <c r="E20" i="27"/>
  <c r="G20" i="27"/>
  <c r="I20" i="27"/>
  <c r="K20" i="27" s="1"/>
  <c r="O20" i="27" s="1"/>
  <c r="E19" i="27"/>
  <c r="G19" i="27"/>
  <c r="I19" i="27"/>
  <c r="K19" i="27" s="1"/>
  <c r="O19" i="27" s="1"/>
  <c r="E18" i="27"/>
  <c r="I18" i="27" s="1"/>
  <c r="K18" i="27" s="1"/>
  <c r="O18" i="27" s="1"/>
  <c r="G18" i="27"/>
  <c r="E17" i="27"/>
  <c r="I17" i="27" s="1"/>
  <c r="K17" i="27" s="1"/>
  <c r="O17" i="27" s="1"/>
  <c r="G17" i="27"/>
  <c r="E16" i="27"/>
  <c r="G16" i="27"/>
  <c r="I16" i="27"/>
  <c r="K16" i="27" s="1"/>
  <c r="O16" i="27"/>
  <c r="E15" i="27"/>
  <c r="G15" i="27"/>
  <c r="I15" i="27"/>
  <c r="K15" i="27" s="1"/>
  <c r="O15" i="27"/>
  <c r="E14" i="27"/>
  <c r="I14" i="27" s="1"/>
  <c r="K14" i="27" s="1"/>
  <c r="O14" i="27" s="1"/>
  <c r="G14" i="27"/>
  <c r="E13" i="27"/>
  <c r="G13" i="27"/>
  <c r="I13" i="27"/>
  <c r="K13" i="27" s="1"/>
  <c r="O13" i="27" s="1"/>
  <c r="E12" i="27"/>
  <c r="G12" i="27"/>
  <c r="E11" i="27"/>
  <c r="I11" i="27" s="1"/>
  <c r="K11" i="27" s="1"/>
  <c r="O11" i="27" s="1"/>
  <c r="G11" i="27"/>
  <c r="E37" i="26"/>
  <c r="I37" i="26" s="1"/>
  <c r="K37" i="26" s="1"/>
  <c r="G37" i="26"/>
  <c r="O37" i="26"/>
  <c r="E36" i="26"/>
  <c r="I36" i="26" s="1"/>
  <c r="K36" i="26" s="1"/>
  <c r="O36" i="26" s="1"/>
  <c r="G36" i="26"/>
  <c r="E35" i="26"/>
  <c r="G35" i="26"/>
  <c r="I35" i="26"/>
  <c r="K35" i="26"/>
  <c r="O35" i="26" s="1"/>
  <c r="E34" i="26"/>
  <c r="G34" i="26"/>
  <c r="I34" i="26"/>
  <c r="K34" i="26" s="1"/>
  <c r="O34" i="26" s="1"/>
  <c r="E33" i="26"/>
  <c r="G33" i="26"/>
  <c r="I33" i="26" s="1"/>
  <c r="K33" i="26" s="1"/>
  <c r="O33" i="26" s="1"/>
  <c r="E32" i="26"/>
  <c r="I32" i="26" s="1"/>
  <c r="K32" i="26" s="1"/>
  <c r="O32" i="26" s="1"/>
  <c r="G32" i="26"/>
  <c r="E31" i="26"/>
  <c r="I31" i="26" s="1"/>
  <c r="K31" i="26" s="1"/>
  <c r="O31" i="26" s="1"/>
  <c r="G31" i="26"/>
  <c r="E30" i="26"/>
  <c r="I30" i="26" s="1"/>
  <c r="G30" i="26"/>
  <c r="K30" i="26"/>
  <c r="O30" i="26" s="1"/>
  <c r="E29" i="26"/>
  <c r="G29" i="26"/>
  <c r="E28" i="26"/>
  <c r="G28" i="26"/>
  <c r="I28" i="26"/>
  <c r="K28" i="26" s="1"/>
  <c r="O28" i="26" s="1"/>
  <c r="E27" i="26"/>
  <c r="G27" i="26"/>
  <c r="I27" i="26"/>
  <c r="K27" i="26" s="1"/>
  <c r="O27" i="26" s="1"/>
  <c r="E26" i="26"/>
  <c r="I26" i="26" s="1"/>
  <c r="K26" i="26" s="1"/>
  <c r="O26" i="26" s="1"/>
  <c r="G26" i="26"/>
  <c r="E25" i="26"/>
  <c r="G25" i="26"/>
  <c r="E24" i="26"/>
  <c r="I24" i="26" s="1"/>
  <c r="K24" i="26" s="1"/>
  <c r="G24" i="26"/>
  <c r="O24" i="26"/>
  <c r="E23" i="26"/>
  <c r="G23" i="26"/>
  <c r="I23" i="26"/>
  <c r="K23" i="26"/>
  <c r="O23" i="26" s="1"/>
  <c r="E22" i="26"/>
  <c r="I22" i="26" s="1"/>
  <c r="K22" i="26" s="1"/>
  <c r="O22" i="26" s="1"/>
  <c r="G22" i="26"/>
  <c r="E21" i="26"/>
  <c r="G21" i="26"/>
  <c r="E20" i="26"/>
  <c r="G20" i="26"/>
  <c r="I20" i="26"/>
  <c r="K20" i="26" s="1"/>
  <c r="O20" i="26" s="1"/>
  <c r="E19" i="26"/>
  <c r="G19" i="26"/>
  <c r="I19" i="26" s="1"/>
  <c r="K19" i="26" s="1"/>
  <c r="O19" i="26" s="1"/>
  <c r="E18" i="26"/>
  <c r="I18" i="26" s="1"/>
  <c r="K18" i="26" s="1"/>
  <c r="O18" i="26" s="1"/>
  <c r="G18" i="26"/>
  <c r="E17" i="26"/>
  <c r="I17" i="26" s="1"/>
  <c r="K17" i="26" s="1"/>
  <c r="G17" i="26"/>
  <c r="O17" i="26"/>
  <c r="E16" i="26"/>
  <c r="G16" i="26"/>
  <c r="I16" i="26"/>
  <c r="K16" i="26"/>
  <c r="O16" i="26" s="1"/>
  <c r="E15" i="26"/>
  <c r="G15" i="26"/>
  <c r="I15" i="26"/>
  <c r="K15" i="26" s="1"/>
  <c r="O15" i="26" s="1"/>
  <c r="E14" i="26"/>
  <c r="G14" i="26"/>
  <c r="I14" i="26"/>
  <c r="K14" i="26" s="1"/>
  <c r="O14" i="26" s="1"/>
  <c r="E13" i="26"/>
  <c r="G13" i="26"/>
  <c r="E12" i="26"/>
  <c r="G12" i="26"/>
  <c r="E11" i="26"/>
  <c r="G11" i="26"/>
  <c r="I11" i="26"/>
  <c r="K11" i="26"/>
  <c r="O11" i="26" s="1"/>
  <c r="G37" i="25"/>
  <c r="O37" i="25"/>
  <c r="E36" i="25"/>
  <c r="G36" i="25"/>
  <c r="I36" i="25"/>
  <c r="K36" i="25" s="1"/>
  <c r="O36" i="25" s="1"/>
  <c r="E35" i="25"/>
  <c r="G35" i="25"/>
  <c r="I35" i="25"/>
  <c r="K35" i="25" s="1"/>
  <c r="O35" i="25" s="1"/>
  <c r="E34" i="25"/>
  <c r="G34" i="25"/>
  <c r="E33" i="25"/>
  <c r="I33" i="25" s="1"/>
  <c r="K33" i="25" s="1"/>
  <c r="O33" i="25" s="1"/>
  <c r="G33" i="25"/>
  <c r="E32" i="25"/>
  <c r="I32" i="25" s="1"/>
  <c r="K32" i="25" s="1"/>
  <c r="O32" i="25" s="1"/>
  <c r="G32" i="25"/>
  <c r="E31" i="25"/>
  <c r="I31" i="25" s="1"/>
  <c r="K31" i="25" s="1"/>
  <c r="O31" i="25" s="1"/>
  <c r="G31" i="25"/>
  <c r="E30" i="25"/>
  <c r="G30" i="25"/>
  <c r="I30" i="25" s="1"/>
  <c r="K30" i="25"/>
  <c r="O30" i="25" s="1"/>
  <c r="E29" i="25"/>
  <c r="G29" i="25"/>
  <c r="I29" i="25" s="1"/>
  <c r="K29" i="25" s="1"/>
  <c r="O29" i="25" s="1"/>
  <c r="E28" i="25"/>
  <c r="G28" i="25"/>
  <c r="I28" i="25"/>
  <c r="K28" i="25" s="1"/>
  <c r="O28" i="25" s="1"/>
  <c r="E27" i="25"/>
  <c r="I27" i="25" s="1"/>
  <c r="K27" i="25" s="1"/>
  <c r="O27" i="25" s="1"/>
  <c r="G27" i="25"/>
  <c r="E26" i="25"/>
  <c r="I26" i="25" s="1"/>
  <c r="K26" i="25" s="1"/>
  <c r="O26" i="25" s="1"/>
  <c r="G26" i="25"/>
  <c r="E25" i="25"/>
  <c r="I25" i="25" s="1"/>
  <c r="K25" i="25" s="1"/>
  <c r="G25" i="25"/>
  <c r="O25" i="25"/>
  <c r="E24" i="25"/>
  <c r="G24" i="25"/>
  <c r="I24" i="25"/>
  <c r="K24" i="25"/>
  <c r="O24" i="25" s="1"/>
  <c r="E23" i="25"/>
  <c r="G23" i="25"/>
  <c r="I23" i="25"/>
  <c r="K23" i="25" s="1"/>
  <c r="O23" i="25" s="1"/>
  <c r="E22" i="25"/>
  <c r="I22" i="25" s="1"/>
  <c r="K22" i="25" s="1"/>
  <c r="O22" i="25" s="1"/>
  <c r="G22" i="25"/>
  <c r="E21" i="25"/>
  <c r="I21" i="25" s="1"/>
  <c r="G21" i="25"/>
  <c r="K21" i="25"/>
  <c r="O21" i="25" s="1"/>
  <c r="E20" i="25"/>
  <c r="G20" i="25"/>
  <c r="I20" i="25" s="1"/>
  <c r="K20" i="25" s="1"/>
  <c r="O20" i="25" s="1"/>
  <c r="E19" i="25"/>
  <c r="G19" i="25"/>
  <c r="I19" i="25" s="1"/>
  <c r="K19" i="25" s="1"/>
  <c r="O19" i="25" s="1"/>
  <c r="E18" i="25"/>
  <c r="I18" i="25" s="1"/>
  <c r="K18" i="25" s="1"/>
  <c r="O18" i="25" s="1"/>
  <c r="G18" i="25"/>
  <c r="E17" i="25"/>
  <c r="I17" i="25" s="1"/>
  <c r="K17" i="25" s="1"/>
  <c r="O17" i="25" s="1"/>
  <c r="G17" i="25"/>
  <c r="E16" i="25"/>
  <c r="G16" i="25"/>
  <c r="I16" i="25"/>
  <c r="K16" i="25" s="1"/>
  <c r="O16" i="25" s="1"/>
  <c r="E15" i="25"/>
  <c r="G15" i="25"/>
  <c r="I15" i="25"/>
  <c r="K15" i="25" s="1"/>
  <c r="O15" i="25" s="1"/>
  <c r="E14" i="25"/>
  <c r="G14" i="25"/>
  <c r="E13" i="25"/>
  <c r="I13" i="25" s="1"/>
  <c r="K13" i="25" s="1"/>
  <c r="O13" i="25" s="1"/>
  <c r="G13" i="25"/>
  <c r="E12" i="25"/>
  <c r="G12" i="25"/>
  <c r="I12" i="25" s="1"/>
  <c r="K12" i="25" s="1"/>
  <c r="O12" i="25" s="1"/>
  <c r="E11" i="25"/>
  <c r="G11" i="25"/>
  <c r="I11" i="25"/>
  <c r="K11" i="25" s="1"/>
  <c r="O11" i="25" s="1"/>
  <c r="E37" i="24"/>
  <c r="G37" i="24"/>
  <c r="E36" i="24"/>
  <c r="I36" i="24" s="1"/>
  <c r="K36" i="24" s="1"/>
  <c r="O36" i="24" s="1"/>
  <c r="G36" i="24"/>
  <c r="E35" i="24"/>
  <c r="G35" i="24"/>
  <c r="I35" i="24"/>
  <c r="K35" i="24"/>
  <c r="O35" i="24" s="1"/>
  <c r="E34" i="24"/>
  <c r="G34" i="24"/>
  <c r="I34" i="24"/>
  <c r="K34" i="24" s="1"/>
  <c r="O34" i="24" s="1"/>
  <c r="E33" i="24"/>
  <c r="I33" i="24" s="1"/>
  <c r="K33" i="24" s="1"/>
  <c r="O33" i="24" s="1"/>
  <c r="G33" i="24"/>
  <c r="E32" i="24"/>
  <c r="I32" i="24" s="1"/>
  <c r="K32" i="24" s="1"/>
  <c r="O32" i="24" s="1"/>
  <c r="G32" i="24"/>
  <c r="E31" i="24"/>
  <c r="G31" i="24"/>
  <c r="I31" i="24" s="1"/>
  <c r="K31" i="24"/>
  <c r="O31" i="24" s="1"/>
  <c r="E30" i="24"/>
  <c r="G30" i="24"/>
  <c r="I30" i="24" s="1"/>
  <c r="K30" i="24" s="1"/>
  <c r="O30" i="24" s="1"/>
  <c r="E29" i="24"/>
  <c r="G29" i="24"/>
  <c r="E28" i="24"/>
  <c r="I28" i="24" s="1"/>
  <c r="K28" i="24" s="1"/>
  <c r="O28" i="24" s="1"/>
  <c r="G28" i="24"/>
  <c r="E27" i="24"/>
  <c r="G27" i="24"/>
  <c r="I27" i="24"/>
  <c r="K27" i="24"/>
  <c r="O27" i="24" s="1"/>
  <c r="E26" i="24"/>
  <c r="G26" i="24"/>
  <c r="I26" i="24"/>
  <c r="K26" i="24" s="1"/>
  <c r="O26" i="24" s="1"/>
  <c r="E25" i="24"/>
  <c r="G25" i="24"/>
  <c r="E24" i="24"/>
  <c r="I24" i="24" s="1"/>
  <c r="G24" i="24"/>
  <c r="K24" i="24"/>
  <c r="O24" i="24" s="1"/>
  <c r="E23" i="24"/>
  <c r="G23" i="24"/>
  <c r="I23" i="24" s="1"/>
  <c r="K23" i="24" s="1"/>
  <c r="O23" i="24" s="1"/>
  <c r="E22" i="24"/>
  <c r="G22" i="24"/>
  <c r="I22" i="24"/>
  <c r="K22" i="24" s="1"/>
  <c r="O22" i="24" s="1"/>
  <c r="E21" i="24"/>
  <c r="G21" i="24"/>
  <c r="E20" i="24"/>
  <c r="I20" i="24" s="1"/>
  <c r="K20" i="24" s="1"/>
  <c r="G20" i="24"/>
  <c r="O20" i="24"/>
  <c r="E19" i="24"/>
  <c r="G19" i="24"/>
  <c r="I19" i="24"/>
  <c r="K19" i="24" s="1"/>
  <c r="O19" i="24" s="1"/>
  <c r="E18" i="24"/>
  <c r="G18" i="24"/>
  <c r="I18" i="24"/>
  <c r="K18" i="24" s="1"/>
  <c r="O18" i="24" s="1"/>
  <c r="E17" i="24"/>
  <c r="I17" i="24" s="1"/>
  <c r="K17" i="24" s="1"/>
  <c r="O17" i="24" s="1"/>
  <c r="G17" i="24"/>
  <c r="E16" i="24"/>
  <c r="I16" i="24" s="1"/>
  <c r="G16" i="24"/>
  <c r="K16" i="24"/>
  <c r="O16" i="24" s="1"/>
  <c r="E15" i="24"/>
  <c r="G15" i="24"/>
  <c r="I15" i="24" s="1"/>
  <c r="K15" i="24"/>
  <c r="O15" i="24" s="1"/>
  <c r="E14" i="24"/>
  <c r="G14" i="24"/>
  <c r="I14" i="24"/>
  <c r="K14" i="24" s="1"/>
  <c r="O14" i="24" s="1"/>
  <c r="E13" i="24"/>
  <c r="I13" i="24" s="1"/>
  <c r="K13" i="24" s="1"/>
  <c r="O13" i="24" s="1"/>
  <c r="G13" i="24"/>
  <c r="E12" i="24"/>
  <c r="I12" i="24" s="1"/>
  <c r="K12" i="24" s="1"/>
  <c r="O12" i="24" s="1"/>
  <c r="G12" i="24"/>
  <c r="E11" i="24"/>
  <c r="G11" i="24"/>
  <c r="I11" i="24"/>
  <c r="K11" i="24" s="1"/>
  <c r="O11" i="24" s="1"/>
  <c r="E37" i="23"/>
  <c r="I37" i="23"/>
  <c r="K37" i="23" s="1"/>
  <c r="O37" i="23" s="1"/>
  <c r="E36" i="23"/>
  <c r="I36" i="23" s="1"/>
  <c r="K36" i="23" s="1"/>
  <c r="O36" i="23" s="1"/>
  <c r="G36" i="23"/>
  <c r="E35" i="23"/>
  <c r="I35" i="23" s="1"/>
  <c r="K35" i="23" s="1"/>
  <c r="O35" i="23" s="1"/>
  <c r="G35" i="23"/>
  <c r="E34" i="23"/>
  <c r="G34" i="23"/>
  <c r="I34" i="23" s="1"/>
  <c r="K34" i="23" s="1"/>
  <c r="O34" i="23" s="1"/>
  <c r="E33" i="23"/>
  <c r="G33" i="23"/>
  <c r="I33" i="23" s="1"/>
  <c r="K33" i="23" s="1"/>
  <c r="O33" i="23" s="1"/>
  <c r="E32" i="23"/>
  <c r="I32" i="23" s="1"/>
  <c r="K32" i="23" s="1"/>
  <c r="G32" i="23"/>
  <c r="O32" i="23"/>
  <c r="E31" i="23"/>
  <c r="G31" i="23"/>
  <c r="I31" i="23"/>
  <c r="K31" i="23" s="1"/>
  <c r="O31" i="23" s="1"/>
  <c r="E30" i="23"/>
  <c r="G30" i="23"/>
  <c r="I30" i="23"/>
  <c r="K30" i="23"/>
  <c r="O30" i="23" s="1"/>
  <c r="E29" i="23"/>
  <c r="G29" i="23"/>
  <c r="I29" i="23"/>
  <c r="K29" i="23" s="1"/>
  <c r="O29" i="23" s="1"/>
  <c r="E28" i="23"/>
  <c r="I28" i="23" s="1"/>
  <c r="K28" i="23" s="1"/>
  <c r="O28" i="23" s="1"/>
  <c r="G28" i="23"/>
  <c r="E27" i="23"/>
  <c r="I27" i="23" s="1"/>
  <c r="K27" i="23" s="1"/>
  <c r="O27" i="23" s="1"/>
  <c r="G27" i="23"/>
  <c r="E26" i="23"/>
  <c r="G26" i="23"/>
  <c r="E25" i="23"/>
  <c r="G25" i="23"/>
  <c r="I25" i="23"/>
  <c r="K25" i="23" s="1"/>
  <c r="O25" i="23" s="1"/>
  <c r="E24" i="23"/>
  <c r="G24" i="23"/>
  <c r="E23" i="23"/>
  <c r="G23" i="23"/>
  <c r="I23" i="23"/>
  <c r="K23" i="23" s="1"/>
  <c r="O23" i="23"/>
  <c r="E22" i="23"/>
  <c r="G22" i="23"/>
  <c r="I22" i="23"/>
  <c r="K22" i="23" s="1"/>
  <c r="O22" i="23" s="1"/>
  <c r="E21" i="23"/>
  <c r="G21" i="23"/>
  <c r="I21" i="23"/>
  <c r="K21" i="23" s="1"/>
  <c r="O21" i="23" s="1"/>
  <c r="E20" i="23"/>
  <c r="I20" i="23" s="1"/>
  <c r="K20" i="23" s="1"/>
  <c r="O20" i="23" s="1"/>
  <c r="G20" i="23"/>
  <c r="E19" i="23"/>
  <c r="I19" i="23" s="1"/>
  <c r="K19" i="23" s="1"/>
  <c r="O19" i="23" s="1"/>
  <c r="G19" i="23"/>
  <c r="E18" i="23"/>
  <c r="G18" i="23"/>
  <c r="E17" i="23"/>
  <c r="G17" i="23"/>
  <c r="I17" i="23"/>
  <c r="K17" i="23" s="1"/>
  <c r="O17" i="23" s="1"/>
  <c r="E16" i="23"/>
  <c r="I16" i="23" s="1"/>
  <c r="K16" i="23" s="1"/>
  <c r="G16" i="23"/>
  <c r="O16" i="23"/>
  <c r="E15" i="23"/>
  <c r="G15" i="23"/>
  <c r="I15" i="23"/>
  <c r="K15" i="23" s="1"/>
  <c r="O15" i="23" s="1"/>
  <c r="E14" i="23"/>
  <c r="G14" i="23"/>
  <c r="I14" i="23"/>
  <c r="K14" i="23"/>
  <c r="O14" i="23" s="1"/>
  <c r="E13" i="23"/>
  <c r="G13" i="23"/>
  <c r="I13" i="23"/>
  <c r="K13" i="23" s="1"/>
  <c r="O13" i="23" s="1"/>
  <c r="E12" i="23"/>
  <c r="I12" i="23" s="1"/>
  <c r="K12" i="23" s="1"/>
  <c r="O12" i="23" s="1"/>
  <c r="G12" i="23"/>
  <c r="E11" i="23"/>
  <c r="I11" i="23" s="1"/>
  <c r="K11" i="23" s="1"/>
  <c r="O11" i="23" s="1"/>
  <c r="G11" i="23"/>
  <c r="E37" i="22"/>
  <c r="G37" i="22"/>
  <c r="I37" i="22" s="1"/>
  <c r="K37" i="22" s="1"/>
  <c r="O37" i="22" s="1"/>
  <c r="E36" i="22"/>
  <c r="G36" i="22"/>
  <c r="I36" i="22"/>
  <c r="K36" i="22" s="1"/>
  <c r="O36" i="22" s="1"/>
  <c r="E35" i="22"/>
  <c r="G35" i="22"/>
  <c r="E34" i="22"/>
  <c r="G34" i="22"/>
  <c r="I34" i="22"/>
  <c r="K34" i="22" s="1"/>
  <c r="O34" i="22"/>
  <c r="E33" i="22"/>
  <c r="G33" i="22"/>
  <c r="I33" i="22"/>
  <c r="K33" i="22" s="1"/>
  <c r="O33" i="22" s="1"/>
  <c r="E32" i="22"/>
  <c r="G32" i="22"/>
  <c r="I32" i="22"/>
  <c r="K32" i="22" s="1"/>
  <c r="O32" i="22" s="1"/>
  <c r="E31" i="22"/>
  <c r="I31" i="22" s="1"/>
  <c r="K31" i="22" s="1"/>
  <c r="O31" i="22" s="1"/>
  <c r="G31" i="22"/>
  <c r="E30" i="22"/>
  <c r="I30" i="22" s="1"/>
  <c r="K30" i="22" s="1"/>
  <c r="O30" i="22" s="1"/>
  <c r="G30" i="22"/>
  <c r="E29" i="22"/>
  <c r="G29" i="22"/>
  <c r="E28" i="22"/>
  <c r="G28" i="22"/>
  <c r="I28" i="22"/>
  <c r="K28" i="22" s="1"/>
  <c r="O28" i="22" s="1"/>
  <c r="E27" i="22"/>
  <c r="I27" i="22" s="1"/>
  <c r="K27" i="22" s="1"/>
  <c r="G27" i="22"/>
  <c r="O27" i="22"/>
  <c r="E26" i="22"/>
  <c r="G26" i="22"/>
  <c r="I26" i="22"/>
  <c r="K26" i="22" s="1"/>
  <c r="O26" i="22" s="1"/>
  <c r="E25" i="22"/>
  <c r="G25" i="22"/>
  <c r="I25" i="22"/>
  <c r="K25" i="22"/>
  <c r="O25" i="22" s="1"/>
  <c r="E24" i="22"/>
  <c r="G24" i="22"/>
  <c r="I24" i="22"/>
  <c r="K24" i="22" s="1"/>
  <c r="O24" i="22" s="1"/>
  <c r="E23" i="22"/>
  <c r="I23" i="22" s="1"/>
  <c r="K23" i="22" s="1"/>
  <c r="O23" i="22" s="1"/>
  <c r="G23" i="22"/>
  <c r="E22" i="22"/>
  <c r="I22" i="22" s="1"/>
  <c r="K22" i="22" s="1"/>
  <c r="O22" i="22" s="1"/>
  <c r="G22" i="22"/>
  <c r="E21" i="22"/>
  <c r="I21" i="22" s="1"/>
  <c r="K21" i="22" s="1"/>
  <c r="O21" i="22" s="1"/>
  <c r="G21" i="22"/>
  <c r="E20" i="22"/>
  <c r="G20" i="22"/>
  <c r="I20" i="22"/>
  <c r="K20" i="22" s="1"/>
  <c r="O20" i="22" s="1"/>
  <c r="E19" i="22"/>
  <c r="I19" i="22" s="1"/>
  <c r="K19" i="22" s="1"/>
  <c r="O19" i="22" s="1"/>
  <c r="G19" i="22"/>
  <c r="E18" i="22"/>
  <c r="G18" i="22"/>
  <c r="I18" i="22"/>
  <c r="K18" i="22" s="1"/>
  <c r="O18" i="22" s="1"/>
  <c r="E17" i="22"/>
  <c r="G17" i="22"/>
  <c r="I17" i="22"/>
  <c r="K17" i="22"/>
  <c r="O17" i="22" s="1"/>
  <c r="E16" i="22"/>
  <c r="I16" i="22" s="1"/>
  <c r="K16" i="22" s="1"/>
  <c r="O16" i="22" s="1"/>
  <c r="G16" i="22"/>
  <c r="E15" i="22"/>
  <c r="I15" i="22" s="1"/>
  <c r="K15" i="22" s="1"/>
  <c r="O15" i="22" s="1"/>
  <c r="G15" i="22"/>
  <c r="E14" i="22"/>
  <c r="I14" i="22" s="1"/>
  <c r="K14" i="22" s="1"/>
  <c r="O14" i="22" s="1"/>
  <c r="G14" i="22"/>
  <c r="E13" i="22"/>
  <c r="I13" i="22" s="1"/>
  <c r="K13" i="22" s="1"/>
  <c r="O13" i="22" s="1"/>
  <c r="G13" i="22"/>
  <c r="E12" i="22"/>
  <c r="G12" i="22"/>
  <c r="I12" i="22" s="1"/>
  <c r="K12" i="22" s="1"/>
  <c r="O12" i="22" s="1"/>
  <c r="E11" i="22"/>
  <c r="G11" i="22"/>
  <c r="E37" i="21"/>
  <c r="I37" i="21" s="1"/>
  <c r="K37" i="21" s="1"/>
  <c r="O37" i="21" s="1"/>
  <c r="G37" i="21"/>
  <c r="E36" i="21"/>
  <c r="G36" i="21"/>
  <c r="I36" i="21"/>
  <c r="K36" i="21"/>
  <c r="O36" i="21" s="1"/>
  <c r="E35" i="21"/>
  <c r="G35" i="21"/>
  <c r="I35" i="21"/>
  <c r="K35" i="21" s="1"/>
  <c r="O35" i="21" s="1"/>
  <c r="E34" i="21"/>
  <c r="G34" i="21"/>
  <c r="I34" i="21"/>
  <c r="K34" i="21"/>
  <c r="O34" i="21" s="1"/>
  <c r="E33" i="21"/>
  <c r="I33" i="21" s="1"/>
  <c r="G33" i="21"/>
  <c r="K33" i="21"/>
  <c r="O33" i="21" s="1"/>
  <c r="E32" i="21"/>
  <c r="G32" i="21"/>
  <c r="I32" i="21"/>
  <c r="K32" i="21" s="1"/>
  <c r="O32" i="21" s="1"/>
  <c r="E31" i="21"/>
  <c r="G31" i="21"/>
  <c r="I31" i="21" s="1"/>
  <c r="K31" i="21" s="1"/>
  <c r="O31" i="21" s="1"/>
  <c r="E30" i="21"/>
  <c r="G30" i="21"/>
  <c r="E29" i="21"/>
  <c r="G29" i="21"/>
  <c r="I29" i="21" s="1"/>
  <c r="K29" i="21" s="1"/>
  <c r="O29" i="21" s="1"/>
  <c r="E28" i="21"/>
  <c r="G28" i="21"/>
  <c r="I28" i="21"/>
  <c r="K28" i="21" s="1"/>
  <c r="O28" i="21"/>
  <c r="E27" i="21"/>
  <c r="I27" i="21" s="1"/>
  <c r="K27" i="21" s="1"/>
  <c r="O27" i="21" s="1"/>
  <c r="G27" i="21"/>
  <c r="E26" i="21"/>
  <c r="I26" i="21" s="1"/>
  <c r="K26" i="21" s="1"/>
  <c r="O26" i="21" s="1"/>
  <c r="G26" i="21"/>
  <c r="E25" i="21"/>
  <c r="I25" i="21" s="1"/>
  <c r="K25" i="21" s="1"/>
  <c r="O25" i="21" s="1"/>
  <c r="G25" i="21"/>
  <c r="E24" i="21"/>
  <c r="I24" i="21" s="1"/>
  <c r="K24" i="21" s="1"/>
  <c r="O24" i="21" s="1"/>
  <c r="G24" i="21"/>
  <c r="E23" i="21"/>
  <c r="G23" i="21"/>
  <c r="I23" i="21"/>
  <c r="K23" i="21"/>
  <c r="O23" i="21"/>
  <c r="E22" i="21"/>
  <c r="I22" i="21" s="1"/>
  <c r="K22" i="21" s="1"/>
  <c r="G22" i="21"/>
  <c r="O22" i="21"/>
  <c r="E21" i="21"/>
  <c r="I21" i="21" s="1"/>
  <c r="K21" i="21" s="1"/>
  <c r="O21" i="21" s="1"/>
  <c r="G21" i="21"/>
  <c r="E20" i="21"/>
  <c r="G20" i="21"/>
  <c r="I20" i="21"/>
  <c r="K20" i="21"/>
  <c r="O20" i="21" s="1"/>
  <c r="E19" i="21"/>
  <c r="G19" i="21"/>
  <c r="I19" i="21"/>
  <c r="K19" i="21" s="1"/>
  <c r="O19" i="21" s="1"/>
  <c r="E18" i="21"/>
  <c r="G18" i="21"/>
  <c r="I18" i="21"/>
  <c r="K18" i="21" s="1"/>
  <c r="O18" i="21" s="1"/>
  <c r="E17" i="21"/>
  <c r="I17" i="21" s="1"/>
  <c r="G17" i="21"/>
  <c r="K17" i="21"/>
  <c r="O17" i="21" s="1"/>
  <c r="E16" i="21"/>
  <c r="G16" i="21"/>
  <c r="I16" i="21"/>
  <c r="K16" i="21" s="1"/>
  <c r="O16" i="21" s="1"/>
  <c r="E15" i="21"/>
  <c r="G15" i="21"/>
  <c r="I15" i="21"/>
  <c r="K15" i="21" s="1"/>
  <c r="O15" i="21" s="1"/>
  <c r="E14" i="21"/>
  <c r="G14" i="21"/>
  <c r="E13" i="21"/>
  <c r="G13" i="21"/>
  <c r="I13" i="21"/>
  <c r="K13" i="21" s="1"/>
  <c r="O13" i="21" s="1"/>
  <c r="E12" i="21"/>
  <c r="G12" i="21"/>
  <c r="I12" i="21"/>
  <c r="K12" i="21"/>
  <c r="O12" i="21"/>
  <c r="E11" i="21"/>
  <c r="I11" i="21" s="1"/>
  <c r="K11" i="21" s="1"/>
  <c r="O11" i="21" s="1"/>
  <c r="G11" i="21"/>
  <c r="E37" i="20"/>
  <c r="G37" i="20"/>
  <c r="E36" i="20"/>
  <c r="I36" i="20" s="1"/>
  <c r="K36" i="20" s="1"/>
  <c r="G36" i="20"/>
  <c r="O36" i="20"/>
  <c r="E35" i="20"/>
  <c r="I35" i="20" s="1"/>
  <c r="K35" i="20" s="1"/>
  <c r="O35" i="20" s="1"/>
  <c r="G35" i="20"/>
  <c r="E34" i="20"/>
  <c r="G34" i="20"/>
  <c r="I34" i="20"/>
  <c r="K34" i="20"/>
  <c r="O34" i="20"/>
  <c r="E33" i="20"/>
  <c r="G33" i="20"/>
  <c r="E32" i="20"/>
  <c r="I32" i="20" s="1"/>
  <c r="K32" i="20" s="1"/>
  <c r="O32" i="20" s="1"/>
  <c r="G32" i="20"/>
  <c r="E31" i="20"/>
  <c r="G31" i="20"/>
  <c r="I31" i="20"/>
  <c r="K31" i="20"/>
  <c r="O31" i="20" s="1"/>
  <c r="E30" i="20"/>
  <c r="G30" i="20"/>
  <c r="I30" i="20"/>
  <c r="K30" i="20" s="1"/>
  <c r="O30" i="20" s="1"/>
  <c r="E29" i="20"/>
  <c r="G29" i="20"/>
  <c r="I29" i="20"/>
  <c r="K29" i="20"/>
  <c r="O29" i="20" s="1"/>
  <c r="E28" i="20"/>
  <c r="I28" i="20" s="1"/>
  <c r="G28" i="20"/>
  <c r="K28" i="20"/>
  <c r="O28" i="20" s="1"/>
  <c r="E27" i="20"/>
  <c r="G27" i="20"/>
  <c r="I27" i="20"/>
  <c r="K27" i="20" s="1"/>
  <c r="O27" i="20" s="1"/>
  <c r="E26" i="20"/>
  <c r="G26" i="20"/>
  <c r="I26" i="20"/>
  <c r="K26" i="20" s="1"/>
  <c r="O26" i="20" s="1"/>
  <c r="E25" i="20"/>
  <c r="G25" i="20"/>
  <c r="E24" i="20"/>
  <c r="G24" i="20"/>
  <c r="E23" i="20"/>
  <c r="I23" i="20" s="1"/>
  <c r="G23" i="20"/>
  <c r="K23" i="20"/>
  <c r="O23" i="20"/>
  <c r="E22" i="20"/>
  <c r="G22" i="20"/>
  <c r="I22" i="20"/>
  <c r="K22" i="20"/>
  <c r="O22" i="20" s="1"/>
  <c r="E21" i="20"/>
  <c r="G21" i="20"/>
  <c r="I21" i="20" s="1"/>
  <c r="K21" i="20" s="1"/>
  <c r="O21" i="20" s="1"/>
  <c r="E20" i="20"/>
  <c r="I20" i="20" s="1"/>
  <c r="K20" i="20" s="1"/>
  <c r="O20" i="20" s="1"/>
  <c r="G20" i="20"/>
  <c r="E19" i="20"/>
  <c r="I19" i="20" s="1"/>
  <c r="K19" i="20" s="1"/>
  <c r="O19" i="20" s="1"/>
  <c r="G19" i="20"/>
  <c r="E18" i="20"/>
  <c r="G18" i="20"/>
  <c r="I18" i="20"/>
  <c r="K18" i="20" s="1"/>
  <c r="O18" i="20" s="1"/>
  <c r="E17" i="20"/>
  <c r="G17" i="20"/>
  <c r="I17" i="20"/>
  <c r="K17" i="20" s="1"/>
  <c r="O17" i="20" s="1"/>
  <c r="E16" i="20"/>
  <c r="G16" i="20"/>
  <c r="E15" i="20"/>
  <c r="I15" i="20" s="1"/>
  <c r="G15" i="20"/>
  <c r="K15" i="20"/>
  <c r="O15" i="20" s="1"/>
  <c r="E14" i="20"/>
  <c r="G14" i="20"/>
  <c r="I14" i="20"/>
  <c r="K14" i="20"/>
  <c r="O14" i="20" s="1"/>
  <c r="E13" i="20"/>
  <c r="G13" i="20"/>
  <c r="I13" i="20" s="1"/>
  <c r="K13" i="20" s="1"/>
  <c r="O13" i="20" s="1"/>
  <c r="E12" i="20"/>
  <c r="G12" i="20"/>
  <c r="E11" i="20"/>
  <c r="I11" i="20" s="1"/>
  <c r="K11" i="20" s="1"/>
  <c r="G11" i="20"/>
  <c r="O11" i="20"/>
  <c r="E37" i="19"/>
  <c r="G37" i="19"/>
  <c r="I37" i="19"/>
  <c r="K37" i="19"/>
  <c r="O37" i="19" s="1"/>
  <c r="E36" i="19"/>
  <c r="G36" i="19"/>
  <c r="I36" i="19"/>
  <c r="K36" i="19" s="1"/>
  <c r="O36" i="19" s="1"/>
  <c r="E35" i="19"/>
  <c r="G35" i="19"/>
  <c r="E34" i="19"/>
  <c r="I34" i="19" s="1"/>
  <c r="K34" i="19" s="1"/>
  <c r="O34" i="19" s="1"/>
  <c r="G34" i="19"/>
  <c r="E33" i="19"/>
  <c r="G33" i="19"/>
  <c r="I33" i="19"/>
  <c r="K33" i="19"/>
  <c r="O33" i="19" s="1"/>
  <c r="E32" i="19"/>
  <c r="G32" i="19"/>
  <c r="I32" i="19"/>
  <c r="K32" i="19" s="1"/>
  <c r="O32" i="19" s="1"/>
  <c r="E31" i="19"/>
  <c r="I31" i="19" s="1"/>
  <c r="K31" i="19" s="1"/>
  <c r="G31" i="19"/>
  <c r="O31" i="19"/>
  <c r="E30" i="19"/>
  <c r="I30" i="19" s="1"/>
  <c r="K30" i="19" s="1"/>
  <c r="G30" i="19"/>
  <c r="O30" i="19"/>
  <c r="E29" i="19"/>
  <c r="G29" i="19"/>
  <c r="I29" i="19"/>
  <c r="K29" i="19" s="1"/>
  <c r="O29" i="19" s="1"/>
  <c r="E28" i="19"/>
  <c r="G28" i="19"/>
  <c r="I28" i="19"/>
  <c r="K28" i="19" s="1"/>
  <c r="O28" i="19" s="1"/>
  <c r="E27" i="19"/>
  <c r="I27" i="19" s="1"/>
  <c r="K27" i="19" s="1"/>
  <c r="O27" i="19" s="1"/>
  <c r="G27" i="19"/>
  <c r="E26" i="19"/>
  <c r="I26" i="19" s="1"/>
  <c r="K26" i="19" s="1"/>
  <c r="O26" i="19" s="1"/>
  <c r="G26" i="19"/>
  <c r="E25" i="19"/>
  <c r="G25" i="19"/>
  <c r="I25" i="19"/>
  <c r="K25" i="19"/>
  <c r="O25" i="19" s="1"/>
  <c r="E24" i="19"/>
  <c r="G24" i="19"/>
  <c r="I24" i="19" s="1"/>
  <c r="K24" i="19" s="1"/>
  <c r="O24" i="19" s="1"/>
  <c r="E23" i="19"/>
  <c r="I23" i="19" s="1"/>
  <c r="K23" i="19" s="1"/>
  <c r="O23" i="19" s="1"/>
  <c r="G23" i="19"/>
  <c r="E22" i="19"/>
  <c r="I22" i="19" s="1"/>
  <c r="K22" i="19" s="1"/>
  <c r="O22" i="19" s="1"/>
  <c r="G22" i="19"/>
  <c r="E21" i="19"/>
  <c r="G21" i="19"/>
  <c r="I21" i="19"/>
  <c r="K21" i="19" s="1"/>
  <c r="O21" i="19" s="1"/>
  <c r="E20" i="19"/>
  <c r="G20" i="19"/>
  <c r="I20" i="19"/>
  <c r="K20" i="19" s="1"/>
  <c r="O20" i="19" s="1"/>
  <c r="E19" i="19"/>
  <c r="G19" i="19"/>
  <c r="E18" i="19"/>
  <c r="I18" i="19" s="1"/>
  <c r="G18" i="19"/>
  <c r="K18" i="19"/>
  <c r="O18" i="19"/>
  <c r="E17" i="19"/>
  <c r="G17" i="19"/>
  <c r="I17" i="19"/>
  <c r="K17" i="19"/>
  <c r="O17" i="19" s="1"/>
  <c r="E16" i="19"/>
  <c r="G16" i="19"/>
  <c r="I16" i="19" s="1"/>
  <c r="K16" i="19" s="1"/>
  <c r="O16" i="19" s="1"/>
  <c r="E15" i="19"/>
  <c r="I15" i="19" s="1"/>
  <c r="K15" i="19" s="1"/>
  <c r="O15" i="19" s="1"/>
  <c r="G15" i="19"/>
  <c r="E14" i="19"/>
  <c r="I14" i="19" s="1"/>
  <c r="K14" i="19" s="1"/>
  <c r="O14" i="19" s="1"/>
  <c r="G14" i="19"/>
  <c r="E13" i="19"/>
  <c r="G13" i="19"/>
  <c r="I13" i="19"/>
  <c r="K13" i="19" s="1"/>
  <c r="O13" i="19" s="1"/>
  <c r="E12" i="19"/>
  <c r="G12" i="19"/>
  <c r="I12" i="19"/>
  <c r="K12" i="19" s="1"/>
  <c r="O12" i="19" s="1"/>
  <c r="E11" i="19"/>
  <c r="G11" i="19"/>
  <c r="E37" i="18"/>
  <c r="I37" i="18" s="1"/>
  <c r="G37" i="18"/>
  <c r="K37" i="18"/>
  <c r="O37" i="18" s="1"/>
  <c r="E36" i="18"/>
  <c r="G36" i="18"/>
  <c r="I36" i="18"/>
  <c r="K36" i="18"/>
  <c r="O36" i="18" s="1"/>
  <c r="E35" i="18"/>
  <c r="G35" i="18"/>
  <c r="I35" i="18" s="1"/>
  <c r="K35" i="18" s="1"/>
  <c r="O35" i="18" s="1"/>
  <c r="E34" i="18"/>
  <c r="G34" i="18"/>
  <c r="E33" i="18"/>
  <c r="I33" i="18" s="1"/>
  <c r="K33" i="18" s="1"/>
  <c r="G33" i="18"/>
  <c r="O33" i="18"/>
  <c r="E32" i="18"/>
  <c r="G32" i="18"/>
  <c r="I32" i="18"/>
  <c r="K32" i="18"/>
  <c r="O32" i="18" s="1"/>
  <c r="E31" i="18"/>
  <c r="G31" i="18"/>
  <c r="I31" i="18"/>
  <c r="K31" i="18" s="1"/>
  <c r="O31" i="18" s="1"/>
  <c r="E30" i="18"/>
  <c r="G30" i="18"/>
  <c r="E29" i="18"/>
  <c r="I29" i="18" s="1"/>
  <c r="K29" i="18" s="1"/>
  <c r="O29" i="18" s="1"/>
  <c r="G29" i="18"/>
  <c r="E28" i="18"/>
  <c r="G28" i="18"/>
  <c r="I28" i="18"/>
  <c r="K28" i="18"/>
  <c r="O28" i="18" s="1"/>
  <c r="E27" i="18"/>
  <c r="G27" i="18"/>
  <c r="I27" i="18"/>
  <c r="K27" i="18" s="1"/>
  <c r="O27" i="18" s="1"/>
  <c r="E26" i="18"/>
  <c r="I26" i="18" s="1"/>
  <c r="K26" i="18" s="1"/>
  <c r="G26" i="18"/>
  <c r="O26" i="18"/>
  <c r="E25" i="18"/>
  <c r="I25" i="18" s="1"/>
  <c r="G25" i="18"/>
  <c r="K25" i="18"/>
  <c r="O25" i="18" s="1"/>
  <c r="E24" i="18"/>
  <c r="G24" i="18"/>
  <c r="I24" i="18"/>
  <c r="K24" i="18"/>
  <c r="O24" i="18" s="1"/>
  <c r="E23" i="18"/>
  <c r="G23" i="18"/>
  <c r="I23" i="18" s="1"/>
  <c r="K23" i="18" s="1"/>
  <c r="O23" i="18" s="1"/>
  <c r="E22" i="18"/>
  <c r="G22" i="18"/>
  <c r="E21" i="18"/>
  <c r="I21" i="18" s="1"/>
  <c r="G21" i="18"/>
  <c r="K21" i="18"/>
  <c r="O21" i="18"/>
  <c r="E20" i="18"/>
  <c r="G20" i="18"/>
  <c r="I20" i="18"/>
  <c r="K20" i="18"/>
  <c r="O20" i="18" s="1"/>
  <c r="E19" i="18"/>
  <c r="G19" i="18"/>
  <c r="I19" i="18" s="1"/>
  <c r="K19" i="18" s="1"/>
  <c r="O19" i="18" s="1"/>
  <c r="E18" i="18"/>
  <c r="I18" i="18" s="1"/>
  <c r="K18" i="18" s="1"/>
  <c r="O18" i="18" s="1"/>
  <c r="G18" i="18"/>
  <c r="E17" i="18"/>
  <c r="I17" i="18" s="1"/>
  <c r="K17" i="18" s="1"/>
  <c r="G17" i="18"/>
  <c r="O17" i="18"/>
  <c r="E16" i="18"/>
  <c r="G16" i="18"/>
  <c r="I16" i="18"/>
  <c r="K16" i="18" s="1"/>
  <c r="O16" i="18" s="1"/>
  <c r="E15" i="18"/>
  <c r="G15" i="18"/>
  <c r="I15" i="18" s="1"/>
  <c r="K15" i="18" s="1"/>
  <c r="O15" i="18" s="1"/>
  <c r="E14" i="18"/>
  <c r="I14" i="18" s="1"/>
  <c r="K14" i="18" s="1"/>
  <c r="G14" i="18"/>
  <c r="O14" i="18"/>
  <c r="E13" i="18"/>
  <c r="I13" i="18" s="1"/>
  <c r="K13" i="18" s="1"/>
  <c r="O13" i="18" s="1"/>
  <c r="G13" i="18"/>
  <c r="E12" i="18"/>
  <c r="G12" i="18"/>
  <c r="I12" i="18"/>
  <c r="K12" i="18"/>
  <c r="O12" i="18" s="1"/>
  <c r="E11" i="18"/>
  <c r="G11" i="18"/>
  <c r="I11" i="18"/>
  <c r="K11" i="18" s="1"/>
  <c r="O11" i="18" s="1"/>
  <c r="E37" i="17"/>
  <c r="I37" i="17" s="1"/>
  <c r="K37" i="17" s="1"/>
  <c r="G37" i="17"/>
  <c r="O37" i="17"/>
  <c r="E36" i="17"/>
  <c r="I36" i="17" s="1"/>
  <c r="G36" i="17"/>
  <c r="K36" i="17"/>
  <c r="O36" i="17" s="1"/>
  <c r="E35" i="17"/>
  <c r="G35" i="17"/>
  <c r="I35" i="17"/>
  <c r="K35" i="17"/>
  <c r="O35" i="17" s="1"/>
  <c r="E34" i="17"/>
  <c r="G34" i="17"/>
  <c r="I34" i="17" s="1"/>
  <c r="K34" i="17" s="1"/>
  <c r="O34" i="17" s="1"/>
  <c r="E33" i="17"/>
  <c r="G33" i="17"/>
  <c r="E32" i="17"/>
  <c r="I32" i="17" s="1"/>
  <c r="G32" i="17"/>
  <c r="K32" i="17"/>
  <c r="O32" i="17"/>
  <c r="E31" i="17"/>
  <c r="G31" i="17"/>
  <c r="I31" i="17"/>
  <c r="K31" i="17"/>
  <c r="O31" i="17" s="1"/>
  <c r="E30" i="17"/>
  <c r="G30" i="17"/>
  <c r="I30" i="17" s="1"/>
  <c r="K30" i="17" s="1"/>
  <c r="O30" i="17" s="1"/>
  <c r="E29" i="17"/>
  <c r="I29" i="17" s="1"/>
  <c r="K29" i="17" s="1"/>
  <c r="O29" i="17" s="1"/>
  <c r="G29" i="17"/>
  <c r="E28" i="17"/>
  <c r="I28" i="17" s="1"/>
  <c r="K28" i="17" s="1"/>
  <c r="O28" i="17" s="1"/>
  <c r="G28" i="17"/>
  <c r="E27" i="17"/>
  <c r="G27" i="17"/>
  <c r="I27" i="17"/>
  <c r="K27" i="17" s="1"/>
  <c r="O27" i="17" s="1"/>
  <c r="E26" i="17"/>
  <c r="G26" i="17"/>
  <c r="I26" i="17" s="1"/>
  <c r="K26" i="17" s="1"/>
  <c r="O26" i="17" s="1"/>
  <c r="E25" i="17"/>
  <c r="I25" i="17" s="1"/>
  <c r="K25" i="17" s="1"/>
  <c r="O25" i="17" s="1"/>
  <c r="G25" i="17"/>
  <c r="E24" i="17"/>
  <c r="I24" i="17" s="1"/>
  <c r="K24" i="17" s="1"/>
  <c r="O24" i="17" s="1"/>
  <c r="G24" i="17"/>
  <c r="E23" i="17"/>
  <c r="G23" i="17"/>
  <c r="I23" i="17"/>
  <c r="K23" i="17"/>
  <c r="O23" i="17" s="1"/>
  <c r="E22" i="17"/>
  <c r="G22" i="17"/>
  <c r="I22" i="17"/>
  <c r="K22" i="17" s="1"/>
  <c r="O22" i="17" s="1"/>
  <c r="E21" i="17"/>
  <c r="I21" i="17" s="1"/>
  <c r="K21" i="17" s="1"/>
  <c r="G21" i="17"/>
  <c r="O21" i="17"/>
  <c r="E20" i="17"/>
  <c r="I20" i="17" s="1"/>
  <c r="G20" i="17"/>
  <c r="K20" i="17"/>
  <c r="O20" i="17" s="1"/>
  <c r="E19" i="17"/>
  <c r="G19" i="17"/>
  <c r="I19" i="17"/>
  <c r="K19" i="17"/>
  <c r="O19" i="17" s="1"/>
  <c r="E18" i="17"/>
  <c r="G18" i="17"/>
  <c r="I18" i="17" s="1"/>
  <c r="K18" i="17" s="1"/>
  <c r="O18" i="17" s="1"/>
  <c r="E17" i="17"/>
  <c r="G17" i="17"/>
  <c r="E16" i="17"/>
  <c r="I16" i="17" s="1"/>
  <c r="G16" i="17"/>
  <c r="K16" i="17"/>
  <c r="O16" i="17"/>
  <c r="E15" i="17"/>
  <c r="G15" i="17"/>
  <c r="I15" i="17"/>
  <c r="K15" i="17"/>
  <c r="O15" i="17" s="1"/>
  <c r="E14" i="17"/>
  <c r="G14" i="17"/>
  <c r="I14" i="17" s="1"/>
  <c r="K14" i="17" s="1"/>
  <c r="O14" i="17" s="1"/>
  <c r="E13" i="17"/>
  <c r="I13" i="17" s="1"/>
  <c r="K13" i="17" s="1"/>
  <c r="O13" i="17" s="1"/>
  <c r="G13" i="17"/>
  <c r="E12" i="17"/>
  <c r="I12" i="17" s="1"/>
  <c r="K12" i="17" s="1"/>
  <c r="G12" i="17"/>
  <c r="O12" i="17"/>
  <c r="E11" i="17"/>
  <c r="G11" i="17"/>
  <c r="I11" i="17"/>
  <c r="K11" i="17" s="1"/>
  <c r="O11" i="17" s="1"/>
  <c r="E37" i="16"/>
  <c r="G37" i="16"/>
  <c r="I37" i="16" s="1"/>
  <c r="K37" i="16" s="1"/>
  <c r="O37" i="16" s="1"/>
  <c r="E36" i="16"/>
  <c r="I36" i="16" s="1"/>
  <c r="K36" i="16" s="1"/>
  <c r="G36" i="16"/>
  <c r="O36" i="16"/>
  <c r="E35" i="16"/>
  <c r="I35" i="16" s="1"/>
  <c r="K35" i="16" s="1"/>
  <c r="O35" i="16" s="1"/>
  <c r="G35" i="16"/>
  <c r="E34" i="16"/>
  <c r="G34" i="16"/>
  <c r="I34" i="16"/>
  <c r="K34" i="16"/>
  <c r="O34" i="16" s="1"/>
  <c r="E33" i="16"/>
  <c r="G33" i="16"/>
  <c r="I33" i="16"/>
  <c r="K33" i="16" s="1"/>
  <c r="O33" i="16" s="1"/>
  <c r="E32" i="16"/>
  <c r="I32" i="16" s="1"/>
  <c r="K32" i="16" s="1"/>
  <c r="G32" i="16"/>
  <c r="O32" i="16"/>
  <c r="E31" i="16"/>
  <c r="I31" i="16" s="1"/>
  <c r="G31" i="16"/>
  <c r="K31" i="16"/>
  <c r="O31" i="16" s="1"/>
  <c r="E30" i="16"/>
  <c r="G30" i="16"/>
  <c r="I30" i="16"/>
  <c r="K30" i="16"/>
  <c r="O30" i="16" s="1"/>
  <c r="E29" i="16"/>
  <c r="G29" i="16"/>
  <c r="I29" i="16" s="1"/>
  <c r="K29" i="16" s="1"/>
  <c r="O29" i="16" s="1"/>
  <c r="E28" i="16"/>
  <c r="G28" i="16"/>
  <c r="E27" i="16"/>
  <c r="I27" i="16" s="1"/>
  <c r="G27" i="16"/>
  <c r="K27" i="16"/>
  <c r="O27" i="16"/>
  <c r="E26" i="16"/>
  <c r="G26" i="16"/>
  <c r="I26" i="16"/>
  <c r="K26" i="16"/>
  <c r="O26" i="16" s="1"/>
  <c r="E25" i="16"/>
  <c r="G25" i="16"/>
  <c r="I25" i="16" s="1"/>
  <c r="K25" i="16" s="1"/>
  <c r="O25" i="16" s="1"/>
  <c r="E24" i="16"/>
  <c r="I24" i="16" s="1"/>
  <c r="K24" i="16" s="1"/>
  <c r="O24" i="16" s="1"/>
  <c r="G24" i="16"/>
  <c r="E23" i="16"/>
  <c r="I23" i="16" s="1"/>
  <c r="K23" i="16" s="1"/>
  <c r="O23" i="16" s="1"/>
  <c r="G23" i="16"/>
  <c r="E22" i="16"/>
  <c r="G22" i="16"/>
  <c r="I22" i="16"/>
  <c r="K22" i="16" s="1"/>
  <c r="O22" i="16" s="1"/>
  <c r="E21" i="16"/>
  <c r="G21" i="16"/>
  <c r="I21" i="16" s="1"/>
  <c r="K21" i="16" s="1"/>
  <c r="O21" i="16" s="1"/>
  <c r="E20" i="16"/>
  <c r="I20" i="16" s="1"/>
  <c r="K20" i="16" s="1"/>
  <c r="O20" i="16" s="1"/>
  <c r="G20" i="16"/>
  <c r="E19" i="16"/>
  <c r="I19" i="16" s="1"/>
  <c r="G19" i="16"/>
  <c r="K19" i="16"/>
  <c r="O19" i="16" s="1"/>
  <c r="E18" i="16"/>
  <c r="G18" i="16"/>
  <c r="I18" i="16"/>
  <c r="K18" i="16" s="1"/>
  <c r="O18" i="16" s="1"/>
  <c r="E17" i="16"/>
  <c r="G17" i="16"/>
  <c r="I17" i="16"/>
  <c r="K17" i="16" s="1"/>
  <c r="O17" i="16" s="1"/>
  <c r="E16" i="16"/>
  <c r="I16" i="16" s="1"/>
  <c r="K16" i="16" s="1"/>
  <c r="O16" i="16" s="1"/>
  <c r="G16" i="16"/>
  <c r="E15" i="16"/>
  <c r="I15" i="16" s="1"/>
  <c r="K15" i="16" s="1"/>
  <c r="O15" i="16" s="1"/>
  <c r="G15" i="16"/>
  <c r="E14" i="16"/>
  <c r="G14" i="16"/>
  <c r="I14" i="16"/>
  <c r="K14" i="16" s="1"/>
  <c r="O14" i="16" s="1"/>
  <c r="E13" i="16"/>
  <c r="G13" i="16"/>
  <c r="I13" i="16"/>
  <c r="K13" i="16" s="1"/>
  <c r="O13" i="16" s="1"/>
  <c r="E12" i="16"/>
  <c r="G12" i="16"/>
  <c r="E11" i="16"/>
  <c r="I11" i="16" s="1"/>
  <c r="K11" i="16" s="1"/>
  <c r="O11" i="16" s="1"/>
  <c r="G11" i="16"/>
  <c r="E37" i="15"/>
  <c r="G37" i="15"/>
  <c r="I37" i="15" s="1"/>
  <c r="K37" i="15" s="1"/>
  <c r="O37" i="15" s="1"/>
  <c r="E36" i="15"/>
  <c r="G36" i="15"/>
  <c r="I36" i="15"/>
  <c r="K36" i="15" s="1"/>
  <c r="O36" i="15"/>
  <c r="E35" i="15"/>
  <c r="G35" i="15"/>
  <c r="E34" i="15"/>
  <c r="I34" i="15" s="1"/>
  <c r="K34" i="15" s="1"/>
  <c r="O34" i="15" s="1"/>
  <c r="G34" i="15"/>
  <c r="E33" i="15"/>
  <c r="G33" i="15"/>
  <c r="I33" i="15"/>
  <c r="K33" i="15"/>
  <c r="O33" i="15" s="1"/>
  <c r="E32" i="15"/>
  <c r="I32" i="15" s="1"/>
  <c r="K32" i="15" s="1"/>
  <c r="O32" i="15" s="1"/>
  <c r="G32" i="15"/>
  <c r="E31" i="15"/>
  <c r="I31" i="15" s="1"/>
  <c r="G31" i="15"/>
  <c r="K31" i="15"/>
  <c r="O31" i="15" s="1"/>
  <c r="E30" i="15"/>
  <c r="I30" i="15" s="1"/>
  <c r="K30" i="15" s="1"/>
  <c r="O30" i="15" s="1"/>
  <c r="G30" i="15"/>
  <c r="E29" i="15"/>
  <c r="G29" i="15"/>
  <c r="I29" i="15"/>
  <c r="K29" i="15" s="1"/>
  <c r="O29" i="15" s="1"/>
  <c r="E28" i="15"/>
  <c r="G28" i="15"/>
  <c r="I28" i="15" s="1"/>
  <c r="K28" i="15" s="1"/>
  <c r="O28" i="15" s="1"/>
  <c r="E27" i="15"/>
  <c r="G27" i="15"/>
  <c r="E26" i="15"/>
  <c r="I26" i="15" s="1"/>
  <c r="K26" i="15" s="1"/>
  <c r="O26" i="15" s="1"/>
  <c r="G26" i="15"/>
  <c r="E25" i="15"/>
  <c r="G25" i="15"/>
  <c r="I25" i="15"/>
  <c r="K25" i="15"/>
  <c r="O25" i="15" s="1"/>
  <c r="E24" i="15"/>
  <c r="G24" i="15"/>
  <c r="I24" i="15"/>
  <c r="K24" i="15" s="1"/>
  <c r="O24" i="15" s="1"/>
  <c r="E23" i="15"/>
  <c r="G23" i="15"/>
  <c r="I23" i="15" s="1"/>
  <c r="K23" i="15"/>
  <c r="O23" i="15" s="1"/>
  <c r="E22" i="15"/>
  <c r="I22" i="15" s="1"/>
  <c r="G22" i="15"/>
  <c r="K22" i="15"/>
  <c r="O22" i="15" s="1"/>
  <c r="E21" i="15"/>
  <c r="I21" i="15" s="1"/>
  <c r="K21" i="15" s="1"/>
  <c r="O21" i="15" s="1"/>
  <c r="G21" i="15"/>
  <c r="E20" i="15"/>
  <c r="G20" i="15"/>
  <c r="I20" i="15"/>
  <c r="K20" i="15" s="1"/>
  <c r="O20" i="15" s="1"/>
  <c r="E19" i="15"/>
  <c r="G19" i="15"/>
  <c r="E18" i="15"/>
  <c r="G18" i="15"/>
  <c r="I18" i="15"/>
  <c r="K18" i="15" s="1"/>
  <c r="O18" i="15"/>
  <c r="E17" i="15"/>
  <c r="G17" i="15"/>
  <c r="I17" i="15"/>
  <c r="K17" i="15" s="1"/>
  <c r="O17" i="15" s="1"/>
  <c r="E16" i="15"/>
  <c r="I16" i="15" s="1"/>
  <c r="K16" i="15" s="1"/>
  <c r="O16" i="15" s="1"/>
  <c r="G16" i="15"/>
  <c r="E15" i="15"/>
  <c r="G15" i="15"/>
  <c r="I15" i="15" s="1"/>
  <c r="K15" i="15" s="1"/>
  <c r="O15" i="15" s="1"/>
  <c r="E14" i="15"/>
  <c r="I14" i="15" s="1"/>
  <c r="K14" i="15" s="1"/>
  <c r="O14" i="15" s="1"/>
  <c r="G14" i="15"/>
  <c r="E13" i="15"/>
  <c r="I13" i="15" s="1"/>
  <c r="K13" i="15" s="1"/>
  <c r="O13" i="15" s="1"/>
  <c r="G13" i="15"/>
  <c r="E12" i="15"/>
  <c r="G12" i="15"/>
  <c r="I12" i="15"/>
  <c r="K12" i="15" s="1"/>
  <c r="O12" i="15"/>
  <c r="E11" i="15"/>
  <c r="I11" i="15" s="1"/>
  <c r="K11" i="15" s="1"/>
  <c r="O11" i="15" s="1"/>
  <c r="G11" i="15"/>
  <c r="E37" i="14"/>
  <c r="I37" i="14" s="1"/>
  <c r="K37" i="14" s="1"/>
  <c r="O37" i="14" s="1"/>
  <c r="G37" i="14"/>
  <c r="E36" i="14"/>
  <c r="G36" i="14"/>
  <c r="I36" i="14"/>
  <c r="K36" i="14"/>
  <c r="O36" i="14" s="1"/>
  <c r="E35" i="14"/>
  <c r="I35" i="14" s="1"/>
  <c r="K35" i="14" s="1"/>
  <c r="O35" i="14" s="1"/>
  <c r="G35" i="14"/>
  <c r="E34" i="14"/>
  <c r="I34" i="14" s="1"/>
  <c r="G34" i="14"/>
  <c r="K34" i="14"/>
  <c r="O34" i="14" s="1"/>
  <c r="E33" i="14"/>
  <c r="I33" i="14" s="1"/>
  <c r="G33" i="14"/>
  <c r="K33" i="14"/>
  <c r="O33" i="14" s="1"/>
  <c r="E32" i="14"/>
  <c r="G32" i="14"/>
  <c r="I32" i="14"/>
  <c r="K32" i="14" s="1"/>
  <c r="O32" i="14" s="1"/>
  <c r="E31" i="14"/>
  <c r="G31" i="14"/>
  <c r="I31" i="14"/>
  <c r="K31" i="14" s="1"/>
  <c r="O31" i="14" s="1"/>
  <c r="E30" i="14"/>
  <c r="G30" i="14"/>
  <c r="E29" i="14"/>
  <c r="I29" i="14" s="1"/>
  <c r="K29" i="14" s="1"/>
  <c r="O29" i="14" s="1"/>
  <c r="G29" i="14"/>
  <c r="E28" i="14"/>
  <c r="G28" i="14"/>
  <c r="I28" i="14"/>
  <c r="K28" i="14"/>
  <c r="O28" i="14" s="1"/>
  <c r="E27" i="14"/>
  <c r="I27" i="14" s="1"/>
  <c r="K27" i="14" s="1"/>
  <c r="O27" i="14" s="1"/>
  <c r="G27" i="14"/>
  <c r="E26" i="14"/>
  <c r="G26" i="14"/>
  <c r="E25" i="14"/>
  <c r="I25" i="14" s="1"/>
  <c r="K25" i="14" s="1"/>
  <c r="O25" i="14" s="1"/>
  <c r="G25" i="14"/>
  <c r="E24" i="14"/>
  <c r="I24" i="14" s="1"/>
  <c r="K24" i="14" s="1"/>
  <c r="O24" i="14" s="1"/>
  <c r="G24" i="14"/>
  <c r="E23" i="14"/>
  <c r="G23" i="14"/>
  <c r="I23" i="14" s="1"/>
  <c r="K23" i="14" s="1"/>
  <c r="O23" i="14"/>
  <c r="E22" i="14"/>
  <c r="G22" i="14"/>
  <c r="E21" i="14"/>
  <c r="I21" i="14" s="1"/>
  <c r="K21" i="14" s="1"/>
  <c r="O21" i="14" s="1"/>
  <c r="G21" i="14"/>
  <c r="E20" i="14"/>
  <c r="G20" i="14"/>
  <c r="I20" i="14"/>
  <c r="K20" i="14"/>
  <c r="O20" i="14" s="1"/>
  <c r="E19" i="14"/>
  <c r="G19" i="14"/>
  <c r="I19" i="14"/>
  <c r="K19" i="14" s="1"/>
  <c r="O19" i="14" s="1"/>
  <c r="E18" i="14"/>
  <c r="G18" i="14"/>
  <c r="I18" i="14" s="1"/>
  <c r="K18" i="14"/>
  <c r="O18" i="14" s="1"/>
  <c r="E17" i="14"/>
  <c r="I17" i="14" s="1"/>
  <c r="G17" i="14"/>
  <c r="K17" i="14"/>
  <c r="O17" i="14" s="1"/>
  <c r="E16" i="14"/>
  <c r="I16" i="14" s="1"/>
  <c r="K16" i="14" s="1"/>
  <c r="O16" i="14" s="1"/>
  <c r="G16" i="14"/>
  <c r="E15" i="14"/>
  <c r="G15" i="14"/>
  <c r="I15" i="14"/>
  <c r="K15" i="14" s="1"/>
  <c r="O15" i="14" s="1"/>
  <c r="E14" i="14"/>
  <c r="G14" i="14"/>
  <c r="E13" i="14"/>
  <c r="G13" i="14"/>
  <c r="I13" i="14"/>
  <c r="K13" i="14" s="1"/>
  <c r="O13" i="14"/>
  <c r="E12" i="14"/>
  <c r="G12" i="14"/>
  <c r="I12" i="14"/>
  <c r="K12" i="14" s="1"/>
  <c r="O12" i="14" s="1"/>
  <c r="E11" i="14"/>
  <c r="I11" i="14" s="1"/>
  <c r="K11" i="14" s="1"/>
  <c r="O11" i="14" s="1"/>
  <c r="G11" i="14"/>
  <c r="E37" i="13"/>
  <c r="G37" i="13"/>
  <c r="I37" i="13" s="1"/>
  <c r="K37" i="13" s="1"/>
  <c r="O37" i="13" s="1"/>
  <c r="E36" i="13"/>
  <c r="I36" i="13" s="1"/>
  <c r="K36" i="13" s="1"/>
  <c r="O36" i="13" s="1"/>
  <c r="G36" i="13"/>
  <c r="E35" i="13"/>
  <c r="G35" i="13"/>
  <c r="E34" i="13"/>
  <c r="G34" i="13"/>
  <c r="I34" i="13"/>
  <c r="K34" i="13" s="1"/>
  <c r="O34" i="13" s="1"/>
  <c r="E33" i="13"/>
  <c r="I33" i="13" s="1"/>
  <c r="K33" i="13" s="1"/>
  <c r="O33" i="13" s="1"/>
  <c r="G33" i="13"/>
  <c r="E32" i="13"/>
  <c r="G32" i="13"/>
  <c r="I32" i="13"/>
  <c r="K32" i="13" s="1"/>
  <c r="O32" i="13"/>
  <c r="E31" i="13"/>
  <c r="G31" i="13"/>
  <c r="I31" i="13"/>
  <c r="K31" i="13"/>
  <c r="O31" i="13" s="1"/>
  <c r="E30" i="13"/>
  <c r="G30" i="13"/>
  <c r="I30" i="13"/>
  <c r="K30" i="13" s="1"/>
  <c r="O30" i="13" s="1"/>
  <c r="E29" i="13"/>
  <c r="I29" i="13" s="1"/>
  <c r="K29" i="13" s="1"/>
  <c r="O29" i="13" s="1"/>
  <c r="G29" i="13"/>
  <c r="E28" i="13"/>
  <c r="I28" i="13" s="1"/>
  <c r="K28" i="13" s="1"/>
  <c r="O28" i="13" s="1"/>
  <c r="G28" i="13"/>
  <c r="E27" i="13"/>
  <c r="G27" i="13"/>
  <c r="I27" i="13"/>
  <c r="K27" i="13" s="1"/>
  <c r="O27" i="13" s="1"/>
  <c r="E26" i="13"/>
  <c r="G26" i="13"/>
  <c r="I26" i="13"/>
  <c r="K26" i="13" s="1"/>
  <c r="O26" i="13" s="1"/>
  <c r="E25" i="13"/>
  <c r="G25" i="13"/>
  <c r="E24" i="13"/>
  <c r="I24" i="13" s="1"/>
  <c r="K24" i="13" s="1"/>
  <c r="O24" i="13" s="1"/>
  <c r="G24" i="13"/>
  <c r="E23" i="13"/>
  <c r="G23" i="13"/>
  <c r="I23" i="13"/>
  <c r="K23" i="13"/>
  <c r="O23" i="13" s="1"/>
  <c r="E22" i="13"/>
  <c r="I22" i="13" s="1"/>
  <c r="K22" i="13" s="1"/>
  <c r="O22" i="13" s="1"/>
  <c r="G22" i="13"/>
  <c r="E21" i="13"/>
  <c r="G21" i="13"/>
  <c r="E20" i="13"/>
  <c r="I20" i="13" s="1"/>
  <c r="K20" i="13" s="1"/>
  <c r="O20" i="13" s="1"/>
  <c r="G20" i="13"/>
  <c r="E19" i="13"/>
  <c r="I19" i="13" s="1"/>
  <c r="K19" i="13" s="1"/>
  <c r="O19" i="13" s="1"/>
  <c r="G19" i="13"/>
  <c r="E18" i="13"/>
  <c r="G18" i="13"/>
  <c r="I18" i="13" s="1"/>
  <c r="K18" i="13" s="1"/>
  <c r="O18" i="13" s="1"/>
  <c r="E17" i="13"/>
  <c r="G17" i="13"/>
  <c r="E16" i="13"/>
  <c r="G16" i="13"/>
  <c r="E15" i="13"/>
  <c r="G15" i="13"/>
  <c r="I15" i="13"/>
  <c r="K15" i="13"/>
  <c r="O15" i="13"/>
  <c r="E14" i="13"/>
  <c r="G14" i="13"/>
  <c r="I14" i="13"/>
  <c r="K14" i="13" s="1"/>
  <c r="O14" i="13" s="1"/>
  <c r="E13" i="13"/>
  <c r="G13" i="13"/>
  <c r="I13" i="13" s="1"/>
  <c r="K13" i="13" s="1"/>
  <c r="O13" i="13" s="1"/>
  <c r="E12" i="13"/>
  <c r="I12" i="13" s="1"/>
  <c r="G12" i="13"/>
  <c r="K12" i="13"/>
  <c r="O12" i="13" s="1"/>
  <c r="E11" i="13"/>
  <c r="G11" i="13"/>
  <c r="I11" i="13"/>
  <c r="K11" i="13" s="1"/>
  <c r="O11" i="13" s="1"/>
  <c r="E37" i="12"/>
  <c r="G37" i="12"/>
  <c r="I37" i="12"/>
  <c r="K37" i="12" s="1"/>
  <c r="O37" i="12"/>
  <c r="E36" i="12"/>
  <c r="G36" i="12"/>
  <c r="E35" i="12"/>
  <c r="G35" i="12"/>
  <c r="I35" i="12"/>
  <c r="K35" i="12" s="1"/>
  <c r="O35" i="12"/>
  <c r="E34" i="12"/>
  <c r="G34" i="12"/>
  <c r="I34" i="12"/>
  <c r="K34" i="12" s="1"/>
  <c r="O34" i="12" s="1"/>
  <c r="E33" i="12"/>
  <c r="I33" i="12" s="1"/>
  <c r="K33" i="12" s="1"/>
  <c r="O33" i="12" s="1"/>
  <c r="G33" i="12"/>
  <c r="E32" i="12"/>
  <c r="G32" i="12"/>
  <c r="I32" i="12"/>
  <c r="K32" i="12" s="1"/>
  <c r="O32" i="12" s="1"/>
  <c r="E31" i="12"/>
  <c r="I31" i="12" s="1"/>
  <c r="G31" i="12"/>
  <c r="K31" i="12"/>
  <c r="O31" i="12" s="1"/>
  <c r="E30" i="12"/>
  <c r="I30" i="12" s="1"/>
  <c r="K30" i="12" s="1"/>
  <c r="O30" i="12" s="1"/>
  <c r="G30" i="12"/>
  <c r="E29" i="12"/>
  <c r="G29" i="12"/>
  <c r="I29" i="12"/>
  <c r="K29" i="12" s="1"/>
  <c r="O29" i="12" s="1"/>
  <c r="E28" i="12"/>
  <c r="I28" i="12" s="1"/>
  <c r="K28" i="12" s="1"/>
  <c r="O28" i="12" s="1"/>
  <c r="G28" i="12"/>
  <c r="E27" i="12"/>
  <c r="I27" i="12" s="1"/>
  <c r="K27" i="12" s="1"/>
  <c r="O27" i="12" s="1"/>
  <c r="G27" i="12"/>
  <c r="E26" i="12"/>
  <c r="G26" i="12"/>
  <c r="I26" i="12"/>
  <c r="K26" i="12"/>
  <c r="O26" i="12" s="1"/>
  <c r="E25" i="12"/>
  <c r="I25" i="12" s="1"/>
  <c r="K25" i="12" s="1"/>
  <c r="O25" i="12" s="1"/>
  <c r="G25" i="12"/>
  <c r="E24" i="12"/>
  <c r="I24" i="12" s="1"/>
  <c r="K24" i="12" s="1"/>
  <c r="O24" i="12" s="1"/>
  <c r="G24" i="12"/>
  <c r="E23" i="12"/>
  <c r="I23" i="12" s="1"/>
  <c r="K23" i="12" s="1"/>
  <c r="O23" i="12" s="1"/>
  <c r="G23" i="12"/>
  <c r="E22" i="12"/>
  <c r="G22" i="12"/>
  <c r="I22" i="12"/>
  <c r="K22" i="12" s="1"/>
  <c r="O22" i="12" s="1"/>
  <c r="E21" i="12"/>
  <c r="G21" i="12"/>
  <c r="I21" i="12"/>
  <c r="K21" i="12" s="1"/>
  <c r="O21" i="12" s="1"/>
  <c r="E20" i="12"/>
  <c r="G20" i="12"/>
  <c r="E19" i="12"/>
  <c r="I19" i="12" s="1"/>
  <c r="K19" i="12" s="1"/>
  <c r="O19" i="12" s="1"/>
  <c r="G19" i="12"/>
  <c r="E18" i="12"/>
  <c r="G18" i="12"/>
  <c r="I18" i="12"/>
  <c r="K18" i="12"/>
  <c r="O18" i="12" s="1"/>
  <c r="E17" i="12"/>
  <c r="G17" i="12"/>
  <c r="E16" i="12"/>
  <c r="I16" i="12" s="1"/>
  <c r="G16" i="12"/>
  <c r="K16" i="12"/>
  <c r="O16" i="12" s="1"/>
  <c r="E15" i="12"/>
  <c r="I15" i="12" s="1"/>
  <c r="K15" i="12" s="1"/>
  <c r="G15" i="12"/>
  <c r="O15" i="12"/>
  <c r="E14" i="12"/>
  <c r="I14" i="12" s="1"/>
  <c r="K14" i="12" s="1"/>
  <c r="O14" i="12" s="1"/>
  <c r="G14" i="12"/>
  <c r="E13" i="12"/>
  <c r="G13" i="12"/>
  <c r="I13" i="12" s="1"/>
  <c r="K13" i="12"/>
  <c r="O13" i="12"/>
  <c r="E12" i="12"/>
  <c r="G12" i="12"/>
  <c r="E11" i="12"/>
  <c r="I11" i="12" s="1"/>
  <c r="K11" i="12" s="1"/>
  <c r="O11" i="12" s="1"/>
  <c r="G11" i="12"/>
  <c r="E37" i="11"/>
  <c r="G37" i="11"/>
  <c r="I37" i="11"/>
  <c r="K37" i="11"/>
  <c r="O37" i="11"/>
  <c r="E36" i="11"/>
  <c r="G36" i="11"/>
  <c r="I36" i="11"/>
  <c r="K36" i="11" s="1"/>
  <c r="O36" i="11" s="1"/>
  <c r="E35" i="11"/>
  <c r="G35" i="11"/>
  <c r="I35" i="11" s="1"/>
  <c r="K35" i="11" s="1"/>
  <c r="O35" i="11" s="1"/>
  <c r="E34" i="11"/>
  <c r="I34" i="11" s="1"/>
  <c r="G34" i="11"/>
  <c r="K34" i="11"/>
  <c r="O34" i="11" s="1"/>
  <c r="E33" i="11"/>
  <c r="I33" i="11" s="1"/>
  <c r="K33" i="11" s="1"/>
  <c r="O33" i="11" s="1"/>
  <c r="G33" i="11"/>
  <c r="E32" i="11"/>
  <c r="G32" i="11"/>
  <c r="I32" i="11" s="1"/>
  <c r="K32" i="11" s="1"/>
  <c r="O32" i="11" s="1"/>
  <c r="E31" i="11"/>
  <c r="G31" i="11"/>
  <c r="E30" i="11"/>
  <c r="G30" i="11"/>
  <c r="I30" i="11" s="1"/>
  <c r="K30" i="11" s="1"/>
  <c r="O30" i="11" s="1"/>
  <c r="E29" i="11"/>
  <c r="G29" i="11"/>
  <c r="I29" i="11"/>
  <c r="K29" i="11" s="1"/>
  <c r="O29" i="11" s="1"/>
  <c r="E28" i="11"/>
  <c r="I28" i="11" s="1"/>
  <c r="K28" i="11" s="1"/>
  <c r="O28" i="11" s="1"/>
  <c r="G28" i="11"/>
  <c r="E27" i="11"/>
  <c r="G27" i="11"/>
  <c r="I27" i="11"/>
  <c r="K27" i="11" s="1"/>
  <c r="O27" i="11"/>
  <c r="E26" i="11"/>
  <c r="I26" i="11" s="1"/>
  <c r="G26" i="11"/>
  <c r="K26" i="11"/>
  <c r="O26" i="11" s="1"/>
  <c r="E25" i="11"/>
  <c r="G25" i="11"/>
  <c r="E24" i="11"/>
  <c r="G24" i="11"/>
  <c r="I24" i="11"/>
  <c r="K24" i="11"/>
  <c r="O24" i="11" s="1"/>
  <c r="E23" i="11"/>
  <c r="I23" i="11" s="1"/>
  <c r="K23" i="11" s="1"/>
  <c r="G23" i="11"/>
  <c r="O23" i="11"/>
  <c r="E22" i="11"/>
  <c r="I22" i="11" s="1"/>
  <c r="K22" i="11" s="1"/>
  <c r="O22" i="11" s="1"/>
  <c r="G22" i="11"/>
  <c r="E21" i="11"/>
  <c r="G21" i="11"/>
  <c r="I21" i="11"/>
  <c r="K21" i="11"/>
  <c r="O21" i="11" s="1"/>
  <c r="E20" i="11"/>
  <c r="G20" i="11"/>
  <c r="I20" i="11"/>
  <c r="K20" i="11" s="1"/>
  <c r="O20" i="11" s="1"/>
  <c r="E19" i="11"/>
  <c r="G19" i="11"/>
  <c r="E18" i="11"/>
  <c r="I18" i="11" s="1"/>
  <c r="G18" i="11"/>
  <c r="K18" i="11"/>
  <c r="O18" i="11" s="1"/>
  <c r="E17" i="11"/>
  <c r="G17" i="11"/>
  <c r="I17" i="11"/>
  <c r="K17" i="11"/>
  <c r="O17" i="11" s="1"/>
  <c r="E16" i="11"/>
  <c r="G16" i="11"/>
  <c r="I16" i="11" s="1"/>
  <c r="K16" i="11" s="1"/>
  <c r="O16" i="11" s="1"/>
  <c r="E15" i="11"/>
  <c r="G15" i="11"/>
  <c r="I15" i="11"/>
  <c r="K15" i="11" s="1"/>
  <c r="O15" i="11" s="1"/>
  <c r="E14" i="11"/>
  <c r="I14" i="11" s="1"/>
  <c r="K14" i="11" s="1"/>
  <c r="O14" i="11" s="1"/>
  <c r="G14" i="11"/>
  <c r="E13" i="11"/>
  <c r="I13" i="11" s="1"/>
  <c r="K13" i="11" s="1"/>
  <c r="O13" i="11" s="1"/>
  <c r="G13" i="11"/>
  <c r="E12" i="11"/>
  <c r="I12" i="11" s="1"/>
  <c r="K12" i="11" s="1"/>
  <c r="O12" i="11" s="1"/>
  <c r="G12" i="11"/>
  <c r="E11" i="11"/>
  <c r="G11" i="11"/>
  <c r="E37" i="10"/>
  <c r="I37" i="10" s="1"/>
  <c r="K37" i="10" s="1"/>
  <c r="O37" i="10" s="1"/>
  <c r="G37" i="10"/>
  <c r="E36" i="10"/>
  <c r="G36" i="10"/>
  <c r="I36" i="10" s="1"/>
  <c r="K36" i="10" s="1"/>
  <c r="O36" i="10" s="1"/>
  <c r="E35" i="10"/>
  <c r="G35" i="10"/>
  <c r="I35" i="10"/>
  <c r="K35" i="10" s="1"/>
  <c r="O35" i="10"/>
  <c r="E34" i="10"/>
  <c r="I34" i="10" s="1"/>
  <c r="K34" i="10" s="1"/>
  <c r="O34" i="10" s="1"/>
  <c r="G34" i="10"/>
  <c r="E33" i="10"/>
  <c r="I33" i="10" s="1"/>
  <c r="K33" i="10" s="1"/>
  <c r="O33" i="10" s="1"/>
  <c r="G33" i="10"/>
  <c r="E32" i="10"/>
  <c r="G32" i="10"/>
  <c r="I32" i="10"/>
  <c r="K32" i="10" s="1"/>
  <c r="O32" i="10" s="1"/>
  <c r="E31" i="10"/>
  <c r="G31" i="10"/>
  <c r="I31" i="10"/>
  <c r="K31" i="10"/>
  <c r="O31" i="10" s="1"/>
  <c r="E30" i="10"/>
  <c r="I30" i="10" s="1"/>
  <c r="G30" i="10"/>
  <c r="K30" i="10"/>
  <c r="O30" i="10" s="1"/>
  <c r="E29" i="10"/>
  <c r="I29" i="10" s="1"/>
  <c r="G29" i="10"/>
  <c r="K29" i="10"/>
  <c r="O29" i="10"/>
  <c r="E28" i="10"/>
  <c r="G28" i="10"/>
  <c r="I28" i="10"/>
  <c r="K28" i="10" s="1"/>
  <c r="O28" i="10" s="1"/>
  <c r="E27" i="10"/>
  <c r="G27" i="10"/>
  <c r="I27" i="10"/>
  <c r="K27" i="10" s="1"/>
  <c r="O27" i="10" s="1"/>
  <c r="E26" i="10"/>
  <c r="G26" i="10"/>
  <c r="I26" i="10" s="1"/>
  <c r="K26" i="10" s="1"/>
  <c r="O26" i="10" s="1"/>
  <c r="E25" i="10"/>
  <c r="G25" i="10"/>
  <c r="I25" i="10"/>
  <c r="K25" i="10" s="1"/>
  <c r="O25" i="10" s="1"/>
  <c r="E24" i="10"/>
  <c r="I24" i="10" s="1"/>
  <c r="K24" i="10" s="1"/>
  <c r="O24" i="10" s="1"/>
  <c r="G24" i="10"/>
  <c r="E23" i="10"/>
  <c r="I23" i="10" s="1"/>
  <c r="K23" i="10" s="1"/>
  <c r="O23" i="10" s="1"/>
  <c r="G23" i="10"/>
  <c r="E22" i="10"/>
  <c r="I22" i="10" s="1"/>
  <c r="K22" i="10" s="1"/>
  <c r="O22" i="10" s="1"/>
  <c r="G22" i="10"/>
  <c r="E21" i="10"/>
  <c r="G21" i="10"/>
  <c r="E20" i="10"/>
  <c r="G20" i="10"/>
  <c r="I20" i="10" s="1"/>
  <c r="K20" i="10" s="1"/>
  <c r="O20" i="10" s="1"/>
  <c r="E19" i="10"/>
  <c r="G19" i="10"/>
  <c r="I19" i="10" s="1"/>
  <c r="K19" i="10" s="1"/>
  <c r="O19" i="10" s="1"/>
  <c r="E18" i="10"/>
  <c r="I18" i="10" s="1"/>
  <c r="K18" i="10" s="1"/>
  <c r="O18" i="10" s="1"/>
  <c r="G18" i="10"/>
  <c r="E17" i="10"/>
  <c r="I17" i="10" s="1"/>
  <c r="K17" i="10" s="1"/>
  <c r="O17" i="10" s="1"/>
  <c r="G17" i="10"/>
  <c r="E16" i="10"/>
  <c r="G16" i="10"/>
  <c r="I16" i="10"/>
  <c r="K16" i="10"/>
  <c r="O16" i="10" s="1"/>
  <c r="E15" i="10"/>
  <c r="G15" i="10"/>
  <c r="I15" i="10"/>
  <c r="K15" i="10" s="1"/>
  <c r="O15" i="10" s="1"/>
  <c r="E14" i="10"/>
  <c r="I14" i="10" s="1"/>
  <c r="G14" i="10"/>
  <c r="K14" i="10"/>
  <c r="O14" i="10"/>
  <c r="E13" i="10"/>
  <c r="I13" i="10" s="1"/>
  <c r="G13" i="10"/>
  <c r="K13" i="10"/>
  <c r="O13" i="10" s="1"/>
  <c r="E12" i="10"/>
  <c r="G12" i="10"/>
  <c r="I12" i="10"/>
  <c r="K12" i="10"/>
  <c r="O12" i="10" s="1"/>
  <c r="E11" i="10"/>
  <c r="G11" i="10"/>
  <c r="I11" i="10" s="1"/>
  <c r="K11" i="10" s="1"/>
  <c r="O11" i="10" s="1"/>
  <c r="E37" i="9"/>
  <c r="G37" i="9"/>
  <c r="I37" i="9"/>
  <c r="K37" i="9" s="1"/>
  <c r="O37" i="9" s="1"/>
  <c r="E36" i="9"/>
  <c r="G36" i="9"/>
  <c r="I36" i="9"/>
  <c r="K36" i="9" s="1"/>
  <c r="O36" i="9" s="1"/>
  <c r="E35" i="9"/>
  <c r="I35" i="9" s="1"/>
  <c r="K35" i="9" s="1"/>
  <c r="O35" i="9" s="1"/>
  <c r="G35" i="9"/>
  <c r="E34" i="9"/>
  <c r="I34" i="9" s="1"/>
  <c r="K34" i="9" s="1"/>
  <c r="O34" i="9" s="1"/>
  <c r="G34" i="9"/>
  <c r="E33" i="9"/>
  <c r="G33" i="9"/>
  <c r="E32" i="9"/>
  <c r="I32" i="9" s="1"/>
  <c r="K32" i="9" s="1"/>
  <c r="O32" i="9" s="1"/>
  <c r="G32" i="9"/>
  <c r="E31" i="9"/>
  <c r="G31" i="9"/>
  <c r="I31" i="9" s="1"/>
  <c r="K31" i="9" s="1"/>
  <c r="O31" i="9" s="1"/>
  <c r="E30" i="9"/>
  <c r="G30" i="9"/>
  <c r="I30" i="9"/>
  <c r="K30" i="9" s="1"/>
  <c r="O30" i="9"/>
  <c r="E29" i="9"/>
  <c r="I29" i="9" s="1"/>
  <c r="K29" i="9" s="1"/>
  <c r="O29" i="9" s="1"/>
  <c r="G29" i="9"/>
  <c r="E28" i="9"/>
  <c r="I28" i="9" s="1"/>
  <c r="K28" i="9" s="1"/>
  <c r="O28" i="9" s="1"/>
  <c r="G28" i="9"/>
  <c r="E27" i="9"/>
  <c r="G27" i="9"/>
  <c r="I27" i="9"/>
  <c r="K27" i="9" s="1"/>
  <c r="O27" i="9" s="1"/>
  <c r="E26" i="9"/>
  <c r="G26" i="9"/>
  <c r="I26" i="9"/>
  <c r="K26" i="9"/>
  <c r="O26" i="9" s="1"/>
  <c r="E25" i="9"/>
  <c r="I25" i="9" s="1"/>
  <c r="G25" i="9"/>
  <c r="K25" i="9"/>
  <c r="O25" i="9" s="1"/>
  <c r="E24" i="9"/>
  <c r="G24" i="9"/>
  <c r="E23" i="9"/>
  <c r="G23" i="9"/>
  <c r="I23" i="9"/>
  <c r="K23" i="9" s="1"/>
  <c r="O23" i="9" s="1"/>
  <c r="E22" i="9"/>
  <c r="G22" i="9"/>
  <c r="I22" i="9"/>
  <c r="K22" i="9" s="1"/>
  <c r="O22" i="9" s="1"/>
  <c r="E21" i="9"/>
  <c r="G21" i="9"/>
  <c r="I21" i="9" s="1"/>
  <c r="K21" i="9" s="1"/>
  <c r="O21" i="9" s="1"/>
  <c r="E20" i="9"/>
  <c r="G20" i="9"/>
  <c r="I20" i="9"/>
  <c r="K20" i="9" s="1"/>
  <c r="O20" i="9" s="1"/>
  <c r="E19" i="9"/>
  <c r="I19" i="9" s="1"/>
  <c r="K19" i="9" s="1"/>
  <c r="O19" i="9" s="1"/>
  <c r="G19" i="9"/>
  <c r="E18" i="9"/>
  <c r="I18" i="9" s="1"/>
  <c r="K18" i="9" s="1"/>
  <c r="O18" i="9" s="1"/>
  <c r="G18" i="9"/>
  <c r="E17" i="9"/>
  <c r="I17" i="9" s="1"/>
  <c r="K17" i="9" s="1"/>
  <c r="O17" i="9" s="1"/>
  <c r="G17" i="9"/>
  <c r="E16" i="9"/>
  <c r="I16" i="9" s="1"/>
  <c r="K16" i="9" s="1"/>
  <c r="O16" i="9" s="1"/>
  <c r="G16" i="9"/>
  <c r="E15" i="9"/>
  <c r="I15" i="9" s="1"/>
  <c r="K15" i="9" s="1"/>
  <c r="O15" i="9" s="1"/>
  <c r="G15" i="9"/>
  <c r="E14" i="9"/>
  <c r="G14" i="9"/>
  <c r="I14" i="9"/>
  <c r="K14" i="9" s="1"/>
  <c r="O14" i="9" s="1"/>
  <c r="E13" i="9"/>
  <c r="G13" i="9"/>
  <c r="I13" i="9"/>
  <c r="K13" i="9" s="1"/>
  <c r="O13" i="9" s="1"/>
  <c r="E12" i="9"/>
  <c r="I12" i="9" s="1"/>
  <c r="K12" i="9" s="1"/>
  <c r="O12" i="9" s="1"/>
  <c r="G12" i="9"/>
  <c r="E11" i="9"/>
  <c r="I11" i="9" s="1"/>
  <c r="K11" i="9" s="1"/>
  <c r="O11" i="9" s="1"/>
  <c r="G11" i="9"/>
  <c r="O12" i="8"/>
  <c r="O13" i="8"/>
  <c r="O14" i="8"/>
  <c r="O15" i="8"/>
  <c r="O16" i="8"/>
  <c r="O17" i="8"/>
  <c r="O18" i="8"/>
  <c r="O19" i="8"/>
  <c r="O20" i="8"/>
  <c r="O21" i="8"/>
  <c r="O22" i="8"/>
  <c r="O23" i="8"/>
  <c r="O24" i="8"/>
  <c r="O25" i="8"/>
  <c r="O26" i="8"/>
  <c r="O27" i="8"/>
  <c r="O28" i="8"/>
  <c r="O29" i="8"/>
  <c r="O30" i="8"/>
  <c r="O31" i="8"/>
  <c r="O32" i="8"/>
  <c r="O33" i="8"/>
  <c r="O34" i="8"/>
  <c r="O35" i="8"/>
  <c r="O36" i="8"/>
  <c r="O11" i="8"/>
  <c r="BU11" i="7"/>
  <c r="BU12" i="7"/>
  <c r="BU13" i="7"/>
  <c r="BU14" i="7"/>
  <c r="BU15" i="7"/>
  <c r="BU16" i="7"/>
  <c r="BU17" i="7"/>
  <c r="BU18" i="7"/>
  <c r="BU19" i="7"/>
  <c r="BU20" i="7"/>
  <c r="BU21" i="7"/>
  <c r="BU22" i="7"/>
  <c r="BU23" i="7"/>
  <c r="BU24" i="7"/>
  <c r="BU25" i="7"/>
  <c r="BU26" i="7"/>
  <c r="BU27" i="7"/>
  <c r="BU28" i="7"/>
  <c r="BU29" i="7"/>
  <c r="BU30" i="7"/>
  <c r="BU31" i="7"/>
  <c r="BU32" i="7"/>
  <c r="BU33" i="7"/>
  <c r="BU34" i="7"/>
  <c r="BU35" i="7"/>
  <c r="BU36" i="7"/>
  <c r="BU10" i="7"/>
  <c r="BS11" i="7"/>
  <c r="BS12" i="7"/>
  <c r="BS13" i="7"/>
  <c r="BS14" i="7"/>
  <c r="BS15" i="7"/>
  <c r="BS16" i="7"/>
  <c r="BS17" i="7"/>
  <c r="BS18" i="7"/>
  <c r="BS19" i="7"/>
  <c r="BS20" i="7"/>
  <c r="BS21" i="7"/>
  <c r="BS22" i="7"/>
  <c r="BS23" i="7"/>
  <c r="BS24" i="7"/>
  <c r="BS25" i="7"/>
  <c r="BS26" i="7"/>
  <c r="BS27" i="7"/>
  <c r="BS28" i="7"/>
  <c r="BS29" i="7"/>
  <c r="BS30" i="7"/>
  <c r="BS31" i="7"/>
  <c r="BS32" i="7"/>
  <c r="BS33" i="7"/>
  <c r="BS34" i="7"/>
  <c r="BS35" i="7"/>
  <c r="BS36" i="7"/>
  <c r="BS10" i="7"/>
  <c r="BQ11" i="7"/>
  <c r="BQ12" i="7"/>
  <c r="BQ13" i="7"/>
  <c r="BQ14" i="7"/>
  <c r="BQ15" i="7"/>
  <c r="BQ16" i="7"/>
  <c r="BQ17" i="7"/>
  <c r="BQ18" i="7"/>
  <c r="BQ19" i="7"/>
  <c r="BQ20" i="7"/>
  <c r="BQ21" i="7"/>
  <c r="BQ22" i="7"/>
  <c r="BQ23" i="7"/>
  <c r="BQ24" i="7"/>
  <c r="BQ25" i="7"/>
  <c r="BQ26" i="7"/>
  <c r="BQ27" i="7"/>
  <c r="BQ28" i="7"/>
  <c r="BQ29" i="7"/>
  <c r="BQ30" i="7"/>
  <c r="BQ31" i="7"/>
  <c r="BQ32" i="7"/>
  <c r="BQ33" i="7"/>
  <c r="BQ34" i="7"/>
  <c r="BQ35" i="7"/>
  <c r="BQ36" i="7"/>
  <c r="BQ10" i="7"/>
  <c r="BO11" i="7"/>
  <c r="BO12" i="7"/>
  <c r="BO13" i="7"/>
  <c r="BO14" i="7"/>
  <c r="BO15" i="7"/>
  <c r="BO16" i="7"/>
  <c r="BO17" i="7"/>
  <c r="BO18" i="7"/>
  <c r="BO19" i="7"/>
  <c r="BO20" i="7"/>
  <c r="BO21" i="7"/>
  <c r="BO22" i="7"/>
  <c r="BO23" i="7"/>
  <c r="BO24" i="7"/>
  <c r="BO25" i="7"/>
  <c r="BO26" i="7"/>
  <c r="BO27" i="7"/>
  <c r="BO28" i="7"/>
  <c r="BO29" i="7"/>
  <c r="BO30" i="7"/>
  <c r="BO31" i="7"/>
  <c r="BO32" i="7"/>
  <c r="BO33" i="7"/>
  <c r="BO34" i="7"/>
  <c r="BO35" i="7"/>
  <c r="BO36" i="7"/>
  <c r="BO10" i="7"/>
  <c r="BM11" i="7"/>
  <c r="BM12" i="7"/>
  <c r="BM13" i="7"/>
  <c r="BM14" i="7"/>
  <c r="BM15" i="7"/>
  <c r="BM16" i="7"/>
  <c r="BM17" i="7"/>
  <c r="BM18" i="7"/>
  <c r="BM19" i="7"/>
  <c r="BM20" i="7"/>
  <c r="BM21" i="7"/>
  <c r="BM22" i="7"/>
  <c r="BM23" i="7"/>
  <c r="BM24" i="7"/>
  <c r="BM25" i="7"/>
  <c r="BM26" i="7"/>
  <c r="BM27" i="7"/>
  <c r="BM28" i="7"/>
  <c r="BM29" i="7"/>
  <c r="BM30" i="7"/>
  <c r="BM31" i="7"/>
  <c r="BM32" i="7"/>
  <c r="BM33" i="7"/>
  <c r="BM34" i="7"/>
  <c r="BM35" i="7"/>
  <c r="BM36" i="7"/>
  <c r="BM10" i="7"/>
  <c r="BK11" i="7"/>
  <c r="BK12" i="7"/>
  <c r="BK13" i="7"/>
  <c r="BK14" i="7"/>
  <c r="BK15" i="7"/>
  <c r="BK16" i="7"/>
  <c r="BK17" i="7"/>
  <c r="BK18" i="7"/>
  <c r="BK19" i="7"/>
  <c r="BK20" i="7"/>
  <c r="BK21" i="7"/>
  <c r="BK22" i="7"/>
  <c r="BK23" i="7"/>
  <c r="BK24" i="7"/>
  <c r="BK25" i="7"/>
  <c r="BK26" i="7"/>
  <c r="BK27" i="7"/>
  <c r="BK28" i="7"/>
  <c r="BK29" i="7"/>
  <c r="BK30" i="7"/>
  <c r="BK31" i="7"/>
  <c r="BK32" i="7"/>
  <c r="BK33" i="7"/>
  <c r="BK34" i="7"/>
  <c r="BK35" i="7"/>
  <c r="BK10" i="7"/>
  <c r="BH11" i="7"/>
  <c r="BH12" i="7"/>
  <c r="BH13" i="7"/>
  <c r="BH14" i="7"/>
  <c r="BH15" i="7"/>
  <c r="BH16" i="7"/>
  <c r="BH17" i="7"/>
  <c r="BH18" i="7"/>
  <c r="BH19" i="7"/>
  <c r="BH20" i="7"/>
  <c r="BH21" i="7"/>
  <c r="BH22" i="7"/>
  <c r="BH23" i="7"/>
  <c r="BH24" i="7"/>
  <c r="BH25" i="7"/>
  <c r="BH26" i="7"/>
  <c r="BH27" i="7"/>
  <c r="BH28" i="7"/>
  <c r="BH29" i="7"/>
  <c r="BH30" i="7"/>
  <c r="BH31" i="7"/>
  <c r="BH32" i="7"/>
  <c r="BH33" i="7"/>
  <c r="BH34" i="7"/>
  <c r="BH35" i="7"/>
  <c r="BH36" i="7"/>
  <c r="BH10" i="7"/>
  <c r="BF11" i="7"/>
  <c r="BF12" i="7"/>
  <c r="BF13" i="7"/>
  <c r="BF14" i="7"/>
  <c r="BF15" i="7"/>
  <c r="BF16" i="7"/>
  <c r="BF17" i="7"/>
  <c r="BF18" i="7"/>
  <c r="BF19" i="7"/>
  <c r="BF20" i="7"/>
  <c r="BF21" i="7"/>
  <c r="BF22" i="7"/>
  <c r="BF23" i="7"/>
  <c r="BF24" i="7"/>
  <c r="BF25" i="7"/>
  <c r="BF26" i="7"/>
  <c r="BF27" i="7"/>
  <c r="BF28" i="7"/>
  <c r="BF29" i="7"/>
  <c r="BF30" i="7"/>
  <c r="BF31" i="7"/>
  <c r="BF32" i="7"/>
  <c r="BF33" i="7"/>
  <c r="BF34" i="7"/>
  <c r="BF35" i="7"/>
  <c r="BF36" i="7"/>
  <c r="BF10" i="7"/>
  <c r="BD11" i="7"/>
  <c r="BD12" i="7"/>
  <c r="BD13" i="7"/>
  <c r="BD14" i="7"/>
  <c r="BD15" i="7"/>
  <c r="BD16" i="7"/>
  <c r="BD17" i="7"/>
  <c r="BD18" i="7"/>
  <c r="BD19" i="7"/>
  <c r="BD20" i="7"/>
  <c r="BD21" i="7"/>
  <c r="BD22" i="7"/>
  <c r="BD23" i="7"/>
  <c r="BD24" i="7"/>
  <c r="BD25" i="7"/>
  <c r="BD26" i="7"/>
  <c r="BD27" i="7"/>
  <c r="BD28" i="7"/>
  <c r="BD29" i="7"/>
  <c r="BD30" i="7"/>
  <c r="BD31" i="7"/>
  <c r="BD32" i="7"/>
  <c r="BD33" i="7"/>
  <c r="BD34" i="7"/>
  <c r="BD35" i="7"/>
  <c r="BD36" i="7"/>
  <c r="BD10" i="7"/>
  <c r="BB11" i="7"/>
  <c r="BB12" i="7"/>
  <c r="BB13" i="7"/>
  <c r="BB14" i="7"/>
  <c r="BB15" i="7"/>
  <c r="BB16" i="7"/>
  <c r="BB17" i="7"/>
  <c r="BB18" i="7"/>
  <c r="BB19" i="7"/>
  <c r="BB20" i="7"/>
  <c r="BB21" i="7"/>
  <c r="BB22" i="7"/>
  <c r="BB23" i="7"/>
  <c r="BB24" i="7"/>
  <c r="BB25" i="7"/>
  <c r="BB26" i="7"/>
  <c r="BB27" i="7"/>
  <c r="BB28" i="7"/>
  <c r="BB29" i="7"/>
  <c r="BB30" i="7"/>
  <c r="BB31" i="7"/>
  <c r="BB32" i="7"/>
  <c r="BB33" i="7"/>
  <c r="BB34" i="7"/>
  <c r="BB35" i="7"/>
  <c r="BB36" i="7"/>
  <c r="BB10" i="7"/>
  <c r="AZ11" i="7"/>
  <c r="AZ12" i="7"/>
  <c r="AZ13" i="7"/>
  <c r="AZ14" i="7"/>
  <c r="AZ15" i="7"/>
  <c r="AZ16" i="7"/>
  <c r="AZ17" i="7"/>
  <c r="AZ18" i="7"/>
  <c r="AZ19" i="7"/>
  <c r="AZ20" i="7"/>
  <c r="AZ21" i="7"/>
  <c r="AZ22" i="7"/>
  <c r="AZ23" i="7"/>
  <c r="AZ24" i="7"/>
  <c r="AZ25" i="7"/>
  <c r="AZ26" i="7"/>
  <c r="AZ27" i="7"/>
  <c r="AZ28" i="7"/>
  <c r="AZ29" i="7"/>
  <c r="AZ30" i="7"/>
  <c r="AZ31" i="7"/>
  <c r="AZ32" i="7"/>
  <c r="AZ33" i="7"/>
  <c r="AZ34" i="7"/>
  <c r="AZ35" i="7"/>
  <c r="AZ36" i="7"/>
  <c r="AZ10" i="7"/>
  <c r="AX11" i="7"/>
  <c r="AX12" i="7"/>
  <c r="AX13" i="7"/>
  <c r="AX14" i="7"/>
  <c r="AX15" i="7"/>
  <c r="AX16" i="7"/>
  <c r="AX17" i="7"/>
  <c r="AX18" i="7"/>
  <c r="AX19" i="7"/>
  <c r="AX20" i="7"/>
  <c r="AX21" i="7"/>
  <c r="AX22" i="7"/>
  <c r="AX23" i="7"/>
  <c r="AX24" i="7"/>
  <c r="AX25" i="7"/>
  <c r="AX26" i="7"/>
  <c r="AX27" i="7"/>
  <c r="AX28" i="7"/>
  <c r="AX29" i="7"/>
  <c r="AX30" i="7"/>
  <c r="AX31" i="7"/>
  <c r="AX32" i="7"/>
  <c r="AX33" i="7"/>
  <c r="AX34" i="7"/>
  <c r="AX35" i="7"/>
  <c r="AX36" i="7"/>
  <c r="AX10" i="7"/>
  <c r="AV11" i="7"/>
  <c r="AV12" i="7"/>
  <c r="AV13" i="7"/>
  <c r="AV14" i="7"/>
  <c r="AV15" i="7"/>
  <c r="AV16" i="7"/>
  <c r="AV17" i="7"/>
  <c r="AV18" i="7"/>
  <c r="AV19" i="7"/>
  <c r="AV20" i="7"/>
  <c r="AV21" i="7"/>
  <c r="AV22" i="7"/>
  <c r="AV23" i="7"/>
  <c r="AV24" i="7"/>
  <c r="AV25" i="7"/>
  <c r="AV26" i="7"/>
  <c r="AV27" i="7"/>
  <c r="AV28" i="7"/>
  <c r="AV29" i="7"/>
  <c r="AV30" i="7"/>
  <c r="AV31" i="7"/>
  <c r="AV32" i="7"/>
  <c r="AV33" i="7"/>
  <c r="AV34" i="7"/>
  <c r="AV35" i="7"/>
  <c r="AV36" i="7"/>
  <c r="AV10" i="7"/>
  <c r="AT11" i="7"/>
  <c r="AT12" i="7"/>
  <c r="AT13" i="7"/>
  <c r="AT14" i="7"/>
  <c r="AT15" i="7"/>
  <c r="AT16" i="7"/>
  <c r="AT17" i="7"/>
  <c r="AT18" i="7"/>
  <c r="AT19" i="7"/>
  <c r="AT20" i="7"/>
  <c r="AT21" i="7"/>
  <c r="AT22" i="7"/>
  <c r="AT23" i="7"/>
  <c r="AT24" i="7"/>
  <c r="AT25" i="7"/>
  <c r="AT26" i="7"/>
  <c r="AT27" i="7"/>
  <c r="AT28" i="7"/>
  <c r="AT29" i="7"/>
  <c r="AT30" i="7"/>
  <c r="AT31" i="7"/>
  <c r="AT32" i="7"/>
  <c r="AT33" i="7"/>
  <c r="AT34" i="7"/>
  <c r="AT35" i="7"/>
  <c r="AT36" i="7"/>
  <c r="AT10" i="7"/>
  <c r="AR11" i="7"/>
  <c r="AR12" i="7"/>
  <c r="AR13" i="7"/>
  <c r="AR14" i="7"/>
  <c r="AR15" i="7"/>
  <c r="AR16" i="7"/>
  <c r="AR17" i="7"/>
  <c r="AR18" i="7"/>
  <c r="AR19" i="7"/>
  <c r="AR20" i="7"/>
  <c r="AR21" i="7"/>
  <c r="AR22" i="7"/>
  <c r="AR23" i="7"/>
  <c r="AR24" i="7"/>
  <c r="AR25" i="7"/>
  <c r="AR26" i="7"/>
  <c r="AR27" i="7"/>
  <c r="AR28" i="7"/>
  <c r="AR29" i="7"/>
  <c r="AR30" i="7"/>
  <c r="AR31" i="7"/>
  <c r="AR32" i="7"/>
  <c r="AR33" i="7"/>
  <c r="AR34" i="7"/>
  <c r="AR35" i="7"/>
  <c r="AR36" i="7"/>
  <c r="AR10" i="7"/>
  <c r="AO11" i="7"/>
  <c r="AO12" i="7"/>
  <c r="AO13" i="7"/>
  <c r="AO14" i="7"/>
  <c r="AO15" i="7"/>
  <c r="AO16" i="7"/>
  <c r="AO17" i="7"/>
  <c r="AO18" i="7"/>
  <c r="AO19" i="7"/>
  <c r="AO20" i="7"/>
  <c r="AO21" i="7"/>
  <c r="AO22" i="7"/>
  <c r="AO23" i="7"/>
  <c r="AO24" i="7"/>
  <c r="AO25" i="7"/>
  <c r="AO26" i="7"/>
  <c r="AO27" i="7"/>
  <c r="AO28" i="7"/>
  <c r="AO29" i="7"/>
  <c r="AO30" i="7"/>
  <c r="AO31" i="7"/>
  <c r="AO32" i="7"/>
  <c r="AO33" i="7"/>
  <c r="AO34" i="7"/>
  <c r="AO35" i="7"/>
  <c r="AO36" i="7"/>
  <c r="AO10" i="7"/>
  <c r="AM11" i="7"/>
  <c r="AM12" i="7"/>
  <c r="AM13" i="7"/>
  <c r="AM14" i="7"/>
  <c r="AM15" i="7"/>
  <c r="AM16" i="7"/>
  <c r="AM17" i="7"/>
  <c r="AM18" i="7"/>
  <c r="AM19" i="7"/>
  <c r="AM20" i="7"/>
  <c r="AM21" i="7"/>
  <c r="AM22" i="7"/>
  <c r="AM23" i="7"/>
  <c r="AM24" i="7"/>
  <c r="AM25" i="7"/>
  <c r="AM26" i="7"/>
  <c r="AM27" i="7"/>
  <c r="AM28" i="7"/>
  <c r="AM29" i="7"/>
  <c r="AM30" i="7"/>
  <c r="AM31" i="7"/>
  <c r="AM32" i="7"/>
  <c r="AM33" i="7"/>
  <c r="AM34" i="7"/>
  <c r="AM35" i="7"/>
  <c r="AM36" i="7"/>
  <c r="AM10" i="7"/>
  <c r="AK11" i="7"/>
  <c r="AK12" i="7"/>
  <c r="AK13" i="7"/>
  <c r="AK14" i="7"/>
  <c r="AK15" i="7"/>
  <c r="AK16" i="7"/>
  <c r="AK17" i="7"/>
  <c r="AK18" i="7"/>
  <c r="AK19" i="7"/>
  <c r="AK20" i="7"/>
  <c r="AK21" i="7"/>
  <c r="AK22" i="7"/>
  <c r="AK23" i="7"/>
  <c r="AK24" i="7"/>
  <c r="AK25" i="7"/>
  <c r="AK26" i="7"/>
  <c r="AK27" i="7"/>
  <c r="AK28" i="7"/>
  <c r="AK29" i="7"/>
  <c r="AK30" i="7"/>
  <c r="AK31" i="7"/>
  <c r="AK32" i="7"/>
  <c r="AK33" i="7"/>
  <c r="AK34" i="7"/>
  <c r="AK35" i="7"/>
  <c r="AK36" i="7"/>
  <c r="AK10" i="7"/>
  <c r="AI11" i="7"/>
  <c r="AI12" i="7"/>
  <c r="AI13" i="7"/>
  <c r="AI14" i="7"/>
  <c r="AI15" i="7"/>
  <c r="AI16" i="7"/>
  <c r="AI17" i="7"/>
  <c r="AI18" i="7"/>
  <c r="AI19" i="7"/>
  <c r="AI20" i="7"/>
  <c r="AI21" i="7"/>
  <c r="AI22" i="7"/>
  <c r="AI23" i="7"/>
  <c r="AI24" i="7"/>
  <c r="AI25" i="7"/>
  <c r="AI26" i="7"/>
  <c r="AI27" i="7"/>
  <c r="AI28" i="7"/>
  <c r="AI29" i="7"/>
  <c r="AI30" i="7"/>
  <c r="AI31" i="7"/>
  <c r="AI32" i="7"/>
  <c r="AI33" i="7"/>
  <c r="AI34" i="7"/>
  <c r="AI35" i="7"/>
  <c r="AI36" i="7"/>
  <c r="AI10" i="7"/>
  <c r="AG11" i="7"/>
  <c r="AG12" i="7"/>
  <c r="AG13" i="7"/>
  <c r="AG14" i="7"/>
  <c r="AG15" i="7"/>
  <c r="AG16" i="7"/>
  <c r="AG17" i="7"/>
  <c r="AG18" i="7"/>
  <c r="AG19" i="7"/>
  <c r="AG20" i="7"/>
  <c r="AG21" i="7"/>
  <c r="AG22" i="7"/>
  <c r="AG23" i="7"/>
  <c r="AG24" i="7"/>
  <c r="AG25" i="7"/>
  <c r="AG26" i="7"/>
  <c r="AG27" i="7"/>
  <c r="AG28" i="7"/>
  <c r="AG29" i="7"/>
  <c r="AG30" i="7"/>
  <c r="AG31" i="7"/>
  <c r="AG32" i="7"/>
  <c r="AG33" i="7"/>
  <c r="AG34" i="7"/>
  <c r="AG35" i="7"/>
  <c r="AG36" i="7"/>
  <c r="AG10" i="7"/>
  <c r="AE36" i="7"/>
  <c r="AE11" i="7"/>
  <c r="AE12" i="7"/>
  <c r="AE13" i="7"/>
  <c r="AE14" i="7"/>
  <c r="AE15" i="7"/>
  <c r="AE16" i="7"/>
  <c r="AE17" i="7"/>
  <c r="AE18" i="7"/>
  <c r="AE19" i="7"/>
  <c r="AE20" i="7"/>
  <c r="AE21" i="7"/>
  <c r="AE22" i="7"/>
  <c r="AE23" i="7"/>
  <c r="AE24" i="7"/>
  <c r="AE25" i="7"/>
  <c r="AE26" i="7"/>
  <c r="AE27" i="7"/>
  <c r="AE28" i="7"/>
  <c r="AE29" i="7"/>
  <c r="AE30" i="7"/>
  <c r="AE31" i="7"/>
  <c r="AE32" i="7"/>
  <c r="AE33" i="7"/>
  <c r="AE34" i="7"/>
  <c r="AE35" i="7"/>
  <c r="AE10" i="7"/>
  <c r="AC11" i="7"/>
  <c r="AC12" i="7"/>
  <c r="AC13" i="7"/>
  <c r="AC14" i="7"/>
  <c r="AC15" i="7"/>
  <c r="AC16" i="7"/>
  <c r="AC17" i="7"/>
  <c r="AC18" i="7"/>
  <c r="AC19" i="7"/>
  <c r="AC20" i="7"/>
  <c r="AC21" i="7"/>
  <c r="AC22" i="7"/>
  <c r="AC23" i="7"/>
  <c r="AC24" i="7"/>
  <c r="AC25" i="7"/>
  <c r="AC26" i="7"/>
  <c r="AC27" i="7"/>
  <c r="AC28" i="7"/>
  <c r="AC29" i="7"/>
  <c r="AC30" i="7"/>
  <c r="AC31" i="7"/>
  <c r="AC32" i="7"/>
  <c r="AC33" i="7"/>
  <c r="AC34" i="7"/>
  <c r="AC35" i="7"/>
  <c r="AC36" i="7"/>
  <c r="AC10" i="7"/>
  <c r="AA11" i="7"/>
  <c r="AA12" i="7"/>
  <c r="AA13" i="7"/>
  <c r="AA14" i="7"/>
  <c r="AA15" i="7"/>
  <c r="AA16" i="7"/>
  <c r="AA17" i="7"/>
  <c r="AA18" i="7"/>
  <c r="AA19" i="7"/>
  <c r="AA20" i="7"/>
  <c r="AA21" i="7"/>
  <c r="AA22" i="7"/>
  <c r="AA23" i="7"/>
  <c r="AA24" i="7"/>
  <c r="AA25" i="7"/>
  <c r="AA26" i="7"/>
  <c r="AA27" i="7"/>
  <c r="AA28" i="7"/>
  <c r="AA29" i="7"/>
  <c r="AA30" i="7"/>
  <c r="AA31" i="7"/>
  <c r="AA32" i="7"/>
  <c r="AA33" i="7"/>
  <c r="AA34" i="7"/>
  <c r="AA35" i="7"/>
  <c r="AA36" i="7"/>
  <c r="AA10" i="7"/>
  <c r="Y11" i="7"/>
  <c r="Y12" i="7"/>
  <c r="Y13" i="7"/>
  <c r="Y14" i="7"/>
  <c r="Y15" i="7"/>
  <c r="Y16" i="7"/>
  <c r="Y17" i="7"/>
  <c r="Y18" i="7"/>
  <c r="Y19" i="7"/>
  <c r="Y20" i="7"/>
  <c r="Y21" i="7"/>
  <c r="Y22" i="7"/>
  <c r="Y23" i="7"/>
  <c r="Y24" i="7"/>
  <c r="Y25" i="7"/>
  <c r="Y26" i="7"/>
  <c r="Y27" i="7"/>
  <c r="Y28" i="7"/>
  <c r="Y29" i="7"/>
  <c r="Y30" i="7"/>
  <c r="Y31" i="7"/>
  <c r="Y32" i="7"/>
  <c r="Y33" i="7"/>
  <c r="Y34" i="7"/>
  <c r="Y35" i="7"/>
  <c r="Y36" i="7"/>
  <c r="Y10" i="7"/>
  <c r="W11" i="7"/>
  <c r="W12" i="7"/>
  <c r="W13" i="7"/>
  <c r="W14" i="7"/>
  <c r="W15" i="7"/>
  <c r="W16" i="7"/>
  <c r="W17" i="7"/>
  <c r="W18" i="7"/>
  <c r="W19" i="7"/>
  <c r="W20" i="7"/>
  <c r="W21" i="7"/>
  <c r="W22" i="7"/>
  <c r="W23" i="7"/>
  <c r="W24" i="7"/>
  <c r="W25" i="7"/>
  <c r="W26" i="7"/>
  <c r="W27" i="7"/>
  <c r="W28" i="7"/>
  <c r="W29" i="7"/>
  <c r="W30" i="7"/>
  <c r="W31" i="7"/>
  <c r="W32" i="7"/>
  <c r="W33" i="7"/>
  <c r="W34" i="7"/>
  <c r="W35" i="7"/>
  <c r="W36" i="7"/>
  <c r="W10" i="7"/>
  <c r="T11" i="7"/>
  <c r="T12" i="7"/>
  <c r="T13" i="7"/>
  <c r="T14" i="7"/>
  <c r="T15" i="7"/>
  <c r="T16" i="7"/>
  <c r="T17" i="7"/>
  <c r="T18" i="7"/>
  <c r="T19" i="7"/>
  <c r="T20" i="7"/>
  <c r="T21" i="7"/>
  <c r="T22" i="7"/>
  <c r="T23" i="7"/>
  <c r="T24" i="7"/>
  <c r="T25" i="7"/>
  <c r="T26" i="7"/>
  <c r="T27" i="7"/>
  <c r="T28" i="7"/>
  <c r="T29" i="7"/>
  <c r="T30" i="7"/>
  <c r="T31" i="7"/>
  <c r="T32" i="7"/>
  <c r="T33" i="7"/>
  <c r="T34" i="7"/>
  <c r="T35" i="7"/>
  <c r="T36" i="7"/>
  <c r="T10" i="7"/>
  <c r="R11" i="7"/>
  <c r="R12" i="7"/>
  <c r="R13" i="7"/>
  <c r="R14" i="7"/>
  <c r="R15" i="7"/>
  <c r="R16" i="7"/>
  <c r="R17" i="7"/>
  <c r="R18" i="7"/>
  <c r="R19" i="7"/>
  <c r="R20" i="7"/>
  <c r="R21" i="7"/>
  <c r="R22" i="7"/>
  <c r="R23" i="7"/>
  <c r="R24" i="7"/>
  <c r="R25" i="7"/>
  <c r="R26" i="7"/>
  <c r="R27" i="7"/>
  <c r="R28" i="7"/>
  <c r="R29" i="7"/>
  <c r="R30" i="7"/>
  <c r="R31" i="7"/>
  <c r="R32" i="7"/>
  <c r="R33" i="7"/>
  <c r="R34" i="7"/>
  <c r="R35" i="7"/>
  <c r="R36" i="7"/>
  <c r="R10" i="7"/>
  <c r="P11" i="7"/>
  <c r="P12" i="7"/>
  <c r="P13" i="7"/>
  <c r="P14" i="7"/>
  <c r="P15" i="7"/>
  <c r="P16" i="7"/>
  <c r="P17" i="7"/>
  <c r="P18" i="7"/>
  <c r="P19" i="7"/>
  <c r="P20" i="7"/>
  <c r="P21" i="7"/>
  <c r="P22" i="7"/>
  <c r="P23" i="7"/>
  <c r="P24" i="7"/>
  <c r="P25" i="7"/>
  <c r="P26" i="7"/>
  <c r="P27" i="7"/>
  <c r="P28" i="7"/>
  <c r="P29" i="7"/>
  <c r="P30" i="7"/>
  <c r="P31" i="7"/>
  <c r="P32" i="7"/>
  <c r="P33" i="7"/>
  <c r="P34" i="7"/>
  <c r="P35" i="7"/>
  <c r="P36" i="7"/>
  <c r="P10" i="7"/>
  <c r="N11" i="7"/>
  <c r="N12" i="7"/>
  <c r="N13" i="7"/>
  <c r="N14" i="7"/>
  <c r="N15" i="7"/>
  <c r="N16" i="7"/>
  <c r="N17" i="7"/>
  <c r="N18" i="7"/>
  <c r="N19" i="7"/>
  <c r="N20" i="7"/>
  <c r="N21" i="7"/>
  <c r="N22" i="7"/>
  <c r="N23" i="7"/>
  <c r="N24" i="7"/>
  <c r="N25" i="7"/>
  <c r="N26" i="7"/>
  <c r="N27" i="7"/>
  <c r="N28" i="7"/>
  <c r="N29" i="7"/>
  <c r="N30" i="7"/>
  <c r="N31" i="7"/>
  <c r="N32" i="7"/>
  <c r="N33" i="7"/>
  <c r="N34" i="7"/>
  <c r="N35" i="7"/>
  <c r="N36" i="7"/>
  <c r="N10" i="7"/>
  <c r="L11" i="7"/>
  <c r="L12" i="7"/>
  <c r="L13" i="7"/>
  <c r="L14" i="7"/>
  <c r="L15" i="7"/>
  <c r="L16" i="7"/>
  <c r="L17" i="7"/>
  <c r="L18" i="7"/>
  <c r="L19" i="7"/>
  <c r="L20" i="7"/>
  <c r="L21" i="7"/>
  <c r="L22" i="7"/>
  <c r="L23" i="7"/>
  <c r="L24" i="7"/>
  <c r="L25" i="7"/>
  <c r="L26" i="7"/>
  <c r="L27" i="7"/>
  <c r="L28" i="7"/>
  <c r="L29" i="7"/>
  <c r="L30" i="7"/>
  <c r="L31" i="7"/>
  <c r="L32" i="7"/>
  <c r="L33" i="7"/>
  <c r="L34" i="7"/>
  <c r="L35" i="7"/>
  <c r="L36" i="7"/>
  <c r="L10" i="7"/>
  <c r="J11" i="7"/>
  <c r="J12" i="7"/>
  <c r="J13" i="7"/>
  <c r="J14" i="7"/>
  <c r="J15" i="7"/>
  <c r="J16" i="7"/>
  <c r="J17" i="7"/>
  <c r="J18" i="7"/>
  <c r="J19" i="7"/>
  <c r="J20" i="7"/>
  <c r="J21" i="7"/>
  <c r="J22" i="7"/>
  <c r="J23" i="7"/>
  <c r="J24" i="7"/>
  <c r="J25" i="7"/>
  <c r="J26" i="7"/>
  <c r="J27" i="7"/>
  <c r="J28" i="7"/>
  <c r="J29" i="7"/>
  <c r="J30" i="7"/>
  <c r="J31" i="7"/>
  <c r="J32" i="7"/>
  <c r="J33" i="7"/>
  <c r="J34" i="7"/>
  <c r="J35" i="7"/>
  <c r="J36" i="7"/>
  <c r="J10" i="7"/>
  <c r="H11" i="7"/>
  <c r="H12" i="7"/>
  <c r="H13" i="7"/>
  <c r="H14" i="7"/>
  <c r="H15" i="7"/>
  <c r="H16" i="7"/>
  <c r="H17" i="7"/>
  <c r="H18" i="7"/>
  <c r="H19" i="7"/>
  <c r="H20" i="7"/>
  <c r="H21" i="7"/>
  <c r="H22" i="7"/>
  <c r="H23" i="7"/>
  <c r="H24" i="7"/>
  <c r="H25" i="7"/>
  <c r="H26" i="7"/>
  <c r="H27" i="7"/>
  <c r="H28" i="7"/>
  <c r="H29" i="7"/>
  <c r="H30" i="7"/>
  <c r="H31" i="7"/>
  <c r="H32" i="7"/>
  <c r="H33" i="7"/>
  <c r="H34" i="7"/>
  <c r="H35" i="7"/>
  <c r="H36" i="7"/>
  <c r="H10" i="7"/>
  <c r="B11" i="7"/>
  <c r="B12" i="7"/>
  <c r="B13" i="7"/>
  <c r="B14" i="7"/>
  <c r="B15" i="7"/>
  <c r="B16" i="7"/>
  <c r="B17" i="7"/>
  <c r="B18" i="7"/>
  <c r="B19" i="7"/>
  <c r="B20" i="7"/>
  <c r="B21" i="7"/>
  <c r="B22" i="7"/>
  <c r="B23" i="7"/>
  <c r="B24" i="7"/>
  <c r="B25" i="7"/>
  <c r="B26" i="7"/>
  <c r="B27" i="7"/>
  <c r="B28" i="7"/>
  <c r="B29" i="7"/>
  <c r="B30" i="7"/>
  <c r="B31" i="7"/>
  <c r="B32" i="7"/>
  <c r="B33" i="7"/>
  <c r="B34" i="7"/>
  <c r="B35" i="7"/>
  <c r="B36" i="7"/>
  <c r="B10" i="7"/>
  <c r="D11" i="7"/>
  <c r="D12" i="7"/>
  <c r="D13" i="7"/>
  <c r="D14" i="7"/>
  <c r="D15" i="7"/>
  <c r="D16" i="7"/>
  <c r="D17" i="7"/>
  <c r="D18" i="7"/>
  <c r="D19" i="7"/>
  <c r="D20" i="7"/>
  <c r="D21" i="7"/>
  <c r="D22" i="7"/>
  <c r="D23" i="7"/>
  <c r="D24" i="7"/>
  <c r="D25" i="7"/>
  <c r="D26" i="7"/>
  <c r="D27" i="7"/>
  <c r="D28" i="7"/>
  <c r="D29" i="7"/>
  <c r="D30" i="7"/>
  <c r="D31" i="7"/>
  <c r="D32" i="7"/>
  <c r="D33" i="7"/>
  <c r="D34" i="7"/>
  <c r="D35" i="7"/>
  <c r="D36" i="7"/>
  <c r="D10" i="7"/>
  <c r="F11" i="7"/>
  <c r="F12" i="7"/>
  <c r="F13" i="7"/>
  <c r="F14" i="7"/>
  <c r="F15" i="7"/>
  <c r="F16" i="7"/>
  <c r="F17" i="7"/>
  <c r="F18" i="7"/>
  <c r="F19" i="7"/>
  <c r="F20" i="7"/>
  <c r="F21" i="7"/>
  <c r="F22" i="7"/>
  <c r="F23" i="7"/>
  <c r="F24" i="7"/>
  <c r="F25" i="7"/>
  <c r="F26" i="7"/>
  <c r="F27" i="7"/>
  <c r="F28" i="7"/>
  <c r="F29" i="7"/>
  <c r="F30" i="7"/>
  <c r="F31" i="7"/>
  <c r="F32" i="7"/>
  <c r="F33" i="7"/>
  <c r="F34" i="7"/>
  <c r="F35" i="7"/>
  <c r="F36" i="7"/>
  <c r="F10" i="7"/>
  <c r="BU11" i="6"/>
  <c r="BU12" i="6"/>
  <c r="BU13" i="6"/>
  <c r="BU14" i="6"/>
  <c r="BU15" i="6"/>
  <c r="BU16" i="6"/>
  <c r="BU17" i="6"/>
  <c r="BU18" i="6"/>
  <c r="BU19" i="6"/>
  <c r="BU20" i="6"/>
  <c r="BU21" i="6"/>
  <c r="BU22" i="6"/>
  <c r="BU23" i="6"/>
  <c r="BU24" i="6"/>
  <c r="BU25" i="6"/>
  <c r="BU26" i="6"/>
  <c r="BU27" i="6"/>
  <c r="BU28" i="6"/>
  <c r="BU29" i="6"/>
  <c r="BU30" i="6"/>
  <c r="BU31" i="6"/>
  <c r="BU32" i="6"/>
  <c r="BU33" i="6"/>
  <c r="BU34" i="6"/>
  <c r="BU35" i="6"/>
  <c r="BU36" i="6"/>
  <c r="BU10" i="6"/>
  <c r="BS36" i="6"/>
  <c r="BS11" i="6"/>
  <c r="BS12" i="6"/>
  <c r="BS13" i="6"/>
  <c r="BS14" i="6"/>
  <c r="BS15" i="6"/>
  <c r="BS16" i="6"/>
  <c r="BS17" i="6"/>
  <c r="BS18" i="6"/>
  <c r="BS19" i="6"/>
  <c r="BS20" i="6"/>
  <c r="BS21" i="6"/>
  <c r="BS22" i="6"/>
  <c r="BS23" i="6"/>
  <c r="BS24" i="6"/>
  <c r="BS25" i="6"/>
  <c r="BS26" i="6"/>
  <c r="BS27" i="6"/>
  <c r="BS28" i="6"/>
  <c r="BS29" i="6"/>
  <c r="BS30" i="6"/>
  <c r="BS31" i="6"/>
  <c r="BS32" i="6"/>
  <c r="BS33" i="6"/>
  <c r="BS34" i="6"/>
  <c r="BS35" i="6"/>
  <c r="BS10" i="6"/>
  <c r="BQ11" i="6"/>
  <c r="BQ12" i="6"/>
  <c r="BQ13" i="6"/>
  <c r="BQ14" i="6"/>
  <c r="BQ15" i="6"/>
  <c r="BQ16" i="6"/>
  <c r="BQ17" i="6"/>
  <c r="BQ18" i="6"/>
  <c r="BQ19" i="6"/>
  <c r="BQ20" i="6"/>
  <c r="BQ21" i="6"/>
  <c r="BQ22" i="6"/>
  <c r="BQ23" i="6"/>
  <c r="BQ24" i="6"/>
  <c r="BQ25" i="6"/>
  <c r="BQ26" i="6"/>
  <c r="BQ27" i="6"/>
  <c r="BQ28" i="6"/>
  <c r="BQ29" i="6"/>
  <c r="BQ30" i="6"/>
  <c r="BQ31" i="6"/>
  <c r="BQ32" i="6"/>
  <c r="BQ33" i="6"/>
  <c r="BQ34" i="6"/>
  <c r="BQ35" i="6"/>
  <c r="BQ36" i="6"/>
  <c r="BQ10" i="6"/>
  <c r="BO11" i="6"/>
  <c r="BO12" i="6"/>
  <c r="BO13" i="6"/>
  <c r="BO14" i="6"/>
  <c r="BO15" i="6"/>
  <c r="BO16" i="6"/>
  <c r="BO17" i="6"/>
  <c r="BO18" i="6"/>
  <c r="BO19" i="6"/>
  <c r="BO20" i="6"/>
  <c r="BO21" i="6"/>
  <c r="BO22" i="6"/>
  <c r="BO23" i="6"/>
  <c r="BO24" i="6"/>
  <c r="BO25" i="6"/>
  <c r="BO26" i="6"/>
  <c r="BO27" i="6"/>
  <c r="BO28" i="6"/>
  <c r="BO29" i="6"/>
  <c r="BO30" i="6"/>
  <c r="BO31" i="6"/>
  <c r="BO32" i="6"/>
  <c r="BO33" i="6"/>
  <c r="BO34" i="6"/>
  <c r="BO35" i="6"/>
  <c r="BO36" i="6"/>
  <c r="BO10" i="6"/>
  <c r="BM11" i="6"/>
  <c r="BM12" i="6"/>
  <c r="BM13" i="6"/>
  <c r="BM14" i="6"/>
  <c r="BM15" i="6"/>
  <c r="BM16" i="6"/>
  <c r="BM17" i="6"/>
  <c r="BM18" i="6"/>
  <c r="BM19" i="6"/>
  <c r="BM20" i="6"/>
  <c r="BM21" i="6"/>
  <c r="BM22" i="6"/>
  <c r="BM23" i="6"/>
  <c r="BM24" i="6"/>
  <c r="BM25" i="6"/>
  <c r="BM26" i="6"/>
  <c r="BM27" i="6"/>
  <c r="BM28" i="6"/>
  <c r="BM29" i="6"/>
  <c r="BM30" i="6"/>
  <c r="BM31" i="6"/>
  <c r="BM32" i="6"/>
  <c r="BM33" i="6"/>
  <c r="BM34" i="6"/>
  <c r="BM35" i="6"/>
  <c r="BM36" i="6"/>
  <c r="BM10" i="6"/>
  <c r="BJ11" i="6"/>
  <c r="BJ12" i="6"/>
  <c r="BJ13" i="6"/>
  <c r="BJ14" i="6"/>
  <c r="BJ15" i="6"/>
  <c r="BJ16" i="6"/>
  <c r="BJ17" i="6"/>
  <c r="BJ18" i="6"/>
  <c r="BJ19" i="6"/>
  <c r="BJ20" i="6"/>
  <c r="BJ21" i="6"/>
  <c r="BJ22" i="6"/>
  <c r="BJ23" i="6"/>
  <c r="BJ24" i="6"/>
  <c r="BJ25" i="6"/>
  <c r="BJ26" i="6"/>
  <c r="BJ27" i="6"/>
  <c r="BJ28" i="6"/>
  <c r="BJ29" i="6"/>
  <c r="BJ30" i="6"/>
  <c r="BJ31" i="6"/>
  <c r="BJ32" i="6"/>
  <c r="BJ33" i="6"/>
  <c r="BJ34" i="6"/>
  <c r="BJ35" i="6"/>
  <c r="BJ36" i="6"/>
  <c r="BJ10" i="6"/>
  <c r="BH11" i="6"/>
  <c r="BH12" i="6"/>
  <c r="BH13" i="6"/>
  <c r="BH14" i="6"/>
  <c r="BH15" i="6"/>
  <c r="BH16" i="6"/>
  <c r="BH17" i="6"/>
  <c r="BH18" i="6"/>
  <c r="BH19" i="6"/>
  <c r="BH20" i="6"/>
  <c r="BH21" i="6"/>
  <c r="BH22" i="6"/>
  <c r="BH23" i="6"/>
  <c r="BH24" i="6"/>
  <c r="BH25" i="6"/>
  <c r="BH26" i="6"/>
  <c r="BH27" i="6"/>
  <c r="BH28" i="6"/>
  <c r="BH29" i="6"/>
  <c r="BH30" i="6"/>
  <c r="BH31" i="6"/>
  <c r="BH32" i="6"/>
  <c r="BH33" i="6"/>
  <c r="BH34" i="6"/>
  <c r="BH35" i="6"/>
  <c r="BH36" i="6"/>
  <c r="BH10" i="6"/>
  <c r="BF11" i="6"/>
  <c r="BF12" i="6"/>
  <c r="BF13" i="6"/>
  <c r="BF14" i="6"/>
  <c r="BF15" i="6"/>
  <c r="BF16" i="6"/>
  <c r="BF17" i="6"/>
  <c r="BF18" i="6"/>
  <c r="BF19" i="6"/>
  <c r="BF20" i="6"/>
  <c r="BF21" i="6"/>
  <c r="BF22" i="6"/>
  <c r="BF23" i="6"/>
  <c r="BF24" i="6"/>
  <c r="BF25" i="6"/>
  <c r="BF26" i="6"/>
  <c r="BF27" i="6"/>
  <c r="BF28" i="6"/>
  <c r="BF29" i="6"/>
  <c r="BF30" i="6"/>
  <c r="BF31" i="6"/>
  <c r="BF32" i="6"/>
  <c r="BF33" i="6"/>
  <c r="BF34" i="6"/>
  <c r="BF35" i="6"/>
  <c r="BF36" i="6"/>
  <c r="BF10" i="6"/>
  <c r="BD11" i="6"/>
  <c r="BD12" i="6"/>
  <c r="BD13" i="6"/>
  <c r="BD14" i="6"/>
  <c r="BD15" i="6"/>
  <c r="BD16" i="6"/>
  <c r="BD17" i="6"/>
  <c r="BD18" i="6"/>
  <c r="BD19" i="6"/>
  <c r="BD20" i="6"/>
  <c r="BD21" i="6"/>
  <c r="BD22" i="6"/>
  <c r="BD23" i="6"/>
  <c r="BD24" i="6"/>
  <c r="BD25" i="6"/>
  <c r="BD26" i="6"/>
  <c r="BD27" i="6"/>
  <c r="BD28" i="6"/>
  <c r="BD29" i="6"/>
  <c r="BD30" i="6"/>
  <c r="BD31" i="6"/>
  <c r="BD32" i="6"/>
  <c r="BD33" i="6"/>
  <c r="BD34" i="6"/>
  <c r="BD35" i="6"/>
  <c r="BD36" i="6"/>
  <c r="BD10" i="6"/>
  <c r="BB11" i="6"/>
  <c r="BB12" i="6"/>
  <c r="BB13" i="6"/>
  <c r="BB14" i="6"/>
  <c r="BB15" i="6"/>
  <c r="BB16" i="6"/>
  <c r="BB17" i="6"/>
  <c r="BB18" i="6"/>
  <c r="BB19" i="6"/>
  <c r="BB20" i="6"/>
  <c r="BB21" i="6"/>
  <c r="BB22" i="6"/>
  <c r="BB23" i="6"/>
  <c r="BB24" i="6"/>
  <c r="BB25" i="6"/>
  <c r="BB26" i="6"/>
  <c r="BB27" i="6"/>
  <c r="BB28" i="6"/>
  <c r="BB29" i="6"/>
  <c r="BB30" i="6"/>
  <c r="BB31" i="6"/>
  <c r="BB32" i="6"/>
  <c r="BB33" i="6"/>
  <c r="BB34" i="6"/>
  <c r="BB35" i="6"/>
  <c r="BB36" i="6"/>
  <c r="BB10" i="6"/>
  <c r="AZ11" i="6"/>
  <c r="AZ12" i="6"/>
  <c r="AZ13" i="6"/>
  <c r="AZ14" i="6"/>
  <c r="AZ15" i="6"/>
  <c r="AZ16" i="6"/>
  <c r="AZ17" i="6"/>
  <c r="AZ18" i="6"/>
  <c r="AZ19" i="6"/>
  <c r="AZ20" i="6"/>
  <c r="AZ21" i="6"/>
  <c r="AZ22" i="6"/>
  <c r="AZ23" i="6"/>
  <c r="AZ24" i="6"/>
  <c r="AZ25" i="6"/>
  <c r="AZ26" i="6"/>
  <c r="AZ27" i="6"/>
  <c r="AZ28" i="6"/>
  <c r="AZ29" i="6"/>
  <c r="AZ30" i="6"/>
  <c r="AZ31" i="6"/>
  <c r="AZ32" i="6"/>
  <c r="AZ33" i="6"/>
  <c r="AZ34" i="6"/>
  <c r="AZ35" i="6"/>
  <c r="AZ36" i="6"/>
  <c r="AZ10" i="6"/>
  <c r="AX11" i="6"/>
  <c r="AX12" i="6"/>
  <c r="AX13" i="6"/>
  <c r="AX14" i="6"/>
  <c r="AX15" i="6"/>
  <c r="AX16" i="6"/>
  <c r="AX17" i="6"/>
  <c r="AX18" i="6"/>
  <c r="AX19" i="6"/>
  <c r="AX20" i="6"/>
  <c r="AX21" i="6"/>
  <c r="AX22" i="6"/>
  <c r="AX23" i="6"/>
  <c r="AX24" i="6"/>
  <c r="AX25" i="6"/>
  <c r="AX26" i="6"/>
  <c r="AX27" i="6"/>
  <c r="AX28" i="6"/>
  <c r="AX29" i="6"/>
  <c r="AX30" i="6"/>
  <c r="AX31" i="6"/>
  <c r="AX32" i="6"/>
  <c r="AX33" i="6"/>
  <c r="AX34" i="6"/>
  <c r="AX35" i="6"/>
  <c r="AX36" i="6"/>
  <c r="AX10" i="6"/>
  <c r="AV11" i="6"/>
  <c r="AV12" i="6"/>
  <c r="AV13" i="6"/>
  <c r="AV14" i="6"/>
  <c r="AV15" i="6"/>
  <c r="AV16" i="6"/>
  <c r="AV17" i="6"/>
  <c r="AV18" i="6"/>
  <c r="AV19" i="6"/>
  <c r="AV20" i="6"/>
  <c r="AV21" i="6"/>
  <c r="AV22" i="6"/>
  <c r="AV23" i="6"/>
  <c r="AV24" i="6"/>
  <c r="AV25" i="6"/>
  <c r="AV26" i="6"/>
  <c r="AV27" i="6"/>
  <c r="AV28" i="6"/>
  <c r="AV29" i="6"/>
  <c r="AV30" i="6"/>
  <c r="AV31" i="6"/>
  <c r="AV32" i="6"/>
  <c r="AV33" i="6"/>
  <c r="AV34" i="6"/>
  <c r="AV35" i="6"/>
  <c r="AV36" i="6"/>
  <c r="AV10" i="6"/>
  <c r="AT11" i="6"/>
  <c r="AT12" i="6"/>
  <c r="AT13" i="6"/>
  <c r="AT14" i="6"/>
  <c r="AT15" i="6"/>
  <c r="AT16" i="6"/>
  <c r="AT17" i="6"/>
  <c r="AT18" i="6"/>
  <c r="AT19" i="6"/>
  <c r="AT20" i="6"/>
  <c r="AT21" i="6"/>
  <c r="AT22" i="6"/>
  <c r="AT23" i="6"/>
  <c r="AT24" i="6"/>
  <c r="AT25" i="6"/>
  <c r="AT26" i="6"/>
  <c r="AT27" i="6"/>
  <c r="AT28" i="6"/>
  <c r="AT29" i="6"/>
  <c r="AT30" i="6"/>
  <c r="AT31" i="6"/>
  <c r="AT32" i="6"/>
  <c r="AT33" i="6"/>
  <c r="AT34" i="6"/>
  <c r="AT35" i="6"/>
  <c r="AT36" i="6"/>
  <c r="AT10" i="6"/>
  <c r="AR11" i="6"/>
  <c r="AR12" i="6"/>
  <c r="AR13" i="6"/>
  <c r="AR14" i="6"/>
  <c r="AR15" i="6"/>
  <c r="AR16" i="6"/>
  <c r="AR17" i="6"/>
  <c r="AR18" i="6"/>
  <c r="AR19" i="6"/>
  <c r="AR20" i="6"/>
  <c r="AR21" i="6"/>
  <c r="AR22" i="6"/>
  <c r="AR23" i="6"/>
  <c r="AR24" i="6"/>
  <c r="AR25" i="6"/>
  <c r="AR26" i="6"/>
  <c r="AR27" i="6"/>
  <c r="AR28" i="6"/>
  <c r="AR29" i="6"/>
  <c r="AR30" i="6"/>
  <c r="AR31" i="6"/>
  <c r="AR32" i="6"/>
  <c r="AR33" i="6"/>
  <c r="AR34" i="6"/>
  <c r="AR35" i="6"/>
  <c r="AR36" i="6"/>
  <c r="AR10" i="6"/>
  <c r="AO11" i="6"/>
  <c r="AO12" i="6"/>
  <c r="AO13" i="6"/>
  <c r="AO14" i="6"/>
  <c r="AO15" i="6"/>
  <c r="AO16" i="6"/>
  <c r="AO17" i="6"/>
  <c r="AO18" i="6"/>
  <c r="AO19" i="6"/>
  <c r="AO20" i="6"/>
  <c r="AO21" i="6"/>
  <c r="AO22" i="6"/>
  <c r="AO23" i="6"/>
  <c r="AO24" i="6"/>
  <c r="AO25" i="6"/>
  <c r="AO26" i="6"/>
  <c r="AO27" i="6"/>
  <c r="AO28" i="6"/>
  <c r="AO29" i="6"/>
  <c r="AO30" i="6"/>
  <c r="AO31" i="6"/>
  <c r="AO32" i="6"/>
  <c r="AO33" i="6"/>
  <c r="AO34" i="6"/>
  <c r="AO35" i="6"/>
  <c r="AO36" i="6"/>
  <c r="AO10" i="6"/>
  <c r="AM11" i="6"/>
  <c r="AM12" i="6"/>
  <c r="AM13" i="6"/>
  <c r="AM14" i="6"/>
  <c r="AM15" i="6"/>
  <c r="AM16" i="6"/>
  <c r="AM17" i="6"/>
  <c r="AM18" i="6"/>
  <c r="AM19" i="6"/>
  <c r="AM20" i="6"/>
  <c r="AM21" i="6"/>
  <c r="AM22" i="6"/>
  <c r="AM23" i="6"/>
  <c r="AM24" i="6"/>
  <c r="AM25" i="6"/>
  <c r="AM26" i="6"/>
  <c r="AM27" i="6"/>
  <c r="AM28" i="6"/>
  <c r="AM29" i="6"/>
  <c r="AM30" i="6"/>
  <c r="AM31" i="6"/>
  <c r="AM32" i="6"/>
  <c r="AM33" i="6"/>
  <c r="AM34" i="6"/>
  <c r="AM35" i="6"/>
  <c r="AM36" i="6"/>
  <c r="AM10" i="6"/>
  <c r="AK11" i="6"/>
  <c r="AK12" i="6"/>
  <c r="AK13" i="6"/>
  <c r="AK14" i="6"/>
  <c r="AK15" i="6"/>
  <c r="AK16" i="6"/>
  <c r="AK17" i="6"/>
  <c r="AK18" i="6"/>
  <c r="AK19" i="6"/>
  <c r="AK20" i="6"/>
  <c r="AK21" i="6"/>
  <c r="AK22" i="6"/>
  <c r="AK23" i="6"/>
  <c r="AK24" i="6"/>
  <c r="AK25" i="6"/>
  <c r="AK26" i="6"/>
  <c r="AK27" i="6"/>
  <c r="AK28" i="6"/>
  <c r="AK29" i="6"/>
  <c r="AK30" i="6"/>
  <c r="AK31" i="6"/>
  <c r="AK32" i="6"/>
  <c r="AK33" i="6"/>
  <c r="AK34" i="6"/>
  <c r="AK35" i="6"/>
  <c r="AK36" i="6"/>
  <c r="AK10" i="6"/>
  <c r="AI11" i="6"/>
  <c r="AI12" i="6"/>
  <c r="AI13" i="6"/>
  <c r="AI14" i="6"/>
  <c r="AI15" i="6"/>
  <c r="AI16" i="6"/>
  <c r="AI17" i="6"/>
  <c r="AI18" i="6"/>
  <c r="AI19" i="6"/>
  <c r="AI20" i="6"/>
  <c r="AI21" i="6"/>
  <c r="AI22" i="6"/>
  <c r="AI23" i="6"/>
  <c r="AI24" i="6"/>
  <c r="AI25" i="6"/>
  <c r="AI26" i="6"/>
  <c r="AI27" i="6"/>
  <c r="AI28" i="6"/>
  <c r="AI29" i="6"/>
  <c r="AI30" i="6"/>
  <c r="AI31" i="6"/>
  <c r="AI32" i="6"/>
  <c r="AI33" i="6"/>
  <c r="AI34" i="6"/>
  <c r="AI35" i="6"/>
  <c r="AI36" i="6"/>
  <c r="AI10" i="6"/>
  <c r="AG11" i="6"/>
  <c r="AG12" i="6"/>
  <c r="AG13" i="6"/>
  <c r="AG14" i="6"/>
  <c r="AG15" i="6"/>
  <c r="AG16" i="6"/>
  <c r="AG17" i="6"/>
  <c r="AG18" i="6"/>
  <c r="AG19" i="6"/>
  <c r="AG20" i="6"/>
  <c r="AG21" i="6"/>
  <c r="AG22" i="6"/>
  <c r="AG23" i="6"/>
  <c r="AG24" i="6"/>
  <c r="AG25" i="6"/>
  <c r="AG26" i="6"/>
  <c r="AG27" i="6"/>
  <c r="AG28" i="6"/>
  <c r="AG29" i="6"/>
  <c r="AG30" i="6"/>
  <c r="AG31" i="6"/>
  <c r="AG32" i="6"/>
  <c r="AG33" i="6"/>
  <c r="AG34" i="6"/>
  <c r="AG35" i="6"/>
  <c r="AG36" i="6"/>
  <c r="AG10" i="6"/>
  <c r="AE11" i="6"/>
  <c r="AE12" i="6"/>
  <c r="AE13" i="6"/>
  <c r="AE14" i="6"/>
  <c r="AE15" i="6"/>
  <c r="AE16" i="6"/>
  <c r="AE17" i="6"/>
  <c r="AE18" i="6"/>
  <c r="AE19" i="6"/>
  <c r="AE20" i="6"/>
  <c r="AE21" i="6"/>
  <c r="AE22" i="6"/>
  <c r="AE23" i="6"/>
  <c r="AE24" i="6"/>
  <c r="AE25" i="6"/>
  <c r="AE26" i="6"/>
  <c r="AE27" i="6"/>
  <c r="AE28" i="6"/>
  <c r="AE29" i="6"/>
  <c r="AE30" i="6"/>
  <c r="AE31" i="6"/>
  <c r="AE32" i="6"/>
  <c r="AE33" i="6"/>
  <c r="AE34" i="6"/>
  <c r="AE35" i="6"/>
  <c r="AE36" i="6"/>
  <c r="AE10" i="6"/>
  <c r="AC11" i="6"/>
  <c r="AC12" i="6"/>
  <c r="AC13" i="6"/>
  <c r="AC14" i="6"/>
  <c r="AC15" i="6"/>
  <c r="AC16" i="6"/>
  <c r="AC17" i="6"/>
  <c r="AC18" i="6"/>
  <c r="AC19" i="6"/>
  <c r="AC20" i="6"/>
  <c r="AC21" i="6"/>
  <c r="AC22" i="6"/>
  <c r="AC23" i="6"/>
  <c r="AC24" i="6"/>
  <c r="AC25" i="6"/>
  <c r="AC26" i="6"/>
  <c r="AC27" i="6"/>
  <c r="AC28" i="6"/>
  <c r="AC29" i="6"/>
  <c r="AC30" i="6"/>
  <c r="AC31" i="6"/>
  <c r="AC32" i="6"/>
  <c r="AC33" i="6"/>
  <c r="AC34" i="6"/>
  <c r="AC35" i="6"/>
  <c r="AC36" i="6"/>
  <c r="AC10" i="6"/>
  <c r="AA11" i="6"/>
  <c r="AA12" i="6"/>
  <c r="AA13" i="6"/>
  <c r="AA14" i="6"/>
  <c r="AA15" i="6"/>
  <c r="AA16" i="6"/>
  <c r="AA17" i="6"/>
  <c r="AA18" i="6"/>
  <c r="AA19" i="6"/>
  <c r="AA20" i="6"/>
  <c r="AA21" i="6"/>
  <c r="AA22" i="6"/>
  <c r="AA23" i="6"/>
  <c r="AA24" i="6"/>
  <c r="AA25" i="6"/>
  <c r="AA26" i="6"/>
  <c r="AA27" i="6"/>
  <c r="AA28" i="6"/>
  <c r="AA29" i="6"/>
  <c r="AA30" i="6"/>
  <c r="AA31" i="6"/>
  <c r="AA32" i="6"/>
  <c r="AA33" i="6"/>
  <c r="AA34" i="6"/>
  <c r="AA35" i="6"/>
  <c r="AA36" i="6"/>
  <c r="AA10" i="6"/>
  <c r="Y11" i="6"/>
  <c r="Y12" i="6"/>
  <c r="Y13" i="6"/>
  <c r="Y14" i="6"/>
  <c r="Y15" i="6"/>
  <c r="Y16" i="6"/>
  <c r="Y17" i="6"/>
  <c r="Y18" i="6"/>
  <c r="Y19" i="6"/>
  <c r="Y20" i="6"/>
  <c r="Y21" i="6"/>
  <c r="Y22" i="6"/>
  <c r="Y23" i="6"/>
  <c r="Y24" i="6"/>
  <c r="Y25" i="6"/>
  <c r="Y26" i="6"/>
  <c r="Y27" i="6"/>
  <c r="Y28" i="6"/>
  <c r="Y29" i="6"/>
  <c r="Y30" i="6"/>
  <c r="Y31" i="6"/>
  <c r="Y32" i="6"/>
  <c r="Y33" i="6"/>
  <c r="Y34" i="6"/>
  <c r="Y35" i="6"/>
  <c r="Y36" i="6"/>
  <c r="Y10" i="6"/>
  <c r="W11" i="6"/>
  <c r="W12" i="6"/>
  <c r="W13" i="6"/>
  <c r="W14" i="6"/>
  <c r="W15" i="6"/>
  <c r="W16" i="6"/>
  <c r="W17" i="6"/>
  <c r="W18" i="6"/>
  <c r="W19" i="6"/>
  <c r="W20" i="6"/>
  <c r="W21" i="6"/>
  <c r="W22" i="6"/>
  <c r="W23" i="6"/>
  <c r="W24" i="6"/>
  <c r="W25" i="6"/>
  <c r="W26" i="6"/>
  <c r="W27" i="6"/>
  <c r="W28" i="6"/>
  <c r="W29" i="6"/>
  <c r="W30" i="6"/>
  <c r="W31" i="6"/>
  <c r="W32" i="6"/>
  <c r="W33" i="6"/>
  <c r="W34" i="6"/>
  <c r="W35" i="6"/>
  <c r="W36" i="6"/>
  <c r="W10" i="6"/>
  <c r="T11" i="6"/>
  <c r="T12" i="6"/>
  <c r="T13" i="6"/>
  <c r="T14" i="6"/>
  <c r="T15" i="6"/>
  <c r="T16" i="6"/>
  <c r="T17" i="6"/>
  <c r="T18" i="6"/>
  <c r="T19" i="6"/>
  <c r="T20" i="6"/>
  <c r="T21" i="6"/>
  <c r="T22" i="6"/>
  <c r="T23" i="6"/>
  <c r="T24" i="6"/>
  <c r="T25" i="6"/>
  <c r="T26" i="6"/>
  <c r="T27" i="6"/>
  <c r="T28" i="6"/>
  <c r="T29" i="6"/>
  <c r="T30" i="6"/>
  <c r="T31" i="6"/>
  <c r="T32" i="6"/>
  <c r="T33" i="6"/>
  <c r="T34" i="6"/>
  <c r="T35" i="6"/>
  <c r="T36" i="6"/>
  <c r="T10" i="6"/>
  <c r="R11" i="6"/>
  <c r="R12" i="6"/>
  <c r="R13" i="6"/>
  <c r="R14" i="6"/>
  <c r="R15" i="6"/>
  <c r="R16" i="6"/>
  <c r="R17" i="6"/>
  <c r="R18" i="6"/>
  <c r="R19" i="6"/>
  <c r="R20" i="6"/>
  <c r="R21" i="6"/>
  <c r="R22" i="6"/>
  <c r="R23" i="6"/>
  <c r="R24" i="6"/>
  <c r="R25" i="6"/>
  <c r="R26" i="6"/>
  <c r="R27" i="6"/>
  <c r="R28" i="6"/>
  <c r="R29" i="6"/>
  <c r="R30" i="6"/>
  <c r="R31" i="6"/>
  <c r="R32" i="6"/>
  <c r="R33" i="6"/>
  <c r="R34" i="6"/>
  <c r="R35" i="6"/>
  <c r="R36" i="6"/>
  <c r="R10" i="6"/>
  <c r="P11" i="6"/>
  <c r="P12" i="6"/>
  <c r="P13" i="6"/>
  <c r="P14" i="6"/>
  <c r="P15" i="6"/>
  <c r="P16" i="6"/>
  <c r="P17" i="6"/>
  <c r="P18" i="6"/>
  <c r="P19" i="6"/>
  <c r="P20" i="6"/>
  <c r="P21" i="6"/>
  <c r="P22" i="6"/>
  <c r="P23" i="6"/>
  <c r="P24" i="6"/>
  <c r="P25" i="6"/>
  <c r="P26" i="6"/>
  <c r="P27" i="6"/>
  <c r="P28" i="6"/>
  <c r="P29" i="6"/>
  <c r="P30" i="6"/>
  <c r="P31" i="6"/>
  <c r="P32" i="6"/>
  <c r="P33" i="6"/>
  <c r="P34" i="6"/>
  <c r="P35" i="6"/>
  <c r="P36" i="6"/>
  <c r="P10" i="6"/>
  <c r="N11" i="6"/>
  <c r="N12" i="6"/>
  <c r="N13" i="6"/>
  <c r="N14" i="6"/>
  <c r="N15" i="6"/>
  <c r="N16" i="6"/>
  <c r="N17" i="6"/>
  <c r="N18" i="6"/>
  <c r="N19" i="6"/>
  <c r="N20" i="6"/>
  <c r="N21" i="6"/>
  <c r="N22" i="6"/>
  <c r="N23" i="6"/>
  <c r="N24" i="6"/>
  <c r="N25" i="6"/>
  <c r="N26" i="6"/>
  <c r="N27" i="6"/>
  <c r="N28" i="6"/>
  <c r="N29" i="6"/>
  <c r="N30" i="6"/>
  <c r="N31" i="6"/>
  <c r="N32" i="6"/>
  <c r="N33" i="6"/>
  <c r="N34" i="6"/>
  <c r="N35" i="6"/>
  <c r="N36" i="6"/>
  <c r="N10" i="6"/>
  <c r="L11" i="6"/>
  <c r="L12" i="6"/>
  <c r="L13" i="6"/>
  <c r="L14" i="6"/>
  <c r="L15" i="6"/>
  <c r="L16" i="6"/>
  <c r="L17" i="6"/>
  <c r="L18" i="6"/>
  <c r="L19" i="6"/>
  <c r="L20" i="6"/>
  <c r="L21" i="6"/>
  <c r="L22" i="6"/>
  <c r="L23" i="6"/>
  <c r="L24" i="6"/>
  <c r="L25" i="6"/>
  <c r="L26" i="6"/>
  <c r="L27" i="6"/>
  <c r="L28" i="6"/>
  <c r="L29" i="6"/>
  <c r="L30" i="6"/>
  <c r="L31" i="6"/>
  <c r="L32" i="6"/>
  <c r="L33" i="6"/>
  <c r="L34" i="6"/>
  <c r="L35" i="6"/>
  <c r="L36" i="6"/>
  <c r="L10" i="6"/>
  <c r="J11" i="6"/>
  <c r="J12" i="6"/>
  <c r="J13" i="6"/>
  <c r="J14" i="6"/>
  <c r="J15" i="6"/>
  <c r="J16" i="6"/>
  <c r="J17" i="6"/>
  <c r="J18" i="6"/>
  <c r="J19" i="6"/>
  <c r="J20" i="6"/>
  <c r="J21" i="6"/>
  <c r="J22" i="6"/>
  <c r="J23" i="6"/>
  <c r="J24" i="6"/>
  <c r="J25" i="6"/>
  <c r="J26" i="6"/>
  <c r="J27" i="6"/>
  <c r="J28" i="6"/>
  <c r="J29" i="6"/>
  <c r="J30" i="6"/>
  <c r="J31" i="6"/>
  <c r="J32" i="6"/>
  <c r="J33" i="6"/>
  <c r="J34" i="6"/>
  <c r="J35" i="6"/>
  <c r="J36" i="6"/>
  <c r="J10" i="6"/>
  <c r="H11" i="6"/>
  <c r="H12" i="6"/>
  <c r="H13" i="6"/>
  <c r="H14" i="6"/>
  <c r="H15" i="6"/>
  <c r="H16" i="6"/>
  <c r="H17" i="6"/>
  <c r="H18" i="6"/>
  <c r="H19" i="6"/>
  <c r="H20" i="6"/>
  <c r="H21" i="6"/>
  <c r="H22" i="6"/>
  <c r="H23" i="6"/>
  <c r="H24" i="6"/>
  <c r="H25" i="6"/>
  <c r="H26" i="6"/>
  <c r="H27" i="6"/>
  <c r="H28" i="6"/>
  <c r="H29" i="6"/>
  <c r="H30" i="6"/>
  <c r="H31" i="6"/>
  <c r="H32" i="6"/>
  <c r="H33" i="6"/>
  <c r="H34" i="6"/>
  <c r="H35" i="6"/>
  <c r="H36" i="6"/>
  <c r="H10" i="6"/>
  <c r="F11" i="6"/>
  <c r="F12" i="6"/>
  <c r="F13" i="6"/>
  <c r="F14" i="6"/>
  <c r="F15" i="6"/>
  <c r="F16" i="6"/>
  <c r="F17" i="6"/>
  <c r="F18" i="6"/>
  <c r="F19" i="6"/>
  <c r="F20" i="6"/>
  <c r="F21" i="6"/>
  <c r="F22" i="6"/>
  <c r="F23" i="6"/>
  <c r="F24" i="6"/>
  <c r="F25" i="6"/>
  <c r="F26" i="6"/>
  <c r="F27" i="6"/>
  <c r="F28" i="6"/>
  <c r="F29" i="6"/>
  <c r="F30" i="6"/>
  <c r="F31" i="6"/>
  <c r="F32" i="6"/>
  <c r="F33" i="6"/>
  <c r="F34" i="6"/>
  <c r="F35" i="6"/>
  <c r="F36" i="6"/>
  <c r="F10" i="6"/>
  <c r="D11" i="6"/>
  <c r="D12" i="6"/>
  <c r="D13" i="6"/>
  <c r="D14" i="6"/>
  <c r="D15" i="6"/>
  <c r="D16" i="6"/>
  <c r="D17" i="6"/>
  <c r="D18" i="6"/>
  <c r="D19" i="6"/>
  <c r="D20" i="6"/>
  <c r="D21" i="6"/>
  <c r="D22" i="6"/>
  <c r="D23" i="6"/>
  <c r="D24" i="6"/>
  <c r="D25" i="6"/>
  <c r="D26" i="6"/>
  <c r="D27" i="6"/>
  <c r="D28" i="6"/>
  <c r="D29" i="6"/>
  <c r="D30" i="6"/>
  <c r="D31" i="6"/>
  <c r="D32" i="6"/>
  <c r="D33" i="6"/>
  <c r="D34" i="6"/>
  <c r="D35" i="6"/>
  <c r="D36" i="6"/>
  <c r="D10" i="6"/>
  <c r="B11" i="6"/>
  <c r="B12" i="6"/>
  <c r="B13" i="6"/>
  <c r="B14" i="6"/>
  <c r="B15" i="6"/>
  <c r="B16" i="6"/>
  <c r="B17" i="6"/>
  <c r="B18" i="6"/>
  <c r="B19" i="6"/>
  <c r="B20" i="6"/>
  <c r="B21" i="6"/>
  <c r="B22" i="6"/>
  <c r="B23" i="6"/>
  <c r="B24" i="6"/>
  <c r="B25" i="6"/>
  <c r="B26" i="6"/>
  <c r="B27" i="6"/>
  <c r="B28" i="6"/>
  <c r="B29" i="6"/>
  <c r="B30" i="6"/>
  <c r="B31" i="6"/>
  <c r="B32" i="6"/>
  <c r="B33" i="6"/>
  <c r="B34" i="6"/>
  <c r="B35" i="6"/>
  <c r="B36" i="6"/>
  <c r="B10" i="6"/>
  <c r="BU11" i="39"/>
  <c r="BU12" i="39"/>
  <c r="BU13" i="39"/>
  <c r="BU14" i="39"/>
  <c r="BU15" i="39"/>
  <c r="BU16" i="39"/>
  <c r="BU17" i="39"/>
  <c r="BU18" i="39"/>
  <c r="BU19" i="39"/>
  <c r="BU20" i="39"/>
  <c r="BU21" i="39"/>
  <c r="BU22" i="39"/>
  <c r="BU23" i="39"/>
  <c r="BU24" i="39"/>
  <c r="BU25" i="39"/>
  <c r="BU26" i="39"/>
  <c r="BU27" i="39"/>
  <c r="BU28" i="39"/>
  <c r="BU29" i="39"/>
  <c r="BU30" i="39"/>
  <c r="BU31" i="39"/>
  <c r="BU32" i="39"/>
  <c r="BU33" i="39"/>
  <c r="BU34" i="39"/>
  <c r="BU35" i="39"/>
  <c r="BU36" i="39"/>
  <c r="BS11" i="39"/>
  <c r="BS12" i="39"/>
  <c r="BS13" i="39"/>
  <c r="BS14" i="39"/>
  <c r="BS15" i="39"/>
  <c r="BS16" i="39"/>
  <c r="BS17" i="39"/>
  <c r="BS18" i="39"/>
  <c r="BS19" i="39"/>
  <c r="BS20" i="39"/>
  <c r="BS21" i="39"/>
  <c r="BS22" i="39"/>
  <c r="BS23" i="39"/>
  <c r="BS24" i="39"/>
  <c r="BS25" i="39"/>
  <c r="BS26" i="39"/>
  <c r="BS27" i="39"/>
  <c r="BS28" i="39"/>
  <c r="BS29" i="39"/>
  <c r="BS30" i="39"/>
  <c r="BS31" i="39"/>
  <c r="BS32" i="39"/>
  <c r="BS33" i="39"/>
  <c r="BS34" i="39"/>
  <c r="BS35" i="39"/>
  <c r="BS36" i="39"/>
  <c r="BQ11" i="39"/>
  <c r="BQ12" i="39"/>
  <c r="BQ13" i="39"/>
  <c r="BQ14" i="39"/>
  <c r="BQ15" i="39"/>
  <c r="BQ16" i="39"/>
  <c r="BQ17" i="39"/>
  <c r="BQ18" i="39"/>
  <c r="BQ19" i="39"/>
  <c r="BQ20" i="39"/>
  <c r="BQ21" i="39"/>
  <c r="BQ22" i="39"/>
  <c r="BQ23" i="39"/>
  <c r="BQ24" i="39"/>
  <c r="BQ25" i="39"/>
  <c r="BQ26" i="39"/>
  <c r="BQ27" i="39"/>
  <c r="BQ28" i="39"/>
  <c r="BQ29" i="39"/>
  <c r="BQ30" i="39"/>
  <c r="BQ31" i="39"/>
  <c r="BQ32" i="39"/>
  <c r="BQ33" i="39"/>
  <c r="BQ34" i="39"/>
  <c r="BQ35" i="39"/>
  <c r="BQ36" i="39"/>
  <c r="BO11" i="39"/>
  <c r="BO12" i="39"/>
  <c r="BO13" i="39"/>
  <c r="BO14" i="39"/>
  <c r="BO15" i="39"/>
  <c r="BO16" i="39"/>
  <c r="BO17" i="39"/>
  <c r="BO18" i="39"/>
  <c r="BO19" i="39"/>
  <c r="BO20" i="39"/>
  <c r="BO21" i="39"/>
  <c r="BO22" i="39"/>
  <c r="BO23" i="39"/>
  <c r="BO24" i="39"/>
  <c r="BO25" i="39"/>
  <c r="BO26" i="39"/>
  <c r="BO27" i="39"/>
  <c r="BO28" i="39"/>
  <c r="BO29" i="39"/>
  <c r="BO30" i="39"/>
  <c r="BO31" i="39"/>
  <c r="BO32" i="39"/>
  <c r="BO33" i="39"/>
  <c r="BO34" i="39"/>
  <c r="BO35" i="39"/>
  <c r="BO36" i="39"/>
  <c r="BM11" i="39"/>
  <c r="BM12" i="39"/>
  <c r="BM13" i="39"/>
  <c r="BM14" i="39"/>
  <c r="BM15" i="39"/>
  <c r="BM16" i="39"/>
  <c r="BM17" i="39"/>
  <c r="BM18" i="39"/>
  <c r="BM19" i="39"/>
  <c r="BM20" i="39"/>
  <c r="BM21" i="39"/>
  <c r="BM22" i="39"/>
  <c r="BM23" i="39"/>
  <c r="BM24" i="39"/>
  <c r="BM25" i="39"/>
  <c r="BM26" i="39"/>
  <c r="BM27" i="39"/>
  <c r="BM28" i="39"/>
  <c r="BM29" i="39"/>
  <c r="BM30" i="39"/>
  <c r="BM31" i="39"/>
  <c r="BM32" i="39"/>
  <c r="BM33" i="39"/>
  <c r="BM34" i="39"/>
  <c r="BM35" i="39"/>
  <c r="BM36" i="39"/>
  <c r="BO10" i="39"/>
  <c r="BQ10" i="39"/>
  <c r="BS10" i="39"/>
  <c r="BU10" i="39"/>
  <c r="BM10" i="39"/>
  <c r="BJ11" i="39"/>
  <c r="BJ12" i="39"/>
  <c r="BJ13" i="39"/>
  <c r="BJ14" i="39"/>
  <c r="BJ15" i="39"/>
  <c r="BJ16" i="39"/>
  <c r="BJ17" i="39"/>
  <c r="BJ18" i="39"/>
  <c r="BJ19" i="39"/>
  <c r="BJ20" i="39"/>
  <c r="BJ21" i="39"/>
  <c r="BJ22" i="39"/>
  <c r="BJ23" i="39"/>
  <c r="BJ24" i="39"/>
  <c r="BJ25" i="39"/>
  <c r="BJ26" i="39"/>
  <c r="BJ27" i="39"/>
  <c r="BJ28" i="39"/>
  <c r="BJ29" i="39"/>
  <c r="BJ30" i="39"/>
  <c r="BJ31" i="39"/>
  <c r="BJ32" i="39"/>
  <c r="BJ33" i="39"/>
  <c r="BJ34" i="39"/>
  <c r="BJ35" i="39"/>
  <c r="BJ36" i="39"/>
  <c r="BJ10" i="39"/>
  <c r="BH11" i="39"/>
  <c r="BH12" i="39"/>
  <c r="BH13" i="39"/>
  <c r="BH14" i="39"/>
  <c r="BH15" i="39"/>
  <c r="BH16" i="39"/>
  <c r="BH17" i="39"/>
  <c r="BH18" i="39"/>
  <c r="BH19" i="39"/>
  <c r="BH20" i="39"/>
  <c r="BH21" i="39"/>
  <c r="BH22" i="39"/>
  <c r="BH23" i="39"/>
  <c r="BH24" i="39"/>
  <c r="BH25" i="39"/>
  <c r="BH26" i="39"/>
  <c r="BH27" i="39"/>
  <c r="BH28" i="39"/>
  <c r="BH29" i="39"/>
  <c r="BH30" i="39"/>
  <c r="BH31" i="39"/>
  <c r="BH32" i="39"/>
  <c r="BH33" i="39"/>
  <c r="BH34" i="39"/>
  <c r="BH35" i="39"/>
  <c r="BH36" i="39"/>
  <c r="BF11" i="39"/>
  <c r="BF12" i="39"/>
  <c r="BF13" i="39"/>
  <c r="BF14" i="39"/>
  <c r="BF15" i="39"/>
  <c r="BF16" i="39"/>
  <c r="BF17" i="39"/>
  <c r="BF18" i="39"/>
  <c r="BF19" i="39"/>
  <c r="BF20" i="39"/>
  <c r="BF21" i="39"/>
  <c r="BF22" i="39"/>
  <c r="BF23" i="39"/>
  <c r="BF24" i="39"/>
  <c r="BF25" i="39"/>
  <c r="BF26" i="39"/>
  <c r="BF27" i="39"/>
  <c r="BF28" i="39"/>
  <c r="BF29" i="39"/>
  <c r="BF30" i="39"/>
  <c r="BF31" i="39"/>
  <c r="BF32" i="39"/>
  <c r="BF33" i="39"/>
  <c r="BF34" i="39"/>
  <c r="BF35" i="39"/>
  <c r="BF36" i="39"/>
  <c r="BD11" i="39"/>
  <c r="BD12" i="39"/>
  <c r="BD13" i="39"/>
  <c r="BD14" i="39"/>
  <c r="BD15" i="39"/>
  <c r="BD16" i="39"/>
  <c r="BD17" i="39"/>
  <c r="BD18" i="39"/>
  <c r="BD19" i="39"/>
  <c r="BD20" i="39"/>
  <c r="BD21" i="39"/>
  <c r="BD22" i="39"/>
  <c r="BD23" i="39"/>
  <c r="BD24" i="39"/>
  <c r="BD25" i="39"/>
  <c r="BD26" i="39"/>
  <c r="BD27" i="39"/>
  <c r="BD28" i="39"/>
  <c r="BD29" i="39"/>
  <c r="BD30" i="39"/>
  <c r="BD31" i="39"/>
  <c r="BD32" i="39"/>
  <c r="BD33" i="39"/>
  <c r="BD34" i="39"/>
  <c r="BD35" i="39"/>
  <c r="BD36" i="39"/>
  <c r="BB11" i="39"/>
  <c r="BB12" i="39"/>
  <c r="BB13" i="39"/>
  <c r="BB14" i="39"/>
  <c r="BB15" i="39"/>
  <c r="BB16" i="39"/>
  <c r="BB17" i="39"/>
  <c r="BB18" i="39"/>
  <c r="BB19" i="39"/>
  <c r="BB20" i="39"/>
  <c r="BB21" i="39"/>
  <c r="BB22" i="39"/>
  <c r="BB23" i="39"/>
  <c r="BB24" i="39"/>
  <c r="BB25" i="39"/>
  <c r="BB26" i="39"/>
  <c r="BB27" i="39"/>
  <c r="BB28" i="39"/>
  <c r="BB29" i="39"/>
  <c r="BB30" i="39"/>
  <c r="BB31" i="39"/>
  <c r="BB32" i="39"/>
  <c r="BB33" i="39"/>
  <c r="BB34" i="39"/>
  <c r="BB35" i="39"/>
  <c r="BB36" i="39"/>
  <c r="AZ11" i="39"/>
  <c r="AZ12" i="39"/>
  <c r="AZ13" i="39"/>
  <c r="AZ14" i="39"/>
  <c r="AZ15" i="39"/>
  <c r="AZ16" i="39"/>
  <c r="AZ17" i="39"/>
  <c r="AZ18" i="39"/>
  <c r="AZ19" i="39"/>
  <c r="AZ20" i="39"/>
  <c r="AZ21" i="39"/>
  <c r="AZ22" i="39"/>
  <c r="AZ23" i="39"/>
  <c r="AZ24" i="39"/>
  <c r="AZ25" i="39"/>
  <c r="AZ26" i="39"/>
  <c r="AZ27" i="39"/>
  <c r="AZ28" i="39"/>
  <c r="AZ29" i="39"/>
  <c r="AZ30" i="39"/>
  <c r="AZ31" i="39"/>
  <c r="AZ32" i="39"/>
  <c r="AZ33" i="39"/>
  <c r="AZ34" i="39"/>
  <c r="AZ35" i="39"/>
  <c r="AZ36" i="39"/>
  <c r="AX11" i="39"/>
  <c r="AX12" i="39"/>
  <c r="AX13" i="39"/>
  <c r="AX14" i="39"/>
  <c r="AX15" i="39"/>
  <c r="AX16" i="39"/>
  <c r="AX17" i="39"/>
  <c r="AX18" i="39"/>
  <c r="AX19" i="39"/>
  <c r="AX20" i="39"/>
  <c r="AX21" i="39"/>
  <c r="AX22" i="39"/>
  <c r="AX23" i="39"/>
  <c r="AX24" i="39"/>
  <c r="AX25" i="39"/>
  <c r="AX26" i="39"/>
  <c r="AX27" i="39"/>
  <c r="AX28" i="39"/>
  <c r="AX29" i="39"/>
  <c r="AX30" i="39"/>
  <c r="AX31" i="39"/>
  <c r="AX32" i="39"/>
  <c r="AX33" i="39"/>
  <c r="AX34" i="39"/>
  <c r="AX35" i="39"/>
  <c r="AX36" i="39"/>
  <c r="AV11" i="39"/>
  <c r="AV12" i="39"/>
  <c r="AV13" i="39"/>
  <c r="AV14" i="39"/>
  <c r="AV15" i="39"/>
  <c r="AV16" i="39"/>
  <c r="AV17" i="39"/>
  <c r="AV18" i="39"/>
  <c r="AV19" i="39"/>
  <c r="AV20" i="39"/>
  <c r="AV21" i="39"/>
  <c r="AV22" i="39"/>
  <c r="AV23" i="39"/>
  <c r="AV24" i="39"/>
  <c r="AV25" i="39"/>
  <c r="AV26" i="39"/>
  <c r="AV27" i="39"/>
  <c r="AV28" i="39"/>
  <c r="AV29" i="39"/>
  <c r="AV30" i="39"/>
  <c r="AV31" i="39"/>
  <c r="AV32" i="39"/>
  <c r="AV33" i="39"/>
  <c r="AV34" i="39"/>
  <c r="AV35" i="39"/>
  <c r="AV36" i="39"/>
  <c r="AT11" i="39"/>
  <c r="AT12" i="39"/>
  <c r="AT13" i="39"/>
  <c r="AT14" i="39"/>
  <c r="AT15" i="39"/>
  <c r="AT16" i="39"/>
  <c r="AT17" i="39"/>
  <c r="AT18" i="39"/>
  <c r="AT19" i="39"/>
  <c r="AT20" i="39"/>
  <c r="AT21" i="39"/>
  <c r="AT22" i="39"/>
  <c r="AT23" i="39"/>
  <c r="AT24" i="39"/>
  <c r="AT25" i="39"/>
  <c r="AT26" i="39"/>
  <c r="AT27" i="39"/>
  <c r="AT28" i="39"/>
  <c r="AT29" i="39"/>
  <c r="AT30" i="39"/>
  <c r="AT31" i="39"/>
  <c r="AT32" i="39"/>
  <c r="AT33" i="39"/>
  <c r="AT34" i="39"/>
  <c r="AT35" i="39"/>
  <c r="AT36" i="39"/>
  <c r="AR11" i="39"/>
  <c r="AR12" i="39"/>
  <c r="AR13" i="39"/>
  <c r="AR14" i="39"/>
  <c r="AR15" i="39"/>
  <c r="AR16" i="39"/>
  <c r="AR17" i="39"/>
  <c r="AR18" i="39"/>
  <c r="AR19" i="39"/>
  <c r="AR20" i="39"/>
  <c r="AR21" i="39"/>
  <c r="AR22" i="39"/>
  <c r="AR23" i="39"/>
  <c r="AR24" i="39"/>
  <c r="AR25" i="39"/>
  <c r="AR26" i="39"/>
  <c r="AR27" i="39"/>
  <c r="AR28" i="39"/>
  <c r="AR29" i="39"/>
  <c r="AR30" i="39"/>
  <c r="AR31" i="39"/>
  <c r="AR32" i="39"/>
  <c r="AR33" i="39"/>
  <c r="AR34" i="39"/>
  <c r="AR35" i="39"/>
  <c r="AR36" i="39"/>
  <c r="AT10" i="39"/>
  <c r="AV10" i="39"/>
  <c r="AX10" i="39"/>
  <c r="AZ10" i="39"/>
  <c r="BB10" i="39"/>
  <c r="BD10" i="39"/>
  <c r="BF10" i="39"/>
  <c r="BH10" i="39"/>
  <c r="AR10" i="39"/>
  <c r="AO11" i="39"/>
  <c r="AO12" i="39"/>
  <c r="AO13" i="39"/>
  <c r="AO14" i="39"/>
  <c r="AO15" i="39"/>
  <c r="AO16" i="39"/>
  <c r="AO17" i="39"/>
  <c r="AO18" i="39"/>
  <c r="AO19" i="39"/>
  <c r="AO20" i="39"/>
  <c r="AO21" i="39"/>
  <c r="AO22" i="39"/>
  <c r="AO23" i="39"/>
  <c r="AO24" i="39"/>
  <c r="AO25" i="39"/>
  <c r="AO26" i="39"/>
  <c r="AO27" i="39"/>
  <c r="AO28" i="39"/>
  <c r="AO29" i="39"/>
  <c r="AO30" i="39"/>
  <c r="AO31" i="39"/>
  <c r="AO32" i="39"/>
  <c r="AO33" i="39"/>
  <c r="AO34" i="39"/>
  <c r="AO35" i="39"/>
  <c r="AO36" i="39"/>
  <c r="AM11" i="39"/>
  <c r="AM12" i="39"/>
  <c r="AM13" i="39"/>
  <c r="AM14" i="39"/>
  <c r="AM15" i="39"/>
  <c r="AM16" i="39"/>
  <c r="AM17" i="39"/>
  <c r="AM18" i="39"/>
  <c r="AM19" i="39"/>
  <c r="AM20" i="39"/>
  <c r="AM21" i="39"/>
  <c r="AM22" i="39"/>
  <c r="AM23" i="39"/>
  <c r="AM24" i="39"/>
  <c r="AM25" i="39"/>
  <c r="AM26" i="39"/>
  <c r="AM27" i="39"/>
  <c r="AM28" i="39"/>
  <c r="AM29" i="39"/>
  <c r="AM30" i="39"/>
  <c r="AM31" i="39"/>
  <c r="AM32" i="39"/>
  <c r="AM33" i="39"/>
  <c r="AM34" i="39"/>
  <c r="AM35" i="39"/>
  <c r="AM36" i="39"/>
  <c r="AK11" i="39"/>
  <c r="AK12" i="39"/>
  <c r="AK13" i="39"/>
  <c r="AK14" i="39"/>
  <c r="AK15" i="39"/>
  <c r="AK16" i="39"/>
  <c r="AK17" i="39"/>
  <c r="AK18" i="39"/>
  <c r="AK19" i="39"/>
  <c r="AK20" i="39"/>
  <c r="AK21" i="39"/>
  <c r="AK22" i="39"/>
  <c r="AK23" i="39"/>
  <c r="AK24" i="39"/>
  <c r="AK25" i="39"/>
  <c r="AK26" i="39"/>
  <c r="AK27" i="39"/>
  <c r="AK28" i="39"/>
  <c r="AK29" i="39"/>
  <c r="AK30" i="39"/>
  <c r="AK31" i="39"/>
  <c r="AK32" i="39"/>
  <c r="AK33" i="39"/>
  <c r="AK34" i="39"/>
  <c r="AK35" i="39"/>
  <c r="AK36" i="39"/>
  <c r="AI11" i="39"/>
  <c r="AI12" i="39"/>
  <c r="AI13" i="39"/>
  <c r="AI14" i="39"/>
  <c r="AI15" i="39"/>
  <c r="AI16" i="39"/>
  <c r="AI17" i="39"/>
  <c r="AI18" i="39"/>
  <c r="AI19" i="39"/>
  <c r="AI20" i="39"/>
  <c r="AI21" i="39"/>
  <c r="AI22" i="39"/>
  <c r="AI23" i="39"/>
  <c r="AI24" i="39"/>
  <c r="AI25" i="39"/>
  <c r="AI26" i="39"/>
  <c r="AI27" i="39"/>
  <c r="AI28" i="39"/>
  <c r="AI29" i="39"/>
  <c r="AI30" i="39"/>
  <c r="AI31" i="39"/>
  <c r="AI32" i="39"/>
  <c r="AI33" i="39"/>
  <c r="AI34" i="39"/>
  <c r="AI35" i="39"/>
  <c r="AI36" i="39"/>
  <c r="AG11" i="39"/>
  <c r="AG12" i="39"/>
  <c r="AG13" i="39"/>
  <c r="AG14" i="39"/>
  <c r="AG15" i="39"/>
  <c r="AG16" i="39"/>
  <c r="AG17" i="39"/>
  <c r="AG18" i="39"/>
  <c r="AG19" i="39"/>
  <c r="AG20" i="39"/>
  <c r="AG21" i="39"/>
  <c r="AG22" i="39"/>
  <c r="AG23" i="39"/>
  <c r="AG24" i="39"/>
  <c r="AG25" i="39"/>
  <c r="AG26" i="39"/>
  <c r="AG27" i="39"/>
  <c r="AG28" i="39"/>
  <c r="AG29" i="39"/>
  <c r="AG30" i="39"/>
  <c r="AG31" i="39"/>
  <c r="AG32" i="39"/>
  <c r="AG33" i="39"/>
  <c r="AG34" i="39"/>
  <c r="AG35" i="39"/>
  <c r="AG36" i="39"/>
  <c r="AE11" i="39"/>
  <c r="AE12" i="39"/>
  <c r="AE13" i="39"/>
  <c r="AE14" i="39"/>
  <c r="AE15" i="39"/>
  <c r="AE16" i="39"/>
  <c r="AE17" i="39"/>
  <c r="AE18" i="39"/>
  <c r="AE19" i="39"/>
  <c r="AE20" i="39"/>
  <c r="AE21" i="39"/>
  <c r="AE22" i="39"/>
  <c r="AE23" i="39"/>
  <c r="AE24" i="39"/>
  <c r="AE25" i="39"/>
  <c r="AE26" i="39"/>
  <c r="AE27" i="39"/>
  <c r="AE28" i="39"/>
  <c r="AE29" i="39"/>
  <c r="AE30" i="39"/>
  <c r="AE31" i="39"/>
  <c r="AE32" i="39"/>
  <c r="AE33" i="39"/>
  <c r="AE34" i="39"/>
  <c r="AE35" i="39"/>
  <c r="AE36" i="39"/>
  <c r="AC34" i="39"/>
  <c r="AC35" i="39"/>
  <c r="AC36" i="39"/>
  <c r="AC11" i="39"/>
  <c r="AC12" i="39"/>
  <c r="AC13" i="39"/>
  <c r="AC14" i="39"/>
  <c r="AC15" i="39"/>
  <c r="AC16" i="39"/>
  <c r="AC17" i="39"/>
  <c r="AC18" i="39"/>
  <c r="AC19" i="39"/>
  <c r="AC20" i="39"/>
  <c r="AC21" i="39"/>
  <c r="AC22" i="39"/>
  <c r="AC23" i="39"/>
  <c r="AC24" i="39"/>
  <c r="AC25" i="39"/>
  <c r="AC26" i="39"/>
  <c r="AC27" i="39"/>
  <c r="AC28" i="39"/>
  <c r="AC29" i="39"/>
  <c r="AC30" i="39"/>
  <c r="AC31" i="39"/>
  <c r="AC32" i="39"/>
  <c r="AC33" i="39"/>
  <c r="AA11" i="39"/>
  <c r="AA12" i="39"/>
  <c r="AA13" i="39"/>
  <c r="AA14" i="39"/>
  <c r="AA15" i="39"/>
  <c r="AA16" i="39"/>
  <c r="AA17" i="39"/>
  <c r="AA18" i="39"/>
  <c r="AA19" i="39"/>
  <c r="AA20" i="39"/>
  <c r="AA21" i="39"/>
  <c r="AA22" i="39"/>
  <c r="AA23" i="39"/>
  <c r="AA24" i="39"/>
  <c r="AA25" i="39"/>
  <c r="AA26" i="39"/>
  <c r="AA27" i="39"/>
  <c r="AA28" i="39"/>
  <c r="AA29" i="39"/>
  <c r="AA30" i="39"/>
  <c r="AA31" i="39"/>
  <c r="AA32" i="39"/>
  <c r="AA33" i="39"/>
  <c r="AA34" i="39"/>
  <c r="AA35" i="39"/>
  <c r="AA36" i="39"/>
  <c r="Y11" i="39"/>
  <c r="Y12" i="39"/>
  <c r="Y13" i="39"/>
  <c r="Y14" i="39"/>
  <c r="Y15" i="39"/>
  <c r="Y16" i="39"/>
  <c r="Y17" i="39"/>
  <c r="Y18" i="39"/>
  <c r="Y19" i="39"/>
  <c r="Y20" i="39"/>
  <c r="Y21" i="39"/>
  <c r="Y22" i="39"/>
  <c r="Y23" i="39"/>
  <c r="Y24" i="39"/>
  <c r="Y25" i="39"/>
  <c r="Y26" i="39"/>
  <c r="Y27" i="39"/>
  <c r="Y28" i="39"/>
  <c r="Y29" i="39"/>
  <c r="Y30" i="39"/>
  <c r="Y31" i="39"/>
  <c r="Y32" i="39"/>
  <c r="Y33" i="39"/>
  <c r="Y34" i="39"/>
  <c r="Y35" i="39"/>
  <c r="Y36" i="39"/>
  <c r="W11" i="39"/>
  <c r="W12" i="39"/>
  <c r="W13" i="39"/>
  <c r="W14" i="39"/>
  <c r="W15" i="39"/>
  <c r="W16" i="39"/>
  <c r="W17" i="39"/>
  <c r="W18" i="39"/>
  <c r="W19" i="39"/>
  <c r="W20" i="39"/>
  <c r="W21" i="39"/>
  <c r="W22" i="39"/>
  <c r="W23" i="39"/>
  <c r="W24" i="39"/>
  <c r="W25" i="39"/>
  <c r="W26" i="39"/>
  <c r="W27" i="39"/>
  <c r="W28" i="39"/>
  <c r="W29" i="39"/>
  <c r="W30" i="39"/>
  <c r="W31" i="39"/>
  <c r="W32" i="39"/>
  <c r="W33" i="39"/>
  <c r="W34" i="39"/>
  <c r="W35" i="39"/>
  <c r="W36" i="39"/>
  <c r="Y10" i="39"/>
  <c r="AA10" i="39"/>
  <c r="AC10" i="39"/>
  <c r="AE10" i="39"/>
  <c r="AG10" i="39"/>
  <c r="AI10" i="39"/>
  <c r="AK10" i="39"/>
  <c r="AM10" i="39"/>
  <c r="AO10" i="39"/>
  <c r="W10" i="39"/>
  <c r="T11" i="39"/>
  <c r="T12" i="39"/>
  <c r="T13" i="39"/>
  <c r="T14" i="39"/>
  <c r="T15" i="39"/>
  <c r="T16" i="39"/>
  <c r="T17" i="39"/>
  <c r="T18" i="39"/>
  <c r="T19" i="39"/>
  <c r="T20" i="39"/>
  <c r="T21" i="39"/>
  <c r="T22" i="39"/>
  <c r="T23" i="39"/>
  <c r="T24" i="39"/>
  <c r="T25" i="39"/>
  <c r="T26" i="39"/>
  <c r="T27" i="39"/>
  <c r="T28" i="39"/>
  <c r="T29" i="39"/>
  <c r="T30" i="39"/>
  <c r="T31" i="39"/>
  <c r="T32" i="39"/>
  <c r="T33" i="39"/>
  <c r="T34" i="39"/>
  <c r="T35" i="39"/>
  <c r="T36" i="39"/>
  <c r="R11" i="39"/>
  <c r="R12" i="39"/>
  <c r="R13" i="39"/>
  <c r="R14" i="39"/>
  <c r="R15" i="39"/>
  <c r="R16" i="39"/>
  <c r="R17" i="39"/>
  <c r="R18" i="39"/>
  <c r="R19" i="39"/>
  <c r="R20" i="39"/>
  <c r="R21" i="39"/>
  <c r="R22" i="39"/>
  <c r="R23" i="39"/>
  <c r="R24" i="39"/>
  <c r="R25" i="39"/>
  <c r="R26" i="39"/>
  <c r="R27" i="39"/>
  <c r="R28" i="39"/>
  <c r="R29" i="39"/>
  <c r="R30" i="39"/>
  <c r="R31" i="39"/>
  <c r="R32" i="39"/>
  <c r="R33" i="39"/>
  <c r="R34" i="39"/>
  <c r="R35" i="39"/>
  <c r="R36" i="39"/>
  <c r="P11" i="39"/>
  <c r="P12" i="39"/>
  <c r="P13" i="39"/>
  <c r="P14" i="39"/>
  <c r="P15" i="39"/>
  <c r="P16" i="39"/>
  <c r="P17" i="39"/>
  <c r="P18" i="39"/>
  <c r="P19" i="39"/>
  <c r="P20" i="39"/>
  <c r="P21" i="39"/>
  <c r="P22" i="39"/>
  <c r="P23" i="39"/>
  <c r="P24" i="39"/>
  <c r="P25" i="39"/>
  <c r="P26" i="39"/>
  <c r="P27" i="39"/>
  <c r="P28" i="39"/>
  <c r="P29" i="39"/>
  <c r="P30" i="39"/>
  <c r="P31" i="39"/>
  <c r="P32" i="39"/>
  <c r="P33" i="39"/>
  <c r="P34" i="39"/>
  <c r="P35" i="39"/>
  <c r="P36" i="39"/>
  <c r="N11" i="39"/>
  <c r="N12" i="39"/>
  <c r="N13" i="39"/>
  <c r="N14" i="39"/>
  <c r="N15" i="39"/>
  <c r="N16" i="39"/>
  <c r="N17" i="39"/>
  <c r="N18" i="39"/>
  <c r="N19" i="39"/>
  <c r="N20" i="39"/>
  <c r="N21" i="39"/>
  <c r="N22" i="39"/>
  <c r="N23" i="39"/>
  <c r="N24" i="39"/>
  <c r="N25" i="39"/>
  <c r="N26" i="39"/>
  <c r="N27" i="39"/>
  <c r="N28" i="39"/>
  <c r="N29" i="39"/>
  <c r="N30" i="39"/>
  <c r="N31" i="39"/>
  <c r="N32" i="39"/>
  <c r="N33" i="39"/>
  <c r="N34" i="39"/>
  <c r="N35" i="39"/>
  <c r="N36" i="39"/>
  <c r="L11" i="39"/>
  <c r="L12" i="39"/>
  <c r="L13" i="39"/>
  <c r="L14" i="39"/>
  <c r="L15" i="39"/>
  <c r="L16" i="39"/>
  <c r="L17" i="39"/>
  <c r="L18" i="39"/>
  <c r="L19" i="39"/>
  <c r="L20" i="39"/>
  <c r="L21" i="39"/>
  <c r="L22" i="39"/>
  <c r="L23" i="39"/>
  <c r="L24" i="39"/>
  <c r="L25" i="39"/>
  <c r="L26" i="39"/>
  <c r="L27" i="39"/>
  <c r="L28" i="39"/>
  <c r="L29" i="39"/>
  <c r="L30" i="39"/>
  <c r="L31" i="39"/>
  <c r="L32" i="39"/>
  <c r="L33" i="39"/>
  <c r="L34" i="39"/>
  <c r="L35" i="39"/>
  <c r="L36" i="39"/>
  <c r="J11" i="39"/>
  <c r="J12" i="39"/>
  <c r="J13" i="39"/>
  <c r="J14" i="39"/>
  <c r="J15" i="39"/>
  <c r="J16" i="39"/>
  <c r="J17" i="39"/>
  <c r="J18" i="39"/>
  <c r="J19" i="39"/>
  <c r="J20" i="39"/>
  <c r="J21" i="39"/>
  <c r="J22" i="39"/>
  <c r="J23" i="39"/>
  <c r="J24" i="39"/>
  <c r="J25" i="39"/>
  <c r="J26" i="39"/>
  <c r="J27" i="39"/>
  <c r="J28" i="39"/>
  <c r="J29" i="39"/>
  <c r="J30" i="39"/>
  <c r="J31" i="39"/>
  <c r="J32" i="39"/>
  <c r="J33" i="39"/>
  <c r="J34" i="39"/>
  <c r="J35" i="39"/>
  <c r="J36" i="39"/>
  <c r="H11" i="39"/>
  <c r="H12" i="39"/>
  <c r="H13" i="39"/>
  <c r="H14" i="39"/>
  <c r="H15" i="39"/>
  <c r="H16" i="39"/>
  <c r="H17" i="39"/>
  <c r="H18" i="39"/>
  <c r="H19" i="39"/>
  <c r="H20" i="39"/>
  <c r="H21" i="39"/>
  <c r="H22" i="39"/>
  <c r="H23" i="39"/>
  <c r="H24" i="39"/>
  <c r="H25" i="39"/>
  <c r="H26" i="39"/>
  <c r="H27" i="39"/>
  <c r="H28" i="39"/>
  <c r="H29" i="39"/>
  <c r="H30" i="39"/>
  <c r="H31" i="39"/>
  <c r="H32" i="39"/>
  <c r="H33" i="39"/>
  <c r="H34" i="39"/>
  <c r="H35" i="39"/>
  <c r="H36" i="39"/>
  <c r="F11" i="39"/>
  <c r="F12" i="39"/>
  <c r="F13" i="39"/>
  <c r="F14" i="39"/>
  <c r="F15" i="39"/>
  <c r="F16" i="39"/>
  <c r="F17" i="39"/>
  <c r="F18" i="39"/>
  <c r="F19" i="39"/>
  <c r="F20" i="39"/>
  <c r="F21" i="39"/>
  <c r="F22" i="39"/>
  <c r="F23" i="39"/>
  <c r="F24" i="39"/>
  <c r="F25" i="39"/>
  <c r="F26" i="39"/>
  <c r="F27" i="39"/>
  <c r="F28" i="39"/>
  <c r="F29" i="39"/>
  <c r="F30" i="39"/>
  <c r="F31" i="39"/>
  <c r="F32" i="39"/>
  <c r="F33" i="39"/>
  <c r="F34" i="39"/>
  <c r="F35" i="39"/>
  <c r="F36" i="39"/>
  <c r="F10" i="39"/>
  <c r="H10" i="39"/>
  <c r="J10" i="39"/>
  <c r="L10" i="39"/>
  <c r="N10" i="39"/>
  <c r="P10" i="39"/>
  <c r="R10" i="39"/>
  <c r="T10" i="39"/>
  <c r="D11" i="39"/>
  <c r="D12" i="39"/>
  <c r="D13" i="39"/>
  <c r="D14" i="39"/>
  <c r="D15" i="39"/>
  <c r="D16" i="39"/>
  <c r="D17" i="39"/>
  <c r="D18" i="39"/>
  <c r="D19" i="39"/>
  <c r="D20" i="39"/>
  <c r="D21" i="39"/>
  <c r="D22" i="39"/>
  <c r="D23" i="39"/>
  <c r="D24" i="39"/>
  <c r="D25" i="39"/>
  <c r="D26" i="39"/>
  <c r="D27" i="39"/>
  <c r="D28" i="39"/>
  <c r="D29" i="39"/>
  <c r="D30" i="39"/>
  <c r="D31" i="39"/>
  <c r="D32" i="39"/>
  <c r="D33" i="39"/>
  <c r="D34" i="39"/>
  <c r="D35" i="39"/>
  <c r="D36" i="39"/>
  <c r="D10" i="39"/>
  <c r="BU11" i="2"/>
  <c r="BU12" i="2"/>
  <c r="BU13" i="2"/>
  <c r="BU14" i="2"/>
  <c r="BU15" i="2"/>
  <c r="BU16" i="2"/>
  <c r="BU17" i="2"/>
  <c r="BU18" i="2"/>
  <c r="BU19" i="2"/>
  <c r="BU20" i="2"/>
  <c r="BU21" i="2"/>
  <c r="BU22" i="2"/>
  <c r="BU23" i="2"/>
  <c r="BU24" i="2"/>
  <c r="BU25" i="2"/>
  <c r="BU26" i="2"/>
  <c r="BU27" i="2"/>
  <c r="BU28" i="2"/>
  <c r="BU29" i="2"/>
  <c r="BU30" i="2"/>
  <c r="BU31" i="2"/>
  <c r="BU32" i="2"/>
  <c r="BU33" i="2"/>
  <c r="BU34" i="2"/>
  <c r="BU35" i="2"/>
  <c r="BU36" i="2"/>
  <c r="BS11" i="2"/>
  <c r="BS12" i="2"/>
  <c r="BS13" i="2"/>
  <c r="BS14" i="2"/>
  <c r="BS15" i="2"/>
  <c r="BS16" i="2"/>
  <c r="BS17" i="2"/>
  <c r="BS18" i="2"/>
  <c r="BS19" i="2"/>
  <c r="BS20" i="2"/>
  <c r="BS21" i="2"/>
  <c r="BS22" i="2"/>
  <c r="BS23" i="2"/>
  <c r="BS24" i="2"/>
  <c r="BS25" i="2"/>
  <c r="BS26" i="2"/>
  <c r="BS27" i="2"/>
  <c r="BS28" i="2"/>
  <c r="BS29" i="2"/>
  <c r="BS30" i="2"/>
  <c r="BS31" i="2"/>
  <c r="BS32" i="2"/>
  <c r="BS33" i="2"/>
  <c r="BS34" i="2"/>
  <c r="BS35" i="2"/>
  <c r="BS36" i="2"/>
  <c r="BQ11" i="2"/>
  <c r="BQ12" i="2"/>
  <c r="BQ13" i="2"/>
  <c r="BQ14" i="2"/>
  <c r="BQ15" i="2"/>
  <c r="BQ16" i="2"/>
  <c r="BQ17" i="2"/>
  <c r="BQ18" i="2"/>
  <c r="BQ19" i="2"/>
  <c r="BQ20" i="2"/>
  <c r="BQ21" i="2"/>
  <c r="BQ22" i="2"/>
  <c r="BQ23" i="2"/>
  <c r="BQ24" i="2"/>
  <c r="BQ25" i="2"/>
  <c r="BQ26" i="2"/>
  <c r="BQ27" i="2"/>
  <c r="BQ28" i="2"/>
  <c r="BQ29" i="2"/>
  <c r="BQ30" i="2"/>
  <c r="BQ31" i="2"/>
  <c r="BQ32" i="2"/>
  <c r="BQ33" i="2"/>
  <c r="BQ34" i="2"/>
  <c r="BQ35" i="2"/>
  <c r="BQ36" i="2"/>
  <c r="BO11" i="2"/>
  <c r="BO12" i="2"/>
  <c r="BO13" i="2"/>
  <c r="BO14" i="2"/>
  <c r="BO15" i="2"/>
  <c r="BO16" i="2"/>
  <c r="BO17" i="2"/>
  <c r="BO18" i="2"/>
  <c r="BO19" i="2"/>
  <c r="BO20" i="2"/>
  <c r="BO21" i="2"/>
  <c r="BO22" i="2"/>
  <c r="BO23" i="2"/>
  <c r="BO24" i="2"/>
  <c r="BO25" i="2"/>
  <c r="BO26" i="2"/>
  <c r="BO27" i="2"/>
  <c r="BO28" i="2"/>
  <c r="BO29" i="2"/>
  <c r="BO30" i="2"/>
  <c r="BO31" i="2"/>
  <c r="BO32" i="2"/>
  <c r="BO33" i="2"/>
  <c r="BO34" i="2"/>
  <c r="BO35" i="2"/>
  <c r="BO36" i="2"/>
  <c r="BM11" i="2"/>
  <c r="BM12" i="2"/>
  <c r="BM13" i="2"/>
  <c r="BM14" i="2"/>
  <c r="BM15" i="2"/>
  <c r="BM16" i="2"/>
  <c r="BM17" i="2"/>
  <c r="BM18" i="2"/>
  <c r="BM19" i="2"/>
  <c r="BM20" i="2"/>
  <c r="BM21" i="2"/>
  <c r="BM22" i="2"/>
  <c r="BM23" i="2"/>
  <c r="BM24" i="2"/>
  <c r="BM25" i="2"/>
  <c r="BM26" i="2"/>
  <c r="BM27" i="2"/>
  <c r="BM28" i="2"/>
  <c r="BM29" i="2"/>
  <c r="BM30" i="2"/>
  <c r="BM31" i="2"/>
  <c r="BM32" i="2"/>
  <c r="BM33" i="2"/>
  <c r="BM34" i="2"/>
  <c r="BM35" i="2"/>
  <c r="BM36" i="2"/>
  <c r="BO10" i="2"/>
  <c r="BQ10" i="2"/>
  <c r="BS10" i="2"/>
  <c r="BU10" i="2"/>
  <c r="BM10" i="2"/>
  <c r="BJ11" i="2"/>
  <c r="BJ12" i="2"/>
  <c r="BJ13" i="2"/>
  <c r="BJ14" i="2"/>
  <c r="BJ15" i="2"/>
  <c r="BJ16" i="2"/>
  <c r="BJ17" i="2"/>
  <c r="BJ18" i="2"/>
  <c r="BJ19" i="2"/>
  <c r="BJ20" i="2"/>
  <c r="BJ21" i="2"/>
  <c r="BJ22" i="2"/>
  <c r="BJ23" i="2"/>
  <c r="BJ24" i="2"/>
  <c r="BJ25" i="2"/>
  <c r="BJ26" i="2"/>
  <c r="BJ27" i="2"/>
  <c r="BJ28" i="2"/>
  <c r="BJ29" i="2"/>
  <c r="BJ30" i="2"/>
  <c r="BJ31" i="2"/>
  <c r="BJ32" i="2"/>
  <c r="BJ33" i="2"/>
  <c r="BJ34" i="2"/>
  <c r="BJ35" i="2"/>
  <c r="BJ36" i="2"/>
  <c r="BJ10" i="2"/>
  <c r="BH11" i="2"/>
  <c r="BH12" i="2"/>
  <c r="BH13" i="2"/>
  <c r="BH14" i="2"/>
  <c r="BH15" i="2"/>
  <c r="BH16" i="2"/>
  <c r="BH17" i="2"/>
  <c r="BH18" i="2"/>
  <c r="BH19" i="2"/>
  <c r="BH20" i="2"/>
  <c r="BH21" i="2"/>
  <c r="BH22" i="2"/>
  <c r="BH23" i="2"/>
  <c r="BH24" i="2"/>
  <c r="BH25" i="2"/>
  <c r="BH26" i="2"/>
  <c r="BH27" i="2"/>
  <c r="BH28" i="2"/>
  <c r="BH29" i="2"/>
  <c r="BH30" i="2"/>
  <c r="BH31" i="2"/>
  <c r="BH32" i="2"/>
  <c r="BH33" i="2"/>
  <c r="BH34" i="2"/>
  <c r="BH35" i="2"/>
  <c r="BH36" i="2"/>
  <c r="BH10" i="2"/>
  <c r="BF11" i="2"/>
  <c r="BF12" i="2"/>
  <c r="BF13" i="2"/>
  <c r="BF14" i="2"/>
  <c r="BF15" i="2"/>
  <c r="BF16" i="2"/>
  <c r="BF17" i="2"/>
  <c r="BF18" i="2"/>
  <c r="BF19" i="2"/>
  <c r="BF20" i="2"/>
  <c r="BF21" i="2"/>
  <c r="BF22" i="2"/>
  <c r="BF23" i="2"/>
  <c r="BF24" i="2"/>
  <c r="BF25" i="2"/>
  <c r="BF26" i="2"/>
  <c r="BF27" i="2"/>
  <c r="BF28" i="2"/>
  <c r="BF29" i="2"/>
  <c r="BF30" i="2"/>
  <c r="BF31" i="2"/>
  <c r="BF32" i="2"/>
  <c r="BF33" i="2"/>
  <c r="BF34" i="2"/>
  <c r="BF35" i="2"/>
  <c r="BF36" i="2"/>
  <c r="BD11" i="2"/>
  <c r="BD12" i="2"/>
  <c r="BD13" i="2"/>
  <c r="BD14" i="2"/>
  <c r="BD15" i="2"/>
  <c r="BD16" i="2"/>
  <c r="BD17" i="2"/>
  <c r="BD18" i="2"/>
  <c r="BD19" i="2"/>
  <c r="BD20" i="2"/>
  <c r="BD21" i="2"/>
  <c r="BD22" i="2"/>
  <c r="BD23" i="2"/>
  <c r="BD24" i="2"/>
  <c r="BD25" i="2"/>
  <c r="BD26" i="2"/>
  <c r="BD27" i="2"/>
  <c r="BD28" i="2"/>
  <c r="BD29" i="2"/>
  <c r="BD30" i="2"/>
  <c r="BD31" i="2"/>
  <c r="BD32" i="2"/>
  <c r="BD33" i="2"/>
  <c r="BD34" i="2"/>
  <c r="BD35" i="2"/>
  <c r="BD36" i="2"/>
  <c r="BB11" i="2"/>
  <c r="BB12" i="2"/>
  <c r="BB13" i="2"/>
  <c r="BB14" i="2"/>
  <c r="BB15" i="2"/>
  <c r="BB16" i="2"/>
  <c r="BB17" i="2"/>
  <c r="BB18" i="2"/>
  <c r="BB19" i="2"/>
  <c r="BB20" i="2"/>
  <c r="BB21" i="2"/>
  <c r="BB22" i="2"/>
  <c r="BB23" i="2"/>
  <c r="BB24" i="2"/>
  <c r="BB25" i="2"/>
  <c r="BB26" i="2"/>
  <c r="BB27" i="2"/>
  <c r="BB28" i="2"/>
  <c r="BB29" i="2"/>
  <c r="BB30" i="2"/>
  <c r="BB31" i="2"/>
  <c r="BB32" i="2"/>
  <c r="BB33" i="2"/>
  <c r="BB34" i="2"/>
  <c r="BB35" i="2"/>
  <c r="BB36" i="2"/>
  <c r="AZ11" i="2"/>
  <c r="AZ12" i="2"/>
  <c r="AZ13" i="2"/>
  <c r="AZ14" i="2"/>
  <c r="AZ15" i="2"/>
  <c r="AZ16" i="2"/>
  <c r="AZ17" i="2"/>
  <c r="AZ18" i="2"/>
  <c r="AZ19" i="2"/>
  <c r="AZ20" i="2"/>
  <c r="AZ21" i="2"/>
  <c r="AZ22" i="2"/>
  <c r="AZ23" i="2"/>
  <c r="AZ24" i="2"/>
  <c r="AZ25" i="2"/>
  <c r="AZ26" i="2"/>
  <c r="AZ27" i="2"/>
  <c r="AZ28" i="2"/>
  <c r="AZ29" i="2"/>
  <c r="AZ30" i="2"/>
  <c r="AZ31" i="2"/>
  <c r="AZ32" i="2"/>
  <c r="AZ33" i="2"/>
  <c r="AZ34" i="2"/>
  <c r="AZ35" i="2"/>
  <c r="AZ36" i="2"/>
  <c r="AX11" i="2"/>
  <c r="AX12" i="2"/>
  <c r="AX13" i="2"/>
  <c r="AX14" i="2"/>
  <c r="AX15" i="2"/>
  <c r="AX16" i="2"/>
  <c r="AX17" i="2"/>
  <c r="AX18" i="2"/>
  <c r="AX19" i="2"/>
  <c r="AX20" i="2"/>
  <c r="AX21" i="2"/>
  <c r="AX22" i="2"/>
  <c r="AX23" i="2"/>
  <c r="AX24" i="2"/>
  <c r="AX25" i="2"/>
  <c r="AX26" i="2"/>
  <c r="AX27" i="2"/>
  <c r="AX28" i="2"/>
  <c r="AX29" i="2"/>
  <c r="AX30" i="2"/>
  <c r="AX31" i="2"/>
  <c r="AX32" i="2"/>
  <c r="AX33" i="2"/>
  <c r="AX34" i="2"/>
  <c r="AX35" i="2"/>
  <c r="AX36" i="2"/>
  <c r="AV11" i="2"/>
  <c r="AV12" i="2"/>
  <c r="AV13" i="2"/>
  <c r="AV14" i="2"/>
  <c r="AV15" i="2"/>
  <c r="AV16" i="2"/>
  <c r="AV17" i="2"/>
  <c r="AV18" i="2"/>
  <c r="AV19" i="2"/>
  <c r="AV20" i="2"/>
  <c r="AV21" i="2"/>
  <c r="AV22" i="2"/>
  <c r="AV23" i="2"/>
  <c r="AV24" i="2"/>
  <c r="AV25" i="2"/>
  <c r="AV26" i="2"/>
  <c r="AV27" i="2"/>
  <c r="AV28" i="2"/>
  <c r="AV29" i="2"/>
  <c r="AV30" i="2"/>
  <c r="AV31" i="2"/>
  <c r="AV32" i="2"/>
  <c r="AV33" i="2"/>
  <c r="AV34" i="2"/>
  <c r="AV35" i="2"/>
  <c r="AV36" i="2"/>
  <c r="AT11" i="2"/>
  <c r="AT12" i="2"/>
  <c r="AT13" i="2"/>
  <c r="AT14" i="2"/>
  <c r="AT15" i="2"/>
  <c r="AT16" i="2"/>
  <c r="AT17" i="2"/>
  <c r="AT18" i="2"/>
  <c r="AT19" i="2"/>
  <c r="AT20" i="2"/>
  <c r="AT21" i="2"/>
  <c r="AT22" i="2"/>
  <c r="AT23" i="2"/>
  <c r="AT24" i="2"/>
  <c r="AT25" i="2"/>
  <c r="AT26" i="2"/>
  <c r="AT27" i="2"/>
  <c r="AT28" i="2"/>
  <c r="AT29" i="2"/>
  <c r="AT30" i="2"/>
  <c r="AT31" i="2"/>
  <c r="AT32" i="2"/>
  <c r="AT33" i="2"/>
  <c r="AT34" i="2"/>
  <c r="AT35" i="2"/>
  <c r="AT36" i="2"/>
  <c r="AT10" i="2"/>
  <c r="AV10" i="2"/>
  <c r="AX10" i="2"/>
  <c r="AZ10" i="2"/>
  <c r="BB10" i="2"/>
  <c r="BD10" i="2"/>
  <c r="BF10" i="2"/>
  <c r="AR11" i="2"/>
  <c r="AR12" i="2"/>
  <c r="AR13" i="2"/>
  <c r="AR14" i="2"/>
  <c r="AR15" i="2"/>
  <c r="AR16" i="2"/>
  <c r="AR17" i="2"/>
  <c r="AR18" i="2"/>
  <c r="AR19" i="2"/>
  <c r="AR20" i="2"/>
  <c r="AR21" i="2"/>
  <c r="AR22" i="2"/>
  <c r="AR23" i="2"/>
  <c r="AR24" i="2"/>
  <c r="AR25" i="2"/>
  <c r="AR26" i="2"/>
  <c r="AR27" i="2"/>
  <c r="AR28" i="2"/>
  <c r="AR29" i="2"/>
  <c r="AR30" i="2"/>
  <c r="AR31" i="2"/>
  <c r="AR32" i="2"/>
  <c r="AR33" i="2"/>
  <c r="AR34" i="2"/>
  <c r="AR35" i="2"/>
  <c r="AR36" i="2"/>
  <c r="AR10" i="2"/>
  <c r="AO11" i="2"/>
  <c r="AO12" i="2"/>
  <c r="AO13" i="2"/>
  <c r="AO14" i="2"/>
  <c r="AO15" i="2"/>
  <c r="AO16" i="2"/>
  <c r="AO17" i="2"/>
  <c r="AO18" i="2"/>
  <c r="AO19" i="2"/>
  <c r="AO20" i="2"/>
  <c r="AO21" i="2"/>
  <c r="AO22" i="2"/>
  <c r="AO23" i="2"/>
  <c r="AO24" i="2"/>
  <c r="AO25" i="2"/>
  <c r="AO26" i="2"/>
  <c r="AO27" i="2"/>
  <c r="AO28" i="2"/>
  <c r="AO29" i="2"/>
  <c r="AO30" i="2"/>
  <c r="AO31" i="2"/>
  <c r="AO32" i="2"/>
  <c r="AO33" i="2"/>
  <c r="AO34" i="2"/>
  <c r="AO35" i="2"/>
  <c r="AO36" i="2"/>
  <c r="AO10" i="2"/>
  <c r="AM11" i="2"/>
  <c r="AM12" i="2"/>
  <c r="AM13" i="2"/>
  <c r="AM14" i="2"/>
  <c r="AM15" i="2"/>
  <c r="AM16" i="2"/>
  <c r="AM17" i="2"/>
  <c r="AM18" i="2"/>
  <c r="AM19" i="2"/>
  <c r="AM20" i="2"/>
  <c r="AM21" i="2"/>
  <c r="AM22" i="2"/>
  <c r="AM23" i="2"/>
  <c r="AM24" i="2"/>
  <c r="AM25" i="2"/>
  <c r="AM26" i="2"/>
  <c r="AM27" i="2"/>
  <c r="AM28" i="2"/>
  <c r="AM29" i="2"/>
  <c r="AM30" i="2"/>
  <c r="AM31" i="2"/>
  <c r="AM32" i="2"/>
  <c r="AM33" i="2"/>
  <c r="AM34" i="2"/>
  <c r="AM35" i="2"/>
  <c r="AM36" i="2"/>
  <c r="AM10" i="2"/>
  <c r="AK11" i="2"/>
  <c r="AK12" i="2"/>
  <c r="AK13" i="2"/>
  <c r="AK14" i="2"/>
  <c r="AK15" i="2"/>
  <c r="AK16" i="2"/>
  <c r="AK17" i="2"/>
  <c r="AK18" i="2"/>
  <c r="AK19" i="2"/>
  <c r="AK20" i="2"/>
  <c r="AK21" i="2"/>
  <c r="AK22" i="2"/>
  <c r="AK23" i="2"/>
  <c r="AK24" i="2"/>
  <c r="AK25" i="2"/>
  <c r="AK26" i="2"/>
  <c r="AK27" i="2"/>
  <c r="AK28" i="2"/>
  <c r="AK29" i="2"/>
  <c r="AK30" i="2"/>
  <c r="AK31" i="2"/>
  <c r="AK32" i="2"/>
  <c r="AK33" i="2"/>
  <c r="AK34" i="2"/>
  <c r="AK35" i="2"/>
  <c r="AK36" i="2"/>
  <c r="AI11" i="2"/>
  <c r="AI12" i="2"/>
  <c r="AI13" i="2"/>
  <c r="AI14" i="2"/>
  <c r="AI15" i="2"/>
  <c r="AI16" i="2"/>
  <c r="AI17" i="2"/>
  <c r="AI18" i="2"/>
  <c r="AI19" i="2"/>
  <c r="AI20" i="2"/>
  <c r="AI21" i="2"/>
  <c r="AI22" i="2"/>
  <c r="AI23" i="2"/>
  <c r="AI24" i="2"/>
  <c r="AI25" i="2"/>
  <c r="AI26" i="2"/>
  <c r="AI27" i="2"/>
  <c r="AI28" i="2"/>
  <c r="AI29" i="2"/>
  <c r="AI30" i="2"/>
  <c r="AI31" i="2"/>
  <c r="AI32" i="2"/>
  <c r="AI33" i="2"/>
  <c r="AI34" i="2"/>
  <c r="AI35" i="2"/>
  <c r="AI36" i="2"/>
  <c r="AG11" i="2"/>
  <c r="AG12" i="2"/>
  <c r="AG13" i="2"/>
  <c r="AG14" i="2"/>
  <c r="AG15" i="2"/>
  <c r="AG16" i="2"/>
  <c r="AG17" i="2"/>
  <c r="AG18" i="2"/>
  <c r="AG19" i="2"/>
  <c r="AG20" i="2"/>
  <c r="AG21" i="2"/>
  <c r="AG22" i="2"/>
  <c r="AG23" i="2"/>
  <c r="AG24" i="2"/>
  <c r="AG25" i="2"/>
  <c r="AG26" i="2"/>
  <c r="AG27" i="2"/>
  <c r="AG28" i="2"/>
  <c r="AG29" i="2"/>
  <c r="AG30" i="2"/>
  <c r="AG31" i="2"/>
  <c r="AG32" i="2"/>
  <c r="AG33" i="2"/>
  <c r="AG34" i="2"/>
  <c r="AG35" i="2"/>
  <c r="AG36" i="2"/>
  <c r="AG10" i="2"/>
  <c r="AI10" i="2"/>
  <c r="AK10" i="2"/>
  <c r="AE11" i="2"/>
  <c r="AE12" i="2"/>
  <c r="AE13" i="2"/>
  <c r="AE14" i="2"/>
  <c r="AE15" i="2"/>
  <c r="AE16" i="2"/>
  <c r="AE17" i="2"/>
  <c r="AE18" i="2"/>
  <c r="AE19" i="2"/>
  <c r="AE20" i="2"/>
  <c r="AE21" i="2"/>
  <c r="AE22" i="2"/>
  <c r="AE23" i="2"/>
  <c r="AE24" i="2"/>
  <c r="AE25" i="2"/>
  <c r="AE26" i="2"/>
  <c r="AE27" i="2"/>
  <c r="AE28" i="2"/>
  <c r="AE29" i="2"/>
  <c r="AE30" i="2"/>
  <c r="AE31" i="2"/>
  <c r="AE32" i="2"/>
  <c r="AE33" i="2"/>
  <c r="AE34" i="2"/>
  <c r="AE35" i="2"/>
  <c r="AE36" i="2"/>
  <c r="AC11" i="2"/>
  <c r="AC12" i="2"/>
  <c r="AC13" i="2"/>
  <c r="AC14" i="2"/>
  <c r="AC15" i="2"/>
  <c r="AC16" i="2"/>
  <c r="AC17" i="2"/>
  <c r="AC18" i="2"/>
  <c r="AC19" i="2"/>
  <c r="AC20" i="2"/>
  <c r="AC21" i="2"/>
  <c r="AC22" i="2"/>
  <c r="AC23" i="2"/>
  <c r="AC24" i="2"/>
  <c r="AC25" i="2"/>
  <c r="AC26" i="2"/>
  <c r="AC27" i="2"/>
  <c r="AC28" i="2"/>
  <c r="AC29" i="2"/>
  <c r="AC30" i="2"/>
  <c r="AC31" i="2"/>
  <c r="AC32" i="2"/>
  <c r="AC33" i="2"/>
  <c r="AC34" i="2"/>
  <c r="AC35" i="2"/>
  <c r="AC36" i="2"/>
  <c r="AA11" i="2"/>
  <c r="AA12" i="2"/>
  <c r="AA13" i="2"/>
  <c r="AA14" i="2"/>
  <c r="AA15" i="2"/>
  <c r="AA16" i="2"/>
  <c r="AA17" i="2"/>
  <c r="AA18" i="2"/>
  <c r="AA19" i="2"/>
  <c r="AA20" i="2"/>
  <c r="AA21" i="2"/>
  <c r="AA22" i="2"/>
  <c r="AA23" i="2"/>
  <c r="AA24" i="2"/>
  <c r="AA25" i="2"/>
  <c r="AA26" i="2"/>
  <c r="AA27" i="2"/>
  <c r="AA28" i="2"/>
  <c r="AA29" i="2"/>
  <c r="AA30" i="2"/>
  <c r="AA31" i="2"/>
  <c r="AA32" i="2"/>
  <c r="AA33" i="2"/>
  <c r="AA34" i="2"/>
  <c r="AA35" i="2"/>
  <c r="AA36" i="2"/>
  <c r="Y11" i="2"/>
  <c r="Y12" i="2"/>
  <c r="Y13" i="2"/>
  <c r="Y14" i="2"/>
  <c r="Y15" i="2"/>
  <c r="Y16" i="2"/>
  <c r="Y17" i="2"/>
  <c r="Y18" i="2"/>
  <c r="Y19" i="2"/>
  <c r="Y20" i="2"/>
  <c r="Y21" i="2"/>
  <c r="Y22" i="2"/>
  <c r="Y23" i="2"/>
  <c r="Y24" i="2"/>
  <c r="Y25" i="2"/>
  <c r="Y26" i="2"/>
  <c r="Y27" i="2"/>
  <c r="Y28" i="2"/>
  <c r="Y29" i="2"/>
  <c r="Y30" i="2"/>
  <c r="Y31" i="2"/>
  <c r="Y32" i="2"/>
  <c r="Y33" i="2"/>
  <c r="Y34" i="2"/>
  <c r="Y35" i="2"/>
  <c r="Y36" i="2"/>
  <c r="Y10" i="2"/>
  <c r="AA10" i="2"/>
  <c r="AC10" i="2"/>
  <c r="AE10" i="2"/>
  <c r="W10" i="2"/>
  <c r="W11" i="2"/>
  <c r="W12" i="2"/>
  <c r="W13" i="2"/>
  <c r="W14" i="2"/>
  <c r="W15" i="2"/>
  <c r="W16" i="2"/>
  <c r="W17" i="2"/>
  <c r="W18" i="2"/>
  <c r="W19" i="2"/>
  <c r="W20" i="2"/>
  <c r="W21" i="2"/>
  <c r="W22" i="2"/>
  <c r="W23" i="2"/>
  <c r="W24" i="2"/>
  <c r="W25" i="2"/>
  <c r="W26" i="2"/>
  <c r="W27" i="2"/>
  <c r="W28" i="2"/>
  <c r="W29" i="2"/>
  <c r="W30" i="2"/>
  <c r="W31" i="2"/>
  <c r="W32" i="2"/>
  <c r="W33" i="2"/>
  <c r="W34" i="2"/>
  <c r="W35" i="2"/>
  <c r="W36" i="2"/>
  <c r="T11" i="2"/>
  <c r="T12" i="2"/>
  <c r="T13" i="2"/>
  <c r="T14" i="2"/>
  <c r="T15" i="2"/>
  <c r="T16" i="2"/>
  <c r="T17" i="2"/>
  <c r="T18" i="2"/>
  <c r="T19" i="2"/>
  <c r="T20" i="2"/>
  <c r="T21" i="2"/>
  <c r="T22" i="2"/>
  <c r="T23" i="2"/>
  <c r="T24" i="2"/>
  <c r="T25" i="2"/>
  <c r="T26" i="2"/>
  <c r="T27" i="2"/>
  <c r="T28" i="2"/>
  <c r="T29" i="2"/>
  <c r="T30" i="2"/>
  <c r="T31" i="2"/>
  <c r="T32" i="2"/>
  <c r="T33" i="2"/>
  <c r="T34" i="2"/>
  <c r="T35" i="2"/>
  <c r="T36" i="2"/>
  <c r="T10" i="2"/>
  <c r="R11" i="2"/>
  <c r="R12" i="2"/>
  <c r="R13" i="2"/>
  <c r="R14" i="2"/>
  <c r="R15" i="2"/>
  <c r="R16" i="2"/>
  <c r="R17" i="2"/>
  <c r="R18" i="2"/>
  <c r="R19" i="2"/>
  <c r="R20" i="2"/>
  <c r="R21" i="2"/>
  <c r="R22" i="2"/>
  <c r="R23" i="2"/>
  <c r="R24" i="2"/>
  <c r="R25" i="2"/>
  <c r="R26" i="2"/>
  <c r="R27" i="2"/>
  <c r="R28" i="2"/>
  <c r="R29" i="2"/>
  <c r="R30" i="2"/>
  <c r="R31" i="2"/>
  <c r="R32" i="2"/>
  <c r="R33" i="2"/>
  <c r="R34" i="2"/>
  <c r="R35" i="2"/>
  <c r="R36" i="2"/>
  <c r="P11" i="2"/>
  <c r="P12" i="2"/>
  <c r="P13" i="2"/>
  <c r="P14" i="2"/>
  <c r="P15" i="2"/>
  <c r="P16" i="2"/>
  <c r="P17" i="2"/>
  <c r="P18" i="2"/>
  <c r="P19" i="2"/>
  <c r="P20" i="2"/>
  <c r="P21" i="2"/>
  <c r="P22" i="2"/>
  <c r="P23" i="2"/>
  <c r="P24" i="2"/>
  <c r="P25" i="2"/>
  <c r="P26" i="2"/>
  <c r="P27" i="2"/>
  <c r="P28" i="2"/>
  <c r="P29" i="2"/>
  <c r="P30" i="2"/>
  <c r="P31" i="2"/>
  <c r="P32" i="2"/>
  <c r="P33" i="2"/>
  <c r="P34" i="2"/>
  <c r="P35" i="2"/>
  <c r="P36" i="2"/>
  <c r="N11" i="2"/>
  <c r="N12" i="2"/>
  <c r="N13" i="2"/>
  <c r="N14" i="2"/>
  <c r="N15" i="2"/>
  <c r="N16" i="2"/>
  <c r="N17" i="2"/>
  <c r="N18" i="2"/>
  <c r="N19" i="2"/>
  <c r="N20" i="2"/>
  <c r="N21" i="2"/>
  <c r="N22" i="2"/>
  <c r="N23" i="2"/>
  <c r="N24" i="2"/>
  <c r="N25" i="2"/>
  <c r="N26" i="2"/>
  <c r="N27" i="2"/>
  <c r="N28" i="2"/>
  <c r="N29" i="2"/>
  <c r="N30" i="2"/>
  <c r="N31" i="2"/>
  <c r="N32" i="2"/>
  <c r="N33" i="2"/>
  <c r="N34" i="2"/>
  <c r="N35" i="2"/>
  <c r="N36" i="2"/>
  <c r="L11" i="2"/>
  <c r="L12" i="2"/>
  <c r="L13" i="2"/>
  <c r="L14" i="2"/>
  <c r="L15" i="2"/>
  <c r="L16" i="2"/>
  <c r="L17" i="2"/>
  <c r="L18" i="2"/>
  <c r="L19" i="2"/>
  <c r="L20" i="2"/>
  <c r="L21" i="2"/>
  <c r="L22" i="2"/>
  <c r="L23" i="2"/>
  <c r="L24" i="2"/>
  <c r="L25" i="2"/>
  <c r="L26" i="2"/>
  <c r="L27" i="2"/>
  <c r="L28" i="2"/>
  <c r="L29" i="2"/>
  <c r="L30" i="2"/>
  <c r="L31" i="2"/>
  <c r="L32" i="2"/>
  <c r="L33" i="2"/>
  <c r="L34" i="2"/>
  <c r="L35" i="2"/>
  <c r="L36" i="2"/>
  <c r="J11" i="2"/>
  <c r="J12" i="2"/>
  <c r="J13" i="2"/>
  <c r="J14" i="2"/>
  <c r="J15" i="2"/>
  <c r="J16" i="2"/>
  <c r="J17" i="2"/>
  <c r="J18" i="2"/>
  <c r="J19" i="2"/>
  <c r="J20" i="2"/>
  <c r="J21" i="2"/>
  <c r="J22" i="2"/>
  <c r="J23" i="2"/>
  <c r="J24" i="2"/>
  <c r="J25" i="2"/>
  <c r="J26" i="2"/>
  <c r="J27" i="2"/>
  <c r="J28" i="2"/>
  <c r="J29" i="2"/>
  <c r="J30" i="2"/>
  <c r="J31" i="2"/>
  <c r="J32" i="2"/>
  <c r="J33" i="2"/>
  <c r="J34" i="2"/>
  <c r="J35" i="2"/>
  <c r="J36" i="2"/>
  <c r="H11" i="2"/>
  <c r="H12" i="2"/>
  <c r="H13" i="2"/>
  <c r="H14" i="2"/>
  <c r="H15" i="2"/>
  <c r="H16" i="2"/>
  <c r="H17" i="2"/>
  <c r="H18" i="2"/>
  <c r="H19" i="2"/>
  <c r="H20" i="2"/>
  <c r="H21" i="2"/>
  <c r="H22" i="2"/>
  <c r="H23" i="2"/>
  <c r="H24" i="2"/>
  <c r="H25" i="2"/>
  <c r="H26" i="2"/>
  <c r="H27" i="2"/>
  <c r="H28" i="2"/>
  <c r="H29" i="2"/>
  <c r="H30" i="2"/>
  <c r="H31" i="2"/>
  <c r="H32" i="2"/>
  <c r="H33" i="2"/>
  <c r="H34" i="2"/>
  <c r="H35" i="2"/>
  <c r="H36" i="2"/>
  <c r="F11" i="2"/>
  <c r="F12" i="2"/>
  <c r="F13" i="2"/>
  <c r="F14" i="2"/>
  <c r="F15" i="2"/>
  <c r="F16" i="2"/>
  <c r="F17" i="2"/>
  <c r="F18" i="2"/>
  <c r="F19" i="2"/>
  <c r="F20" i="2"/>
  <c r="F21" i="2"/>
  <c r="F22" i="2"/>
  <c r="F23" i="2"/>
  <c r="F24" i="2"/>
  <c r="F25" i="2"/>
  <c r="F26" i="2"/>
  <c r="F27" i="2"/>
  <c r="F28" i="2"/>
  <c r="F29" i="2"/>
  <c r="F30" i="2"/>
  <c r="F31" i="2"/>
  <c r="F32" i="2"/>
  <c r="F33" i="2"/>
  <c r="F34" i="2"/>
  <c r="F35" i="2"/>
  <c r="F36" i="2"/>
  <c r="J10" i="2"/>
  <c r="L10" i="2"/>
  <c r="N10" i="2"/>
  <c r="P10" i="2"/>
  <c r="R10" i="2"/>
  <c r="F10" i="2"/>
  <c r="H10" i="2"/>
  <c r="D10" i="2"/>
  <c r="D15" i="2"/>
  <c r="D16" i="2"/>
  <c r="D17" i="2"/>
  <c r="D18" i="2"/>
  <c r="D19" i="2"/>
  <c r="D20" i="2"/>
  <c r="D21" i="2"/>
  <c r="D22" i="2"/>
  <c r="D23" i="2"/>
  <c r="D24" i="2"/>
  <c r="D25" i="2"/>
  <c r="D26" i="2"/>
  <c r="D27" i="2"/>
  <c r="D28" i="2"/>
  <c r="D29" i="2"/>
  <c r="D30" i="2"/>
  <c r="D31" i="2"/>
  <c r="D32" i="2"/>
  <c r="D33" i="2"/>
  <c r="D34" i="2"/>
  <c r="D35" i="2"/>
  <c r="D36" i="2"/>
  <c r="D11" i="2"/>
  <c r="D12" i="2"/>
  <c r="D13" i="2"/>
  <c r="D14" i="2"/>
  <c r="I11" i="11" l="1"/>
  <c r="K11" i="11" s="1"/>
  <c r="O11" i="11" s="1"/>
  <c r="I21" i="10"/>
  <c r="K21" i="10" s="1"/>
  <c r="O21" i="10" s="1"/>
  <c r="I16" i="13"/>
  <c r="K16" i="13" s="1"/>
  <c r="O16" i="13" s="1"/>
  <c r="I24" i="9"/>
  <c r="K24" i="9" s="1"/>
  <c r="O24" i="9" s="1"/>
  <c r="I19" i="11"/>
  <c r="K19" i="11" s="1"/>
  <c r="O19" i="11" s="1"/>
  <c r="I25" i="11"/>
  <c r="K25" i="11" s="1"/>
  <c r="O25" i="11" s="1"/>
  <c r="I35" i="13"/>
  <c r="K35" i="13" s="1"/>
  <c r="O35" i="13" s="1"/>
  <c r="I26" i="14"/>
  <c r="K26" i="14" s="1"/>
  <c r="O26" i="14" s="1"/>
  <c r="I17" i="12"/>
  <c r="K17" i="12" s="1"/>
  <c r="O17" i="12" s="1"/>
  <c r="I33" i="9"/>
  <c r="K33" i="9" s="1"/>
  <c r="O33" i="9" s="1"/>
  <c r="I31" i="11"/>
  <c r="K31" i="11" s="1"/>
  <c r="O31" i="11" s="1"/>
  <c r="I21" i="13"/>
  <c r="K21" i="13" s="1"/>
  <c r="O21" i="13" s="1"/>
  <c r="I36" i="12"/>
  <c r="K36" i="12" s="1"/>
  <c r="O36" i="12" s="1"/>
  <c r="I14" i="14"/>
  <c r="K14" i="14" s="1"/>
  <c r="O14" i="14" s="1"/>
  <c r="I19" i="15"/>
  <c r="K19" i="15" s="1"/>
  <c r="O19" i="15" s="1"/>
  <c r="I30" i="18"/>
  <c r="K30" i="18" s="1"/>
  <c r="O30" i="18" s="1"/>
  <c r="I35" i="19"/>
  <c r="K35" i="19" s="1"/>
  <c r="O35" i="19" s="1"/>
  <c r="I14" i="21"/>
  <c r="K14" i="21" s="1"/>
  <c r="O14" i="21" s="1"/>
  <c r="I12" i="12"/>
  <c r="K12" i="12" s="1"/>
  <c r="O12" i="12" s="1"/>
  <c r="I17" i="13"/>
  <c r="K17" i="13" s="1"/>
  <c r="O17" i="13" s="1"/>
  <c r="I22" i="14"/>
  <c r="K22" i="14" s="1"/>
  <c r="O22" i="14" s="1"/>
  <c r="I27" i="15"/>
  <c r="K27" i="15" s="1"/>
  <c r="O27" i="15" s="1"/>
  <c r="I35" i="15"/>
  <c r="K35" i="15" s="1"/>
  <c r="O35" i="15" s="1"/>
  <c r="I12" i="16"/>
  <c r="K12" i="16" s="1"/>
  <c r="O12" i="16" s="1"/>
  <c r="I11" i="19"/>
  <c r="K11" i="19" s="1"/>
  <c r="O11" i="19" s="1"/>
  <c r="I16" i="20"/>
  <c r="K16" i="20" s="1"/>
  <c r="O16" i="20" s="1"/>
  <c r="I26" i="23"/>
  <c r="K26" i="23" s="1"/>
  <c r="O26" i="23" s="1"/>
  <c r="I14" i="28"/>
  <c r="K14" i="28" s="1"/>
  <c r="O14" i="28" s="1"/>
  <c r="I20" i="12"/>
  <c r="K20" i="12" s="1"/>
  <c r="O20" i="12" s="1"/>
  <c r="I25" i="13"/>
  <c r="K25" i="13" s="1"/>
  <c r="O25" i="13" s="1"/>
  <c r="I30" i="14"/>
  <c r="K30" i="14" s="1"/>
  <c r="O30" i="14" s="1"/>
  <c r="I19" i="19"/>
  <c r="K19" i="19" s="1"/>
  <c r="O19" i="19" s="1"/>
  <c r="I24" i="20"/>
  <c r="K24" i="20" s="1"/>
  <c r="O24" i="20" s="1"/>
  <c r="I37" i="20"/>
  <c r="K37" i="20" s="1"/>
  <c r="O37" i="20" s="1"/>
  <c r="I28" i="16"/>
  <c r="K28" i="16" s="1"/>
  <c r="O28" i="16" s="1"/>
  <c r="I17" i="17"/>
  <c r="K17" i="17" s="1"/>
  <c r="O17" i="17" s="1"/>
  <c r="I33" i="17"/>
  <c r="K33" i="17" s="1"/>
  <c r="O33" i="17" s="1"/>
  <c r="I22" i="18"/>
  <c r="K22" i="18" s="1"/>
  <c r="O22" i="18" s="1"/>
  <c r="I34" i="18"/>
  <c r="K34" i="18" s="1"/>
  <c r="O34" i="18" s="1"/>
  <c r="I12" i="20"/>
  <c r="K12" i="20" s="1"/>
  <c r="O12" i="20" s="1"/>
  <c r="I21" i="24"/>
  <c r="K21" i="24" s="1"/>
  <c r="O21" i="24" s="1"/>
  <c r="I35" i="22"/>
  <c r="K35" i="22" s="1"/>
  <c r="O35" i="22" s="1"/>
  <c r="I24" i="23"/>
  <c r="K24" i="23" s="1"/>
  <c r="O24" i="23" s="1"/>
  <c r="I29" i="24"/>
  <c r="K29" i="24" s="1"/>
  <c r="O29" i="24" s="1"/>
  <c r="I25" i="26"/>
  <c r="K25" i="26" s="1"/>
  <c r="O25" i="26" s="1"/>
  <c r="I37" i="24"/>
  <c r="K37" i="24" s="1"/>
  <c r="O37" i="24" s="1"/>
  <c r="I34" i="25"/>
  <c r="K34" i="25" s="1"/>
  <c r="O34" i="25" s="1"/>
  <c r="I12" i="26"/>
  <c r="K12" i="26" s="1"/>
  <c r="O12" i="26" s="1"/>
  <c r="I12" i="27"/>
  <c r="K12" i="27" s="1"/>
  <c r="O12" i="27" s="1"/>
  <c r="I30" i="27"/>
  <c r="K30" i="27" s="1"/>
  <c r="O30" i="27" s="1"/>
  <c r="I21" i="29"/>
  <c r="K21" i="29" s="1"/>
  <c r="O21" i="29" s="1"/>
  <c r="I25" i="20"/>
  <c r="K25" i="20" s="1"/>
  <c r="O25" i="20" s="1"/>
  <c r="I30" i="21"/>
  <c r="K30" i="21" s="1"/>
  <c r="O30" i="21" s="1"/>
  <c r="I29" i="22"/>
  <c r="K29" i="22" s="1"/>
  <c r="O29" i="22" s="1"/>
  <c r="I18" i="23"/>
  <c r="K18" i="23" s="1"/>
  <c r="O18" i="23" s="1"/>
  <c r="I25" i="24"/>
  <c r="K25" i="24" s="1"/>
  <c r="O25" i="24" s="1"/>
  <c r="I31" i="27"/>
  <c r="K31" i="27" s="1"/>
  <c r="O31" i="27" s="1"/>
  <c r="I11" i="33"/>
  <c r="K11" i="33" s="1"/>
  <c r="O11" i="33" s="1"/>
  <c r="E37" i="32"/>
  <c r="I37" i="32" s="1"/>
  <c r="K37" i="32" s="1"/>
  <c r="O37" i="32" s="1"/>
  <c r="I12" i="32"/>
  <c r="K12" i="32" s="1"/>
  <c r="O12" i="32" s="1"/>
  <c r="I33" i="20"/>
  <c r="K33" i="20" s="1"/>
  <c r="O33" i="20" s="1"/>
  <c r="I11" i="22"/>
  <c r="K11" i="22" s="1"/>
  <c r="O11" i="22" s="1"/>
  <c r="I14" i="25"/>
  <c r="K14" i="25" s="1"/>
  <c r="O14" i="25" s="1"/>
  <c r="I21" i="26"/>
  <c r="K21" i="26" s="1"/>
  <c r="O21" i="26" s="1"/>
  <c r="I24" i="29"/>
  <c r="K24" i="29" s="1"/>
  <c r="O24" i="29" s="1"/>
  <c r="I34" i="27"/>
  <c r="K34" i="27" s="1"/>
  <c r="O34" i="27" s="1"/>
  <c r="I32" i="29"/>
  <c r="K32" i="29" s="1"/>
  <c r="O32" i="29" s="1"/>
  <c r="I13" i="26"/>
  <c r="K13" i="26" s="1"/>
  <c r="O13" i="26" s="1"/>
  <c r="I21" i="30"/>
  <c r="K21" i="30" s="1"/>
  <c r="O21" i="30" s="1"/>
  <c r="I24" i="31"/>
  <c r="K24" i="31" s="1"/>
  <c r="O24" i="31" s="1"/>
  <c r="I37" i="31"/>
  <c r="K37" i="31" s="1"/>
  <c r="O37" i="31" s="1"/>
  <c r="I27" i="33"/>
  <c r="K27" i="33" s="1"/>
  <c r="O27" i="33" s="1"/>
  <c r="I29" i="26"/>
  <c r="K29" i="26" s="1"/>
  <c r="O29" i="26" s="1"/>
  <c r="K37" i="35"/>
  <c r="O37" i="35" s="1"/>
  <c r="I13" i="36"/>
  <c r="K13" i="36" s="1"/>
  <c r="O13" i="36" s="1"/>
  <c r="I11" i="34"/>
  <c r="K11" i="34" s="1"/>
  <c r="O11" i="34" s="1"/>
  <c r="I16" i="35"/>
  <c r="K16" i="35" s="1"/>
  <c r="O16" i="35" s="1"/>
  <c r="I21" i="36"/>
  <c r="K21" i="36" s="1"/>
  <c r="O21" i="36" s="1"/>
  <c r="I26" i="37"/>
  <c r="K26" i="37" s="1"/>
  <c r="O26" i="37" s="1"/>
  <c r="I37" i="8"/>
  <c r="K37" i="8" s="1"/>
  <c r="O37" i="8" s="1"/>
  <c r="I19" i="34"/>
  <c r="K19" i="34" s="1"/>
  <c r="O19" i="34" s="1"/>
  <c r="I24" i="35"/>
  <c r="K24" i="35" s="1"/>
  <c r="O24" i="35" s="1"/>
  <c r="I27" i="34"/>
  <c r="K27" i="34" s="1"/>
  <c r="O27" i="34" s="1"/>
  <c r="I32" i="35"/>
  <c r="K32" i="35" s="1"/>
  <c r="O32" i="35" s="1"/>
</calcChain>
</file>

<file path=xl/sharedStrings.xml><?xml version="1.0" encoding="utf-8"?>
<sst xmlns="http://schemas.openxmlformats.org/spreadsheetml/2006/main" count="3111" uniqueCount="221">
  <si>
    <t xml:space="preserve">Basis: Vollerhebung </t>
  </si>
  <si>
    <t>Kanton</t>
  </si>
  <si>
    <t>Versicherte</t>
  </si>
  <si>
    <t>Erwachsene</t>
  </si>
  <si>
    <t>Kinder</t>
  </si>
  <si>
    <t>total</t>
  </si>
  <si>
    <t>ab 19 Jahre</t>
  </si>
  <si>
    <t>0-18 Jahre</t>
  </si>
  <si>
    <t>19-25J. M</t>
  </si>
  <si>
    <t>26-30J. M</t>
  </si>
  <si>
    <t>31-35J. M</t>
  </si>
  <si>
    <t>36-40J. M</t>
  </si>
  <si>
    <t>41-45J. M</t>
  </si>
  <si>
    <t>46-50J. M</t>
  </si>
  <si>
    <t>51-55J. M</t>
  </si>
  <si>
    <t>56-60J. M</t>
  </si>
  <si>
    <t>61-65J. M</t>
  </si>
  <si>
    <t>66-70J. M</t>
  </si>
  <si>
    <t>71-75J. M</t>
  </si>
  <si>
    <t>76-80J. M</t>
  </si>
  <si>
    <t>81-85J. M</t>
  </si>
  <si>
    <t>86-90J. M</t>
  </si>
  <si>
    <t>91+ J. M</t>
  </si>
  <si>
    <t>ZH</t>
  </si>
  <si>
    <t>BE</t>
  </si>
  <si>
    <t>LU</t>
  </si>
  <si>
    <t>UR</t>
  </si>
  <si>
    <t>SZ</t>
  </si>
  <si>
    <t>OW</t>
  </si>
  <si>
    <t>NW</t>
  </si>
  <si>
    <t>GL</t>
  </si>
  <si>
    <t>ZG</t>
  </si>
  <si>
    <t>FR</t>
  </si>
  <si>
    <t>SO</t>
  </si>
  <si>
    <t>BS</t>
  </si>
  <si>
    <t>BL</t>
  </si>
  <si>
    <t>SH</t>
  </si>
  <si>
    <t>AR</t>
  </si>
  <si>
    <t>AI</t>
  </si>
  <si>
    <t>SG</t>
  </si>
  <si>
    <t>GR</t>
  </si>
  <si>
    <t>AG</t>
  </si>
  <si>
    <t>TG</t>
  </si>
  <si>
    <t>TI</t>
  </si>
  <si>
    <t>VD</t>
  </si>
  <si>
    <t>VS</t>
  </si>
  <si>
    <t>NE</t>
  </si>
  <si>
    <t>GE</t>
  </si>
  <si>
    <t>JU</t>
  </si>
  <si>
    <t>CH</t>
  </si>
  <si>
    <t>Basis: Vollerhebung</t>
  </si>
  <si>
    <t>in %</t>
  </si>
  <si>
    <t>Kosten</t>
  </si>
  <si>
    <t xml:space="preserve"> total</t>
  </si>
  <si>
    <t>Fr.</t>
  </si>
  <si>
    <t>Eff. Kosten</t>
  </si>
  <si>
    <t>Monate</t>
  </si>
  <si>
    <t>Eff. Kosten pro</t>
  </si>
  <si>
    <t>Abgabe/Breitrag pro</t>
  </si>
  <si>
    <t>19+ J./Monat</t>
  </si>
  <si>
    <t>M 19-25J. total</t>
  </si>
  <si>
    <t>M 19-25J./Monat</t>
  </si>
  <si>
    <t>M 26-30J. total</t>
  </si>
  <si>
    <t>M 26-30J./Monat</t>
  </si>
  <si>
    <t>M 31-35J. total</t>
  </si>
  <si>
    <t>M 31-35J./Monat</t>
  </si>
  <si>
    <t>M 36-40J. total</t>
  </si>
  <si>
    <t>M 36-40J./Monat</t>
  </si>
  <si>
    <t>M 41-45J. total</t>
  </si>
  <si>
    <t>M 41-45J./Monat</t>
  </si>
  <si>
    <t>M 46-50J. total</t>
  </si>
  <si>
    <t>M 46-50J./Monat</t>
  </si>
  <si>
    <t>M 51-55J. total</t>
  </si>
  <si>
    <t>M 51-55J./Monat</t>
  </si>
  <si>
    <t>M 56-60J. total</t>
  </si>
  <si>
    <t>M 56-60J./Monat</t>
  </si>
  <si>
    <t>M 61-65J. total</t>
  </si>
  <si>
    <t>M 61-65J./Monat</t>
  </si>
  <si>
    <t>M 66-70J. total</t>
  </si>
  <si>
    <t>M 66-70J./Monat</t>
  </si>
  <si>
    <t>M 71-75J. total</t>
  </si>
  <si>
    <t>M 71-75J./Monat</t>
  </si>
  <si>
    <t>M 76-80J. total</t>
  </si>
  <si>
    <t>M 76-80J./Monat</t>
  </si>
  <si>
    <t>M 81-85J. total</t>
  </si>
  <si>
    <t>M 81-85J./Monat</t>
  </si>
  <si>
    <t>M 86-90J. total</t>
  </si>
  <si>
    <t>M 86-90J./Monat</t>
  </si>
  <si>
    <t>M 91+J. total</t>
  </si>
  <si>
    <t>M 91+J./Monat</t>
  </si>
  <si>
    <t>Kinder total</t>
  </si>
  <si>
    <t>0-18 Jahre W</t>
  </si>
  <si>
    <t>0-18 Jahre M</t>
  </si>
  <si>
    <t>19-25J. W</t>
  </si>
  <si>
    <t>26-30J. W</t>
  </si>
  <si>
    <t>31-35J. W</t>
  </si>
  <si>
    <t>36-40J. W</t>
  </si>
  <si>
    <t>41-45J. W</t>
  </si>
  <si>
    <t>46-50J. W</t>
  </si>
  <si>
    <t>51-55J. W</t>
  </si>
  <si>
    <t>56-60J. W</t>
  </si>
  <si>
    <t>61-65J. W</t>
  </si>
  <si>
    <t>66-70J. W</t>
  </si>
  <si>
    <t>71-75J. W</t>
  </si>
  <si>
    <t>76-80J. W</t>
  </si>
  <si>
    <t>81-85J. W</t>
  </si>
  <si>
    <t>86-90J. W</t>
  </si>
  <si>
    <t>91+ J. W</t>
  </si>
  <si>
    <t>R 1</t>
  </si>
  <si>
    <t>R 2</t>
  </si>
  <si>
    <t>R 3</t>
  </si>
  <si>
    <t>R 4</t>
  </si>
  <si>
    <t>R 5</t>
  </si>
  <si>
    <t>R 6</t>
  </si>
  <si>
    <t>R 7</t>
  </si>
  <si>
    <t>R 8</t>
  </si>
  <si>
    <t>R 9</t>
  </si>
  <si>
    <t>R 10</t>
  </si>
  <si>
    <t>R 11</t>
  </si>
  <si>
    <t>R 12</t>
  </si>
  <si>
    <t>R 13</t>
  </si>
  <si>
    <t>R 14</t>
  </si>
  <si>
    <t>R 15</t>
  </si>
  <si>
    <t>R 16</t>
  </si>
  <si>
    <t>R 17</t>
  </si>
  <si>
    <t>R 18</t>
  </si>
  <si>
    <t>R 19</t>
  </si>
  <si>
    <t>R 20</t>
  </si>
  <si>
    <t>R 21</t>
  </si>
  <si>
    <t>R 22</t>
  </si>
  <si>
    <t>R 23</t>
  </si>
  <si>
    <t>R 24</t>
  </si>
  <si>
    <t>R 25</t>
  </si>
  <si>
    <t>R 26</t>
  </si>
  <si>
    <t>R 27</t>
  </si>
  <si>
    <t>R 28</t>
  </si>
  <si>
    <t>R 29</t>
  </si>
  <si>
    <t>R 30</t>
  </si>
  <si>
    <t>W 19-25J. total</t>
  </si>
  <si>
    <t>W 19-25J./Monat</t>
  </si>
  <si>
    <t>W = weiblich</t>
  </si>
  <si>
    <t>W 26-30J. total</t>
  </si>
  <si>
    <t>W 26-30J./Monat</t>
  </si>
  <si>
    <t>W 31-35J. Total</t>
  </si>
  <si>
    <t>W 31-35J. total</t>
  </si>
  <si>
    <t>W 31-35J./Monat</t>
  </si>
  <si>
    <t>W 36-40J. total</t>
  </si>
  <si>
    <t>W 36-40J./Monat</t>
  </si>
  <si>
    <t>W 41-45J. total</t>
  </si>
  <si>
    <t>W 41-45J./Monat</t>
  </si>
  <si>
    <t>W 46-50J. total</t>
  </si>
  <si>
    <t>W 46-50J./Monat</t>
  </si>
  <si>
    <t>W 51-55J. Total</t>
  </si>
  <si>
    <t>W 51-55J. total</t>
  </si>
  <si>
    <t>W 51-55J./Monat</t>
  </si>
  <si>
    <t>W 56-60J. total</t>
  </si>
  <si>
    <t>W 56-60J./Monat</t>
  </si>
  <si>
    <t>W 61-65J. total</t>
  </si>
  <si>
    <t>W 61-65J./Monat</t>
  </si>
  <si>
    <t>W 66-70J. Total</t>
  </si>
  <si>
    <t>W 66-70J. total</t>
  </si>
  <si>
    <t>W 66-70J./Monat</t>
  </si>
  <si>
    <t>W 71-75J. total</t>
  </si>
  <si>
    <t>W 71-75J./Monat</t>
  </si>
  <si>
    <t>W 76-80J. total</t>
  </si>
  <si>
    <t>W 76-80J./Monat</t>
  </si>
  <si>
    <t>W 81-85J. Total</t>
  </si>
  <si>
    <t>W 81-85J. total</t>
  </si>
  <si>
    <t>W 81-85J./Monat</t>
  </si>
  <si>
    <t>W 86-90J. total</t>
  </si>
  <si>
    <t>W 86-90J./Monat</t>
  </si>
  <si>
    <t>W 91+J. total</t>
  </si>
  <si>
    <t>W 91+J./Monat</t>
  </si>
  <si>
    <t>(M = männlich)</t>
  </si>
  <si>
    <t>Absolute Verteilung der Versicherten nach Risikogruppen</t>
  </si>
  <si>
    <t>(W = weiblich, M = männlich)</t>
  </si>
  <si>
    <t>Prozentuale Verteilung der Versicherten nach Risikogruppen</t>
  </si>
  <si>
    <t>Kosten absolut</t>
  </si>
  <si>
    <t>Verteilung der Kosten in %</t>
  </si>
  <si>
    <t>Kosten pro Versicherten</t>
  </si>
  <si>
    <t>Kostenbeteiligung absolut</t>
  </si>
  <si>
    <t>Kostenbeteiligung pro Versicherten</t>
  </si>
  <si>
    <t>Berechnung der Abgaben und Beiträge pro Kanton</t>
  </si>
  <si>
    <t>Kostenbeteiligung</t>
  </si>
  <si>
    <t>Definitiver Risikoausgleich 2006 / Daten 2006</t>
  </si>
  <si>
    <t>Gemeinsame Einrichtung KVG/UW/3.07.2007</t>
  </si>
  <si>
    <t>Gemeinsame Einrichtung KVG/UW 3.07.2007</t>
  </si>
  <si>
    <t>Frauen 19 - 25 J. / Jg. 1987-1981 (R 1)</t>
  </si>
  <si>
    <t>Frauen 26 - 30 J. / Jg. 1980-1976 (R 2)</t>
  </si>
  <si>
    <t>Frauen 31 - 35 J. / Jg. 1975-1971 (R 3)</t>
  </si>
  <si>
    <t>Frauen 36 - 40 J. / Jg. 1970-1966 (R 4)</t>
  </si>
  <si>
    <t>Gemeinsame Einrichtung KVG/UW3.07.2007</t>
  </si>
  <si>
    <t>Frauen 41 - 45 J. / Jg. 1965-1961 (R 5)</t>
  </si>
  <si>
    <t>Frauen 46 - 50 J. / Jg. 1960-1956 (R 6)</t>
  </si>
  <si>
    <t>Frauen 51 - 55 J. / Jg. 1955-1951 (R 7)</t>
  </si>
  <si>
    <t>Frauen 56 - 60 J. / Jg. 1950-1946 (R 8)</t>
  </si>
  <si>
    <t>Frauen 61 - 65 J. / Jg. 1945-1941 (R 9)</t>
  </si>
  <si>
    <t>Frauen 66 - 70 J. / Jg. 1940-1936 (R 10)</t>
  </si>
  <si>
    <t>Frauen 71 - 75 J. / Jg. 1935-1931 (R 11)</t>
  </si>
  <si>
    <t>Frauen 76 - 80 J. / Jg. 1930-1926 (R 12)</t>
  </si>
  <si>
    <t>Frauen 81 - 85 J. / Jg. 1925-1921 (R 13)</t>
  </si>
  <si>
    <t>Frauen 86 - 90 J. / Jg. 1920-1916 (R 14)</t>
  </si>
  <si>
    <t>Frauen 91 + J. / Jg. 1915 und älter (R 15)</t>
  </si>
  <si>
    <t>Männer 19 - 25 J. / Jg. 1987-1981 (R 16)</t>
  </si>
  <si>
    <t>Männer 26 - 30 J. / Jg. 1980-1976 (R 17)</t>
  </si>
  <si>
    <t>Männer 31 - 35 J. / Jg. 1975-1971 (R 18)</t>
  </si>
  <si>
    <t>Männer 36 - 40 J. / Jg. 1970-1966 (R 19)</t>
  </si>
  <si>
    <t>Männer 41 - 45 J. / Jg. 1965-1961 (R 20)</t>
  </si>
  <si>
    <t>Männer 46 - 50 J. / Jg. 1960-1956 (R 21)</t>
  </si>
  <si>
    <t>Männer 51 - 55 J. / Jg. 1955-1951 (R 22)</t>
  </si>
  <si>
    <t>Männer 56 - 60 J. / Jg. 1950-1946 (R 23)</t>
  </si>
  <si>
    <t>Männer 61 - 65 J. / Jg. 1945-1941 (R 24)</t>
  </si>
  <si>
    <t>Männer 66 - 70 J. / Jg. 1940-1936 (R 25)</t>
  </si>
  <si>
    <t>Männer 71 - 75 J. / Jg. 1935-1931 (R 26)</t>
  </si>
  <si>
    <t>Männer 76 - 80 J. / Jg. 1930-1926 (R 27)</t>
  </si>
  <si>
    <t>Männer 81 - 85 J. / Jg. 1925-1921 (R 28)</t>
  </si>
  <si>
    <t>Männer 86 - 90 J. / Jg. 1920-1916 (R 29)</t>
  </si>
  <si>
    <t>Männer 91 + J. / Jg. 1915 und älter (R 30)</t>
  </si>
  <si>
    <t>UW/3.07.2007</t>
  </si>
  <si>
    <t>Statistik definitiver Risikoausgleich 2006</t>
  </si>
  <si>
    <r>
      <t xml:space="preserve">Der definitive Risikoausgleich 2006 wurde nach der Verordnung über den Risikoausgleich vom 12. April 1995 durchgeführt und basiert auf den Daten der Krankenver-
sicherer des Jahres 2006.
Die erfassten Versichertenmonate, Kosten und Kostenbeteiligungen betreffen lediglich die obligatorische Krankenpflegeversicherung. Sämtliche in der Statistik ent-
haltenen Daten basieren auf einer Vollerhebung. Die effektiven Kosten berechnen sich direkt aus den Kosten abzüglich den Kostenbeteiligungen. Dividiert man das Resultat durch die Anzahl Versichertenmonate, so erhält man die für die Berechnung der Risikoabgaben und -beiträge massgeblichen effektiven Kosten pro Monat (siehe Seiten 30 - 59).
Bei der Berechnung der Abgaben und Beiträge werden die Durchschnittskosten jeder Risikogruppe mit den Durchschnittskosten aller erwachsenen Versicherten im Alter von 19 und mehr Jahren (Referenzgruppe) verglichen. Sind die Durchschnittskosten der jeweiligen Risikogruppe höher als die Durchschnittskosten der Referenzgruppe, so erhält der Versicherer für jeden Versicherten in dieser Risikogruppe einen Beitrag. Umgekehrt hat er eine Abgabe zu leisten (siehe Seiten 30 - 59).
Kinder sind in der Berechnung des definitiven Risikoausgleichs 2006 gemäss der Verordnung über den Risikoausgleich vom 12. April 1995 nicht einbezogen.
Mit dem In-Kraft-Treten des Personenfreizügigkeitsabkommens mit den EG-Staaten bzw. dem revidierten EFTA-Abkommen per 1. Juni 2002 wurde die Versicherungs-
pflicht auf einzelne Personengruppen ausgedehnt, welche Wohnsitz in einem EG-Staat bzw. in Island oder Norwegen haben. In Bezug auf deren Berücksichtigung im
Risikoausgleich gilt die folgende Regelung (Art. 4 Abs. 2bis Bst. b VORA):
</t>
    </r>
    <r>
      <rPr>
        <sz val="10"/>
        <color indexed="8"/>
        <rFont val="Arial"/>
        <family val="2"/>
      </rPr>
      <t xml:space="preserve">1. </t>
    </r>
    <r>
      <rPr>
        <u/>
        <sz val="10"/>
        <color indexed="8"/>
        <rFont val="Arial"/>
        <family val="2"/>
      </rPr>
      <t>Im Risikoausgleich zu berücksichtigen sind</t>
    </r>
    <r>
      <rPr>
        <sz val="10"/>
        <color indexed="8"/>
        <rFont val="Arial"/>
        <family val="2"/>
      </rPr>
      <t>: Versicherte mit Arbeitsort in der Schweiz (Grenzgänger) sowie ihre nicht erwerbstätigen Familienangehörigen.</t>
    </r>
    <r>
      <rPr>
        <sz val="10"/>
        <color indexed="8"/>
        <rFont val="Arial"/>
        <family val="2"/>
      </rPr>
      <t xml:space="preserve">
2. </t>
    </r>
    <r>
      <rPr>
        <u/>
        <sz val="10"/>
        <color indexed="8"/>
        <rFont val="Arial"/>
        <family val="2"/>
      </rPr>
      <t>Im Risikoausgleich nicht zu berücksichtigen sind</t>
    </r>
    <r>
      <rPr>
        <sz val="10"/>
        <color indexed="8"/>
        <rFont val="Arial"/>
        <family val="2"/>
      </rPr>
      <t xml:space="preserve">:
    - Empfänger einer schweizerischen Rente und ihre nicht erwerbstätigen Familienangehörigen.
    - Empfänger einer Leistung der schweizerischen Arbeitslosenversicherung und ihre nicht erwerbstätigen Familienangehörigen.
    - Nicht erwerbstätige Familienangehörige von in der Schweiz erwerbstätigen und wohnenden Personen.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</si>
</sst>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3">
    <numFmt numFmtId="194" formatCode="#,##0.000"/>
    <numFmt numFmtId="195" formatCode="#,##0.00000"/>
    <numFmt numFmtId="205" formatCode="#,##0.000000000000000000000000000000"/>
    <numFmt numFmtId="207" formatCode="#,##0.00000000000000000000"/>
    <numFmt numFmtId="209" formatCode="#,##0.000000000000"/>
    <numFmt numFmtId="210" formatCode="#,##0.0000000000000000000"/>
    <numFmt numFmtId="211" formatCode="#,##0.00000000000000"/>
    <numFmt numFmtId="212" formatCode="#,##0.0000000000000000"/>
    <numFmt numFmtId="213" formatCode="#,##0.0000000000000"/>
    <numFmt numFmtId="214" formatCode="#,##0.000000000000000"/>
    <numFmt numFmtId="215" formatCode="#,##0.00000000000000000"/>
    <numFmt numFmtId="216" formatCode="#,##0.00000000000"/>
    <numFmt numFmtId="217" formatCode="#,##0.000000000000000000"/>
  </numFmts>
  <fonts count="17" x14ac:knownFonts="1">
    <font>
      <sz val="10"/>
      <color indexed="8"/>
      <name val="Arial"/>
      <family val="2"/>
    </font>
    <font>
      <sz val="10"/>
      <name val="Arial"/>
      <family val="2"/>
    </font>
    <font>
      <sz val="10"/>
      <color indexed="8"/>
      <name val="MS Sans Serif"/>
    </font>
    <font>
      <sz val="10"/>
      <color indexed="8"/>
      <name val="Arial"/>
      <family val="2"/>
    </font>
    <font>
      <b/>
      <sz val="10"/>
      <color indexed="8"/>
      <name val="Arial"/>
      <family val="2"/>
    </font>
    <font>
      <sz val="10"/>
      <color indexed="8"/>
      <name val="Arial"/>
      <family val="2"/>
    </font>
    <font>
      <b/>
      <sz val="10"/>
      <color indexed="8"/>
      <name val="Arial"/>
    </font>
    <font>
      <b/>
      <sz val="10"/>
      <name val="Arial"/>
      <family val="2"/>
    </font>
    <font>
      <sz val="9"/>
      <color indexed="8"/>
      <name val="Arial"/>
    </font>
    <font>
      <sz val="9"/>
      <color indexed="8"/>
      <name val="Arial"/>
      <family val="2"/>
    </font>
    <font>
      <sz val="9"/>
      <name val="Arial"/>
      <family val="2"/>
    </font>
    <font>
      <b/>
      <sz val="9"/>
      <color indexed="8"/>
      <name val="Arial"/>
      <family val="2"/>
    </font>
    <font>
      <sz val="10"/>
      <color indexed="8"/>
      <name val="Arial"/>
    </font>
    <font>
      <sz val="8"/>
      <color indexed="8"/>
      <name val="Arial"/>
      <family val="2"/>
    </font>
    <font>
      <sz val="8"/>
      <name val="Arial"/>
      <family val="2"/>
    </font>
    <font>
      <b/>
      <sz val="16"/>
      <color indexed="8"/>
      <name val="Arial"/>
      <family val="2"/>
    </font>
    <font>
      <u/>
      <sz val="10"/>
      <color indexed="8"/>
      <name val="Arial"/>
      <family val="2"/>
    </font>
  </fonts>
  <fills count="2">
    <fill>
      <patternFill patternType="none"/>
    </fill>
    <fill>
      <patternFill patternType="gray125"/>
    </fill>
  </fills>
  <borders count="1">
    <border>
      <left/>
      <right/>
      <top/>
      <bottom/>
      <diagonal/>
    </border>
  </borders>
  <cellStyleXfs count="10">
    <xf numFmtId="0" fontId="0" fillId="0" borderId="0" applyNumberFormat="0" applyFill="0" applyBorder="0" applyAlignment="0" applyProtection="0"/>
    <xf numFmtId="0" fontId="2" fillId="0" borderId="0"/>
    <xf numFmtId="0" fontId="2" fillId="0" borderId="0"/>
    <xf numFmtId="0" fontId="2" fillId="0" borderId="0"/>
    <xf numFmtId="0" fontId="2" fillId="0" borderId="0"/>
    <xf numFmtId="0" fontId="2" fillId="0" borderId="0"/>
    <xf numFmtId="0" fontId="12" fillId="0" borderId="0"/>
    <xf numFmtId="0" fontId="12" fillId="0" borderId="0"/>
    <xf numFmtId="0" fontId="2" fillId="0" borderId="0"/>
    <xf numFmtId="0" fontId="12" fillId="0" borderId="0"/>
  </cellStyleXfs>
  <cellXfs count="165">
    <xf numFmtId="0" fontId="0" fillId="0" borderId="0" xfId="0" applyNumberFormat="1" applyFont="1" applyFill="1" applyBorder="1" applyAlignment="1" applyProtection="1"/>
    <xf numFmtId="0" fontId="3" fillId="0" borderId="0" xfId="0" applyNumberFormat="1" applyFont="1" applyFill="1" applyBorder="1" applyAlignment="1" applyProtection="1"/>
    <xf numFmtId="3" fontId="3" fillId="0" borderId="0" xfId="0" applyNumberFormat="1" applyFont="1" applyFill="1" applyBorder="1" applyAlignment="1" applyProtection="1">
      <alignment horizontal="right"/>
    </xf>
    <xf numFmtId="3" fontId="3" fillId="0" borderId="0" xfId="0" applyNumberFormat="1" applyFont="1" applyFill="1" applyBorder="1" applyAlignment="1" applyProtection="1">
      <alignment horizontal="left"/>
    </xf>
    <xf numFmtId="3" fontId="3" fillId="0" borderId="0" xfId="0" applyNumberFormat="1" applyFont="1" applyFill="1" applyBorder="1" applyAlignment="1" applyProtection="1">
      <alignment horizontal="center"/>
    </xf>
    <xf numFmtId="3" fontId="3" fillId="0" borderId="0" xfId="0" applyNumberFormat="1" applyFont="1" applyFill="1" applyBorder="1" applyAlignment="1" applyProtection="1"/>
    <xf numFmtId="0" fontId="4" fillId="0" borderId="0" xfId="0" applyNumberFormat="1" applyFont="1" applyFill="1" applyBorder="1" applyAlignment="1" applyProtection="1"/>
    <xf numFmtId="3" fontId="4" fillId="0" borderId="0" xfId="0" applyNumberFormat="1" applyFont="1" applyFill="1" applyBorder="1" applyAlignment="1" applyProtection="1">
      <alignment horizontal="right"/>
    </xf>
    <xf numFmtId="4" fontId="4" fillId="0" borderId="0" xfId="0" applyNumberFormat="1" applyFont="1" applyFill="1" applyBorder="1" applyAlignment="1" applyProtection="1">
      <alignment horizontal="right"/>
    </xf>
    <xf numFmtId="3" fontId="5" fillId="0" borderId="0" xfId="0" applyNumberFormat="1" applyFont="1" applyFill="1" applyBorder="1" applyAlignment="1" applyProtection="1">
      <alignment horizontal="right"/>
    </xf>
    <xf numFmtId="3" fontId="4" fillId="0" borderId="0" xfId="0" applyNumberFormat="1" applyFont="1" applyFill="1" applyBorder="1" applyAlignment="1" applyProtection="1"/>
    <xf numFmtId="3" fontId="5" fillId="0" borderId="0" xfId="0" applyNumberFormat="1" applyFont="1" applyFill="1" applyBorder="1" applyAlignment="1" applyProtection="1"/>
    <xf numFmtId="0" fontId="5" fillId="0" borderId="0" xfId="0" applyNumberFormat="1" applyFont="1" applyFill="1" applyBorder="1" applyAlignment="1" applyProtection="1"/>
    <xf numFmtId="4" fontId="5" fillId="0" borderId="0" xfId="0" applyNumberFormat="1" applyFont="1" applyFill="1" applyBorder="1" applyAlignment="1" applyProtection="1">
      <alignment horizontal="right"/>
    </xf>
    <xf numFmtId="3" fontId="5" fillId="0" borderId="0" xfId="0" applyNumberFormat="1" applyFont="1" applyFill="1" applyBorder="1" applyAlignment="1" applyProtection="1">
      <alignment horizontal="center"/>
    </xf>
    <xf numFmtId="4" fontId="1" fillId="0" borderId="0" xfId="0" applyNumberFormat="1" applyFont="1" applyFill="1" applyBorder="1" applyAlignment="1" applyProtection="1">
      <alignment horizontal="right"/>
    </xf>
    <xf numFmtId="4" fontId="4" fillId="0" borderId="0" xfId="0" applyNumberFormat="1" applyFont="1" applyFill="1" applyBorder="1" applyAlignment="1" applyProtection="1">
      <alignment horizontal="centerContinuous"/>
    </xf>
    <xf numFmtId="4" fontId="5" fillId="0" borderId="0" xfId="0" applyNumberFormat="1" applyFont="1" applyFill="1" applyBorder="1" applyAlignment="1" applyProtection="1">
      <alignment horizontal="centerContinuous"/>
    </xf>
    <xf numFmtId="3" fontId="4" fillId="0" borderId="0" xfId="0" applyNumberFormat="1" applyFont="1" applyFill="1" applyBorder="1" applyAlignment="1" applyProtection="1">
      <alignment horizontal="centerContinuous"/>
    </xf>
    <xf numFmtId="3" fontId="5" fillId="0" borderId="0" xfId="0" applyNumberFormat="1" applyFont="1" applyFill="1" applyBorder="1" applyAlignment="1" applyProtection="1">
      <alignment horizontal="centerContinuous"/>
    </xf>
    <xf numFmtId="4" fontId="3" fillId="0" borderId="0" xfId="0" applyNumberFormat="1" applyFont="1" applyFill="1" applyBorder="1" applyAlignment="1" applyProtection="1"/>
    <xf numFmtId="3" fontId="4" fillId="0" borderId="0" xfId="0" applyNumberFormat="1" applyFont="1" applyFill="1" applyBorder="1" applyAlignment="1" applyProtection="1">
      <alignment horizontal="center"/>
    </xf>
    <xf numFmtId="0" fontId="4" fillId="0" borderId="0" xfId="0" applyNumberFormat="1" applyFont="1" applyFill="1" applyBorder="1" applyAlignment="1" applyProtection="1">
      <alignment horizontal="right"/>
    </xf>
    <xf numFmtId="4" fontId="4" fillId="0" borderId="0" xfId="0" applyNumberFormat="1" applyFont="1" applyFill="1" applyBorder="1" applyAlignment="1" applyProtection="1">
      <alignment horizontal="center"/>
    </xf>
    <xf numFmtId="4" fontId="5" fillId="0" borderId="0" xfId="0" applyNumberFormat="1" applyFont="1" applyFill="1" applyBorder="1" applyAlignment="1" applyProtection="1"/>
    <xf numFmtId="4" fontId="4" fillId="0" borderId="0" xfId="0" applyNumberFormat="1" applyFont="1" applyFill="1" applyBorder="1" applyAlignment="1" applyProtection="1"/>
    <xf numFmtId="4" fontId="5" fillId="0" borderId="0" xfId="0" applyNumberFormat="1" applyFont="1" applyFill="1" applyBorder="1" applyAlignment="1" applyProtection="1">
      <alignment horizontal="center"/>
    </xf>
    <xf numFmtId="0" fontId="4" fillId="0" borderId="0" xfId="0" applyNumberFormat="1" applyFont="1" applyFill="1" applyBorder="1" applyAlignment="1" applyProtection="1">
      <alignment horizontal="center"/>
    </xf>
    <xf numFmtId="4" fontId="0" fillId="0" borderId="0" xfId="0" applyNumberFormat="1" applyFont="1" applyFill="1" applyBorder="1" applyAlignment="1" applyProtection="1">
      <alignment horizontal="center"/>
    </xf>
    <xf numFmtId="4" fontId="0" fillId="0" borderId="0" xfId="0" applyNumberFormat="1" applyFont="1" applyFill="1" applyBorder="1" applyAlignment="1" applyProtection="1"/>
    <xf numFmtId="4" fontId="3" fillId="0" borderId="0" xfId="5" applyNumberFormat="1" applyFont="1" applyFill="1" applyBorder="1" applyAlignment="1">
      <alignment horizontal="right" wrapText="1"/>
    </xf>
    <xf numFmtId="4" fontId="3" fillId="0" borderId="0" xfId="0" applyNumberFormat="1" applyFont="1" applyFill="1" applyBorder="1" applyAlignment="1" applyProtection="1">
      <alignment horizontal="left"/>
    </xf>
    <xf numFmtId="4" fontId="3" fillId="0" borderId="0" xfId="3" applyNumberFormat="1" applyFont="1" applyFill="1" applyBorder="1" applyAlignment="1">
      <alignment horizontal="left" wrapText="1"/>
    </xf>
    <xf numFmtId="4" fontId="6" fillId="0" borderId="0" xfId="0" applyNumberFormat="1" applyFont="1" applyFill="1" applyBorder="1" applyAlignment="1" applyProtection="1"/>
    <xf numFmtId="0" fontId="6" fillId="0" borderId="0" xfId="0" applyNumberFormat="1" applyFont="1" applyFill="1" applyBorder="1" applyAlignment="1" applyProtection="1"/>
    <xf numFmtId="4" fontId="6" fillId="0" borderId="0" xfId="0" applyNumberFormat="1" applyFont="1" applyFill="1" applyBorder="1" applyAlignment="1" applyProtection="1">
      <alignment horizontal="centerContinuous"/>
    </xf>
    <xf numFmtId="3" fontId="6" fillId="0" borderId="0" xfId="0" applyNumberFormat="1" applyFont="1" applyFill="1" applyBorder="1" applyAlignment="1" applyProtection="1">
      <alignment horizontal="centerContinuous"/>
    </xf>
    <xf numFmtId="3" fontId="6" fillId="0" borderId="0" xfId="0" applyNumberFormat="1" applyFont="1" applyFill="1" applyBorder="1" applyAlignment="1" applyProtection="1"/>
    <xf numFmtId="0" fontId="7" fillId="0" borderId="0" xfId="0" applyFont="1" applyBorder="1"/>
    <xf numFmtId="3" fontId="7" fillId="0" borderId="0" xfId="0" applyNumberFormat="1" applyFont="1" applyBorder="1" applyAlignment="1">
      <alignment horizontal="left"/>
    </xf>
    <xf numFmtId="3" fontId="0" fillId="0" borderId="0" xfId="0" applyNumberFormat="1" applyFont="1" applyFill="1" applyBorder="1" applyAlignment="1" applyProtection="1"/>
    <xf numFmtId="194" fontId="4" fillId="0" borderId="0" xfId="0" applyNumberFormat="1" applyFont="1" applyBorder="1"/>
    <xf numFmtId="194" fontId="4" fillId="0" borderId="0" xfId="0" applyNumberFormat="1" applyFont="1" applyBorder="1" applyAlignment="1">
      <alignment horizontal="center"/>
    </xf>
    <xf numFmtId="0" fontId="4" fillId="0" borderId="0" xfId="0" applyFont="1" applyBorder="1"/>
    <xf numFmtId="3" fontId="0" fillId="0" borderId="0" xfId="0" applyNumberFormat="1" applyFont="1" applyBorder="1" applyAlignment="1">
      <alignment horizontal="left"/>
    </xf>
    <xf numFmtId="194" fontId="0" fillId="0" borderId="0" xfId="0" applyNumberFormat="1" applyFont="1" applyBorder="1"/>
    <xf numFmtId="194" fontId="0" fillId="0" borderId="0" xfId="0" applyNumberFormat="1" applyFont="1" applyBorder="1" applyAlignment="1">
      <alignment horizontal="center"/>
    </xf>
    <xf numFmtId="0" fontId="0" fillId="0" borderId="0" xfId="0" applyFont="1" applyBorder="1"/>
    <xf numFmtId="195" fontId="0" fillId="0" borderId="0" xfId="0" applyNumberFormat="1" applyFont="1" applyBorder="1"/>
    <xf numFmtId="3" fontId="0" fillId="0" borderId="0" xfId="0" applyNumberFormat="1" applyFont="1" applyBorder="1" applyAlignment="1">
      <alignment horizontal="center"/>
    </xf>
    <xf numFmtId="3" fontId="0" fillId="0" borderId="0" xfId="0" applyNumberFormat="1" applyFont="1" applyBorder="1" applyAlignment="1">
      <alignment horizontal="centerContinuous"/>
    </xf>
    <xf numFmtId="0" fontId="0" fillId="0" borderId="0" xfId="0" applyFont="1" applyBorder="1" applyAlignment="1">
      <alignment horizontal="centerContinuous"/>
    </xf>
    <xf numFmtId="194" fontId="0" fillId="0" borderId="0" xfId="0" applyNumberFormat="1" applyFont="1" applyBorder="1" applyAlignment="1">
      <alignment horizontal="centerContinuous"/>
    </xf>
    <xf numFmtId="194" fontId="0" fillId="0" borderId="0" xfId="0" applyNumberFormat="1" applyFont="1" applyFill="1" applyBorder="1" applyAlignment="1" applyProtection="1">
      <alignment horizontal="centerContinuous"/>
    </xf>
    <xf numFmtId="3" fontId="0" fillId="0" borderId="0" xfId="0" applyNumberFormat="1" applyFont="1" applyFill="1" applyBorder="1" applyAlignment="1">
      <alignment horizontal="center"/>
    </xf>
    <xf numFmtId="3" fontId="8" fillId="0" borderId="0" xfId="8" applyNumberFormat="1" applyFont="1" applyFill="1" applyBorder="1" applyAlignment="1">
      <alignment horizontal="center"/>
    </xf>
    <xf numFmtId="0" fontId="8" fillId="0" borderId="0" xfId="4" applyFont="1" applyFill="1" applyBorder="1" applyAlignment="1">
      <alignment horizontal="center"/>
    </xf>
    <xf numFmtId="0" fontId="8" fillId="0" borderId="0" xfId="5" applyFont="1" applyFill="1" applyBorder="1" applyAlignment="1">
      <alignment horizontal="center"/>
    </xf>
    <xf numFmtId="4" fontId="9" fillId="0" borderId="0" xfId="5" applyNumberFormat="1" applyFont="1" applyFill="1" applyBorder="1" applyAlignment="1">
      <alignment horizontal="right" wrapText="1"/>
    </xf>
    <xf numFmtId="0" fontId="8" fillId="0" borderId="0" xfId="2" applyFont="1" applyFill="1" applyBorder="1" applyAlignment="1">
      <alignment horizontal="center"/>
    </xf>
    <xf numFmtId="0" fontId="8" fillId="0" borderId="0" xfId="3" applyFont="1" applyFill="1" applyBorder="1" applyAlignment="1">
      <alignment horizontal="center"/>
    </xf>
    <xf numFmtId="0" fontId="0" fillId="0" borderId="0" xfId="0" applyFont="1" applyFill="1" applyBorder="1"/>
    <xf numFmtId="0" fontId="8" fillId="0" borderId="0" xfId="1" applyFont="1" applyFill="1" applyBorder="1" applyAlignment="1">
      <alignment horizontal="center"/>
    </xf>
    <xf numFmtId="194" fontId="0" fillId="0" borderId="0" xfId="0" applyNumberFormat="1" applyFont="1" applyFill="1" applyBorder="1" applyAlignment="1">
      <alignment horizontal="center"/>
    </xf>
    <xf numFmtId="4" fontId="3" fillId="0" borderId="0" xfId="0" applyNumberFormat="1" applyFont="1" applyFill="1" applyBorder="1" applyAlignment="1" applyProtection="1">
      <alignment horizontal="center"/>
    </xf>
    <xf numFmtId="4" fontId="6" fillId="0" borderId="0" xfId="0" applyNumberFormat="1" applyFont="1" applyFill="1" applyBorder="1" applyAlignment="1" applyProtection="1">
      <alignment horizontal="center"/>
    </xf>
    <xf numFmtId="0" fontId="6" fillId="0" borderId="0" xfId="0" applyNumberFormat="1" applyFont="1" applyFill="1" applyBorder="1" applyAlignment="1" applyProtection="1">
      <alignment horizontal="center"/>
    </xf>
    <xf numFmtId="4" fontId="3" fillId="0" borderId="0" xfId="0" applyNumberFormat="1" applyFont="1" applyFill="1" applyBorder="1" applyAlignment="1" applyProtection="1">
      <alignment horizontal="centerContinuous"/>
    </xf>
    <xf numFmtId="4" fontId="3" fillId="0" borderId="0" xfId="5" applyNumberFormat="1" applyFont="1" applyFill="1" applyBorder="1" applyAlignment="1">
      <alignment horizontal="center"/>
    </xf>
    <xf numFmtId="0" fontId="3" fillId="0" borderId="0" xfId="5" applyFont="1" applyFill="1" applyBorder="1" applyAlignment="1">
      <alignment horizontal="center"/>
    </xf>
    <xf numFmtId="0" fontId="3" fillId="0" borderId="0" xfId="0" applyNumberFormat="1" applyFont="1" applyFill="1" applyBorder="1" applyAlignment="1" applyProtection="1">
      <alignment horizontal="center"/>
    </xf>
    <xf numFmtId="4" fontId="3" fillId="0" borderId="0" xfId="3" applyNumberFormat="1" applyFont="1" applyFill="1" applyBorder="1" applyAlignment="1">
      <alignment horizontal="right" wrapText="1"/>
    </xf>
    <xf numFmtId="3" fontId="8" fillId="0" borderId="0" xfId="8" applyNumberFormat="1" applyFont="1" applyFill="1" applyBorder="1" applyAlignment="1">
      <alignment horizontal="right" wrapText="1"/>
    </xf>
    <xf numFmtId="3" fontId="3" fillId="0" borderId="0" xfId="0" applyNumberFormat="1" applyFont="1" applyFill="1" applyBorder="1" applyAlignment="1" applyProtection="1">
      <alignment horizontal="centerContinuous"/>
    </xf>
    <xf numFmtId="0" fontId="0" fillId="0" borderId="0" xfId="0" applyNumberFormat="1" applyFont="1" applyFill="1" applyBorder="1" applyAlignment="1" applyProtection="1">
      <alignment horizontal="center"/>
    </xf>
    <xf numFmtId="3" fontId="9" fillId="0" borderId="0" xfId="0" applyNumberFormat="1" applyFont="1" applyFill="1" applyBorder="1" applyAlignment="1" applyProtection="1">
      <alignment horizontal="center"/>
    </xf>
    <xf numFmtId="3" fontId="3" fillId="0" borderId="0" xfId="4" applyNumberFormat="1" applyFont="1" applyFill="1" applyBorder="1" applyAlignment="1">
      <alignment horizontal="left" wrapText="1"/>
    </xf>
    <xf numFmtId="3" fontId="9" fillId="0" borderId="0" xfId="0" applyNumberFormat="1" applyFont="1" applyFill="1" applyBorder="1" applyAlignment="1" applyProtection="1">
      <alignment horizontal="right"/>
    </xf>
    <xf numFmtId="3" fontId="10" fillId="0" borderId="0" xfId="0" applyNumberFormat="1" applyFont="1" applyFill="1" applyBorder="1" applyAlignment="1" applyProtection="1">
      <alignment horizontal="right"/>
    </xf>
    <xf numFmtId="3" fontId="9" fillId="0" borderId="0" xfId="4" applyNumberFormat="1" applyFont="1" applyFill="1" applyBorder="1" applyAlignment="1">
      <alignment horizontal="right" wrapText="1"/>
    </xf>
    <xf numFmtId="3" fontId="9" fillId="0" borderId="0" xfId="0" applyNumberFormat="1" applyFont="1" applyFill="1" applyBorder="1" applyAlignment="1" applyProtection="1"/>
    <xf numFmtId="3" fontId="11" fillId="0" borderId="0" xfId="0" applyNumberFormat="1" applyFont="1" applyFill="1" applyBorder="1" applyAlignment="1" applyProtection="1"/>
    <xf numFmtId="3" fontId="9" fillId="0" borderId="0" xfId="2" applyNumberFormat="1" applyFont="1" applyFill="1" applyBorder="1" applyAlignment="1">
      <alignment horizontal="right" wrapText="1"/>
    </xf>
    <xf numFmtId="4" fontId="9" fillId="0" borderId="0" xfId="3" applyNumberFormat="1" applyFont="1" applyFill="1" applyBorder="1" applyAlignment="1">
      <alignment horizontal="right" wrapText="1"/>
    </xf>
    <xf numFmtId="4" fontId="8" fillId="0" borderId="0" xfId="3" applyNumberFormat="1" applyFont="1" applyFill="1" applyBorder="1" applyAlignment="1">
      <alignment horizontal="right" wrapText="1"/>
    </xf>
    <xf numFmtId="4" fontId="0" fillId="0" borderId="0" xfId="0" applyNumberFormat="1" applyFont="1" applyBorder="1"/>
    <xf numFmtId="3" fontId="9" fillId="0" borderId="0" xfId="1" applyNumberFormat="1" applyFont="1" applyFill="1" applyBorder="1" applyAlignment="1">
      <alignment horizontal="right" wrapText="1"/>
    </xf>
    <xf numFmtId="4" fontId="9" fillId="0" borderId="0" xfId="1" applyNumberFormat="1" applyFont="1" applyFill="1" applyBorder="1" applyAlignment="1">
      <alignment horizontal="right" wrapText="1"/>
    </xf>
    <xf numFmtId="4" fontId="4" fillId="0" borderId="0" xfId="0" applyNumberFormat="1" applyFont="1" applyBorder="1"/>
    <xf numFmtId="4" fontId="0" fillId="0" borderId="0" xfId="0" applyNumberFormat="1" applyFont="1" applyBorder="1" applyAlignment="1">
      <alignment horizontal="center"/>
    </xf>
    <xf numFmtId="4" fontId="0" fillId="0" borderId="0" xfId="0" applyNumberFormat="1" applyFont="1" applyBorder="1" applyAlignment="1">
      <alignment horizontal="centerContinuous"/>
    </xf>
    <xf numFmtId="4" fontId="0" fillId="0" borderId="0" xfId="0" applyNumberFormat="1" applyFont="1" applyFill="1" applyBorder="1" applyAlignment="1" applyProtection="1">
      <alignment horizontal="centerContinuous"/>
    </xf>
    <xf numFmtId="4" fontId="0" fillId="0" borderId="0" xfId="0" applyNumberFormat="1" applyFont="1" applyFill="1" applyBorder="1" applyAlignment="1">
      <alignment horizontal="center"/>
    </xf>
    <xf numFmtId="3" fontId="8" fillId="0" borderId="0" xfId="1" applyNumberFormat="1" applyFont="1" applyFill="1" applyBorder="1" applyAlignment="1">
      <alignment horizontal="right" wrapText="1"/>
    </xf>
    <xf numFmtId="4" fontId="8" fillId="0" borderId="0" xfId="5" applyNumberFormat="1" applyFont="1" applyFill="1" applyBorder="1" applyAlignment="1">
      <alignment horizontal="right" wrapText="1"/>
    </xf>
    <xf numFmtId="4" fontId="1" fillId="0" borderId="0" xfId="0" applyNumberFormat="1" applyFont="1" applyFill="1" applyBorder="1" applyAlignment="1" applyProtection="1">
      <alignment horizontal="left" vertical="top" wrapText="1"/>
      <protection locked="0"/>
    </xf>
    <xf numFmtId="4" fontId="3" fillId="0" borderId="0" xfId="0" applyNumberFormat="1" applyFont="1" applyBorder="1"/>
    <xf numFmtId="4" fontId="3" fillId="0" borderId="0" xfId="1" applyNumberFormat="1" applyFont="1" applyFill="1" applyBorder="1" applyAlignment="1">
      <alignment horizontal="right" wrapText="1"/>
    </xf>
    <xf numFmtId="4" fontId="3" fillId="0" borderId="0" xfId="0" applyNumberFormat="1" applyFont="1" applyBorder="1" applyAlignment="1">
      <alignment horizontal="center"/>
    </xf>
    <xf numFmtId="4" fontId="9" fillId="0" borderId="0" xfId="0" applyNumberFormat="1" applyFont="1" applyBorder="1"/>
    <xf numFmtId="3" fontId="8" fillId="0" borderId="0" xfId="4" applyNumberFormat="1" applyFont="1" applyFill="1" applyBorder="1" applyAlignment="1">
      <alignment horizontal="right" wrapText="1"/>
    </xf>
    <xf numFmtId="3" fontId="8" fillId="0" borderId="0" xfId="2" applyNumberFormat="1" applyFont="1" applyFill="1" applyBorder="1" applyAlignment="1">
      <alignment horizontal="right" wrapText="1"/>
    </xf>
    <xf numFmtId="194" fontId="9" fillId="0" borderId="0" xfId="1" applyNumberFormat="1" applyFont="1" applyFill="1" applyBorder="1" applyAlignment="1">
      <alignment horizontal="right" wrapText="1"/>
    </xf>
    <xf numFmtId="0" fontId="8" fillId="0" borderId="0" xfId="8" applyFont="1" applyFill="1" applyBorder="1" applyAlignment="1">
      <alignment horizontal="right" wrapText="1"/>
    </xf>
    <xf numFmtId="4" fontId="9" fillId="0" borderId="0" xfId="8" applyNumberFormat="1" applyFont="1" applyFill="1" applyBorder="1" applyAlignment="1">
      <alignment horizontal="right" wrapText="1"/>
    </xf>
    <xf numFmtId="3" fontId="0" fillId="0" borderId="0" xfId="0" applyNumberFormat="1" applyBorder="1" applyAlignment="1">
      <alignment horizontal="centerContinuous"/>
    </xf>
    <xf numFmtId="4" fontId="0" fillId="0" borderId="0" xfId="0" applyNumberFormat="1" applyFill="1" applyBorder="1" applyAlignment="1" applyProtection="1">
      <alignment horizontal="centerContinuous"/>
    </xf>
    <xf numFmtId="4" fontId="0" fillId="0" borderId="0" xfId="0" applyNumberFormat="1" applyBorder="1" applyAlignment="1">
      <alignment horizontal="centerContinuous"/>
    </xf>
    <xf numFmtId="0" fontId="12" fillId="0" borderId="0" xfId="4" applyFont="1" applyFill="1" applyBorder="1" applyAlignment="1">
      <alignment horizontal="center"/>
    </xf>
    <xf numFmtId="3" fontId="9" fillId="0" borderId="0" xfId="0" applyNumberFormat="1" applyFont="1" applyBorder="1"/>
    <xf numFmtId="3" fontId="3" fillId="0" borderId="0" xfId="8" applyNumberFormat="1" applyFont="1" applyFill="1" applyBorder="1" applyAlignment="1">
      <alignment horizontal="left" wrapText="1"/>
    </xf>
    <xf numFmtId="0" fontId="12" fillId="0" borderId="0" xfId="9" applyFont="1" applyFill="1" applyBorder="1" applyAlignment="1">
      <alignment horizontal="center"/>
    </xf>
    <xf numFmtId="0" fontId="1" fillId="0" borderId="0" xfId="0" applyFont="1" applyFill="1" applyBorder="1"/>
    <xf numFmtId="0" fontId="10" fillId="0" borderId="0" xfId="1" applyFont="1" applyFill="1" applyBorder="1" applyAlignment="1">
      <alignment horizontal="center"/>
    </xf>
    <xf numFmtId="3" fontId="1" fillId="0" borderId="0" xfId="0" applyNumberFormat="1" applyFont="1" applyFill="1" applyBorder="1" applyAlignment="1">
      <alignment horizontal="center"/>
    </xf>
    <xf numFmtId="194" fontId="1" fillId="0" borderId="0" xfId="0" applyNumberFormat="1" applyFont="1" applyFill="1" applyBorder="1" applyAlignment="1">
      <alignment horizontal="center"/>
    </xf>
    <xf numFmtId="4" fontId="1" fillId="0" borderId="0" xfId="0" applyNumberFormat="1" applyFont="1" applyFill="1" applyBorder="1" applyAlignment="1">
      <alignment horizontal="center"/>
    </xf>
    <xf numFmtId="0" fontId="1" fillId="0" borderId="0" xfId="7" applyFont="1" applyFill="1" applyBorder="1" applyAlignment="1">
      <alignment horizontal="center"/>
    </xf>
    <xf numFmtId="205" fontId="4" fillId="0" borderId="0" xfId="0" applyNumberFormat="1" applyFont="1" applyBorder="1"/>
    <xf numFmtId="205" fontId="0" fillId="0" borderId="0" xfId="0" applyNumberFormat="1" applyFont="1" applyBorder="1"/>
    <xf numFmtId="205" fontId="0" fillId="0" borderId="0" xfId="0" applyNumberFormat="1" applyFont="1" applyBorder="1" applyAlignment="1">
      <alignment horizontal="center"/>
    </xf>
    <xf numFmtId="205" fontId="0" fillId="0" borderId="0" xfId="0" applyNumberFormat="1" applyFont="1" applyBorder="1" applyAlignment="1">
      <alignment horizontal="centerContinuous"/>
    </xf>
    <xf numFmtId="205" fontId="0" fillId="0" borderId="0" xfId="0" applyNumberFormat="1" applyFont="1" applyFill="1" applyBorder="1" applyAlignment="1" applyProtection="1">
      <alignment horizontal="centerContinuous"/>
    </xf>
    <xf numFmtId="0" fontId="8" fillId="0" borderId="0" xfId="6" applyFont="1" applyFill="1" applyBorder="1" applyAlignment="1">
      <alignment horizontal="center"/>
    </xf>
    <xf numFmtId="194" fontId="8" fillId="0" borderId="0" xfId="1" applyNumberFormat="1" applyFont="1" applyFill="1" applyBorder="1" applyAlignment="1">
      <alignment horizontal="right" wrapText="1"/>
    </xf>
    <xf numFmtId="194" fontId="8" fillId="0" borderId="0" xfId="6" applyNumberFormat="1" applyFont="1" applyFill="1" applyBorder="1" applyAlignment="1">
      <alignment horizontal="right" wrapText="1"/>
    </xf>
    <xf numFmtId="3" fontId="8" fillId="0" borderId="0" xfId="0" applyNumberFormat="1" applyFont="1" applyBorder="1"/>
    <xf numFmtId="4" fontId="8" fillId="0" borderId="0" xfId="1" applyNumberFormat="1" applyFont="1" applyFill="1" applyBorder="1" applyAlignment="1">
      <alignment horizontal="right" wrapText="1"/>
    </xf>
    <xf numFmtId="194" fontId="8" fillId="0" borderId="0" xfId="0" applyNumberFormat="1" applyFont="1" applyBorder="1"/>
    <xf numFmtId="3" fontId="11" fillId="0" borderId="0" xfId="0" applyNumberFormat="1" applyFont="1" applyFill="1" applyBorder="1" applyAlignment="1" applyProtection="1">
      <alignment horizontal="right"/>
    </xf>
    <xf numFmtId="4" fontId="8" fillId="0" borderId="0" xfId="8" applyNumberFormat="1" applyFont="1" applyFill="1" applyBorder="1" applyAlignment="1">
      <alignment horizontal="right" wrapText="1"/>
    </xf>
    <xf numFmtId="3" fontId="11" fillId="0" borderId="0" xfId="0" applyNumberFormat="1" applyFont="1" applyFill="1" applyBorder="1" applyAlignment="1" applyProtection="1">
      <alignment horizontal="center"/>
    </xf>
    <xf numFmtId="4" fontId="0" fillId="0" borderId="0" xfId="0" applyNumberFormat="1" applyFill="1" applyBorder="1" applyAlignment="1" applyProtection="1">
      <alignment horizontal="center"/>
    </xf>
    <xf numFmtId="3" fontId="13" fillId="0" borderId="0" xfId="0" applyNumberFormat="1" applyFont="1" applyFill="1" applyBorder="1" applyAlignment="1" applyProtection="1"/>
    <xf numFmtId="207" fontId="4" fillId="0" borderId="0" xfId="0" applyNumberFormat="1" applyFont="1" applyBorder="1"/>
    <xf numFmtId="207" fontId="0" fillId="0" borderId="0" xfId="0" applyNumberFormat="1" applyFont="1" applyBorder="1"/>
    <xf numFmtId="207" fontId="0" fillId="0" borderId="0" xfId="0" applyNumberFormat="1" applyFont="1" applyFill="1" applyBorder="1"/>
    <xf numFmtId="207" fontId="3" fillId="0" borderId="0" xfId="0" applyNumberFormat="1" applyFont="1" applyBorder="1"/>
    <xf numFmtId="209" fontId="3" fillId="0" borderId="0" xfId="0" applyNumberFormat="1" applyFont="1" applyBorder="1"/>
    <xf numFmtId="207" fontId="8" fillId="0" borderId="0" xfId="1" applyNumberFormat="1" applyFont="1" applyFill="1" applyBorder="1" applyAlignment="1">
      <alignment horizontal="right" wrapText="1"/>
    </xf>
    <xf numFmtId="210" fontId="3" fillId="0" borderId="0" xfId="0" applyNumberFormat="1" applyFont="1" applyBorder="1"/>
    <xf numFmtId="211" fontId="3" fillId="0" borderId="0" xfId="0" applyNumberFormat="1" applyFont="1" applyBorder="1"/>
    <xf numFmtId="212" fontId="3" fillId="0" borderId="0" xfId="0" applyNumberFormat="1" applyFont="1" applyBorder="1"/>
    <xf numFmtId="213" fontId="3" fillId="0" borderId="0" xfId="0" applyNumberFormat="1" applyFont="1" applyBorder="1"/>
    <xf numFmtId="214" fontId="3" fillId="0" borderId="0" xfId="0" applyNumberFormat="1" applyFont="1" applyBorder="1"/>
    <xf numFmtId="214" fontId="8" fillId="0" borderId="0" xfId="1" applyNumberFormat="1" applyFont="1" applyFill="1" applyBorder="1" applyAlignment="1">
      <alignment horizontal="right" wrapText="1"/>
    </xf>
    <xf numFmtId="215" fontId="3" fillId="0" borderId="0" xfId="0" applyNumberFormat="1" applyFont="1" applyBorder="1"/>
    <xf numFmtId="216" fontId="3" fillId="0" borderId="0" xfId="0" applyNumberFormat="1" applyFont="1" applyBorder="1"/>
    <xf numFmtId="217" fontId="3" fillId="0" borderId="0" xfId="0" applyNumberFormat="1" applyFont="1" applyBorder="1"/>
    <xf numFmtId="0" fontId="0" fillId="0" borderId="0" xfId="0" applyNumberFormat="1" applyFill="1" applyBorder="1" applyAlignment="1" applyProtection="1"/>
    <xf numFmtId="0" fontId="0" fillId="0" borderId="0" xfId="0" applyNumberFormat="1" applyFont="1" applyFill="1" applyBorder="1" applyAlignment="1" applyProtection="1">
      <alignment horizontal="left"/>
    </xf>
    <xf numFmtId="49" fontId="0" fillId="0" borderId="0" xfId="0" applyNumberFormat="1" applyFill="1" applyBorder="1" applyAlignment="1" applyProtection="1">
      <alignment horizontal="left"/>
    </xf>
    <xf numFmtId="0" fontId="0" fillId="0" borderId="0" xfId="0" applyNumberFormat="1" applyFill="1" applyBorder="1" applyAlignment="1" applyProtection="1">
      <alignment vertical="top" wrapText="1"/>
    </xf>
    <xf numFmtId="0" fontId="0" fillId="0" borderId="0" xfId="0" applyNumberFormat="1" applyFill="1" applyBorder="1" applyAlignment="1" applyProtection="1">
      <alignment horizontal="right"/>
    </xf>
    <xf numFmtId="0" fontId="0" fillId="0" borderId="0" xfId="0" applyNumberFormat="1" applyFill="1" applyBorder="1" applyAlignment="1" applyProtection="1">
      <alignment horizontal="left" vertical="top" wrapText="1" readingOrder="1"/>
    </xf>
    <xf numFmtId="0" fontId="15" fillId="0" borderId="0" xfId="0" applyNumberFormat="1" applyFont="1" applyFill="1" applyBorder="1" applyAlignment="1" applyProtection="1">
      <alignment horizontal="left" vertical="center" readingOrder="1"/>
    </xf>
    <xf numFmtId="0" fontId="0" fillId="0" borderId="0" xfId="0" applyNumberFormat="1" applyFill="1" applyBorder="1" applyAlignment="1" applyProtection="1">
      <alignment horizontal="left" vertical="top" wrapText="1" readingOrder="1"/>
    </xf>
    <xf numFmtId="3" fontId="6" fillId="0" borderId="0" xfId="0" applyNumberFormat="1" applyFont="1" applyFill="1" applyBorder="1" applyAlignment="1" applyProtection="1">
      <alignment horizontal="center"/>
    </xf>
    <xf numFmtId="3" fontId="3" fillId="0" borderId="0" xfId="0" applyNumberFormat="1" applyFont="1" applyFill="1" applyBorder="1" applyAlignment="1" applyProtection="1">
      <alignment horizontal="center"/>
    </xf>
    <xf numFmtId="3" fontId="4" fillId="0" borderId="0" xfId="0" applyNumberFormat="1" applyFont="1" applyFill="1" applyBorder="1" applyAlignment="1" applyProtection="1">
      <alignment horizontal="center"/>
    </xf>
    <xf numFmtId="3" fontId="5" fillId="0" borderId="0" xfId="0" applyNumberFormat="1" applyFont="1" applyFill="1" applyBorder="1" applyAlignment="1" applyProtection="1">
      <alignment horizontal="center"/>
    </xf>
    <xf numFmtId="4" fontId="3" fillId="0" borderId="0" xfId="0" applyNumberFormat="1" applyFont="1" applyFill="1" applyBorder="1" applyAlignment="1" applyProtection="1">
      <alignment horizontal="center"/>
    </xf>
    <xf numFmtId="4" fontId="6" fillId="0" borderId="0" xfId="0" applyNumberFormat="1" applyFont="1" applyFill="1" applyBorder="1" applyAlignment="1" applyProtection="1">
      <alignment horizontal="center"/>
    </xf>
    <xf numFmtId="4" fontId="4" fillId="0" borderId="0" xfId="0" applyNumberFormat="1" applyFont="1" applyFill="1" applyBorder="1" applyAlignment="1" applyProtection="1">
      <alignment horizontal="center"/>
    </xf>
    <xf numFmtId="4" fontId="5" fillId="0" borderId="0" xfId="0" applyNumberFormat="1" applyFont="1" applyFill="1" applyBorder="1" applyAlignment="1" applyProtection="1">
      <alignment horizontal="center"/>
    </xf>
  </cellXfs>
  <cellStyles count="10">
    <cellStyle name="Standard" xfId="0" builtinId="0"/>
    <cellStyle name="Standard_F1" xfId="1"/>
    <cellStyle name="Standard_Kobe" xfId="2"/>
    <cellStyle name="Standard_Kobe pro Versicherten" xfId="3"/>
    <cellStyle name="Standard_Kosten absolut" xfId="4"/>
    <cellStyle name="Standard_Kosten pro Versicherten" xfId="5"/>
    <cellStyle name="Standard_R1_1" xfId="6"/>
    <cellStyle name="Standard_R30" xfId="7"/>
    <cellStyle name="Standard_Versicherte absolut" xfId="8"/>
    <cellStyle name="Standard_Versicherte absolut_1" xfId="9"/>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C0C0C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FFF"/>
      <rgbColor rgb="0069FFFF"/>
      <rgbColor rgb="00E0FFE0"/>
      <rgbColor rgb="00FFFF80"/>
      <rgbColor rgb="00A6CAF0"/>
      <rgbColor rgb="00DD9CB3"/>
      <rgbColor rgb="00B38FEE"/>
      <rgbColor rgb="00E3E3E3"/>
      <rgbColor rgb="002A6FF9"/>
      <rgbColor rgb="003FB8CD"/>
      <rgbColor rgb="00488436"/>
      <rgbColor rgb="00958C41"/>
      <rgbColor rgb="008E5E42"/>
      <rgbColor rgb="00A0627A"/>
      <rgbColor rgb="00624FAC"/>
      <rgbColor rgb="00969696"/>
      <rgbColor rgb="001D2FBE"/>
      <rgbColor rgb="00286676"/>
      <rgbColor rgb="00004500"/>
      <rgbColor rgb="00453E01"/>
      <rgbColor rgb="006A2813"/>
      <rgbColor rgb="0085396A"/>
      <rgbColor rgb="004A3285"/>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theme" Target="theme/theme1.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calcChain" Target="calcChain.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4</xdr:col>
      <xdr:colOff>716280</xdr:colOff>
      <xdr:row>0</xdr:row>
      <xdr:rowOff>106680</xdr:rowOff>
    </xdr:from>
    <xdr:to>
      <xdr:col>10</xdr:col>
      <xdr:colOff>335280</xdr:colOff>
      <xdr:row>5</xdr:row>
      <xdr:rowOff>7620</xdr:rowOff>
    </xdr:to>
    <xdr:pic>
      <xdr:nvPicPr>
        <xdr:cNvPr id="1027" name="Picture 3">
          <a:extLst>
            <a:ext uri="{FF2B5EF4-FFF2-40B4-BE49-F238E27FC236}">
              <a16:creationId xmlns:a16="http://schemas.microsoft.com/office/drawing/2014/main" id="{E99B376C-0B00-60BB-3B07-BB837F2D117C}"/>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705100" y="106680"/>
          <a:ext cx="4373880" cy="7391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9:N51"/>
  <sheetViews>
    <sheetView workbookViewId="0"/>
  </sheetViews>
  <sheetFormatPr baseColWidth="10" defaultRowHeight="13.2" x14ac:dyDescent="0.25"/>
  <cols>
    <col min="1" max="1" width="3" customWidth="1"/>
    <col min="2" max="2" width="2.88671875" customWidth="1"/>
    <col min="11" max="11" width="20.5546875" customWidth="1"/>
    <col min="12" max="12" width="19.33203125" customWidth="1"/>
  </cols>
  <sheetData>
    <row r="9" spans="1:12" ht="30" customHeight="1" x14ac:dyDescent="0.25">
      <c r="A9" s="155" t="s">
        <v>219</v>
      </c>
      <c r="B9" s="155"/>
      <c r="C9" s="155"/>
      <c r="D9" s="155"/>
      <c r="E9" s="155"/>
      <c r="F9" s="155"/>
      <c r="G9" s="155"/>
      <c r="H9" s="155"/>
      <c r="I9" s="155"/>
      <c r="J9" s="155"/>
      <c r="K9" s="155"/>
      <c r="L9" s="155"/>
    </row>
    <row r="12" spans="1:12" ht="12.75" customHeight="1" x14ac:dyDescent="0.25">
      <c r="A12" s="156" t="s">
        <v>220</v>
      </c>
      <c r="B12" s="156"/>
      <c r="C12" s="156"/>
      <c r="D12" s="156"/>
      <c r="E12" s="156"/>
      <c r="F12" s="156"/>
      <c r="G12" s="156"/>
      <c r="H12" s="156"/>
      <c r="I12" s="156"/>
      <c r="J12" s="156"/>
      <c r="K12" s="156"/>
      <c r="L12" s="156"/>
    </row>
    <row r="13" spans="1:12" x14ac:dyDescent="0.25">
      <c r="A13" s="156"/>
      <c r="B13" s="156"/>
      <c r="C13" s="156"/>
      <c r="D13" s="156"/>
      <c r="E13" s="156"/>
      <c r="F13" s="156"/>
      <c r="G13" s="156"/>
      <c r="H13" s="156"/>
      <c r="I13" s="156"/>
      <c r="J13" s="156"/>
      <c r="K13" s="156"/>
      <c r="L13" s="156"/>
    </row>
    <row r="14" spans="1:12" x14ac:dyDescent="0.25">
      <c r="A14" s="156"/>
      <c r="B14" s="156"/>
      <c r="C14" s="156"/>
      <c r="D14" s="156"/>
      <c r="E14" s="156"/>
      <c r="F14" s="156"/>
      <c r="G14" s="156"/>
      <c r="H14" s="156"/>
      <c r="I14" s="156"/>
      <c r="J14" s="156"/>
      <c r="K14" s="156"/>
      <c r="L14" s="156"/>
    </row>
    <row r="15" spans="1:12" x14ac:dyDescent="0.25">
      <c r="A15" s="156"/>
      <c r="B15" s="156"/>
      <c r="C15" s="156"/>
      <c r="D15" s="156"/>
      <c r="E15" s="156"/>
      <c r="F15" s="156"/>
      <c r="G15" s="156"/>
      <c r="H15" s="156"/>
      <c r="I15" s="156"/>
      <c r="J15" s="156"/>
      <c r="K15" s="156"/>
      <c r="L15" s="156"/>
    </row>
    <row r="16" spans="1:12" x14ac:dyDescent="0.25">
      <c r="A16" s="156"/>
      <c r="B16" s="156"/>
      <c r="C16" s="156"/>
      <c r="D16" s="156"/>
      <c r="E16" s="156"/>
      <c r="F16" s="156"/>
      <c r="G16" s="156"/>
      <c r="H16" s="156"/>
      <c r="I16" s="156"/>
      <c r="J16" s="156"/>
      <c r="K16" s="156"/>
      <c r="L16" s="156"/>
    </row>
    <row r="17" spans="1:14" x14ac:dyDescent="0.25">
      <c r="A17" s="156"/>
      <c r="B17" s="156"/>
      <c r="C17" s="156"/>
      <c r="D17" s="156"/>
      <c r="E17" s="156"/>
      <c r="F17" s="156"/>
      <c r="G17" s="156"/>
      <c r="H17" s="156"/>
      <c r="I17" s="156"/>
      <c r="J17" s="156"/>
      <c r="K17" s="156"/>
      <c r="L17" s="156"/>
    </row>
    <row r="18" spans="1:14" x14ac:dyDescent="0.25">
      <c r="A18" s="156"/>
      <c r="B18" s="156"/>
      <c r="C18" s="156"/>
      <c r="D18" s="156"/>
      <c r="E18" s="156"/>
      <c r="F18" s="156"/>
      <c r="G18" s="156"/>
      <c r="H18" s="156"/>
      <c r="I18" s="156"/>
      <c r="J18" s="156"/>
      <c r="K18" s="156"/>
      <c r="L18" s="156"/>
    </row>
    <row r="19" spans="1:14" x14ac:dyDescent="0.25">
      <c r="A19" s="156"/>
      <c r="B19" s="156"/>
      <c r="C19" s="156"/>
      <c r="D19" s="156"/>
      <c r="E19" s="156"/>
      <c r="F19" s="156"/>
      <c r="G19" s="156"/>
      <c r="H19" s="156"/>
      <c r="I19" s="156"/>
      <c r="J19" s="156"/>
      <c r="K19" s="156"/>
      <c r="L19" s="156"/>
    </row>
    <row r="20" spans="1:14" x14ac:dyDescent="0.25">
      <c r="A20" s="156"/>
      <c r="B20" s="156"/>
      <c r="C20" s="156"/>
      <c r="D20" s="156"/>
      <c r="E20" s="156"/>
      <c r="F20" s="156"/>
      <c r="G20" s="156"/>
      <c r="H20" s="156"/>
      <c r="I20" s="156"/>
      <c r="J20" s="156"/>
      <c r="K20" s="156"/>
      <c r="L20" s="156"/>
    </row>
    <row r="21" spans="1:14" x14ac:dyDescent="0.25">
      <c r="A21" s="156"/>
      <c r="B21" s="156"/>
      <c r="C21" s="156"/>
      <c r="D21" s="156"/>
      <c r="E21" s="156"/>
      <c r="F21" s="156"/>
      <c r="G21" s="156"/>
      <c r="H21" s="156"/>
      <c r="I21" s="156"/>
      <c r="J21" s="156"/>
      <c r="K21" s="156"/>
      <c r="L21" s="156"/>
    </row>
    <row r="22" spans="1:14" x14ac:dyDescent="0.25">
      <c r="A22" s="156"/>
      <c r="B22" s="156"/>
      <c r="C22" s="156"/>
      <c r="D22" s="156"/>
      <c r="E22" s="156"/>
      <c r="F22" s="156"/>
      <c r="G22" s="156"/>
      <c r="H22" s="156"/>
      <c r="I22" s="156"/>
      <c r="J22" s="156"/>
      <c r="K22" s="156"/>
      <c r="L22" s="156"/>
    </row>
    <row r="23" spans="1:14" x14ac:dyDescent="0.25">
      <c r="A23" s="156"/>
      <c r="B23" s="156"/>
      <c r="C23" s="156"/>
      <c r="D23" s="156"/>
      <c r="E23" s="156"/>
      <c r="F23" s="156"/>
      <c r="G23" s="156"/>
      <c r="H23" s="156"/>
      <c r="I23" s="156"/>
      <c r="J23" s="156"/>
      <c r="K23" s="156"/>
      <c r="L23" s="156"/>
    </row>
    <row r="24" spans="1:14" x14ac:dyDescent="0.25">
      <c r="A24" s="156"/>
      <c r="B24" s="156"/>
      <c r="C24" s="156"/>
      <c r="D24" s="156"/>
      <c r="E24" s="156"/>
      <c r="F24" s="156"/>
      <c r="G24" s="156"/>
      <c r="H24" s="156"/>
      <c r="I24" s="156"/>
      <c r="J24" s="156"/>
      <c r="K24" s="156"/>
      <c r="L24" s="156"/>
    </row>
    <row r="25" spans="1:14" x14ac:dyDescent="0.25">
      <c r="A25" s="156"/>
      <c r="B25" s="156"/>
      <c r="C25" s="156"/>
      <c r="D25" s="156"/>
      <c r="E25" s="156"/>
      <c r="F25" s="156"/>
      <c r="G25" s="156"/>
      <c r="H25" s="156"/>
      <c r="I25" s="156"/>
      <c r="J25" s="156"/>
      <c r="K25" s="156"/>
      <c r="L25" s="156"/>
      <c r="N25" s="150"/>
    </row>
    <row r="26" spans="1:14" x14ac:dyDescent="0.25">
      <c r="A26" s="156"/>
      <c r="B26" s="156"/>
      <c r="C26" s="156"/>
      <c r="D26" s="156"/>
      <c r="E26" s="156"/>
      <c r="F26" s="156"/>
      <c r="G26" s="156"/>
      <c r="H26" s="156"/>
      <c r="I26" s="156"/>
      <c r="J26" s="156"/>
      <c r="K26" s="156"/>
      <c r="L26" s="156"/>
    </row>
    <row r="27" spans="1:14" x14ac:dyDescent="0.25">
      <c r="A27" s="156"/>
      <c r="B27" s="156"/>
      <c r="C27" s="156"/>
      <c r="D27" s="156"/>
      <c r="E27" s="156"/>
      <c r="F27" s="156"/>
      <c r="G27" s="156"/>
      <c r="H27" s="156"/>
      <c r="I27" s="156"/>
      <c r="J27" s="156"/>
      <c r="K27" s="156"/>
      <c r="L27" s="156"/>
    </row>
    <row r="28" spans="1:14" x14ac:dyDescent="0.25">
      <c r="A28" s="156"/>
      <c r="B28" s="156"/>
      <c r="C28" s="156"/>
      <c r="D28" s="156"/>
      <c r="E28" s="156"/>
      <c r="F28" s="156"/>
      <c r="G28" s="156"/>
      <c r="H28" s="156"/>
      <c r="I28" s="156"/>
      <c r="J28" s="156"/>
      <c r="K28" s="156"/>
      <c r="L28" s="156"/>
    </row>
    <row r="29" spans="1:14" x14ac:dyDescent="0.25">
      <c r="A29" s="156"/>
      <c r="B29" s="156"/>
      <c r="C29" s="156"/>
      <c r="D29" s="156"/>
      <c r="E29" s="156"/>
      <c r="F29" s="156"/>
      <c r="G29" s="156"/>
      <c r="H29" s="156"/>
      <c r="I29" s="156"/>
      <c r="J29" s="156"/>
      <c r="K29" s="156"/>
      <c r="L29" s="156"/>
    </row>
    <row r="30" spans="1:14" x14ac:dyDescent="0.25">
      <c r="A30" s="156"/>
      <c r="B30" s="156"/>
      <c r="C30" s="156"/>
      <c r="D30" s="156"/>
      <c r="E30" s="156"/>
      <c r="F30" s="156"/>
      <c r="G30" s="156"/>
      <c r="H30" s="156"/>
      <c r="I30" s="156"/>
      <c r="J30" s="156"/>
      <c r="K30" s="156"/>
      <c r="L30" s="156"/>
    </row>
    <row r="31" spans="1:14" x14ac:dyDescent="0.25">
      <c r="A31" s="156"/>
      <c r="B31" s="156"/>
      <c r="C31" s="156"/>
      <c r="D31" s="156"/>
      <c r="E31" s="156"/>
      <c r="F31" s="156"/>
      <c r="G31" s="156"/>
      <c r="H31" s="156"/>
      <c r="I31" s="156"/>
      <c r="J31" s="156"/>
      <c r="K31" s="156"/>
      <c r="L31" s="156"/>
    </row>
    <row r="32" spans="1:14" x14ac:dyDescent="0.25">
      <c r="A32" s="156"/>
      <c r="B32" s="156"/>
      <c r="C32" s="156"/>
      <c r="D32" s="156"/>
      <c r="E32" s="156"/>
      <c r="F32" s="156"/>
      <c r="G32" s="156"/>
      <c r="H32" s="156"/>
      <c r="I32" s="156"/>
      <c r="J32" s="156"/>
      <c r="K32" s="156"/>
      <c r="L32" s="156"/>
    </row>
    <row r="33" spans="1:14" x14ac:dyDescent="0.25">
      <c r="A33" s="156"/>
      <c r="B33" s="156"/>
      <c r="C33" s="156"/>
      <c r="D33" s="156"/>
      <c r="E33" s="156"/>
      <c r="F33" s="156"/>
      <c r="G33" s="156"/>
      <c r="H33" s="156"/>
      <c r="I33" s="156"/>
      <c r="J33" s="156"/>
      <c r="K33" s="156"/>
      <c r="L33" s="156"/>
    </row>
    <row r="34" spans="1:14" x14ac:dyDescent="0.25">
      <c r="A34" s="156"/>
      <c r="B34" s="156"/>
      <c r="C34" s="156"/>
      <c r="D34" s="156"/>
      <c r="E34" s="156"/>
      <c r="F34" s="156"/>
      <c r="G34" s="156"/>
      <c r="H34" s="156"/>
      <c r="I34" s="156"/>
      <c r="J34" s="156"/>
      <c r="K34" s="156"/>
      <c r="L34" s="156"/>
    </row>
    <row r="35" spans="1:14" x14ac:dyDescent="0.25">
      <c r="A35" s="156"/>
      <c r="B35" s="156"/>
      <c r="C35" s="156"/>
      <c r="D35" s="156"/>
      <c r="E35" s="156"/>
      <c r="F35" s="156"/>
      <c r="G35" s="156"/>
      <c r="H35" s="156"/>
      <c r="I35" s="156"/>
      <c r="J35" s="156"/>
      <c r="K35" s="156"/>
      <c r="L35" s="156"/>
    </row>
    <row r="36" spans="1:14" x14ac:dyDescent="0.25">
      <c r="A36" s="156"/>
      <c r="B36" s="156"/>
      <c r="C36" s="156"/>
      <c r="D36" s="156"/>
      <c r="E36" s="156"/>
      <c r="F36" s="156"/>
      <c r="G36" s="156"/>
      <c r="H36" s="156"/>
      <c r="I36" s="156"/>
      <c r="J36" s="156"/>
      <c r="K36" s="156"/>
      <c r="L36" s="156"/>
    </row>
    <row r="37" spans="1:14" x14ac:dyDescent="0.25">
      <c r="A37" s="156"/>
      <c r="B37" s="156"/>
      <c r="C37" s="156"/>
      <c r="D37" s="156"/>
      <c r="E37" s="156"/>
      <c r="F37" s="156"/>
      <c r="G37" s="156"/>
      <c r="H37" s="156"/>
      <c r="I37" s="156"/>
      <c r="J37" s="156"/>
      <c r="K37" s="156"/>
      <c r="L37" s="156"/>
    </row>
    <row r="38" spans="1:14" x14ac:dyDescent="0.25">
      <c r="A38" s="156"/>
      <c r="B38" s="156"/>
      <c r="C38" s="156"/>
      <c r="D38" s="156"/>
      <c r="E38" s="156"/>
      <c r="F38" s="156"/>
      <c r="G38" s="156"/>
      <c r="H38" s="156"/>
      <c r="I38" s="156"/>
      <c r="J38" s="156"/>
      <c r="K38" s="156"/>
      <c r="L38" s="156"/>
    </row>
    <row r="39" spans="1:14" x14ac:dyDescent="0.25">
      <c r="A39" s="156"/>
      <c r="B39" s="156"/>
      <c r="C39" s="156"/>
      <c r="D39" s="156"/>
      <c r="E39" s="156"/>
      <c r="F39" s="156"/>
      <c r="G39" s="156"/>
      <c r="H39" s="156"/>
      <c r="I39" s="156"/>
      <c r="J39" s="156"/>
      <c r="K39" s="156"/>
      <c r="L39" s="156"/>
    </row>
    <row r="40" spans="1:14" x14ac:dyDescent="0.25">
      <c r="A40" s="154"/>
      <c r="B40" s="154"/>
      <c r="C40" s="154"/>
      <c r="D40" s="154"/>
      <c r="E40" s="154"/>
      <c r="F40" s="154"/>
      <c r="G40" s="154"/>
      <c r="H40" s="154"/>
      <c r="I40" s="154"/>
      <c r="J40" s="154"/>
      <c r="K40" s="154"/>
      <c r="L40" s="154"/>
    </row>
    <row r="41" spans="1:14" x14ac:dyDescent="0.25">
      <c r="A41" s="154"/>
      <c r="B41" s="154"/>
      <c r="C41" s="154"/>
      <c r="D41" s="154"/>
      <c r="E41" s="154"/>
      <c r="F41" s="154"/>
      <c r="G41" s="154"/>
      <c r="H41" s="154"/>
      <c r="I41" s="154"/>
      <c r="J41" s="154"/>
      <c r="K41" s="154"/>
      <c r="L41" s="154"/>
    </row>
    <row r="42" spans="1:14" x14ac:dyDescent="0.25">
      <c r="A42" s="154"/>
      <c r="B42" s="154"/>
      <c r="C42" s="154"/>
      <c r="D42" s="154"/>
      <c r="E42" s="154"/>
      <c r="F42" s="154"/>
      <c r="G42" s="154"/>
      <c r="H42" s="154"/>
      <c r="I42" s="154"/>
      <c r="J42" s="154"/>
      <c r="K42" s="154"/>
      <c r="L42" s="153" t="s">
        <v>218</v>
      </c>
    </row>
    <row r="43" spans="1:14" x14ac:dyDescent="0.25">
      <c r="A43" s="152"/>
      <c r="B43" s="152"/>
      <c r="C43" s="152"/>
      <c r="D43" s="152"/>
      <c r="E43" s="152"/>
      <c r="F43" s="152"/>
      <c r="G43" s="152"/>
      <c r="H43" s="152"/>
      <c r="I43" s="152"/>
      <c r="J43" s="152"/>
      <c r="K43" s="152"/>
      <c r="L43" s="152"/>
      <c r="N43" s="150"/>
    </row>
    <row r="45" spans="1:14" x14ac:dyDescent="0.25">
      <c r="A45" s="151"/>
    </row>
    <row r="47" spans="1:14" x14ac:dyDescent="0.25">
      <c r="B47" s="151"/>
      <c r="C47" s="149"/>
    </row>
    <row r="48" spans="1:14" x14ac:dyDescent="0.25">
      <c r="B48" s="151"/>
    </row>
    <row r="49" spans="2:2" x14ac:dyDescent="0.25">
      <c r="B49" s="151"/>
    </row>
    <row r="50" spans="2:2" x14ac:dyDescent="0.25">
      <c r="B50" s="151"/>
    </row>
    <row r="51" spans="2:2" x14ac:dyDescent="0.25">
      <c r="B51" s="151"/>
    </row>
  </sheetData>
  <mergeCells count="2">
    <mergeCell ref="A9:L9"/>
    <mergeCell ref="A12:L39"/>
  </mergeCells>
  <phoneticPr fontId="14" type="noConversion"/>
  <pageMargins left="0.52" right="0.48" top="0.34" bottom="0.36" header="0.33" footer="0.26"/>
  <pageSetup paperSize="9" orientation="landscape" useFirstPageNumber="1"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S38"/>
  <sheetViews>
    <sheetView workbookViewId="0"/>
  </sheetViews>
  <sheetFormatPr baseColWidth="10" defaultColWidth="11.44140625" defaultRowHeight="13.2" x14ac:dyDescent="0.25"/>
  <cols>
    <col min="1" max="1" width="9.33203125" style="47" customWidth="1"/>
    <col min="2" max="2" width="7.6640625" style="47" customWidth="1"/>
    <col min="3" max="3" width="10.109375" style="49" customWidth="1"/>
    <col min="4" max="4" width="2.5546875" style="49" customWidth="1"/>
    <col min="5" max="5" width="13.33203125" style="49" customWidth="1"/>
    <col min="6" max="6" width="3" style="49" customWidth="1"/>
    <col min="7" max="7" width="12.44140625" style="49" customWidth="1"/>
    <col min="8" max="8" width="3.44140625" style="49" customWidth="1"/>
    <col min="9" max="9" width="13" style="49" customWidth="1"/>
    <col min="10" max="10" width="2.44140625" style="49" customWidth="1"/>
    <col min="11" max="11" width="13.33203125" style="85" customWidth="1"/>
    <col min="12" max="12" width="2.88671875" style="45" customWidth="1"/>
    <col min="13" max="13" width="13.33203125" style="85" customWidth="1"/>
    <col min="14" max="14" width="2" style="46" customWidth="1"/>
    <col min="15" max="15" width="12.88671875" style="85" customWidth="1"/>
    <col min="16" max="16" width="4.33203125" style="47" customWidth="1"/>
    <col min="17" max="17" width="11.44140625" style="47"/>
    <col min="18" max="18" width="26.88671875" style="47" customWidth="1"/>
    <col min="19" max="19" width="11.44140625" style="48"/>
    <col min="20" max="16384" width="11.44140625" style="47"/>
  </cols>
  <sheetData>
    <row r="1" spans="1:19" s="43" customFormat="1" x14ac:dyDescent="0.25">
      <c r="A1" s="6" t="s">
        <v>184</v>
      </c>
      <c r="B1" s="6"/>
      <c r="C1" s="39"/>
      <c r="D1" s="39"/>
      <c r="E1" s="40"/>
      <c r="F1" s="40"/>
      <c r="G1" s="40"/>
      <c r="H1" s="40"/>
      <c r="I1" s="40"/>
      <c r="J1" s="40"/>
      <c r="K1" s="88"/>
      <c r="L1" s="41"/>
      <c r="M1" s="88"/>
      <c r="N1" s="42"/>
      <c r="O1" s="29"/>
      <c r="P1" s="7" t="s">
        <v>185</v>
      </c>
    </row>
    <row r="2" spans="1:19" s="43" customFormat="1" x14ac:dyDescent="0.25">
      <c r="A2" s="38" t="s">
        <v>182</v>
      </c>
      <c r="B2" s="38"/>
      <c r="C2" s="39"/>
      <c r="D2" s="39"/>
      <c r="E2" s="40"/>
      <c r="F2" s="40"/>
      <c r="G2" s="40"/>
      <c r="H2" s="40"/>
      <c r="I2" s="40"/>
      <c r="J2" s="40"/>
      <c r="K2" s="88"/>
      <c r="L2" s="41"/>
      <c r="M2" s="88"/>
      <c r="N2" s="42"/>
      <c r="O2" s="29"/>
      <c r="P2" s="22"/>
    </row>
    <row r="3" spans="1:19" x14ac:dyDescent="0.25">
      <c r="A3" s="38" t="s">
        <v>188</v>
      </c>
      <c r="B3" s="38"/>
      <c r="C3" s="44"/>
      <c r="D3" s="44"/>
      <c r="E3" s="40"/>
      <c r="F3" s="40"/>
      <c r="G3" s="40"/>
      <c r="H3" s="40"/>
      <c r="I3" s="40"/>
      <c r="J3" s="40"/>
      <c r="S3" s="47"/>
    </row>
    <row r="4" spans="1:19" x14ac:dyDescent="0.25">
      <c r="A4" s="38" t="s">
        <v>140</v>
      </c>
      <c r="B4" s="38"/>
      <c r="C4" s="44"/>
      <c r="D4" s="44"/>
      <c r="E4" s="40"/>
      <c r="F4" s="40"/>
      <c r="G4" s="40"/>
      <c r="H4" s="40"/>
      <c r="I4" s="40"/>
      <c r="J4" s="40"/>
      <c r="S4" s="47"/>
    </row>
    <row r="5" spans="1:19" x14ac:dyDescent="0.25">
      <c r="S5" s="47"/>
    </row>
    <row r="6" spans="1:19" x14ac:dyDescent="0.25">
      <c r="B6" s="43"/>
      <c r="K6" s="89"/>
      <c r="L6" s="46"/>
      <c r="M6" s="89"/>
      <c r="O6" s="89"/>
      <c r="P6" s="49"/>
      <c r="S6" s="47"/>
    </row>
    <row r="7" spans="1:19" x14ac:dyDescent="0.25">
      <c r="A7" s="43" t="s">
        <v>1</v>
      </c>
      <c r="B7"/>
      <c r="C7" s="50" t="s">
        <v>56</v>
      </c>
      <c r="D7" s="50"/>
      <c r="E7" s="50" t="s">
        <v>52</v>
      </c>
      <c r="F7" s="50"/>
      <c r="G7" s="105" t="s">
        <v>183</v>
      </c>
      <c r="H7" s="50"/>
      <c r="I7" s="50" t="s">
        <v>55</v>
      </c>
      <c r="J7" s="50"/>
      <c r="K7" s="90" t="s">
        <v>57</v>
      </c>
      <c r="L7" s="52"/>
      <c r="M7" s="90" t="s">
        <v>57</v>
      </c>
      <c r="N7" s="52"/>
      <c r="O7" s="90" t="s">
        <v>58</v>
      </c>
      <c r="P7" s="50"/>
      <c r="S7" s="47"/>
    </row>
    <row r="8" spans="1:19" x14ac:dyDescent="0.25">
      <c r="C8" s="105" t="s">
        <v>141</v>
      </c>
      <c r="D8" s="50"/>
      <c r="E8" s="105" t="s">
        <v>141</v>
      </c>
      <c r="F8" s="50"/>
      <c r="G8" s="105" t="s">
        <v>141</v>
      </c>
      <c r="H8" s="50"/>
      <c r="I8" s="105" t="s">
        <v>141</v>
      </c>
      <c r="J8" s="50"/>
      <c r="K8" s="106" t="s">
        <v>142</v>
      </c>
      <c r="L8" s="53"/>
      <c r="M8" s="91" t="s">
        <v>59</v>
      </c>
      <c r="N8" s="52"/>
      <c r="O8" s="107" t="s">
        <v>142</v>
      </c>
      <c r="P8" s="51"/>
      <c r="S8" s="47"/>
    </row>
    <row r="9" spans="1:19" x14ac:dyDescent="0.25">
      <c r="E9" s="50" t="s">
        <v>54</v>
      </c>
      <c r="F9" s="50"/>
      <c r="G9" s="50" t="s">
        <v>54</v>
      </c>
      <c r="H9" s="50"/>
      <c r="I9" s="50" t="s">
        <v>54</v>
      </c>
      <c r="J9" s="50"/>
      <c r="K9" s="90" t="s">
        <v>54</v>
      </c>
      <c r="L9" s="52"/>
      <c r="M9" s="90" t="s">
        <v>54</v>
      </c>
      <c r="N9" s="52"/>
      <c r="O9" s="90" t="s">
        <v>54</v>
      </c>
      <c r="P9" s="50"/>
      <c r="S9" s="47"/>
    </row>
    <row r="10" spans="1:19" s="61" customFormat="1" x14ac:dyDescent="0.25">
      <c r="C10" s="62"/>
      <c r="E10" s="62"/>
      <c r="G10" s="62"/>
      <c r="H10" s="54"/>
      <c r="I10" s="62"/>
      <c r="J10" s="54"/>
      <c r="L10" s="63"/>
      <c r="N10" s="63"/>
      <c r="O10" s="92"/>
      <c r="P10" s="54"/>
    </row>
    <row r="11" spans="1:19" s="96" customFormat="1" x14ac:dyDescent="0.25">
      <c r="A11" s="95" t="s">
        <v>23</v>
      </c>
      <c r="B11" s="95"/>
      <c r="C11" s="86">
        <v>543849</v>
      </c>
      <c r="D11" s="109"/>
      <c r="E11" s="109">
        <f>'Kosten absolut'!N10</f>
        <v>86631732</v>
      </c>
      <c r="F11" s="109"/>
      <c r="G11" s="109">
        <f>Kobe!N10</f>
        <v>19208447</v>
      </c>
      <c r="H11" s="86"/>
      <c r="I11" s="126">
        <f>E11-G11</f>
        <v>67423285</v>
      </c>
      <c r="J11" s="127"/>
      <c r="K11" s="124">
        <f>I11/C11</f>
        <v>123.97427410917369</v>
      </c>
      <c r="L11" s="124"/>
      <c r="M11" s="128">
        <v>218.04229159690701</v>
      </c>
      <c r="N11" s="124"/>
      <c r="O11" s="124">
        <f>K11-M11</f>
        <v>-94.068017487733314</v>
      </c>
      <c r="P11" s="97"/>
      <c r="R11" s="138"/>
    </row>
    <row r="12" spans="1:19" s="96" customFormat="1" x14ac:dyDescent="0.25">
      <c r="A12" s="95" t="s">
        <v>24</v>
      </c>
      <c r="B12" s="95"/>
      <c r="C12" s="86">
        <v>349531</v>
      </c>
      <c r="D12" s="109"/>
      <c r="E12" s="109">
        <f>'Kosten absolut'!N11</f>
        <v>62125951</v>
      </c>
      <c r="F12" s="109"/>
      <c r="G12" s="109">
        <f>Kobe!N11</f>
        <v>11571834</v>
      </c>
      <c r="H12" s="86"/>
      <c r="I12" s="126">
        <f t="shared" ref="I12:I37" si="0">E12-G12</f>
        <v>50554117</v>
      </c>
      <c r="J12" s="127"/>
      <c r="K12" s="124">
        <f t="shared" ref="K12:K37" si="1">I12/C12</f>
        <v>144.63414403872619</v>
      </c>
      <c r="L12" s="124"/>
      <c r="M12" s="128">
        <v>249.03833194441299</v>
      </c>
      <c r="N12" s="124"/>
      <c r="O12" s="124">
        <f t="shared" ref="O12:O37" si="2">K12-M12</f>
        <v>-104.4041879056868</v>
      </c>
      <c r="P12" s="98"/>
    </row>
    <row r="13" spans="1:19" s="96" customFormat="1" x14ac:dyDescent="0.25">
      <c r="A13" s="95" t="s">
        <v>25</v>
      </c>
      <c r="B13" s="95"/>
      <c r="C13" s="86">
        <v>143032</v>
      </c>
      <c r="D13" s="109"/>
      <c r="E13" s="109">
        <f>'Kosten absolut'!N12</f>
        <v>19650375</v>
      </c>
      <c r="F13" s="109"/>
      <c r="G13" s="109">
        <f>Kobe!N12</f>
        <v>4087844</v>
      </c>
      <c r="H13" s="86"/>
      <c r="I13" s="126">
        <f t="shared" si="0"/>
        <v>15562531</v>
      </c>
      <c r="J13" s="127"/>
      <c r="K13" s="124">
        <f t="shared" si="1"/>
        <v>108.80454024274289</v>
      </c>
      <c r="L13" s="124"/>
      <c r="M13" s="128">
        <v>191.51246859173401</v>
      </c>
      <c r="N13" s="124"/>
      <c r="O13" s="124">
        <f t="shared" si="2"/>
        <v>-82.707928348991118</v>
      </c>
      <c r="P13" s="98"/>
    </row>
    <row r="14" spans="1:19" s="96" customFormat="1" x14ac:dyDescent="0.25">
      <c r="A14" s="95" t="s">
        <v>26</v>
      </c>
      <c r="B14" s="95"/>
      <c r="C14" s="86">
        <v>13068</v>
      </c>
      <c r="D14" s="109"/>
      <c r="E14" s="109">
        <f>'Kosten absolut'!N13</f>
        <v>1875907</v>
      </c>
      <c r="F14" s="109"/>
      <c r="G14" s="109">
        <f>Kobe!N13</f>
        <v>383305</v>
      </c>
      <c r="H14" s="86"/>
      <c r="I14" s="126">
        <f t="shared" si="0"/>
        <v>1492602</v>
      </c>
      <c r="J14" s="127"/>
      <c r="K14" s="124">
        <f t="shared" si="1"/>
        <v>114.21808999081726</v>
      </c>
      <c r="L14" s="124"/>
      <c r="M14" s="128">
        <v>184.25417478179301</v>
      </c>
      <c r="N14" s="124"/>
      <c r="O14" s="124">
        <f t="shared" si="2"/>
        <v>-70.03608479097575</v>
      </c>
      <c r="P14" s="98"/>
    </row>
    <row r="15" spans="1:19" s="96" customFormat="1" x14ac:dyDescent="0.25">
      <c r="A15" s="95" t="s">
        <v>27</v>
      </c>
      <c r="B15" s="95"/>
      <c r="C15" s="86">
        <v>51902</v>
      </c>
      <c r="D15" s="109"/>
      <c r="E15" s="109">
        <f>'Kosten absolut'!N14</f>
        <v>8180528</v>
      </c>
      <c r="F15" s="109"/>
      <c r="G15" s="109">
        <f>Kobe!N14</f>
        <v>1759048</v>
      </c>
      <c r="H15" s="86"/>
      <c r="I15" s="126">
        <f t="shared" si="0"/>
        <v>6421480</v>
      </c>
      <c r="J15" s="127"/>
      <c r="K15" s="124">
        <f t="shared" si="1"/>
        <v>123.72317059072869</v>
      </c>
      <c r="L15" s="124"/>
      <c r="M15" s="128">
        <v>187.25384723391201</v>
      </c>
      <c r="N15" s="124"/>
      <c r="O15" s="124">
        <f t="shared" si="2"/>
        <v>-63.530676643183327</v>
      </c>
      <c r="P15" s="98"/>
    </row>
    <row r="16" spans="1:19" s="96" customFormat="1" x14ac:dyDescent="0.25">
      <c r="A16" s="95" t="s">
        <v>28</v>
      </c>
      <c r="B16" s="95"/>
      <c r="C16" s="86">
        <v>12730</v>
      </c>
      <c r="D16" s="109"/>
      <c r="E16" s="109">
        <f>'Kosten absolut'!N15</f>
        <v>2032456</v>
      </c>
      <c r="F16" s="109"/>
      <c r="G16" s="109">
        <f>Kobe!N15</f>
        <v>376215</v>
      </c>
      <c r="H16" s="86"/>
      <c r="I16" s="126">
        <f t="shared" si="0"/>
        <v>1656241</v>
      </c>
      <c r="J16" s="127"/>
      <c r="K16" s="124">
        <f t="shared" si="1"/>
        <v>130.10534171249017</v>
      </c>
      <c r="L16" s="124"/>
      <c r="M16" s="128">
        <v>177.545365148683</v>
      </c>
      <c r="N16" s="124"/>
      <c r="O16" s="124">
        <f t="shared" si="2"/>
        <v>-47.440023436192831</v>
      </c>
      <c r="P16" s="98"/>
    </row>
    <row r="17" spans="1:16" s="96" customFormat="1" x14ac:dyDescent="0.25">
      <c r="A17" s="95" t="s">
        <v>29</v>
      </c>
      <c r="B17" s="95"/>
      <c r="C17" s="86">
        <v>14376</v>
      </c>
      <c r="D17" s="109"/>
      <c r="E17" s="109">
        <f>'Kosten absolut'!N16</f>
        <v>2210612</v>
      </c>
      <c r="F17" s="109"/>
      <c r="G17" s="109">
        <f>Kobe!N16</f>
        <v>451491</v>
      </c>
      <c r="H17" s="86"/>
      <c r="I17" s="126">
        <f t="shared" si="0"/>
        <v>1759121</v>
      </c>
      <c r="J17" s="127"/>
      <c r="K17" s="124">
        <f t="shared" si="1"/>
        <v>122.365122426266</v>
      </c>
      <c r="L17" s="124"/>
      <c r="M17" s="128">
        <v>165.39459067220801</v>
      </c>
      <c r="N17" s="124"/>
      <c r="O17" s="124">
        <f t="shared" si="2"/>
        <v>-43.029468245942013</v>
      </c>
      <c r="P17" s="98"/>
    </row>
    <row r="18" spans="1:16" s="96" customFormat="1" x14ac:dyDescent="0.25">
      <c r="A18" s="95" t="s">
        <v>30</v>
      </c>
      <c r="B18" s="95"/>
      <c r="C18" s="86">
        <v>13338</v>
      </c>
      <c r="D18" s="109"/>
      <c r="E18" s="109">
        <f>'Kosten absolut'!N17</f>
        <v>2261473</v>
      </c>
      <c r="F18" s="109"/>
      <c r="G18" s="109">
        <f>Kobe!N17</f>
        <v>486453</v>
      </c>
      <c r="H18" s="86"/>
      <c r="I18" s="126">
        <f t="shared" si="0"/>
        <v>1775020</v>
      </c>
      <c r="J18" s="127"/>
      <c r="K18" s="124">
        <f t="shared" si="1"/>
        <v>133.07992202729045</v>
      </c>
      <c r="L18" s="124"/>
      <c r="M18" s="128">
        <v>189.74562139457399</v>
      </c>
      <c r="N18" s="124"/>
      <c r="O18" s="124">
        <f t="shared" si="2"/>
        <v>-56.665699367283537</v>
      </c>
      <c r="P18" s="98"/>
    </row>
    <row r="19" spans="1:16" s="96" customFormat="1" x14ac:dyDescent="0.25">
      <c r="A19" s="95" t="s">
        <v>31</v>
      </c>
      <c r="B19" s="95"/>
      <c r="C19" s="86">
        <v>42065</v>
      </c>
      <c r="D19" s="109"/>
      <c r="E19" s="109">
        <f>'Kosten absolut'!N18</f>
        <v>6647301</v>
      </c>
      <c r="F19" s="109"/>
      <c r="G19" s="109">
        <f>Kobe!N18</f>
        <v>1369068</v>
      </c>
      <c r="H19" s="86"/>
      <c r="I19" s="126">
        <f t="shared" si="0"/>
        <v>5278233</v>
      </c>
      <c r="J19" s="127"/>
      <c r="K19" s="124">
        <f t="shared" si="1"/>
        <v>125.47802210864138</v>
      </c>
      <c r="L19" s="124"/>
      <c r="M19" s="128">
        <v>181.17844221468599</v>
      </c>
      <c r="N19" s="124"/>
      <c r="O19" s="124">
        <f t="shared" si="2"/>
        <v>-55.700420106044604</v>
      </c>
      <c r="P19" s="98"/>
    </row>
    <row r="20" spans="1:16" s="96" customFormat="1" x14ac:dyDescent="0.25">
      <c r="A20" s="95" t="s">
        <v>32</v>
      </c>
      <c r="B20" s="95"/>
      <c r="C20" s="86">
        <v>100041</v>
      </c>
      <c r="D20" s="109"/>
      <c r="E20" s="109">
        <f>'Kosten absolut'!N19</f>
        <v>19913034</v>
      </c>
      <c r="F20" s="109"/>
      <c r="G20" s="109">
        <f>Kobe!N19</f>
        <v>3590249</v>
      </c>
      <c r="H20" s="86"/>
      <c r="I20" s="126">
        <f t="shared" si="0"/>
        <v>16322785</v>
      </c>
      <c r="J20" s="127"/>
      <c r="K20" s="124">
        <f t="shared" si="1"/>
        <v>163.16095400885638</v>
      </c>
      <c r="L20" s="124"/>
      <c r="M20" s="128">
        <v>218.76546750977201</v>
      </c>
      <c r="N20" s="124"/>
      <c r="O20" s="124">
        <f t="shared" si="2"/>
        <v>-55.60451350091563</v>
      </c>
      <c r="P20" s="98"/>
    </row>
    <row r="21" spans="1:16" s="96" customFormat="1" x14ac:dyDescent="0.25">
      <c r="A21" s="95" t="s">
        <v>33</v>
      </c>
      <c r="B21" s="95"/>
      <c r="C21" s="86">
        <v>85162</v>
      </c>
      <c r="D21" s="109"/>
      <c r="E21" s="109">
        <f>'Kosten absolut'!N20</f>
        <v>13111091</v>
      </c>
      <c r="F21" s="109"/>
      <c r="G21" s="109">
        <f>Kobe!N20</f>
        <v>2794005</v>
      </c>
      <c r="H21" s="86"/>
      <c r="I21" s="126">
        <f t="shared" si="0"/>
        <v>10317086</v>
      </c>
      <c r="J21" s="127"/>
      <c r="K21" s="124">
        <f t="shared" si="1"/>
        <v>121.14659120264906</v>
      </c>
      <c r="L21" s="124"/>
      <c r="M21" s="128">
        <v>218.22660338753801</v>
      </c>
      <c r="N21" s="124"/>
      <c r="O21" s="124">
        <f t="shared" si="2"/>
        <v>-97.080012184888943</v>
      </c>
      <c r="P21" s="98"/>
    </row>
    <row r="22" spans="1:16" s="96" customFormat="1" x14ac:dyDescent="0.25">
      <c r="A22" s="95" t="s">
        <v>34</v>
      </c>
      <c r="B22" s="95"/>
      <c r="C22" s="86">
        <v>71160</v>
      </c>
      <c r="D22" s="109"/>
      <c r="E22" s="109">
        <f>'Kosten absolut'!N21</f>
        <v>13222718</v>
      </c>
      <c r="F22" s="109"/>
      <c r="G22" s="109">
        <f>Kobe!N21</f>
        <v>2624806</v>
      </c>
      <c r="H22" s="86"/>
      <c r="I22" s="126">
        <f t="shared" si="0"/>
        <v>10597912</v>
      </c>
      <c r="J22" s="127"/>
      <c r="K22" s="124">
        <f t="shared" si="1"/>
        <v>148.93074761101744</v>
      </c>
      <c r="L22" s="124"/>
      <c r="M22" s="128">
        <v>314.37535435278198</v>
      </c>
      <c r="N22" s="124"/>
      <c r="O22" s="124">
        <f t="shared" si="2"/>
        <v>-165.44460674176455</v>
      </c>
      <c r="P22" s="98"/>
    </row>
    <row r="23" spans="1:16" s="96" customFormat="1" x14ac:dyDescent="0.25">
      <c r="A23" s="95" t="s">
        <v>35</v>
      </c>
      <c r="B23" s="95"/>
      <c r="C23" s="86">
        <v>88995</v>
      </c>
      <c r="D23" s="109"/>
      <c r="E23" s="109">
        <f>'Kosten absolut'!N22</f>
        <v>15058922</v>
      </c>
      <c r="F23" s="109"/>
      <c r="G23" s="109">
        <f>Kobe!N22</f>
        <v>3365715</v>
      </c>
      <c r="H23" s="86"/>
      <c r="I23" s="126">
        <f t="shared" si="0"/>
        <v>11693207</v>
      </c>
      <c r="J23" s="127"/>
      <c r="K23" s="124">
        <f t="shared" si="1"/>
        <v>131.39172987246474</v>
      </c>
      <c r="L23" s="124"/>
      <c r="M23" s="128">
        <v>230.87606510339899</v>
      </c>
      <c r="N23" s="124"/>
      <c r="O23" s="124">
        <f t="shared" si="2"/>
        <v>-99.484335230934249</v>
      </c>
      <c r="P23" s="98"/>
    </row>
    <row r="24" spans="1:16" s="96" customFormat="1" x14ac:dyDescent="0.25">
      <c r="A24" s="95" t="s">
        <v>36</v>
      </c>
      <c r="B24" s="95"/>
      <c r="C24" s="86">
        <v>26101</v>
      </c>
      <c r="D24" s="109"/>
      <c r="E24" s="109">
        <f>'Kosten absolut'!N23</f>
        <v>4145904</v>
      </c>
      <c r="F24" s="109"/>
      <c r="G24" s="109">
        <f>Kobe!N23</f>
        <v>871156</v>
      </c>
      <c r="H24" s="86"/>
      <c r="I24" s="126">
        <f t="shared" si="0"/>
        <v>3274748</v>
      </c>
      <c r="J24" s="127"/>
      <c r="K24" s="124">
        <f t="shared" si="1"/>
        <v>125.46446496302823</v>
      </c>
      <c r="L24" s="124"/>
      <c r="M24" s="128">
        <v>213.63152119332199</v>
      </c>
      <c r="N24" s="124"/>
      <c r="O24" s="124">
        <f t="shared" si="2"/>
        <v>-88.167056230293753</v>
      </c>
      <c r="P24" s="98"/>
    </row>
    <row r="25" spans="1:16" s="96" customFormat="1" x14ac:dyDescent="0.25">
      <c r="A25" s="95" t="s">
        <v>37</v>
      </c>
      <c r="B25" s="95"/>
      <c r="C25" s="86">
        <v>16624</v>
      </c>
      <c r="D25" s="109"/>
      <c r="E25" s="109">
        <f>'Kosten absolut'!N24</f>
        <v>2409129</v>
      </c>
      <c r="F25" s="109"/>
      <c r="G25" s="109">
        <f>Kobe!N24</f>
        <v>541224</v>
      </c>
      <c r="H25" s="86"/>
      <c r="I25" s="126">
        <f t="shared" si="0"/>
        <v>1867905</v>
      </c>
      <c r="J25" s="127"/>
      <c r="K25" s="124">
        <f t="shared" si="1"/>
        <v>112.36194658325313</v>
      </c>
      <c r="L25" s="124"/>
      <c r="M25" s="128">
        <v>172.01192759147</v>
      </c>
      <c r="N25" s="124"/>
      <c r="O25" s="124">
        <f t="shared" si="2"/>
        <v>-59.649981008216869</v>
      </c>
      <c r="P25" s="98"/>
    </row>
    <row r="26" spans="1:16" s="96" customFormat="1" x14ac:dyDescent="0.25">
      <c r="A26" s="95" t="s">
        <v>38</v>
      </c>
      <c r="B26" s="95"/>
      <c r="C26" s="86">
        <v>5001</v>
      </c>
      <c r="D26" s="109"/>
      <c r="E26" s="109">
        <f>'Kosten absolut'!N25</f>
        <v>685708</v>
      </c>
      <c r="F26" s="109"/>
      <c r="G26" s="109">
        <f>Kobe!N25</f>
        <v>140706</v>
      </c>
      <c r="H26" s="86"/>
      <c r="I26" s="126">
        <f t="shared" si="0"/>
        <v>545002</v>
      </c>
      <c r="J26" s="127"/>
      <c r="K26" s="124">
        <f t="shared" si="1"/>
        <v>108.97860427914416</v>
      </c>
      <c r="L26" s="124"/>
      <c r="M26" s="128">
        <v>154.46716128427499</v>
      </c>
      <c r="N26" s="124"/>
      <c r="O26" s="124">
        <f t="shared" si="2"/>
        <v>-45.488557005130829</v>
      </c>
      <c r="P26" s="98"/>
    </row>
    <row r="27" spans="1:16" s="96" customFormat="1" x14ac:dyDescent="0.25">
      <c r="A27" s="95" t="s">
        <v>39</v>
      </c>
      <c r="B27" s="95"/>
      <c r="C27" s="86">
        <v>178491</v>
      </c>
      <c r="D27" s="109"/>
      <c r="E27" s="109">
        <f>'Kosten absolut'!N26</f>
        <v>26417121</v>
      </c>
      <c r="F27" s="109"/>
      <c r="G27" s="109">
        <f>Kobe!N26</f>
        <v>6084121</v>
      </c>
      <c r="H27" s="86"/>
      <c r="I27" s="126">
        <f t="shared" si="0"/>
        <v>20333000</v>
      </c>
      <c r="J27" s="127"/>
      <c r="K27" s="124">
        <f t="shared" si="1"/>
        <v>113.91610781495986</v>
      </c>
      <c r="L27" s="124"/>
      <c r="M27" s="128">
        <v>185.32301444743501</v>
      </c>
      <c r="N27" s="124"/>
      <c r="O27" s="124">
        <f t="shared" si="2"/>
        <v>-71.406906632475156</v>
      </c>
      <c r="P27" s="98"/>
    </row>
    <row r="28" spans="1:16" s="96" customFormat="1" x14ac:dyDescent="0.25">
      <c r="A28" s="95" t="s">
        <v>40</v>
      </c>
      <c r="B28" s="95"/>
      <c r="C28" s="86">
        <v>77192</v>
      </c>
      <c r="D28" s="109"/>
      <c r="E28" s="109">
        <f>'Kosten absolut'!N27</f>
        <v>10514956</v>
      </c>
      <c r="F28" s="109"/>
      <c r="G28" s="109">
        <f>Kobe!N27</f>
        <v>2369717</v>
      </c>
      <c r="H28" s="86"/>
      <c r="I28" s="126">
        <f t="shared" si="0"/>
        <v>8145239</v>
      </c>
      <c r="J28" s="127"/>
      <c r="K28" s="124">
        <f t="shared" si="1"/>
        <v>105.51921183542336</v>
      </c>
      <c r="L28" s="124"/>
      <c r="M28" s="128">
        <v>188.285433384253</v>
      </c>
      <c r="N28" s="124"/>
      <c r="O28" s="124">
        <f t="shared" si="2"/>
        <v>-82.766221548829634</v>
      </c>
      <c r="P28" s="98"/>
    </row>
    <row r="29" spans="1:16" s="96" customFormat="1" x14ac:dyDescent="0.25">
      <c r="A29" s="95" t="s">
        <v>41</v>
      </c>
      <c r="B29" s="95"/>
      <c r="C29" s="86">
        <v>213439</v>
      </c>
      <c r="D29" s="109"/>
      <c r="E29" s="109">
        <f>'Kosten absolut'!N28</f>
        <v>36101077</v>
      </c>
      <c r="F29" s="109"/>
      <c r="G29" s="109">
        <f>Kobe!N28</f>
        <v>7250370</v>
      </c>
      <c r="H29" s="86"/>
      <c r="I29" s="126">
        <f t="shared" si="0"/>
        <v>28850707</v>
      </c>
      <c r="J29" s="127"/>
      <c r="K29" s="124">
        <f t="shared" si="1"/>
        <v>135.17073730667778</v>
      </c>
      <c r="L29" s="124"/>
      <c r="M29" s="128">
        <v>203.447390305434</v>
      </c>
      <c r="N29" s="124"/>
      <c r="O29" s="124">
        <f t="shared" si="2"/>
        <v>-68.276652998756219</v>
      </c>
      <c r="P29" s="98"/>
    </row>
    <row r="30" spans="1:16" s="96" customFormat="1" x14ac:dyDescent="0.25">
      <c r="A30" s="95" t="s">
        <v>42</v>
      </c>
      <c r="B30" s="95"/>
      <c r="C30" s="86">
        <v>79229</v>
      </c>
      <c r="D30" s="109"/>
      <c r="E30" s="109">
        <f>'Kosten absolut'!N29</f>
        <v>13066853</v>
      </c>
      <c r="F30" s="109"/>
      <c r="G30" s="109">
        <f>Kobe!N29</f>
        <v>2707129</v>
      </c>
      <c r="H30" s="86"/>
      <c r="I30" s="126">
        <f t="shared" si="0"/>
        <v>10359724</v>
      </c>
      <c r="J30" s="127"/>
      <c r="K30" s="124">
        <f t="shared" si="1"/>
        <v>130.75671786845726</v>
      </c>
      <c r="L30" s="124"/>
      <c r="M30" s="128">
        <v>192.69787605199201</v>
      </c>
      <c r="N30" s="124"/>
      <c r="O30" s="124">
        <f t="shared" si="2"/>
        <v>-61.941158183534753</v>
      </c>
      <c r="P30" s="98"/>
    </row>
    <row r="31" spans="1:16" s="96" customFormat="1" x14ac:dyDescent="0.25">
      <c r="A31" s="95" t="s">
        <v>43</v>
      </c>
      <c r="B31" s="95"/>
      <c r="C31" s="86">
        <v>114165</v>
      </c>
      <c r="D31" s="109"/>
      <c r="E31" s="109">
        <f>'Kosten absolut'!N30</f>
        <v>18850213</v>
      </c>
      <c r="F31" s="109"/>
      <c r="G31" s="109">
        <f>Kobe!N30</f>
        <v>4339447</v>
      </c>
      <c r="H31" s="86"/>
      <c r="I31" s="126">
        <f t="shared" si="0"/>
        <v>14510766</v>
      </c>
      <c r="J31" s="127"/>
      <c r="K31" s="124">
        <f t="shared" si="1"/>
        <v>127.10345552489818</v>
      </c>
      <c r="L31" s="124"/>
      <c r="M31" s="128">
        <v>268.52049053197902</v>
      </c>
      <c r="N31" s="124"/>
      <c r="O31" s="124">
        <f t="shared" si="2"/>
        <v>-141.41703500708084</v>
      </c>
      <c r="P31" s="98"/>
    </row>
    <row r="32" spans="1:16" s="96" customFormat="1" x14ac:dyDescent="0.25">
      <c r="A32" s="95" t="s">
        <v>44</v>
      </c>
      <c r="B32" s="95"/>
      <c r="C32" s="86">
        <v>254971</v>
      </c>
      <c r="D32" s="109"/>
      <c r="E32" s="109">
        <f>'Kosten absolut'!N31</f>
        <v>53017313</v>
      </c>
      <c r="F32" s="109"/>
      <c r="G32" s="109">
        <f>Kobe!N31</f>
        <v>10133771</v>
      </c>
      <c r="H32" s="86"/>
      <c r="I32" s="126">
        <f t="shared" si="0"/>
        <v>42883542</v>
      </c>
      <c r="J32" s="127"/>
      <c r="K32" s="124">
        <f t="shared" si="1"/>
        <v>168.189880417773</v>
      </c>
      <c r="L32" s="124"/>
      <c r="M32" s="128">
        <v>268.98316112305099</v>
      </c>
      <c r="N32" s="124"/>
      <c r="O32" s="124">
        <f t="shared" si="2"/>
        <v>-100.79328070527799</v>
      </c>
      <c r="P32" s="98"/>
    </row>
    <row r="33" spans="1:16" s="96" customFormat="1" x14ac:dyDescent="0.25">
      <c r="A33" s="95" t="s">
        <v>45</v>
      </c>
      <c r="B33" s="95"/>
      <c r="C33" s="86">
        <v>117125</v>
      </c>
      <c r="D33" s="109"/>
      <c r="E33" s="109">
        <f>'Kosten absolut'!N32</f>
        <v>18607631</v>
      </c>
      <c r="F33" s="109"/>
      <c r="G33" s="109">
        <f>Kobe!N32</f>
        <v>3655586</v>
      </c>
      <c r="H33" s="86"/>
      <c r="I33" s="126">
        <f t="shared" si="0"/>
        <v>14952045</v>
      </c>
      <c r="J33" s="127"/>
      <c r="K33" s="124">
        <f t="shared" si="1"/>
        <v>127.65886872998932</v>
      </c>
      <c r="L33" s="124"/>
      <c r="M33" s="128">
        <v>207.58745911585899</v>
      </c>
      <c r="N33" s="124"/>
      <c r="O33" s="124">
        <f t="shared" si="2"/>
        <v>-79.928590385869668</v>
      </c>
      <c r="P33" s="98"/>
    </row>
    <row r="34" spans="1:16" s="96" customFormat="1" x14ac:dyDescent="0.25">
      <c r="A34" s="95" t="s">
        <v>46</v>
      </c>
      <c r="B34" s="95"/>
      <c r="C34" s="86">
        <v>63676</v>
      </c>
      <c r="D34" s="109"/>
      <c r="E34" s="109">
        <f>'Kosten absolut'!N33</f>
        <v>11621767</v>
      </c>
      <c r="F34" s="109"/>
      <c r="G34" s="109">
        <f>Kobe!N33</f>
        <v>2108732</v>
      </c>
      <c r="H34" s="86"/>
      <c r="I34" s="126">
        <f t="shared" si="0"/>
        <v>9513035</v>
      </c>
      <c r="J34" s="127"/>
      <c r="K34" s="124">
        <f t="shared" si="1"/>
        <v>149.39749670205416</v>
      </c>
      <c r="L34" s="124"/>
      <c r="M34" s="128">
        <v>255.48241016093601</v>
      </c>
      <c r="N34" s="124"/>
      <c r="O34" s="124">
        <f t="shared" si="2"/>
        <v>-106.08491345888186</v>
      </c>
      <c r="P34" s="98"/>
    </row>
    <row r="35" spans="1:16" s="96" customFormat="1" x14ac:dyDescent="0.25">
      <c r="A35" s="95" t="s">
        <v>47</v>
      </c>
      <c r="B35" s="95"/>
      <c r="C35" s="86">
        <v>168370</v>
      </c>
      <c r="D35" s="109"/>
      <c r="E35" s="109">
        <f>'Kosten absolut'!N34</f>
        <v>39792383</v>
      </c>
      <c r="F35" s="109"/>
      <c r="G35" s="109">
        <f>Kobe!N34</f>
        <v>7346184</v>
      </c>
      <c r="H35" s="86"/>
      <c r="I35" s="126">
        <f t="shared" si="0"/>
        <v>32446199</v>
      </c>
      <c r="J35" s="127"/>
      <c r="K35" s="124">
        <f t="shared" si="1"/>
        <v>192.70772109045555</v>
      </c>
      <c r="L35" s="124"/>
      <c r="M35" s="128">
        <v>312.01540687885802</v>
      </c>
      <c r="N35" s="124"/>
      <c r="O35" s="124">
        <f t="shared" si="2"/>
        <v>-119.30768578840247</v>
      </c>
      <c r="P35" s="98"/>
    </row>
    <row r="36" spans="1:16" s="96" customFormat="1" x14ac:dyDescent="0.25">
      <c r="A36" s="95" t="s">
        <v>48</v>
      </c>
      <c r="B36" s="95"/>
      <c r="C36" s="86">
        <v>23061</v>
      </c>
      <c r="D36" s="109"/>
      <c r="E36" s="109">
        <f>'Kosten absolut'!N35</f>
        <v>3830415</v>
      </c>
      <c r="F36" s="109"/>
      <c r="G36" s="109">
        <f>Kobe!N35</f>
        <v>840087</v>
      </c>
      <c r="H36" s="86"/>
      <c r="I36" s="126">
        <f t="shared" si="0"/>
        <v>2990328</v>
      </c>
      <c r="J36" s="127"/>
      <c r="K36" s="124">
        <f t="shared" si="1"/>
        <v>129.67035254325484</v>
      </c>
      <c r="L36" s="124"/>
      <c r="M36" s="128">
        <v>241.35538545822101</v>
      </c>
      <c r="N36" s="124"/>
      <c r="O36" s="124">
        <f t="shared" si="2"/>
        <v>-111.68503291496617</v>
      </c>
      <c r="P36" s="98"/>
    </row>
    <row r="37" spans="1:16" s="96" customFormat="1" x14ac:dyDescent="0.25">
      <c r="A37" s="96" t="s">
        <v>49</v>
      </c>
      <c r="C37" s="86">
        <f>SUM(C11:C36)</f>
        <v>2866694</v>
      </c>
      <c r="D37" s="86"/>
      <c r="E37" s="109">
        <f>'Kosten absolut'!N36</f>
        <v>491982570</v>
      </c>
      <c r="F37" s="86"/>
      <c r="G37" s="109">
        <f>Kobe!N36</f>
        <v>100456710</v>
      </c>
      <c r="H37" s="86"/>
      <c r="I37" s="126">
        <f t="shared" si="0"/>
        <v>391525860</v>
      </c>
      <c r="J37" s="127"/>
      <c r="K37" s="124">
        <f t="shared" si="1"/>
        <v>136.57748612164394</v>
      </c>
      <c r="L37" s="128"/>
      <c r="M37" s="128">
        <v>228.93922229127216</v>
      </c>
      <c r="N37" s="128"/>
      <c r="O37" s="124">
        <f t="shared" si="2"/>
        <v>-92.361736169628216</v>
      </c>
    </row>
    <row r="38" spans="1:16" x14ac:dyDescent="0.25">
      <c r="L38" s="102"/>
      <c r="M38" s="125"/>
      <c r="N38" s="102"/>
      <c r="O38" s="102"/>
    </row>
  </sheetData>
  <phoneticPr fontId="0" type="noConversion"/>
  <pageMargins left="0.78740157480314965" right="0.78740157480314965" top="0.76" bottom="0.76" header="0.51181102362204722" footer="0.51181102362204722"/>
  <pageSetup paperSize="9" orientation="landscape" horizontalDpi="300" verticalDpi="300" r:id="rId1"/>
  <headerFooter alignWithMargins="0">
    <oddHeader>&amp;A</oddHeader>
    <oddFooter>Seite &amp;P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S37"/>
  <sheetViews>
    <sheetView workbookViewId="0"/>
  </sheetViews>
  <sheetFormatPr baseColWidth="10" defaultColWidth="11.44140625" defaultRowHeight="13.2" x14ac:dyDescent="0.25"/>
  <cols>
    <col min="1" max="1" width="9.33203125" style="47" customWidth="1"/>
    <col min="2" max="2" width="7.6640625" style="47" customWidth="1"/>
    <col min="3" max="3" width="10.109375" style="49" customWidth="1"/>
    <col min="4" max="4" width="2.5546875" style="49" customWidth="1"/>
    <col min="5" max="5" width="13.33203125" style="49" customWidth="1"/>
    <col min="6" max="6" width="3" style="49" customWidth="1"/>
    <col min="7" max="7" width="12.44140625" style="49" customWidth="1"/>
    <col min="8" max="8" width="3.44140625" style="49" customWidth="1"/>
    <col min="9" max="9" width="13" style="49" customWidth="1"/>
    <col min="10" max="10" width="2.44140625" style="49" customWidth="1"/>
    <col min="11" max="11" width="13.33203125" style="85" customWidth="1"/>
    <col min="12" max="12" width="2.88671875" style="45" customWidth="1"/>
    <col min="13" max="13" width="13.33203125" style="85" customWidth="1"/>
    <col min="14" max="14" width="2" style="46" customWidth="1"/>
    <col min="15" max="15" width="12.88671875" style="85" customWidth="1"/>
    <col min="16" max="16" width="4.33203125" style="47" customWidth="1"/>
    <col min="17" max="17" width="11.44140625" style="47"/>
    <col min="18" max="18" width="26.88671875" style="47" customWidth="1"/>
    <col min="19" max="19" width="11.44140625" style="48"/>
    <col min="20" max="16384" width="11.44140625" style="47"/>
  </cols>
  <sheetData>
    <row r="1" spans="1:19" s="43" customFormat="1" x14ac:dyDescent="0.25">
      <c r="A1" s="6" t="s">
        <v>184</v>
      </c>
      <c r="B1" s="6"/>
      <c r="C1" s="39"/>
      <c r="D1" s="39"/>
      <c r="E1" s="40"/>
      <c r="F1" s="40"/>
      <c r="G1" s="40"/>
      <c r="H1" s="40"/>
      <c r="I1" s="40"/>
      <c r="J1" s="40"/>
      <c r="K1" s="88"/>
      <c r="L1" s="41"/>
      <c r="M1" s="88"/>
      <c r="N1" s="42"/>
      <c r="O1" s="29"/>
      <c r="P1" s="7" t="s">
        <v>185</v>
      </c>
    </row>
    <row r="2" spans="1:19" s="43" customFormat="1" x14ac:dyDescent="0.25">
      <c r="A2" s="38" t="s">
        <v>182</v>
      </c>
      <c r="B2" s="38"/>
      <c r="C2" s="39"/>
      <c r="D2" s="39"/>
      <c r="E2" s="40"/>
      <c r="F2" s="40"/>
      <c r="G2" s="40"/>
      <c r="H2" s="40"/>
      <c r="I2" s="40"/>
      <c r="J2" s="40"/>
      <c r="K2" s="88"/>
      <c r="L2" s="41"/>
      <c r="M2" s="88"/>
      <c r="N2" s="42"/>
      <c r="O2" s="29"/>
      <c r="P2" s="22"/>
    </row>
    <row r="3" spans="1:19" x14ac:dyDescent="0.25">
      <c r="A3" s="38" t="s">
        <v>189</v>
      </c>
      <c r="B3" s="38"/>
      <c r="C3" s="44"/>
      <c r="D3" s="44"/>
      <c r="E3" s="40"/>
      <c r="F3" s="40"/>
      <c r="G3" s="40"/>
      <c r="H3" s="40"/>
      <c r="I3" s="40"/>
      <c r="J3" s="40"/>
      <c r="S3" s="47"/>
    </row>
    <row r="4" spans="1:19" x14ac:dyDescent="0.25">
      <c r="A4" s="38" t="s">
        <v>140</v>
      </c>
      <c r="B4" s="38"/>
      <c r="C4" s="44"/>
      <c r="D4" s="44"/>
      <c r="E4" s="40"/>
      <c r="F4" s="40"/>
      <c r="G4" s="40"/>
      <c r="H4" s="40"/>
      <c r="I4" s="40"/>
      <c r="J4" s="40"/>
      <c r="S4" s="47"/>
    </row>
    <row r="5" spans="1:19" x14ac:dyDescent="0.25">
      <c r="S5" s="47"/>
    </row>
    <row r="6" spans="1:19" x14ac:dyDescent="0.25">
      <c r="B6" s="43"/>
      <c r="K6" s="89"/>
      <c r="L6" s="46"/>
      <c r="M6" s="89"/>
      <c r="O6" s="89"/>
      <c r="P6" s="49"/>
      <c r="S6" s="47"/>
    </row>
    <row r="7" spans="1:19" x14ac:dyDescent="0.25">
      <c r="A7" s="43" t="s">
        <v>1</v>
      </c>
      <c r="B7"/>
      <c r="C7" s="50" t="s">
        <v>56</v>
      </c>
      <c r="D7" s="50"/>
      <c r="E7" s="50" t="s">
        <v>52</v>
      </c>
      <c r="F7" s="50"/>
      <c r="G7" s="105" t="s">
        <v>183</v>
      </c>
      <c r="H7" s="50"/>
      <c r="I7" s="50" t="s">
        <v>55</v>
      </c>
      <c r="J7" s="50"/>
      <c r="K7" s="90" t="s">
        <v>57</v>
      </c>
      <c r="L7" s="52"/>
      <c r="M7" s="90" t="s">
        <v>57</v>
      </c>
      <c r="N7" s="52"/>
      <c r="O7" s="90" t="s">
        <v>58</v>
      </c>
      <c r="P7" s="50"/>
      <c r="S7" s="47"/>
    </row>
    <row r="8" spans="1:19" x14ac:dyDescent="0.25">
      <c r="C8" s="105" t="s">
        <v>143</v>
      </c>
      <c r="D8" s="50"/>
      <c r="E8" s="105" t="s">
        <v>144</v>
      </c>
      <c r="F8" s="50"/>
      <c r="G8" s="105" t="s">
        <v>144</v>
      </c>
      <c r="H8" s="50"/>
      <c r="I8" s="105" t="s">
        <v>144</v>
      </c>
      <c r="J8" s="50"/>
      <c r="K8" s="106" t="s">
        <v>145</v>
      </c>
      <c r="L8" s="53"/>
      <c r="M8" s="91" t="s">
        <v>59</v>
      </c>
      <c r="N8" s="52"/>
      <c r="O8" s="107" t="s">
        <v>145</v>
      </c>
      <c r="P8" s="51"/>
      <c r="S8" s="47"/>
    </row>
    <row r="9" spans="1:19" x14ac:dyDescent="0.25">
      <c r="E9" s="50" t="s">
        <v>54</v>
      </c>
      <c r="F9" s="50"/>
      <c r="G9" s="50" t="s">
        <v>54</v>
      </c>
      <c r="H9" s="50"/>
      <c r="I9" s="50" t="s">
        <v>54</v>
      </c>
      <c r="J9" s="50"/>
      <c r="K9" s="90" t="s">
        <v>54</v>
      </c>
      <c r="L9" s="52"/>
      <c r="M9" s="90" t="s">
        <v>54</v>
      </c>
      <c r="N9" s="52"/>
      <c r="O9" s="90" t="s">
        <v>54</v>
      </c>
      <c r="P9" s="50"/>
      <c r="S9" s="47"/>
    </row>
    <row r="10" spans="1:19" s="61" customFormat="1" x14ac:dyDescent="0.25">
      <c r="C10" s="62"/>
      <c r="E10" s="62"/>
      <c r="G10" s="62"/>
      <c r="H10" s="54"/>
      <c r="I10" s="62"/>
      <c r="J10" s="54"/>
      <c r="L10" s="63"/>
      <c r="N10" s="63"/>
      <c r="O10" s="92"/>
      <c r="P10" s="54"/>
    </row>
    <row r="11" spans="1:19" s="96" customFormat="1" x14ac:dyDescent="0.25">
      <c r="A11" s="95" t="s">
        <v>23</v>
      </c>
      <c r="B11" s="95"/>
      <c r="C11" s="86">
        <v>595476</v>
      </c>
      <c r="D11" s="99"/>
      <c r="E11" s="109">
        <f>'Kosten absolut'!P10</f>
        <v>113507643</v>
      </c>
      <c r="F11" s="109"/>
      <c r="G11" s="109">
        <f>Kobe!P10</f>
        <v>23174534</v>
      </c>
      <c r="H11" s="86"/>
      <c r="I11" s="126">
        <f>E11-G11</f>
        <v>90333109</v>
      </c>
      <c r="J11" s="127"/>
      <c r="K11" s="124">
        <f>I11/C11</f>
        <v>151.69899206685074</v>
      </c>
      <c r="L11" s="124"/>
      <c r="M11" s="128">
        <v>218.04229159690701</v>
      </c>
      <c r="N11" s="124"/>
      <c r="O11" s="124">
        <f>K11-M11</f>
        <v>-66.343299530056271</v>
      </c>
      <c r="P11" s="97"/>
      <c r="R11" s="139"/>
    </row>
    <row r="12" spans="1:19" s="96" customFormat="1" x14ac:dyDescent="0.25">
      <c r="A12" s="95" t="s">
        <v>24</v>
      </c>
      <c r="B12" s="95"/>
      <c r="C12" s="86">
        <v>377148</v>
      </c>
      <c r="D12" s="99"/>
      <c r="E12" s="109">
        <f>'Kosten absolut'!P11</f>
        <v>76225772</v>
      </c>
      <c r="F12" s="109"/>
      <c r="G12" s="109">
        <f>Kobe!P11</f>
        <v>13876073</v>
      </c>
      <c r="H12" s="86"/>
      <c r="I12" s="126">
        <f t="shared" ref="I12:I37" si="0">E12-G12</f>
        <v>62349699</v>
      </c>
      <c r="J12" s="127"/>
      <c r="K12" s="124">
        <f t="shared" ref="K12:K37" si="1">I12/C12</f>
        <v>165.3189172420376</v>
      </c>
      <c r="L12" s="124"/>
      <c r="M12" s="128">
        <v>249.03833194441299</v>
      </c>
      <c r="N12" s="124"/>
      <c r="O12" s="124">
        <f t="shared" ref="O12:O37" si="2">K12-M12</f>
        <v>-83.719414702375389</v>
      </c>
      <c r="P12" s="98"/>
    </row>
    <row r="13" spans="1:19" s="96" customFormat="1" x14ac:dyDescent="0.25">
      <c r="A13" s="95" t="s">
        <v>25</v>
      </c>
      <c r="B13" s="95"/>
      <c r="C13" s="86">
        <v>148010</v>
      </c>
      <c r="D13" s="99"/>
      <c r="E13" s="109">
        <f>'Kosten absolut'!P12</f>
        <v>25547117</v>
      </c>
      <c r="F13" s="109"/>
      <c r="G13" s="109">
        <f>Kobe!P12</f>
        <v>4737961</v>
      </c>
      <c r="H13" s="86"/>
      <c r="I13" s="126">
        <f t="shared" si="0"/>
        <v>20809156</v>
      </c>
      <c r="J13" s="127"/>
      <c r="K13" s="124">
        <f t="shared" si="1"/>
        <v>140.59290588473752</v>
      </c>
      <c r="L13" s="124"/>
      <c r="M13" s="128">
        <v>191.51246859173401</v>
      </c>
      <c r="N13" s="124"/>
      <c r="O13" s="124">
        <f t="shared" si="2"/>
        <v>-50.919562706996487</v>
      </c>
      <c r="P13" s="98"/>
    </row>
    <row r="14" spans="1:19" s="96" customFormat="1" x14ac:dyDescent="0.25">
      <c r="A14" s="95" t="s">
        <v>26</v>
      </c>
      <c r="B14" s="95"/>
      <c r="C14" s="86">
        <v>13383</v>
      </c>
      <c r="D14" s="99"/>
      <c r="E14" s="109">
        <f>'Kosten absolut'!P13</f>
        <v>2018769</v>
      </c>
      <c r="F14" s="109"/>
      <c r="G14" s="109">
        <f>Kobe!P13</f>
        <v>401919</v>
      </c>
      <c r="H14" s="86"/>
      <c r="I14" s="126">
        <f t="shared" si="0"/>
        <v>1616850</v>
      </c>
      <c r="J14" s="127"/>
      <c r="K14" s="124">
        <f t="shared" si="1"/>
        <v>120.81371889710827</v>
      </c>
      <c r="L14" s="124"/>
      <c r="M14" s="128">
        <v>184.25417478179301</v>
      </c>
      <c r="N14" s="124"/>
      <c r="O14" s="124">
        <f t="shared" si="2"/>
        <v>-63.440455884684738</v>
      </c>
      <c r="P14" s="98"/>
    </row>
    <row r="15" spans="1:19" s="96" customFormat="1" x14ac:dyDescent="0.25">
      <c r="A15" s="95" t="s">
        <v>27</v>
      </c>
      <c r="B15" s="95"/>
      <c r="C15" s="86">
        <v>57946</v>
      </c>
      <c r="D15" s="99"/>
      <c r="E15" s="109">
        <f>'Kosten absolut'!P14</f>
        <v>10361555</v>
      </c>
      <c r="F15" s="109"/>
      <c r="G15" s="109">
        <f>Kobe!P14</f>
        <v>2139599</v>
      </c>
      <c r="H15" s="86"/>
      <c r="I15" s="126">
        <f t="shared" si="0"/>
        <v>8221956</v>
      </c>
      <c r="J15" s="127"/>
      <c r="K15" s="124">
        <f t="shared" si="1"/>
        <v>141.88996652055363</v>
      </c>
      <c r="L15" s="124"/>
      <c r="M15" s="128">
        <v>187.25384723391201</v>
      </c>
      <c r="N15" s="124"/>
      <c r="O15" s="124">
        <f t="shared" si="2"/>
        <v>-45.363880713358384</v>
      </c>
      <c r="P15" s="98"/>
    </row>
    <row r="16" spans="1:19" s="96" customFormat="1" x14ac:dyDescent="0.25">
      <c r="A16" s="95" t="s">
        <v>28</v>
      </c>
      <c r="B16" s="95"/>
      <c r="C16" s="86">
        <v>13568</v>
      </c>
      <c r="D16" s="99"/>
      <c r="E16" s="109">
        <f>'Kosten absolut'!P15</f>
        <v>2399588</v>
      </c>
      <c r="F16" s="109"/>
      <c r="G16" s="109">
        <f>Kobe!P15</f>
        <v>448195</v>
      </c>
      <c r="H16" s="86"/>
      <c r="I16" s="126">
        <f t="shared" si="0"/>
        <v>1951393</v>
      </c>
      <c r="J16" s="127"/>
      <c r="K16" s="124">
        <f t="shared" si="1"/>
        <v>143.82318691037736</v>
      </c>
      <c r="L16" s="124"/>
      <c r="M16" s="128">
        <v>177.545365148683</v>
      </c>
      <c r="N16" s="124"/>
      <c r="O16" s="124">
        <f t="shared" si="2"/>
        <v>-33.722178238305645</v>
      </c>
      <c r="P16" s="98"/>
    </row>
    <row r="17" spans="1:16" s="96" customFormat="1" x14ac:dyDescent="0.25">
      <c r="A17" s="95" t="s">
        <v>29</v>
      </c>
      <c r="B17" s="95"/>
      <c r="C17" s="86">
        <v>16358</v>
      </c>
      <c r="D17" s="99"/>
      <c r="E17" s="109">
        <f>'Kosten absolut'!P16</f>
        <v>2645568</v>
      </c>
      <c r="F17" s="109"/>
      <c r="G17" s="109">
        <f>Kobe!P16</f>
        <v>512099</v>
      </c>
      <c r="H17" s="86"/>
      <c r="I17" s="126">
        <f t="shared" si="0"/>
        <v>2133469</v>
      </c>
      <c r="J17" s="127"/>
      <c r="K17" s="124">
        <f t="shared" si="1"/>
        <v>130.42358479031665</v>
      </c>
      <c r="L17" s="124"/>
      <c r="M17" s="128">
        <v>165.39459067220801</v>
      </c>
      <c r="N17" s="124"/>
      <c r="O17" s="124">
        <f t="shared" si="2"/>
        <v>-34.971005881891358</v>
      </c>
      <c r="P17" s="98"/>
    </row>
    <row r="18" spans="1:16" s="96" customFormat="1" x14ac:dyDescent="0.25">
      <c r="A18" s="95" t="s">
        <v>30</v>
      </c>
      <c r="B18" s="95"/>
      <c r="C18" s="86">
        <v>13347</v>
      </c>
      <c r="D18" s="99"/>
      <c r="E18" s="109">
        <f>'Kosten absolut'!P17</f>
        <v>2430546</v>
      </c>
      <c r="F18" s="109"/>
      <c r="G18" s="109">
        <f>Kobe!P17</f>
        <v>488197</v>
      </c>
      <c r="H18" s="86"/>
      <c r="I18" s="126">
        <f t="shared" si="0"/>
        <v>1942349</v>
      </c>
      <c r="J18" s="127"/>
      <c r="K18" s="124">
        <f t="shared" si="1"/>
        <v>145.52700981493967</v>
      </c>
      <c r="L18" s="124"/>
      <c r="M18" s="128">
        <v>189.74562139457399</v>
      </c>
      <c r="N18" s="124"/>
      <c r="O18" s="124">
        <f t="shared" si="2"/>
        <v>-44.218611579634313</v>
      </c>
      <c r="P18" s="98"/>
    </row>
    <row r="19" spans="1:16" s="96" customFormat="1" x14ac:dyDescent="0.25">
      <c r="A19" s="95" t="s">
        <v>31</v>
      </c>
      <c r="B19" s="95"/>
      <c r="C19" s="86">
        <v>49342</v>
      </c>
      <c r="D19" s="99"/>
      <c r="E19" s="109">
        <f>'Kosten absolut'!P18</f>
        <v>9099648</v>
      </c>
      <c r="F19" s="109"/>
      <c r="G19" s="109">
        <f>Kobe!P18</f>
        <v>1710106</v>
      </c>
      <c r="H19" s="86"/>
      <c r="I19" s="126">
        <f t="shared" si="0"/>
        <v>7389542</v>
      </c>
      <c r="J19" s="127"/>
      <c r="K19" s="124">
        <f t="shared" si="1"/>
        <v>149.76170402496859</v>
      </c>
      <c r="L19" s="124"/>
      <c r="M19" s="128">
        <v>181.17844221468599</v>
      </c>
      <c r="N19" s="124"/>
      <c r="O19" s="124">
        <f t="shared" si="2"/>
        <v>-31.416738189717393</v>
      </c>
      <c r="P19" s="98"/>
    </row>
    <row r="20" spans="1:16" s="96" customFormat="1" x14ac:dyDescent="0.25">
      <c r="A20" s="95" t="s">
        <v>32</v>
      </c>
      <c r="B20" s="95"/>
      <c r="C20" s="86">
        <v>113992</v>
      </c>
      <c r="D20" s="99"/>
      <c r="E20" s="109">
        <f>'Kosten absolut'!P19</f>
        <v>24777805</v>
      </c>
      <c r="F20" s="109"/>
      <c r="G20" s="109">
        <f>Kobe!P19</f>
        <v>4429368</v>
      </c>
      <c r="H20" s="86"/>
      <c r="I20" s="126">
        <f t="shared" si="0"/>
        <v>20348437</v>
      </c>
      <c r="J20" s="127"/>
      <c r="K20" s="124">
        <f t="shared" si="1"/>
        <v>178.50758825180714</v>
      </c>
      <c r="L20" s="124"/>
      <c r="M20" s="128">
        <v>218.76546750977201</v>
      </c>
      <c r="N20" s="124"/>
      <c r="O20" s="124">
        <f t="shared" si="2"/>
        <v>-40.257879257964873</v>
      </c>
      <c r="P20" s="98"/>
    </row>
    <row r="21" spans="1:16" s="96" customFormat="1" x14ac:dyDescent="0.25">
      <c r="A21" s="95" t="s">
        <v>33</v>
      </c>
      <c r="B21" s="95"/>
      <c r="C21" s="86">
        <v>94523</v>
      </c>
      <c r="D21" s="99"/>
      <c r="E21" s="109">
        <f>'Kosten absolut'!P20</f>
        <v>16852597</v>
      </c>
      <c r="F21" s="109"/>
      <c r="G21" s="109">
        <f>Kobe!P20</f>
        <v>3418112</v>
      </c>
      <c r="H21" s="86"/>
      <c r="I21" s="126">
        <f t="shared" si="0"/>
        <v>13434485</v>
      </c>
      <c r="J21" s="127"/>
      <c r="K21" s="124">
        <f t="shared" si="1"/>
        <v>142.12927012473153</v>
      </c>
      <c r="L21" s="124"/>
      <c r="M21" s="128">
        <v>218.22660338753801</v>
      </c>
      <c r="N21" s="124"/>
      <c r="O21" s="124">
        <f t="shared" si="2"/>
        <v>-76.097333262806472</v>
      </c>
      <c r="P21" s="98"/>
    </row>
    <row r="22" spans="1:16" s="96" customFormat="1" x14ac:dyDescent="0.25">
      <c r="A22" s="95" t="s">
        <v>34</v>
      </c>
      <c r="B22" s="95"/>
      <c r="C22" s="86">
        <v>75551</v>
      </c>
      <c r="D22" s="99"/>
      <c r="E22" s="109">
        <f>'Kosten absolut'!P21</f>
        <v>17166281</v>
      </c>
      <c r="F22" s="109"/>
      <c r="G22" s="109">
        <f>Kobe!P21</f>
        <v>3104077</v>
      </c>
      <c r="H22" s="86"/>
      <c r="I22" s="126">
        <f t="shared" si="0"/>
        <v>14062204</v>
      </c>
      <c r="J22" s="127"/>
      <c r="K22" s="124">
        <f t="shared" si="1"/>
        <v>186.12862834376779</v>
      </c>
      <c r="L22" s="124"/>
      <c r="M22" s="128">
        <v>314.37535435278198</v>
      </c>
      <c r="N22" s="124"/>
      <c r="O22" s="124">
        <f t="shared" si="2"/>
        <v>-128.2467260090142</v>
      </c>
      <c r="P22" s="98"/>
    </row>
    <row r="23" spans="1:16" s="96" customFormat="1" x14ac:dyDescent="0.25">
      <c r="A23" s="95" t="s">
        <v>35</v>
      </c>
      <c r="B23" s="95"/>
      <c r="C23" s="86">
        <v>100918</v>
      </c>
      <c r="D23" s="99"/>
      <c r="E23" s="109">
        <f>'Kosten absolut'!P22</f>
        <v>20779171</v>
      </c>
      <c r="F23" s="109"/>
      <c r="G23" s="109">
        <f>Kobe!P22</f>
        <v>4231346</v>
      </c>
      <c r="H23" s="86"/>
      <c r="I23" s="126">
        <f t="shared" si="0"/>
        <v>16547825</v>
      </c>
      <c r="J23" s="127"/>
      <c r="K23" s="124">
        <f t="shared" si="1"/>
        <v>163.97297806139639</v>
      </c>
      <c r="L23" s="124"/>
      <c r="M23" s="128">
        <v>230.87606510339899</v>
      </c>
      <c r="N23" s="124"/>
      <c r="O23" s="124">
        <f t="shared" si="2"/>
        <v>-66.903087042002596</v>
      </c>
      <c r="P23" s="98"/>
    </row>
    <row r="24" spans="1:16" s="96" customFormat="1" x14ac:dyDescent="0.25">
      <c r="A24" s="95" t="s">
        <v>36</v>
      </c>
      <c r="B24" s="95"/>
      <c r="C24" s="86">
        <v>25276</v>
      </c>
      <c r="D24" s="99"/>
      <c r="E24" s="109">
        <f>'Kosten absolut'!P23</f>
        <v>4576544</v>
      </c>
      <c r="F24" s="109"/>
      <c r="G24" s="109">
        <f>Kobe!P23</f>
        <v>941912</v>
      </c>
      <c r="H24" s="86"/>
      <c r="I24" s="126">
        <f t="shared" si="0"/>
        <v>3634632</v>
      </c>
      <c r="J24" s="127"/>
      <c r="K24" s="124">
        <f t="shared" si="1"/>
        <v>143.79775280898878</v>
      </c>
      <c r="L24" s="124"/>
      <c r="M24" s="128">
        <v>213.63152119332199</v>
      </c>
      <c r="N24" s="124"/>
      <c r="O24" s="124">
        <f t="shared" si="2"/>
        <v>-69.833768384333212</v>
      </c>
      <c r="P24" s="98"/>
    </row>
    <row r="25" spans="1:16" s="96" customFormat="1" x14ac:dyDescent="0.25">
      <c r="A25" s="95" t="s">
        <v>37</v>
      </c>
      <c r="B25" s="95"/>
      <c r="C25" s="86">
        <v>18197</v>
      </c>
      <c r="D25" s="99"/>
      <c r="E25" s="109">
        <f>'Kosten absolut'!P24</f>
        <v>2744079</v>
      </c>
      <c r="F25" s="109"/>
      <c r="G25" s="109">
        <f>Kobe!P24</f>
        <v>582097</v>
      </c>
      <c r="H25" s="86"/>
      <c r="I25" s="126">
        <f t="shared" si="0"/>
        <v>2161982</v>
      </c>
      <c r="J25" s="127"/>
      <c r="K25" s="124">
        <f t="shared" si="1"/>
        <v>118.80980381381546</v>
      </c>
      <c r="L25" s="124"/>
      <c r="M25" s="128">
        <v>172.01192759147</v>
      </c>
      <c r="N25" s="124"/>
      <c r="O25" s="124">
        <f t="shared" si="2"/>
        <v>-53.202123777654535</v>
      </c>
      <c r="P25" s="98"/>
    </row>
    <row r="26" spans="1:16" s="96" customFormat="1" x14ac:dyDescent="0.25">
      <c r="A26" s="95" t="s">
        <v>38</v>
      </c>
      <c r="B26" s="95"/>
      <c r="C26" s="86">
        <v>5772</v>
      </c>
      <c r="D26" s="99"/>
      <c r="E26" s="109">
        <f>'Kosten absolut'!P25</f>
        <v>863914</v>
      </c>
      <c r="F26" s="109"/>
      <c r="G26" s="109">
        <f>Kobe!P25</f>
        <v>157731</v>
      </c>
      <c r="H26" s="86"/>
      <c r="I26" s="126">
        <f t="shared" si="0"/>
        <v>706183</v>
      </c>
      <c r="J26" s="127"/>
      <c r="K26" s="124">
        <f t="shared" si="1"/>
        <v>122.3463270963271</v>
      </c>
      <c r="L26" s="124"/>
      <c r="M26" s="128">
        <v>154.46716128427499</v>
      </c>
      <c r="N26" s="124"/>
      <c r="O26" s="124">
        <f t="shared" si="2"/>
        <v>-32.120834187947892</v>
      </c>
      <c r="P26" s="98"/>
    </row>
    <row r="27" spans="1:16" s="96" customFormat="1" x14ac:dyDescent="0.25">
      <c r="A27" s="95" t="s">
        <v>39</v>
      </c>
      <c r="B27" s="95"/>
      <c r="C27" s="86">
        <v>180896</v>
      </c>
      <c r="D27" s="99"/>
      <c r="E27" s="109">
        <f>'Kosten absolut'!P26</f>
        <v>30624077</v>
      </c>
      <c r="F27" s="109"/>
      <c r="G27" s="109">
        <f>Kobe!P26</f>
        <v>6482379</v>
      </c>
      <c r="H27" s="86"/>
      <c r="I27" s="126">
        <f t="shared" si="0"/>
        <v>24141698</v>
      </c>
      <c r="J27" s="127"/>
      <c r="K27" s="124">
        <f t="shared" si="1"/>
        <v>133.4562289934548</v>
      </c>
      <c r="L27" s="124"/>
      <c r="M27" s="128">
        <v>185.32301444743501</v>
      </c>
      <c r="N27" s="124"/>
      <c r="O27" s="124">
        <f t="shared" si="2"/>
        <v>-51.866785453980214</v>
      </c>
      <c r="P27" s="98"/>
    </row>
    <row r="28" spans="1:16" s="96" customFormat="1" x14ac:dyDescent="0.25">
      <c r="A28" s="95" t="s">
        <v>40</v>
      </c>
      <c r="B28" s="95"/>
      <c r="C28" s="86">
        <v>77246</v>
      </c>
      <c r="D28" s="99"/>
      <c r="E28" s="109">
        <f>'Kosten absolut'!P27</f>
        <v>11830005</v>
      </c>
      <c r="F28" s="109"/>
      <c r="G28" s="109">
        <f>Kobe!P27</f>
        <v>2511193</v>
      </c>
      <c r="H28" s="86"/>
      <c r="I28" s="126">
        <f t="shared" si="0"/>
        <v>9318812</v>
      </c>
      <c r="J28" s="127"/>
      <c r="K28" s="124">
        <f t="shared" si="1"/>
        <v>120.63811718406131</v>
      </c>
      <c r="L28" s="124"/>
      <c r="M28" s="128">
        <v>188.285433384253</v>
      </c>
      <c r="N28" s="124"/>
      <c r="O28" s="124">
        <f t="shared" si="2"/>
        <v>-67.647316200191682</v>
      </c>
      <c r="P28" s="98"/>
    </row>
    <row r="29" spans="1:16" s="96" customFormat="1" x14ac:dyDescent="0.25">
      <c r="A29" s="95" t="s">
        <v>41</v>
      </c>
      <c r="B29" s="95"/>
      <c r="C29" s="86">
        <v>230379</v>
      </c>
      <c r="D29" s="99"/>
      <c r="E29" s="109">
        <f>'Kosten absolut'!P28</f>
        <v>44425689</v>
      </c>
      <c r="F29" s="109"/>
      <c r="G29" s="109">
        <f>Kobe!P28</f>
        <v>8320157</v>
      </c>
      <c r="H29" s="86"/>
      <c r="I29" s="126">
        <f t="shared" si="0"/>
        <v>36105532</v>
      </c>
      <c r="J29" s="127"/>
      <c r="K29" s="124">
        <f t="shared" si="1"/>
        <v>156.72232278115627</v>
      </c>
      <c r="L29" s="124"/>
      <c r="M29" s="128">
        <v>203.447390305434</v>
      </c>
      <c r="N29" s="124"/>
      <c r="O29" s="124">
        <f t="shared" si="2"/>
        <v>-46.725067524277733</v>
      </c>
      <c r="P29" s="98"/>
    </row>
    <row r="30" spans="1:16" s="96" customFormat="1" x14ac:dyDescent="0.25">
      <c r="A30" s="95" t="s">
        <v>42</v>
      </c>
      <c r="B30" s="95"/>
      <c r="C30" s="86">
        <v>88327</v>
      </c>
      <c r="D30" s="99"/>
      <c r="E30" s="109">
        <f>'Kosten absolut'!P29</f>
        <v>16254471</v>
      </c>
      <c r="F30" s="109"/>
      <c r="G30" s="109">
        <f>Kobe!P29</f>
        <v>3237540</v>
      </c>
      <c r="H30" s="86"/>
      <c r="I30" s="126">
        <f t="shared" si="0"/>
        <v>13016931</v>
      </c>
      <c r="J30" s="127"/>
      <c r="K30" s="124">
        <f t="shared" si="1"/>
        <v>147.37204931674347</v>
      </c>
      <c r="L30" s="124"/>
      <c r="M30" s="128">
        <v>192.69787605199201</v>
      </c>
      <c r="N30" s="124"/>
      <c r="O30" s="124">
        <f t="shared" si="2"/>
        <v>-45.32582673524854</v>
      </c>
      <c r="P30" s="98"/>
    </row>
    <row r="31" spans="1:16" s="96" customFormat="1" x14ac:dyDescent="0.25">
      <c r="A31" s="95" t="s">
        <v>43</v>
      </c>
      <c r="B31" s="95"/>
      <c r="C31" s="86">
        <v>138585</v>
      </c>
      <c r="D31" s="99"/>
      <c r="E31" s="109">
        <f>'Kosten absolut'!P30</f>
        <v>26818555</v>
      </c>
      <c r="F31" s="109"/>
      <c r="G31" s="109">
        <f>Kobe!P30</f>
        <v>5751679</v>
      </c>
      <c r="H31" s="86"/>
      <c r="I31" s="126">
        <f t="shared" si="0"/>
        <v>21066876</v>
      </c>
      <c r="J31" s="127"/>
      <c r="K31" s="124">
        <f t="shared" si="1"/>
        <v>152.01411408161056</v>
      </c>
      <c r="L31" s="124"/>
      <c r="M31" s="128">
        <v>268.52049053197902</v>
      </c>
      <c r="N31" s="124"/>
      <c r="O31" s="124">
        <f t="shared" si="2"/>
        <v>-116.50637645036846</v>
      </c>
      <c r="P31" s="98"/>
    </row>
    <row r="32" spans="1:16" s="96" customFormat="1" x14ac:dyDescent="0.25">
      <c r="A32" s="95" t="s">
        <v>44</v>
      </c>
      <c r="B32" s="95"/>
      <c r="C32" s="86">
        <v>298121</v>
      </c>
      <c r="D32" s="99"/>
      <c r="E32" s="109">
        <f>'Kosten absolut'!P31</f>
        <v>69736992</v>
      </c>
      <c r="F32" s="109"/>
      <c r="G32" s="109">
        <f>Kobe!P31</f>
        <v>13056332</v>
      </c>
      <c r="H32" s="86"/>
      <c r="I32" s="126">
        <f t="shared" si="0"/>
        <v>56680660</v>
      </c>
      <c r="J32" s="127"/>
      <c r="K32" s="124">
        <f t="shared" si="1"/>
        <v>190.12635808950057</v>
      </c>
      <c r="L32" s="124"/>
      <c r="M32" s="128">
        <v>268.98316112305099</v>
      </c>
      <c r="N32" s="124"/>
      <c r="O32" s="124">
        <f t="shared" si="2"/>
        <v>-78.85680303355042</v>
      </c>
      <c r="P32" s="98"/>
    </row>
    <row r="33" spans="1:16" s="96" customFormat="1" x14ac:dyDescent="0.25">
      <c r="A33" s="95" t="s">
        <v>45</v>
      </c>
      <c r="B33" s="95"/>
      <c r="C33" s="86">
        <v>124369</v>
      </c>
      <c r="D33" s="99"/>
      <c r="E33" s="109">
        <f>'Kosten absolut'!P32</f>
        <v>22364942</v>
      </c>
      <c r="F33" s="109"/>
      <c r="G33" s="109">
        <f>Kobe!P32</f>
        <v>4348209</v>
      </c>
      <c r="H33" s="86"/>
      <c r="I33" s="126">
        <f t="shared" si="0"/>
        <v>18016733</v>
      </c>
      <c r="J33" s="127"/>
      <c r="K33" s="124">
        <f t="shared" si="1"/>
        <v>144.86514324309113</v>
      </c>
      <c r="L33" s="124"/>
      <c r="M33" s="128">
        <v>207.58745911585899</v>
      </c>
      <c r="N33" s="124"/>
      <c r="O33" s="124">
        <f t="shared" si="2"/>
        <v>-62.722315872767865</v>
      </c>
      <c r="P33" s="98"/>
    </row>
    <row r="34" spans="1:16" s="96" customFormat="1" x14ac:dyDescent="0.25">
      <c r="A34" s="95" t="s">
        <v>46</v>
      </c>
      <c r="B34" s="95"/>
      <c r="C34" s="86">
        <v>73105</v>
      </c>
      <c r="D34" s="99"/>
      <c r="E34" s="109">
        <f>'Kosten absolut'!P33</f>
        <v>14758856</v>
      </c>
      <c r="F34" s="109"/>
      <c r="G34" s="109">
        <f>Kobe!P33</f>
        <v>2697046</v>
      </c>
      <c r="H34" s="86"/>
      <c r="I34" s="126">
        <f t="shared" si="0"/>
        <v>12061810</v>
      </c>
      <c r="J34" s="127"/>
      <c r="K34" s="124">
        <f t="shared" si="1"/>
        <v>164.99295533821217</v>
      </c>
      <c r="L34" s="124"/>
      <c r="M34" s="128">
        <v>255.48241016093601</v>
      </c>
      <c r="N34" s="124"/>
      <c r="O34" s="124">
        <f t="shared" si="2"/>
        <v>-90.489454822723843</v>
      </c>
      <c r="P34" s="98"/>
    </row>
    <row r="35" spans="1:16" s="96" customFormat="1" x14ac:dyDescent="0.25">
      <c r="A35" s="95" t="s">
        <v>47</v>
      </c>
      <c r="B35" s="95"/>
      <c r="C35" s="86">
        <v>195097</v>
      </c>
      <c r="D35" s="99"/>
      <c r="E35" s="109">
        <f>'Kosten absolut'!P34</f>
        <v>53974093</v>
      </c>
      <c r="F35" s="109"/>
      <c r="G35" s="109">
        <f>Kobe!P34</f>
        <v>9493424</v>
      </c>
      <c r="H35" s="86"/>
      <c r="I35" s="126">
        <f t="shared" si="0"/>
        <v>44480669</v>
      </c>
      <c r="J35" s="127"/>
      <c r="K35" s="124">
        <f t="shared" si="1"/>
        <v>227.9925831765737</v>
      </c>
      <c r="L35" s="124"/>
      <c r="M35" s="128">
        <v>312.01540687885802</v>
      </c>
      <c r="N35" s="124"/>
      <c r="O35" s="124">
        <f t="shared" si="2"/>
        <v>-84.022823702284313</v>
      </c>
      <c r="P35" s="98"/>
    </row>
    <row r="36" spans="1:16" s="96" customFormat="1" x14ac:dyDescent="0.25">
      <c r="A36" s="95" t="s">
        <v>48</v>
      </c>
      <c r="B36" s="95"/>
      <c r="C36" s="86">
        <v>27091</v>
      </c>
      <c r="D36" s="99"/>
      <c r="E36" s="109">
        <f>'Kosten absolut'!P35</f>
        <v>4657867</v>
      </c>
      <c r="F36" s="109"/>
      <c r="G36" s="109">
        <f>Kobe!P35</f>
        <v>1028627</v>
      </c>
      <c r="H36" s="86"/>
      <c r="I36" s="126">
        <f t="shared" si="0"/>
        <v>3629240</v>
      </c>
      <c r="J36" s="127"/>
      <c r="K36" s="124">
        <f t="shared" si="1"/>
        <v>133.96478535306929</v>
      </c>
      <c r="L36" s="124"/>
      <c r="M36" s="128">
        <v>241.35538545822101</v>
      </c>
      <c r="N36" s="124"/>
      <c r="O36" s="124">
        <f t="shared" si="2"/>
        <v>-107.39060010515172</v>
      </c>
      <c r="P36" s="98"/>
    </row>
    <row r="37" spans="1:16" s="96" customFormat="1" x14ac:dyDescent="0.25">
      <c r="A37" s="96" t="s">
        <v>49</v>
      </c>
      <c r="C37" s="86">
        <f>SUM(C11:C36)</f>
        <v>3152023</v>
      </c>
      <c r="D37" s="86"/>
      <c r="E37" s="109">
        <f>'Kosten absolut'!P36</f>
        <v>627442144</v>
      </c>
      <c r="F37" s="86"/>
      <c r="G37" s="109">
        <f>Kobe!P36</f>
        <v>121279912</v>
      </c>
      <c r="H37" s="86"/>
      <c r="I37" s="126">
        <f t="shared" si="0"/>
        <v>506162232</v>
      </c>
      <c r="J37" s="127"/>
      <c r="K37" s="124">
        <f t="shared" si="1"/>
        <v>160.58329269805455</v>
      </c>
      <c r="L37" s="128"/>
      <c r="M37" s="128">
        <v>228.93922229127216</v>
      </c>
      <c r="N37" s="128"/>
      <c r="O37" s="124">
        <f t="shared" si="2"/>
        <v>-68.35592959321761</v>
      </c>
    </row>
  </sheetData>
  <phoneticPr fontId="0" type="noConversion"/>
  <pageMargins left="0.78740157480314965" right="0.78740157480314965" top="0.77" bottom="0.73" header="0.51181102362204722" footer="0.51181102362204722"/>
  <pageSetup paperSize="9" orientation="landscape" horizontalDpi="300" verticalDpi="300" r:id="rId1"/>
  <headerFooter alignWithMargins="0">
    <oddHeader>&amp;A</oddHeader>
    <oddFooter>Seite &amp;P</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S37"/>
  <sheetViews>
    <sheetView workbookViewId="0"/>
  </sheetViews>
  <sheetFormatPr baseColWidth="10" defaultColWidth="11.44140625" defaultRowHeight="13.2" x14ac:dyDescent="0.25"/>
  <cols>
    <col min="1" max="1" width="9.33203125" style="47" customWidth="1"/>
    <col min="2" max="2" width="7.6640625" style="47" customWidth="1"/>
    <col min="3" max="3" width="10.109375" style="49" customWidth="1"/>
    <col min="4" max="4" width="2.5546875" style="49" customWidth="1"/>
    <col min="5" max="5" width="13.33203125" style="49" customWidth="1"/>
    <col min="6" max="6" width="3" style="49" customWidth="1"/>
    <col min="7" max="7" width="12.44140625" style="49" customWidth="1"/>
    <col min="8" max="8" width="3.44140625" style="49" customWidth="1"/>
    <col min="9" max="9" width="13" style="49" customWidth="1"/>
    <col min="10" max="10" width="2.44140625" style="49" customWidth="1"/>
    <col min="11" max="11" width="13.33203125" style="85" customWidth="1"/>
    <col min="12" max="12" width="2.88671875" style="45" customWidth="1"/>
    <col min="13" max="13" width="13.33203125" style="85" customWidth="1"/>
    <col min="14" max="14" width="2" style="46" customWidth="1"/>
    <col min="15" max="15" width="12.88671875" style="85" customWidth="1"/>
    <col min="16" max="16" width="4.33203125" style="47" customWidth="1"/>
    <col min="17" max="17" width="11.44140625" style="47"/>
    <col min="18" max="18" width="26.88671875" style="47" customWidth="1"/>
    <col min="19" max="19" width="11.44140625" style="48"/>
    <col min="20" max="16384" width="11.44140625" style="47"/>
  </cols>
  <sheetData>
    <row r="1" spans="1:19" s="43" customFormat="1" x14ac:dyDescent="0.25">
      <c r="A1" s="6" t="s">
        <v>184</v>
      </c>
      <c r="B1" s="6"/>
      <c r="C1" s="39"/>
      <c r="D1" s="39"/>
      <c r="E1" s="40"/>
      <c r="F1" s="40"/>
      <c r="G1" s="40"/>
      <c r="H1" s="40"/>
      <c r="I1" s="40"/>
      <c r="J1" s="40"/>
      <c r="K1" s="88"/>
      <c r="L1" s="41"/>
      <c r="M1" s="88"/>
      <c r="N1" s="42"/>
      <c r="O1" s="29"/>
      <c r="P1" s="7" t="s">
        <v>191</v>
      </c>
    </row>
    <row r="2" spans="1:19" s="43" customFormat="1" x14ac:dyDescent="0.25">
      <c r="A2" s="38" t="s">
        <v>182</v>
      </c>
      <c r="B2" s="38"/>
      <c r="C2" s="39"/>
      <c r="D2" s="39"/>
      <c r="E2" s="40"/>
      <c r="F2" s="40"/>
      <c r="G2" s="40"/>
      <c r="H2" s="40"/>
      <c r="I2" s="40"/>
      <c r="J2" s="40"/>
      <c r="K2" s="88"/>
      <c r="L2" s="41"/>
      <c r="M2" s="88"/>
      <c r="N2" s="42"/>
      <c r="O2" s="29"/>
      <c r="P2" s="22"/>
    </row>
    <row r="3" spans="1:19" x14ac:dyDescent="0.25">
      <c r="A3" s="38" t="s">
        <v>190</v>
      </c>
      <c r="B3" s="38"/>
      <c r="C3" s="44"/>
      <c r="D3" s="44"/>
      <c r="E3" s="40"/>
      <c r="F3" s="40"/>
      <c r="G3" s="40"/>
      <c r="H3" s="40"/>
      <c r="I3" s="40"/>
      <c r="J3" s="40"/>
      <c r="S3" s="47"/>
    </row>
    <row r="4" spans="1:19" x14ac:dyDescent="0.25">
      <c r="A4" s="38" t="s">
        <v>140</v>
      </c>
      <c r="B4" s="38"/>
      <c r="C4" s="44"/>
      <c r="D4" s="44"/>
      <c r="E4" s="40"/>
      <c r="F4" s="40"/>
      <c r="G4" s="40"/>
      <c r="H4" s="40"/>
      <c r="I4" s="40"/>
      <c r="J4" s="40"/>
      <c r="S4" s="47"/>
    </row>
    <row r="5" spans="1:19" x14ac:dyDescent="0.25">
      <c r="S5" s="47"/>
    </row>
    <row r="6" spans="1:19" x14ac:dyDescent="0.25">
      <c r="B6" s="43"/>
      <c r="K6" s="89"/>
      <c r="L6" s="46"/>
      <c r="M6" s="89"/>
      <c r="O6" s="89"/>
      <c r="P6" s="49"/>
      <c r="S6" s="47"/>
    </row>
    <row r="7" spans="1:19" x14ac:dyDescent="0.25">
      <c r="A7" s="43" t="s">
        <v>1</v>
      </c>
      <c r="B7"/>
      <c r="C7" s="50" t="s">
        <v>56</v>
      </c>
      <c r="D7" s="50"/>
      <c r="E7" s="50" t="s">
        <v>52</v>
      </c>
      <c r="F7" s="50"/>
      <c r="G7" s="105" t="s">
        <v>183</v>
      </c>
      <c r="H7" s="50"/>
      <c r="I7" s="50" t="s">
        <v>55</v>
      </c>
      <c r="J7" s="50"/>
      <c r="K7" s="90" t="s">
        <v>57</v>
      </c>
      <c r="L7" s="52"/>
      <c r="M7" s="90" t="s">
        <v>57</v>
      </c>
      <c r="N7" s="52"/>
      <c r="O7" s="90" t="s">
        <v>58</v>
      </c>
      <c r="P7" s="50"/>
      <c r="S7" s="47"/>
    </row>
    <row r="8" spans="1:19" x14ac:dyDescent="0.25">
      <c r="C8" s="105" t="s">
        <v>146</v>
      </c>
      <c r="D8" s="50"/>
      <c r="E8" s="105" t="s">
        <v>146</v>
      </c>
      <c r="F8" s="50"/>
      <c r="G8" s="105" t="s">
        <v>146</v>
      </c>
      <c r="H8" s="50"/>
      <c r="I8" s="105" t="s">
        <v>146</v>
      </c>
      <c r="J8" s="50"/>
      <c r="K8" s="106" t="s">
        <v>147</v>
      </c>
      <c r="L8" s="53"/>
      <c r="M8" s="91" t="s">
        <v>59</v>
      </c>
      <c r="N8" s="52"/>
      <c r="O8" s="107" t="s">
        <v>147</v>
      </c>
      <c r="P8" s="51"/>
      <c r="S8" s="47"/>
    </row>
    <row r="9" spans="1:19" x14ac:dyDescent="0.25">
      <c r="E9" s="50" t="s">
        <v>54</v>
      </c>
      <c r="F9" s="50"/>
      <c r="G9" s="50" t="s">
        <v>54</v>
      </c>
      <c r="H9" s="50"/>
      <c r="I9" s="50" t="s">
        <v>54</v>
      </c>
      <c r="J9" s="50"/>
      <c r="K9" s="90" t="s">
        <v>54</v>
      </c>
      <c r="L9" s="52"/>
      <c r="M9" s="90" t="s">
        <v>54</v>
      </c>
      <c r="N9" s="52"/>
      <c r="O9" s="90" t="s">
        <v>54</v>
      </c>
      <c r="P9" s="50"/>
      <c r="S9" s="47"/>
    </row>
    <row r="10" spans="1:19" s="61" customFormat="1" x14ac:dyDescent="0.25">
      <c r="C10" s="62"/>
      <c r="E10" s="62"/>
      <c r="G10" s="62"/>
      <c r="H10" s="54"/>
      <c r="I10" s="62"/>
      <c r="J10" s="54"/>
      <c r="L10" s="63"/>
      <c r="N10" s="63"/>
      <c r="O10" s="92"/>
      <c r="P10" s="54"/>
    </row>
    <row r="11" spans="1:19" s="96" customFormat="1" x14ac:dyDescent="0.25">
      <c r="A11" s="95" t="s">
        <v>23</v>
      </c>
      <c r="B11" s="95"/>
      <c r="C11" s="86">
        <v>658459</v>
      </c>
      <c r="D11" s="99"/>
      <c r="E11" s="109">
        <f>'Kosten absolut'!R10</f>
        <v>124819752</v>
      </c>
      <c r="F11" s="109"/>
      <c r="G11" s="109">
        <f>Kobe!R10</f>
        <v>25937046</v>
      </c>
      <c r="H11" s="86"/>
      <c r="I11" s="126">
        <f>E11-G11</f>
        <v>98882706</v>
      </c>
      <c r="J11" s="127"/>
      <c r="K11" s="124">
        <f>I11/C11</f>
        <v>150.17291281613586</v>
      </c>
      <c r="L11" s="124"/>
      <c r="M11" s="128">
        <v>218.04229159690701</v>
      </c>
      <c r="N11" s="124"/>
      <c r="O11" s="124">
        <f>K11-M11</f>
        <v>-67.869378780771143</v>
      </c>
      <c r="P11" s="97"/>
      <c r="R11" s="140"/>
    </row>
    <row r="12" spans="1:19" s="96" customFormat="1" x14ac:dyDescent="0.25">
      <c r="A12" s="95" t="s">
        <v>24</v>
      </c>
      <c r="B12" s="95"/>
      <c r="C12" s="86">
        <v>452223</v>
      </c>
      <c r="D12" s="99"/>
      <c r="E12" s="109">
        <f>'Kosten absolut'!R11</f>
        <v>88137876</v>
      </c>
      <c r="F12" s="109"/>
      <c r="G12" s="109">
        <f>Kobe!R11</f>
        <v>16635160</v>
      </c>
      <c r="H12" s="86"/>
      <c r="I12" s="126">
        <f t="shared" ref="I12:I37" si="0">E12-G12</f>
        <v>71502716</v>
      </c>
      <c r="J12" s="127"/>
      <c r="K12" s="124">
        <f t="shared" ref="K12:K37" si="1">I12/C12</f>
        <v>158.1138420646451</v>
      </c>
      <c r="L12" s="124"/>
      <c r="M12" s="128">
        <v>249.03833194441299</v>
      </c>
      <c r="N12" s="124"/>
      <c r="O12" s="124">
        <f t="shared" ref="O12:O37" si="2">K12-M12</f>
        <v>-90.92448987976789</v>
      </c>
      <c r="P12" s="98"/>
    </row>
    <row r="13" spans="1:19" s="96" customFormat="1" x14ac:dyDescent="0.25">
      <c r="A13" s="95" t="s">
        <v>25</v>
      </c>
      <c r="B13" s="95"/>
      <c r="C13" s="86">
        <v>176063</v>
      </c>
      <c r="D13" s="99"/>
      <c r="E13" s="109">
        <f>'Kosten absolut'!R12</f>
        <v>25758768</v>
      </c>
      <c r="F13" s="109"/>
      <c r="G13" s="109">
        <f>Kobe!R12</f>
        <v>5415820</v>
      </c>
      <c r="H13" s="86"/>
      <c r="I13" s="126">
        <f t="shared" si="0"/>
        <v>20342948</v>
      </c>
      <c r="J13" s="127"/>
      <c r="K13" s="124">
        <f t="shared" si="1"/>
        <v>115.54357247121769</v>
      </c>
      <c r="L13" s="124"/>
      <c r="M13" s="128">
        <v>191.51246859173401</v>
      </c>
      <c r="N13" s="124"/>
      <c r="O13" s="124">
        <f t="shared" si="2"/>
        <v>-75.96889612051632</v>
      </c>
      <c r="P13" s="98"/>
    </row>
    <row r="14" spans="1:19" s="96" customFormat="1" x14ac:dyDescent="0.25">
      <c r="A14" s="95" t="s">
        <v>26</v>
      </c>
      <c r="B14" s="95"/>
      <c r="C14" s="86">
        <v>15188</v>
      </c>
      <c r="D14" s="99"/>
      <c r="E14" s="109">
        <f>'Kosten absolut'!R13</f>
        <v>1982623</v>
      </c>
      <c r="F14" s="109"/>
      <c r="G14" s="109">
        <f>Kobe!R13</f>
        <v>459355</v>
      </c>
      <c r="H14" s="86"/>
      <c r="I14" s="126">
        <f t="shared" si="0"/>
        <v>1523268</v>
      </c>
      <c r="J14" s="127"/>
      <c r="K14" s="124">
        <f t="shared" si="1"/>
        <v>100.29417961548592</v>
      </c>
      <c r="L14" s="124"/>
      <c r="M14" s="128">
        <v>184.25417478179301</v>
      </c>
      <c r="N14" s="124"/>
      <c r="O14" s="124">
        <f t="shared" si="2"/>
        <v>-83.959995166307095</v>
      </c>
      <c r="P14" s="98"/>
    </row>
    <row r="15" spans="1:19" s="96" customFormat="1" x14ac:dyDescent="0.25">
      <c r="A15" s="95" t="s">
        <v>27</v>
      </c>
      <c r="B15" s="95"/>
      <c r="C15" s="86">
        <v>69027</v>
      </c>
      <c r="D15" s="99"/>
      <c r="E15" s="109">
        <f>'Kosten absolut'!R14</f>
        <v>10730425</v>
      </c>
      <c r="F15" s="109"/>
      <c r="G15" s="109">
        <f>Kobe!R14</f>
        <v>2452222</v>
      </c>
      <c r="H15" s="86"/>
      <c r="I15" s="126">
        <f t="shared" si="0"/>
        <v>8278203</v>
      </c>
      <c r="J15" s="127"/>
      <c r="K15" s="124">
        <f t="shared" si="1"/>
        <v>119.92702855404407</v>
      </c>
      <c r="L15" s="124"/>
      <c r="M15" s="128">
        <v>187.25384723391201</v>
      </c>
      <c r="N15" s="124"/>
      <c r="O15" s="124">
        <f t="shared" si="2"/>
        <v>-67.326818679867941</v>
      </c>
      <c r="P15" s="98"/>
    </row>
    <row r="16" spans="1:19" s="96" customFormat="1" x14ac:dyDescent="0.25">
      <c r="A16" s="95" t="s">
        <v>28</v>
      </c>
      <c r="B16" s="95"/>
      <c r="C16" s="86">
        <v>16406</v>
      </c>
      <c r="D16" s="99"/>
      <c r="E16" s="109">
        <f>'Kosten absolut'!R15</f>
        <v>2267680</v>
      </c>
      <c r="F16" s="109"/>
      <c r="G16" s="109">
        <f>Kobe!R15</f>
        <v>504329</v>
      </c>
      <c r="H16" s="86"/>
      <c r="I16" s="126">
        <f t="shared" si="0"/>
        <v>1763351</v>
      </c>
      <c r="J16" s="127"/>
      <c r="K16" s="124">
        <f t="shared" si="1"/>
        <v>107.48207972692917</v>
      </c>
      <c r="L16" s="124"/>
      <c r="M16" s="128">
        <v>177.545365148683</v>
      </c>
      <c r="N16" s="124"/>
      <c r="O16" s="124">
        <f t="shared" si="2"/>
        <v>-70.063285421753832</v>
      </c>
      <c r="P16" s="98"/>
    </row>
    <row r="17" spans="1:16" s="96" customFormat="1" x14ac:dyDescent="0.25">
      <c r="A17" s="95" t="s">
        <v>29</v>
      </c>
      <c r="B17" s="95"/>
      <c r="C17" s="86">
        <v>20405</v>
      </c>
      <c r="D17" s="99"/>
      <c r="E17" s="109">
        <f>'Kosten absolut'!R16</f>
        <v>2857994</v>
      </c>
      <c r="F17" s="109"/>
      <c r="G17" s="109">
        <f>Kobe!R16</f>
        <v>668056</v>
      </c>
      <c r="H17" s="86"/>
      <c r="I17" s="126">
        <f t="shared" si="0"/>
        <v>2189938</v>
      </c>
      <c r="J17" s="127"/>
      <c r="K17" s="124">
        <f t="shared" si="1"/>
        <v>107.32359715755942</v>
      </c>
      <c r="L17" s="124"/>
      <c r="M17" s="128">
        <v>165.39459067220801</v>
      </c>
      <c r="N17" s="124"/>
      <c r="O17" s="124">
        <f t="shared" si="2"/>
        <v>-58.070993514648592</v>
      </c>
      <c r="P17" s="98"/>
    </row>
    <row r="18" spans="1:16" s="96" customFormat="1" x14ac:dyDescent="0.25">
      <c r="A18" s="95" t="s">
        <v>30</v>
      </c>
      <c r="B18" s="95"/>
      <c r="C18" s="86">
        <v>16373</v>
      </c>
      <c r="D18" s="99"/>
      <c r="E18" s="109">
        <f>'Kosten absolut'!R17</f>
        <v>2429895</v>
      </c>
      <c r="F18" s="109"/>
      <c r="G18" s="109">
        <f>Kobe!R17</f>
        <v>562089</v>
      </c>
      <c r="H18" s="86"/>
      <c r="I18" s="126">
        <f t="shared" si="0"/>
        <v>1867806</v>
      </c>
      <c r="J18" s="127"/>
      <c r="K18" s="124">
        <f t="shared" si="1"/>
        <v>114.07842179197459</v>
      </c>
      <c r="L18" s="124"/>
      <c r="M18" s="128">
        <v>189.74562139457399</v>
      </c>
      <c r="N18" s="124"/>
      <c r="O18" s="124">
        <f t="shared" si="2"/>
        <v>-75.667199602599396</v>
      </c>
      <c r="P18" s="98"/>
    </row>
    <row r="19" spans="1:16" s="96" customFormat="1" x14ac:dyDescent="0.25">
      <c r="A19" s="95" t="s">
        <v>31</v>
      </c>
      <c r="B19" s="95"/>
      <c r="C19" s="86">
        <v>56818</v>
      </c>
      <c r="D19" s="99"/>
      <c r="E19" s="109">
        <f>'Kosten absolut'!R18</f>
        <v>9483329</v>
      </c>
      <c r="F19" s="109"/>
      <c r="G19" s="109">
        <f>Kobe!R18</f>
        <v>1918200</v>
      </c>
      <c r="H19" s="86"/>
      <c r="I19" s="126">
        <f t="shared" si="0"/>
        <v>7565129</v>
      </c>
      <c r="J19" s="127"/>
      <c r="K19" s="124">
        <f t="shared" si="1"/>
        <v>133.14669646942869</v>
      </c>
      <c r="L19" s="124"/>
      <c r="M19" s="128">
        <v>181.17844221468599</v>
      </c>
      <c r="N19" s="124"/>
      <c r="O19" s="124">
        <f t="shared" si="2"/>
        <v>-48.031745745257297</v>
      </c>
      <c r="P19" s="98"/>
    </row>
    <row r="20" spans="1:16" s="96" customFormat="1" x14ac:dyDescent="0.25">
      <c r="A20" s="95" t="s">
        <v>32</v>
      </c>
      <c r="B20" s="95"/>
      <c r="C20" s="86">
        <v>132004</v>
      </c>
      <c r="D20" s="99"/>
      <c r="E20" s="109">
        <f>'Kosten absolut'!R19</f>
        <v>24842707</v>
      </c>
      <c r="F20" s="109"/>
      <c r="G20" s="109">
        <f>Kobe!R19</f>
        <v>5113023</v>
      </c>
      <c r="H20" s="86"/>
      <c r="I20" s="126">
        <f t="shared" si="0"/>
        <v>19729684</v>
      </c>
      <c r="J20" s="127"/>
      <c r="K20" s="124">
        <f t="shared" si="1"/>
        <v>149.46277385533773</v>
      </c>
      <c r="L20" s="124"/>
      <c r="M20" s="128">
        <v>218.76546750977201</v>
      </c>
      <c r="N20" s="124"/>
      <c r="O20" s="124">
        <f t="shared" si="2"/>
        <v>-69.302693654434279</v>
      </c>
      <c r="P20" s="98"/>
    </row>
    <row r="21" spans="1:16" s="96" customFormat="1" x14ac:dyDescent="0.25">
      <c r="A21" s="95" t="s">
        <v>33</v>
      </c>
      <c r="B21" s="95"/>
      <c r="C21" s="86">
        <v>119330</v>
      </c>
      <c r="D21" s="99"/>
      <c r="E21" s="109">
        <f>'Kosten absolut'!R20</f>
        <v>20119622</v>
      </c>
      <c r="F21" s="109"/>
      <c r="G21" s="109">
        <f>Kobe!R20</f>
        <v>4330448</v>
      </c>
      <c r="H21" s="86"/>
      <c r="I21" s="126">
        <f t="shared" si="0"/>
        <v>15789174</v>
      </c>
      <c r="J21" s="127"/>
      <c r="K21" s="124">
        <f t="shared" si="1"/>
        <v>132.31520992206487</v>
      </c>
      <c r="L21" s="124"/>
      <c r="M21" s="128">
        <v>218.22660338753801</v>
      </c>
      <c r="N21" s="124"/>
      <c r="O21" s="124">
        <f t="shared" si="2"/>
        <v>-85.911393465473139</v>
      </c>
      <c r="P21" s="98"/>
    </row>
    <row r="22" spans="1:16" s="96" customFormat="1" x14ac:dyDescent="0.25">
      <c r="A22" s="95" t="s">
        <v>34</v>
      </c>
      <c r="B22" s="95"/>
      <c r="C22" s="86">
        <v>81763</v>
      </c>
      <c r="D22" s="99"/>
      <c r="E22" s="109">
        <f>'Kosten absolut'!R21</f>
        <v>19965391</v>
      </c>
      <c r="F22" s="109"/>
      <c r="G22" s="109">
        <f>Kobe!R21</f>
        <v>3488818</v>
      </c>
      <c r="H22" s="86"/>
      <c r="I22" s="126">
        <f t="shared" si="0"/>
        <v>16476573</v>
      </c>
      <c r="J22" s="127"/>
      <c r="K22" s="124">
        <f t="shared" si="1"/>
        <v>201.51624818071744</v>
      </c>
      <c r="L22" s="124"/>
      <c r="M22" s="128">
        <v>314.37535435278198</v>
      </c>
      <c r="N22" s="124"/>
      <c r="O22" s="124">
        <f t="shared" si="2"/>
        <v>-112.85910617206454</v>
      </c>
      <c r="P22" s="98"/>
    </row>
    <row r="23" spans="1:16" s="96" customFormat="1" x14ac:dyDescent="0.25">
      <c r="A23" s="95" t="s">
        <v>35</v>
      </c>
      <c r="B23" s="95"/>
      <c r="C23" s="86">
        <v>129235</v>
      </c>
      <c r="D23" s="99"/>
      <c r="E23" s="109">
        <f>'Kosten absolut'!R22</f>
        <v>24915293</v>
      </c>
      <c r="F23" s="109"/>
      <c r="G23" s="109">
        <f>Kobe!R22</f>
        <v>5450838</v>
      </c>
      <c r="H23" s="86"/>
      <c r="I23" s="126">
        <f t="shared" si="0"/>
        <v>19464455</v>
      </c>
      <c r="J23" s="127"/>
      <c r="K23" s="124">
        <f t="shared" si="1"/>
        <v>150.61287576894804</v>
      </c>
      <c r="L23" s="124"/>
      <c r="M23" s="128">
        <v>230.87606510339899</v>
      </c>
      <c r="N23" s="124"/>
      <c r="O23" s="124">
        <f t="shared" si="2"/>
        <v>-80.263189334450942</v>
      </c>
      <c r="P23" s="98"/>
    </row>
    <row r="24" spans="1:16" s="96" customFormat="1" x14ac:dyDescent="0.25">
      <c r="A24" s="95" t="s">
        <v>36</v>
      </c>
      <c r="B24" s="95"/>
      <c r="C24" s="86">
        <v>33194</v>
      </c>
      <c r="D24" s="99"/>
      <c r="E24" s="109">
        <f>'Kosten absolut'!R23</f>
        <v>5535704</v>
      </c>
      <c r="F24" s="109"/>
      <c r="G24" s="109">
        <f>Kobe!R23</f>
        <v>1210268</v>
      </c>
      <c r="H24" s="86"/>
      <c r="I24" s="126">
        <f t="shared" si="0"/>
        <v>4325436</v>
      </c>
      <c r="J24" s="127"/>
      <c r="K24" s="124">
        <f t="shared" si="1"/>
        <v>130.30776646381875</v>
      </c>
      <c r="L24" s="124"/>
      <c r="M24" s="128">
        <v>213.63152119332199</v>
      </c>
      <c r="N24" s="124"/>
      <c r="O24" s="124">
        <f t="shared" si="2"/>
        <v>-83.323754729503236</v>
      </c>
      <c r="P24" s="98"/>
    </row>
    <row r="25" spans="1:16" s="96" customFormat="1" x14ac:dyDescent="0.25">
      <c r="A25" s="95" t="s">
        <v>37</v>
      </c>
      <c r="B25" s="95"/>
      <c r="C25" s="86">
        <v>23982</v>
      </c>
      <c r="D25" s="99"/>
      <c r="E25" s="109">
        <f>'Kosten absolut'!R24</f>
        <v>3244243</v>
      </c>
      <c r="F25" s="109"/>
      <c r="G25" s="109">
        <f>Kobe!R24</f>
        <v>756875</v>
      </c>
      <c r="H25" s="86"/>
      <c r="I25" s="126">
        <f t="shared" si="0"/>
        <v>2487368</v>
      </c>
      <c r="J25" s="127"/>
      <c r="K25" s="124">
        <f t="shared" si="1"/>
        <v>103.71812192477691</v>
      </c>
      <c r="L25" s="124"/>
      <c r="M25" s="128">
        <v>172.01192759147</v>
      </c>
      <c r="N25" s="124"/>
      <c r="O25" s="124">
        <f t="shared" si="2"/>
        <v>-68.293805666693089</v>
      </c>
      <c r="P25" s="98"/>
    </row>
    <row r="26" spans="1:16" s="96" customFormat="1" x14ac:dyDescent="0.25">
      <c r="A26" s="95" t="s">
        <v>38</v>
      </c>
      <c r="B26" s="95"/>
      <c r="C26" s="86">
        <v>6476</v>
      </c>
      <c r="D26" s="99"/>
      <c r="E26" s="109">
        <f>'Kosten absolut'!R25</f>
        <v>755996</v>
      </c>
      <c r="F26" s="109"/>
      <c r="G26" s="109">
        <f>Kobe!R25</f>
        <v>174872</v>
      </c>
      <c r="H26" s="86"/>
      <c r="I26" s="126">
        <f t="shared" si="0"/>
        <v>581124</v>
      </c>
      <c r="J26" s="127"/>
      <c r="K26" s="124">
        <f t="shared" si="1"/>
        <v>89.735021618282886</v>
      </c>
      <c r="L26" s="124"/>
      <c r="M26" s="128">
        <v>154.46716128427499</v>
      </c>
      <c r="N26" s="124"/>
      <c r="O26" s="124">
        <f t="shared" si="2"/>
        <v>-64.732139665992108</v>
      </c>
      <c r="P26" s="98"/>
    </row>
    <row r="27" spans="1:16" s="96" customFormat="1" x14ac:dyDescent="0.25">
      <c r="A27" s="95" t="s">
        <v>39</v>
      </c>
      <c r="B27" s="95"/>
      <c r="C27" s="86">
        <v>217156</v>
      </c>
      <c r="D27" s="99"/>
      <c r="E27" s="109">
        <f>'Kosten absolut'!R26</f>
        <v>33740295</v>
      </c>
      <c r="F27" s="109"/>
      <c r="G27" s="109">
        <f>Kobe!R26</f>
        <v>7603988</v>
      </c>
      <c r="H27" s="86"/>
      <c r="I27" s="126">
        <f t="shared" si="0"/>
        <v>26136307</v>
      </c>
      <c r="J27" s="127"/>
      <c r="K27" s="124">
        <f t="shared" si="1"/>
        <v>120.35728692737018</v>
      </c>
      <c r="L27" s="124"/>
      <c r="M27" s="128">
        <v>185.32301444743501</v>
      </c>
      <c r="N27" s="124"/>
      <c r="O27" s="124">
        <f t="shared" si="2"/>
        <v>-64.965727520064831</v>
      </c>
      <c r="P27" s="98"/>
    </row>
    <row r="28" spans="1:16" s="96" customFormat="1" x14ac:dyDescent="0.25">
      <c r="A28" s="95" t="s">
        <v>40</v>
      </c>
      <c r="B28" s="95"/>
      <c r="C28" s="86">
        <v>91347</v>
      </c>
      <c r="D28" s="99"/>
      <c r="E28" s="109">
        <f>'Kosten absolut'!R27</f>
        <v>13510570</v>
      </c>
      <c r="F28" s="109"/>
      <c r="G28" s="109">
        <f>Kobe!R27</f>
        <v>3080180</v>
      </c>
      <c r="H28" s="86"/>
      <c r="I28" s="126">
        <f t="shared" si="0"/>
        <v>10430390</v>
      </c>
      <c r="J28" s="127"/>
      <c r="K28" s="124">
        <f t="shared" si="1"/>
        <v>114.18426439839294</v>
      </c>
      <c r="L28" s="124"/>
      <c r="M28" s="128">
        <v>188.285433384253</v>
      </c>
      <c r="N28" s="124"/>
      <c r="O28" s="124">
        <f t="shared" si="2"/>
        <v>-74.101168985860056</v>
      </c>
      <c r="P28" s="98"/>
    </row>
    <row r="29" spans="1:16" s="96" customFormat="1" x14ac:dyDescent="0.25">
      <c r="A29" s="95" t="s">
        <v>41</v>
      </c>
      <c r="B29" s="95"/>
      <c r="C29" s="86">
        <v>287188</v>
      </c>
      <c r="D29" s="99"/>
      <c r="E29" s="109">
        <f>'Kosten absolut'!R28</f>
        <v>49118867</v>
      </c>
      <c r="F29" s="109"/>
      <c r="G29" s="109">
        <f>Kobe!R28</f>
        <v>10357869</v>
      </c>
      <c r="H29" s="86"/>
      <c r="I29" s="126">
        <f t="shared" si="0"/>
        <v>38760998</v>
      </c>
      <c r="J29" s="127"/>
      <c r="K29" s="124">
        <f t="shared" si="1"/>
        <v>134.96733150410185</v>
      </c>
      <c r="L29" s="124"/>
      <c r="M29" s="128">
        <v>203.447390305434</v>
      </c>
      <c r="N29" s="124"/>
      <c r="O29" s="124">
        <f t="shared" si="2"/>
        <v>-68.480058801332149</v>
      </c>
      <c r="P29" s="98"/>
    </row>
    <row r="30" spans="1:16" s="96" customFormat="1" x14ac:dyDescent="0.25">
      <c r="A30" s="95" t="s">
        <v>42</v>
      </c>
      <c r="B30" s="95"/>
      <c r="C30" s="86">
        <v>114844</v>
      </c>
      <c r="D30" s="99"/>
      <c r="E30" s="109">
        <f>'Kosten absolut'!R29</f>
        <v>18364358</v>
      </c>
      <c r="F30" s="109"/>
      <c r="G30" s="109">
        <f>Kobe!R29</f>
        <v>4034409</v>
      </c>
      <c r="H30" s="86"/>
      <c r="I30" s="126">
        <f t="shared" si="0"/>
        <v>14329949</v>
      </c>
      <c r="J30" s="127"/>
      <c r="K30" s="124">
        <f t="shared" si="1"/>
        <v>124.77751558636062</v>
      </c>
      <c r="L30" s="124"/>
      <c r="M30" s="128">
        <v>192.69787605199201</v>
      </c>
      <c r="N30" s="124"/>
      <c r="O30" s="124">
        <f t="shared" si="2"/>
        <v>-67.92036046563139</v>
      </c>
      <c r="P30" s="98"/>
    </row>
    <row r="31" spans="1:16" s="96" customFormat="1" x14ac:dyDescent="0.25">
      <c r="A31" s="95" t="s">
        <v>43</v>
      </c>
      <c r="B31" s="95"/>
      <c r="C31" s="86">
        <v>164237</v>
      </c>
      <c r="D31" s="99"/>
      <c r="E31" s="109">
        <f>'Kosten absolut'!R30</f>
        <v>30768025</v>
      </c>
      <c r="F31" s="109"/>
      <c r="G31" s="109">
        <f>Kobe!R30</f>
        <v>6856837</v>
      </c>
      <c r="H31" s="86"/>
      <c r="I31" s="126">
        <f t="shared" si="0"/>
        <v>23911188</v>
      </c>
      <c r="J31" s="127"/>
      <c r="K31" s="124">
        <f t="shared" si="1"/>
        <v>145.58953220041769</v>
      </c>
      <c r="L31" s="124"/>
      <c r="M31" s="128">
        <v>268.52049053197902</v>
      </c>
      <c r="N31" s="124"/>
      <c r="O31" s="124">
        <f t="shared" si="2"/>
        <v>-122.93095833156133</v>
      </c>
      <c r="P31" s="98"/>
    </row>
    <row r="32" spans="1:16" s="96" customFormat="1" x14ac:dyDescent="0.25">
      <c r="A32" s="95" t="s">
        <v>44</v>
      </c>
      <c r="B32" s="95"/>
      <c r="C32" s="86">
        <v>321217</v>
      </c>
      <c r="D32" s="99"/>
      <c r="E32" s="109">
        <f>'Kosten absolut'!R31</f>
        <v>70130513</v>
      </c>
      <c r="F32" s="109"/>
      <c r="G32" s="109">
        <f>Kobe!R31</f>
        <v>14073310</v>
      </c>
      <c r="H32" s="86"/>
      <c r="I32" s="126">
        <f t="shared" si="0"/>
        <v>56057203</v>
      </c>
      <c r="J32" s="127"/>
      <c r="K32" s="124">
        <f t="shared" si="1"/>
        <v>174.515056799609</v>
      </c>
      <c r="L32" s="124"/>
      <c r="M32" s="128">
        <v>268.98316112305099</v>
      </c>
      <c r="N32" s="124"/>
      <c r="O32" s="124">
        <f t="shared" si="2"/>
        <v>-94.468104323441992</v>
      </c>
      <c r="P32" s="98"/>
    </row>
    <row r="33" spans="1:16" s="96" customFormat="1" x14ac:dyDescent="0.25">
      <c r="A33" s="95" t="s">
        <v>45</v>
      </c>
      <c r="B33" s="95"/>
      <c r="C33" s="86">
        <v>141567</v>
      </c>
      <c r="D33" s="99"/>
      <c r="E33" s="109">
        <f>'Kosten absolut'!R32</f>
        <v>23371829</v>
      </c>
      <c r="F33" s="109"/>
      <c r="G33" s="109">
        <f>Kobe!R32</f>
        <v>4856754</v>
      </c>
      <c r="H33" s="86"/>
      <c r="I33" s="126">
        <f t="shared" si="0"/>
        <v>18515075</v>
      </c>
      <c r="J33" s="127"/>
      <c r="K33" s="124">
        <f t="shared" si="1"/>
        <v>130.78665932032183</v>
      </c>
      <c r="L33" s="124"/>
      <c r="M33" s="128">
        <v>207.58745911585899</v>
      </c>
      <c r="N33" s="124"/>
      <c r="O33" s="124">
        <f t="shared" si="2"/>
        <v>-76.800799795537159</v>
      </c>
      <c r="P33" s="98"/>
    </row>
    <row r="34" spans="1:16" s="96" customFormat="1" x14ac:dyDescent="0.25">
      <c r="A34" s="95" t="s">
        <v>46</v>
      </c>
      <c r="B34" s="95"/>
      <c r="C34" s="86">
        <v>80240</v>
      </c>
      <c r="D34" s="99"/>
      <c r="E34" s="109">
        <f>'Kosten absolut'!R33</f>
        <v>15450963</v>
      </c>
      <c r="F34" s="109"/>
      <c r="G34" s="109">
        <f>Kobe!R33</f>
        <v>3021545</v>
      </c>
      <c r="H34" s="86"/>
      <c r="I34" s="126">
        <f t="shared" si="0"/>
        <v>12429418</v>
      </c>
      <c r="J34" s="127"/>
      <c r="K34" s="124">
        <f t="shared" si="1"/>
        <v>154.90301595214356</v>
      </c>
      <c r="L34" s="124"/>
      <c r="M34" s="128">
        <v>255.48241016093601</v>
      </c>
      <c r="N34" s="124"/>
      <c r="O34" s="124">
        <f t="shared" si="2"/>
        <v>-100.57939420879245</v>
      </c>
      <c r="P34" s="98"/>
    </row>
    <row r="35" spans="1:16" s="96" customFormat="1" x14ac:dyDescent="0.25">
      <c r="A35" s="95" t="s">
        <v>47</v>
      </c>
      <c r="B35" s="95"/>
      <c r="C35" s="86">
        <v>206059</v>
      </c>
      <c r="D35" s="99"/>
      <c r="E35" s="109">
        <f>'Kosten absolut'!R34</f>
        <v>56100364</v>
      </c>
      <c r="F35" s="109"/>
      <c r="G35" s="109">
        <f>Kobe!R34</f>
        <v>10123041</v>
      </c>
      <c r="H35" s="86"/>
      <c r="I35" s="126">
        <f t="shared" si="0"/>
        <v>45977323</v>
      </c>
      <c r="J35" s="127"/>
      <c r="K35" s="124">
        <f t="shared" si="1"/>
        <v>223.12698304854436</v>
      </c>
      <c r="L35" s="124"/>
      <c r="M35" s="128">
        <v>312.01540687885802</v>
      </c>
      <c r="N35" s="124"/>
      <c r="O35" s="124">
        <f t="shared" si="2"/>
        <v>-88.888423830313656</v>
      </c>
      <c r="P35" s="98"/>
    </row>
    <row r="36" spans="1:16" s="96" customFormat="1" x14ac:dyDescent="0.25">
      <c r="A36" s="95" t="s">
        <v>48</v>
      </c>
      <c r="B36" s="95"/>
      <c r="C36" s="86">
        <v>30144</v>
      </c>
      <c r="D36" s="99"/>
      <c r="E36" s="109">
        <f>'Kosten absolut'!R35</f>
        <v>5012939</v>
      </c>
      <c r="F36" s="109"/>
      <c r="G36" s="109">
        <f>Kobe!R35</f>
        <v>1118226</v>
      </c>
      <c r="H36" s="86"/>
      <c r="I36" s="126">
        <f t="shared" si="0"/>
        <v>3894713</v>
      </c>
      <c r="J36" s="127"/>
      <c r="K36" s="124">
        <f t="shared" si="1"/>
        <v>129.2035894373673</v>
      </c>
      <c r="L36" s="124"/>
      <c r="M36" s="128">
        <v>241.35538545822101</v>
      </c>
      <c r="N36" s="124"/>
      <c r="O36" s="124">
        <f t="shared" si="2"/>
        <v>-112.15179602085371</v>
      </c>
      <c r="P36" s="98"/>
    </row>
    <row r="37" spans="1:16" s="96" customFormat="1" x14ac:dyDescent="0.25">
      <c r="A37" s="96" t="s">
        <v>49</v>
      </c>
      <c r="C37" s="86">
        <f>SUM(C11:C36)</f>
        <v>3660945</v>
      </c>
      <c r="D37" s="86"/>
      <c r="E37" s="109">
        <f>'Kosten absolut'!R36</f>
        <v>683416021</v>
      </c>
      <c r="F37" s="86"/>
      <c r="G37" s="109">
        <f>Kobe!R36</f>
        <v>140203578</v>
      </c>
      <c r="H37" s="86"/>
      <c r="I37" s="126">
        <f t="shared" si="0"/>
        <v>543212443</v>
      </c>
      <c r="J37" s="127"/>
      <c r="K37" s="124">
        <f t="shared" si="1"/>
        <v>148.38038894329196</v>
      </c>
      <c r="L37" s="128"/>
      <c r="M37" s="128">
        <v>228.93922229127216</v>
      </c>
      <c r="N37" s="128"/>
      <c r="O37" s="124">
        <f t="shared" si="2"/>
        <v>-80.558833347980197</v>
      </c>
    </row>
  </sheetData>
  <phoneticPr fontId="0" type="noConversion"/>
  <pageMargins left="0.78740157480314965" right="0.78740157480314965" top="0.74" bottom="0.74" header="0.51181102362204722" footer="0.51181102362204722"/>
  <pageSetup paperSize="9" orientation="landscape" horizontalDpi="300" verticalDpi="300" r:id="rId1"/>
  <headerFooter alignWithMargins="0">
    <oddHeader>&amp;A</oddHeader>
    <oddFooter>Seite &amp;P</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S37"/>
  <sheetViews>
    <sheetView workbookViewId="0"/>
  </sheetViews>
  <sheetFormatPr baseColWidth="10" defaultColWidth="11.44140625" defaultRowHeight="13.2" x14ac:dyDescent="0.25"/>
  <cols>
    <col min="1" max="1" width="9.33203125" style="47" customWidth="1"/>
    <col min="2" max="2" width="7.6640625" style="47" customWidth="1"/>
    <col min="3" max="3" width="10.109375" style="49" customWidth="1"/>
    <col min="4" max="4" width="2.5546875" style="49" customWidth="1"/>
    <col min="5" max="5" width="13.33203125" style="49" customWidth="1"/>
    <col min="6" max="6" width="3" style="49" customWidth="1"/>
    <col min="7" max="7" width="12.44140625" style="49" customWidth="1"/>
    <col min="8" max="8" width="3.44140625" style="49" customWidth="1"/>
    <col min="9" max="9" width="13" style="49" customWidth="1"/>
    <col min="10" max="10" width="2.44140625" style="49" customWidth="1"/>
    <col min="11" max="11" width="13.33203125" style="85" customWidth="1"/>
    <col min="12" max="12" width="2.88671875" style="45" customWidth="1"/>
    <col min="13" max="13" width="13.33203125" style="85" customWidth="1"/>
    <col min="14" max="14" width="2" style="46" customWidth="1"/>
    <col min="15" max="15" width="12.88671875" style="85" customWidth="1"/>
    <col min="16" max="16" width="4.33203125" style="47" customWidth="1"/>
    <col min="17" max="17" width="11.44140625" style="47"/>
    <col min="18" max="18" width="26.88671875" style="47" customWidth="1"/>
    <col min="19" max="19" width="11.44140625" style="48"/>
    <col min="20" max="16384" width="11.44140625" style="47"/>
  </cols>
  <sheetData>
    <row r="1" spans="1:19" s="43" customFormat="1" x14ac:dyDescent="0.25">
      <c r="A1" s="6" t="s">
        <v>184</v>
      </c>
      <c r="B1" s="6"/>
      <c r="C1" s="39"/>
      <c r="D1" s="39"/>
      <c r="E1" s="40"/>
      <c r="F1" s="40"/>
      <c r="G1" s="40"/>
      <c r="H1" s="40"/>
      <c r="I1" s="40"/>
      <c r="J1" s="40"/>
      <c r="K1" s="88"/>
      <c r="L1" s="41"/>
      <c r="M1" s="88"/>
      <c r="N1" s="42"/>
      <c r="O1" s="29"/>
      <c r="P1" s="7" t="s">
        <v>185</v>
      </c>
    </row>
    <row r="2" spans="1:19" s="43" customFormat="1" x14ac:dyDescent="0.25">
      <c r="A2" s="38" t="s">
        <v>182</v>
      </c>
      <c r="B2" s="38"/>
      <c r="C2" s="39"/>
      <c r="D2" s="39"/>
      <c r="E2" s="40"/>
      <c r="F2" s="40"/>
      <c r="G2" s="40"/>
      <c r="H2" s="40"/>
      <c r="I2" s="40"/>
      <c r="J2" s="40"/>
      <c r="K2" s="88"/>
      <c r="L2" s="41"/>
      <c r="M2" s="88"/>
      <c r="N2" s="42"/>
      <c r="O2" s="29"/>
      <c r="P2" s="22"/>
    </row>
    <row r="3" spans="1:19" x14ac:dyDescent="0.25">
      <c r="A3" s="38" t="s">
        <v>192</v>
      </c>
      <c r="B3" s="38"/>
      <c r="C3" s="44"/>
      <c r="D3" s="44"/>
      <c r="E3" s="40"/>
      <c r="F3" s="40"/>
      <c r="G3" s="40"/>
      <c r="H3" s="40"/>
      <c r="I3" s="40"/>
      <c r="J3" s="40"/>
      <c r="S3" s="47"/>
    </row>
    <row r="4" spans="1:19" x14ac:dyDescent="0.25">
      <c r="A4" s="38" t="s">
        <v>140</v>
      </c>
      <c r="B4" s="38"/>
      <c r="C4" s="44"/>
      <c r="D4" s="44"/>
      <c r="E4" s="40"/>
      <c r="F4" s="40"/>
      <c r="G4" s="40"/>
      <c r="H4" s="40"/>
      <c r="I4" s="40"/>
      <c r="J4" s="40"/>
      <c r="S4" s="47"/>
    </row>
    <row r="5" spans="1:19" x14ac:dyDescent="0.25">
      <c r="S5" s="47"/>
    </row>
    <row r="6" spans="1:19" x14ac:dyDescent="0.25">
      <c r="B6" s="43"/>
      <c r="K6" s="89"/>
      <c r="L6" s="46"/>
      <c r="M6" s="89"/>
      <c r="O6" s="89"/>
      <c r="P6" s="49"/>
      <c r="S6" s="47"/>
    </row>
    <row r="7" spans="1:19" x14ac:dyDescent="0.25">
      <c r="A7" s="43" t="s">
        <v>1</v>
      </c>
      <c r="B7"/>
      <c r="C7" s="50" t="s">
        <v>56</v>
      </c>
      <c r="D7" s="50"/>
      <c r="E7" s="50" t="s">
        <v>52</v>
      </c>
      <c r="F7" s="50"/>
      <c r="G7" s="105" t="s">
        <v>183</v>
      </c>
      <c r="H7" s="50"/>
      <c r="I7" s="50" t="s">
        <v>55</v>
      </c>
      <c r="J7" s="50"/>
      <c r="K7" s="90" t="s">
        <v>57</v>
      </c>
      <c r="L7" s="52"/>
      <c r="M7" s="90" t="s">
        <v>57</v>
      </c>
      <c r="N7" s="52"/>
      <c r="O7" s="90" t="s">
        <v>58</v>
      </c>
      <c r="P7" s="50"/>
      <c r="S7" s="47"/>
    </row>
    <row r="8" spans="1:19" x14ac:dyDescent="0.25">
      <c r="C8" s="105" t="s">
        <v>148</v>
      </c>
      <c r="D8" s="50"/>
      <c r="E8" s="105" t="s">
        <v>148</v>
      </c>
      <c r="F8" s="50"/>
      <c r="G8" s="105" t="s">
        <v>148</v>
      </c>
      <c r="H8" s="50"/>
      <c r="I8" s="105" t="s">
        <v>148</v>
      </c>
      <c r="J8" s="50"/>
      <c r="K8" s="106" t="s">
        <v>149</v>
      </c>
      <c r="L8" s="53"/>
      <c r="M8" s="91" t="s">
        <v>59</v>
      </c>
      <c r="N8" s="52"/>
      <c r="O8" s="107" t="s">
        <v>149</v>
      </c>
      <c r="P8" s="51"/>
      <c r="S8" s="47"/>
    </row>
    <row r="9" spans="1:19" x14ac:dyDescent="0.25">
      <c r="E9" s="50" t="s">
        <v>54</v>
      </c>
      <c r="F9" s="50"/>
      <c r="G9" s="50" t="s">
        <v>54</v>
      </c>
      <c r="H9" s="50"/>
      <c r="I9" s="50" t="s">
        <v>54</v>
      </c>
      <c r="J9" s="50"/>
      <c r="K9" s="90" t="s">
        <v>54</v>
      </c>
      <c r="L9" s="52"/>
      <c r="M9" s="90" t="s">
        <v>54</v>
      </c>
      <c r="N9" s="52"/>
      <c r="O9" s="90" t="s">
        <v>54</v>
      </c>
      <c r="P9" s="50"/>
      <c r="S9" s="47"/>
    </row>
    <row r="10" spans="1:19" s="61" customFormat="1" x14ac:dyDescent="0.25">
      <c r="C10" s="62"/>
      <c r="E10" s="62"/>
      <c r="G10" s="62"/>
      <c r="H10" s="54"/>
      <c r="I10" s="62"/>
      <c r="J10" s="54"/>
      <c r="L10" s="63"/>
      <c r="N10" s="63"/>
      <c r="O10" s="92"/>
      <c r="P10" s="54"/>
    </row>
    <row r="11" spans="1:19" s="96" customFormat="1" x14ac:dyDescent="0.25">
      <c r="A11" s="95" t="s">
        <v>23</v>
      </c>
      <c r="B11" s="95"/>
      <c r="C11" s="86">
        <v>650972</v>
      </c>
      <c r="D11" s="99"/>
      <c r="E11" s="109">
        <f>'Kosten absolut'!T10</f>
        <v>120168829</v>
      </c>
      <c r="F11" s="109"/>
      <c r="G11" s="109">
        <f>Kobe!T10</f>
        <v>25669351</v>
      </c>
      <c r="H11" s="86"/>
      <c r="I11" s="126">
        <f>E11-G11</f>
        <v>94499478</v>
      </c>
      <c r="J11" s="127"/>
      <c r="K11" s="124">
        <f>I11/C11</f>
        <v>145.1667322096803</v>
      </c>
      <c r="L11" s="124"/>
      <c r="M11" s="128">
        <v>218.04229159690701</v>
      </c>
      <c r="N11" s="124"/>
      <c r="O11" s="124">
        <f>K11-M11</f>
        <v>-72.875559387226701</v>
      </c>
      <c r="P11" s="97"/>
      <c r="R11" s="141"/>
    </row>
    <row r="12" spans="1:19" s="96" customFormat="1" x14ac:dyDescent="0.25">
      <c r="A12" s="95" t="s">
        <v>24</v>
      </c>
      <c r="B12" s="95"/>
      <c r="C12" s="86">
        <v>472532</v>
      </c>
      <c r="D12" s="99"/>
      <c r="E12" s="109">
        <f>'Kosten absolut'!T11</f>
        <v>89487700</v>
      </c>
      <c r="F12" s="109"/>
      <c r="G12" s="109">
        <f>Kobe!T11</f>
        <v>17733084</v>
      </c>
      <c r="H12" s="86"/>
      <c r="I12" s="126">
        <f t="shared" ref="I12:I37" si="0">E12-G12</f>
        <v>71754616</v>
      </c>
      <c r="J12" s="127"/>
      <c r="K12" s="124">
        <f t="shared" ref="K12:K37" si="1">I12/C12</f>
        <v>151.85133705230544</v>
      </c>
      <c r="L12" s="124"/>
      <c r="M12" s="128">
        <v>249.03833194441299</v>
      </c>
      <c r="N12" s="124"/>
      <c r="O12" s="124">
        <f t="shared" ref="O12:O37" si="2">K12-M12</f>
        <v>-97.186994892107549</v>
      </c>
      <c r="P12" s="98"/>
    </row>
    <row r="13" spans="1:19" s="96" customFormat="1" x14ac:dyDescent="0.25">
      <c r="A13" s="95" t="s">
        <v>25</v>
      </c>
      <c r="B13" s="95"/>
      <c r="C13" s="86">
        <v>183079</v>
      </c>
      <c r="D13" s="99"/>
      <c r="E13" s="109">
        <f>'Kosten absolut'!T12</f>
        <v>26149213</v>
      </c>
      <c r="F13" s="109"/>
      <c r="G13" s="109">
        <f>Kobe!T12</f>
        <v>5821143</v>
      </c>
      <c r="H13" s="86"/>
      <c r="I13" s="126">
        <f t="shared" si="0"/>
        <v>20328070</v>
      </c>
      <c r="J13" s="127"/>
      <c r="K13" s="124">
        <f t="shared" si="1"/>
        <v>111.03441683644765</v>
      </c>
      <c r="L13" s="124"/>
      <c r="M13" s="128">
        <v>191.51246859173401</v>
      </c>
      <c r="N13" s="124"/>
      <c r="O13" s="124">
        <f t="shared" si="2"/>
        <v>-80.478051755286359</v>
      </c>
      <c r="P13" s="98"/>
    </row>
    <row r="14" spans="1:19" s="96" customFormat="1" x14ac:dyDescent="0.25">
      <c r="A14" s="95" t="s">
        <v>26</v>
      </c>
      <c r="B14" s="95"/>
      <c r="C14" s="86">
        <v>15637</v>
      </c>
      <c r="D14" s="99"/>
      <c r="E14" s="109">
        <f>'Kosten absolut'!T13</f>
        <v>2149522</v>
      </c>
      <c r="F14" s="109"/>
      <c r="G14" s="109">
        <f>Kobe!T13</f>
        <v>502245</v>
      </c>
      <c r="H14" s="86"/>
      <c r="I14" s="126">
        <f t="shared" si="0"/>
        <v>1647277</v>
      </c>
      <c r="J14" s="127"/>
      <c r="K14" s="124">
        <f t="shared" si="1"/>
        <v>105.34482317580098</v>
      </c>
      <c r="L14" s="124"/>
      <c r="M14" s="128">
        <v>184.25417478179301</v>
      </c>
      <c r="N14" s="124"/>
      <c r="O14" s="124">
        <f t="shared" si="2"/>
        <v>-78.909351605992029</v>
      </c>
      <c r="P14" s="98"/>
    </row>
    <row r="15" spans="1:19" s="96" customFormat="1" x14ac:dyDescent="0.25">
      <c r="A15" s="95" t="s">
        <v>27</v>
      </c>
      <c r="B15" s="95"/>
      <c r="C15" s="86">
        <v>71951</v>
      </c>
      <c r="D15" s="99"/>
      <c r="E15" s="109">
        <f>'Kosten absolut'!T14</f>
        <v>11356059</v>
      </c>
      <c r="F15" s="109"/>
      <c r="G15" s="109">
        <f>Kobe!T14</f>
        <v>2618559</v>
      </c>
      <c r="H15" s="86"/>
      <c r="I15" s="126">
        <f t="shared" si="0"/>
        <v>8737500</v>
      </c>
      <c r="J15" s="127"/>
      <c r="K15" s="124">
        <f t="shared" si="1"/>
        <v>121.4368111631527</v>
      </c>
      <c r="L15" s="124"/>
      <c r="M15" s="128">
        <v>187.25384723391201</v>
      </c>
      <c r="N15" s="124"/>
      <c r="O15" s="124">
        <f t="shared" si="2"/>
        <v>-65.817036070759315</v>
      </c>
      <c r="P15" s="98"/>
    </row>
    <row r="16" spans="1:19" s="96" customFormat="1" x14ac:dyDescent="0.25">
      <c r="A16" s="95" t="s">
        <v>28</v>
      </c>
      <c r="B16" s="95"/>
      <c r="C16" s="86">
        <v>17154</v>
      </c>
      <c r="D16" s="99"/>
      <c r="E16" s="109">
        <f>'Kosten absolut'!T15</f>
        <v>2258988</v>
      </c>
      <c r="F16" s="109"/>
      <c r="G16" s="109">
        <f>Kobe!T15</f>
        <v>561763</v>
      </c>
      <c r="H16" s="86"/>
      <c r="I16" s="126">
        <f t="shared" si="0"/>
        <v>1697225</v>
      </c>
      <c r="J16" s="127"/>
      <c r="K16" s="124">
        <f t="shared" si="1"/>
        <v>98.940480354436289</v>
      </c>
      <c r="L16" s="124"/>
      <c r="M16" s="128">
        <v>177.545365148683</v>
      </c>
      <c r="N16" s="124"/>
      <c r="O16" s="124">
        <f t="shared" si="2"/>
        <v>-78.604884794246715</v>
      </c>
      <c r="P16" s="98"/>
    </row>
    <row r="17" spans="1:16" s="96" customFormat="1" x14ac:dyDescent="0.25">
      <c r="A17" s="95" t="s">
        <v>29</v>
      </c>
      <c r="B17" s="95"/>
      <c r="C17" s="86">
        <v>19873</v>
      </c>
      <c r="D17" s="99"/>
      <c r="E17" s="109">
        <f>'Kosten absolut'!T16</f>
        <v>2927746</v>
      </c>
      <c r="F17" s="109"/>
      <c r="G17" s="109">
        <f>Kobe!T16</f>
        <v>663231</v>
      </c>
      <c r="H17" s="86"/>
      <c r="I17" s="126">
        <f t="shared" si="0"/>
        <v>2264515</v>
      </c>
      <c r="J17" s="127"/>
      <c r="K17" s="124">
        <f t="shared" si="1"/>
        <v>113.94932823428773</v>
      </c>
      <c r="L17" s="124"/>
      <c r="M17" s="128">
        <v>165.39459067220801</v>
      </c>
      <c r="N17" s="124"/>
      <c r="O17" s="124">
        <f t="shared" si="2"/>
        <v>-51.445262437920277</v>
      </c>
      <c r="P17" s="98"/>
    </row>
    <row r="18" spans="1:16" s="96" customFormat="1" x14ac:dyDescent="0.25">
      <c r="A18" s="95" t="s">
        <v>30</v>
      </c>
      <c r="B18" s="95"/>
      <c r="C18" s="86">
        <v>18981</v>
      </c>
      <c r="D18" s="99"/>
      <c r="E18" s="109">
        <f>'Kosten absolut'!T17</f>
        <v>2859551</v>
      </c>
      <c r="F18" s="109"/>
      <c r="G18" s="109">
        <f>Kobe!T17</f>
        <v>654985</v>
      </c>
      <c r="H18" s="86"/>
      <c r="I18" s="126">
        <f t="shared" si="0"/>
        <v>2204566</v>
      </c>
      <c r="J18" s="127"/>
      <c r="K18" s="124">
        <f t="shared" si="1"/>
        <v>116.1459354090933</v>
      </c>
      <c r="L18" s="124"/>
      <c r="M18" s="128">
        <v>189.74562139457399</v>
      </c>
      <c r="N18" s="124"/>
      <c r="O18" s="124">
        <f t="shared" si="2"/>
        <v>-73.59968598548069</v>
      </c>
      <c r="P18" s="98"/>
    </row>
    <row r="19" spans="1:16" s="96" customFormat="1" x14ac:dyDescent="0.25">
      <c r="A19" s="95" t="s">
        <v>31</v>
      </c>
      <c r="B19" s="95"/>
      <c r="C19" s="86">
        <v>56616</v>
      </c>
      <c r="D19" s="99"/>
      <c r="E19" s="109">
        <f>'Kosten absolut'!T18</f>
        <v>9010764</v>
      </c>
      <c r="F19" s="109"/>
      <c r="G19" s="109">
        <f>Kobe!T18</f>
        <v>2008969</v>
      </c>
      <c r="H19" s="86"/>
      <c r="I19" s="126">
        <f t="shared" si="0"/>
        <v>7001795</v>
      </c>
      <c r="J19" s="127"/>
      <c r="K19" s="124">
        <f t="shared" si="1"/>
        <v>123.67166525363855</v>
      </c>
      <c r="L19" s="124"/>
      <c r="M19" s="128">
        <v>181.17844221468599</v>
      </c>
      <c r="N19" s="124"/>
      <c r="O19" s="124">
        <f t="shared" si="2"/>
        <v>-57.506776961047436</v>
      </c>
      <c r="P19" s="98"/>
    </row>
    <row r="20" spans="1:16" s="96" customFormat="1" x14ac:dyDescent="0.25">
      <c r="A20" s="95" t="s">
        <v>32</v>
      </c>
      <c r="B20" s="95"/>
      <c r="C20" s="86">
        <v>132816</v>
      </c>
      <c r="D20" s="99"/>
      <c r="E20" s="109">
        <f>'Kosten absolut'!T19</f>
        <v>24679327</v>
      </c>
      <c r="F20" s="109"/>
      <c r="G20" s="109">
        <f>Kobe!T19</f>
        <v>5241827</v>
      </c>
      <c r="H20" s="86"/>
      <c r="I20" s="126">
        <f t="shared" si="0"/>
        <v>19437500</v>
      </c>
      <c r="J20" s="127"/>
      <c r="K20" s="124">
        <f t="shared" si="1"/>
        <v>146.34908444765691</v>
      </c>
      <c r="L20" s="124"/>
      <c r="M20" s="128">
        <v>218.76546750977201</v>
      </c>
      <c r="N20" s="124"/>
      <c r="O20" s="124">
        <f t="shared" si="2"/>
        <v>-72.416383062115102</v>
      </c>
      <c r="P20" s="98"/>
    </row>
    <row r="21" spans="1:16" s="96" customFormat="1" x14ac:dyDescent="0.25">
      <c r="A21" s="95" t="s">
        <v>33</v>
      </c>
      <c r="B21" s="95"/>
      <c r="C21" s="86">
        <v>128573</v>
      </c>
      <c r="D21" s="99"/>
      <c r="E21" s="109">
        <f>'Kosten absolut'!T20</f>
        <v>22561994</v>
      </c>
      <c r="F21" s="109"/>
      <c r="G21" s="109">
        <f>Kobe!T20</f>
        <v>4755804</v>
      </c>
      <c r="H21" s="86"/>
      <c r="I21" s="126">
        <f t="shared" si="0"/>
        <v>17806190</v>
      </c>
      <c r="J21" s="127"/>
      <c r="K21" s="124">
        <f t="shared" si="1"/>
        <v>138.49089622237949</v>
      </c>
      <c r="L21" s="124"/>
      <c r="M21" s="128">
        <v>218.22660338753801</v>
      </c>
      <c r="N21" s="124"/>
      <c r="O21" s="124">
        <f t="shared" si="2"/>
        <v>-79.735707165158516</v>
      </c>
      <c r="P21" s="98"/>
    </row>
    <row r="22" spans="1:16" s="96" customFormat="1" x14ac:dyDescent="0.25">
      <c r="A22" s="95" t="s">
        <v>34</v>
      </c>
      <c r="B22" s="95"/>
      <c r="C22" s="86">
        <v>86792</v>
      </c>
      <c r="D22" s="99"/>
      <c r="E22" s="109">
        <f>'Kosten absolut'!T21</f>
        <v>21277609</v>
      </c>
      <c r="F22" s="109"/>
      <c r="G22" s="109">
        <f>Kobe!T21</f>
        <v>3872043</v>
      </c>
      <c r="H22" s="86"/>
      <c r="I22" s="126">
        <f t="shared" si="0"/>
        <v>17405566</v>
      </c>
      <c r="J22" s="127"/>
      <c r="K22" s="124">
        <f t="shared" si="1"/>
        <v>200.54343718315053</v>
      </c>
      <c r="L22" s="124"/>
      <c r="M22" s="128">
        <v>314.37535435278198</v>
      </c>
      <c r="N22" s="124"/>
      <c r="O22" s="124">
        <f t="shared" si="2"/>
        <v>-113.83191716963145</v>
      </c>
      <c r="P22" s="98"/>
    </row>
    <row r="23" spans="1:16" s="96" customFormat="1" x14ac:dyDescent="0.25">
      <c r="A23" s="95" t="s">
        <v>35</v>
      </c>
      <c r="B23" s="95"/>
      <c r="C23" s="86">
        <v>136498</v>
      </c>
      <c r="D23" s="99"/>
      <c r="E23" s="109">
        <f>'Kosten absolut'!T22</f>
        <v>27156842</v>
      </c>
      <c r="F23" s="109"/>
      <c r="G23" s="109">
        <f>Kobe!T22</f>
        <v>5860175</v>
      </c>
      <c r="H23" s="86"/>
      <c r="I23" s="126">
        <f t="shared" si="0"/>
        <v>21296667</v>
      </c>
      <c r="J23" s="127"/>
      <c r="K23" s="124">
        <f t="shared" si="1"/>
        <v>156.021824495597</v>
      </c>
      <c r="L23" s="124"/>
      <c r="M23" s="128">
        <v>230.87606510339899</v>
      </c>
      <c r="N23" s="124"/>
      <c r="O23" s="124">
        <f t="shared" si="2"/>
        <v>-74.854240607801984</v>
      </c>
      <c r="P23" s="98"/>
    </row>
    <row r="24" spans="1:16" s="96" customFormat="1" x14ac:dyDescent="0.25">
      <c r="A24" s="95" t="s">
        <v>36</v>
      </c>
      <c r="B24" s="95"/>
      <c r="C24" s="86">
        <v>38159</v>
      </c>
      <c r="D24" s="99"/>
      <c r="E24" s="109">
        <f>'Kosten absolut'!T23</f>
        <v>6547769</v>
      </c>
      <c r="F24" s="109"/>
      <c r="G24" s="109">
        <f>Kobe!T23</f>
        <v>1430093</v>
      </c>
      <c r="H24" s="86"/>
      <c r="I24" s="126">
        <f t="shared" si="0"/>
        <v>5117676</v>
      </c>
      <c r="J24" s="127"/>
      <c r="K24" s="124">
        <f t="shared" si="1"/>
        <v>134.11452082077622</v>
      </c>
      <c r="L24" s="124"/>
      <c r="M24" s="128">
        <v>213.63152119332199</v>
      </c>
      <c r="N24" s="124"/>
      <c r="O24" s="124">
        <f t="shared" si="2"/>
        <v>-79.517000372545766</v>
      </c>
      <c r="P24" s="98"/>
    </row>
    <row r="25" spans="1:16" s="96" customFormat="1" x14ac:dyDescent="0.25">
      <c r="A25" s="95" t="s">
        <v>37</v>
      </c>
      <c r="B25" s="95"/>
      <c r="C25" s="86">
        <v>27390</v>
      </c>
      <c r="D25" s="99"/>
      <c r="E25" s="109">
        <f>'Kosten absolut'!T24</f>
        <v>3870780</v>
      </c>
      <c r="F25" s="109"/>
      <c r="G25" s="109">
        <f>Kobe!T24</f>
        <v>868011</v>
      </c>
      <c r="H25" s="86"/>
      <c r="I25" s="126">
        <f t="shared" si="0"/>
        <v>3002769</v>
      </c>
      <c r="J25" s="127"/>
      <c r="K25" s="124">
        <f t="shared" si="1"/>
        <v>109.6301204819277</v>
      </c>
      <c r="L25" s="124"/>
      <c r="M25" s="128">
        <v>172.01192759147</v>
      </c>
      <c r="N25" s="124"/>
      <c r="O25" s="124">
        <f t="shared" si="2"/>
        <v>-62.381807109542294</v>
      </c>
      <c r="P25" s="98"/>
    </row>
    <row r="26" spans="1:16" s="96" customFormat="1" x14ac:dyDescent="0.25">
      <c r="A26" s="95" t="s">
        <v>38</v>
      </c>
      <c r="B26" s="95"/>
      <c r="C26" s="86">
        <v>7005</v>
      </c>
      <c r="D26" s="99"/>
      <c r="E26" s="109">
        <f>'Kosten absolut'!T25</f>
        <v>732377</v>
      </c>
      <c r="F26" s="109"/>
      <c r="G26" s="109">
        <f>Kobe!T25</f>
        <v>209996</v>
      </c>
      <c r="H26" s="86"/>
      <c r="I26" s="126">
        <f t="shared" si="0"/>
        <v>522381</v>
      </c>
      <c r="J26" s="127"/>
      <c r="K26" s="124">
        <f t="shared" si="1"/>
        <v>74.572591006423977</v>
      </c>
      <c r="L26" s="124"/>
      <c r="M26" s="128">
        <v>154.46716128427499</v>
      </c>
      <c r="N26" s="124"/>
      <c r="O26" s="124">
        <f t="shared" si="2"/>
        <v>-79.894570277851017</v>
      </c>
      <c r="P26" s="98"/>
    </row>
    <row r="27" spans="1:16" s="96" customFormat="1" x14ac:dyDescent="0.25">
      <c r="A27" s="95" t="s">
        <v>39</v>
      </c>
      <c r="B27" s="95"/>
      <c r="C27" s="86">
        <v>229611</v>
      </c>
      <c r="D27" s="99"/>
      <c r="E27" s="109">
        <f>'Kosten absolut'!T26</f>
        <v>35130772</v>
      </c>
      <c r="F27" s="109"/>
      <c r="G27" s="109">
        <f>Kobe!T26</f>
        <v>8084619</v>
      </c>
      <c r="H27" s="86"/>
      <c r="I27" s="126">
        <f t="shared" si="0"/>
        <v>27046153</v>
      </c>
      <c r="J27" s="127"/>
      <c r="K27" s="124">
        <f t="shared" si="1"/>
        <v>117.79119031753706</v>
      </c>
      <c r="L27" s="124"/>
      <c r="M27" s="128">
        <v>185.32301444743501</v>
      </c>
      <c r="N27" s="124"/>
      <c r="O27" s="124">
        <f t="shared" si="2"/>
        <v>-67.531824129897956</v>
      </c>
      <c r="P27" s="98"/>
    </row>
    <row r="28" spans="1:16" s="96" customFormat="1" x14ac:dyDescent="0.25">
      <c r="A28" s="95" t="s">
        <v>40</v>
      </c>
      <c r="B28" s="95"/>
      <c r="C28" s="86">
        <v>92514</v>
      </c>
      <c r="D28" s="99"/>
      <c r="E28" s="109">
        <f>'Kosten absolut'!T27</f>
        <v>13927255</v>
      </c>
      <c r="F28" s="109"/>
      <c r="G28" s="109">
        <f>Kobe!T27</f>
        <v>3163142</v>
      </c>
      <c r="H28" s="86"/>
      <c r="I28" s="126">
        <f t="shared" si="0"/>
        <v>10764113</v>
      </c>
      <c r="J28" s="127"/>
      <c r="K28" s="124">
        <f t="shared" si="1"/>
        <v>116.3511792809737</v>
      </c>
      <c r="L28" s="124"/>
      <c r="M28" s="128">
        <v>188.285433384253</v>
      </c>
      <c r="N28" s="124"/>
      <c r="O28" s="124">
        <f t="shared" si="2"/>
        <v>-71.934254103279301</v>
      </c>
      <c r="P28" s="98"/>
    </row>
    <row r="29" spans="1:16" s="96" customFormat="1" x14ac:dyDescent="0.25">
      <c r="A29" s="95" t="s">
        <v>41</v>
      </c>
      <c r="B29" s="95"/>
      <c r="C29" s="86">
        <v>299487</v>
      </c>
      <c r="D29" s="99"/>
      <c r="E29" s="109">
        <f>'Kosten absolut'!T28</f>
        <v>50457823</v>
      </c>
      <c r="F29" s="109"/>
      <c r="G29" s="109">
        <f>Kobe!T28</f>
        <v>10931121</v>
      </c>
      <c r="H29" s="86"/>
      <c r="I29" s="126">
        <f t="shared" si="0"/>
        <v>39526702</v>
      </c>
      <c r="J29" s="127"/>
      <c r="K29" s="124">
        <f t="shared" si="1"/>
        <v>131.98136146143239</v>
      </c>
      <c r="L29" s="124"/>
      <c r="M29" s="128">
        <v>203.447390305434</v>
      </c>
      <c r="N29" s="124"/>
      <c r="O29" s="124">
        <f t="shared" si="2"/>
        <v>-71.466028844001613</v>
      </c>
      <c r="P29" s="98"/>
    </row>
    <row r="30" spans="1:16" s="96" customFormat="1" x14ac:dyDescent="0.25">
      <c r="A30" s="95" t="s">
        <v>42</v>
      </c>
      <c r="B30" s="95"/>
      <c r="C30" s="86">
        <v>124764</v>
      </c>
      <c r="D30" s="99"/>
      <c r="E30" s="109">
        <f>'Kosten absolut'!T29</f>
        <v>20433251</v>
      </c>
      <c r="F30" s="109"/>
      <c r="G30" s="109">
        <f>Kobe!T29</f>
        <v>4550174</v>
      </c>
      <c r="H30" s="86"/>
      <c r="I30" s="126">
        <f t="shared" si="0"/>
        <v>15883077</v>
      </c>
      <c r="J30" s="127"/>
      <c r="K30" s="124">
        <f t="shared" si="1"/>
        <v>127.30496777916707</v>
      </c>
      <c r="L30" s="124"/>
      <c r="M30" s="128">
        <v>192.69787605199201</v>
      </c>
      <c r="N30" s="124"/>
      <c r="O30" s="124">
        <f t="shared" si="2"/>
        <v>-65.39290827282494</v>
      </c>
      <c r="P30" s="98"/>
    </row>
    <row r="31" spans="1:16" s="96" customFormat="1" x14ac:dyDescent="0.25">
      <c r="A31" s="95" t="s">
        <v>43</v>
      </c>
      <c r="B31" s="95"/>
      <c r="C31" s="86">
        <v>163093</v>
      </c>
      <c r="D31" s="99"/>
      <c r="E31" s="109">
        <f>'Kosten absolut'!T30</f>
        <v>31779514</v>
      </c>
      <c r="F31" s="109"/>
      <c r="G31" s="109">
        <f>Kobe!T30</f>
        <v>7103764</v>
      </c>
      <c r="H31" s="86"/>
      <c r="I31" s="126">
        <f t="shared" si="0"/>
        <v>24675750</v>
      </c>
      <c r="J31" s="127"/>
      <c r="K31" s="124">
        <f t="shared" si="1"/>
        <v>151.29864555805582</v>
      </c>
      <c r="L31" s="124"/>
      <c r="M31" s="128">
        <v>268.52049053197902</v>
      </c>
      <c r="N31" s="124"/>
      <c r="O31" s="124">
        <f t="shared" si="2"/>
        <v>-117.2218449739232</v>
      </c>
      <c r="P31" s="98"/>
    </row>
    <row r="32" spans="1:16" s="96" customFormat="1" x14ac:dyDescent="0.25">
      <c r="A32" s="95" t="s">
        <v>44</v>
      </c>
      <c r="B32" s="95"/>
      <c r="C32" s="86">
        <v>329225</v>
      </c>
      <c r="D32" s="99"/>
      <c r="E32" s="109">
        <f>'Kosten absolut'!T31</f>
        <v>72304302</v>
      </c>
      <c r="F32" s="109"/>
      <c r="G32" s="109">
        <f>Kobe!T31</f>
        <v>14737492</v>
      </c>
      <c r="H32" s="86"/>
      <c r="I32" s="126">
        <f t="shared" si="0"/>
        <v>57566810</v>
      </c>
      <c r="J32" s="127"/>
      <c r="K32" s="124">
        <f t="shared" si="1"/>
        <v>174.85552433745917</v>
      </c>
      <c r="L32" s="124"/>
      <c r="M32" s="128">
        <v>268.98316112305099</v>
      </c>
      <c r="N32" s="124"/>
      <c r="O32" s="124">
        <f t="shared" si="2"/>
        <v>-94.127636785591818</v>
      </c>
      <c r="P32" s="98"/>
    </row>
    <row r="33" spans="1:16" s="96" customFormat="1" x14ac:dyDescent="0.25">
      <c r="A33" s="95" t="s">
        <v>45</v>
      </c>
      <c r="B33" s="95"/>
      <c r="C33" s="86">
        <v>150959</v>
      </c>
      <c r="D33" s="99"/>
      <c r="E33" s="109">
        <f>'Kosten absolut'!T32</f>
        <v>25333706</v>
      </c>
      <c r="F33" s="109"/>
      <c r="G33" s="109">
        <f>Kobe!T32</f>
        <v>5293943</v>
      </c>
      <c r="H33" s="86"/>
      <c r="I33" s="126">
        <f t="shared" si="0"/>
        <v>20039763</v>
      </c>
      <c r="J33" s="127"/>
      <c r="K33" s="124">
        <f t="shared" si="1"/>
        <v>132.7497068740519</v>
      </c>
      <c r="L33" s="124"/>
      <c r="M33" s="128">
        <v>207.58745911585899</v>
      </c>
      <c r="N33" s="124"/>
      <c r="O33" s="124">
        <f t="shared" si="2"/>
        <v>-74.837752241807095</v>
      </c>
      <c r="P33" s="98"/>
    </row>
    <row r="34" spans="1:16" s="96" customFormat="1" x14ac:dyDescent="0.25">
      <c r="A34" s="95" t="s">
        <v>46</v>
      </c>
      <c r="B34" s="95"/>
      <c r="C34" s="86">
        <v>79817</v>
      </c>
      <c r="D34" s="99"/>
      <c r="E34" s="109">
        <f>'Kosten absolut'!T33</f>
        <v>15986420</v>
      </c>
      <c r="F34" s="109"/>
      <c r="G34" s="109">
        <f>Kobe!T33</f>
        <v>3075342</v>
      </c>
      <c r="H34" s="86"/>
      <c r="I34" s="126">
        <f t="shared" si="0"/>
        <v>12911078</v>
      </c>
      <c r="J34" s="127"/>
      <c r="K34" s="124">
        <f t="shared" si="1"/>
        <v>161.75849756317575</v>
      </c>
      <c r="L34" s="124"/>
      <c r="M34" s="128">
        <v>255.48241016093601</v>
      </c>
      <c r="N34" s="124"/>
      <c r="O34" s="124">
        <f t="shared" si="2"/>
        <v>-93.723912597760261</v>
      </c>
      <c r="P34" s="98"/>
    </row>
    <row r="35" spans="1:16" s="96" customFormat="1" x14ac:dyDescent="0.25">
      <c r="A35" s="95" t="s">
        <v>47</v>
      </c>
      <c r="B35" s="95"/>
      <c r="C35" s="86">
        <v>209152</v>
      </c>
      <c r="D35" s="99"/>
      <c r="E35" s="109">
        <f>'Kosten absolut'!T34</f>
        <v>58367996</v>
      </c>
      <c r="F35" s="109"/>
      <c r="G35" s="109">
        <f>Kobe!T34</f>
        <v>10507281</v>
      </c>
      <c r="H35" s="86"/>
      <c r="I35" s="126">
        <f t="shared" si="0"/>
        <v>47860715</v>
      </c>
      <c r="J35" s="127"/>
      <c r="K35" s="124">
        <f t="shared" si="1"/>
        <v>228.83221293604652</v>
      </c>
      <c r="L35" s="124"/>
      <c r="M35" s="128">
        <v>312.01540687885802</v>
      </c>
      <c r="N35" s="124"/>
      <c r="O35" s="124">
        <f t="shared" si="2"/>
        <v>-83.183193942811499</v>
      </c>
      <c r="P35" s="98"/>
    </row>
    <row r="36" spans="1:16" s="96" customFormat="1" x14ac:dyDescent="0.25">
      <c r="A36" s="95" t="s">
        <v>48</v>
      </c>
      <c r="B36" s="95"/>
      <c r="C36" s="86">
        <v>32347</v>
      </c>
      <c r="D36" s="99"/>
      <c r="E36" s="109">
        <f>'Kosten absolut'!T35</f>
        <v>5435846</v>
      </c>
      <c r="F36" s="109"/>
      <c r="G36" s="109">
        <f>Kobe!T35</f>
        <v>1232694</v>
      </c>
      <c r="H36" s="86"/>
      <c r="I36" s="126">
        <f t="shared" si="0"/>
        <v>4203152</v>
      </c>
      <c r="J36" s="127"/>
      <c r="K36" s="124">
        <f t="shared" si="1"/>
        <v>129.93946888428601</v>
      </c>
      <c r="L36" s="124"/>
      <c r="M36" s="128">
        <v>241.35538545822101</v>
      </c>
      <c r="N36" s="124"/>
      <c r="O36" s="124">
        <f t="shared" si="2"/>
        <v>-111.41591657393499</v>
      </c>
      <c r="P36" s="98"/>
    </row>
    <row r="37" spans="1:16" s="96" customFormat="1" x14ac:dyDescent="0.25">
      <c r="A37" s="96" t="s">
        <v>49</v>
      </c>
      <c r="C37" s="86">
        <f>SUM(C11:C36)</f>
        <v>3774997</v>
      </c>
      <c r="D37" s="86"/>
      <c r="E37" s="109">
        <f>'Kosten absolut'!T36</f>
        <v>702351955</v>
      </c>
      <c r="F37" s="86"/>
      <c r="G37" s="109">
        <f>Kobe!T36</f>
        <v>147150851</v>
      </c>
      <c r="H37" s="86"/>
      <c r="I37" s="126">
        <f t="shared" si="0"/>
        <v>555201104</v>
      </c>
      <c r="J37" s="127"/>
      <c r="K37" s="124">
        <f t="shared" si="1"/>
        <v>147.07325701185988</v>
      </c>
      <c r="L37" s="128"/>
      <c r="M37" s="128">
        <v>228.93922229127216</v>
      </c>
      <c r="N37" s="128"/>
      <c r="O37" s="124">
        <f t="shared" si="2"/>
        <v>-81.865965279412279</v>
      </c>
    </row>
  </sheetData>
  <phoneticPr fontId="0" type="noConversion"/>
  <pageMargins left="0.78740157480314965" right="0.78740157480314965" top="0.76" bottom="0.74" header="0.51181102362204722" footer="0.51181102362204722"/>
  <pageSetup paperSize="9" orientation="landscape" horizontalDpi="300" verticalDpi="300" r:id="rId1"/>
  <headerFooter alignWithMargins="0">
    <oddHeader>&amp;A</oddHeader>
    <oddFooter>Seite &amp;P</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S37"/>
  <sheetViews>
    <sheetView workbookViewId="0"/>
  </sheetViews>
  <sheetFormatPr baseColWidth="10" defaultColWidth="11.44140625" defaultRowHeight="13.2" x14ac:dyDescent="0.25"/>
  <cols>
    <col min="1" max="1" width="9.33203125" style="47" customWidth="1"/>
    <col min="2" max="2" width="7.6640625" style="47" customWidth="1"/>
    <col min="3" max="3" width="10.109375" style="49" customWidth="1"/>
    <col min="4" max="4" width="2.5546875" style="49" customWidth="1"/>
    <col min="5" max="5" width="13.33203125" style="49" customWidth="1"/>
    <col min="6" max="6" width="3" style="49" customWidth="1"/>
    <col min="7" max="7" width="12.44140625" style="49" customWidth="1"/>
    <col min="8" max="8" width="3.44140625" style="49" customWidth="1"/>
    <col min="9" max="9" width="13" style="49" customWidth="1"/>
    <col min="10" max="10" width="2.44140625" style="49" customWidth="1"/>
    <col min="11" max="11" width="13.33203125" style="85" customWidth="1"/>
    <col min="12" max="12" width="2.88671875" style="45" customWidth="1"/>
    <col min="13" max="13" width="13.33203125" style="85" customWidth="1"/>
    <col min="14" max="14" width="2" style="46" customWidth="1"/>
    <col min="15" max="15" width="12.88671875" style="85" customWidth="1"/>
    <col min="16" max="16" width="4.33203125" style="47" customWidth="1"/>
    <col min="17" max="17" width="11.44140625" style="47"/>
    <col min="18" max="18" width="26.88671875" style="47" customWidth="1"/>
    <col min="19" max="19" width="11.44140625" style="48"/>
    <col min="20" max="16384" width="11.44140625" style="47"/>
  </cols>
  <sheetData>
    <row r="1" spans="1:19" s="43" customFormat="1" x14ac:dyDescent="0.25">
      <c r="A1" s="6" t="s">
        <v>184</v>
      </c>
      <c r="B1" s="6"/>
      <c r="C1" s="39"/>
      <c r="D1" s="39"/>
      <c r="E1" s="40"/>
      <c r="F1" s="40"/>
      <c r="G1" s="40"/>
      <c r="H1" s="40"/>
      <c r="I1" s="40"/>
      <c r="J1" s="40"/>
      <c r="K1" s="88"/>
      <c r="L1" s="41"/>
      <c r="M1" s="88"/>
      <c r="N1" s="42"/>
      <c r="O1" s="29"/>
      <c r="P1" s="7" t="s">
        <v>185</v>
      </c>
    </row>
    <row r="2" spans="1:19" s="43" customFormat="1" x14ac:dyDescent="0.25">
      <c r="A2" s="38" t="s">
        <v>182</v>
      </c>
      <c r="B2" s="38"/>
      <c r="C2" s="39"/>
      <c r="D2" s="39"/>
      <c r="E2" s="40"/>
      <c r="F2" s="40"/>
      <c r="G2" s="40"/>
      <c r="H2" s="40"/>
      <c r="I2" s="40"/>
      <c r="J2" s="40"/>
      <c r="K2" s="88"/>
      <c r="L2" s="41"/>
      <c r="M2" s="88"/>
      <c r="N2" s="42"/>
      <c r="O2" s="29"/>
      <c r="P2" s="22"/>
    </row>
    <row r="3" spans="1:19" x14ac:dyDescent="0.25">
      <c r="A3" s="38" t="s">
        <v>193</v>
      </c>
      <c r="B3" s="38"/>
      <c r="C3" s="44"/>
      <c r="D3" s="44"/>
      <c r="E3" s="40"/>
      <c r="F3" s="40"/>
      <c r="G3" s="40"/>
      <c r="H3" s="40"/>
      <c r="I3" s="40"/>
      <c r="J3" s="40"/>
      <c r="S3" s="47"/>
    </row>
    <row r="4" spans="1:19" x14ac:dyDescent="0.25">
      <c r="A4" s="38" t="s">
        <v>140</v>
      </c>
      <c r="B4" s="38"/>
      <c r="C4" s="44"/>
      <c r="D4" s="44"/>
      <c r="E4" s="40"/>
      <c r="F4" s="40"/>
      <c r="G4" s="40"/>
      <c r="H4" s="40"/>
      <c r="I4" s="40"/>
      <c r="J4" s="40"/>
      <c r="S4" s="47"/>
    </row>
    <row r="5" spans="1:19" x14ac:dyDescent="0.25">
      <c r="S5" s="47"/>
    </row>
    <row r="6" spans="1:19" x14ac:dyDescent="0.25">
      <c r="B6" s="43"/>
      <c r="K6" s="89"/>
      <c r="L6" s="46"/>
      <c r="M6" s="89"/>
      <c r="O6" s="89"/>
      <c r="P6" s="49"/>
      <c r="S6" s="47"/>
    </row>
    <row r="7" spans="1:19" x14ac:dyDescent="0.25">
      <c r="A7" s="43" t="s">
        <v>1</v>
      </c>
      <c r="B7"/>
      <c r="C7" s="50" t="s">
        <v>56</v>
      </c>
      <c r="D7" s="50"/>
      <c r="E7" s="50" t="s">
        <v>52</v>
      </c>
      <c r="F7" s="50"/>
      <c r="G7" s="105" t="s">
        <v>183</v>
      </c>
      <c r="H7" s="50"/>
      <c r="I7" s="50" t="s">
        <v>55</v>
      </c>
      <c r="J7" s="50"/>
      <c r="K7" s="90" t="s">
        <v>57</v>
      </c>
      <c r="L7" s="52"/>
      <c r="M7" s="90" t="s">
        <v>57</v>
      </c>
      <c r="N7" s="52"/>
      <c r="O7" s="90" t="s">
        <v>58</v>
      </c>
      <c r="P7" s="50"/>
      <c r="S7" s="47"/>
    </row>
    <row r="8" spans="1:19" x14ac:dyDescent="0.25">
      <c r="C8" s="105" t="s">
        <v>150</v>
      </c>
      <c r="D8" s="50"/>
      <c r="E8" s="105" t="s">
        <v>150</v>
      </c>
      <c r="F8" s="50"/>
      <c r="G8" s="105" t="s">
        <v>150</v>
      </c>
      <c r="H8" s="50"/>
      <c r="I8" s="105" t="s">
        <v>150</v>
      </c>
      <c r="J8" s="50"/>
      <c r="K8" s="106" t="s">
        <v>151</v>
      </c>
      <c r="L8" s="53"/>
      <c r="M8" s="91" t="s">
        <v>59</v>
      </c>
      <c r="N8" s="52"/>
      <c r="O8" s="107" t="s">
        <v>151</v>
      </c>
      <c r="P8" s="51"/>
      <c r="S8" s="47"/>
    </row>
    <row r="9" spans="1:19" x14ac:dyDescent="0.25">
      <c r="E9" s="50" t="s">
        <v>54</v>
      </c>
      <c r="F9" s="50"/>
      <c r="G9" s="50" t="s">
        <v>54</v>
      </c>
      <c r="H9" s="50"/>
      <c r="I9" s="50" t="s">
        <v>54</v>
      </c>
      <c r="J9" s="50"/>
      <c r="K9" s="90" t="s">
        <v>54</v>
      </c>
      <c r="L9" s="52"/>
      <c r="M9" s="90" t="s">
        <v>54</v>
      </c>
      <c r="N9" s="52"/>
      <c r="O9" s="90" t="s">
        <v>54</v>
      </c>
      <c r="P9" s="50"/>
      <c r="S9" s="47"/>
    </row>
    <row r="10" spans="1:19" s="61" customFormat="1" x14ac:dyDescent="0.25">
      <c r="C10" s="62"/>
      <c r="E10" s="62"/>
      <c r="G10" s="62"/>
      <c r="H10" s="54"/>
      <c r="I10" s="62"/>
      <c r="J10" s="54"/>
      <c r="L10" s="63"/>
      <c r="N10" s="63"/>
      <c r="O10" s="92"/>
      <c r="P10" s="54"/>
    </row>
    <row r="11" spans="1:19" s="96" customFormat="1" x14ac:dyDescent="0.25">
      <c r="A11" s="95" t="s">
        <v>23</v>
      </c>
      <c r="B11" s="95"/>
      <c r="C11" s="86">
        <v>562897</v>
      </c>
      <c r="D11" s="99"/>
      <c r="E11" s="109">
        <f>'Kosten absolut'!W10</f>
        <v>118399204</v>
      </c>
      <c r="F11" s="109"/>
      <c r="G11" s="109">
        <f>Kobe!W10</f>
        <v>23570086</v>
      </c>
      <c r="H11" s="86"/>
      <c r="I11" s="126">
        <f>E11-G11</f>
        <v>94829118</v>
      </c>
      <c r="J11" s="127"/>
      <c r="K11" s="124">
        <f>I11/C11</f>
        <v>168.46619896712897</v>
      </c>
      <c r="L11" s="124"/>
      <c r="M11" s="128">
        <v>218.04229159690701</v>
      </c>
      <c r="N11" s="124"/>
      <c r="O11" s="124">
        <f>K11-M11</f>
        <v>-49.576092629778032</v>
      </c>
      <c r="P11" s="97"/>
      <c r="R11" s="142"/>
    </row>
    <row r="12" spans="1:19" s="96" customFormat="1" x14ac:dyDescent="0.25">
      <c r="A12" s="95" t="s">
        <v>24</v>
      </c>
      <c r="B12" s="95"/>
      <c r="C12" s="86">
        <v>433931</v>
      </c>
      <c r="D12" s="99"/>
      <c r="E12" s="109">
        <f>'Kosten absolut'!W11</f>
        <v>96259744</v>
      </c>
      <c r="F12" s="109"/>
      <c r="G12" s="109">
        <f>Kobe!W11</f>
        <v>17811592</v>
      </c>
      <c r="H12" s="86"/>
      <c r="I12" s="126">
        <f t="shared" ref="I12:I37" si="0">E12-G12</f>
        <v>78448152</v>
      </c>
      <c r="J12" s="127"/>
      <c r="K12" s="124">
        <f t="shared" ref="K12:K37" si="1">I12/C12</f>
        <v>180.7848528913583</v>
      </c>
      <c r="L12" s="124"/>
      <c r="M12" s="128">
        <v>249.03833194441299</v>
      </c>
      <c r="N12" s="124"/>
      <c r="O12" s="124">
        <f t="shared" ref="O12:O37" si="2">K12-M12</f>
        <v>-68.25347905305469</v>
      </c>
      <c r="P12" s="98"/>
    </row>
    <row r="13" spans="1:19" s="96" customFormat="1" x14ac:dyDescent="0.25">
      <c r="A13" s="95" t="s">
        <v>25</v>
      </c>
      <c r="B13" s="95"/>
      <c r="C13" s="86">
        <v>159054</v>
      </c>
      <c r="D13" s="99"/>
      <c r="E13" s="109">
        <f>'Kosten absolut'!W12</f>
        <v>27766633</v>
      </c>
      <c r="F13" s="109"/>
      <c r="G13" s="109">
        <f>Kobe!W12</f>
        <v>5465424</v>
      </c>
      <c r="H13" s="86"/>
      <c r="I13" s="126">
        <f t="shared" si="0"/>
        <v>22301209</v>
      </c>
      <c r="J13" s="127"/>
      <c r="K13" s="124">
        <f t="shared" si="1"/>
        <v>140.21155708124286</v>
      </c>
      <c r="L13" s="124"/>
      <c r="M13" s="128">
        <v>191.51246859173401</v>
      </c>
      <c r="N13" s="124"/>
      <c r="O13" s="124">
        <f t="shared" si="2"/>
        <v>-51.300911510491147</v>
      </c>
      <c r="P13" s="98"/>
    </row>
    <row r="14" spans="1:19" s="96" customFormat="1" x14ac:dyDescent="0.25">
      <c r="A14" s="95" t="s">
        <v>26</v>
      </c>
      <c r="B14" s="95"/>
      <c r="C14" s="86">
        <v>15383</v>
      </c>
      <c r="D14" s="99"/>
      <c r="E14" s="109">
        <f>'Kosten absolut'!W13</f>
        <v>2309666</v>
      </c>
      <c r="F14" s="109"/>
      <c r="G14" s="109">
        <f>Kobe!W13</f>
        <v>518637</v>
      </c>
      <c r="H14" s="86"/>
      <c r="I14" s="126">
        <f t="shared" si="0"/>
        <v>1791029</v>
      </c>
      <c r="J14" s="127"/>
      <c r="K14" s="124">
        <f t="shared" si="1"/>
        <v>116.42911005655594</v>
      </c>
      <c r="L14" s="124"/>
      <c r="M14" s="128">
        <v>184.25417478179301</v>
      </c>
      <c r="N14" s="124"/>
      <c r="O14" s="124">
        <f t="shared" si="2"/>
        <v>-67.82506472523707</v>
      </c>
      <c r="P14" s="98"/>
    </row>
    <row r="15" spans="1:19" s="96" customFormat="1" x14ac:dyDescent="0.25">
      <c r="A15" s="95" t="s">
        <v>27</v>
      </c>
      <c r="B15" s="95"/>
      <c r="C15" s="86">
        <v>61180</v>
      </c>
      <c r="D15" s="99"/>
      <c r="E15" s="109">
        <f>'Kosten absolut'!W14</f>
        <v>11222215</v>
      </c>
      <c r="F15" s="109"/>
      <c r="G15" s="109">
        <f>Kobe!W14</f>
        <v>2394962</v>
      </c>
      <c r="H15" s="86"/>
      <c r="I15" s="126">
        <f t="shared" si="0"/>
        <v>8827253</v>
      </c>
      <c r="J15" s="127"/>
      <c r="K15" s="124">
        <f t="shared" si="1"/>
        <v>144.28331153971885</v>
      </c>
      <c r="L15" s="124"/>
      <c r="M15" s="128">
        <v>187.25384723391201</v>
      </c>
      <c r="N15" s="124"/>
      <c r="O15" s="124">
        <f t="shared" si="2"/>
        <v>-42.97053569419316</v>
      </c>
      <c r="P15" s="98"/>
    </row>
    <row r="16" spans="1:19" s="96" customFormat="1" x14ac:dyDescent="0.25">
      <c r="A16" s="95" t="s">
        <v>28</v>
      </c>
      <c r="B16" s="95"/>
      <c r="C16" s="86">
        <v>14985</v>
      </c>
      <c r="D16" s="99"/>
      <c r="E16" s="109">
        <f>'Kosten absolut'!W15</f>
        <v>2241479</v>
      </c>
      <c r="F16" s="109"/>
      <c r="G16" s="109">
        <f>Kobe!W15</f>
        <v>518182</v>
      </c>
      <c r="H16" s="86"/>
      <c r="I16" s="126">
        <f t="shared" si="0"/>
        <v>1723297</v>
      </c>
      <c r="J16" s="127"/>
      <c r="K16" s="124">
        <f t="shared" si="1"/>
        <v>115.00146813480147</v>
      </c>
      <c r="L16" s="124"/>
      <c r="M16" s="128">
        <v>177.545365148683</v>
      </c>
      <c r="N16" s="124"/>
      <c r="O16" s="124">
        <f t="shared" si="2"/>
        <v>-62.543897013881534</v>
      </c>
      <c r="P16" s="98"/>
    </row>
    <row r="17" spans="1:16" s="96" customFormat="1" x14ac:dyDescent="0.25">
      <c r="A17" s="95" t="s">
        <v>29</v>
      </c>
      <c r="B17" s="95"/>
      <c r="C17" s="86">
        <v>18081</v>
      </c>
      <c r="D17" s="99"/>
      <c r="E17" s="109">
        <f>'Kosten absolut'!W16</f>
        <v>3371753</v>
      </c>
      <c r="F17" s="109"/>
      <c r="G17" s="109">
        <f>Kobe!W16</f>
        <v>666599</v>
      </c>
      <c r="H17" s="86"/>
      <c r="I17" s="126">
        <f t="shared" si="0"/>
        <v>2705154</v>
      </c>
      <c r="J17" s="127"/>
      <c r="K17" s="124">
        <f t="shared" si="1"/>
        <v>149.61307449809192</v>
      </c>
      <c r="L17" s="124"/>
      <c r="M17" s="128">
        <v>165.39459067220801</v>
      </c>
      <c r="N17" s="124"/>
      <c r="O17" s="124">
        <f t="shared" si="2"/>
        <v>-15.781516174116092</v>
      </c>
      <c r="P17" s="98"/>
    </row>
    <row r="18" spans="1:16" s="96" customFormat="1" x14ac:dyDescent="0.25">
      <c r="A18" s="95" t="s">
        <v>30</v>
      </c>
      <c r="B18" s="95"/>
      <c r="C18" s="86">
        <v>17377</v>
      </c>
      <c r="D18" s="99"/>
      <c r="E18" s="109">
        <f>'Kosten absolut'!W17</f>
        <v>3293807</v>
      </c>
      <c r="F18" s="109"/>
      <c r="G18" s="109">
        <f>Kobe!W17</f>
        <v>684592</v>
      </c>
      <c r="H18" s="86"/>
      <c r="I18" s="126">
        <f t="shared" si="0"/>
        <v>2609215</v>
      </c>
      <c r="J18" s="127"/>
      <c r="K18" s="124">
        <f t="shared" si="1"/>
        <v>150.15336364159521</v>
      </c>
      <c r="L18" s="124"/>
      <c r="M18" s="128">
        <v>189.74562139457399</v>
      </c>
      <c r="N18" s="124"/>
      <c r="O18" s="124">
        <f t="shared" si="2"/>
        <v>-39.592257752978782</v>
      </c>
      <c r="P18" s="98"/>
    </row>
    <row r="19" spans="1:16" s="96" customFormat="1" x14ac:dyDescent="0.25">
      <c r="A19" s="95" t="s">
        <v>31</v>
      </c>
      <c r="B19" s="95"/>
      <c r="C19" s="86">
        <v>47140</v>
      </c>
      <c r="D19" s="99"/>
      <c r="E19" s="109">
        <f>'Kosten absolut'!W18</f>
        <v>8284536</v>
      </c>
      <c r="F19" s="109"/>
      <c r="G19" s="109">
        <f>Kobe!W18</f>
        <v>1737054</v>
      </c>
      <c r="H19" s="86"/>
      <c r="I19" s="126">
        <f t="shared" si="0"/>
        <v>6547482</v>
      </c>
      <c r="J19" s="127"/>
      <c r="K19" s="124">
        <f t="shared" si="1"/>
        <v>138.89439966058549</v>
      </c>
      <c r="L19" s="124"/>
      <c r="M19" s="128">
        <v>181.17844221468599</v>
      </c>
      <c r="N19" s="124"/>
      <c r="O19" s="124">
        <f t="shared" si="2"/>
        <v>-42.284042554100495</v>
      </c>
      <c r="P19" s="98"/>
    </row>
    <row r="20" spans="1:16" s="96" customFormat="1" x14ac:dyDescent="0.25">
      <c r="A20" s="95" t="s">
        <v>32</v>
      </c>
      <c r="B20" s="95"/>
      <c r="C20" s="86">
        <v>111675</v>
      </c>
      <c r="D20" s="99"/>
      <c r="E20" s="109">
        <f>'Kosten absolut'!W19</f>
        <v>24298489</v>
      </c>
      <c r="F20" s="109"/>
      <c r="G20" s="109">
        <f>Kobe!W19</f>
        <v>4780083</v>
      </c>
      <c r="H20" s="86"/>
      <c r="I20" s="126">
        <f t="shared" si="0"/>
        <v>19518406</v>
      </c>
      <c r="J20" s="127"/>
      <c r="K20" s="124">
        <f t="shared" si="1"/>
        <v>174.77865233937766</v>
      </c>
      <c r="L20" s="124"/>
      <c r="M20" s="128">
        <v>218.76546750977201</v>
      </c>
      <c r="N20" s="124"/>
      <c r="O20" s="124">
        <f t="shared" si="2"/>
        <v>-43.986815170394351</v>
      </c>
      <c r="P20" s="98"/>
    </row>
    <row r="21" spans="1:16" s="96" customFormat="1" x14ac:dyDescent="0.25">
      <c r="A21" s="95" t="s">
        <v>33</v>
      </c>
      <c r="B21" s="95"/>
      <c r="C21" s="86">
        <v>117251</v>
      </c>
      <c r="D21" s="99"/>
      <c r="E21" s="109">
        <f>'Kosten absolut'!W20</f>
        <v>22389518</v>
      </c>
      <c r="F21" s="109"/>
      <c r="G21" s="109">
        <f>Kobe!W20</f>
        <v>4590822</v>
      </c>
      <c r="H21" s="86"/>
      <c r="I21" s="126">
        <f t="shared" si="0"/>
        <v>17798696</v>
      </c>
      <c r="J21" s="127"/>
      <c r="K21" s="124">
        <f t="shared" si="1"/>
        <v>151.79995053347093</v>
      </c>
      <c r="L21" s="124"/>
      <c r="M21" s="128">
        <v>218.22660338753801</v>
      </c>
      <c r="N21" s="124"/>
      <c r="O21" s="124">
        <f t="shared" si="2"/>
        <v>-66.426652854067072</v>
      </c>
      <c r="P21" s="98"/>
    </row>
    <row r="22" spans="1:16" s="96" customFormat="1" x14ac:dyDescent="0.25">
      <c r="A22" s="95" t="s">
        <v>34</v>
      </c>
      <c r="B22" s="95"/>
      <c r="C22" s="86">
        <v>81007</v>
      </c>
      <c r="D22" s="99"/>
      <c r="E22" s="109">
        <f>'Kosten absolut'!W21</f>
        <v>22456453</v>
      </c>
      <c r="F22" s="109"/>
      <c r="G22" s="109">
        <f>Kobe!W21</f>
        <v>3764364</v>
      </c>
      <c r="H22" s="86"/>
      <c r="I22" s="126">
        <f t="shared" si="0"/>
        <v>18692089</v>
      </c>
      <c r="J22" s="127"/>
      <c r="K22" s="124">
        <f t="shared" si="1"/>
        <v>230.7465898008814</v>
      </c>
      <c r="L22" s="124"/>
      <c r="M22" s="128">
        <v>314.37535435278198</v>
      </c>
      <c r="N22" s="124"/>
      <c r="O22" s="124">
        <f t="shared" si="2"/>
        <v>-83.628764551900588</v>
      </c>
      <c r="P22" s="98"/>
    </row>
    <row r="23" spans="1:16" s="96" customFormat="1" x14ac:dyDescent="0.25">
      <c r="A23" s="95" t="s">
        <v>35</v>
      </c>
      <c r="B23" s="95"/>
      <c r="C23" s="86">
        <v>121940</v>
      </c>
      <c r="D23" s="99"/>
      <c r="E23" s="109">
        <f>'Kosten absolut'!W22</f>
        <v>26546423</v>
      </c>
      <c r="F23" s="109"/>
      <c r="G23" s="109">
        <f>Kobe!W22</f>
        <v>5505316</v>
      </c>
      <c r="H23" s="86"/>
      <c r="I23" s="126">
        <f t="shared" si="0"/>
        <v>21041107</v>
      </c>
      <c r="J23" s="127"/>
      <c r="K23" s="124">
        <f t="shared" si="1"/>
        <v>172.552952271609</v>
      </c>
      <c r="L23" s="124"/>
      <c r="M23" s="128">
        <v>230.87606510339899</v>
      </c>
      <c r="N23" s="124"/>
      <c r="O23" s="124">
        <f t="shared" si="2"/>
        <v>-58.323112831789985</v>
      </c>
      <c r="P23" s="98"/>
    </row>
    <row r="24" spans="1:16" s="96" customFormat="1" x14ac:dyDescent="0.25">
      <c r="A24" s="95" t="s">
        <v>36</v>
      </c>
      <c r="B24" s="95"/>
      <c r="C24" s="86">
        <v>34451</v>
      </c>
      <c r="D24" s="99"/>
      <c r="E24" s="109">
        <f>'Kosten absolut'!W23</f>
        <v>6373025</v>
      </c>
      <c r="F24" s="109"/>
      <c r="G24" s="109">
        <f>Kobe!W23</f>
        <v>1369104</v>
      </c>
      <c r="H24" s="86"/>
      <c r="I24" s="126">
        <f t="shared" si="0"/>
        <v>5003921</v>
      </c>
      <c r="J24" s="127"/>
      <c r="K24" s="124">
        <f t="shared" si="1"/>
        <v>145.24748193085833</v>
      </c>
      <c r="L24" s="124"/>
      <c r="M24" s="128">
        <v>213.63152119332199</v>
      </c>
      <c r="N24" s="124"/>
      <c r="O24" s="124">
        <f t="shared" si="2"/>
        <v>-68.384039262463659</v>
      </c>
      <c r="P24" s="98"/>
    </row>
    <row r="25" spans="1:16" s="96" customFormat="1" x14ac:dyDescent="0.25">
      <c r="A25" s="95" t="s">
        <v>37</v>
      </c>
      <c r="B25" s="95"/>
      <c r="C25" s="86">
        <v>24807</v>
      </c>
      <c r="D25" s="99"/>
      <c r="E25" s="109">
        <f>'Kosten absolut'!W24</f>
        <v>4000430</v>
      </c>
      <c r="F25" s="109"/>
      <c r="G25" s="109">
        <f>Kobe!W24</f>
        <v>833710</v>
      </c>
      <c r="H25" s="86"/>
      <c r="I25" s="126">
        <f t="shared" si="0"/>
        <v>3166720</v>
      </c>
      <c r="J25" s="127"/>
      <c r="K25" s="124">
        <f t="shared" si="1"/>
        <v>127.65429112750434</v>
      </c>
      <c r="L25" s="124"/>
      <c r="M25" s="128">
        <v>172.01192759147</v>
      </c>
      <c r="N25" s="124"/>
      <c r="O25" s="124">
        <f t="shared" si="2"/>
        <v>-44.357636463965662</v>
      </c>
      <c r="P25" s="98"/>
    </row>
    <row r="26" spans="1:16" s="96" customFormat="1" x14ac:dyDescent="0.25">
      <c r="A26" s="95" t="s">
        <v>38</v>
      </c>
      <c r="B26" s="95"/>
      <c r="C26" s="86">
        <v>6014</v>
      </c>
      <c r="D26" s="99"/>
      <c r="E26" s="109">
        <f>'Kosten absolut'!W25</f>
        <v>932010</v>
      </c>
      <c r="F26" s="109"/>
      <c r="G26" s="109">
        <f>Kobe!W25</f>
        <v>194360</v>
      </c>
      <c r="H26" s="86"/>
      <c r="I26" s="126">
        <f t="shared" si="0"/>
        <v>737650</v>
      </c>
      <c r="J26" s="127"/>
      <c r="K26" s="124">
        <f t="shared" si="1"/>
        <v>122.6554705686731</v>
      </c>
      <c r="L26" s="124"/>
      <c r="M26" s="128">
        <v>154.46716128427499</v>
      </c>
      <c r="N26" s="124"/>
      <c r="O26" s="124">
        <f t="shared" si="2"/>
        <v>-31.811690715601898</v>
      </c>
      <c r="P26" s="98"/>
    </row>
    <row r="27" spans="1:16" s="96" customFormat="1" x14ac:dyDescent="0.25">
      <c r="A27" s="95" t="s">
        <v>39</v>
      </c>
      <c r="B27" s="95"/>
      <c r="C27" s="86">
        <v>202190</v>
      </c>
      <c r="D27" s="99"/>
      <c r="E27" s="109">
        <f>'Kosten absolut'!W26</f>
        <v>36606789</v>
      </c>
      <c r="F27" s="109"/>
      <c r="G27" s="109">
        <f>Kobe!W26</f>
        <v>7783976</v>
      </c>
      <c r="H27" s="86"/>
      <c r="I27" s="126">
        <f t="shared" si="0"/>
        <v>28822813</v>
      </c>
      <c r="J27" s="127"/>
      <c r="K27" s="124">
        <f t="shared" si="1"/>
        <v>142.55310846233741</v>
      </c>
      <c r="L27" s="124"/>
      <c r="M27" s="128">
        <v>185.32301444743501</v>
      </c>
      <c r="N27" s="124"/>
      <c r="O27" s="124">
        <f t="shared" si="2"/>
        <v>-42.769905985097608</v>
      </c>
      <c r="P27" s="98"/>
    </row>
    <row r="28" spans="1:16" s="96" customFormat="1" x14ac:dyDescent="0.25">
      <c r="A28" s="95" t="s">
        <v>40</v>
      </c>
      <c r="B28" s="95"/>
      <c r="C28" s="86">
        <v>85113</v>
      </c>
      <c r="D28" s="99"/>
      <c r="E28" s="109">
        <f>'Kosten absolut'!W27</f>
        <v>15069208</v>
      </c>
      <c r="F28" s="109"/>
      <c r="G28" s="109">
        <f>Kobe!W27</f>
        <v>3178569</v>
      </c>
      <c r="H28" s="86"/>
      <c r="I28" s="126">
        <f t="shared" si="0"/>
        <v>11890639</v>
      </c>
      <c r="J28" s="127"/>
      <c r="K28" s="124">
        <f t="shared" si="1"/>
        <v>139.70414625262885</v>
      </c>
      <c r="L28" s="124"/>
      <c r="M28" s="128">
        <v>188.285433384253</v>
      </c>
      <c r="N28" s="124"/>
      <c r="O28" s="124">
        <f t="shared" si="2"/>
        <v>-48.581287131624151</v>
      </c>
      <c r="P28" s="98"/>
    </row>
    <row r="29" spans="1:16" s="96" customFormat="1" x14ac:dyDescent="0.25">
      <c r="A29" s="95" t="s">
        <v>41</v>
      </c>
      <c r="B29" s="95"/>
      <c r="C29" s="86">
        <v>273356</v>
      </c>
      <c r="D29" s="99"/>
      <c r="E29" s="109">
        <f>'Kosten absolut'!W28</f>
        <v>52918644</v>
      </c>
      <c r="F29" s="109"/>
      <c r="G29" s="109">
        <f>Kobe!W28</f>
        <v>10608607</v>
      </c>
      <c r="H29" s="86"/>
      <c r="I29" s="126">
        <f t="shared" si="0"/>
        <v>42310037</v>
      </c>
      <c r="J29" s="127"/>
      <c r="K29" s="124">
        <f t="shared" si="1"/>
        <v>154.77998287946852</v>
      </c>
      <c r="L29" s="124"/>
      <c r="M29" s="128">
        <v>203.447390305434</v>
      </c>
      <c r="N29" s="124"/>
      <c r="O29" s="124">
        <f t="shared" si="2"/>
        <v>-48.667407425965479</v>
      </c>
      <c r="P29" s="98"/>
    </row>
    <row r="30" spans="1:16" s="96" customFormat="1" x14ac:dyDescent="0.25">
      <c r="A30" s="95" t="s">
        <v>42</v>
      </c>
      <c r="B30" s="95"/>
      <c r="C30" s="86">
        <v>109791</v>
      </c>
      <c r="D30" s="99"/>
      <c r="E30" s="109">
        <f>'Kosten absolut'!W29</f>
        <v>20342158</v>
      </c>
      <c r="F30" s="109"/>
      <c r="G30" s="109">
        <f>Kobe!W29</f>
        <v>4218458</v>
      </c>
      <c r="H30" s="86"/>
      <c r="I30" s="126">
        <f t="shared" si="0"/>
        <v>16123700</v>
      </c>
      <c r="J30" s="127"/>
      <c r="K30" s="124">
        <f t="shared" si="1"/>
        <v>146.85812133963623</v>
      </c>
      <c r="L30" s="124"/>
      <c r="M30" s="128">
        <v>192.69787605199201</v>
      </c>
      <c r="N30" s="124"/>
      <c r="O30" s="124">
        <f t="shared" si="2"/>
        <v>-45.839754712355784</v>
      </c>
      <c r="P30" s="98"/>
    </row>
    <row r="31" spans="1:16" s="96" customFormat="1" x14ac:dyDescent="0.25">
      <c r="A31" s="95" t="s">
        <v>43</v>
      </c>
      <c r="B31" s="95"/>
      <c r="C31" s="86">
        <v>139044</v>
      </c>
      <c r="D31" s="99"/>
      <c r="E31" s="109">
        <f>'Kosten absolut'!W30</f>
        <v>32203660</v>
      </c>
      <c r="F31" s="109"/>
      <c r="G31" s="109">
        <f>Kobe!W30</f>
        <v>6462483</v>
      </c>
      <c r="H31" s="86"/>
      <c r="I31" s="126">
        <f t="shared" si="0"/>
        <v>25741177</v>
      </c>
      <c r="J31" s="127"/>
      <c r="K31" s="124">
        <f t="shared" si="1"/>
        <v>185.12972152699865</v>
      </c>
      <c r="L31" s="124"/>
      <c r="M31" s="128">
        <v>268.52049053197902</v>
      </c>
      <c r="N31" s="124"/>
      <c r="O31" s="124">
        <f t="shared" si="2"/>
        <v>-83.39076900498037</v>
      </c>
      <c r="P31" s="98"/>
    </row>
    <row r="32" spans="1:16" s="96" customFormat="1" x14ac:dyDescent="0.25">
      <c r="A32" s="95" t="s">
        <v>44</v>
      </c>
      <c r="B32" s="95"/>
      <c r="C32" s="86">
        <v>286698</v>
      </c>
      <c r="D32" s="99"/>
      <c r="E32" s="109">
        <f>'Kosten absolut'!W31</f>
        <v>71850876</v>
      </c>
      <c r="F32" s="109"/>
      <c r="G32" s="109">
        <f>Kobe!W31</f>
        <v>13625650</v>
      </c>
      <c r="H32" s="86"/>
      <c r="I32" s="126">
        <f t="shared" si="0"/>
        <v>58225226</v>
      </c>
      <c r="J32" s="127"/>
      <c r="K32" s="124">
        <f t="shared" si="1"/>
        <v>203.08905538231869</v>
      </c>
      <c r="L32" s="124"/>
      <c r="M32" s="128">
        <v>268.98316112305099</v>
      </c>
      <c r="N32" s="124"/>
      <c r="O32" s="124">
        <f t="shared" si="2"/>
        <v>-65.8941057407323</v>
      </c>
      <c r="P32" s="98"/>
    </row>
    <row r="33" spans="1:16" s="96" customFormat="1" x14ac:dyDescent="0.25">
      <c r="A33" s="95" t="s">
        <v>45</v>
      </c>
      <c r="B33" s="95"/>
      <c r="C33" s="86">
        <v>130168</v>
      </c>
      <c r="D33" s="99"/>
      <c r="E33" s="109">
        <f>'Kosten absolut'!W32</f>
        <v>24842151</v>
      </c>
      <c r="F33" s="109"/>
      <c r="G33" s="109">
        <f>Kobe!W32</f>
        <v>4935045</v>
      </c>
      <c r="H33" s="86"/>
      <c r="I33" s="126">
        <f t="shared" si="0"/>
        <v>19907106</v>
      </c>
      <c r="J33" s="127"/>
      <c r="K33" s="124">
        <f t="shared" si="1"/>
        <v>152.93394689939154</v>
      </c>
      <c r="L33" s="124"/>
      <c r="M33" s="128">
        <v>207.58745911585899</v>
      </c>
      <c r="N33" s="124"/>
      <c r="O33" s="124">
        <f t="shared" si="2"/>
        <v>-54.653512216467448</v>
      </c>
      <c r="P33" s="98"/>
    </row>
    <row r="34" spans="1:16" s="96" customFormat="1" x14ac:dyDescent="0.25">
      <c r="A34" s="95" t="s">
        <v>46</v>
      </c>
      <c r="B34" s="95"/>
      <c r="C34" s="86">
        <v>71440</v>
      </c>
      <c r="D34" s="99"/>
      <c r="E34" s="109">
        <f>'Kosten absolut'!W33</f>
        <v>16592132</v>
      </c>
      <c r="F34" s="109"/>
      <c r="G34" s="109">
        <f>Kobe!W33</f>
        <v>2904497</v>
      </c>
      <c r="H34" s="86"/>
      <c r="I34" s="126">
        <f t="shared" si="0"/>
        <v>13687635</v>
      </c>
      <c r="J34" s="127"/>
      <c r="K34" s="124">
        <f t="shared" si="1"/>
        <v>191.5962346024636</v>
      </c>
      <c r="L34" s="124"/>
      <c r="M34" s="128">
        <v>255.48241016093601</v>
      </c>
      <c r="N34" s="124"/>
      <c r="O34" s="124">
        <f t="shared" si="2"/>
        <v>-63.886175558472416</v>
      </c>
      <c r="P34" s="98"/>
    </row>
    <row r="35" spans="1:16" s="96" customFormat="1" x14ac:dyDescent="0.25">
      <c r="A35" s="95" t="s">
        <v>47</v>
      </c>
      <c r="B35" s="95"/>
      <c r="C35" s="86">
        <v>178597</v>
      </c>
      <c r="D35" s="99"/>
      <c r="E35" s="109">
        <f>'Kosten absolut'!W34</f>
        <v>58249509</v>
      </c>
      <c r="F35" s="109"/>
      <c r="G35" s="109">
        <f>Kobe!W34</f>
        <v>9408416</v>
      </c>
      <c r="H35" s="86"/>
      <c r="I35" s="126">
        <f t="shared" si="0"/>
        <v>48841093</v>
      </c>
      <c r="J35" s="127"/>
      <c r="K35" s="124">
        <f t="shared" si="1"/>
        <v>273.47095975856257</v>
      </c>
      <c r="L35" s="124"/>
      <c r="M35" s="128">
        <v>312.01540687885802</v>
      </c>
      <c r="N35" s="124"/>
      <c r="O35" s="124">
        <f t="shared" si="2"/>
        <v>-38.544447120295445</v>
      </c>
      <c r="P35" s="98"/>
    </row>
    <row r="36" spans="1:16" s="96" customFormat="1" x14ac:dyDescent="0.25">
      <c r="A36" s="95" t="s">
        <v>48</v>
      </c>
      <c r="B36" s="95"/>
      <c r="C36" s="86">
        <v>30166</v>
      </c>
      <c r="D36" s="99"/>
      <c r="E36" s="109">
        <f>'Kosten absolut'!W35</f>
        <v>5545563</v>
      </c>
      <c r="F36" s="109"/>
      <c r="G36" s="109">
        <f>Kobe!W35</f>
        <v>1245233</v>
      </c>
      <c r="H36" s="86"/>
      <c r="I36" s="126">
        <f t="shared" si="0"/>
        <v>4300330</v>
      </c>
      <c r="J36" s="127"/>
      <c r="K36" s="124">
        <f t="shared" si="1"/>
        <v>142.55552608897435</v>
      </c>
      <c r="L36" s="124"/>
      <c r="M36" s="128">
        <v>241.35538545822101</v>
      </c>
      <c r="N36" s="124"/>
      <c r="O36" s="124">
        <f t="shared" si="2"/>
        <v>-98.799859369246661</v>
      </c>
      <c r="P36" s="98"/>
    </row>
    <row r="37" spans="1:16" s="96" customFormat="1" x14ac:dyDescent="0.25">
      <c r="A37" s="96" t="s">
        <v>49</v>
      </c>
      <c r="C37" s="86">
        <f>SUM(C11:C36)</f>
        <v>3333736</v>
      </c>
      <c r="D37" s="86"/>
      <c r="E37" s="109">
        <f>'Kosten absolut'!W36</f>
        <v>714366075</v>
      </c>
      <c r="F37" s="86"/>
      <c r="G37" s="109">
        <f>Kobe!W36</f>
        <v>138775821</v>
      </c>
      <c r="H37" s="86"/>
      <c r="I37" s="126">
        <f t="shared" si="0"/>
        <v>575590254</v>
      </c>
      <c r="J37" s="127"/>
      <c r="K37" s="124">
        <f t="shared" si="1"/>
        <v>172.65621932870511</v>
      </c>
      <c r="L37" s="128"/>
      <c r="M37" s="128">
        <v>228.93922229127216</v>
      </c>
      <c r="N37" s="128"/>
      <c r="O37" s="124">
        <f t="shared" si="2"/>
        <v>-56.283002962567053</v>
      </c>
    </row>
  </sheetData>
  <phoneticPr fontId="0" type="noConversion"/>
  <pageMargins left="0.78740157480314965" right="0.78740157480314965" top="0.77" bottom="0.76" header="0.51181102362204722" footer="0.51181102362204722"/>
  <pageSetup paperSize="9" orientation="landscape" horizontalDpi="300" verticalDpi="300" r:id="rId1"/>
  <headerFooter alignWithMargins="0">
    <oddHeader>&amp;A</oddHeader>
    <oddFooter>Seite &amp;P</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S37"/>
  <sheetViews>
    <sheetView workbookViewId="0"/>
  </sheetViews>
  <sheetFormatPr baseColWidth="10" defaultColWidth="11.44140625" defaultRowHeight="13.2" x14ac:dyDescent="0.25"/>
  <cols>
    <col min="1" max="1" width="9.33203125" style="47" customWidth="1"/>
    <col min="2" max="2" width="7.6640625" style="47" customWidth="1"/>
    <col min="3" max="3" width="10.109375" style="49" customWidth="1"/>
    <col min="4" max="4" width="2.5546875" style="49" customWidth="1"/>
    <col min="5" max="5" width="13.33203125" style="49" customWidth="1"/>
    <col min="6" max="6" width="3" style="49" customWidth="1"/>
    <col min="7" max="7" width="12.44140625" style="49" customWidth="1"/>
    <col min="8" max="8" width="3.44140625" style="49" customWidth="1"/>
    <col min="9" max="9" width="13" style="49" customWidth="1"/>
    <col min="10" max="10" width="2.44140625" style="49" customWidth="1"/>
    <col min="11" max="11" width="13.33203125" style="85" customWidth="1"/>
    <col min="12" max="12" width="2.88671875" style="45" customWidth="1"/>
    <col min="13" max="13" width="13.33203125" style="85" customWidth="1"/>
    <col min="14" max="14" width="2" style="46" customWidth="1"/>
    <col min="15" max="15" width="12.88671875" style="85" customWidth="1"/>
    <col min="16" max="16" width="4.33203125" style="47" customWidth="1"/>
    <col min="17" max="17" width="11.44140625" style="47"/>
    <col min="18" max="18" width="26.88671875" style="47" customWidth="1"/>
    <col min="19" max="19" width="11.44140625" style="48"/>
    <col min="20" max="16384" width="11.44140625" style="47"/>
  </cols>
  <sheetData>
    <row r="1" spans="1:19" s="43" customFormat="1" x14ac:dyDescent="0.25">
      <c r="A1" s="6" t="s">
        <v>184</v>
      </c>
      <c r="B1" s="6"/>
      <c r="C1" s="39"/>
      <c r="D1" s="39"/>
      <c r="E1" s="40"/>
      <c r="F1" s="40"/>
      <c r="G1" s="40"/>
      <c r="H1" s="40"/>
      <c r="I1" s="40"/>
      <c r="J1" s="40"/>
      <c r="K1" s="88"/>
      <c r="L1" s="41"/>
      <c r="M1" s="88"/>
      <c r="N1" s="42"/>
      <c r="O1" s="29"/>
      <c r="P1" s="7" t="s">
        <v>185</v>
      </c>
    </row>
    <row r="2" spans="1:19" s="43" customFormat="1" x14ac:dyDescent="0.25">
      <c r="A2" s="38" t="s">
        <v>182</v>
      </c>
      <c r="B2" s="38"/>
      <c r="C2" s="39"/>
      <c r="D2" s="39"/>
      <c r="E2" s="40"/>
      <c r="F2" s="40"/>
      <c r="G2" s="40"/>
      <c r="H2" s="40"/>
      <c r="I2" s="40"/>
      <c r="J2" s="40"/>
      <c r="K2" s="88"/>
      <c r="L2" s="41"/>
      <c r="M2" s="88"/>
      <c r="N2" s="42"/>
      <c r="O2" s="29"/>
      <c r="P2" s="22"/>
    </row>
    <row r="3" spans="1:19" x14ac:dyDescent="0.25">
      <c r="A3" s="38" t="s">
        <v>194</v>
      </c>
      <c r="B3" s="38"/>
      <c r="C3" s="44"/>
      <c r="D3" s="44"/>
      <c r="E3" s="40"/>
      <c r="F3" s="40"/>
      <c r="G3" s="40"/>
      <c r="H3" s="40"/>
      <c r="I3" s="40"/>
      <c r="J3" s="40"/>
      <c r="S3" s="47"/>
    </row>
    <row r="4" spans="1:19" x14ac:dyDescent="0.25">
      <c r="A4" s="38" t="s">
        <v>140</v>
      </c>
      <c r="B4" s="38"/>
      <c r="C4" s="44"/>
      <c r="D4" s="44"/>
      <c r="E4" s="40"/>
      <c r="F4" s="40"/>
      <c r="G4" s="40"/>
      <c r="H4" s="40"/>
      <c r="I4" s="40"/>
      <c r="J4" s="40"/>
      <c r="S4" s="47"/>
    </row>
    <row r="5" spans="1:19" x14ac:dyDescent="0.25">
      <c r="S5" s="47"/>
    </row>
    <row r="6" spans="1:19" x14ac:dyDescent="0.25">
      <c r="B6" s="43"/>
      <c r="K6" s="89"/>
      <c r="L6" s="46"/>
      <c r="M6" s="89"/>
      <c r="O6" s="89"/>
      <c r="P6" s="49"/>
      <c r="S6" s="47"/>
    </row>
    <row r="7" spans="1:19" x14ac:dyDescent="0.25">
      <c r="A7" s="43" t="s">
        <v>1</v>
      </c>
      <c r="B7"/>
      <c r="C7" s="50" t="s">
        <v>56</v>
      </c>
      <c r="D7" s="50"/>
      <c r="E7" s="50" t="s">
        <v>52</v>
      </c>
      <c r="F7" s="50"/>
      <c r="G7" s="105" t="s">
        <v>183</v>
      </c>
      <c r="H7" s="50"/>
      <c r="I7" s="50" t="s">
        <v>55</v>
      </c>
      <c r="J7" s="50"/>
      <c r="K7" s="90" t="s">
        <v>57</v>
      </c>
      <c r="L7" s="52"/>
      <c r="M7" s="90" t="s">
        <v>57</v>
      </c>
      <c r="N7" s="52"/>
      <c r="O7" s="90" t="s">
        <v>58</v>
      </c>
      <c r="P7" s="50"/>
      <c r="S7" s="47"/>
    </row>
    <row r="8" spans="1:19" x14ac:dyDescent="0.25">
      <c r="C8" s="105" t="s">
        <v>152</v>
      </c>
      <c r="D8" s="50"/>
      <c r="E8" s="105" t="s">
        <v>153</v>
      </c>
      <c r="F8" s="50"/>
      <c r="G8" s="105" t="s">
        <v>153</v>
      </c>
      <c r="H8" s="50"/>
      <c r="I8" s="105" t="s">
        <v>153</v>
      </c>
      <c r="J8" s="50"/>
      <c r="K8" s="106" t="s">
        <v>154</v>
      </c>
      <c r="L8" s="53"/>
      <c r="M8" s="91" t="s">
        <v>59</v>
      </c>
      <c r="N8" s="52"/>
      <c r="O8" s="107" t="s">
        <v>154</v>
      </c>
      <c r="P8" s="51"/>
      <c r="S8" s="47"/>
    </row>
    <row r="9" spans="1:19" x14ac:dyDescent="0.25">
      <c r="E9" s="50" t="s">
        <v>54</v>
      </c>
      <c r="F9" s="50"/>
      <c r="G9" s="50" t="s">
        <v>54</v>
      </c>
      <c r="H9" s="50"/>
      <c r="I9" s="50" t="s">
        <v>54</v>
      </c>
      <c r="J9" s="50"/>
      <c r="K9" s="90" t="s">
        <v>54</v>
      </c>
      <c r="L9" s="52"/>
      <c r="M9" s="90" t="s">
        <v>54</v>
      </c>
      <c r="N9" s="52"/>
      <c r="O9" s="90" t="s">
        <v>54</v>
      </c>
      <c r="P9" s="50"/>
      <c r="S9" s="47"/>
    </row>
    <row r="10" spans="1:19" s="61" customFormat="1" x14ac:dyDescent="0.25">
      <c r="C10" s="62"/>
      <c r="E10" s="62"/>
      <c r="G10" s="62"/>
      <c r="H10" s="54"/>
      <c r="I10" s="62"/>
      <c r="J10" s="54"/>
      <c r="L10" s="63"/>
      <c r="N10" s="63"/>
      <c r="O10" s="92"/>
      <c r="P10" s="54"/>
    </row>
    <row r="11" spans="1:19" s="96" customFormat="1" x14ac:dyDescent="0.25">
      <c r="A11" s="95" t="s">
        <v>23</v>
      </c>
      <c r="B11" s="95"/>
      <c r="C11" s="86">
        <v>508134</v>
      </c>
      <c r="D11" s="99"/>
      <c r="E11" s="109">
        <f>'Kosten absolut'!Y10</f>
        <v>123417203</v>
      </c>
      <c r="F11" s="109"/>
      <c r="G11" s="109">
        <f>Kobe!Y10</f>
        <v>22974019</v>
      </c>
      <c r="H11" s="86"/>
      <c r="I11" s="126">
        <f>E11-G11</f>
        <v>100443184</v>
      </c>
      <c r="J11" s="127"/>
      <c r="K11" s="124">
        <f>I11/C11</f>
        <v>197.67066167585716</v>
      </c>
      <c r="L11" s="124"/>
      <c r="M11" s="128">
        <v>218.04229159690701</v>
      </c>
      <c r="N11" s="124"/>
      <c r="O11" s="124">
        <f>K11-M11</f>
        <v>-20.371629921049845</v>
      </c>
      <c r="P11" s="97"/>
      <c r="R11" s="143"/>
    </row>
    <row r="12" spans="1:19" s="96" customFormat="1" x14ac:dyDescent="0.25">
      <c r="A12" s="95" t="s">
        <v>24</v>
      </c>
      <c r="B12" s="95"/>
      <c r="C12" s="86">
        <v>392880</v>
      </c>
      <c r="D12" s="99"/>
      <c r="E12" s="109">
        <f>'Kosten absolut'!Y11</f>
        <v>101954658</v>
      </c>
      <c r="F12" s="109"/>
      <c r="G12" s="109">
        <f>Kobe!Y11</f>
        <v>17622727</v>
      </c>
      <c r="H12" s="86"/>
      <c r="I12" s="126">
        <f t="shared" ref="I12:I37" si="0">E12-G12</f>
        <v>84331931</v>
      </c>
      <c r="J12" s="127"/>
      <c r="K12" s="124">
        <f t="shared" ref="K12:K37" si="1">I12/C12</f>
        <v>214.65060832824273</v>
      </c>
      <c r="L12" s="124"/>
      <c r="M12" s="128">
        <v>249.03833194441299</v>
      </c>
      <c r="N12" s="124"/>
      <c r="O12" s="124">
        <f t="shared" ref="O12:O37" si="2">K12-M12</f>
        <v>-34.387723616170263</v>
      </c>
      <c r="P12" s="98"/>
    </row>
    <row r="13" spans="1:19" s="96" customFormat="1" x14ac:dyDescent="0.25">
      <c r="A13" s="95" t="s">
        <v>25</v>
      </c>
      <c r="B13" s="95"/>
      <c r="C13" s="86">
        <v>134154</v>
      </c>
      <c r="D13" s="99"/>
      <c r="E13" s="109">
        <f>'Kosten absolut'!Y12</f>
        <v>26687830</v>
      </c>
      <c r="F13" s="109"/>
      <c r="G13" s="109">
        <f>Kobe!Y12</f>
        <v>5039897</v>
      </c>
      <c r="H13" s="86"/>
      <c r="I13" s="126">
        <f t="shared" si="0"/>
        <v>21647933</v>
      </c>
      <c r="J13" s="127"/>
      <c r="K13" s="124">
        <f t="shared" si="1"/>
        <v>161.36628799737616</v>
      </c>
      <c r="L13" s="124"/>
      <c r="M13" s="128">
        <v>191.51246859173401</v>
      </c>
      <c r="N13" s="124"/>
      <c r="O13" s="124">
        <f t="shared" si="2"/>
        <v>-30.146180594357844</v>
      </c>
      <c r="P13" s="98"/>
    </row>
    <row r="14" spans="1:19" s="96" customFormat="1" x14ac:dyDescent="0.25">
      <c r="A14" s="95" t="s">
        <v>26</v>
      </c>
      <c r="B14" s="95"/>
      <c r="C14" s="86">
        <v>13168</v>
      </c>
      <c r="D14" s="99"/>
      <c r="E14" s="109">
        <f>'Kosten absolut'!Y13</f>
        <v>2410710</v>
      </c>
      <c r="F14" s="109"/>
      <c r="G14" s="109">
        <f>Kobe!Y13</f>
        <v>471194</v>
      </c>
      <c r="H14" s="86"/>
      <c r="I14" s="126">
        <f t="shared" si="0"/>
        <v>1939516</v>
      </c>
      <c r="J14" s="127"/>
      <c r="K14" s="124">
        <f t="shared" si="1"/>
        <v>147.29009720534629</v>
      </c>
      <c r="L14" s="124"/>
      <c r="M14" s="128">
        <v>184.25417478179301</v>
      </c>
      <c r="N14" s="124"/>
      <c r="O14" s="124">
        <f t="shared" si="2"/>
        <v>-36.964077576446726</v>
      </c>
      <c r="P14" s="98"/>
    </row>
    <row r="15" spans="1:19" s="96" customFormat="1" x14ac:dyDescent="0.25">
      <c r="A15" s="95" t="s">
        <v>27</v>
      </c>
      <c r="B15" s="95"/>
      <c r="C15" s="86">
        <v>52386</v>
      </c>
      <c r="D15" s="99"/>
      <c r="E15" s="109">
        <f>'Kosten absolut'!Y14</f>
        <v>11004995</v>
      </c>
      <c r="F15" s="109"/>
      <c r="G15" s="109">
        <f>Kobe!Y14</f>
        <v>2173918</v>
      </c>
      <c r="H15" s="86"/>
      <c r="I15" s="126">
        <f t="shared" si="0"/>
        <v>8831077</v>
      </c>
      <c r="J15" s="127"/>
      <c r="K15" s="124">
        <f t="shared" si="1"/>
        <v>168.57704348490054</v>
      </c>
      <c r="L15" s="124"/>
      <c r="M15" s="128">
        <v>187.25384723391201</v>
      </c>
      <c r="N15" s="124"/>
      <c r="O15" s="124">
        <f t="shared" si="2"/>
        <v>-18.676803749011469</v>
      </c>
      <c r="P15" s="98"/>
    </row>
    <row r="16" spans="1:19" s="96" customFormat="1" x14ac:dyDescent="0.25">
      <c r="A16" s="95" t="s">
        <v>28</v>
      </c>
      <c r="B16" s="95"/>
      <c r="C16" s="86">
        <v>12686</v>
      </c>
      <c r="D16" s="99"/>
      <c r="E16" s="109">
        <f>'Kosten absolut'!Y15</f>
        <v>2933265</v>
      </c>
      <c r="F16" s="109"/>
      <c r="G16" s="109">
        <f>Kobe!Y15</f>
        <v>512442</v>
      </c>
      <c r="H16" s="86"/>
      <c r="I16" s="126">
        <f t="shared" si="0"/>
        <v>2420823</v>
      </c>
      <c r="J16" s="127"/>
      <c r="K16" s="124">
        <f t="shared" si="1"/>
        <v>190.82634400126122</v>
      </c>
      <c r="L16" s="124"/>
      <c r="M16" s="128">
        <v>177.545365148683</v>
      </c>
      <c r="N16" s="124"/>
      <c r="O16" s="124">
        <f t="shared" si="2"/>
        <v>13.280978852578215</v>
      </c>
      <c r="P16" s="98"/>
    </row>
    <row r="17" spans="1:16" s="96" customFormat="1" x14ac:dyDescent="0.25">
      <c r="A17" s="95" t="s">
        <v>29</v>
      </c>
      <c r="B17" s="95"/>
      <c r="C17" s="86">
        <v>15768</v>
      </c>
      <c r="D17" s="99"/>
      <c r="E17" s="109">
        <f>'Kosten absolut'!Y16</f>
        <v>3342188</v>
      </c>
      <c r="F17" s="109"/>
      <c r="G17" s="109">
        <f>Kobe!Y16</f>
        <v>606197</v>
      </c>
      <c r="H17" s="86"/>
      <c r="I17" s="126">
        <f t="shared" si="0"/>
        <v>2735991</v>
      </c>
      <c r="J17" s="127"/>
      <c r="K17" s="124">
        <f t="shared" si="1"/>
        <v>173.51541095890411</v>
      </c>
      <c r="L17" s="124"/>
      <c r="M17" s="128">
        <v>165.39459067220801</v>
      </c>
      <c r="N17" s="124"/>
      <c r="O17" s="124">
        <f t="shared" si="2"/>
        <v>8.1208202866961017</v>
      </c>
      <c r="P17" s="98"/>
    </row>
    <row r="18" spans="1:16" s="96" customFormat="1" x14ac:dyDescent="0.25">
      <c r="A18" s="95" t="s">
        <v>30</v>
      </c>
      <c r="B18" s="95"/>
      <c r="C18" s="86">
        <v>14763</v>
      </c>
      <c r="D18" s="99"/>
      <c r="E18" s="109">
        <f>'Kosten absolut'!Y17</f>
        <v>3079550</v>
      </c>
      <c r="F18" s="109"/>
      <c r="G18" s="109">
        <f>Kobe!Y17</f>
        <v>617920</v>
      </c>
      <c r="H18" s="86"/>
      <c r="I18" s="126">
        <f t="shared" si="0"/>
        <v>2461630</v>
      </c>
      <c r="J18" s="127"/>
      <c r="K18" s="124">
        <f t="shared" si="1"/>
        <v>166.74320937478834</v>
      </c>
      <c r="L18" s="124"/>
      <c r="M18" s="128">
        <v>189.74562139457399</v>
      </c>
      <c r="N18" s="124"/>
      <c r="O18" s="124">
        <f t="shared" si="2"/>
        <v>-23.002412019785652</v>
      </c>
      <c r="P18" s="98"/>
    </row>
    <row r="19" spans="1:16" s="96" customFormat="1" x14ac:dyDescent="0.25">
      <c r="A19" s="95" t="s">
        <v>31</v>
      </c>
      <c r="B19" s="95"/>
      <c r="C19" s="86">
        <v>41526</v>
      </c>
      <c r="D19" s="99"/>
      <c r="E19" s="109">
        <f>'Kosten absolut'!Y18</f>
        <v>8650540</v>
      </c>
      <c r="F19" s="109"/>
      <c r="G19" s="109">
        <f>Kobe!Y18</f>
        <v>1662258</v>
      </c>
      <c r="H19" s="86"/>
      <c r="I19" s="126">
        <f t="shared" si="0"/>
        <v>6988282</v>
      </c>
      <c r="J19" s="127"/>
      <c r="K19" s="124">
        <f t="shared" si="1"/>
        <v>168.2869045898955</v>
      </c>
      <c r="L19" s="124"/>
      <c r="M19" s="128">
        <v>181.17844221468599</v>
      </c>
      <c r="N19" s="124"/>
      <c r="O19" s="124">
        <f t="shared" si="2"/>
        <v>-12.891537624790487</v>
      </c>
      <c r="P19" s="98"/>
    </row>
    <row r="20" spans="1:16" s="96" customFormat="1" x14ac:dyDescent="0.25">
      <c r="A20" s="95" t="s">
        <v>32</v>
      </c>
      <c r="B20" s="95"/>
      <c r="C20" s="86">
        <v>95984</v>
      </c>
      <c r="D20" s="99"/>
      <c r="E20" s="109">
        <f>'Kosten absolut'!Y19</f>
        <v>25376156</v>
      </c>
      <c r="F20" s="109"/>
      <c r="G20" s="109">
        <f>Kobe!Y19</f>
        <v>4508879</v>
      </c>
      <c r="H20" s="86"/>
      <c r="I20" s="126">
        <f t="shared" si="0"/>
        <v>20867277</v>
      </c>
      <c r="J20" s="127"/>
      <c r="K20" s="124">
        <f t="shared" si="1"/>
        <v>217.40370270045008</v>
      </c>
      <c r="L20" s="124"/>
      <c r="M20" s="128">
        <v>218.76546750977201</v>
      </c>
      <c r="N20" s="124"/>
      <c r="O20" s="124">
        <f t="shared" si="2"/>
        <v>-1.3617648093219259</v>
      </c>
      <c r="P20" s="98"/>
    </row>
    <row r="21" spans="1:16" s="96" customFormat="1" x14ac:dyDescent="0.25">
      <c r="A21" s="95" t="s">
        <v>33</v>
      </c>
      <c r="B21" s="95"/>
      <c r="C21" s="86">
        <v>101693</v>
      </c>
      <c r="D21" s="99"/>
      <c r="E21" s="109">
        <f>'Kosten absolut'!Y20</f>
        <v>24170914</v>
      </c>
      <c r="F21" s="109"/>
      <c r="G21" s="109">
        <f>Kobe!Y20</f>
        <v>4365766</v>
      </c>
      <c r="H21" s="86"/>
      <c r="I21" s="126">
        <f t="shared" si="0"/>
        <v>19805148</v>
      </c>
      <c r="J21" s="127"/>
      <c r="K21" s="124">
        <f t="shared" si="1"/>
        <v>194.75428987245925</v>
      </c>
      <c r="L21" s="124"/>
      <c r="M21" s="128">
        <v>218.22660338753801</v>
      </c>
      <c r="N21" s="124"/>
      <c r="O21" s="124">
        <f t="shared" si="2"/>
        <v>-23.472313515078753</v>
      </c>
      <c r="P21" s="98"/>
    </row>
    <row r="22" spans="1:16" s="96" customFormat="1" x14ac:dyDescent="0.25">
      <c r="A22" s="95" t="s">
        <v>34</v>
      </c>
      <c r="B22" s="95"/>
      <c r="C22" s="86">
        <v>72832</v>
      </c>
      <c r="D22" s="99"/>
      <c r="E22" s="109">
        <f>'Kosten absolut'!Y21</f>
        <v>23126078</v>
      </c>
      <c r="F22" s="109"/>
      <c r="G22" s="109">
        <f>Kobe!Y21</f>
        <v>3691481</v>
      </c>
      <c r="H22" s="86"/>
      <c r="I22" s="126">
        <f t="shared" si="0"/>
        <v>19434597</v>
      </c>
      <c r="J22" s="127"/>
      <c r="K22" s="124">
        <f t="shared" si="1"/>
        <v>266.84145705184534</v>
      </c>
      <c r="L22" s="124"/>
      <c r="M22" s="128">
        <v>314.37535435278198</v>
      </c>
      <c r="N22" s="124"/>
      <c r="O22" s="124">
        <f t="shared" si="2"/>
        <v>-47.533897300936644</v>
      </c>
      <c r="P22" s="98"/>
    </row>
    <row r="23" spans="1:16" s="96" customFormat="1" x14ac:dyDescent="0.25">
      <c r="A23" s="95" t="s">
        <v>35</v>
      </c>
      <c r="B23" s="95"/>
      <c r="C23" s="86">
        <v>110555</v>
      </c>
      <c r="D23" s="99"/>
      <c r="E23" s="109">
        <f>'Kosten absolut'!Y22</f>
        <v>27803053</v>
      </c>
      <c r="F23" s="109"/>
      <c r="G23" s="109">
        <f>Kobe!Y22</f>
        <v>5252216</v>
      </c>
      <c r="H23" s="86"/>
      <c r="I23" s="126">
        <f t="shared" si="0"/>
        <v>22550837</v>
      </c>
      <c r="J23" s="127"/>
      <c r="K23" s="124">
        <f t="shared" si="1"/>
        <v>203.97844511781466</v>
      </c>
      <c r="L23" s="124"/>
      <c r="M23" s="128">
        <v>230.87606510339899</v>
      </c>
      <c r="N23" s="124"/>
      <c r="O23" s="124">
        <f t="shared" si="2"/>
        <v>-26.897619985584328</v>
      </c>
      <c r="P23" s="98"/>
    </row>
    <row r="24" spans="1:16" s="96" customFormat="1" x14ac:dyDescent="0.25">
      <c r="A24" s="95" t="s">
        <v>36</v>
      </c>
      <c r="B24" s="95"/>
      <c r="C24" s="86">
        <v>31241</v>
      </c>
      <c r="D24" s="99"/>
      <c r="E24" s="109">
        <f>'Kosten absolut'!Y23</f>
        <v>7601280</v>
      </c>
      <c r="F24" s="109"/>
      <c r="G24" s="109">
        <f>Kobe!Y23</f>
        <v>1404563</v>
      </c>
      <c r="H24" s="86"/>
      <c r="I24" s="126">
        <f t="shared" si="0"/>
        <v>6196717</v>
      </c>
      <c r="J24" s="127"/>
      <c r="K24" s="124">
        <f t="shared" si="1"/>
        <v>198.35206939598604</v>
      </c>
      <c r="L24" s="124"/>
      <c r="M24" s="128">
        <v>213.63152119332199</v>
      </c>
      <c r="N24" s="124"/>
      <c r="O24" s="124">
        <f t="shared" si="2"/>
        <v>-15.279451797335952</v>
      </c>
      <c r="P24" s="98"/>
    </row>
    <row r="25" spans="1:16" s="96" customFormat="1" x14ac:dyDescent="0.25">
      <c r="A25" s="95" t="s">
        <v>37</v>
      </c>
      <c r="B25" s="95"/>
      <c r="C25" s="86">
        <v>21645</v>
      </c>
      <c r="D25" s="99"/>
      <c r="E25" s="109">
        <f>'Kosten absolut'!Y24</f>
        <v>4382594</v>
      </c>
      <c r="F25" s="109"/>
      <c r="G25" s="109">
        <f>Kobe!Y24</f>
        <v>856195</v>
      </c>
      <c r="H25" s="86"/>
      <c r="I25" s="126">
        <f t="shared" si="0"/>
        <v>3526399</v>
      </c>
      <c r="J25" s="127"/>
      <c r="K25" s="124">
        <f t="shared" si="1"/>
        <v>162.91979671979672</v>
      </c>
      <c r="L25" s="124"/>
      <c r="M25" s="128">
        <v>172.01192759147</v>
      </c>
      <c r="N25" s="124"/>
      <c r="O25" s="124">
        <f t="shared" si="2"/>
        <v>-9.0921308716732767</v>
      </c>
      <c r="P25" s="98"/>
    </row>
    <row r="26" spans="1:16" s="96" customFormat="1" x14ac:dyDescent="0.25">
      <c r="A26" s="95" t="s">
        <v>38</v>
      </c>
      <c r="B26" s="95"/>
      <c r="C26" s="86">
        <v>5123</v>
      </c>
      <c r="D26" s="99"/>
      <c r="E26" s="109">
        <f>'Kosten absolut'!Y25</f>
        <v>892417</v>
      </c>
      <c r="F26" s="109"/>
      <c r="G26" s="109">
        <f>Kobe!Y25</f>
        <v>178238</v>
      </c>
      <c r="H26" s="86"/>
      <c r="I26" s="126">
        <f t="shared" si="0"/>
        <v>714179</v>
      </c>
      <c r="J26" s="127"/>
      <c r="K26" s="124">
        <f t="shared" si="1"/>
        <v>139.40640249853601</v>
      </c>
      <c r="L26" s="124"/>
      <c r="M26" s="128">
        <v>154.46716128427499</v>
      </c>
      <c r="N26" s="124"/>
      <c r="O26" s="124">
        <f t="shared" si="2"/>
        <v>-15.060758785738983</v>
      </c>
      <c r="P26" s="98"/>
    </row>
    <row r="27" spans="1:16" s="96" customFormat="1" x14ac:dyDescent="0.25">
      <c r="A27" s="95" t="s">
        <v>39</v>
      </c>
      <c r="B27" s="95"/>
      <c r="C27" s="86">
        <v>175131</v>
      </c>
      <c r="D27" s="99"/>
      <c r="E27" s="109">
        <f>'Kosten absolut'!Y26</f>
        <v>39192423</v>
      </c>
      <c r="F27" s="109"/>
      <c r="G27" s="109">
        <f>Kobe!Y26</f>
        <v>7404910</v>
      </c>
      <c r="H27" s="86"/>
      <c r="I27" s="126">
        <f t="shared" si="0"/>
        <v>31787513</v>
      </c>
      <c r="J27" s="127"/>
      <c r="K27" s="124">
        <f t="shared" si="1"/>
        <v>181.50706042905026</v>
      </c>
      <c r="L27" s="124"/>
      <c r="M27" s="128">
        <v>185.32301444743501</v>
      </c>
      <c r="N27" s="124"/>
      <c r="O27" s="124">
        <f t="shared" si="2"/>
        <v>-3.8159540183847582</v>
      </c>
      <c r="P27" s="98"/>
    </row>
    <row r="28" spans="1:16" s="96" customFormat="1" x14ac:dyDescent="0.25">
      <c r="A28" s="95" t="s">
        <v>40</v>
      </c>
      <c r="B28" s="95"/>
      <c r="C28" s="86">
        <v>75009</v>
      </c>
      <c r="D28" s="99"/>
      <c r="E28" s="109">
        <f>'Kosten absolut'!Y27</f>
        <v>15979712</v>
      </c>
      <c r="F28" s="109"/>
      <c r="G28" s="109">
        <f>Kobe!Y27</f>
        <v>3027525</v>
      </c>
      <c r="H28" s="86"/>
      <c r="I28" s="126">
        <f t="shared" si="0"/>
        <v>12952187</v>
      </c>
      <c r="J28" s="127"/>
      <c r="K28" s="124">
        <f t="shared" si="1"/>
        <v>172.6751056539882</v>
      </c>
      <c r="L28" s="124"/>
      <c r="M28" s="128">
        <v>188.285433384253</v>
      </c>
      <c r="N28" s="124"/>
      <c r="O28" s="124">
        <f t="shared" si="2"/>
        <v>-15.6103277302648</v>
      </c>
      <c r="P28" s="98"/>
    </row>
    <row r="29" spans="1:16" s="96" customFormat="1" x14ac:dyDescent="0.25">
      <c r="A29" s="95" t="s">
        <v>41</v>
      </c>
      <c r="B29" s="95"/>
      <c r="C29" s="86">
        <v>237914</v>
      </c>
      <c r="D29" s="99"/>
      <c r="E29" s="109">
        <f>'Kosten absolut'!Y28</f>
        <v>55551128</v>
      </c>
      <c r="F29" s="109"/>
      <c r="G29" s="109">
        <f>Kobe!Y28</f>
        <v>10054589</v>
      </c>
      <c r="H29" s="86"/>
      <c r="I29" s="126">
        <f t="shared" si="0"/>
        <v>45496539</v>
      </c>
      <c r="J29" s="127"/>
      <c r="K29" s="124">
        <f t="shared" si="1"/>
        <v>191.23102885916759</v>
      </c>
      <c r="L29" s="124"/>
      <c r="M29" s="128">
        <v>203.447390305434</v>
      </c>
      <c r="N29" s="124"/>
      <c r="O29" s="124">
        <f t="shared" si="2"/>
        <v>-12.216361446266404</v>
      </c>
      <c r="P29" s="98"/>
    </row>
    <row r="30" spans="1:16" s="96" customFormat="1" x14ac:dyDescent="0.25">
      <c r="A30" s="95" t="s">
        <v>42</v>
      </c>
      <c r="B30" s="95"/>
      <c r="C30" s="86">
        <v>93882</v>
      </c>
      <c r="D30" s="99"/>
      <c r="E30" s="109">
        <f>'Kosten absolut'!Y29</f>
        <v>21139018</v>
      </c>
      <c r="F30" s="109"/>
      <c r="G30" s="109">
        <f>Kobe!Y29</f>
        <v>3880410</v>
      </c>
      <c r="H30" s="86"/>
      <c r="I30" s="126">
        <f t="shared" si="0"/>
        <v>17258608</v>
      </c>
      <c r="J30" s="127"/>
      <c r="K30" s="124">
        <f t="shared" si="1"/>
        <v>183.83298182825249</v>
      </c>
      <c r="L30" s="124"/>
      <c r="M30" s="128">
        <v>192.69787605199201</v>
      </c>
      <c r="N30" s="124"/>
      <c r="O30" s="124">
        <f t="shared" si="2"/>
        <v>-8.8648942237395261</v>
      </c>
      <c r="P30" s="98"/>
    </row>
    <row r="31" spans="1:16" s="96" customFormat="1" x14ac:dyDescent="0.25">
      <c r="A31" s="95" t="s">
        <v>43</v>
      </c>
      <c r="B31" s="95"/>
      <c r="C31" s="86">
        <v>126237</v>
      </c>
      <c r="D31" s="99"/>
      <c r="E31" s="109">
        <f>'Kosten absolut'!Y30</f>
        <v>33290385</v>
      </c>
      <c r="F31" s="109"/>
      <c r="G31" s="109">
        <f>Kobe!Y30</f>
        <v>6182743</v>
      </c>
      <c r="H31" s="86"/>
      <c r="I31" s="126">
        <f t="shared" si="0"/>
        <v>27107642</v>
      </c>
      <c r="J31" s="127"/>
      <c r="K31" s="124">
        <f t="shared" si="1"/>
        <v>214.73610748037422</v>
      </c>
      <c r="L31" s="124"/>
      <c r="M31" s="128">
        <v>268.52049053197902</v>
      </c>
      <c r="N31" s="124"/>
      <c r="O31" s="124">
        <f t="shared" si="2"/>
        <v>-53.784383051604806</v>
      </c>
      <c r="P31" s="98"/>
    </row>
    <row r="32" spans="1:16" s="96" customFormat="1" x14ac:dyDescent="0.25">
      <c r="A32" s="95" t="s">
        <v>44</v>
      </c>
      <c r="B32" s="95"/>
      <c r="C32" s="86">
        <v>250248</v>
      </c>
      <c r="D32" s="99"/>
      <c r="E32" s="109">
        <f>'Kosten absolut'!Y31</f>
        <v>73302248</v>
      </c>
      <c r="F32" s="109"/>
      <c r="G32" s="109">
        <f>Kobe!Y31</f>
        <v>12914759</v>
      </c>
      <c r="H32" s="86"/>
      <c r="I32" s="126">
        <f t="shared" si="0"/>
        <v>60387489</v>
      </c>
      <c r="J32" s="127"/>
      <c r="K32" s="124">
        <f t="shared" si="1"/>
        <v>241.31057590869858</v>
      </c>
      <c r="L32" s="124"/>
      <c r="M32" s="128">
        <v>268.98316112305099</v>
      </c>
      <c r="N32" s="124"/>
      <c r="O32" s="124">
        <f t="shared" si="2"/>
        <v>-27.672585214352409</v>
      </c>
      <c r="P32" s="98"/>
    </row>
    <row r="33" spans="1:16" s="96" customFormat="1" x14ac:dyDescent="0.25">
      <c r="A33" s="95" t="s">
        <v>45</v>
      </c>
      <c r="B33" s="95"/>
      <c r="C33" s="86">
        <v>114403</v>
      </c>
      <c r="D33" s="99"/>
      <c r="E33" s="109">
        <f>'Kosten absolut'!Y32</f>
        <v>25841653</v>
      </c>
      <c r="F33" s="109"/>
      <c r="G33" s="109">
        <f>Kobe!Y32</f>
        <v>4770865</v>
      </c>
      <c r="H33" s="86"/>
      <c r="I33" s="126">
        <f t="shared" si="0"/>
        <v>21070788</v>
      </c>
      <c r="J33" s="127"/>
      <c r="K33" s="124">
        <f t="shared" si="1"/>
        <v>184.18037988514288</v>
      </c>
      <c r="L33" s="124"/>
      <c r="M33" s="128">
        <v>207.58745911585899</v>
      </c>
      <c r="N33" s="124"/>
      <c r="O33" s="124">
        <f t="shared" si="2"/>
        <v>-23.407079230716107</v>
      </c>
      <c r="P33" s="98"/>
    </row>
    <row r="34" spans="1:16" s="96" customFormat="1" x14ac:dyDescent="0.25">
      <c r="A34" s="95" t="s">
        <v>46</v>
      </c>
      <c r="B34" s="95"/>
      <c r="C34" s="86">
        <v>64548</v>
      </c>
      <c r="D34" s="99"/>
      <c r="E34" s="109">
        <f>'Kosten absolut'!Y33</f>
        <v>17935553</v>
      </c>
      <c r="F34" s="109"/>
      <c r="G34" s="109">
        <f>Kobe!Y33</f>
        <v>3001757</v>
      </c>
      <c r="H34" s="86"/>
      <c r="I34" s="126">
        <f t="shared" si="0"/>
        <v>14933796</v>
      </c>
      <c r="J34" s="127"/>
      <c r="K34" s="124">
        <f t="shared" si="1"/>
        <v>231.35954638408626</v>
      </c>
      <c r="L34" s="124"/>
      <c r="M34" s="128">
        <v>255.48241016093601</v>
      </c>
      <c r="N34" s="124"/>
      <c r="O34" s="124">
        <f t="shared" si="2"/>
        <v>-24.122863776849755</v>
      </c>
      <c r="P34" s="98"/>
    </row>
    <row r="35" spans="1:16" s="96" customFormat="1" x14ac:dyDescent="0.25">
      <c r="A35" s="95" t="s">
        <v>47</v>
      </c>
      <c r="B35" s="95"/>
      <c r="C35" s="86">
        <v>158077</v>
      </c>
      <c r="D35" s="99"/>
      <c r="E35" s="109">
        <f>'Kosten absolut'!Y34</f>
        <v>55408141</v>
      </c>
      <c r="F35" s="109"/>
      <c r="G35" s="109">
        <f>Kobe!Y34</f>
        <v>8885919</v>
      </c>
      <c r="H35" s="86"/>
      <c r="I35" s="126">
        <f t="shared" si="0"/>
        <v>46522222</v>
      </c>
      <c r="J35" s="127"/>
      <c r="K35" s="124">
        <f t="shared" si="1"/>
        <v>294.30101785838548</v>
      </c>
      <c r="L35" s="124"/>
      <c r="M35" s="128">
        <v>312.01540687885802</v>
      </c>
      <c r="N35" s="124"/>
      <c r="O35" s="124">
        <f t="shared" si="2"/>
        <v>-17.714389020472538</v>
      </c>
      <c r="P35" s="98"/>
    </row>
    <row r="36" spans="1:16" s="96" customFormat="1" x14ac:dyDescent="0.25">
      <c r="A36" s="95" t="s">
        <v>48</v>
      </c>
      <c r="B36" s="95"/>
      <c r="C36" s="86">
        <v>27555</v>
      </c>
      <c r="D36" s="99"/>
      <c r="E36" s="109">
        <f>'Kosten absolut'!Y35</f>
        <v>6707606</v>
      </c>
      <c r="F36" s="109"/>
      <c r="G36" s="109">
        <f>Kobe!Y35</f>
        <v>1224545</v>
      </c>
      <c r="H36" s="86"/>
      <c r="I36" s="126">
        <f t="shared" si="0"/>
        <v>5483061</v>
      </c>
      <c r="J36" s="127"/>
      <c r="K36" s="124">
        <f t="shared" si="1"/>
        <v>198.98606423516603</v>
      </c>
      <c r="L36" s="124"/>
      <c r="M36" s="128">
        <v>241.35538545822101</v>
      </c>
      <c r="N36" s="124"/>
      <c r="O36" s="124">
        <f t="shared" si="2"/>
        <v>-42.369321223054982</v>
      </c>
      <c r="P36" s="98"/>
    </row>
    <row r="37" spans="1:16" s="96" customFormat="1" x14ac:dyDescent="0.25">
      <c r="A37" s="96" t="s">
        <v>49</v>
      </c>
      <c r="C37" s="86">
        <f>SUM(C11:C36)</f>
        <v>2947542</v>
      </c>
      <c r="D37" s="86"/>
      <c r="E37" s="109">
        <f>'Kosten absolut'!Y36</f>
        <v>741181298</v>
      </c>
      <c r="F37" s="86"/>
      <c r="G37" s="109">
        <f>Kobe!Y36</f>
        <v>133285932</v>
      </c>
      <c r="H37" s="86"/>
      <c r="I37" s="126">
        <f t="shared" si="0"/>
        <v>607895366</v>
      </c>
      <c r="J37" s="127"/>
      <c r="K37" s="124">
        <f t="shared" si="1"/>
        <v>206.23806751523813</v>
      </c>
      <c r="L37" s="128"/>
      <c r="M37" s="128">
        <v>228.93922229127216</v>
      </c>
      <c r="N37" s="128"/>
      <c r="O37" s="124">
        <f t="shared" si="2"/>
        <v>-22.701154776034031</v>
      </c>
    </row>
  </sheetData>
  <phoneticPr fontId="0" type="noConversion"/>
  <pageMargins left="0.78740157480314965" right="0.78740157480314965" top="0.77" bottom="0.74" header="0.51181102362204722" footer="0.51181102362204722"/>
  <pageSetup paperSize="9" orientation="landscape" horizontalDpi="300" verticalDpi="300" r:id="rId1"/>
  <headerFooter alignWithMargins="0">
    <oddHeader>&amp;A</oddHeader>
    <oddFooter>Seite &amp;P</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dimension ref="A1:S37"/>
  <sheetViews>
    <sheetView workbookViewId="0"/>
  </sheetViews>
  <sheetFormatPr baseColWidth="10" defaultColWidth="11.44140625" defaultRowHeight="13.2" x14ac:dyDescent="0.25"/>
  <cols>
    <col min="1" max="1" width="9.33203125" style="47" customWidth="1"/>
    <col min="2" max="2" width="7.6640625" style="47" customWidth="1"/>
    <col min="3" max="3" width="10.109375" style="49" customWidth="1"/>
    <col min="4" max="4" width="2.5546875" style="49" customWidth="1"/>
    <col min="5" max="5" width="13.33203125" style="49" customWidth="1"/>
    <col min="6" max="6" width="3" style="49" customWidth="1"/>
    <col min="7" max="7" width="12.44140625" style="49" customWidth="1"/>
    <col min="8" max="8" width="3.44140625" style="49" customWidth="1"/>
    <col min="9" max="9" width="13" style="49" customWidth="1"/>
    <col min="10" max="10" width="2.44140625" style="49" customWidth="1"/>
    <col min="11" max="11" width="13.33203125" style="85" customWidth="1"/>
    <col min="12" max="12" width="2.88671875" style="45" customWidth="1"/>
    <col min="13" max="13" width="13.33203125" style="85" customWidth="1"/>
    <col min="14" max="14" width="2" style="46" customWidth="1"/>
    <col min="15" max="15" width="12.88671875" style="85" customWidth="1"/>
    <col min="16" max="16" width="4.33203125" style="47" customWidth="1"/>
    <col min="17" max="17" width="11.44140625" style="47"/>
    <col min="18" max="18" width="26.88671875" style="47" customWidth="1"/>
    <col min="19" max="19" width="11.44140625" style="48"/>
    <col min="20" max="16384" width="11.44140625" style="47"/>
  </cols>
  <sheetData>
    <row r="1" spans="1:19" s="43" customFormat="1" x14ac:dyDescent="0.25">
      <c r="A1" s="6" t="s">
        <v>184</v>
      </c>
      <c r="B1" s="6"/>
      <c r="C1" s="39"/>
      <c r="D1" s="39"/>
      <c r="E1" s="40"/>
      <c r="F1" s="40"/>
      <c r="G1" s="40"/>
      <c r="H1" s="40"/>
      <c r="I1" s="40"/>
      <c r="J1" s="40"/>
      <c r="K1" s="88"/>
      <c r="L1" s="41"/>
      <c r="M1" s="88"/>
      <c r="N1" s="42"/>
      <c r="O1" s="29"/>
      <c r="P1" s="7" t="s">
        <v>185</v>
      </c>
    </row>
    <row r="2" spans="1:19" s="43" customFormat="1" x14ac:dyDescent="0.25">
      <c r="A2" s="38" t="s">
        <v>182</v>
      </c>
      <c r="B2" s="38"/>
      <c r="C2" s="39"/>
      <c r="D2" s="39"/>
      <c r="E2" s="40"/>
      <c r="F2" s="40"/>
      <c r="G2" s="40"/>
      <c r="H2" s="40"/>
      <c r="I2" s="40"/>
      <c r="J2" s="40"/>
      <c r="K2" s="88"/>
      <c r="L2" s="41"/>
      <c r="M2" s="88"/>
      <c r="N2" s="42"/>
      <c r="O2" s="29"/>
      <c r="P2" s="22"/>
    </row>
    <row r="3" spans="1:19" x14ac:dyDescent="0.25">
      <c r="A3" s="38" t="s">
        <v>195</v>
      </c>
      <c r="B3" s="38"/>
      <c r="C3" s="44"/>
      <c r="D3" s="44"/>
      <c r="E3" s="40"/>
      <c r="F3" s="40"/>
      <c r="G3" s="40"/>
      <c r="H3" s="40"/>
      <c r="I3" s="40"/>
      <c r="J3" s="40"/>
      <c r="S3" s="47"/>
    </row>
    <row r="4" spans="1:19" x14ac:dyDescent="0.25">
      <c r="A4" s="38" t="s">
        <v>140</v>
      </c>
      <c r="B4" s="38"/>
      <c r="C4" s="44"/>
      <c r="D4" s="44"/>
      <c r="E4" s="40"/>
      <c r="F4" s="40"/>
      <c r="G4" s="40"/>
      <c r="H4" s="40"/>
      <c r="I4" s="40"/>
      <c r="J4" s="40"/>
      <c r="S4" s="47"/>
    </row>
    <row r="5" spans="1:19" x14ac:dyDescent="0.25">
      <c r="S5" s="47"/>
    </row>
    <row r="6" spans="1:19" x14ac:dyDescent="0.25">
      <c r="B6" s="43"/>
      <c r="K6" s="89"/>
      <c r="L6" s="46"/>
      <c r="M6" s="89"/>
      <c r="O6" s="89"/>
      <c r="P6" s="49"/>
      <c r="S6" s="47"/>
    </row>
    <row r="7" spans="1:19" x14ac:dyDescent="0.25">
      <c r="A7" s="43" t="s">
        <v>1</v>
      </c>
      <c r="B7"/>
      <c r="C7" s="50" t="s">
        <v>56</v>
      </c>
      <c r="D7" s="50"/>
      <c r="E7" s="50" t="s">
        <v>52</v>
      </c>
      <c r="F7" s="50"/>
      <c r="G7" s="105" t="s">
        <v>183</v>
      </c>
      <c r="H7" s="50"/>
      <c r="I7" s="50" t="s">
        <v>55</v>
      </c>
      <c r="J7" s="50"/>
      <c r="K7" s="90" t="s">
        <v>57</v>
      </c>
      <c r="L7" s="52"/>
      <c r="M7" s="90" t="s">
        <v>57</v>
      </c>
      <c r="N7" s="52"/>
      <c r="O7" s="90" t="s">
        <v>58</v>
      </c>
      <c r="P7" s="50"/>
      <c r="S7" s="47"/>
    </row>
    <row r="8" spans="1:19" x14ac:dyDescent="0.25">
      <c r="C8" s="105" t="s">
        <v>155</v>
      </c>
      <c r="D8" s="50"/>
      <c r="E8" s="105" t="s">
        <v>155</v>
      </c>
      <c r="F8" s="50"/>
      <c r="G8" s="105" t="s">
        <v>155</v>
      </c>
      <c r="H8" s="50"/>
      <c r="I8" s="105" t="s">
        <v>155</v>
      </c>
      <c r="J8" s="50"/>
      <c r="K8" s="106" t="s">
        <v>156</v>
      </c>
      <c r="L8" s="53"/>
      <c r="M8" s="106" t="s">
        <v>59</v>
      </c>
      <c r="N8" s="52"/>
      <c r="O8" s="107" t="s">
        <v>156</v>
      </c>
      <c r="P8" s="51"/>
      <c r="S8" s="47"/>
    </row>
    <row r="9" spans="1:19" x14ac:dyDescent="0.25">
      <c r="E9" s="50" t="s">
        <v>54</v>
      </c>
      <c r="F9" s="50"/>
      <c r="G9" s="50" t="s">
        <v>54</v>
      </c>
      <c r="H9" s="50"/>
      <c r="I9" s="50" t="s">
        <v>54</v>
      </c>
      <c r="J9" s="50"/>
      <c r="K9" s="90" t="s">
        <v>54</v>
      </c>
      <c r="L9" s="52"/>
      <c r="M9" s="90" t="s">
        <v>54</v>
      </c>
      <c r="N9" s="52"/>
      <c r="O9" s="90" t="s">
        <v>54</v>
      </c>
      <c r="P9" s="50"/>
      <c r="S9" s="47"/>
    </row>
    <row r="10" spans="1:19" s="61" customFormat="1" x14ac:dyDescent="0.25">
      <c r="C10" s="62"/>
      <c r="E10" s="62"/>
      <c r="G10" s="62"/>
      <c r="H10" s="54"/>
      <c r="I10" s="62"/>
      <c r="J10" s="54"/>
      <c r="L10" s="63"/>
      <c r="N10" s="63"/>
      <c r="O10" s="92"/>
      <c r="P10" s="54"/>
    </row>
    <row r="11" spans="1:19" s="96" customFormat="1" x14ac:dyDescent="0.25">
      <c r="A11" s="95" t="s">
        <v>23</v>
      </c>
      <c r="B11" s="95"/>
      <c r="C11" s="86">
        <v>493444</v>
      </c>
      <c r="D11" s="99"/>
      <c r="E11" s="109">
        <f>'Kosten absolut'!AA10</f>
        <v>141051637</v>
      </c>
      <c r="F11" s="109"/>
      <c r="G11" s="109">
        <f>Kobe!AA10</f>
        <v>23484159</v>
      </c>
      <c r="H11" s="86"/>
      <c r="I11" s="126">
        <f>E11-G11</f>
        <v>117567478</v>
      </c>
      <c r="J11" s="127"/>
      <c r="K11" s="124">
        <f>I11/C11</f>
        <v>238.25900811439595</v>
      </c>
      <c r="L11" s="124"/>
      <c r="M11" s="128">
        <v>218.04229159690701</v>
      </c>
      <c r="N11" s="124"/>
      <c r="O11" s="124">
        <f>K11-M11</f>
        <v>20.216716517488948</v>
      </c>
      <c r="P11" s="97"/>
      <c r="R11" s="144"/>
    </row>
    <row r="12" spans="1:19" s="96" customFormat="1" x14ac:dyDescent="0.25">
      <c r="A12" s="95" t="s">
        <v>24</v>
      </c>
      <c r="B12" s="95"/>
      <c r="C12" s="86">
        <v>390634</v>
      </c>
      <c r="D12" s="99"/>
      <c r="E12" s="109">
        <f>'Kosten absolut'!AA11</f>
        <v>118220569</v>
      </c>
      <c r="F12" s="109"/>
      <c r="G12" s="109">
        <f>Kobe!AA11</f>
        <v>18664442</v>
      </c>
      <c r="H12" s="86"/>
      <c r="I12" s="126">
        <f t="shared" ref="I12:I37" si="0">E12-G12</f>
        <v>99556127</v>
      </c>
      <c r="J12" s="127"/>
      <c r="K12" s="124">
        <f t="shared" ref="K12:K37" si="1">I12/C12</f>
        <v>254.85781319598397</v>
      </c>
      <c r="L12" s="124"/>
      <c r="M12" s="128">
        <v>249.03833194441299</v>
      </c>
      <c r="N12" s="124"/>
      <c r="O12" s="124">
        <f t="shared" ref="O12:O37" si="2">K12-M12</f>
        <v>5.8194812515709771</v>
      </c>
      <c r="P12" s="98"/>
    </row>
    <row r="13" spans="1:19" s="96" customFormat="1" x14ac:dyDescent="0.25">
      <c r="A13" s="95" t="s">
        <v>25</v>
      </c>
      <c r="B13" s="95"/>
      <c r="C13" s="86">
        <v>121926</v>
      </c>
      <c r="D13" s="99"/>
      <c r="E13" s="109">
        <f>'Kosten absolut'!AA12</f>
        <v>29393122</v>
      </c>
      <c r="F13" s="109"/>
      <c r="G13" s="109">
        <f>Kobe!AA12</f>
        <v>4914630</v>
      </c>
      <c r="H13" s="86"/>
      <c r="I13" s="126">
        <f t="shared" si="0"/>
        <v>24478492</v>
      </c>
      <c r="J13" s="127"/>
      <c r="K13" s="124">
        <f t="shared" si="1"/>
        <v>200.76515263356461</v>
      </c>
      <c r="L13" s="124"/>
      <c r="M13" s="128">
        <v>191.51246859173401</v>
      </c>
      <c r="N13" s="124"/>
      <c r="O13" s="124">
        <f t="shared" si="2"/>
        <v>9.2526840418306051</v>
      </c>
      <c r="P13" s="98"/>
    </row>
    <row r="14" spans="1:19" s="96" customFormat="1" x14ac:dyDescent="0.25">
      <c r="A14" s="95" t="s">
        <v>26</v>
      </c>
      <c r="B14" s="95"/>
      <c r="C14" s="86">
        <v>12282</v>
      </c>
      <c r="D14" s="99"/>
      <c r="E14" s="109">
        <f>'Kosten absolut'!AA13</f>
        <v>2885611</v>
      </c>
      <c r="F14" s="109"/>
      <c r="G14" s="109">
        <f>Kobe!AA13</f>
        <v>472895</v>
      </c>
      <c r="H14" s="86"/>
      <c r="I14" s="126">
        <f t="shared" si="0"/>
        <v>2412716</v>
      </c>
      <c r="J14" s="127"/>
      <c r="K14" s="124">
        <f t="shared" si="1"/>
        <v>196.44325028496988</v>
      </c>
      <c r="L14" s="124"/>
      <c r="M14" s="128">
        <v>184.25417478179301</v>
      </c>
      <c r="N14" s="124"/>
      <c r="O14" s="124">
        <f t="shared" si="2"/>
        <v>12.189075503176866</v>
      </c>
      <c r="P14" s="98"/>
    </row>
    <row r="15" spans="1:19" s="96" customFormat="1" x14ac:dyDescent="0.25">
      <c r="A15" s="95" t="s">
        <v>27</v>
      </c>
      <c r="B15" s="95"/>
      <c r="C15" s="86">
        <v>48073</v>
      </c>
      <c r="D15" s="99"/>
      <c r="E15" s="109">
        <f>'Kosten absolut'!AA14</f>
        <v>12672900</v>
      </c>
      <c r="F15" s="109"/>
      <c r="G15" s="109">
        <f>Kobe!AA14</f>
        <v>2136809</v>
      </c>
      <c r="H15" s="86"/>
      <c r="I15" s="126">
        <f t="shared" si="0"/>
        <v>10536091</v>
      </c>
      <c r="J15" s="127"/>
      <c r="K15" s="124">
        <f t="shared" si="1"/>
        <v>219.16857695587959</v>
      </c>
      <c r="L15" s="124"/>
      <c r="M15" s="128">
        <v>187.25384723391201</v>
      </c>
      <c r="N15" s="124"/>
      <c r="O15" s="124">
        <f t="shared" si="2"/>
        <v>31.914729721967575</v>
      </c>
      <c r="P15" s="98"/>
    </row>
    <row r="16" spans="1:19" s="96" customFormat="1" x14ac:dyDescent="0.25">
      <c r="A16" s="95" t="s">
        <v>28</v>
      </c>
      <c r="B16" s="95"/>
      <c r="C16" s="86">
        <v>11485</v>
      </c>
      <c r="D16" s="99"/>
      <c r="E16" s="109">
        <f>'Kosten absolut'!AA15</f>
        <v>2888047</v>
      </c>
      <c r="F16" s="109"/>
      <c r="G16" s="109">
        <f>Kobe!AA15</f>
        <v>494463</v>
      </c>
      <c r="H16" s="86"/>
      <c r="I16" s="126">
        <f t="shared" si="0"/>
        <v>2393584</v>
      </c>
      <c r="J16" s="127"/>
      <c r="K16" s="124">
        <f t="shared" si="1"/>
        <v>208.4095777100566</v>
      </c>
      <c r="L16" s="124"/>
      <c r="M16" s="128">
        <v>177.545365148683</v>
      </c>
      <c r="N16" s="124"/>
      <c r="O16" s="124">
        <f t="shared" si="2"/>
        <v>30.864212561373591</v>
      </c>
      <c r="P16" s="98"/>
    </row>
    <row r="17" spans="1:16" s="96" customFormat="1" x14ac:dyDescent="0.25">
      <c r="A17" s="95" t="s">
        <v>29</v>
      </c>
      <c r="B17" s="95"/>
      <c r="C17" s="86">
        <v>15250</v>
      </c>
      <c r="D17" s="99"/>
      <c r="E17" s="109">
        <f>'Kosten absolut'!AA16</f>
        <v>3349252</v>
      </c>
      <c r="F17" s="109"/>
      <c r="G17" s="109">
        <f>Kobe!AA16</f>
        <v>608711</v>
      </c>
      <c r="H17" s="86"/>
      <c r="I17" s="126">
        <f t="shared" si="0"/>
        <v>2740541</v>
      </c>
      <c r="J17" s="127"/>
      <c r="K17" s="124">
        <f t="shared" si="1"/>
        <v>179.70760655737706</v>
      </c>
      <c r="L17" s="124"/>
      <c r="M17" s="128">
        <v>165.39459067220801</v>
      </c>
      <c r="N17" s="124"/>
      <c r="O17" s="124">
        <f t="shared" si="2"/>
        <v>14.313015885169051</v>
      </c>
      <c r="P17" s="98"/>
    </row>
    <row r="18" spans="1:16" s="96" customFormat="1" x14ac:dyDescent="0.25">
      <c r="A18" s="95" t="s">
        <v>30</v>
      </c>
      <c r="B18" s="95"/>
      <c r="C18" s="86">
        <v>13276</v>
      </c>
      <c r="D18" s="99"/>
      <c r="E18" s="109">
        <f>'Kosten absolut'!AA17</f>
        <v>3060725</v>
      </c>
      <c r="F18" s="109"/>
      <c r="G18" s="109">
        <f>Kobe!AA17</f>
        <v>574816</v>
      </c>
      <c r="H18" s="86"/>
      <c r="I18" s="126">
        <f t="shared" si="0"/>
        <v>2485909</v>
      </c>
      <c r="J18" s="127"/>
      <c r="K18" s="124">
        <f t="shared" si="1"/>
        <v>187.24834287435974</v>
      </c>
      <c r="L18" s="124"/>
      <c r="M18" s="128">
        <v>189.74562139457399</v>
      </c>
      <c r="N18" s="124"/>
      <c r="O18" s="124">
        <f t="shared" si="2"/>
        <v>-2.4972785202142518</v>
      </c>
      <c r="P18" s="98"/>
    </row>
    <row r="19" spans="1:16" s="96" customFormat="1" x14ac:dyDescent="0.25">
      <c r="A19" s="95" t="s">
        <v>31</v>
      </c>
      <c r="B19" s="95"/>
      <c r="C19" s="86">
        <v>39336</v>
      </c>
      <c r="D19" s="99"/>
      <c r="E19" s="109">
        <f>'Kosten absolut'!AA18</f>
        <v>9452893</v>
      </c>
      <c r="F19" s="109"/>
      <c r="G19" s="109">
        <f>Kobe!AA18</f>
        <v>1685650</v>
      </c>
      <c r="H19" s="86"/>
      <c r="I19" s="126">
        <f t="shared" si="0"/>
        <v>7767243</v>
      </c>
      <c r="J19" s="127"/>
      <c r="K19" s="124">
        <f t="shared" si="1"/>
        <v>197.45889261744966</v>
      </c>
      <c r="L19" s="124"/>
      <c r="M19" s="128">
        <v>181.17844221468599</v>
      </c>
      <c r="N19" s="124"/>
      <c r="O19" s="124">
        <f t="shared" si="2"/>
        <v>16.280450402763677</v>
      </c>
      <c r="P19" s="98"/>
    </row>
    <row r="20" spans="1:16" s="96" customFormat="1" x14ac:dyDescent="0.25">
      <c r="A20" s="95" t="s">
        <v>32</v>
      </c>
      <c r="B20" s="95"/>
      <c r="C20" s="86">
        <v>90484</v>
      </c>
      <c r="D20" s="99"/>
      <c r="E20" s="109">
        <f>'Kosten absolut'!AA19</f>
        <v>27063384</v>
      </c>
      <c r="F20" s="109"/>
      <c r="G20" s="109">
        <f>Kobe!AA19</f>
        <v>4519676</v>
      </c>
      <c r="H20" s="86"/>
      <c r="I20" s="126">
        <f t="shared" si="0"/>
        <v>22543708</v>
      </c>
      <c r="J20" s="127"/>
      <c r="K20" s="124">
        <f t="shared" si="1"/>
        <v>249.14579373148845</v>
      </c>
      <c r="L20" s="124"/>
      <c r="M20" s="128">
        <v>218.76546750977201</v>
      </c>
      <c r="N20" s="124"/>
      <c r="O20" s="124">
        <f t="shared" si="2"/>
        <v>30.380326221716444</v>
      </c>
      <c r="P20" s="98"/>
    </row>
    <row r="21" spans="1:16" s="96" customFormat="1" x14ac:dyDescent="0.25">
      <c r="A21" s="95" t="s">
        <v>33</v>
      </c>
      <c r="B21" s="95"/>
      <c r="C21" s="86">
        <v>93496</v>
      </c>
      <c r="D21" s="99"/>
      <c r="E21" s="109">
        <f>'Kosten absolut'!AA20</f>
        <v>26168490</v>
      </c>
      <c r="F21" s="109"/>
      <c r="G21" s="109">
        <f>Kobe!AA20</f>
        <v>4275039</v>
      </c>
      <c r="H21" s="86"/>
      <c r="I21" s="126">
        <f t="shared" si="0"/>
        <v>21893451</v>
      </c>
      <c r="J21" s="127"/>
      <c r="K21" s="124">
        <f t="shared" si="1"/>
        <v>234.16457388551382</v>
      </c>
      <c r="L21" s="124"/>
      <c r="M21" s="128">
        <v>218.22660338753801</v>
      </c>
      <c r="N21" s="124"/>
      <c r="O21" s="124">
        <f t="shared" si="2"/>
        <v>15.937970497975812</v>
      </c>
      <c r="P21" s="98"/>
    </row>
    <row r="22" spans="1:16" s="96" customFormat="1" x14ac:dyDescent="0.25">
      <c r="A22" s="95" t="s">
        <v>34</v>
      </c>
      <c r="B22" s="95"/>
      <c r="C22" s="86">
        <v>70436</v>
      </c>
      <c r="D22" s="99"/>
      <c r="E22" s="109">
        <f>'Kosten absolut'!AA21</f>
        <v>25680235</v>
      </c>
      <c r="F22" s="109"/>
      <c r="G22" s="109">
        <f>Kobe!AA21</f>
        <v>3747351</v>
      </c>
      <c r="H22" s="86"/>
      <c r="I22" s="126">
        <f t="shared" si="0"/>
        <v>21932884</v>
      </c>
      <c r="J22" s="127"/>
      <c r="K22" s="124">
        <f t="shared" si="1"/>
        <v>311.38741552615141</v>
      </c>
      <c r="L22" s="124"/>
      <c r="M22" s="128">
        <v>314.37535435278198</v>
      </c>
      <c r="N22" s="124"/>
      <c r="O22" s="124">
        <f t="shared" si="2"/>
        <v>-2.9879388266305682</v>
      </c>
      <c r="P22" s="98"/>
    </row>
    <row r="23" spans="1:16" s="96" customFormat="1" x14ac:dyDescent="0.25">
      <c r="A23" s="95" t="s">
        <v>35</v>
      </c>
      <c r="B23" s="95"/>
      <c r="C23" s="86">
        <v>114872</v>
      </c>
      <c r="D23" s="99"/>
      <c r="E23" s="109">
        <f>'Kosten absolut'!AA22</f>
        <v>33911850</v>
      </c>
      <c r="F23" s="109"/>
      <c r="G23" s="109">
        <f>Kobe!AA22</f>
        <v>5827878</v>
      </c>
      <c r="H23" s="86"/>
      <c r="I23" s="126">
        <f t="shared" si="0"/>
        <v>28083972</v>
      </c>
      <c r="J23" s="127"/>
      <c r="K23" s="124">
        <f t="shared" si="1"/>
        <v>244.48056967755414</v>
      </c>
      <c r="L23" s="124"/>
      <c r="M23" s="128">
        <v>230.87606510339899</v>
      </c>
      <c r="N23" s="124"/>
      <c r="O23" s="124">
        <f t="shared" si="2"/>
        <v>13.604504574155158</v>
      </c>
      <c r="P23" s="98"/>
    </row>
    <row r="24" spans="1:16" s="96" customFormat="1" x14ac:dyDescent="0.25">
      <c r="A24" s="95" t="s">
        <v>36</v>
      </c>
      <c r="B24" s="95"/>
      <c r="C24" s="86">
        <v>29329</v>
      </c>
      <c r="D24" s="99"/>
      <c r="E24" s="109">
        <f>'Kosten absolut'!AA23</f>
        <v>8579102</v>
      </c>
      <c r="F24" s="109"/>
      <c r="G24" s="109">
        <f>Kobe!AA23</f>
        <v>1378162</v>
      </c>
      <c r="H24" s="86"/>
      <c r="I24" s="126">
        <f t="shared" si="0"/>
        <v>7200940</v>
      </c>
      <c r="J24" s="127"/>
      <c r="K24" s="124">
        <f t="shared" si="1"/>
        <v>245.52286133178765</v>
      </c>
      <c r="L24" s="124"/>
      <c r="M24" s="128">
        <v>213.63152119332199</v>
      </c>
      <c r="N24" s="124"/>
      <c r="O24" s="124">
        <f t="shared" si="2"/>
        <v>31.891340138465665</v>
      </c>
      <c r="P24" s="98"/>
    </row>
    <row r="25" spans="1:16" s="96" customFormat="1" x14ac:dyDescent="0.25">
      <c r="A25" s="95" t="s">
        <v>37</v>
      </c>
      <c r="B25" s="95"/>
      <c r="C25" s="86">
        <v>19770</v>
      </c>
      <c r="D25" s="99"/>
      <c r="E25" s="109">
        <f>'Kosten absolut'!AA24</f>
        <v>4178762</v>
      </c>
      <c r="F25" s="109"/>
      <c r="G25" s="109">
        <f>Kobe!AA24</f>
        <v>803691</v>
      </c>
      <c r="H25" s="86"/>
      <c r="I25" s="126">
        <f t="shared" si="0"/>
        <v>3375071</v>
      </c>
      <c r="J25" s="127"/>
      <c r="K25" s="124">
        <f t="shared" si="1"/>
        <v>170.71679312089023</v>
      </c>
      <c r="L25" s="124"/>
      <c r="M25" s="128">
        <v>172.01192759147</v>
      </c>
      <c r="N25" s="124"/>
      <c r="O25" s="124">
        <f t="shared" si="2"/>
        <v>-1.295134470579768</v>
      </c>
      <c r="P25" s="98"/>
    </row>
    <row r="26" spans="1:16" s="96" customFormat="1" x14ac:dyDescent="0.25">
      <c r="A26" s="95" t="s">
        <v>38</v>
      </c>
      <c r="B26" s="95"/>
      <c r="C26" s="86">
        <v>4455</v>
      </c>
      <c r="D26" s="99"/>
      <c r="E26" s="109">
        <f>'Kosten absolut'!AA25</f>
        <v>883999</v>
      </c>
      <c r="F26" s="109"/>
      <c r="G26" s="109">
        <f>Kobe!AA25</f>
        <v>158520</v>
      </c>
      <c r="H26" s="86"/>
      <c r="I26" s="126">
        <f t="shared" si="0"/>
        <v>725479</v>
      </c>
      <c r="J26" s="127"/>
      <c r="K26" s="124">
        <f t="shared" si="1"/>
        <v>162.84601571268237</v>
      </c>
      <c r="L26" s="124"/>
      <c r="M26" s="128">
        <v>154.46716128427499</v>
      </c>
      <c r="N26" s="124"/>
      <c r="O26" s="124">
        <f t="shared" si="2"/>
        <v>8.3788544284073794</v>
      </c>
      <c r="P26" s="98"/>
    </row>
    <row r="27" spans="1:16" s="96" customFormat="1" x14ac:dyDescent="0.25">
      <c r="A27" s="95" t="s">
        <v>39</v>
      </c>
      <c r="B27" s="95"/>
      <c r="C27" s="86">
        <v>164334</v>
      </c>
      <c r="D27" s="99"/>
      <c r="E27" s="109">
        <f>'Kosten absolut'!AA26</f>
        <v>41327818</v>
      </c>
      <c r="F27" s="109"/>
      <c r="G27" s="109">
        <f>Kobe!AA26</f>
        <v>7165303</v>
      </c>
      <c r="H27" s="86"/>
      <c r="I27" s="126">
        <f t="shared" si="0"/>
        <v>34162515</v>
      </c>
      <c r="J27" s="127"/>
      <c r="K27" s="124">
        <f t="shared" si="1"/>
        <v>207.88464347000621</v>
      </c>
      <c r="L27" s="124"/>
      <c r="M27" s="128">
        <v>185.32301444743501</v>
      </c>
      <c r="N27" s="124"/>
      <c r="O27" s="124">
        <f t="shared" si="2"/>
        <v>22.561629022571196</v>
      </c>
      <c r="P27" s="98"/>
    </row>
    <row r="28" spans="1:16" s="96" customFormat="1" x14ac:dyDescent="0.25">
      <c r="A28" s="95" t="s">
        <v>40</v>
      </c>
      <c r="B28" s="95"/>
      <c r="C28" s="86">
        <v>72987</v>
      </c>
      <c r="D28" s="99"/>
      <c r="E28" s="109">
        <f>'Kosten absolut'!AA27</f>
        <v>18576084</v>
      </c>
      <c r="F28" s="109"/>
      <c r="G28" s="109">
        <f>Kobe!AA27</f>
        <v>3117568</v>
      </c>
      <c r="H28" s="86"/>
      <c r="I28" s="126">
        <f t="shared" si="0"/>
        <v>15458516</v>
      </c>
      <c r="J28" s="127"/>
      <c r="K28" s="124">
        <f t="shared" si="1"/>
        <v>211.798210640251</v>
      </c>
      <c r="L28" s="124"/>
      <c r="M28" s="128">
        <v>188.285433384253</v>
      </c>
      <c r="N28" s="124"/>
      <c r="O28" s="124">
        <f t="shared" si="2"/>
        <v>23.512777255998003</v>
      </c>
      <c r="P28" s="98"/>
    </row>
    <row r="29" spans="1:16" s="96" customFormat="1" x14ac:dyDescent="0.25">
      <c r="A29" s="95" t="s">
        <v>41</v>
      </c>
      <c r="B29" s="95"/>
      <c r="C29" s="86">
        <v>216419</v>
      </c>
      <c r="D29" s="99"/>
      <c r="E29" s="109">
        <f>'Kosten absolut'!AA28</f>
        <v>59572063</v>
      </c>
      <c r="F29" s="109"/>
      <c r="G29" s="109">
        <f>Kobe!AA28</f>
        <v>9697374</v>
      </c>
      <c r="H29" s="86"/>
      <c r="I29" s="126">
        <f t="shared" si="0"/>
        <v>49874689</v>
      </c>
      <c r="J29" s="127"/>
      <c r="K29" s="124">
        <f t="shared" si="1"/>
        <v>230.45429929904492</v>
      </c>
      <c r="L29" s="124"/>
      <c r="M29" s="128">
        <v>203.447390305434</v>
      </c>
      <c r="N29" s="124"/>
      <c r="O29" s="124">
        <f t="shared" si="2"/>
        <v>27.006908993610921</v>
      </c>
      <c r="P29" s="98"/>
    </row>
    <row r="30" spans="1:16" s="96" customFormat="1" x14ac:dyDescent="0.25">
      <c r="A30" s="95" t="s">
        <v>42</v>
      </c>
      <c r="B30" s="95"/>
      <c r="C30" s="86">
        <v>83166</v>
      </c>
      <c r="D30" s="99"/>
      <c r="E30" s="109">
        <f>'Kosten absolut'!AA29</f>
        <v>20921904</v>
      </c>
      <c r="F30" s="109"/>
      <c r="G30" s="109">
        <f>Kobe!AA29</f>
        <v>3585881</v>
      </c>
      <c r="H30" s="86"/>
      <c r="I30" s="126">
        <f t="shared" si="0"/>
        <v>17336023</v>
      </c>
      <c r="J30" s="127"/>
      <c r="K30" s="124">
        <f t="shared" si="1"/>
        <v>208.45084529735709</v>
      </c>
      <c r="L30" s="124"/>
      <c r="M30" s="128">
        <v>192.69787605199201</v>
      </c>
      <c r="N30" s="124"/>
      <c r="O30" s="124">
        <f t="shared" si="2"/>
        <v>15.75296924536508</v>
      </c>
      <c r="P30" s="98"/>
    </row>
    <row r="31" spans="1:16" s="96" customFormat="1" x14ac:dyDescent="0.25">
      <c r="A31" s="95" t="s">
        <v>43</v>
      </c>
      <c r="B31" s="95"/>
      <c r="C31" s="86">
        <v>131787</v>
      </c>
      <c r="D31" s="99"/>
      <c r="E31" s="109">
        <f>'Kosten absolut'!AA30</f>
        <v>41478975</v>
      </c>
      <c r="F31" s="109"/>
      <c r="G31" s="109">
        <f>Kobe!AA30</f>
        <v>6892111</v>
      </c>
      <c r="H31" s="86"/>
      <c r="I31" s="126">
        <f t="shared" si="0"/>
        <v>34586864</v>
      </c>
      <c r="J31" s="127"/>
      <c r="K31" s="124">
        <f t="shared" si="1"/>
        <v>262.4451880686259</v>
      </c>
      <c r="L31" s="124"/>
      <c r="M31" s="128">
        <v>268.52049053197902</v>
      </c>
      <c r="N31" s="124"/>
      <c r="O31" s="124">
        <f t="shared" si="2"/>
        <v>-6.0753024633531254</v>
      </c>
      <c r="P31" s="98"/>
    </row>
    <row r="32" spans="1:16" s="96" customFormat="1" x14ac:dyDescent="0.25">
      <c r="A32" s="95" t="s">
        <v>44</v>
      </c>
      <c r="B32" s="95"/>
      <c r="C32" s="86">
        <v>256245</v>
      </c>
      <c r="D32" s="99"/>
      <c r="E32" s="109">
        <f>'Kosten absolut'!AA31</f>
        <v>85663748</v>
      </c>
      <c r="F32" s="109"/>
      <c r="G32" s="109">
        <f>Kobe!AA31</f>
        <v>13840353</v>
      </c>
      <c r="H32" s="86"/>
      <c r="I32" s="126">
        <f t="shared" si="0"/>
        <v>71823395</v>
      </c>
      <c r="J32" s="127"/>
      <c r="K32" s="124">
        <f t="shared" si="1"/>
        <v>280.29188862221702</v>
      </c>
      <c r="L32" s="124"/>
      <c r="M32" s="128">
        <v>268.98316112305099</v>
      </c>
      <c r="N32" s="124"/>
      <c r="O32" s="124">
        <f t="shared" si="2"/>
        <v>11.308727499166025</v>
      </c>
      <c r="P32" s="98"/>
    </row>
    <row r="33" spans="1:16" s="96" customFormat="1" x14ac:dyDescent="0.25">
      <c r="A33" s="95" t="s">
        <v>45</v>
      </c>
      <c r="B33" s="95"/>
      <c r="C33" s="86">
        <v>113692</v>
      </c>
      <c r="D33" s="99"/>
      <c r="E33" s="109">
        <f>'Kosten absolut'!AA32</f>
        <v>30557765</v>
      </c>
      <c r="F33" s="109"/>
      <c r="G33" s="109">
        <f>Kobe!AA32</f>
        <v>5054930</v>
      </c>
      <c r="H33" s="86"/>
      <c r="I33" s="126">
        <f t="shared" si="0"/>
        <v>25502835</v>
      </c>
      <c r="J33" s="127"/>
      <c r="K33" s="124">
        <f t="shared" si="1"/>
        <v>224.31512331562467</v>
      </c>
      <c r="L33" s="124"/>
      <c r="M33" s="128">
        <v>207.58745911585899</v>
      </c>
      <c r="N33" s="124"/>
      <c r="O33" s="124">
        <f t="shared" si="2"/>
        <v>16.727664199765684</v>
      </c>
      <c r="P33" s="98"/>
    </row>
    <row r="34" spans="1:16" s="96" customFormat="1" x14ac:dyDescent="0.25">
      <c r="A34" s="95" t="s">
        <v>46</v>
      </c>
      <c r="B34" s="95"/>
      <c r="C34" s="86">
        <v>65563</v>
      </c>
      <c r="D34" s="99"/>
      <c r="E34" s="109">
        <f>'Kosten absolut'!AA33</f>
        <v>21199188</v>
      </c>
      <c r="F34" s="109"/>
      <c r="G34" s="109">
        <f>Kobe!AA33</f>
        <v>3241957</v>
      </c>
      <c r="H34" s="86"/>
      <c r="I34" s="126">
        <f t="shared" si="0"/>
        <v>17957231</v>
      </c>
      <c r="J34" s="127"/>
      <c r="K34" s="124">
        <f t="shared" si="1"/>
        <v>273.89275963577018</v>
      </c>
      <c r="L34" s="124"/>
      <c r="M34" s="128">
        <v>255.48241016093601</v>
      </c>
      <c r="N34" s="124"/>
      <c r="O34" s="124">
        <f t="shared" si="2"/>
        <v>18.410349474834163</v>
      </c>
      <c r="P34" s="98"/>
    </row>
    <row r="35" spans="1:16" s="96" customFormat="1" x14ac:dyDescent="0.25">
      <c r="A35" s="95" t="s">
        <v>47</v>
      </c>
      <c r="B35" s="95"/>
      <c r="C35" s="86">
        <v>157653</v>
      </c>
      <c r="D35" s="99"/>
      <c r="E35" s="109">
        <f>'Kosten absolut'!AA34</f>
        <v>62709379</v>
      </c>
      <c r="F35" s="109"/>
      <c r="G35" s="109">
        <f>Kobe!AA34</f>
        <v>9222533</v>
      </c>
      <c r="H35" s="86"/>
      <c r="I35" s="126">
        <f t="shared" si="0"/>
        <v>53486846</v>
      </c>
      <c r="J35" s="127"/>
      <c r="K35" s="124">
        <f t="shared" si="1"/>
        <v>339.26944618878167</v>
      </c>
      <c r="L35" s="124"/>
      <c r="M35" s="128">
        <v>312.01540687885802</v>
      </c>
      <c r="N35" s="124"/>
      <c r="O35" s="124">
        <f t="shared" si="2"/>
        <v>27.254039309923655</v>
      </c>
      <c r="P35" s="98"/>
    </row>
    <row r="36" spans="1:16" s="96" customFormat="1" x14ac:dyDescent="0.25">
      <c r="A36" s="95" t="s">
        <v>48</v>
      </c>
      <c r="B36" s="95"/>
      <c r="C36" s="86">
        <v>26370</v>
      </c>
      <c r="D36" s="99"/>
      <c r="E36" s="109">
        <f>'Kosten absolut'!AA35</f>
        <v>7578683</v>
      </c>
      <c r="F36" s="109"/>
      <c r="G36" s="109">
        <f>Kobe!AA35</f>
        <v>1308784</v>
      </c>
      <c r="H36" s="86"/>
      <c r="I36" s="126">
        <f t="shared" si="0"/>
        <v>6269899</v>
      </c>
      <c r="J36" s="127"/>
      <c r="K36" s="124">
        <f t="shared" si="1"/>
        <v>237.76636329161926</v>
      </c>
      <c r="L36" s="124"/>
      <c r="M36" s="128">
        <v>241.35538545822101</v>
      </c>
      <c r="N36" s="124"/>
      <c r="O36" s="124">
        <f t="shared" si="2"/>
        <v>-3.589022166601751</v>
      </c>
      <c r="P36" s="98"/>
    </row>
    <row r="37" spans="1:16" s="96" customFormat="1" x14ac:dyDescent="0.25">
      <c r="A37" s="96" t="s">
        <v>49</v>
      </c>
      <c r="C37" s="86">
        <f>SUM(C11:C36)</f>
        <v>2856764</v>
      </c>
      <c r="D37" s="86"/>
      <c r="E37" s="109">
        <f>'Kosten absolut'!AA36</f>
        <v>839026185</v>
      </c>
      <c r="F37" s="86"/>
      <c r="G37" s="109">
        <f>Kobe!AA36</f>
        <v>136873686</v>
      </c>
      <c r="H37" s="86"/>
      <c r="I37" s="126">
        <f t="shared" si="0"/>
        <v>702152499</v>
      </c>
      <c r="J37" s="127"/>
      <c r="K37" s="124">
        <f t="shared" si="1"/>
        <v>245.78596586907423</v>
      </c>
      <c r="L37" s="128"/>
      <c r="M37" s="128">
        <v>228.93922229127216</v>
      </c>
      <c r="N37" s="128"/>
      <c r="O37" s="124">
        <f t="shared" si="2"/>
        <v>16.846743577802073</v>
      </c>
    </row>
  </sheetData>
  <phoneticPr fontId="0" type="noConversion"/>
  <pageMargins left="0.78740157480314965" right="0.78740157480314965" top="0.74" bottom="0.76" header="0.51181102362204722" footer="0.51181102362204722"/>
  <pageSetup paperSize="9" orientation="landscape" horizontalDpi="300" verticalDpi="300" r:id="rId1"/>
  <headerFooter alignWithMargins="0">
    <oddHeader>&amp;A</oddHeader>
    <oddFooter>Seite &amp;P</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S37"/>
  <sheetViews>
    <sheetView workbookViewId="0"/>
  </sheetViews>
  <sheetFormatPr baseColWidth="10" defaultColWidth="11.44140625" defaultRowHeight="13.2" x14ac:dyDescent="0.25"/>
  <cols>
    <col min="1" max="1" width="9.33203125" style="47" customWidth="1"/>
    <col min="2" max="2" width="7.6640625" style="47" customWidth="1"/>
    <col min="3" max="3" width="10.109375" style="49" customWidth="1"/>
    <col min="4" max="4" width="2.5546875" style="49" customWidth="1"/>
    <col min="5" max="5" width="13.33203125" style="49" customWidth="1"/>
    <col min="6" max="6" width="3" style="49" customWidth="1"/>
    <col min="7" max="7" width="12.44140625" style="49" customWidth="1"/>
    <col min="8" max="8" width="3.44140625" style="49" customWidth="1"/>
    <col min="9" max="9" width="13" style="49" customWidth="1"/>
    <col min="10" max="10" width="2.44140625" style="49" customWidth="1"/>
    <col min="11" max="11" width="13.33203125" style="85" customWidth="1"/>
    <col min="12" max="12" width="2.88671875" style="45" customWidth="1"/>
    <col min="13" max="13" width="13.33203125" style="85" customWidth="1"/>
    <col min="14" max="14" width="2" style="46" customWidth="1"/>
    <col min="15" max="15" width="12.88671875" style="85" customWidth="1"/>
    <col min="16" max="16" width="4.33203125" style="47" customWidth="1"/>
    <col min="17" max="17" width="11.44140625" style="47"/>
    <col min="18" max="18" width="26.88671875" style="47" customWidth="1"/>
    <col min="19" max="19" width="11.44140625" style="48"/>
    <col min="20" max="16384" width="11.44140625" style="47"/>
  </cols>
  <sheetData>
    <row r="1" spans="1:19" s="43" customFormat="1" x14ac:dyDescent="0.25">
      <c r="A1" s="6" t="s">
        <v>184</v>
      </c>
      <c r="B1" s="6"/>
      <c r="C1" s="39"/>
      <c r="D1" s="39"/>
      <c r="E1" s="40"/>
      <c r="F1" s="40"/>
      <c r="G1" s="40"/>
      <c r="H1" s="40"/>
      <c r="I1" s="40"/>
      <c r="J1" s="40"/>
      <c r="K1" s="88"/>
      <c r="L1" s="41"/>
      <c r="M1" s="88"/>
      <c r="N1" s="42"/>
      <c r="O1" s="29"/>
      <c r="P1" s="7" t="s">
        <v>185</v>
      </c>
    </row>
    <row r="2" spans="1:19" s="43" customFormat="1" x14ac:dyDescent="0.25">
      <c r="A2" s="38" t="s">
        <v>182</v>
      </c>
      <c r="B2" s="38"/>
      <c r="C2" s="39"/>
      <c r="D2" s="39"/>
      <c r="E2" s="40"/>
      <c r="F2" s="40"/>
      <c r="G2" s="40"/>
      <c r="H2" s="40"/>
      <c r="I2" s="40"/>
      <c r="J2" s="40"/>
      <c r="K2" s="88"/>
      <c r="L2" s="41"/>
      <c r="M2" s="88"/>
      <c r="N2" s="42"/>
      <c r="O2" s="29"/>
      <c r="P2" s="22"/>
    </row>
    <row r="3" spans="1:19" x14ac:dyDescent="0.25">
      <c r="A3" s="38" t="s">
        <v>196</v>
      </c>
      <c r="B3" s="38"/>
      <c r="C3" s="44"/>
      <c r="D3" s="44"/>
      <c r="E3" s="40"/>
      <c r="F3" s="40"/>
      <c r="G3" s="40"/>
      <c r="H3" s="40"/>
      <c r="I3" s="40"/>
      <c r="J3" s="40"/>
      <c r="S3" s="47"/>
    </row>
    <row r="4" spans="1:19" x14ac:dyDescent="0.25">
      <c r="A4" s="38" t="s">
        <v>140</v>
      </c>
      <c r="B4" s="38"/>
      <c r="C4" s="44"/>
      <c r="D4" s="44"/>
      <c r="E4" s="40"/>
      <c r="F4" s="40"/>
      <c r="G4" s="40"/>
      <c r="H4" s="40"/>
      <c r="I4" s="40"/>
      <c r="J4" s="40"/>
      <c r="S4" s="47"/>
    </row>
    <row r="5" spans="1:19" x14ac:dyDescent="0.25">
      <c r="S5" s="47"/>
    </row>
    <row r="6" spans="1:19" x14ac:dyDescent="0.25">
      <c r="B6" s="43"/>
      <c r="K6" s="89"/>
      <c r="L6" s="46"/>
      <c r="M6" s="89"/>
      <c r="O6" s="89"/>
      <c r="P6" s="49"/>
      <c r="S6" s="47"/>
    </row>
    <row r="7" spans="1:19" x14ac:dyDescent="0.25">
      <c r="A7" s="43" t="s">
        <v>1</v>
      </c>
      <c r="B7"/>
      <c r="C7" s="50" t="s">
        <v>56</v>
      </c>
      <c r="D7" s="50"/>
      <c r="E7" s="50" t="s">
        <v>52</v>
      </c>
      <c r="F7" s="50"/>
      <c r="G7" s="105" t="s">
        <v>183</v>
      </c>
      <c r="H7" s="50"/>
      <c r="I7" s="50" t="s">
        <v>55</v>
      </c>
      <c r="J7" s="50"/>
      <c r="K7" s="90" t="s">
        <v>57</v>
      </c>
      <c r="L7" s="52"/>
      <c r="M7" s="90" t="s">
        <v>57</v>
      </c>
      <c r="N7" s="52"/>
      <c r="O7" s="90" t="s">
        <v>58</v>
      </c>
      <c r="P7" s="50"/>
      <c r="S7" s="47"/>
    </row>
    <row r="8" spans="1:19" x14ac:dyDescent="0.25">
      <c r="C8" s="105" t="s">
        <v>157</v>
      </c>
      <c r="D8" s="50"/>
      <c r="E8" s="105" t="s">
        <v>157</v>
      </c>
      <c r="F8" s="50"/>
      <c r="G8" s="105" t="s">
        <v>157</v>
      </c>
      <c r="H8" s="50"/>
      <c r="I8" s="105" t="s">
        <v>157</v>
      </c>
      <c r="J8" s="50"/>
      <c r="K8" s="106" t="s">
        <v>158</v>
      </c>
      <c r="L8" s="53"/>
      <c r="M8" s="91" t="s">
        <v>59</v>
      </c>
      <c r="N8" s="52"/>
      <c r="O8" s="107" t="s">
        <v>158</v>
      </c>
      <c r="P8" s="51"/>
      <c r="S8" s="47"/>
    </row>
    <row r="9" spans="1:19" x14ac:dyDescent="0.25">
      <c r="E9" s="50" t="s">
        <v>54</v>
      </c>
      <c r="F9" s="50"/>
      <c r="G9" s="50" t="s">
        <v>54</v>
      </c>
      <c r="H9" s="50"/>
      <c r="I9" s="50" t="s">
        <v>54</v>
      </c>
      <c r="J9" s="50"/>
      <c r="K9" s="90" t="s">
        <v>54</v>
      </c>
      <c r="L9" s="52"/>
      <c r="M9" s="90" t="s">
        <v>54</v>
      </c>
      <c r="N9" s="52"/>
      <c r="O9" s="90" t="s">
        <v>54</v>
      </c>
      <c r="P9" s="50"/>
      <c r="S9" s="47"/>
    </row>
    <row r="10" spans="1:19" s="61" customFormat="1" x14ac:dyDescent="0.25">
      <c r="C10" s="62"/>
      <c r="E10" s="62"/>
      <c r="G10" s="62"/>
      <c r="H10" s="54"/>
      <c r="I10" s="62"/>
      <c r="J10" s="54"/>
      <c r="L10" s="63"/>
      <c r="N10" s="63"/>
      <c r="O10" s="92"/>
      <c r="P10" s="54"/>
    </row>
    <row r="11" spans="1:19" s="96" customFormat="1" x14ac:dyDescent="0.25">
      <c r="A11" s="95" t="s">
        <v>23</v>
      </c>
      <c r="B11" s="95"/>
      <c r="C11" s="86">
        <v>447439</v>
      </c>
      <c r="D11" s="99"/>
      <c r="E11" s="109">
        <f>'Kosten absolut'!AC10</f>
        <v>148857104</v>
      </c>
      <c r="F11" s="109"/>
      <c r="G11" s="109">
        <f>Kobe!AC10</f>
        <v>22964076</v>
      </c>
      <c r="H11" s="86"/>
      <c r="I11" s="126">
        <f>E11-G11</f>
        <v>125893028</v>
      </c>
      <c r="J11" s="127"/>
      <c r="K11" s="124">
        <f>I11/C11</f>
        <v>281.36355570256507</v>
      </c>
      <c r="L11" s="124"/>
      <c r="M11" s="128">
        <v>218.04229159690701</v>
      </c>
      <c r="N11" s="124"/>
      <c r="O11" s="124">
        <f>K11-M11</f>
        <v>63.321264105658059</v>
      </c>
      <c r="P11" s="97"/>
      <c r="R11" s="145"/>
    </row>
    <row r="12" spans="1:19" s="96" customFormat="1" x14ac:dyDescent="0.25">
      <c r="A12" s="95" t="s">
        <v>24</v>
      </c>
      <c r="B12" s="95"/>
      <c r="C12" s="86">
        <v>345392</v>
      </c>
      <c r="D12" s="99"/>
      <c r="E12" s="109">
        <f>'Kosten absolut'!AC11</f>
        <v>123258365</v>
      </c>
      <c r="F12" s="109"/>
      <c r="G12" s="109">
        <f>Kobe!AC11</f>
        <v>17669997</v>
      </c>
      <c r="H12" s="86"/>
      <c r="I12" s="126">
        <f t="shared" ref="I12:I37" si="0">E12-G12</f>
        <v>105588368</v>
      </c>
      <c r="J12" s="127"/>
      <c r="K12" s="124">
        <f t="shared" ref="K12:K37" si="1">I12/C12</f>
        <v>305.7058878028443</v>
      </c>
      <c r="L12" s="124"/>
      <c r="M12" s="128">
        <v>249.03833194441299</v>
      </c>
      <c r="N12" s="124"/>
      <c r="O12" s="124">
        <f t="shared" ref="O12:O37" si="2">K12-M12</f>
        <v>56.667555858431314</v>
      </c>
      <c r="P12" s="98"/>
    </row>
    <row r="13" spans="1:19" s="96" customFormat="1" x14ac:dyDescent="0.25">
      <c r="A13" s="95" t="s">
        <v>25</v>
      </c>
      <c r="B13" s="95"/>
      <c r="C13" s="86">
        <v>109162</v>
      </c>
      <c r="D13" s="99"/>
      <c r="E13" s="109">
        <f>'Kosten absolut'!AC12</f>
        <v>33566843</v>
      </c>
      <c r="F13" s="109"/>
      <c r="G13" s="109">
        <f>Kobe!AC12</f>
        <v>4810099</v>
      </c>
      <c r="H13" s="86"/>
      <c r="I13" s="126">
        <f t="shared" si="0"/>
        <v>28756744</v>
      </c>
      <c r="J13" s="127"/>
      <c r="K13" s="124">
        <f t="shared" si="1"/>
        <v>263.43181693263222</v>
      </c>
      <c r="L13" s="124"/>
      <c r="M13" s="128">
        <v>191.51246859173401</v>
      </c>
      <c r="N13" s="124"/>
      <c r="O13" s="124">
        <f t="shared" si="2"/>
        <v>71.91934834089821</v>
      </c>
      <c r="P13" s="98"/>
    </row>
    <row r="14" spans="1:19" s="96" customFormat="1" x14ac:dyDescent="0.25">
      <c r="A14" s="95" t="s">
        <v>26</v>
      </c>
      <c r="B14" s="95"/>
      <c r="C14" s="86">
        <v>11682</v>
      </c>
      <c r="D14" s="99"/>
      <c r="E14" s="109">
        <f>'Kosten absolut'!AC13</f>
        <v>3037778</v>
      </c>
      <c r="F14" s="109"/>
      <c r="G14" s="109">
        <f>Kobe!AC13</f>
        <v>488443</v>
      </c>
      <c r="H14" s="86"/>
      <c r="I14" s="126">
        <f t="shared" si="0"/>
        <v>2549335</v>
      </c>
      <c r="J14" s="127"/>
      <c r="K14" s="124">
        <f t="shared" si="1"/>
        <v>218.2276151343948</v>
      </c>
      <c r="L14" s="124"/>
      <c r="M14" s="128">
        <v>184.25417478179301</v>
      </c>
      <c r="N14" s="124"/>
      <c r="O14" s="124">
        <f t="shared" si="2"/>
        <v>33.973440352601784</v>
      </c>
      <c r="P14" s="98"/>
    </row>
    <row r="15" spans="1:19" s="96" customFormat="1" x14ac:dyDescent="0.25">
      <c r="A15" s="95" t="s">
        <v>27</v>
      </c>
      <c r="B15" s="95"/>
      <c r="C15" s="86">
        <v>40469</v>
      </c>
      <c r="D15" s="99"/>
      <c r="E15" s="109">
        <f>'Kosten absolut'!AC14</f>
        <v>11251825</v>
      </c>
      <c r="F15" s="109"/>
      <c r="G15" s="109">
        <f>Kobe!AC14</f>
        <v>1855627</v>
      </c>
      <c r="H15" s="86"/>
      <c r="I15" s="126">
        <f t="shared" si="0"/>
        <v>9396198</v>
      </c>
      <c r="J15" s="127"/>
      <c r="K15" s="124">
        <f t="shared" si="1"/>
        <v>232.1826089105241</v>
      </c>
      <c r="L15" s="124"/>
      <c r="M15" s="128">
        <v>187.25384723391201</v>
      </c>
      <c r="N15" s="124"/>
      <c r="O15" s="124">
        <f t="shared" si="2"/>
        <v>44.928761676612083</v>
      </c>
      <c r="P15" s="98"/>
    </row>
    <row r="16" spans="1:19" s="96" customFormat="1" x14ac:dyDescent="0.25">
      <c r="A16" s="95" t="s">
        <v>28</v>
      </c>
      <c r="B16" s="95"/>
      <c r="C16" s="86">
        <v>9500</v>
      </c>
      <c r="D16" s="99"/>
      <c r="E16" s="109">
        <f>'Kosten absolut'!AC15</f>
        <v>2735900</v>
      </c>
      <c r="F16" s="109"/>
      <c r="G16" s="109">
        <f>Kobe!AC15</f>
        <v>410348</v>
      </c>
      <c r="H16" s="86"/>
      <c r="I16" s="126">
        <f t="shared" si="0"/>
        <v>2325552</v>
      </c>
      <c r="J16" s="127"/>
      <c r="K16" s="124">
        <f t="shared" si="1"/>
        <v>244.79494736842105</v>
      </c>
      <c r="L16" s="124"/>
      <c r="M16" s="128">
        <v>177.545365148683</v>
      </c>
      <c r="N16" s="124"/>
      <c r="O16" s="124">
        <f t="shared" si="2"/>
        <v>67.249582219738045</v>
      </c>
      <c r="P16" s="98"/>
    </row>
    <row r="17" spans="1:16" s="96" customFormat="1" x14ac:dyDescent="0.25">
      <c r="A17" s="95" t="s">
        <v>29</v>
      </c>
      <c r="B17" s="95"/>
      <c r="C17" s="86">
        <v>13290</v>
      </c>
      <c r="D17" s="99"/>
      <c r="E17" s="109">
        <f>'Kosten absolut'!AC16</f>
        <v>3742295</v>
      </c>
      <c r="F17" s="109"/>
      <c r="G17" s="109">
        <f>Kobe!AC16</f>
        <v>564086</v>
      </c>
      <c r="H17" s="86"/>
      <c r="I17" s="126">
        <f t="shared" si="0"/>
        <v>3178209</v>
      </c>
      <c r="J17" s="127"/>
      <c r="K17" s="124">
        <f t="shared" si="1"/>
        <v>239.1428893905192</v>
      </c>
      <c r="L17" s="124"/>
      <c r="M17" s="128">
        <v>165.39459067220801</v>
      </c>
      <c r="N17" s="124"/>
      <c r="O17" s="124">
        <f t="shared" si="2"/>
        <v>73.74829871831119</v>
      </c>
      <c r="P17" s="98"/>
    </row>
    <row r="18" spans="1:16" s="96" customFormat="1" x14ac:dyDescent="0.25">
      <c r="A18" s="95" t="s">
        <v>30</v>
      </c>
      <c r="B18" s="95"/>
      <c r="C18" s="86">
        <v>12038</v>
      </c>
      <c r="D18" s="99"/>
      <c r="E18" s="109">
        <f>'Kosten absolut'!AC17</f>
        <v>3247797</v>
      </c>
      <c r="F18" s="109"/>
      <c r="G18" s="109">
        <f>Kobe!AC17</f>
        <v>541808</v>
      </c>
      <c r="H18" s="86"/>
      <c r="I18" s="126">
        <f t="shared" si="0"/>
        <v>2705989</v>
      </c>
      <c r="J18" s="127"/>
      <c r="K18" s="124">
        <f t="shared" si="1"/>
        <v>224.78725701943844</v>
      </c>
      <c r="L18" s="124"/>
      <c r="M18" s="128">
        <v>189.74562139457399</v>
      </c>
      <c r="N18" s="124"/>
      <c r="O18" s="124">
        <f t="shared" si="2"/>
        <v>35.041635624864455</v>
      </c>
      <c r="P18" s="98"/>
    </row>
    <row r="19" spans="1:16" s="96" customFormat="1" x14ac:dyDescent="0.25">
      <c r="A19" s="95" t="s">
        <v>31</v>
      </c>
      <c r="B19" s="95"/>
      <c r="C19" s="86">
        <v>34301</v>
      </c>
      <c r="D19" s="99"/>
      <c r="E19" s="109">
        <f>'Kosten absolut'!AC18</f>
        <v>10793605</v>
      </c>
      <c r="F19" s="109"/>
      <c r="G19" s="109">
        <f>Kobe!AC18</f>
        <v>1621083</v>
      </c>
      <c r="H19" s="86"/>
      <c r="I19" s="126">
        <f t="shared" si="0"/>
        <v>9172522</v>
      </c>
      <c r="J19" s="127"/>
      <c r="K19" s="124">
        <f t="shared" si="1"/>
        <v>267.41267018454272</v>
      </c>
      <c r="L19" s="124"/>
      <c r="M19" s="128">
        <v>181.17844221468599</v>
      </c>
      <c r="N19" s="124"/>
      <c r="O19" s="124">
        <f t="shared" si="2"/>
        <v>86.234227969856732</v>
      </c>
      <c r="P19" s="98"/>
    </row>
    <row r="20" spans="1:16" s="96" customFormat="1" x14ac:dyDescent="0.25">
      <c r="A20" s="95" t="s">
        <v>32</v>
      </c>
      <c r="B20" s="95"/>
      <c r="C20" s="86">
        <v>76700</v>
      </c>
      <c r="D20" s="99"/>
      <c r="E20" s="109">
        <f>'Kosten absolut'!AC19</f>
        <v>28233815</v>
      </c>
      <c r="F20" s="109"/>
      <c r="G20" s="109">
        <f>Kobe!AC19</f>
        <v>4030544</v>
      </c>
      <c r="H20" s="86"/>
      <c r="I20" s="126">
        <f t="shared" si="0"/>
        <v>24203271</v>
      </c>
      <c r="J20" s="127"/>
      <c r="K20" s="124">
        <f t="shared" si="1"/>
        <v>315.55764015645372</v>
      </c>
      <c r="L20" s="124"/>
      <c r="M20" s="128">
        <v>218.76546750977201</v>
      </c>
      <c r="N20" s="124"/>
      <c r="O20" s="124">
        <f t="shared" si="2"/>
        <v>96.792172646681706</v>
      </c>
      <c r="P20" s="98"/>
    </row>
    <row r="21" spans="1:16" s="96" customFormat="1" x14ac:dyDescent="0.25">
      <c r="A21" s="95" t="s">
        <v>33</v>
      </c>
      <c r="B21" s="95"/>
      <c r="C21" s="86">
        <v>83659</v>
      </c>
      <c r="D21" s="99"/>
      <c r="E21" s="109">
        <f>'Kosten absolut'!AC20</f>
        <v>28124171</v>
      </c>
      <c r="F21" s="109"/>
      <c r="G21" s="109">
        <f>Kobe!AC20</f>
        <v>4199226</v>
      </c>
      <c r="H21" s="86"/>
      <c r="I21" s="126">
        <f t="shared" si="0"/>
        <v>23924945</v>
      </c>
      <c r="J21" s="127"/>
      <c r="K21" s="124">
        <f t="shared" si="1"/>
        <v>285.98172342485566</v>
      </c>
      <c r="L21" s="124"/>
      <c r="M21" s="128">
        <v>218.22660338753801</v>
      </c>
      <c r="N21" s="124"/>
      <c r="O21" s="124">
        <f t="shared" si="2"/>
        <v>67.755120037317653</v>
      </c>
      <c r="P21" s="98"/>
    </row>
    <row r="22" spans="1:16" s="96" customFormat="1" x14ac:dyDescent="0.25">
      <c r="A22" s="95" t="s">
        <v>34</v>
      </c>
      <c r="B22" s="95"/>
      <c r="C22" s="86">
        <v>65252</v>
      </c>
      <c r="D22" s="99"/>
      <c r="E22" s="109">
        <f>'Kosten absolut'!AC21</f>
        <v>27636365</v>
      </c>
      <c r="F22" s="109"/>
      <c r="G22" s="109">
        <f>Kobe!AC21</f>
        <v>3717128</v>
      </c>
      <c r="H22" s="86"/>
      <c r="I22" s="126">
        <f t="shared" si="0"/>
        <v>23919237</v>
      </c>
      <c r="J22" s="127"/>
      <c r="K22" s="124">
        <f t="shared" si="1"/>
        <v>366.56710905412859</v>
      </c>
      <c r="L22" s="124"/>
      <c r="M22" s="128">
        <v>314.37535435278198</v>
      </c>
      <c r="N22" s="124"/>
      <c r="O22" s="124">
        <f t="shared" si="2"/>
        <v>52.191754701346611</v>
      </c>
      <c r="P22" s="98"/>
    </row>
    <row r="23" spans="1:16" s="96" customFormat="1" x14ac:dyDescent="0.25">
      <c r="A23" s="95" t="s">
        <v>35</v>
      </c>
      <c r="B23" s="95"/>
      <c r="C23" s="86">
        <v>104455</v>
      </c>
      <c r="D23" s="99"/>
      <c r="E23" s="109">
        <f>'Kosten absolut'!AC22</f>
        <v>35819138</v>
      </c>
      <c r="F23" s="109"/>
      <c r="G23" s="109">
        <f>Kobe!AC22</f>
        <v>5719934</v>
      </c>
      <c r="H23" s="86"/>
      <c r="I23" s="126">
        <f t="shared" si="0"/>
        <v>30099204</v>
      </c>
      <c r="J23" s="127"/>
      <c r="K23" s="124">
        <f t="shared" si="1"/>
        <v>288.15474606289791</v>
      </c>
      <c r="L23" s="124"/>
      <c r="M23" s="128">
        <v>230.87606510339899</v>
      </c>
      <c r="N23" s="124"/>
      <c r="O23" s="124">
        <f t="shared" si="2"/>
        <v>57.278680959498928</v>
      </c>
      <c r="P23" s="98"/>
    </row>
    <row r="24" spans="1:16" s="96" customFormat="1" x14ac:dyDescent="0.25">
      <c r="A24" s="95" t="s">
        <v>36</v>
      </c>
      <c r="B24" s="95"/>
      <c r="C24" s="86">
        <v>26904</v>
      </c>
      <c r="D24" s="99"/>
      <c r="E24" s="109">
        <f>'Kosten absolut'!AC23</f>
        <v>8400963</v>
      </c>
      <c r="F24" s="109"/>
      <c r="G24" s="109">
        <f>Kobe!AC23</f>
        <v>1333966</v>
      </c>
      <c r="H24" s="86"/>
      <c r="I24" s="126">
        <f t="shared" si="0"/>
        <v>7066997</v>
      </c>
      <c r="J24" s="127"/>
      <c r="K24" s="124">
        <f t="shared" si="1"/>
        <v>262.67458370502527</v>
      </c>
      <c r="L24" s="124"/>
      <c r="M24" s="128">
        <v>213.63152119332199</v>
      </c>
      <c r="N24" s="124"/>
      <c r="O24" s="124">
        <f t="shared" si="2"/>
        <v>49.043062511703283</v>
      </c>
      <c r="P24" s="98"/>
    </row>
    <row r="25" spans="1:16" s="96" customFormat="1" x14ac:dyDescent="0.25">
      <c r="A25" s="95" t="s">
        <v>37</v>
      </c>
      <c r="B25" s="95"/>
      <c r="C25" s="86">
        <v>16752</v>
      </c>
      <c r="D25" s="99"/>
      <c r="E25" s="109">
        <f>'Kosten absolut'!AC24</f>
        <v>4491074</v>
      </c>
      <c r="F25" s="109"/>
      <c r="G25" s="109">
        <f>Kobe!AC24</f>
        <v>720117</v>
      </c>
      <c r="H25" s="86"/>
      <c r="I25" s="126">
        <f t="shared" si="0"/>
        <v>3770957</v>
      </c>
      <c r="J25" s="127"/>
      <c r="K25" s="124">
        <f t="shared" si="1"/>
        <v>225.10488299904489</v>
      </c>
      <c r="L25" s="124"/>
      <c r="M25" s="128">
        <v>172.01192759147</v>
      </c>
      <c r="N25" s="124"/>
      <c r="O25" s="124">
        <f t="shared" si="2"/>
        <v>53.092955407574891</v>
      </c>
      <c r="P25" s="98"/>
    </row>
    <row r="26" spans="1:16" s="96" customFormat="1" x14ac:dyDescent="0.25">
      <c r="A26" s="95" t="s">
        <v>38</v>
      </c>
      <c r="B26" s="95"/>
      <c r="C26" s="86">
        <v>3815</v>
      </c>
      <c r="D26" s="99"/>
      <c r="E26" s="109">
        <f>'Kosten absolut'!AC25</f>
        <v>982552</v>
      </c>
      <c r="F26" s="109"/>
      <c r="G26" s="109">
        <f>Kobe!AC25</f>
        <v>147878</v>
      </c>
      <c r="H26" s="86"/>
      <c r="I26" s="126">
        <f t="shared" si="0"/>
        <v>834674</v>
      </c>
      <c r="J26" s="127"/>
      <c r="K26" s="124">
        <f t="shared" si="1"/>
        <v>218.78741808650065</v>
      </c>
      <c r="L26" s="124"/>
      <c r="M26" s="128">
        <v>154.46716128427499</v>
      </c>
      <c r="N26" s="124"/>
      <c r="O26" s="124">
        <f t="shared" si="2"/>
        <v>64.320256802225657</v>
      </c>
      <c r="P26" s="98"/>
    </row>
    <row r="27" spans="1:16" s="96" customFormat="1" x14ac:dyDescent="0.25">
      <c r="A27" s="95" t="s">
        <v>39</v>
      </c>
      <c r="B27" s="95"/>
      <c r="C27" s="86">
        <v>146910</v>
      </c>
      <c r="D27" s="99"/>
      <c r="E27" s="109">
        <f>'Kosten absolut'!AC26</f>
        <v>44515615</v>
      </c>
      <c r="F27" s="109"/>
      <c r="G27" s="109">
        <f>Kobe!AC26</f>
        <v>6869463</v>
      </c>
      <c r="H27" s="86"/>
      <c r="I27" s="126">
        <f t="shared" si="0"/>
        <v>37646152</v>
      </c>
      <c r="J27" s="127"/>
      <c r="K27" s="124">
        <f t="shared" si="1"/>
        <v>256.25316179974135</v>
      </c>
      <c r="L27" s="124"/>
      <c r="M27" s="128">
        <v>185.32301444743501</v>
      </c>
      <c r="N27" s="124"/>
      <c r="O27" s="124">
        <f t="shared" si="2"/>
        <v>70.930147352306335</v>
      </c>
      <c r="P27" s="98"/>
    </row>
    <row r="28" spans="1:16" s="96" customFormat="1" x14ac:dyDescent="0.25">
      <c r="A28" s="95" t="s">
        <v>40</v>
      </c>
      <c r="B28" s="95"/>
      <c r="C28" s="86">
        <v>63361</v>
      </c>
      <c r="D28" s="99"/>
      <c r="E28" s="109">
        <f>'Kosten absolut'!AC27</f>
        <v>19891348</v>
      </c>
      <c r="F28" s="109"/>
      <c r="G28" s="109">
        <f>Kobe!AC27</f>
        <v>2967601</v>
      </c>
      <c r="H28" s="86"/>
      <c r="I28" s="126">
        <f t="shared" si="0"/>
        <v>16923747</v>
      </c>
      <c r="J28" s="127"/>
      <c r="K28" s="124">
        <f t="shared" si="1"/>
        <v>267.10037720364261</v>
      </c>
      <c r="L28" s="124"/>
      <c r="M28" s="128">
        <v>188.285433384253</v>
      </c>
      <c r="N28" s="124"/>
      <c r="O28" s="124">
        <f t="shared" si="2"/>
        <v>78.814943819389612</v>
      </c>
      <c r="P28" s="98"/>
    </row>
    <row r="29" spans="1:16" s="96" customFormat="1" x14ac:dyDescent="0.25">
      <c r="A29" s="95" t="s">
        <v>41</v>
      </c>
      <c r="B29" s="95"/>
      <c r="C29" s="86">
        <v>186864</v>
      </c>
      <c r="D29" s="99"/>
      <c r="E29" s="109">
        <f>'Kosten absolut'!AC28</f>
        <v>62161870</v>
      </c>
      <c r="F29" s="109"/>
      <c r="G29" s="109">
        <f>Kobe!AC28</f>
        <v>8984030</v>
      </c>
      <c r="H29" s="86"/>
      <c r="I29" s="126">
        <f t="shared" si="0"/>
        <v>53177840</v>
      </c>
      <c r="J29" s="127"/>
      <c r="K29" s="124">
        <f t="shared" si="1"/>
        <v>284.58044353112422</v>
      </c>
      <c r="L29" s="124"/>
      <c r="M29" s="128">
        <v>203.447390305434</v>
      </c>
      <c r="N29" s="124"/>
      <c r="O29" s="124">
        <f t="shared" si="2"/>
        <v>81.133053225690219</v>
      </c>
      <c r="P29" s="98"/>
    </row>
    <row r="30" spans="1:16" s="96" customFormat="1" x14ac:dyDescent="0.25">
      <c r="A30" s="95" t="s">
        <v>42</v>
      </c>
      <c r="B30" s="95"/>
      <c r="C30" s="86">
        <v>69580</v>
      </c>
      <c r="D30" s="99"/>
      <c r="E30" s="109">
        <f>'Kosten absolut'!AC29</f>
        <v>21102131</v>
      </c>
      <c r="F30" s="109"/>
      <c r="G30" s="109">
        <f>Kobe!AC29</f>
        <v>3243693</v>
      </c>
      <c r="H30" s="86"/>
      <c r="I30" s="126">
        <f t="shared" si="0"/>
        <v>17858438</v>
      </c>
      <c r="J30" s="127"/>
      <c r="K30" s="124">
        <f t="shared" si="1"/>
        <v>256.66050589249784</v>
      </c>
      <c r="L30" s="124"/>
      <c r="M30" s="128">
        <v>192.69787605199201</v>
      </c>
      <c r="N30" s="124"/>
      <c r="O30" s="124">
        <f t="shared" si="2"/>
        <v>63.962629840505826</v>
      </c>
      <c r="P30" s="98"/>
    </row>
    <row r="31" spans="1:16" s="96" customFormat="1" x14ac:dyDescent="0.25">
      <c r="A31" s="95" t="s">
        <v>43</v>
      </c>
      <c r="B31" s="95"/>
      <c r="C31" s="86">
        <v>124531</v>
      </c>
      <c r="D31" s="99"/>
      <c r="E31" s="109">
        <f>'Kosten absolut'!AC30</f>
        <v>49185205</v>
      </c>
      <c r="F31" s="109"/>
      <c r="G31" s="109">
        <f>Kobe!AC30</f>
        <v>6927981</v>
      </c>
      <c r="H31" s="86"/>
      <c r="I31" s="126">
        <f t="shared" si="0"/>
        <v>42257224</v>
      </c>
      <c r="J31" s="127"/>
      <c r="K31" s="124">
        <f t="shared" si="1"/>
        <v>339.3309617685556</v>
      </c>
      <c r="L31" s="124"/>
      <c r="M31" s="128">
        <v>268.52049053197902</v>
      </c>
      <c r="N31" s="124"/>
      <c r="O31" s="124">
        <f t="shared" si="2"/>
        <v>70.810471236576575</v>
      </c>
      <c r="P31" s="98"/>
    </row>
    <row r="32" spans="1:16" s="96" customFormat="1" x14ac:dyDescent="0.25">
      <c r="A32" s="95" t="s">
        <v>44</v>
      </c>
      <c r="B32" s="95"/>
      <c r="C32" s="86">
        <v>222396</v>
      </c>
      <c r="D32" s="99"/>
      <c r="E32" s="109">
        <f>'Kosten absolut'!AC31</f>
        <v>87928253</v>
      </c>
      <c r="F32" s="109"/>
      <c r="G32" s="109">
        <f>Kobe!AC31</f>
        <v>12953031</v>
      </c>
      <c r="H32" s="86"/>
      <c r="I32" s="126">
        <f t="shared" si="0"/>
        <v>74975222</v>
      </c>
      <c r="J32" s="127"/>
      <c r="K32" s="124">
        <f t="shared" si="1"/>
        <v>337.12486735372937</v>
      </c>
      <c r="L32" s="124"/>
      <c r="M32" s="128">
        <v>268.98316112305099</v>
      </c>
      <c r="N32" s="124"/>
      <c r="O32" s="124">
        <f t="shared" si="2"/>
        <v>68.141706230678381</v>
      </c>
      <c r="P32" s="98"/>
    </row>
    <row r="33" spans="1:16" s="96" customFormat="1" x14ac:dyDescent="0.25">
      <c r="A33" s="95" t="s">
        <v>45</v>
      </c>
      <c r="B33" s="95"/>
      <c r="C33" s="86">
        <v>100840</v>
      </c>
      <c r="D33" s="99"/>
      <c r="E33" s="109">
        <f>'Kosten absolut'!AC32</f>
        <v>32427436</v>
      </c>
      <c r="F33" s="109"/>
      <c r="G33" s="109">
        <f>Kobe!AC32</f>
        <v>4874403</v>
      </c>
      <c r="H33" s="86"/>
      <c r="I33" s="126">
        <f t="shared" si="0"/>
        <v>27553033</v>
      </c>
      <c r="J33" s="127"/>
      <c r="K33" s="124">
        <f t="shared" si="1"/>
        <v>273.23515470051569</v>
      </c>
      <c r="L33" s="124"/>
      <c r="M33" s="128">
        <v>207.58745911585899</v>
      </c>
      <c r="N33" s="124"/>
      <c r="O33" s="124">
        <f t="shared" si="2"/>
        <v>65.647695584656702</v>
      </c>
      <c r="P33" s="98"/>
    </row>
    <row r="34" spans="1:16" s="96" customFormat="1" x14ac:dyDescent="0.25">
      <c r="A34" s="95" t="s">
        <v>46</v>
      </c>
      <c r="B34" s="95"/>
      <c r="C34" s="86">
        <v>57084</v>
      </c>
      <c r="D34" s="99"/>
      <c r="E34" s="109">
        <f>'Kosten absolut'!AC33</f>
        <v>20969708</v>
      </c>
      <c r="F34" s="109"/>
      <c r="G34" s="109">
        <f>Kobe!AC33</f>
        <v>3022127</v>
      </c>
      <c r="H34" s="86"/>
      <c r="I34" s="126">
        <f t="shared" si="0"/>
        <v>17947581</v>
      </c>
      <c r="J34" s="127"/>
      <c r="K34" s="124">
        <f t="shared" si="1"/>
        <v>314.4065062013874</v>
      </c>
      <c r="L34" s="124"/>
      <c r="M34" s="128">
        <v>255.48241016093601</v>
      </c>
      <c r="N34" s="124"/>
      <c r="O34" s="124">
        <f t="shared" si="2"/>
        <v>58.924096040451388</v>
      </c>
      <c r="P34" s="98"/>
    </row>
    <row r="35" spans="1:16" s="96" customFormat="1" x14ac:dyDescent="0.25">
      <c r="A35" s="95" t="s">
        <v>47</v>
      </c>
      <c r="B35" s="95"/>
      <c r="C35" s="86">
        <v>143518</v>
      </c>
      <c r="D35" s="99"/>
      <c r="E35" s="109">
        <f>'Kosten absolut'!AC34</f>
        <v>64091461</v>
      </c>
      <c r="F35" s="109"/>
      <c r="G35" s="109">
        <f>Kobe!AC34</f>
        <v>8889936</v>
      </c>
      <c r="H35" s="86"/>
      <c r="I35" s="126">
        <f t="shared" si="0"/>
        <v>55201525</v>
      </c>
      <c r="J35" s="127"/>
      <c r="K35" s="124">
        <f t="shared" si="1"/>
        <v>384.63137028107974</v>
      </c>
      <c r="L35" s="124"/>
      <c r="M35" s="128">
        <v>312.01540687885802</v>
      </c>
      <c r="N35" s="124"/>
      <c r="O35" s="124">
        <f t="shared" si="2"/>
        <v>72.615963402221723</v>
      </c>
      <c r="P35" s="98"/>
    </row>
    <row r="36" spans="1:16" s="96" customFormat="1" x14ac:dyDescent="0.25">
      <c r="A36" s="95" t="s">
        <v>48</v>
      </c>
      <c r="B36" s="95"/>
      <c r="C36" s="86">
        <v>22813</v>
      </c>
      <c r="D36" s="99"/>
      <c r="E36" s="109">
        <f>'Kosten absolut'!AC35</f>
        <v>8010102</v>
      </c>
      <c r="F36" s="109"/>
      <c r="G36" s="109">
        <f>Kobe!AC35</f>
        <v>1174845</v>
      </c>
      <c r="H36" s="86"/>
      <c r="I36" s="126">
        <f t="shared" si="0"/>
        <v>6835257</v>
      </c>
      <c r="J36" s="127"/>
      <c r="K36" s="124">
        <f t="shared" si="1"/>
        <v>299.6211370709683</v>
      </c>
      <c r="L36" s="124"/>
      <c r="M36" s="128">
        <v>241.35538545822101</v>
      </c>
      <c r="N36" s="124"/>
      <c r="O36" s="124">
        <f t="shared" si="2"/>
        <v>58.265751612747295</v>
      </c>
      <c r="P36" s="98"/>
    </row>
    <row r="37" spans="1:16" s="96" customFormat="1" x14ac:dyDescent="0.25">
      <c r="A37" s="96" t="s">
        <v>49</v>
      </c>
      <c r="C37" s="86">
        <f>SUM(C11:C36)</f>
        <v>2538707</v>
      </c>
      <c r="D37" s="86"/>
      <c r="E37" s="109">
        <f>'Kosten absolut'!AC36</f>
        <v>884462719</v>
      </c>
      <c r="F37" s="86"/>
      <c r="G37" s="109">
        <f>Kobe!AC36</f>
        <v>130701470</v>
      </c>
      <c r="H37" s="86"/>
      <c r="I37" s="126">
        <f t="shared" si="0"/>
        <v>753761249</v>
      </c>
      <c r="J37" s="127"/>
      <c r="K37" s="124">
        <f t="shared" si="1"/>
        <v>296.90753954670623</v>
      </c>
      <c r="L37" s="128"/>
      <c r="M37" s="128">
        <v>228.93922229127216</v>
      </c>
      <c r="N37" s="128"/>
      <c r="O37" s="124">
        <f t="shared" si="2"/>
        <v>67.968317255434073</v>
      </c>
    </row>
  </sheetData>
  <phoneticPr fontId="0" type="noConversion"/>
  <pageMargins left="0.78740157480314965" right="0.78740157480314965" top="0.76" bottom="0.73" header="0.51181102362204722" footer="0.51181102362204722"/>
  <pageSetup paperSize="9" orientation="landscape" horizontalDpi="300" verticalDpi="300" r:id="rId1"/>
  <headerFooter alignWithMargins="0">
    <oddHeader>&amp;A</oddHeader>
    <oddFooter>Seite &amp;P</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dimension ref="A1:S37"/>
  <sheetViews>
    <sheetView workbookViewId="0"/>
  </sheetViews>
  <sheetFormatPr baseColWidth="10" defaultColWidth="11.44140625" defaultRowHeight="13.2" x14ac:dyDescent="0.25"/>
  <cols>
    <col min="1" max="1" width="9.33203125" style="47" customWidth="1"/>
    <col min="2" max="2" width="7.6640625" style="47" customWidth="1"/>
    <col min="3" max="3" width="10.109375" style="49" customWidth="1"/>
    <col min="4" max="4" width="2.5546875" style="49" customWidth="1"/>
    <col min="5" max="5" width="13.33203125" style="49" customWidth="1"/>
    <col min="6" max="6" width="3" style="49" customWidth="1"/>
    <col min="7" max="7" width="12.44140625" style="49" customWidth="1"/>
    <col min="8" max="8" width="3.44140625" style="49" customWidth="1"/>
    <col min="9" max="9" width="13" style="49" customWidth="1"/>
    <col min="10" max="10" width="2.44140625" style="49" customWidth="1"/>
    <col min="11" max="11" width="13.33203125" style="85" customWidth="1"/>
    <col min="12" max="12" width="2.88671875" style="45" customWidth="1"/>
    <col min="13" max="13" width="13.33203125" style="85" customWidth="1"/>
    <col min="14" max="14" width="2" style="46" customWidth="1"/>
    <col min="15" max="15" width="12.88671875" style="85" customWidth="1"/>
    <col min="16" max="16" width="4.33203125" style="47" customWidth="1"/>
    <col min="17" max="17" width="11.44140625" style="47"/>
    <col min="18" max="18" width="26.88671875" style="47" customWidth="1"/>
    <col min="19" max="19" width="11.44140625" style="48"/>
    <col min="20" max="16384" width="11.44140625" style="47"/>
  </cols>
  <sheetData>
    <row r="1" spans="1:19" s="43" customFormat="1" x14ac:dyDescent="0.25">
      <c r="A1" s="6" t="s">
        <v>184</v>
      </c>
      <c r="B1" s="6"/>
      <c r="C1" s="39"/>
      <c r="D1" s="39"/>
      <c r="E1" s="40"/>
      <c r="F1" s="40"/>
      <c r="G1" s="40"/>
      <c r="H1" s="40"/>
      <c r="I1" s="40"/>
      <c r="J1" s="40"/>
      <c r="K1" s="88"/>
      <c r="L1" s="41"/>
      <c r="M1" s="88"/>
      <c r="N1" s="42"/>
      <c r="O1" s="29"/>
      <c r="P1" s="7" t="s">
        <v>185</v>
      </c>
    </row>
    <row r="2" spans="1:19" s="43" customFormat="1" x14ac:dyDescent="0.25">
      <c r="A2" s="38" t="s">
        <v>182</v>
      </c>
      <c r="B2" s="38"/>
      <c r="C2" s="39"/>
      <c r="D2" s="39"/>
      <c r="E2" s="40"/>
      <c r="F2" s="40"/>
      <c r="G2" s="40"/>
      <c r="H2" s="40"/>
      <c r="I2" s="40"/>
      <c r="J2" s="40"/>
      <c r="K2" s="88"/>
      <c r="L2" s="41"/>
      <c r="M2" s="88"/>
      <c r="N2" s="42"/>
      <c r="O2" s="29"/>
      <c r="P2" s="22"/>
    </row>
    <row r="3" spans="1:19" x14ac:dyDescent="0.25">
      <c r="A3" s="38" t="s">
        <v>197</v>
      </c>
      <c r="B3" s="38"/>
      <c r="C3" s="44"/>
      <c r="D3" s="44"/>
      <c r="E3" s="40"/>
      <c r="F3" s="40"/>
      <c r="G3" s="40"/>
      <c r="H3" s="40"/>
      <c r="I3" s="40"/>
      <c r="J3" s="40"/>
      <c r="S3" s="47"/>
    </row>
    <row r="4" spans="1:19" x14ac:dyDescent="0.25">
      <c r="A4" s="38" t="s">
        <v>140</v>
      </c>
      <c r="B4" s="38"/>
      <c r="C4" s="44"/>
      <c r="D4" s="44"/>
      <c r="E4" s="40"/>
      <c r="F4" s="40"/>
      <c r="G4" s="40"/>
      <c r="H4" s="40"/>
      <c r="I4" s="40"/>
      <c r="J4" s="40"/>
      <c r="S4" s="47"/>
    </row>
    <row r="5" spans="1:19" x14ac:dyDescent="0.25">
      <c r="S5" s="47"/>
    </row>
    <row r="6" spans="1:19" x14ac:dyDescent="0.25">
      <c r="B6" s="43"/>
      <c r="K6" s="89"/>
      <c r="L6" s="46"/>
      <c r="M6" s="89"/>
      <c r="O6" s="89"/>
      <c r="P6" s="49"/>
      <c r="S6" s="47"/>
    </row>
    <row r="7" spans="1:19" x14ac:dyDescent="0.25">
      <c r="A7" s="43" t="s">
        <v>1</v>
      </c>
      <c r="B7"/>
      <c r="C7" s="50" t="s">
        <v>56</v>
      </c>
      <c r="D7" s="50"/>
      <c r="E7" s="50" t="s">
        <v>52</v>
      </c>
      <c r="F7" s="50"/>
      <c r="G7" s="105" t="s">
        <v>183</v>
      </c>
      <c r="H7" s="50"/>
      <c r="I7" s="50" t="s">
        <v>55</v>
      </c>
      <c r="J7" s="50"/>
      <c r="K7" s="90" t="s">
        <v>57</v>
      </c>
      <c r="L7" s="52"/>
      <c r="M7" s="90" t="s">
        <v>57</v>
      </c>
      <c r="N7" s="52"/>
      <c r="O7" s="90" t="s">
        <v>58</v>
      </c>
      <c r="P7" s="50"/>
      <c r="S7" s="47"/>
    </row>
    <row r="8" spans="1:19" x14ac:dyDescent="0.25">
      <c r="C8" s="105" t="s">
        <v>159</v>
      </c>
      <c r="D8" s="50"/>
      <c r="E8" s="105" t="s">
        <v>160</v>
      </c>
      <c r="F8" s="50"/>
      <c r="G8" s="105" t="s">
        <v>160</v>
      </c>
      <c r="H8" s="50"/>
      <c r="I8" s="105" t="s">
        <v>160</v>
      </c>
      <c r="J8" s="50"/>
      <c r="K8" s="106" t="s">
        <v>161</v>
      </c>
      <c r="L8" s="53"/>
      <c r="M8" s="91" t="s">
        <v>59</v>
      </c>
      <c r="N8" s="52"/>
      <c r="O8" s="107" t="s">
        <v>161</v>
      </c>
      <c r="P8" s="51"/>
      <c r="S8" s="47"/>
    </row>
    <row r="9" spans="1:19" x14ac:dyDescent="0.25">
      <c r="E9" s="50" t="s">
        <v>54</v>
      </c>
      <c r="F9" s="50"/>
      <c r="G9" s="50" t="s">
        <v>54</v>
      </c>
      <c r="H9" s="50"/>
      <c r="I9" s="50" t="s">
        <v>54</v>
      </c>
      <c r="J9" s="50"/>
      <c r="K9" s="90" t="s">
        <v>54</v>
      </c>
      <c r="L9" s="52"/>
      <c r="M9" s="90" t="s">
        <v>54</v>
      </c>
      <c r="N9" s="52"/>
      <c r="O9" s="90" t="s">
        <v>54</v>
      </c>
      <c r="P9" s="50"/>
      <c r="S9" s="47"/>
    </row>
    <row r="10" spans="1:19" s="61" customFormat="1" x14ac:dyDescent="0.25">
      <c r="C10" s="62"/>
      <c r="E10" s="62"/>
      <c r="G10" s="62"/>
      <c r="H10" s="54"/>
      <c r="I10" s="62"/>
      <c r="J10" s="54"/>
      <c r="L10" s="63"/>
      <c r="N10" s="63"/>
      <c r="O10" s="92"/>
      <c r="P10" s="54"/>
    </row>
    <row r="11" spans="1:19" s="96" customFormat="1" x14ac:dyDescent="0.25">
      <c r="A11" s="95" t="s">
        <v>23</v>
      </c>
      <c r="B11" s="95"/>
      <c r="C11" s="86">
        <v>357096</v>
      </c>
      <c r="D11" s="99"/>
      <c r="E11" s="109">
        <f>'Kosten absolut'!AE10</f>
        <v>141907057</v>
      </c>
      <c r="F11" s="109"/>
      <c r="G11" s="109">
        <f>Kobe!AE10</f>
        <v>19466754</v>
      </c>
      <c r="H11" s="86"/>
      <c r="I11" s="126">
        <f>E11-G11</f>
        <v>122440303</v>
      </c>
      <c r="J11" s="127"/>
      <c r="K11" s="124">
        <f>I11/C11</f>
        <v>342.8778339718171</v>
      </c>
      <c r="L11" s="124"/>
      <c r="M11" s="128">
        <v>218.04229159690701</v>
      </c>
      <c r="N11" s="124"/>
      <c r="O11" s="124">
        <f>K11-M11</f>
        <v>124.83554237491009</v>
      </c>
      <c r="P11" s="97"/>
      <c r="R11" s="143"/>
    </row>
    <row r="12" spans="1:19" s="96" customFormat="1" x14ac:dyDescent="0.25">
      <c r="A12" s="95" t="s">
        <v>24</v>
      </c>
      <c r="B12" s="95"/>
      <c r="C12" s="86">
        <v>275006</v>
      </c>
      <c r="D12" s="99"/>
      <c r="E12" s="109">
        <f>'Kosten absolut'!AE11</f>
        <v>118562042</v>
      </c>
      <c r="F12" s="109"/>
      <c r="G12" s="109">
        <f>Kobe!AE11</f>
        <v>15142617</v>
      </c>
      <c r="H12" s="86"/>
      <c r="I12" s="126">
        <f t="shared" ref="I12:I37" si="0">E12-G12</f>
        <v>103419425</v>
      </c>
      <c r="J12" s="127"/>
      <c r="K12" s="124">
        <f t="shared" ref="K12:K37" si="1">I12/C12</f>
        <v>376.06243136513388</v>
      </c>
      <c r="L12" s="124"/>
      <c r="M12" s="128">
        <v>249.03833194441299</v>
      </c>
      <c r="N12" s="124"/>
      <c r="O12" s="124">
        <f t="shared" ref="O12:O37" si="2">K12-M12</f>
        <v>127.02409942072089</v>
      </c>
      <c r="P12" s="98"/>
    </row>
    <row r="13" spans="1:19" s="96" customFormat="1" x14ac:dyDescent="0.25">
      <c r="A13" s="95" t="s">
        <v>25</v>
      </c>
      <c r="B13" s="95"/>
      <c r="C13" s="86">
        <v>96276</v>
      </c>
      <c r="D13" s="99"/>
      <c r="E13" s="109">
        <f>'Kosten absolut'!AE12</f>
        <v>33986108</v>
      </c>
      <c r="F13" s="109"/>
      <c r="G13" s="109">
        <f>Kobe!AE12</f>
        <v>4507662</v>
      </c>
      <c r="H13" s="86"/>
      <c r="I13" s="126">
        <f t="shared" si="0"/>
        <v>29478446</v>
      </c>
      <c r="J13" s="127"/>
      <c r="K13" s="124">
        <f t="shared" si="1"/>
        <v>306.18685861481572</v>
      </c>
      <c r="L13" s="124"/>
      <c r="M13" s="128">
        <v>191.51246859173401</v>
      </c>
      <c r="N13" s="124"/>
      <c r="O13" s="124">
        <f t="shared" si="2"/>
        <v>114.67439002308171</v>
      </c>
      <c r="P13" s="98"/>
    </row>
    <row r="14" spans="1:19" s="96" customFormat="1" x14ac:dyDescent="0.25">
      <c r="A14" s="95" t="s">
        <v>26</v>
      </c>
      <c r="B14" s="95"/>
      <c r="C14" s="86">
        <v>9155</v>
      </c>
      <c r="D14" s="99"/>
      <c r="E14" s="109">
        <f>'Kosten absolut'!AE13</f>
        <v>2921642</v>
      </c>
      <c r="F14" s="109"/>
      <c r="G14" s="109">
        <f>Kobe!AE13</f>
        <v>427633</v>
      </c>
      <c r="H14" s="86"/>
      <c r="I14" s="126">
        <f t="shared" si="0"/>
        <v>2494009</v>
      </c>
      <c r="J14" s="127"/>
      <c r="K14" s="124">
        <f t="shared" si="1"/>
        <v>272.42042599672311</v>
      </c>
      <c r="L14" s="124"/>
      <c r="M14" s="128">
        <v>184.25417478179301</v>
      </c>
      <c r="N14" s="124"/>
      <c r="O14" s="124">
        <f t="shared" si="2"/>
        <v>88.166251214930099</v>
      </c>
      <c r="P14" s="98"/>
    </row>
    <row r="15" spans="1:19" s="96" customFormat="1" x14ac:dyDescent="0.25">
      <c r="A15" s="95" t="s">
        <v>27</v>
      </c>
      <c r="B15" s="95"/>
      <c r="C15" s="86">
        <v>32339</v>
      </c>
      <c r="D15" s="99"/>
      <c r="E15" s="109">
        <f>'Kosten absolut'!AE14</f>
        <v>12525036</v>
      </c>
      <c r="F15" s="109"/>
      <c r="G15" s="109">
        <f>Kobe!AE14</f>
        <v>1644198</v>
      </c>
      <c r="H15" s="86"/>
      <c r="I15" s="126">
        <f t="shared" si="0"/>
        <v>10880838</v>
      </c>
      <c r="J15" s="127"/>
      <c r="K15" s="124">
        <f t="shared" si="1"/>
        <v>336.46179535545315</v>
      </c>
      <c r="L15" s="124"/>
      <c r="M15" s="128">
        <v>187.25384723391201</v>
      </c>
      <c r="N15" s="124"/>
      <c r="O15" s="124">
        <f t="shared" si="2"/>
        <v>149.20794812154114</v>
      </c>
      <c r="P15" s="98"/>
    </row>
    <row r="16" spans="1:19" s="96" customFormat="1" x14ac:dyDescent="0.25">
      <c r="A16" s="95" t="s">
        <v>28</v>
      </c>
      <c r="B16" s="95"/>
      <c r="C16" s="86">
        <v>7479</v>
      </c>
      <c r="D16" s="99"/>
      <c r="E16" s="109">
        <f>'Kosten absolut'!AE15</f>
        <v>2597799</v>
      </c>
      <c r="F16" s="109"/>
      <c r="G16" s="109">
        <f>Kobe!AE15</f>
        <v>348355</v>
      </c>
      <c r="H16" s="86"/>
      <c r="I16" s="126">
        <f t="shared" si="0"/>
        <v>2249444</v>
      </c>
      <c r="J16" s="127"/>
      <c r="K16" s="124">
        <f t="shared" si="1"/>
        <v>300.76801711458751</v>
      </c>
      <c r="L16" s="124"/>
      <c r="M16" s="128">
        <v>177.545365148683</v>
      </c>
      <c r="N16" s="124"/>
      <c r="O16" s="124">
        <f t="shared" si="2"/>
        <v>123.2226519659045</v>
      </c>
      <c r="P16" s="98"/>
    </row>
    <row r="17" spans="1:16" s="96" customFormat="1" x14ac:dyDescent="0.25">
      <c r="A17" s="95" t="s">
        <v>29</v>
      </c>
      <c r="B17" s="95"/>
      <c r="C17" s="86">
        <v>9399</v>
      </c>
      <c r="D17" s="99"/>
      <c r="E17" s="109">
        <f>'Kosten absolut'!AE16</f>
        <v>2648234</v>
      </c>
      <c r="F17" s="109"/>
      <c r="G17" s="109">
        <f>Kobe!AE16</f>
        <v>419118</v>
      </c>
      <c r="H17" s="86"/>
      <c r="I17" s="126">
        <f t="shared" si="0"/>
        <v>2229116</v>
      </c>
      <c r="J17" s="127"/>
      <c r="K17" s="124">
        <f t="shared" si="1"/>
        <v>237.16523034365358</v>
      </c>
      <c r="L17" s="124"/>
      <c r="M17" s="128">
        <v>165.39459067220801</v>
      </c>
      <c r="N17" s="124"/>
      <c r="O17" s="124">
        <f t="shared" si="2"/>
        <v>71.770639671445565</v>
      </c>
      <c r="P17" s="98"/>
    </row>
    <row r="18" spans="1:16" s="96" customFormat="1" x14ac:dyDescent="0.25">
      <c r="A18" s="95" t="s">
        <v>30</v>
      </c>
      <c r="B18" s="95"/>
      <c r="C18" s="86">
        <v>10185</v>
      </c>
      <c r="D18" s="99"/>
      <c r="E18" s="109">
        <f>'Kosten absolut'!AE17</f>
        <v>3304491</v>
      </c>
      <c r="F18" s="109"/>
      <c r="G18" s="109">
        <f>Kobe!AE17</f>
        <v>491861</v>
      </c>
      <c r="H18" s="86"/>
      <c r="I18" s="126">
        <f t="shared" si="0"/>
        <v>2812630</v>
      </c>
      <c r="J18" s="127"/>
      <c r="K18" s="124">
        <f t="shared" si="1"/>
        <v>276.15414825724105</v>
      </c>
      <c r="L18" s="124"/>
      <c r="M18" s="128">
        <v>189.74562139457399</v>
      </c>
      <c r="N18" s="124"/>
      <c r="O18" s="124">
        <f t="shared" si="2"/>
        <v>86.40852686266706</v>
      </c>
      <c r="P18" s="98"/>
    </row>
    <row r="19" spans="1:16" s="96" customFormat="1" x14ac:dyDescent="0.25">
      <c r="A19" s="95" t="s">
        <v>31</v>
      </c>
      <c r="B19" s="95"/>
      <c r="C19" s="86">
        <v>28593</v>
      </c>
      <c r="D19" s="99"/>
      <c r="E19" s="109">
        <f>'Kosten absolut'!AE18</f>
        <v>10909007</v>
      </c>
      <c r="F19" s="109"/>
      <c r="G19" s="109">
        <f>Kobe!AE18</f>
        <v>1432815</v>
      </c>
      <c r="H19" s="86"/>
      <c r="I19" s="126">
        <f t="shared" si="0"/>
        <v>9476192</v>
      </c>
      <c r="J19" s="127"/>
      <c r="K19" s="124">
        <f t="shared" si="1"/>
        <v>331.41650054209072</v>
      </c>
      <c r="L19" s="124"/>
      <c r="M19" s="128">
        <v>181.17844221468599</v>
      </c>
      <c r="N19" s="124"/>
      <c r="O19" s="124">
        <f t="shared" si="2"/>
        <v>150.23805832740473</v>
      </c>
      <c r="P19" s="98"/>
    </row>
    <row r="20" spans="1:16" s="96" customFormat="1" x14ac:dyDescent="0.25">
      <c r="A20" s="95" t="s">
        <v>32</v>
      </c>
      <c r="B20" s="95"/>
      <c r="C20" s="86">
        <v>58265</v>
      </c>
      <c r="D20" s="99"/>
      <c r="E20" s="109">
        <f>'Kosten absolut'!AE19</f>
        <v>24060414</v>
      </c>
      <c r="F20" s="109"/>
      <c r="G20" s="109">
        <f>Kobe!AE19</f>
        <v>3206417</v>
      </c>
      <c r="H20" s="86"/>
      <c r="I20" s="126">
        <f t="shared" si="0"/>
        <v>20853997</v>
      </c>
      <c r="J20" s="127"/>
      <c r="K20" s="124">
        <f t="shared" si="1"/>
        <v>357.91636488457908</v>
      </c>
      <c r="L20" s="124"/>
      <c r="M20" s="128">
        <v>218.76546750977201</v>
      </c>
      <c r="N20" s="124"/>
      <c r="O20" s="124">
        <f t="shared" si="2"/>
        <v>139.15089737480707</v>
      </c>
      <c r="P20" s="98"/>
    </row>
    <row r="21" spans="1:16" s="96" customFormat="1" x14ac:dyDescent="0.25">
      <c r="A21" s="95" t="s">
        <v>33</v>
      </c>
      <c r="B21" s="95"/>
      <c r="C21" s="86">
        <v>69099</v>
      </c>
      <c r="D21" s="99"/>
      <c r="E21" s="109">
        <f>'Kosten absolut'!AE20</f>
        <v>27777054</v>
      </c>
      <c r="F21" s="109"/>
      <c r="G21" s="109">
        <f>Kobe!AE20</f>
        <v>3733211</v>
      </c>
      <c r="H21" s="86"/>
      <c r="I21" s="126">
        <f t="shared" si="0"/>
        <v>24043843</v>
      </c>
      <c r="J21" s="127"/>
      <c r="K21" s="124">
        <f t="shared" si="1"/>
        <v>347.96224257948739</v>
      </c>
      <c r="L21" s="124"/>
      <c r="M21" s="128">
        <v>218.22660338753801</v>
      </c>
      <c r="N21" s="124"/>
      <c r="O21" s="124">
        <f t="shared" si="2"/>
        <v>129.73563919194939</v>
      </c>
      <c r="P21" s="98"/>
    </row>
    <row r="22" spans="1:16" s="96" customFormat="1" x14ac:dyDescent="0.25">
      <c r="A22" s="95" t="s">
        <v>34</v>
      </c>
      <c r="B22" s="95"/>
      <c r="C22" s="86">
        <v>60017</v>
      </c>
      <c r="D22" s="99"/>
      <c r="E22" s="109">
        <f>'Kosten absolut'!AE21</f>
        <v>29163346</v>
      </c>
      <c r="F22" s="109"/>
      <c r="G22" s="109">
        <f>Kobe!AE21</f>
        <v>3708438</v>
      </c>
      <c r="H22" s="86"/>
      <c r="I22" s="126">
        <f t="shared" si="0"/>
        <v>25454908</v>
      </c>
      <c r="J22" s="127"/>
      <c r="K22" s="124">
        <f t="shared" si="1"/>
        <v>424.12829698252165</v>
      </c>
      <c r="L22" s="124"/>
      <c r="M22" s="128">
        <v>314.37535435278198</v>
      </c>
      <c r="N22" s="124"/>
      <c r="O22" s="124">
        <f t="shared" si="2"/>
        <v>109.75294262973966</v>
      </c>
      <c r="P22" s="98"/>
    </row>
    <row r="23" spans="1:16" s="96" customFormat="1" x14ac:dyDescent="0.25">
      <c r="A23" s="95" t="s">
        <v>35</v>
      </c>
      <c r="B23" s="95"/>
      <c r="C23" s="86">
        <v>86497</v>
      </c>
      <c r="D23" s="99"/>
      <c r="E23" s="109">
        <f>'Kosten absolut'!AE22</f>
        <v>35143899</v>
      </c>
      <c r="F23" s="109"/>
      <c r="G23" s="109">
        <f>Kobe!AE22</f>
        <v>4979015</v>
      </c>
      <c r="H23" s="86"/>
      <c r="I23" s="126">
        <f t="shared" si="0"/>
        <v>30164884</v>
      </c>
      <c r="J23" s="127"/>
      <c r="K23" s="124">
        <f t="shared" si="1"/>
        <v>348.73907765587245</v>
      </c>
      <c r="L23" s="124"/>
      <c r="M23" s="128">
        <v>230.87606510339899</v>
      </c>
      <c r="N23" s="124"/>
      <c r="O23" s="124">
        <f t="shared" si="2"/>
        <v>117.86301255247346</v>
      </c>
      <c r="P23" s="98"/>
    </row>
    <row r="24" spans="1:16" s="96" customFormat="1" x14ac:dyDescent="0.25">
      <c r="A24" s="95" t="s">
        <v>36</v>
      </c>
      <c r="B24" s="95"/>
      <c r="C24" s="86">
        <v>23734</v>
      </c>
      <c r="D24" s="99"/>
      <c r="E24" s="109">
        <f>'Kosten absolut'!AE23</f>
        <v>9085665</v>
      </c>
      <c r="F24" s="109"/>
      <c r="G24" s="109">
        <f>Kobe!AE23</f>
        <v>1269671</v>
      </c>
      <c r="H24" s="86"/>
      <c r="I24" s="126">
        <f t="shared" si="0"/>
        <v>7815994</v>
      </c>
      <c r="J24" s="127"/>
      <c r="K24" s="124">
        <f t="shared" si="1"/>
        <v>329.31633942866773</v>
      </c>
      <c r="L24" s="124"/>
      <c r="M24" s="128">
        <v>213.63152119332199</v>
      </c>
      <c r="N24" s="124"/>
      <c r="O24" s="124">
        <f t="shared" si="2"/>
        <v>115.68481823534574</v>
      </c>
      <c r="P24" s="98"/>
    </row>
    <row r="25" spans="1:16" s="96" customFormat="1" x14ac:dyDescent="0.25">
      <c r="A25" s="95" t="s">
        <v>37</v>
      </c>
      <c r="B25" s="95"/>
      <c r="C25" s="86">
        <v>14343</v>
      </c>
      <c r="D25" s="99"/>
      <c r="E25" s="109">
        <f>'Kosten absolut'!AE24</f>
        <v>4514099</v>
      </c>
      <c r="F25" s="109"/>
      <c r="G25" s="109">
        <f>Kobe!AE24</f>
        <v>663753</v>
      </c>
      <c r="H25" s="86"/>
      <c r="I25" s="126">
        <f t="shared" si="0"/>
        <v>3850346</v>
      </c>
      <c r="J25" s="127"/>
      <c r="K25" s="124">
        <f t="shared" si="1"/>
        <v>268.44774454437703</v>
      </c>
      <c r="L25" s="124"/>
      <c r="M25" s="128">
        <v>172.01192759147</v>
      </c>
      <c r="N25" s="124"/>
      <c r="O25" s="124">
        <f t="shared" si="2"/>
        <v>96.435816952907032</v>
      </c>
      <c r="P25" s="98"/>
    </row>
    <row r="26" spans="1:16" s="96" customFormat="1" x14ac:dyDescent="0.25">
      <c r="A26" s="95" t="s">
        <v>38</v>
      </c>
      <c r="B26" s="95"/>
      <c r="C26" s="86">
        <v>3880</v>
      </c>
      <c r="D26" s="99"/>
      <c r="E26" s="109">
        <f>'Kosten absolut'!AE25</f>
        <v>1055166</v>
      </c>
      <c r="F26" s="109"/>
      <c r="G26" s="109">
        <f>Kobe!AE25</f>
        <v>156425</v>
      </c>
      <c r="H26" s="86"/>
      <c r="I26" s="126">
        <f t="shared" si="0"/>
        <v>898741</v>
      </c>
      <c r="J26" s="127"/>
      <c r="K26" s="124">
        <f t="shared" si="1"/>
        <v>231.63427835051547</v>
      </c>
      <c r="L26" s="124"/>
      <c r="M26" s="128">
        <v>154.46716128427499</v>
      </c>
      <c r="N26" s="124"/>
      <c r="O26" s="124">
        <f t="shared" si="2"/>
        <v>77.167117066240479</v>
      </c>
      <c r="P26" s="98"/>
    </row>
    <row r="27" spans="1:16" s="96" customFormat="1" x14ac:dyDescent="0.25">
      <c r="A27" s="95" t="s">
        <v>39</v>
      </c>
      <c r="B27" s="95"/>
      <c r="C27" s="86">
        <v>123102</v>
      </c>
      <c r="D27" s="99"/>
      <c r="E27" s="109">
        <f>'Kosten absolut'!AE26</f>
        <v>42653332</v>
      </c>
      <c r="F27" s="109"/>
      <c r="G27" s="109">
        <f>Kobe!AE26</f>
        <v>6076486</v>
      </c>
      <c r="H27" s="86"/>
      <c r="I27" s="126">
        <f t="shared" si="0"/>
        <v>36576846</v>
      </c>
      <c r="J27" s="127"/>
      <c r="K27" s="124">
        <f t="shared" si="1"/>
        <v>297.12633425939464</v>
      </c>
      <c r="L27" s="124"/>
      <c r="M27" s="128">
        <v>185.32301444743501</v>
      </c>
      <c r="N27" s="124"/>
      <c r="O27" s="124">
        <f t="shared" si="2"/>
        <v>111.80331981195962</v>
      </c>
      <c r="P27" s="98"/>
    </row>
    <row r="28" spans="1:16" s="96" customFormat="1" x14ac:dyDescent="0.25">
      <c r="A28" s="95" t="s">
        <v>40</v>
      </c>
      <c r="B28" s="95"/>
      <c r="C28" s="86">
        <v>53325</v>
      </c>
      <c r="D28" s="99"/>
      <c r="E28" s="109">
        <f>'Kosten absolut'!AE27</f>
        <v>19565131</v>
      </c>
      <c r="F28" s="109"/>
      <c r="G28" s="109">
        <f>Kobe!AE27</f>
        <v>2660612</v>
      </c>
      <c r="H28" s="86"/>
      <c r="I28" s="126">
        <f t="shared" si="0"/>
        <v>16904519</v>
      </c>
      <c r="J28" s="127"/>
      <c r="K28" s="124">
        <f t="shared" si="1"/>
        <v>317.00926394749177</v>
      </c>
      <c r="L28" s="124"/>
      <c r="M28" s="128">
        <v>188.285433384253</v>
      </c>
      <c r="N28" s="124"/>
      <c r="O28" s="124">
        <f t="shared" si="2"/>
        <v>128.72383056323878</v>
      </c>
      <c r="P28" s="98"/>
    </row>
    <row r="29" spans="1:16" s="96" customFormat="1" x14ac:dyDescent="0.25">
      <c r="A29" s="95" t="s">
        <v>41</v>
      </c>
      <c r="B29" s="95"/>
      <c r="C29" s="86">
        <v>146687</v>
      </c>
      <c r="D29" s="99"/>
      <c r="E29" s="109">
        <f>'Kosten absolut'!AE28</f>
        <v>57844222</v>
      </c>
      <c r="F29" s="109"/>
      <c r="G29" s="109">
        <f>Kobe!AE28</f>
        <v>7488978</v>
      </c>
      <c r="H29" s="86"/>
      <c r="I29" s="126">
        <f t="shared" si="0"/>
        <v>50355244</v>
      </c>
      <c r="J29" s="127"/>
      <c r="K29" s="124">
        <f t="shared" si="1"/>
        <v>343.28361749848318</v>
      </c>
      <c r="L29" s="124"/>
      <c r="M29" s="128">
        <v>203.447390305434</v>
      </c>
      <c r="N29" s="124"/>
      <c r="O29" s="124">
        <f t="shared" si="2"/>
        <v>139.83622719304918</v>
      </c>
      <c r="P29" s="98"/>
    </row>
    <row r="30" spans="1:16" s="96" customFormat="1" x14ac:dyDescent="0.25">
      <c r="A30" s="95" t="s">
        <v>42</v>
      </c>
      <c r="B30" s="95"/>
      <c r="C30" s="86">
        <v>58356</v>
      </c>
      <c r="D30" s="99"/>
      <c r="E30" s="109">
        <f>'Kosten absolut'!AE29</f>
        <v>19854951</v>
      </c>
      <c r="F30" s="109"/>
      <c r="G30" s="109">
        <f>Kobe!AE29</f>
        <v>2801489</v>
      </c>
      <c r="H30" s="86"/>
      <c r="I30" s="126">
        <f t="shared" si="0"/>
        <v>17053462</v>
      </c>
      <c r="J30" s="127"/>
      <c r="K30" s="124">
        <f t="shared" si="1"/>
        <v>292.23151004181233</v>
      </c>
      <c r="L30" s="124"/>
      <c r="M30" s="128">
        <v>192.69787605199201</v>
      </c>
      <c r="N30" s="124"/>
      <c r="O30" s="124">
        <f t="shared" si="2"/>
        <v>99.533633989820316</v>
      </c>
      <c r="P30" s="98"/>
    </row>
    <row r="31" spans="1:16" s="96" customFormat="1" x14ac:dyDescent="0.25">
      <c r="A31" s="95" t="s">
        <v>43</v>
      </c>
      <c r="B31" s="95"/>
      <c r="C31" s="86">
        <v>108936</v>
      </c>
      <c r="D31" s="99"/>
      <c r="E31" s="109">
        <f>'Kosten absolut'!AE30</f>
        <v>50403580</v>
      </c>
      <c r="F31" s="109"/>
      <c r="G31" s="109">
        <f>Kobe!AE30</f>
        <v>6343932</v>
      </c>
      <c r="H31" s="86"/>
      <c r="I31" s="126">
        <f t="shared" si="0"/>
        <v>44059648</v>
      </c>
      <c r="J31" s="127"/>
      <c r="K31" s="124">
        <f t="shared" si="1"/>
        <v>404.45443196004993</v>
      </c>
      <c r="L31" s="124"/>
      <c r="M31" s="128">
        <v>268.52049053197902</v>
      </c>
      <c r="N31" s="124"/>
      <c r="O31" s="124">
        <f t="shared" si="2"/>
        <v>135.93394142807091</v>
      </c>
      <c r="P31" s="98"/>
    </row>
    <row r="32" spans="1:16" s="96" customFormat="1" x14ac:dyDescent="0.25">
      <c r="A32" s="95" t="s">
        <v>44</v>
      </c>
      <c r="B32" s="95"/>
      <c r="C32" s="86">
        <v>167248</v>
      </c>
      <c r="D32" s="99"/>
      <c r="E32" s="109">
        <f>'Kosten absolut'!AE31</f>
        <v>80365054</v>
      </c>
      <c r="F32" s="109"/>
      <c r="G32" s="109">
        <f>Kobe!AE31</f>
        <v>10243387</v>
      </c>
      <c r="H32" s="86"/>
      <c r="I32" s="126">
        <f t="shared" si="0"/>
        <v>70121667</v>
      </c>
      <c r="J32" s="127"/>
      <c r="K32" s="124">
        <f t="shared" si="1"/>
        <v>419.26759662297906</v>
      </c>
      <c r="L32" s="124"/>
      <c r="M32" s="128">
        <v>268.98316112305099</v>
      </c>
      <c r="N32" s="124"/>
      <c r="O32" s="124">
        <f t="shared" si="2"/>
        <v>150.28443549992807</v>
      </c>
      <c r="P32" s="98"/>
    </row>
    <row r="33" spans="1:16" s="96" customFormat="1" x14ac:dyDescent="0.25">
      <c r="A33" s="95" t="s">
        <v>45</v>
      </c>
      <c r="B33" s="95"/>
      <c r="C33" s="86">
        <v>81205</v>
      </c>
      <c r="D33" s="99"/>
      <c r="E33" s="109">
        <f>'Kosten absolut'!AE32</f>
        <v>30589690</v>
      </c>
      <c r="F33" s="109"/>
      <c r="G33" s="109">
        <f>Kobe!AE32</f>
        <v>4184520</v>
      </c>
      <c r="H33" s="86"/>
      <c r="I33" s="126">
        <f t="shared" si="0"/>
        <v>26405170</v>
      </c>
      <c r="J33" s="127"/>
      <c r="K33" s="124">
        <f t="shared" si="1"/>
        <v>325.16680007388709</v>
      </c>
      <c r="L33" s="124"/>
      <c r="M33" s="128">
        <v>207.58745911585899</v>
      </c>
      <c r="N33" s="124"/>
      <c r="O33" s="124">
        <f t="shared" si="2"/>
        <v>117.5793409580281</v>
      </c>
      <c r="P33" s="98"/>
    </row>
    <row r="34" spans="1:16" s="96" customFormat="1" x14ac:dyDescent="0.25">
      <c r="A34" s="95" t="s">
        <v>46</v>
      </c>
      <c r="B34" s="95"/>
      <c r="C34" s="86">
        <v>45452</v>
      </c>
      <c r="D34" s="99"/>
      <c r="E34" s="109">
        <f>'Kosten absolut'!AE33</f>
        <v>19774467</v>
      </c>
      <c r="F34" s="109"/>
      <c r="G34" s="109">
        <f>Kobe!AE33</f>
        <v>2610595</v>
      </c>
      <c r="H34" s="86"/>
      <c r="I34" s="126">
        <f t="shared" si="0"/>
        <v>17163872</v>
      </c>
      <c r="J34" s="127"/>
      <c r="K34" s="124">
        <f t="shared" si="1"/>
        <v>377.62633107454019</v>
      </c>
      <c r="L34" s="124"/>
      <c r="M34" s="128">
        <v>255.48241016093601</v>
      </c>
      <c r="N34" s="124"/>
      <c r="O34" s="124">
        <f t="shared" si="2"/>
        <v>122.14392091360418</v>
      </c>
      <c r="P34" s="98"/>
    </row>
    <row r="35" spans="1:16" s="96" customFormat="1" x14ac:dyDescent="0.25">
      <c r="A35" s="95" t="s">
        <v>47</v>
      </c>
      <c r="B35" s="95"/>
      <c r="C35" s="86">
        <v>107745</v>
      </c>
      <c r="D35" s="99"/>
      <c r="E35" s="109">
        <f>'Kosten absolut'!AE34</f>
        <v>56952699</v>
      </c>
      <c r="F35" s="109"/>
      <c r="G35" s="109">
        <f>Kobe!AE34</f>
        <v>6934535</v>
      </c>
      <c r="H35" s="86"/>
      <c r="I35" s="126">
        <f t="shared" si="0"/>
        <v>50018164</v>
      </c>
      <c r="J35" s="127"/>
      <c r="K35" s="124">
        <f t="shared" si="1"/>
        <v>464.22724024316676</v>
      </c>
      <c r="L35" s="124"/>
      <c r="M35" s="128">
        <v>312.01540687885802</v>
      </c>
      <c r="N35" s="124"/>
      <c r="O35" s="124">
        <f t="shared" si="2"/>
        <v>152.21183336430875</v>
      </c>
      <c r="P35" s="98"/>
    </row>
    <row r="36" spans="1:16" s="96" customFormat="1" x14ac:dyDescent="0.25">
      <c r="A36" s="95" t="s">
        <v>48</v>
      </c>
      <c r="B36" s="95"/>
      <c r="C36" s="86">
        <v>19501</v>
      </c>
      <c r="D36" s="99"/>
      <c r="E36" s="109">
        <f>'Kosten absolut'!AE35</f>
        <v>8395828</v>
      </c>
      <c r="F36" s="109"/>
      <c r="G36" s="109">
        <f>Kobe!AE35</f>
        <v>1083113</v>
      </c>
      <c r="H36" s="86"/>
      <c r="I36" s="126">
        <f t="shared" si="0"/>
        <v>7312715</v>
      </c>
      <c r="J36" s="127"/>
      <c r="K36" s="124">
        <f t="shared" si="1"/>
        <v>374.99179529254911</v>
      </c>
      <c r="L36" s="124"/>
      <c r="M36" s="128">
        <v>241.35538545822101</v>
      </c>
      <c r="N36" s="124"/>
      <c r="O36" s="124">
        <f t="shared" si="2"/>
        <v>133.63640983432811</v>
      </c>
      <c r="P36" s="98"/>
    </row>
    <row r="37" spans="1:16" s="96" customFormat="1" x14ac:dyDescent="0.25">
      <c r="A37" s="96" t="s">
        <v>49</v>
      </c>
      <c r="C37" s="86">
        <f>SUM(C11:C36)</f>
        <v>2052920</v>
      </c>
      <c r="D37" s="86"/>
      <c r="E37" s="109">
        <f>'Kosten absolut'!AE36</f>
        <v>846560013</v>
      </c>
      <c r="F37" s="86"/>
      <c r="G37" s="109">
        <f>Kobe!AE36</f>
        <v>112025590</v>
      </c>
      <c r="H37" s="86"/>
      <c r="I37" s="126">
        <f t="shared" si="0"/>
        <v>734534423</v>
      </c>
      <c r="J37" s="127"/>
      <c r="K37" s="124">
        <f t="shared" si="1"/>
        <v>357.79982804980222</v>
      </c>
      <c r="L37" s="128"/>
      <c r="M37" s="128">
        <v>228.93922229127216</v>
      </c>
      <c r="N37" s="128"/>
      <c r="O37" s="124">
        <f t="shared" si="2"/>
        <v>128.86060575853006</v>
      </c>
    </row>
  </sheetData>
  <phoneticPr fontId="0" type="noConversion"/>
  <pageMargins left="0.78740157480314965" right="0.78740157480314965" top="0.77" bottom="0.76" header="0.51181102362204722" footer="0.51181102362204722"/>
  <pageSetup paperSize="9" orientation="landscape" horizontalDpi="300" verticalDpi="300" r:id="rId1"/>
  <headerFooter alignWithMargins="0">
    <oddHeader>&amp;A</oddHeader>
    <oddFooter>Seite &amp;P</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dimension ref="A1:S37"/>
  <sheetViews>
    <sheetView workbookViewId="0"/>
  </sheetViews>
  <sheetFormatPr baseColWidth="10" defaultColWidth="11.44140625" defaultRowHeight="13.2" x14ac:dyDescent="0.25"/>
  <cols>
    <col min="1" max="1" width="9.33203125" style="47" customWidth="1"/>
    <col min="2" max="2" width="7.6640625" style="47" customWidth="1"/>
    <col min="3" max="3" width="10.109375" style="49" customWidth="1"/>
    <col min="4" max="4" width="2.5546875" style="49" customWidth="1"/>
    <col min="5" max="5" width="13.33203125" style="49" customWidth="1"/>
    <col min="6" max="6" width="3" style="49" customWidth="1"/>
    <col min="7" max="7" width="12.44140625" style="49" customWidth="1"/>
    <col min="8" max="8" width="3.44140625" style="49" customWidth="1"/>
    <col min="9" max="9" width="13" style="49" customWidth="1"/>
    <col min="10" max="10" width="2.44140625" style="49" customWidth="1"/>
    <col min="11" max="11" width="13.33203125" style="85" customWidth="1"/>
    <col min="12" max="12" width="2.88671875" style="45" customWidth="1"/>
    <col min="13" max="13" width="13.33203125" style="85" customWidth="1"/>
    <col min="14" max="14" width="2" style="46" customWidth="1"/>
    <col min="15" max="15" width="12.88671875" style="85" customWidth="1"/>
    <col min="16" max="16" width="4.33203125" style="47" customWidth="1"/>
    <col min="17" max="17" width="11.44140625" style="47"/>
    <col min="18" max="18" width="26.88671875" style="47" customWidth="1"/>
    <col min="19" max="19" width="11.44140625" style="48"/>
    <col min="20" max="16384" width="11.44140625" style="47"/>
  </cols>
  <sheetData>
    <row r="1" spans="1:19" s="43" customFormat="1" x14ac:dyDescent="0.25">
      <c r="A1" s="6" t="s">
        <v>184</v>
      </c>
      <c r="B1" s="6"/>
      <c r="C1" s="39"/>
      <c r="D1" s="39"/>
      <c r="E1" s="40"/>
      <c r="F1" s="40"/>
      <c r="G1" s="40"/>
      <c r="H1" s="40"/>
      <c r="I1" s="40"/>
      <c r="J1" s="40"/>
      <c r="K1" s="88"/>
      <c r="L1" s="41"/>
      <c r="M1" s="88"/>
      <c r="N1" s="42"/>
      <c r="O1" s="29"/>
      <c r="P1" s="7" t="s">
        <v>185</v>
      </c>
    </row>
    <row r="2" spans="1:19" s="43" customFormat="1" x14ac:dyDescent="0.25">
      <c r="A2" s="38" t="s">
        <v>182</v>
      </c>
      <c r="B2" s="38"/>
      <c r="C2" s="39"/>
      <c r="D2" s="39"/>
      <c r="E2" s="40"/>
      <c r="F2" s="40"/>
      <c r="G2" s="40"/>
      <c r="H2" s="40"/>
      <c r="I2" s="40"/>
      <c r="J2" s="40"/>
      <c r="K2" s="88"/>
      <c r="L2" s="41"/>
      <c r="M2" s="88"/>
      <c r="N2" s="42"/>
      <c r="O2" s="29"/>
      <c r="P2" s="22"/>
    </row>
    <row r="3" spans="1:19" x14ac:dyDescent="0.25">
      <c r="A3" s="38" t="s">
        <v>198</v>
      </c>
      <c r="B3" s="38"/>
      <c r="C3" s="44"/>
      <c r="D3" s="44"/>
      <c r="E3" s="40"/>
      <c r="F3" s="40"/>
      <c r="G3" s="40"/>
      <c r="H3" s="40"/>
      <c r="I3" s="40"/>
      <c r="J3" s="40"/>
      <c r="S3" s="47"/>
    </row>
    <row r="4" spans="1:19" x14ac:dyDescent="0.25">
      <c r="A4" s="38" t="s">
        <v>140</v>
      </c>
      <c r="B4" s="38"/>
      <c r="C4" s="44"/>
      <c r="D4" s="44"/>
      <c r="E4" s="40"/>
      <c r="F4" s="40"/>
      <c r="G4" s="40"/>
      <c r="H4" s="40"/>
      <c r="I4" s="40"/>
      <c r="J4" s="40"/>
      <c r="S4" s="47"/>
    </row>
    <row r="5" spans="1:19" x14ac:dyDescent="0.25">
      <c r="S5" s="47"/>
    </row>
    <row r="6" spans="1:19" x14ac:dyDescent="0.25">
      <c r="B6" s="43"/>
      <c r="K6" s="89"/>
      <c r="L6" s="46"/>
      <c r="M6" s="89"/>
      <c r="O6" s="89"/>
      <c r="P6" s="49"/>
      <c r="S6" s="47"/>
    </row>
    <row r="7" spans="1:19" x14ac:dyDescent="0.25">
      <c r="A7" s="43" t="s">
        <v>1</v>
      </c>
      <c r="B7"/>
      <c r="C7" s="50" t="s">
        <v>56</v>
      </c>
      <c r="D7" s="50"/>
      <c r="E7" s="50" t="s">
        <v>52</v>
      </c>
      <c r="F7" s="50"/>
      <c r="G7" s="105" t="s">
        <v>183</v>
      </c>
      <c r="H7" s="50"/>
      <c r="I7" s="50" t="s">
        <v>55</v>
      </c>
      <c r="J7" s="50"/>
      <c r="K7" s="90" t="s">
        <v>57</v>
      </c>
      <c r="L7" s="52"/>
      <c r="M7" s="90" t="s">
        <v>57</v>
      </c>
      <c r="N7" s="52"/>
      <c r="O7" s="90" t="s">
        <v>58</v>
      </c>
      <c r="P7" s="50"/>
      <c r="S7" s="47"/>
    </row>
    <row r="8" spans="1:19" x14ac:dyDescent="0.25">
      <c r="C8" s="105" t="s">
        <v>162</v>
      </c>
      <c r="D8" s="50"/>
      <c r="E8" s="105" t="s">
        <v>162</v>
      </c>
      <c r="F8" s="50"/>
      <c r="G8" s="105" t="s">
        <v>162</v>
      </c>
      <c r="H8" s="50"/>
      <c r="I8" s="105" t="s">
        <v>162</v>
      </c>
      <c r="J8" s="50"/>
      <c r="K8" s="106" t="s">
        <v>163</v>
      </c>
      <c r="L8" s="53"/>
      <c r="M8" s="91" t="s">
        <v>59</v>
      </c>
      <c r="N8" s="52"/>
      <c r="O8" s="107" t="s">
        <v>163</v>
      </c>
      <c r="P8" s="51"/>
      <c r="S8" s="47"/>
    </row>
    <row r="9" spans="1:19" x14ac:dyDescent="0.25">
      <c r="E9" s="50" t="s">
        <v>54</v>
      </c>
      <c r="F9" s="50"/>
      <c r="G9" s="50" t="s">
        <v>54</v>
      </c>
      <c r="H9" s="50"/>
      <c r="I9" s="50" t="s">
        <v>54</v>
      </c>
      <c r="J9" s="50"/>
      <c r="K9" s="90" t="s">
        <v>54</v>
      </c>
      <c r="L9" s="52"/>
      <c r="M9" s="90" t="s">
        <v>54</v>
      </c>
      <c r="N9" s="52"/>
      <c r="O9" s="90" t="s">
        <v>54</v>
      </c>
      <c r="P9" s="50"/>
      <c r="S9" s="47"/>
    </row>
    <row r="10" spans="1:19" s="61" customFormat="1" x14ac:dyDescent="0.25">
      <c r="C10" s="62"/>
      <c r="E10" s="62"/>
      <c r="G10" s="62"/>
      <c r="H10" s="54"/>
      <c r="I10" s="62"/>
      <c r="J10" s="54"/>
      <c r="L10" s="63"/>
      <c r="N10" s="63"/>
      <c r="O10" s="92"/>
      <c r="P10" s="54"/>
    </row>
    <row r="11" spans="1:19" s="96" customFormat="1" x14ac:dyDescent="0.25">
      <c r="A11" s="95" t="s">
        <v>23</v>
      </c>
      <c r="B11" s="95"/>
      <c r="C11" s="86">
        <v>319681</v>
      </c>
      <c r="D11" s="99"/>
      <c r="E11" s="109">
        <f>'Kosten absolut'!AG10</f>
        <v>155514173</v>
      </c>
      <c r="F11" s="109"/>
      <c r="G11" s="109">
        <f>Kobe!AG10</f>
        <v>18658319</v>
      </c>
      <c r="H11" s="86"/>
      <c r="I11" s="126">
        <f>E11-G11</f>
        <v>136855854</v>
      </c>
      <c r="J11" s="127"/>
      <c r="K11" s="124">
        <f>I11/C11</f>
        <v>428.1013072406555</v>
      </c>
      <c r="L11" s="124"/>
      <c r="M11" s="128">
        <v>218.04229159690701</v>
      </c>
      <c r="N11" s="124"/>
      <c r="O11" s="124">
        <f>K11-M11</f>
        <v>210.05901564374849</v>
      </c>
      <c r="P11" s="97"/>
      <c r="R11" s="146"/>
    </row>
    <row r="12" spans="1:19" s="96" customFormat="1" x14ac:dyDescent="0.25">
      <c r="A12" s="95" t="s">
        <v>24</v>
      </c>
      <c r="B12" s="95"/>
      <c r="C12" s="86">
        <v>264797</v>
      </c>
      <c r="D12" s="99"/>
      <c r="E12" s="109">
        <f>'Kosten absolut'!AG11</f>
        <v>141333075</v>
      </c>
      <c r="F12" s="109"/>
      <c r="G12" s="109">
        <f>Kobe!AG11</f>
        <v>15880621</v>
      </c>
      <c r="H12" s="86"/>
      <c r="I12" s="126">
        <f t="shared" ref="I12:I37" si="0">E12-G12</f>
        <v>125452454</v>
      </c>
      <c r="J12" s="127"/>
      <c r="K12" s="124">
        <f t="shared" ref="K12:K37" si="1">I12/C12</f>
        <v>473.76841127354163</v>
      </c>
      <c r="L12" s="124"/>
      <c r="M12" s="128">
        <v>249.03833194441299</v>
      </c>
      <c r="N12" s="124"/>
      <c r="O12" s="124">
        <f t="shared" ref="O12:O37" si="2">K12-M12</f>
        <v>224.73007932912864</v>
      </c>
      <c r="P12" s="98"/>
    </row>
    <row r="13" spans="1:19" s="96" customFormat="1" x14ac:dyDescent="0.25">
      <c r="A13" s="95" t="s">
        <v>25</v>
      </c>
      <c r="B13" s="95"/>
      <c r="C13" s="86">
        <v>90197</v>
      </c>
      <c r="D13" s="99"/>
      <c r="E13" s="109">
        <f>'Kosten absolut'!AG12</f>
        <v>40221991</v>
      </c>
      <c r="F13" s="109"/>
      <c r="G13" s="109">
        <f>Kobe!AG12</f>
        <v>4640311</v>
      </c>
      <c r="H13" s="86"/>
      <c r="I13" s="126">
        <f t="shared" si="0"/>
        <v>35581680</v>
      </c>
      <c r="J13" s="127"/>
      <c r="K13" s="124">
        <f t="shared" si="1"/>
        <v>394.4885084869785</v>
      </c>
      <c r="L13" s="124"/>
      <c r="M13" s="128">
        <v>191.51246859173401</v>
      </c>
      <c r="N13" s="124"/>
      <c r="O13" s="124">
        <f t="shared" si="2"/>
        <v>202.9760398952445</v>
      </c>
      <c r="P13" s="98"/>
    </row>
    <row r="14" spans="1:19" s="96" customFormat="1" x14ac:dyDescent="0.25">
      <c r="A14" s="95" t="s">
        <v>26</v>
      </c>
      <c r="B14" s="95"/>
      <c r="C14" s="86">
        <v>8652</v>
      </c>
      <c r="D14" s="99"/>
      <c r="E14" s="109">
        <f>'Kosten absolut'!AG13</f>
        <v>3717939</v>
      </c>
      <c r="F14" s="109"/>
      <c r="G14" s="109">
        <f>Kobe!AG13</f>
        <v>449623</v>
      </c>
      <c r="H14" s="86"/>
      <c r="I14" s="126">
        <f t="shared" si="0"/>
        <v>3268316</v>
      </c>
      <c r="J14" s="127"/>
      <c r="K14" s="124">
        <f t="shared" si="1"/>
        <v>377.75265834489136</v>
      </c>
      <c r="L14" s="124"/>
      <c r="M14" s="128">
        <v>184.25417478179301</v>
      </c>
      <c r="N14" s="124"/>
      <c r="O14" s="124">
        <f t="shared" si="2"/>
        <v>193.49848356309835</v>
      </c>
      <c r="P14" s="98"/>
    </row>
    <row r="15" spans="1:19" s="96" customFormat="1" x14ac:dyDescent="0.25">
      <c r="A15" s="95" t="s">
        <v>27</v>
      </c>
      <c r="B15" s="95"/>
      <c r="C15" s="86">
        <v>30496</v>
      </c>
      <c r="D15" s="99"/>
      <c r="E15" s="109">
        <f>'Kosten absolut'!AG14</f>
        <v>13675005</v>
      </c>
      <c r="F15" s="109"/>
      <c r="G15" s="109">
        <f>Kobe!AG14</f>
        <v>1632582</v>
      </c>
      <c r="H15" s="86"/>
      <c r="I15" s="126">
        <f t="shared" si="0"/>
        <v>12042423</v>
      </c>
      <c r="J15" s="127"/>
      <c r="K15" s="124">
        <f t="shared" si="1"/>
        <v>394.8853292235047</v>
      </c>
      <c r="L15" s="124"/>
      <c r="M15" s="128">
        <v>187.25384723391201</v>
      </c>
      <c r="N15" s="124"/>
      <c r="O15" s="124">
        <f t="shared" si="2"/>
        <v>207.63148198959269</v>
      </c>
      <c r="P15" s="98"/>
    </row>
    <row r="16" spans="1:19" s="96" customFormat="1" x14ac:dyDescent="0.25">
      <c r="A16" s="95" t="s">
        <v>28</v>
      </c>
      <c r="B16" s="95"/>
      <c r="C16" s="86">
        <v>7672</v>
      </c>
      <c r="D16" s="99"/>
      <c r="E16" s="109">
        <f>'Kosten absolut'!AG15</f>
        <v>3289515</v>
      </c>
      <c r="F16" s="109"/>
      <c r="G16" s="109">
        <f>Kobe!AG15</f>
        <v>397934</v>
      </c>
      <c r="H16" s="86"/>
      <c r="I16" s="126">
        <f t="shared" si="0"/>
        <v>2891581</v>
      </c>
      <c r="J16" s="127"/>
      <c r="K16" s="124">
        <f t="shared" si="1"/>
        <v>376.90054744525548</v>
      </c>
      <c r="L16" s="124"/>
      <c r="M16" s="128">
        <v>177.545365148683</v>
      </c>
      <c r="N16" s="124"/>
      <c r="O16" s="124">
        <f t="shared" si="2"/>
        <v>199.35518229657248</v>
      </c>
      <c r="P16" s="98"/>
    </row>
    <row r="17" spans="1:16" s="96" customFormat="1" x14ac:dyDescent="0.25">
      <c r="A17" s="95" t="s">
        <v>29</v>
      </c>
      <c r="B17" s="95"/>
      <c r="C17" s="86">
        <v>8067</v>
      </c>
      <c r="D17" s="99"/>
      <c r="E17" s="109">
        <f>'Kosten absolut'!AG16</f>
        <v>3350869</v>
      </c>
      <c r="F17" s="109"/>
      <c r="G17" s="109">
        <f>Kobe!AG16</f>
        <v>410899</v>
      </c>
      <c r="H17" s="86"/>
      <c r="I17" s="126">
        <f t="shared" si="0"/>
        <v>2939970</v>
      </c>
      <c r="J17" s="127"/>
      <c r="K17" s="124">
        <f t="shared" si="1"/>
        <v>364.44403123837856</v>
      </c>
      <c r="L17" s="124"/>
      <c r="M17" s="128">
        <v>165.39459067220801</v>
      </c>
      <c r="N17" s="124"/>
      <c r="O17" s="124">
        <f t="shared" si="2"/>
        <v>199.04944056617055</v>
      </c>
      <c r="P17" s="98"/>
    </row>
    <row r="18" spans="1:16" s="96" customFormat="1" x14ac:dyDescent="0.25">
      <c r="A18" s="95" t="s">
        <v>30</v>
      </c>
      <c r="B18" s="95"/>
      <c r="C18" s="86">
        <v>10276</v>
      </c>
      <c r="D18" s="99"/>
      <c r="E18" s="109">
        <f>'Kosten absolut'!AG17</f>
        <v>3920857</v>
      </c>
      <c r="F18" s="109"/>
      <c r="G18" s="109">
        <f>Kobe!AG17</f>
        <v>540466</v>
      </c>
      <c r="H18" s="86"/>
      <c r="I18" s="126">
        <f t="shared" si="0"/>
        <v>3380391</v>
      </c>
      <c r="J18" s="127"/>
      <c r="K18" s="124">
        <f t="shared" si="1"/>
        <v>328.95980926430519</v>
      </c>
      <c r="L18" s="124"/>
      <c r="M18" s="128">
        <v>189.74562139457399</v>
      </c>
      <c r="N18" s="124"/>
      <c r="O18" s="124">
        <f t="shared" si="2"/>
        <v>139.21418786973121</v>
      </c>
      <c r="P18" s="98"/>
    </row>
    <row r="19" spans="1:16" s="96" customFormat="1" x14ac:dyDescent="0.25">
      <c r="A19" s="95" t="s">
        <v>31</v>
      </c>
      <c r="B19" s="95"/>
      <c r="C19" s="86">
        <v>22896</v>
      </c>
      <c r="D19" s="99"/>
      <c r="E19" s="109">
        <f>'Kosten absolut'!AG18</f>
        <v>9991197</v>
      </c>
      <c r="F19" s="109"/>
      <c r="G19" s="109">
        <f>Kobe!AG18</f>
        <v>1247841</v>
      </c>
      <c r="H19" s="86"/>
      <c r="I19" s="126">
        <f t="shared" si="0"/>
        <v>8743356</v>
      </c>
      <c r="J19" s="127"/>
      <c r="K19" s="124">
        <f t="shared" si="1"/>
        <v>381.87264150943395</v>
      </c>
      <c r="L19" s="124"/>
      <c r="M19" s="128">
        <v>181.17844221468599</v>
      </c>
      <c r="N19" s="124"/>
      <c r="O19" s="124">
        <f t="shared" si="2"/>
        <v>200.69419929474796</v>
      </c>
      <c r="P19" s="98"/>
    </row>
    <row r="20" spans="1:16" s="96" customFormat="1" x14ac:dyDescent="0.25">
      <c r="A20" s="95" t="s">
        <v>32</v>
      </c>
      <c r="B20" s="95"/>
      <c r="C20" s="86">
        <v>51705</v>
      </c>
      <c r="D20" s="99"/>
      <c r="E20" s="109">
        <f>'Kosten absolut'!AG19</f>
        <v>26182169</v>
      </c>
      <c r="F20" s="109"/>
      <c r="G20" s="109">
        <f>Kobe!AG19</f>
        <v>3082684</v>
      </c>
      <c r="H20" s="86"/>
      <c r="I20" s="126">
        <f t="shared" si="0"/>
        <v>23099485</v>
      </c>
      <c r="J20" s="127"/>
      <c r="K20" s="124">
        <f t="shared" si="1"/>
        <v>446.75534281017309</v>
      </c>
      <c r="L20" s="124"/>
      <c r="M20" s="128">
        <v>218.76546750977201</v>
      </c>
      <c r="N20" s="124"/>
      <c r="O20" s="124">
        <f t="shared" si="2"/>
        <v>227.98987530040108</v>
      </c>
      <c r="P20" s="98"/>
    </row>
    <row r="21" spans="1:16" s="96" customFormat="1" x14ac:dyDescent="0.25">
      <c r="A21" s="95" t="s">
        <v>33</v>
      </c>
      <c r="B21" s="95"/>
      <c r="C21" s="86">
        <v>67835</v>
      </c>
      <c r="D21" s="99"/>
      <c r="E21" s="109">
        <f>'Kosten absolut'!AG20</f>
        <v>32852527</v>
      </c>
      <c r="F21" s="109"/>
      <c r="G21" s="109">
        <f>Kobe!AG20</f>
        <v>3918803</v>
      </c>
      <c r="H21" s="86"/>
      <c r="I21" s="126">
        <f t="shared" si="0"/>
        <v>28933724</v>
      </c>
      <c r="J21" s="127"/>
      <c r="K21" s="124">
        <f t="shared" si="1"/>
        <v>426.53090587454852</v>
      </c>
      <c r="L21" s="124"/>
      <c r="M21" s="128">
        <v>218.22660338753801</v>
      </c>
      <c r="N21" s="124"/>
      <c r="O21" s="124">
        <f t="shared" si="2"/>
        <v>208.30430248701052</v>
      </c>
      <c r="P21" s="98"/>
    </row>
    <row r="22" spans="1:16" s="96" customFormat="1" x14ac:dyDescent="0.25">
      <c r="A22" s="95" t="s">
        <v>34</v>
      </c>
      <c r="B22" s="95"/>
      <c r="C22" s="86">
        <v>60146</v>
      </c>
      <c r="D22" s="99"/>
      <c r="E22" s="109">
        <f>'Kosten absolut'!AG21</f>
        <v>34953583</v>
      </c>
      <c r="F22" s="109"/>
      <c r="G22" s="109">
        <f>Kobe!AG21</f>
        <v>3966999</v>
      </c>
      <c r="H22" s="86"/>
      <c r="I22" s="126">
        <f t="shared" si="0"/>
        <v>30986584</v>
      </c>
      <c r="J22" s="127"/>
      <c r="K22" s="124">
        <f t="shared" si="1"/>
        <v>515.18943903168952</v>
      </c>
      <c r="L22" s="124"/>
      <c r="M22" s="128">
        <v>314.37535435278198</v>
      </c>
      <c r="N22" s="124"/>
      <c r="O22" s="124">
        <f t="shared" si="2"/>
        <v>200.81408467890753</v>
      </c>
      <c r="P22" s="98"/>
    </row>
    <row r="23" spans="1:16" s="96" customFormat="1" x14ac:dyDescent="0.25">
      <c r="A23" s="95" t="s">
        <v>35</v>
      </c>
      <c r="B23" s="95"/>
      <c r="C23" s="86">
        <v>76060</v>
      </c>
      <c r="D23" s="99"/>
      <c r="E23" s="109">
        <f>'Kosten absolut'!AG22</f>
        <v>36943111</v>
      </c>
      <c r="F23" s="109"/>
      <c r="G23" s="109">
        <f>Kobe!AG22</f>
        <v>4653221</v>
      </c>
      <c r="H23" s="86"/>
      <c r="I23" s="126">
        <f t="shared" si="0"/>
        <v>32289890</v>
      </c>
      <c r="J23" s="127"/>
      <c r="K23" s="124">
        <f t="shared" si="1"/>
        <v>424.53181698658955</v>
      </c>
      <c r="L23" s="124"/>
      <c r="M23" s="128">
        <v>230.87606510339899</v>
      </c>
      <c r="N23" s="124"/>
      <c r="O23" s="124">
        <f t="shared" si="2"/>
        <v>193.65575188319056</v>
      </c>
      <c r="P23" s="98"/>
    </row>
    <row r="24" spans="1:16" s="96" customFormat="1" x14ac:dyDescent="0.25">
      <c r="A24" s="95" t="s">
        <v>36</v>
      </c>
      <c r="B24" s="95"/>
      <c r="C24" s="86">
        <v>20375</v>
      </c>
      <c r="D24" s="99"/>
      <c r="E24" s="109">
        <f>'Kosten absolut'!AG23</f>
        <v>9099464</v>
      </c>
      <c r="F24" s="109"/>
      <c r="G24" s="109">
        <f>Kobe!AG23</f>
        <v>1174669</v>
      </c>
      <c r="H24" s="86"/>
      <c r="I24" s="126">
        <f t="shared" si="0"/>
        <v>7924795</v>
      </c>
      <c r="J24" s="127"/>
      <c r="K24" s="124">
        <f t="shared" si="1"/>
        <v>388.94699386503066</v>
      </c>
      <c r="L24" s="124"/>
      <c r="M24" s="128">
        <v>213.63152119332199</v>
      </c>
      <c r="N24" s="124"/>
      <c r="O24" s="124">
        <f t="shared" si="2"/>
        <v>175.31547267170868</v>
      </c>
      <c r="P24" s="98"/>
    </row>
    <row r="25" spans="1:16" s="96" customFormat="1" x14ac:dyDescent="0.25">
      <c r="A25" s="95" t="s">
        <v>37</v>
      </c>
      <c r="B25" s="95"/>
      <c r="C25" s="86">
        <v>12655</v>
      </c>
      <c r="D25" s="99"/>
      <c r="E25" s="109">
        <f>'Kosten absolut'!AG24</f>
        <v>4605747</v>
      </c>
      <c r="F25" s="109"/>
      <c r="G25" s="109">
        <f>Kobe!AG24</f>
        <v>629559</v>
      </c>
      <c r="H25" s="86"/>
      <c r="I25" s="126">
        <f t="shared" si="0"/>
        <v>3976188</v>
      </c>
      <c r="J25" s="127"/>
      <c r="K25" s="124">
        <f t="shared" si="1"/>
        <v>314.19897273804821</v>
      </c>
      <c r="L25" s="124"/>
      <c r="M25" s="128">
        <v>172.01192759147</v>
      </c>
      <c r="N25" s="124"/>
      <c r="O25" s="124">
        <f t="shared" si="2"/>
        <v>142.18704514657821</v>
      </c>
      <c r="P25" s="98"/>
    </row>
    <row r="26" spans="1:16" s="96" customFormat="1" x14ac:dyDescent="0.25">
      <c r="A26" s="95" t="s">
        <v>38</v>
      </c>
      <c r="B26" s="95"/>
      <c r="C26" s="86">
        <v>3759</v>
      </c>
      <c r="D26" s="99"/>
      <c r="E26" s="109">
        <f>'Kosten absolut'!AG25</f>
        <v>1303549</v>
      </c>
      <c r="F26" s="109"/>
      <c r="G26" s="109">
        <f>Kobe!AG25</f>
        <v>165936</v>
      </c>
      <c r="H26" s="86"/>
      <c r="I26" s="126">
        <f t="shared" si="0"/>
        <v>1137613</v>
      </c>
      <c r="J26" s="127"/>
      <c r="K26" s="124">
        <f t="shared" si="1"/>
        <v>302.6371375365789</v>
      </c>
      <c r="L26" s="124"/>
      <c r="M26" s="128">
        <v>154.46716128427499</v>
      </c>
      <c r="N26" s="124"/>
      <c r="O26" s="124">
        <f t="shared" si="2"/>
        <v>148.16997625230391</v>
      </c>
      <c r="P26" s="98"/>
    </row>
    <row r="27" spans="1:16" s="96" customFormat="1" x14ac:dyDescent="0.25">
      <c r="A27" s="95" t="s">
        <v>39</v>
      </c>
      <c r="B27" s="95"/>
      <c r="C27" s="86">
        <v>108632</v>
      </c>
      <c r="D27" s="99"/>
      <c r="E27" s="109">
        <f>'Kosten absolut'!AG26</f>
        <v>46555109</v>
      </c>
      <c r="F27" s="109"/>
      <c r="G27" s="109">
        <f>Kobe!AG26</f>
        <v>5846922</v>
      </c>
      <c r="H27" s="86"/>
      <c r="I27" s="126">
        <f t="shared" si="0"/>
        <v>40708187</v>
      </c>
      <c r="J27" s="127"/>
      <c r="K27" s="124">
        <f t="shared" si="1"/>
        <v>374.73476507842992</v>
      </c>
      <c r="L27" s="124"/>
      <c r="M27" s="128">
        <v>185.32301444743501</v>
      </c>
      <c r="N27" s="124"/>
      <c r="O27" s="124">
        <f t="shared" si="2"/>
        <v>189.4117506309949</v>
      </c>
      <c r="P27" s="98"/>
    </row>
    <row r="28" spans="1:16" s="96" customFormat="1" x14ac:dyDescent="0.25">
      <c r="A28" s="95" t="s">
        <v>40</v>
      </c>
      <c r="B28" s="95"/>
      <c r="C28" s="86">
        <v>47656</v>
      </c>
      <c r="D28" s="99"/>
      <c r="E28" s="109">
        <f>'Kosten absolut'!AG27</f>
        <v>20586254</v>
      </c>
      <c r="F28" s="109"/>
      <c r="G28" s="109">
        <f>Kobe!AG27</f>
        <v>2533394</v>
      </c>
      <c r="H28" s="86"/>
      <c r="I28" s="126">
        <f t="shared" si="0"/>
        <v>18052860</v>
      </c>
      <c r="J28" s="127"/>
      <c r="K28" s="124">
        <f t="shared" si="1"/>
        <v>378.81609870740306</v>
      </c>
      <c r="L28" s="124"/>
      <c r="M28" s="128">
        <v>188.285433384253</v>
      </c>
      <c r="N28" s="124"/>
      <c r="O28" s="124">
        <f t="shared" si="2"/>
        <v>190.53066532315006</v>
      </c>
      <c r="P28" s="98"/>
    </row>
    <row r="29" spans="1:16" s="96" customFormat="1" x14ac:dyDescent="0.25">
      <c r="A29" s="95" t="s">
        <v>41</v>
      </c>
      <c r="B29" s="95"/>
      <c r="C29" s="86">
        <v>131152</v>
      </c>
      <c r="D29" s="99"/>
      <c r="E29" s="109">
        <f>'Kosten absolut'!AG28</f>
        <v>64639644</v>
      </c>
      <c r="F29" s="109"/>
      <c r="G29" s="109">
        <f>Kobe!AG28</f>
        <v>7193470</v>
      </c>
      <c r="H29" s="86"/>
      <c r="I29" s="126">
        <f t="shared" si="0"/>
        <v>57446174</v>
      </c>
      <c r="J29" s="127"/>
      <c r="K29" s="124">
        <f t="shared" si="1"/>
        <v>438.01218433573257</v>
      </c>
      <c r="L29" s="124"/>
      <c r="M29" s="128">
        <v>203.447390305434</v>
      </c>
      <c r="N29" s="124"/>
      <c r="O29" s="124">
        <f t="shared" si="2"/>
        <v>234.56479403029857</v>
      </c>
      <c r="P29" s="98"/>
    </row>
    <row r="30" spans="1:16" s="96" customFormat="1" x14ac:dyDescent="0.25">
      <c r="A30" s="95" t="s">
        <v>42</v>
      </c>
      <c r="B30" s="95"/>
      <c r="C30" s="86">
        <v>52506</v>
      </c>
      <c r="D30" s="99"/>
      <c r="E30" s="109">
        <f>'Kosten absolut'!AG29</f>
        <v>22860240</v>
      </c>
      <c r="F30" s="109"/>
      <c r="G30" s="109">
        <f>Kobe!AG29</f>
        <v>2777663</v>
      </c>
      <c r="H30" s="86"/>
      <c r="I30" s="126">
        <f t="shared" si="0"/>
        <v>20082577</v>
      </c>
      <c r="J30" s="127"/>
      <c r="K30" s="124">
        <f t="shared" si="1"/>
        <v>382.48156401173202</v>
      </c>
      <c r="L30" s="124"/>
      <c r="M30" s="128">
        <v>192.69787605199201</v>
      </c>
      <c r="N30" s="124"/>
      <c r="O30" s="124">
        <f t="shared" si="2"/>
        <v>189.78368795974001</v>
      </c>
      <c r="P30" s="98"/>
    </row>
    <row r="31" spans="1:16" s="96" customFormat="1" x14ac:dyDescent="0.25">
      <c r="A31" s="95" t="s">
        <v>43</v>
      </c>
      <c r="B31" s="95"/>
      <c r="C31" s="86">
        <v>97212</v>
      </c>
      <c r="D31" s="99"/>
      <c r="E31" s="109">
        <f>'Kosten absolut'!AG30</f>
        <v>55502764</v>
      </c>
      <c r="F31" s="109"/>
      <c r="G31" s="109">
        <f>Kobe!AG30</f>
        <v>6039322</v>
      </c>
      <c r="H31" s="86"/>
      <c r="I31" s="126">
        <f t="shared" si="0"/>
        <v>49463442</v>
      </c>
      <c r="J31" s="127"/>
      <c r="K31" s="124">
        <f t="shared" si="1"/>
        <v>508.82033082335516</v>
      </c>
      <c r="L31" s="124"/>
      <c r="M31" s="128">
        <v>268.52049053197902</v>
      </c>
      <c r="N31" s="124"/>
      <c r="O31" s="124">
        <f t="shared" si="2"/>
        <v>240.29984029137614</v>
      </c>
      <c r="P31" s="98"/>
    </row>
    <row r="32" spans="1:16" s="96" customFormat="1" x14ac:dyDescent="0.25">
      <c r="A32" s="95" t="s">
        <v>44</v>
      </c>
      <c r="B32" s="95"/>
      <c r="C32" s="86">
        <v>153991</v>
      </c>
      <c r="D32" s="99"/>
      <c r="E32" s="109">
        <f>'Kosten absolut'!AG31</f>
        <v>92702329</v>
      </c>
      <c r="F32" s="109"/>
      <c r="G32" s="109">
        <f>Kobe!AG31</f>
        <v>10065519</v>
      </c>
      <c r="H32" s="86"/>
      <c r="I32" s="126">
        <f t="shared" si="0"/>
        <v>82636810</v>
      </c>
      <c r="J32" s="127"/>
      <c r="K32" s="124">
        <f t="shared" si="1"/>
        <v>536.63402406634157</v>
      </c>
      <c r="L32" s="124"/>
      <c r="M32" s="128">
        <v>268.98316112305099</v>
      </c>
      <c r="N32" s="124"/>
      <c r="O32" s="124">
        <f t="shared" si="2"/>
        <v>267.65086294329058</v>
      </c>
      <c r="P32" s="98"/>
    </row>
    <row r="33" spans="1:16" s="96" customFormat="1" x14ac:dyDescent="0.25">
      <c r="A33" s="95" t="s">
        <v>45</v>
      </c>
      <c r="B33" s="95"/>
      <c r="C33" s="86">
        <v>74586</v>
      </c>
      <c r="D33" s="99"/>
      <c r="E33" s="109">
        <f>'Kosten absolut'!AG32</f>
        <v>34168477</v>
      </c>
      <c r="F33" s="109"/>
      <c r="G33" s="109">
        <f>Kobe!AG32</f>
        <v>4141211</v>
      </c>
      <c r="H33" s="86"/>
      <c r="I33" s="126">
        <f t="shared" si="0"/>
        <v>30027266</v>
      </c>
      <c r="J33" s="127"/>
      <c r="K33" s="124">
        <f t="shared" si="1"/>
        <v>402.58582039524845</v>
      </c>
      <c r="L33" s="124"/>
      <c r="M33" s="128">
        <v>207.58745911585899</v>
      </c>
      <c r="N33" s="124"/>
      <c r="O33" s="124">
        <f t="shared" si="2"/>
        <v>194.99836127938946</v>
      </c>
      <c r="P33" s="98"/>
    </row>
    <row r="34" spans="1:16" s="96" customFormat="1" x14ac:dyDescent="0.25">
      <c r="A34" s="95" t="s">
        <v>46</v>
      </c>
      <c r="B34" s="95"/>
      <c r="C34" s="86">
        <v>46934</v>
      </c>
      <c r="D34" s="99"/>
      <c r="E34" s="109">
        <f>'Kosten absolut'!AG33</f>
        <v>23672136</v>
      </c>
      <c r="F34" s="109"/>
      <c r="G34" s="109">
        <f>Kobe!AG33</f>
        <v>2781879</v>
      </c>
      <c r="H34" s="86"/>
      <c r="I34" s="126">
        <f t="shared" si="0"/>
        <v>20890257</v>
      </c>
      <c r="J34" s="127"/>
      <c r="K34" s="124">
        <f t="shared" si="1"/>
        <v>445.09858524736865</v>
      </c>
      <c r="L34" s="124"/>
      <c r="M34" s="128">
        <v>255.48241016093601</v>
      </c>
      <c r="N34" s="124"/>
      <c r="O34" s="124">
        <f t="shared" si="2"/>
        <v>189.61617508643263</v>
      </c>
      <c r="P34" s="98"/>
    </row>
    <row r="35" spans="1:16" s="96" customFormat="1" x14ac:dyDescent="0.25">
      <c r="A35" s="95" t="s">
        <v>47</v>
      </c>
      <c r="B35" s="95"/>
      <c r="C35" s="86">
        <v>96884</v>
      </c>
      <c r="D35" s="99"/>
      <c r="E35" s="109">
        <f>'Kosten absolut'!AG34</f>
        <v>62599613</v>
      </c>
      <c r="F35" s="109"/>
      <c r="G35" s="109">
        <f>Kobe!AG34</f>
        <v>6552993</v>
      </c>
      <c r="H35" s="86"/>
      <c r="I35" s="126">
        <f t="shared" si="0"/>
        <v>56046620</v>
      </c>
      <c r="J35" s="127"/>
      <c r="K35" s="124">
        <f t="shared" si="1"/>
        <v>578.49201106477847</v>
      </c>
      <c r="L35" s="124"/>
      <c r="M35" s="128">
        <v>312.01540687885802</v>
      </c>
      <c r="N35" s="124"/>
      <c r="O35" s="124">
        <f t="shared" si="2"/>
        <v>266.47660418592045</v>
      </c>
      <c r="P35" s="98"/>
    </row>
    <row r="36" spans="1:16" s="96" customFormat="1" x14ac:dyDescent="0.25">
      <c r="A36" s="95" t="s">
        <v>48</v>
      </c>
      <c r="B36" s="95"/>
      <c r="C36" s="86">
        <v>18770</v>
      </c>
      <c r="D36" s="99"/>
      <c r="E36" s="109">
        <f>'Kosten absolut'!AG35</f>
        <v>9324277</v>
      </c>
      <c r="F36" s="109"/>
      <c r="G36" s="109">
        <f>Kobe!AG35</f>
        <v>1085491</v>
      </c>
      <c r="H36" s="86"/>
      <c r="I36" s="126">
        <f t="shared" si="0"/>
        <v>8238786</v>
      </c>
      <c r="J36" s="127"/>
      <c r="K36" s="124">
        <f t="shared" si="1"/>
        <v>438.93372402770376</v>
      </c>
      <c r="L36" s="124"/>
      <c r="M36" s="128">
        <v>241.35538545822101</v>
      </c>
      <c r="N36" s="124"/>
      <c r="O36" s="124">
        <f t="shared" si="2"/>
        <v>197.57833856948275</v>
      </c>
      <c r="P36" s="98"/>
    </row>
    <row r="37" spans="1:16" s="96" customFormat="1" x14ac:dyDescent="0.25">
      <c r="A37" s="96" t="s">
        <v>49</v>
      </c>
      <c r="C37" s="86">
        <f>SUM(C11:C36)</f>
        <v>1883592</v>
      </c>
      <c r="D37" s="86"/>
      <c r="E37" s="109">
        <f>'Kosten absolut'!AG36</f>
        <v>953565614</v>
      </c>
      <c r="F37" s="86"/>
      <c r="G37" s="109">
        <f>Kobe!AG36</f>
        <v>110468331</v>
      </c>
      <c r="H37" s="86"/>
      <c r="I37" s="126">
        <f t="shared" si="0"/>
        <v>843097283</v>
      </c>
      <c r="J37" s="127"/>
      <c r="K37" s="124">
        <f t="shared" si="1"/>
        <v>447.6007983682241</v>
      </c>
      <c r="L37" s="128"/>
      <c r="M37" s="128">
        <v>228.93922229127216</v>
      </c>
      <c r="N37" s="128"/>
      <c r="O37" s="124">
        <f t="shared" si="2"/>
        <v>218.66157607695195</v>
      </c>
    </row>
  </sheetData>
  <phoneticPr fontId="0" type="noConversion"/>
  <pageMargins left="0.78740157480314965" right="0.78740157480314965" top="0.79" bottom="0.74" header="0.51181102362204722" footer="0.51181102362204722"/>
  <pageSetup paperSize="9" orientation="landscape" horizontalDpi="300" verticalDpi="300" r:id="rId1"/>
  <headerFooter alignWithMargins="0">
    <oddHeader>&amp;A</oddHeader>
    <oddFooter>Seite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CN188"/>
  <sheetViews>
    <sheetView tabSelected="1" workbookViewId="0">
      <selection activeCell="D37" sqref="D37"/>
    </sheetView>
  </sheetViews>
  <sheetFormatPr baseColWidth="10" defaultColWidth="11.44140625" defaultRowHeight="13.2" x14ac:dyDescent="0.25"/>
  <cols>
    <col min="1" max="1" width="8.6640625" style="1" customWidth="1"/>
    <col min="2" max="2" width="11.5546875" style="21" customWidth="1"/>
    <col min="3" max="3" width="3.6640625" style="21" customWidth="1"/>
    <col min="4" max="4" width="11.6640625" style="21" customWidth="1"/>
    <col min="5" max="5" width="3" style="4" customWidth="1"/>
    <col min="6" max="6" width="11.6640625" style="21" customWidth="1"/>
    <col min="7" max="7" width="2.33203125" style="4" customWidth="1"/>
    <col min="8" max="8" width="11.6640625" style="21" customWidth="1"/>
    <col min="9" max="9" width="2.33203125" style="4" customWidth="1"/>
    <col min="10" max="10" width="11.6640625" style="21" customWidth="1"/>
    <col min="11" max="11" width="2.33203125" style="4" customWidth="1"/>
    <col min="12" max="12" width="9.88671875" style="21" customWidth="1"/>
    <col min="13" max="13" width="3.33203125" style="4" customWidth="1"/>
    <col min="14" max="14" width="8.88671875" style="4" customWidth="1"/>
    <col min="15" max="15" width="3.5546875" style="4" customWidth="1"/>
    <col min="16" max="16" width="9.109375" style="4" customWidth="1"/>
    <col min="17" max="17" width="3.33203125" style="4" customWidth="1"/>
    <col min="18" max="18" width="9.44140625" style="4" customWidth="1"/>
    <col min="19" max="19" width="3.33203125" style="4" customWidth="1"/>
    <col min="20" max="20" width="10.5546875" style="4" customWidth="1"/>
    <col min="21" max="21" width="9.44140625" style="4" customWidth="1"/>
    <col min="22" max="22" width="3.44140625" style="4" customWidth="1"/>
    <col min="23" max="23" width="9.44140625" style="4" customWidth="1"/>
    <col min="24" max="24" width="3.44140625" style="4" customWidth="1"/>
    <col min="25" max="25" width="9.44140625" style="21" customWidth="1"/>
    <col min="26" max="26" width="3.33203125" style="4" customWidth="1"/>
    <col min="27" max="27" width="9.44140625" style="21" customWidth="1"/>
    <col min="28" max="28" width="3.33203125" style="4" customWidth="1"/>
    <col min="29" max="29" width="9.44140625" style="21" customWidth="1"/>
    <col min="30" max="30" width="3.33203125" style="4" customWidth="1"/>
    <col min="31" max="31" width="9.44140625" style="21" customWidth="1"/>
    <col min="32" max="32" width="3.33203125" style="4" customWidth="1"/>
    <col min="33" max="33" width="9.44140625" style="21" customWidth="1"/>
    <col min="34" max="34" width="3.33203125" style="4" customWidth="1"/>
    <col min="35" max="35" width="9.44140625" style="21" customWidth="1"/>
    <col min="36" max="36" width="3.33203125" style="4" customWidth="1"/>
    <col min="37" max="37" width="9.44140625" style="21" customWidth="1"/>
    <col min="38" max="38" width="3.33203125" style="4" customWidth="1"/>
    <col min="39" max="39" width="11.44140625" style="5"/>
    <col min="40" max="40" width="9.44140625" style="21" customWidth="1"/>
    <col min="41" max="41" width="2.44140625" style="4" customWidth="1"/>
    <col min="42" max="42" width="9.44140625" style="21" customWidth="1"/>
    <col min="43" max="43" width="2.44140625" style="4" customWidth="1"/>
    <col min="44" max="44" width="9.44140625" style="21" customWidth="1"/>
    <col min="45" max="45" width="2.44140625" style="4" customWidth="1"/>
    <col min="46" max="46" width="9.44140625" style="21" customWidth="1"/>
    <col min="47" max="47" width="2.44140625" style="4" customWidth="1"/>
    <col min="48" max="48" width="9.44140625" style="21" customWidth="1"/>
    <col min="49" max="49" width="2.44140625" style="4" customWidth="1"/>
    <col min="50" max="50" width="9.44140625" style="21" customWidth="1"/>
    <col min="51" max="51" width="2.44140625" style="4" customWidth="1"/>
    <col min="52" max="52" width="9.44140625" style="21" customWidth="1"/>
    <col min="53" max="53" width="2.44140625" style="4" customWidth="1"/>
    <col min="54" max="54" width="9.44140625" style="21" customWidth="1"/>
    <col min="55" max="55" width="2.44140625" style="4" customWidth="1"/>
    <col min="56" max="56" width="9.44140625" style="21" customWidth="1"/>
    <col min="57" max="57" width="2.44140625" style="4" customWidth="1"/>
    <col min="58" max="58" width="9.44140625" style="21" customWidth="1"/>
    <col min="59" max="59" width="2.44140625" style="4" customWidth="1"/>
    <col min="60" max="60" width="11.44140625" style="5"/>
    <col min="61" max="61" width="9.44140625" style="21" customWidth="1"/>
    <col min="62" max="62" width="2.44140625" style="4" customWidth="1"/>
    <col min="63" max="63" width="9.44140625" style="21" customWidth="1"/>
    <col min="64" max="64" width="2.44140625" style="4" customWidth="1"/>
    <col min="65" max="65" width="9.44140625" style="21" customWidth="1"/>
    <col min="66" max="66" width="2.44140625" style="4" customWidth="1"/>
    <col min="67" max="67" width="9.44140625" style="21" customWidth="1"/>
    <col min="68" max="68" width="2.44140625" style="4" customWidth="1"/>
    <col min="69" max="69" width="9.44140625" style="21" customWidth="1"/>
    <col min="70" max="70" width="2.44140625" style="4" customWidth="1"/>
    <col min="71" max="71" width="9.44140625" style="21" customWidth="1"/>
    <col min="72" max="72" width="2.44140625" style="4" customWidth="1"/>
    <col min="73" max="73" width="9.44140625" style="21" customWidth="1"/>
    <col min="74" max="74" width="2.44140625" style="4" customWidth="1"/>
    <col min="75" max="92" width="11.44140625" style="5"/>
    <col min="93" max="16384" width="11.44140625" style="1"/>
  </cols>
  <sheetData>
    <row r="1" spans="1:92" s="6" customFormat="1" x14ac:dyDescent="0.25">
      <c r="A1" s="6" t="s">
        <v>184</v>
      </c>
      <c r="B1" s="21"/>
      <c r="C1" s="21"/>
      <c r="D1" s="21"/>
      <c r="E1" s="21"/>
      <c r="F1" s="21"/>
      <c r="G1" s="21"/>
      <c r="H1" s="21"/>
      <c r="I1" s="21"/>
      <c r="J1" s="21"/>
      <c r="K1" s="21"/>
      <c r="L1" s="21"/>
      <c r="M1" s="1"/>
      <c r="N1" s="5"/>
      <c r="O1" s="1"/>
      <c r="P1" s="5"/>
      <c r="Q1" s="1"/>
      <c r="S1" s="7" t="s">
        <v>185</v>
      </c>
      <c r="T1" s="7"/>
      <c r="U1" s="5"/>
      <c r="W1" s="5"/>
      <c r="Y1" s="21"/>
      <c r="Z1" s="5"/>
      <c r="AA1" s="21"/>
      <c r="AB1" s="5"/>
      <c r="AC1" s="21"/>
      <c r="AD1" s="5"/>
      <c r="AE1" s="21"/>
      <c r="AF1" s="5"/>
      <c r="AG1" s="21"/>
      <c r="AH1" s="5"/>
      <c r="AI1" s="21"/>
      <c r="AJ1" s="5"/>
      <c r="AK1" s="21"/>
      <c r="AL1" s="5"/>
      <c r="AM1" s="10"/>
      <c r="AN1" s="21"/>
      <c r="AO1" s="5"/>
      <c r="AP1" s="21"/>
      <c r="AQ1" s="5"/>
      <c r="AR1" s="21"/>
      <c r="AS1" s="5"/>
      <c r="AT1" s="21"/>
      <c r="AU1" s="5"/>
      <c r="AV1" s="21"/>
      <c r="AW1" s="5"/>
      <c r="AX1" s="21"/>
      <c r="AY1" s="5"/>
      <c r="AZ1" s="21"/>
      <c r="BA1" s="5"/>
      <c r="BB1" s="21"/>
      <c r="BC1" s="5"/>
      <c r="BD1" s="21"/>
      <c r="BE1" s="5"/>
      <c r="BF1" s="21"/>
      <c r="BG1" s="5"/>
      <c r="BH1" s="10"/>
      <c r="BI1" s="21"/>
      <c r="BJ1" s="5"/>
      <c r="BK1" s="21"/>
      <c r="BL1" s="5"/>
      <c r="BM1" s="21"/>
      <c r="BN1" s="5"/>
      <c r="BO1" s="21"/>
      <c r="BP1" s="5"/>
      <c r="BQ1" s="21"/>
      <c r="BR1" s="5"/>
      <c r="BS1" s="21"/>
      <c r="BT1" s="5"/>
      <c r="BU1" s="21"/>
      <c r="BV1" s="5"/>
    </row>
    <row r="2" spans="1:92" s="6" customFormat="1" x14ac:dyDescent="0.25">
      <c r="A2" s="6" t="s">
        <v>174</v>
      </c>
      <c r="B2" s="21"/>
      <c r="C2" s="21"/>
      <c r="D2" s="21"/>
      <c r="E2" s="21"/>
      <c r="F2" s="21"/>
      <c r="G2" s="21"/>
      <c r="H2" s="21"/>
      <c r="I2" s="21"/>
      <c r="J2" s="21"/>
      <c r="K2" s="21"/>
      <c r="L2" s="21"/>
      <c r="M2" s="21"/>
      <c r="N2" s="21"/>
      <c r="O2" s="21"/>
      <c r="P2" s="21"/>
      <c r="Q2" s="21"/>
      <c r="R2" s="21"/>
      <c r="S2" s="21"/>
      <c r="T2" s="21"/>
      <c r="U2" s="21"/>
      <c r="V2" s="21"/>
      <c r="W2" s="21"/>
      <c r="X2" s="21"/>
      <c r="Y2" s="21"/>
      <c r="Z2" s="21"/>
      <c r="AA2" s="21"/>
      <c r="AB2" s="21"/>
      <c r="AC2" s="21"/>
      <c r="AD2" s="21"/>
      <c r="AE2" s="21"/>
      <c r="AF2" s="21"/>
      <c r="AG2" s="21"/>
      <c r="AH2" s="21"/>
      <c r="AI2" s="21"/>
      <c r="AJ2" s="21"/>
      <c r="AK2" s="21"/>
      <c r="AL2" s="21"/>
      <c r="AM2" s="10"/>
      <c r="AN2" s="21"/>
      <c r="AO2" s="21"/>
      <c r="AP2" s="21"/>
      <c r="AQ2" s="21"/>
      <c r="AR2" s="21"/>
      <c r="AS2" s="21"/>
      <c r="AT2" s="21"/>
      <c r="AU2" s="21"/>
      <c r="AV2" s="21"/>
      <c r="AW2" s="21"/>
      <c r="AX2" s="21"/>
      <c r="AY2" s="21"/>
      <c r="AZ2" s="21"/>
      <c r="BA2" s="21"/>
      <c r="BB2" s="21"/>
      <c r="BC2" s="21"/>
      <c r="BD2" s="21"/>
      <c r="BE2" s="21"/>
      <c r="BF2" s="21"/>
      <c r="BG2" s="21"/>
      <c r="BH2" s="10"/>
      <c r="BI2" s="21"/>
      <c r="BJ2" s="21"/>
      <c r="BK2" s="21"/>
      <c r="BL2" s="21"/>
      <c r="BM2" s="21"/>
      <c r="BN2" s="21"/>
      <c r="BO2" s="21"/>
      <c r="BP2" s="21"/>
      <c r="BQ2" s="21"/>
      <c r="BR2" s="21"/>
      <c r="BS2" s="21"/>
      <c r="BT2" s="21"/>
      <c r="BU2" s="21"/>
      <c r="BV2" s="21"/>
    </row>
    <row r="3" spans="1:92" x14ac:dyDescent="0.25">
      <c r="A3" s="6" t="s">
        <v>0</v>
      </c>
      <c r="BW3" s="1"/>
      <c r="BX3" s="1"/>
      <c r="BY3" s="1"/>
      <c r="BZ3" s="1"/>
      <c r="CA3" s="1"/>
      <c r="CB3" s="1"/>
      <c r="CC3" s="1"/>
      <c r="CD3" s="1"/>
      <c r="CE3" s="1"/>
      <c r="CF3" s="1"/>
      <c r="CG3" s="1"/>
      <c r="CH3" s="1"/>
      <c r="CI3" s="1"/>
      <c r="CJ3" s="1"/>
      <c r="CK3" s="1"/>
      <c r="CL3" s="1"/>
      <c r="CM3" s="1"/>
      <c r="CN3" s="1"/>
    </row>
    <row r="4" spans="1:92" x14ac:dyDescent="0.25">
      <c r="A4" s="6" t="s">
        <v>175</v>
      </c>
      <c r="BW4" s="1"/>
      <c r="BX4" s="1"/>
      <c r="BY4" s="1"/>
      <c r="BZ4" s="1"/>
      <c r="CA4" s="1"/>
      <c r="CB4" s="1"/>
      <c r="CC4" s="1"/>
      <c r="CD4" s="1"/>
      <c r="CE4" s="1"/>
      <c r="CF4" s="1"/>
      <c r="CG4" s="1"/>
      <c r="CH4" s="1"/>
      <c r="CI4" s="1"/>
      <c r="CJ4" s="1"/>
      <c r="CK4" s="1"/>
      <c r="CL4" s="1"/>
      <c r="CM4" s="1"/>
      <c r="CN4" s="1"/>
    </row>
    <row r="5" spans="1:92" x14ac:dyDescent="0.25">
      <c r="A5" s="6"/>
      <c r="BW5" s="1"/>
      <c r="BX5" s="1"/>
      <c r="BY5" s="1"/>
      <c r="BZ5" s="1"/>
      <c r="CA5" s="1"/>
      <c r="CB5" s="1"/>
      <c r="CC5" s="1"/>
      <c r="CD5" s="1"/>
      <c r="CE5" s="1"/>
      <c r="CF5" s="1"/>
      <c r="CG5" s="1"/>
      <c r="CH5" s="1"/>
      <c r="CI5" s="1"/>
      <c r="CJ5" s="1"/>
      <c r="CK5" s="1"/>
      <c r="CL5" s="1"/>
      <c r="CM5" s="1"/>
      <c r="CN5" s="1"/>
    </row>
    <row r="6" spans="1:92" s="34" customFormat="1" x14ac:dyDescent="0.25">
      <c r="A6" s="34" t="s">
        <v>1</v>
      </c>
      <c r="B6" s="36" t="s">
        <v>2</v>
      </c>
      <c r="C6" s="36"/>
      <c r="D6" s="157" t="s">
        <v>3</v>
      </c>
      <c r="E6" s="157"/>
      <c r="F6" s="157" t="s">
        <v>90</v>
      </c>
      <c r="G6" s="157"/>
      <c r="H6" s="157" t="s">
        <v>4</v>
      </c>
      <c r="I6" s="157"/>
      <c r="J6" s="36" t="s">
        <v>4</v>
      </c>
      <c r="K6" s="36"/>
      <c r="L6" s="36" t="s">
        <v>108</v>
      </c>
      <c r="M6" s="36"/>
      <c r="N6" s="36" t="s">
        <v>109</v>
      </c>
      <c r="O6" s="36"/>
      <c r="P6" s="36" t="s">
        <v>110</v>
      </c>
      <c r="Q6" s="36"/>
      <c r="R6" s="36" t="s">
        <v>111</v>
      </c>
      <c r="S6" s="36"/>
      <c r="T6" s="34" t="s">
        <v>1</v>
      </c>
      <c r="U6" s="36" t="s">
        <v>112</v>
      </c>
      <c r="V6" s="36"/>
      <c r="W6" s="36" t="s">
        <v>113</v>
      </c>
      <c r="X6" s="36"/>
      <c r="Y6" s="36" t="s">
        <v>114</v>
      </c>
      <c r="Z6" s="36"/>
      <c r="AA6" s="36" t="s">
        <v>115</v>
      </c>
      <c r="AB6" s="36"/>
      <c r="AC6" s="36" t="s">
        <v>116</v>
      </c>
      <c r="AD6" s="36"/>
      <c r="AE6" s="36" t="s">
        <v>117</v>
      </c>
      <c r="AF6" s="36"/>
      <c r="AG6" s="36" t="s">
        <v>118</v>
      </c>
      <c r="AH6" s="36"/>
      <c r="AI6" s="36" t="s">
        <v>119</v>
      </c>
      <c r="AJ6" s="36"/>
      <c r="AK6" s="36" t="s">
        <v>120</v>
      </c>
      <c r="AL6" s="36"/>
      <c r="AM6" s="37" t="s">
        <v>1</v>
      </c>
      <c r="AN6" s="36" t="s">
        <v>121</v>
      </c>
      <c r="AO6" s="36"/>
      <c r="AP6" s="36" t="s">
        <v>122</v>
      </c>
      <c r="AQ6" s="36"/>
      <c r="AR6" s="36" t="s">
        <v>123</v>
      </c>
      <c r="AS6" s="36"/>
      <c r="AT6" s="36" t="s">
        <v>124</v>
      </c>
      <c r="AU6" s="36"/>
      <c r="AV6" s="36" t="s">
        <v>125</v>
      </c>
      <c r="AW6" s="36"/>
      <c r="AX6" s="36" t="s">
        <v>126</v>
      </c>
      <c r="AY6" s="36"/>
      <c r="AZ6" s="36" t="s">
        <v>127</v>
      </c>
      <c r="BA6" s="36"/>
      <c r="BB6" s="36" t="s">
        <v>128</v>
      </c>
      <c r="BC6" s="36"/>
      <c r="BD6" s="36" t="s">
        <v>129</v>
      </c>
      <c r="BE6" s="36"/>
      <c r="BF6" s="36" t="s">
        <v>130</v>
      </c>
      <c r="BG6" s="36"/>
      <c r="BH6" s="37" t="s">
        <v>1</v>
      </c>
      <c r="BI6" s="36" t="s">
        <v>131</v>
      </c>
      <c r="BJ6" s="36"/>
      <c r="BK6" s="36" t="s">
        <v>132</v>
      </c>
      <c r="BL6" s="36"/>
      <c r="BM6" s="36" t="s">
        <v>133</v>
      </c>
      <c r="BN6" s="36"/>
      <c r="BO6" s="36" t="s">
        <v>134</v>
      </c>
      <c r="BP6" s="36"/>
      <c r="BQ6" s="36" t="s">
        <v>135</v>
      </c>
      <c r="BR6" s="36"/>
      <c r="BS6" s="36" t="s">
        <v>136</v>
      </c>
      <c r="BT6" s="36"/>
      <c r="BU6" s="36" t="s">
        <v>137</v>
      </c>
      <c r="BV6" s="36"/>
    </row>
    <row r="7" spans="1:92" x14ac:dyDescent="0.25">
      <c r="B7" s="73" t="s">
        <v>5</v>
      </c>
      <c r="C7" s="73"/>
      <c r="D7" s="158" t="s">
        <v>6</v>
      </c>
      <c r="E7" s="158"/>
      <c r="F7" s="158" t="s">
        <v>7</v>
      </c>
      <c r="G7" s="158"/>
      <c r="H7" s="158" t="s">
        <v>91</v>
      </c>
      <c r="I7" s="158"/>
      <c r="J7" s="73" t="s">
        <v>92</v>
      </c>
      <c r="K7" s="73"/>
      <c r="L7" s="73" t="s">
        <v>93</v>
      </c>
      <c r="M7" s="73"/>
      <c r="N7" s="73" t="s">
        <v>94</v>
      </c>
      <c r="O7" s="73"/>
      <c r="P7" s="73" t="s">
        <v>95</v>
      </c>
      <c r="Q7" s="73"/>
      <c r="R7" s="73" t="s">
        <v>96</v>
      </c>
      <c r="S7" s="73"/>
      <c r="T7" s="1"/>
      <c r="U7" s="73" t="s">
        <v>97</v>
      </c>
      <c r="V7" s="73"/>
      <c r="W7" s="73" t="s">
        <v>98</v>
      </c>
      <c r="X7" s="73"/>
      <c r="Y7" s="73" t="s">
        <v>99</v>
      </c>
      <c r="Z7" s="73"/>
      <c r="AA7" s="73" t="s">
        <v>100</v>
      </c>
      <c r="AB7" s="73"/>
      <c r="AC7" s="73" t="s">
        <v>101</v>
      </c>
      <c r="AD7" s="73"/>
      <c r="AE7" s="73" t="s">
        <v>102</v>
      </c>
      <c r="AF7" s="73"/>
      <c r="AG7" s="73" t="s">
        <v>103</v>
      </c>
      <c r="AH7" s="73"/>
      <c r="AI7" s="73" t="s">
        <v>104</v>
      </c>
      <c r="AJ7" s="73"/>
      <c r="AK7" s="73" t="s">
        <v>105</v>
      </c>
      <c r="AL7" s="73"/>
      <c r="AN7" s="73" t="s">
        <v>106</v>
      </c>
      <c r="AO7" s="73"/>
      <c r="AP7" s="73" t="s">
        <v>107</v>
      </c>
      <c r="AQ7" s="73"/>
      <c r="AR7" s="73" t="s">
        <v>8</v>
      </c>
      <c r="AS7" s="73"/>
      <c r="AT7" s="73" t="s">
        <v>9</v>
      </c>
      <c r="AU7" s="73"/>
      <c r="AV7" s="73" t="s">
        <v>10</v>
      </c>
      <c r="AW7" s="73"/>
      <c r="AX7" s="73" t="s">
        <v>11</v>
      </c>
      <c r="AY7" s="73"/>
      <c r="AZ7" s="73" t="s">
        <v>12</v>
      </c>
      <c r="BA7" s="73"/>
      <c r="BB7" s="73" t="s">
        <v>13</v>
      </c>
      <c r="BC7" s="73"/>
      <c r="BD7" s="73" t="s">
        <v>14</v>
      </c>
      <c r="BE7" s="73"/>
      <c r="BF7" s="73" t="s">
        <v>15</v>
      </c>
      <c r="BG7" s="73"/>
      <c r="BI7" s="73" t="s">
        <v>16</v>
      </c>
      <c r="BJ7" s="73"/>
      <c r="BK7" s="73" t="s">
        <v>17</v>
      </c>
      <c r="BL7" s="73"/>
      <c r="BM7" s="73" t="s">
        <v>18</v>
      </c>
      <c r="BN7" s="73"/>
      <c r="BO7" s="73" t="s">
        <v>19</v>
      </c>
      <c r="BP7" s="73"/>
      <c r="BQ7" s="73" t="s">
        <v>20</v>
      </c>
      <c r="BR7" s="73"/>
      <c r="BS7" s="73" t="s">
        <v>21</v>
      </c>
      <c r="BT7" s="73"/>
      <c r="BU7" s="73" t="s">
        <v>22</v>
      </c>
      <c r="BV7" s="73"/>
      <c r="BW7" s="1"/>
      <c r="BX7" s="1"/>
      <c r="BY7" s="1"/>
      <c r="BZ7" s="1"/>
      <c r="CA7" s="1"/>
      <c r="CB7" s="1"/>
      <c r="CC7" s="1"/>
      <c r="CD7" s="1"/>
      <c r="CE7" s="1"/>
      <c r="CF7" s="1"/>
      <c r="CG7" s="1"/>
      <c r="CH7" s="1"/>
      <c r="CI7" s="1"/>
      <c r="CJ7" s="1"/>
      <c r="CK7" s="1"/>
      <c r="CL7" s="1"/>
      <c r="CM7" s="1"/>
      <c r="CN7" s="1"/>
    </row>
    <row r="8" spans="1:92" s="5" customFormat="1" x14ac:dyDescent="0.25">
      <c r="B8" s="111"/>
      <c r="C8" s="55"/>
      <c r="D8" s="111"/>
      <c r="E8" s="55"/>
      <c r="F8" s="111"/>
      <c r="G8" s="55"/>
      <c r="H8" s="111"/>
      <c r="I8" s="55"/>
      <c r="J8" s="111"/>
      <c r="K8" s="55"/>
      <c r="L8" s="111"/>
      <c r="M8" s="55"/>
      <c r="N8" s="111"/>
      <c r="O8" s="55"/>
      <c r="P8" s="111"/>
      <c r="Q8" s="55"/>
      <c r="R8" s="111"/>
      <c r="S8" s="55"/>
      <c r="U8" s="111"/>
      <c r="V8" s="4"/>
      <c r="W8" s="111"/>
      <c r="X8" s="4"/>
      <c r="Y8" s="111"/>
      <c r="Z8" s="4"/>
      <c r="AA8" s="111"/>
      <c r="AB8" s="4"/>
      <c r="AC8" s="111"/>
      <c r="AD8" s="55"/>
      <c r="AE8" s="111"/>
      <c r="AF8" s="55"/>
      <c r="AG8" s="111"/>
      <c r="AH8" s="55"/>
      <c r="AI8" s="111"/>
      <c r="AJ8" s="55"/>
      <c r="AK8" s="111"/>
      <c r="AL8" s="55"/>
      <c r="AN8" s="111"/>
      <c r="AO8" s="55"/>
      <c r="AP8" s="111"/>
      <c r="AQ8" s="55"/>
      <c r="AR8" s="111"/>
      <c r="AS8" s="55"/>
      <c r="AT8" s="111"/>
      <c r="AU8" s="55"/>
      <c r="AV8" s="111"/>
      <c r="AW8" s="55"/>
      <c r="AX8" s="111"/>
      <c r="AY8" s="55"/>
      <c r="AZ8" s="111"/>
      <c r="BA8" s="55"/>
      <c r="BB8" s="111"/>
      <c r="BC8" s="55"/>
      <c r="BD8" s="111"/>
      <c r="BE8" s="55"/>
      <c r="BF8" s="111"/>
      <c r="BG8" s="55"/>
      <c r="BI8" s="111"/>
      <c r="BJ8" s="55"/>
      <c r="BK8" s="111"/>
      <c r="BL8" s="55"/>
      <c r="BM8" s="111"/>
      <c r="BN8" s="55"/>
      <c r="BO8" s="111"/>
      <c r="BP8" s="55"/>
      <c r="BQ8" s="111"/>
      <c r="BR8" s="55"/>
      <c r="BS8" s="111"/>
      <c r="BT8" s="55"/>
      <c r="BU8" s="111"/>
      <c r="BV8" s="55"/>
    </row>
    <row r="9" spans="1:92" s="5" customFormat="1" x14ac:dyDescent="0.25">
      <c r="A9" s="5" t="s">
        <v>23</v>
      </c>
      <c r="B9" s="80">
        <v>1284816</v>
      </c>
      <c r="C9" s="80"/>
      <c r="D9" s="80">
        <v>1042522</v>
      </c>
      <c r="E9" s="80"/>
      <c r="F9" s="80">
        <v>242294</v>
      </c>
      <c r="G9" s="80"/>
      <c r="H9" s="80">
        <v>117590</v>
      </c>
      <c r="I9" s="80"/>
      <c r="J9" s="80">
        <v>124704</v>
      </c>
      <c r="K9" s="80"/>
      <c r="L9" s="80">
        <v>50529</v>
      </c>
      <c r="M9" s="80"/>
      <c r="N9" s="80">
        <v>45321</v>
      </c>
      <c r="O9" s="80"/>
      <c r="P9" s="80">
        <v>49623</v>
      </c>
      <c r="R9" s="80">
        <v>54872</v>
      </c>
      <c r="T9" s="5" t="s">
        <v>23</v>
      </c>
      <c r="U9" s="80">
        <v>54248</v>
      </c>
      <c r="V9" s="80"/>
      <c r="W9" s="80">
        <v>46908</v>
      </c>
      <c r="X9" s="80"/>
      <c r="Y9" s="80">
        <v>42344</v>
      </c>
      <c r="Z9" s="80"/>
      <c r="AA9" s="80">
        <v>41120</v>
      </c>
      <c r="AB9" s="80"/>
      <c r="AC9" s="80">
        <v>37287</v>
      </c>
      <c r="AD9" s="80"/>
      <c r="AE9" s="80">
        <v>29758</v>
      </c>
      <c r="AF9" s="80"/>
      <c r="AG9" s="80">
        <v>26640</v>
      </c>
      <c r="AH9" s="80"/>
      <c r="AI9" s="80">
        <v>23715</v>
      </c>
      <c r="AJ9" s="80"/>
      <c r="AK9" s="80">
        <v>18307</v>
      </c>
      <c r="AM9" s="5" t="s">
        <v>23</v>
      </c>
      <c r="AN9" s="80">
        <v>9931</v>
      </c>
      <c r="AO9" s="80"/>
      <c r="AP9" s="80">
        <v>5811</v>
      </c>
      <c r="AQ9" s="80"/>
      <c r="AR9" s="80">
        <v>49687</v>
      </c>
      <c r="AS9" s="80"/>
      <c r="AT9" s="80">
        <v>44978</v>
      </c>
      <c r="AU9" s="80"/>
      <c r="AV9" s="80">
        <v>50916</v>
      </c>
      <c r="AW9" s="80"/>
      <c r="AX9" s="80">
        <v>57694</v>
      </c>
      <c r="AY9" s="80"/>
      <c r="AZ9" s="80">
        <v>57290</v>
      </c>
      <c r="BA9" s="80"/>
      <c r="BB9" s="80">
        <v>47971</v>
      </c>
      <c r="BC9" s="80"/>
      <c r="BD9" s="80">
        <v>41366</v>
      </c>
      <c r="BE9" s="80"/>
      <c r="BF9" s="80">
        <v>39822</v>
      </c>
      <c r="BH9" s="5" t="s">
        <v>23</v>
      </c>
      <c r="BI9" s="80">
        <v>35839</v>
      </c>
      <c r="BJ9" s="80"/>
      <c r="BK9" s="80">
        <v>25725</v>
      </c>
      <c r="BL9" s="80"/>
      <c r="BM9" s="80">
        <v>21403</v>
      </c>
      <c r="BN9" s="80"/>
      <c r="BO9" s="80">
        <v>16325</v>
      </c>
      <c r="BP9" s="80"/>
      <c r="BQ9" s="80">
        <v>10444</v>
      </c>
      <c r="BR9" s="80"/>
      <c r="BS9" s="80">
        <v>4718</v>
      </c>
      <c r="BT9" s="80"/>
      <c r="BU9" s="80">
        <v>1928</v>
      </c>
    </row>
    <row r="10" spans="1:92" s="5" customFormat="1" x14ac:dyDescent="0.25">
      <c r="A10" s="5" t="s">
        <v>24</v>
      </c>
      <c r="B10" s="80">
        <v>959959</v>
      </c>
      <c r="C10" s="80"/>
      <c r="D10" s="80">
        <v>774682</v>
      </c>
      <c r="E10" s="80"/>
      <c r="F10" s="80">
        <v>185277</v>
      </c>
      <c r="G10" s="80"/>
      <c r="H10" s="80">
        <v>90566</v>
      </c>
      <c r="I10" s="80"/>
      <c r="J10" s="80">
        <v>94711</v>
      </c>
      <c r="K10" s="80"/>
      <c r="L10" s="80">
        <v>39303</v>
      </c>
      <c r="M10" s="80"/>
      <c r="N10" s="80">
        <v>29128</v>
      </c>
      <c r="O10" s="80"/>
      <c r="P10" s="80">
        <v>31429</v>
      </c>
      <c r="R10" s="80">
        <v>37685</v>
      </c>
      <c r="T10" s="5" t="s">
        <v>24</v>
      </c>
      <c r="U10" s="80">
        <v>39378</v>
      </c>
      <c r="V10" s="80"/>
      <c r="W10" s="80">
        <v>36161</v>
      </c>
      <c r="X10" s="80"/>
      <c r="Y10" s="80">
        <v>32740</v>
      </c>
      <c r="Z10" s="80"/>
      <c r="AA10" s="80">
        <v>32553</v>
      </c>
      <c r="AB10" s="80"/>
      <c r="AC10" s="80">
        <v>28783</v>
      </c>
      <c r="AD10" s="80"/>
      <c r="AE10" s="80">
        <v>22917</v>
      </c>
      <c r="AF10" s="80"/>
      <c r="AG10" s="80">
        <v>22066</v>
      </c>
      <c r="AH10" s="80"/>
      <c r="AI10" s="80">
        <v>20056</v>
      </c>
      <c r="AJ10" s="80"/>
      <c r="AK10" s="80">
        <v>16660</v>
      </c>
      <c r="AM10" s="5" t="s">
        <v>24</v>
      </c>
      <c r="AN10" s="80">
        <v>9599</v>
      </c>
      <c r="AO10" s="80"/>
      <c r="AP10" s="80">
        <v>5222</v>
      </c>
      <c r="AQ10" s="80"/>
      <c r="AR10" s="80">
        <v>39196</v>
      </c>
      <c r="AS10" s="80"/>
      <c r="AT10" s="80">
        <v>28740</v>
      </c>
      <c r="AU10" s="80"/>
      <c r="AV10" s="80">
        <v>31222</v>
      </c>
      <c r="AW10" s="80"/>
      <c r="AX10" s="80">
        <v>36988</v>
      </c>
      <c r="AY10" s="80"/>
      <c r="AZ10" s="80">
        <v>39238</v>
      </c>
      <c r="BA10" s="80"/>
      <c r="BB10" s="80">
        <v>36281</v>
      </c>
      <c r="BC10" s="80"/>
      <c r="BD10" s="80">
        <v>32476</v>
      </c>
      <c r="BE10" s="80"/>
      <c r="BF10" s="80">
        <v>32351</v>
      </c>
      <c r="BH10" s="5" t="s">
        <v>24</v>
      </c>
      <c r="BI10" s="80">
        <v>27544</v>
      </c>
      <c r="BJ10" s="80"/>
      <c r="BK10" s="80">
        <v>19979</v>
      </c>
      <c r="BL10" s="80"/>
      <c r="BM10" s="80">
        <v>17290</v>
      </c>
      <c r="BN10" s="80"/>
      <c r="BO10" s="80">
        <v>13672</v>
      </c>
      <c r="BP10" s="80"/>
      <c r="BQ10" s="80">
        <v>9530</v>
      </c>
      <c r="BR10" s="80"/>
      <c r="BS10" s="80">
        <v>4736</v>
      </c>
      <c r="BT10" s="80"/>
      <c r="BU10" s="80">
        <v>1763</v>
      </c>
    </row>
    <row r="11" spans="1:92" s="5" customFormat="1" x14ac:dyDescent="0.25">
      <c r="A11" s="5" t="s">
        <v>25</v>
      </c>
      <c r="B11" s="80">
        <v>360566</v>
      </c>
      <c r="C11" s="80"/>
      <c r="D11" s="80">
        <v>282867</v>
      </c>
      <c r="E11" s="80"/>
      <c r="F11" s="80">
        <v>77698</v>
      </c>
      <c r="G11" s="80"/>
      <c r="H11" s="80">
        <v>37977</v>
      </c>
      <c r="I11" s="80"/>
      <c r="J11" s="80">
        <v>39721</v>
      </c>
      <c r="K11" s="80"/>
      <c r="L11" s="80">
        <v>16423</v>
      </c>
      <c r="M11" s="80"/>
      <c r="N11" s="80">
        <v>11919</v>
      </c>
      <c r="O11" s="80"/>
      <c r="P11" s="80">
        <v>12334</v>
      </c>
      <c r="R11" s="80">
        <v>14672</v>
      </c>
      <c r="T11" s="5" t="s">
        <v>25</v>
      </c>
      <c r="U11" s="80">
        <v>15257</v>
      </c>
      <c r="V11" s="80"/>
      <c r="W11" s="80">
        <v>13254</v>
      </c>
      <c r="X11" s="80"/>
      <c r="Y11" s="80">
        <v>11180</v>
      </c>
      <c r="Z11" s="80"/>
      <c r="AA11" s="80">
        <v>10160</v>
      </c>
      <c r="AB11" s="80"/>
      <c r="AC11" s="80">
        <v>9097</v>
      </c>
      <c r="AD11" s="80"/>
      <c r="AE11" s="80">
        <v>8023</v>
      </c>
      <c r="AF11" s="80"/>
      <c r="AG11" s="80">
        <v>7516</v>
      </c>
      <c r="AH11" s="80"/>
      <c r="AI11" s="80">
        <v>6332</v>
      </c>
      <c r="AJ11" s="80"/>
      <c r="AK11" s="80">
        <v>4811</v>
      </c>
      <c r="AM11" s="5" t="s">
        <v>25</v>
      </c>
      <c r="AN11" s="80">
        <v>2730</v>
      </c>
      <c r="AO11" s="80"/>
      <c r="AP11" s="80">
        <v>1516</v>
      </c>
      <c r="AQ11" s="80"/>
      <c r="AR11" s="80">
        <v>16397</v>
      </c>
      <c r="AS11" s="80"/>
      <c r="AT11" s="80">
        <v>11643</v>
      </c>
      <c r="AU11" s="80"/>
      <c r="AV11" s="80">
        <v>12206</v>
      </c>
      <c r="AW11" s="80"/>
      <c r="AX11" s="80">
        <v>14374</v>
      </c>
      <c r="AY11" s="80"/>
      <c r="AZ11" s="80">
        <v>15671</v>
      </c>
      <c r="BA11" s="80"/>
      <c r="BB11" s="80">
        <v>13919</v>
      </c>
      <c r="BC11" s="80"/>
      <c r="BD11" s="80">
        <v>11575</v>
      </c>
      <c r="BE11" s="80"/>
      <c r="BF11" s="80">
        <v>10549</v>
      </c>
      <c r="BH11" s="5" t="s">
        <v>25</v>
      </c>
      <c r="BI11" s="80">
        <v>8865</v>
      </c>
      <c r="BJ11" s="80"/>
      <c r="BK11" s="80">
        <v>7099</v>
      </c>
      <c r="BL11" s="80"/>
      <c r="BM11" s="80">
        <v>6133</v>
      </c>
      <c r="BN11" s="80"/>
      <c r="BO11" s="80">
        <v>4568</v>
      </c>
      <c r="BP11" s="80"/>
      <c r="BQ11" s="80">
        <v>2795</v>
      </c>
      <c r="BR11" s="80"/>
      <c r="BS11" s="80">
        <v>1330</v>
      </c>
      <c r="BT11" s="80"/>
      <c r="BU11" s="80">
        <v>517</v>
      </c>
    </row>
    <row r="12" spans="1:92" s="5" customFormat="1" x14ac:dyDescent="0.25">
      <c r="A12" s="5" t="s">
        <v>26</v>
      </c>
      <c r="B12" s="80">
        <v>35198</v>
      </c>
      <c r="C12" s="80"/>
      <c r="D12" s="80">
        <v>27726</v>
      </c>
      <c r="E12" s="80"/>
      <c r="F12" s="80">
        <v>7472</v>
      </c>
      <c r="G12" s="80"/>
      <c r="H12" s="80">
        <v>3660</v>
      </c>
      <c r="I12" s="80"/>
      <c r="J12" s="80">
        <v>3812</v>
      </c>
      <c r="K12" s="80"/>
      <c r="L12" s="80">
        <v>1563</v>
      </c>
      <c r="M12" s="80"/>
      <c r="N12" s="80">
        <v>1089</v>
      </c>
      <c r="O12" s="80"/>
      <c r="P12" s="80">
        <v>1115</v>
      </c>
      <c r="R12" s="80">
        <v>1266</v>
      </c>
      <c r="T12" s="5" t="s">
        <v>26</v>
      </c>
      <c r="U12" s="80">
        <v>1303</v>
      </c>
      <c r="V12" s="80"/>
      <c r="W12" s="80">
        <v>1282</v>
      </c>
      <c r="X12" s="80"/>
      <c r="Y12" s="80">
        <v>1097</v>
      </c>
      <c r="Z12" s="80"/>
      <c r="AA12" s="80">
        <v>1024</v>
      </c>
      <c r="AB12" s="80"/>
      <c r="AC12" s="80">
        <v>974</v>
      </c>
      <c r="AD12" s="80"/>
      <c r="AE12" s="80">
        <v>763</v>
      </c>
      <c r="AF12" s="80"/>
      <c r="AG12" s="80">
        <v>721</v>
      </c>
      <c r="AH12" s="80"/>
      <c r="AI12" s="80">
        <v>655</v>
      </c>
      <c r="AJ12" s="80"/>
      <c r="AK12" s="80">
        <v>564</v>
      </c>
      <c r="AM12" s="5" t="s">
        <v>26</v>
      </c>
      <c r="AN12" s="80">
        <v>326</v>
      </c>
      <c r="AO12" s="80"/>
      <c r="AP12" s="80">
        <v>172</v>
      </c>
      <c r="AQ12" s="80"/>
      <c r="AR12" s="80">
        <v>1600</v>
      </c>
      <c r="AS12" s="80"/>
      <c r="AT12" s="80">
        <v>1158</v>
      </c>
      <c r="AU12" s="80"/>
      <c r="AV12" s="80">
        <v>1161</v>
      </c>
      <c r="AW12" s="80"/>
      <c r="AX12" s="80">
        <v>1345</v>
      </c>
      <c r="AY12" s="80"/>
      <c r="AZ12" s="80">
        <v>1375</v>
      </c>
      <c r="BA12" s="80"/>
      <c r="BB12" s="80">
        <v>1319</v>
      </c>
      <c r="BC12" s="80"/>
      <c r="BD12" s="80">
        <v>1256</v>
      </c>
      <c r="BE12" s="80"/>
      <c r="BF12" s="80">
        <v>1118</v>
      </c>
      <c r="BH12" s="5" t="s">
        <v>26</v>
      </c>
      <c r="BI12" s="80">
        <v>936</v>
      </c>
      <c r="BJ12" s="80"/>
      <c r="BK12" s="80">
        <v>715</v>
      </c>
      <c r="BL12" s="80"/>
      <c r="BM12" s="80">
        <v>630</v>
      </c>
      <c r="BN12" s="80"/>
      <c r="BO12" s="80">
        <v>521</v>
      </c>
      <c r="BP12" s="80"/>
      <c r="BQ12" s="80">
        <v>415</v>
      </c>
      <c r="BR12" s="80"/>
      <c r="BS12" s="80">
        <v>193</v>
      </c>
      <c r="BT12" s="80"/>
      <c r="BU12" s="80">
        <v>72</v>
      </c>
    </row>
    <row r="13" spans="1:92" s="5" customFormat="1" x14ac:dyDescent="0.25">
      <c r="A13" s="5" t="s">
        <v>27</v>
      </c>
      <c r="B13" s="80">
        <v>138615</v>
      </c>
      <c r="C13" s="80"/>
      <c r="D13" s="80">
        <v>108612</v>
      </c>
      <c r="E13" s="80"/>
      <c r="F13" s="80">
        <v>30004</v>
      </c>
      <c r="G13" s="80"/>
      <c r="H13" s="80">
        <v>14744</v>
      </c>
      <c r="I13" s="80"/>
      <c r="J13" s="80">
        <v>15260</v>
      </c>
      <c r="K13" s="80"/>
      <c r="L13" s="80">
        <v>5823</v>
      </c>
      <c r="M13" s="80"/>
      <c r="N13" s="80">
        <v>4325</v>
      </c>
      <c r="O13" s="80"/>
      <c r="P13" s="80">
        <v>4829</v>
      </c>
      <c r="R13" s="80">
        <v>5752</v>
      </c>
      <c r="T13" s="5" t="s">
        <v>27</v>
      </c>
      <c r="U13" s="80">
        <v>5996</v>
      </c>
      <c r="V13" s="80"/>
      <c r="W13" s="80">
        <v>5098</v>
      </c>
      <c r="X13" s="80"/>
      <c r="Y13" s="80">
        <v>4366</v>
      </c>
      <c r="Z13" s="80"/>
      <c r="AA13" s="80">
        <v>4006</v>
      </c>
      <c r="AB13" s="80"/>
      <c r="AC13" s="80">
        <v>3372</v>
      </c>
      <c r="AD13" s="80"/>
      <c r="AE13" s="80">
        <v>2695</v>
      </c>
      <c r="AF13" s="80"/>
      <c r="AG13" s="80">
        <v>2541</v>
      </c>
      <c r="AH13" s="80"/>
      <c r="AI13" s="80">
        <v>2092</v>
      </c>
      <c r="AJ13" s="80"/>
      <c r="AK13" s="80">
        <v>1499</v>
      </c>
      <c r="AM13" s="5" t="s">
        <v>27</v>
      </c>
      <c r="AN13" s="80">
        <v>880</v>
      </c>
      <c r="AO13" s="80"/>
      <c r="AP13" s="80">
        <v>464</v>
      </c>
      <c r="AQ13" s="80"/>
      <c r="AR13" s="80">
        <v>6147</v>
      </c>
      <c r="AS13" s="80"/>
      <c r="AT13" s="80">
        <v>4497</v>
      </c>
      <c r="AU13" s="80"/>
      <c r="AV13" s="80">
        <v>4981</v>
      </c>
      <c r="AW13" s="80"/>
      <c r="AX13" s="80">
        <v>6069</v>
      </c>
      <c r="AY13" s="80"/>
      <c r="AZ13" s="80">
        <v>6493</v>
      </c>
      <c r="BA13" s="80"/>
      <c r="BB13" s="80">
        <v>5737</v>
      </c>
      <c r="BC13" s="80"/>
      <c r="BD13" s="80">
        <v>4799</v>
      </c>
      <c r="BE13" s="80"/>
      <c r="BF13" s="80">
        <v>4423</v>
      </c>
      <c r="BH13" s="5" t="s">
        <v>27</v>
      </c>
      <c r="BI13" s="80">
        <v>3624</v>
      </c>
      <c r="BJ13" s="80"/>
      <c r="BK13" s="80">
        <v>2714</v>
      </c>
      <c r="BL13" s="80"/>
      <c r="BM13" s="80">
        <v>2255</v>
      </c>
      <c r="BN13" s="80"/>
      <c r="BO13" s="80">
        <v>1537</v>
      </c>
      <c r="BP13" s="80"/>
      <c r="BQ13" s="80">
        <v>1000</v>
      </c>
      <c r="BR13" s="80"/>
      <c r="BS13" s="80">
        <v>451</v>
      </c>
      <c r="BT13" s="80"/>
      <c r="BU13" s="80">
        <v>146</v>
      </c>
    </row>
    <row r="14" spans="1:92" s="5" customFormat="1" x14ac:dyDescent="0.25">
      <c r="A14" s="5" t="s">
        <v>28</v>
      </c>
      <c r="B14" s="80">
        <v>34132</v>
      </c>
      <c r="C14" s="80"/>
      <c r="D14" s="80">
        <v>26525</v>
      </c>
      <c r="E14" s="80"/>
      <c r="F14" s="80">
        <v>7607</v>
      </c>
      <c r="G14" s="80"/>
      <c r="H14" s="80">
        <v>3774</v>
      </c>
      <c r="I14" s="80"/>
      <c r="J14" s="80">
        <v>3833</v>
      </c>
      <c r="K14" s="80"/>
      <c r="L14" s="80">
        <v>1633</v>
      </c>
      <c r="M14" s="80"/>
      <c r="N14" s="80">
        <v>1061</v>
      </c>
      <c r="O14" s="80"/>
      <c r="P14" s="80">
        <v>1131</v>
      </c>
      <c r="R14" s="80">
        <v>1367</v>
      </c>
      <c r="T14" s="5" t="s">
        <v>28</v>
      </c>
      <c r="U14" s="80">
        <v>1430</v>
      </c>
      <c r="V14" s="80"/>
      <c r="W14" s="80">
        <v>1249</v>
      </c>
      <c r="X14" s="80"/>
      <c r="Y14" s="80">
        <v>1057</v>
      </c>
      <c r="Z14" s="80"/>
      <c r="AA14" s="80">
        <v>957</v>
      </c>
      <c r="AB14" s="80"/>
      <c r="AC14" s="80">
        <v>792</v>
      </c>
      <c r="AD14" s="80"/>
      <c r="AE14" s="80">
        <v>623</v>
      </c>
      <c r="AF14" s="80"/>
      <c r="AG14" s="80">
        <v>639</v>
      </c>
      <c r="AH14" s="80"/>
      <c r="AI14" s="80">
        <v>531</v>
      </c>
      <c r="AJ14" s="80"/>
      <c r="AK14" s="80">
        <v>425</v>
      </c>
      <c r="AM14" s="5" t="s">
        <v>28</v>
      </c>
      <c r="AN14" s="80">
        <v>240</v>
      </c>
      <c r="AO14" s="80"/>
      <c r="AP14" s="80">
        <v>144</v>
      </c>
      <c r="AQ14" s="80"/>
      <c r="AR14" s="80">
        <v>1601</v>
      </c>
      <c r="AS14" s="80"/>
      <c r="AT14" s="80">
        <v>1131</v>
      </c>
      <c r="AU14" s="80"/>
      <c r="AV14" s="80">
        <v>1159</v>
      </c>
      <c r="AW14" s="80"/>
      <c r="AX14" s="80">
        <v>1424</v>
      </c>
      <c r="AY14" s="80"/>
      <c r="AZ14" s="80">
        <v>1485</v>
      </c>
      <c r="BA14" s="80"/>
      <c r="BB14" s="80">
        <v>1354</v>
      </c>
      <c r="BC14" s="80"/>
      <c r="BD14" s="80">
        <v>1168</v>
      </c>
      <c r="BE14" s="80"/>
      <c r="BF14" s="80">
        <v>1040</v>
      </c>
      <c r="BH14" s="5" t="s">
        <v>28</v>
      </c>
      <c r="BI14" s="80">
        <v>860</v>
      </c>
      <c r="BJ14" s="80"/>
      <c r="BK14" s="80">
        <v>648</v>
      </c>
      <c r="BL14" s="80"/>
      <c r="BM14" s="80">
        <v>514</v>
      </c>
      <c r="BN14" s="80"/>
      <c r="BO14" s="80">
        <v>384</v>
      </c>
      <c r="BP14" s="80"/>
      <c r="BQ14" s="80">
        <v>273</v>
      </c>
      <c r="BR14" s="80"/>
      <c r="BS14" s="80">
        <v>154</v>
      </c>
      <c r="BT14" s="80"/>
      <c r="BU14" s="80">
        <v>53</v>
      </c>
    </row>
    <row r="15" spans="1:92" s="5" customFormat="1" x14ac:dyDescent="0.25">
      <c r="A15" s="5" t="s">
        <v>29</v>
      </c>
      <c r="B15" s="80">
        <v>39613</v>
      </c>
      <c r="C15" s="80"/>
      <c r="D15" s="80">
        <v>31581</v>
      </c>
      <c r="E15" s="80"/>
      <c r="F15" s="80">
        <v>8032</v>
      </c>
      <c r="G15" s="80"/>
      <c r="H15" s="80">
        <v>3866</v>
      </c>
      <c r="I15" s="80"/>
      <c r="J15" s="80">
        <v>4165</v>
      </c>
      <c r="K15" s="80"/>
      <c r="L15" s="80">
        <v>1699</v>
      </c>
      <c r="M15" s="80"/>
      <c r="N15" s="80">
        <v>1198</v>
      </c>
      <c r="O15" s="80"/>
      <c r="P15" s="80">
        <v>1363</v>
      </c>
      <c r="R15" s="80">
        <v>1700</v>
      </c>
      <c r="T15" s="5" t="s">
        <v>29</v>
      </c>
      <c r="U15" s="80">
        <v>1656</v>
      </c>
      <c r="V15" s="80"/>
      <c r="W15" s="80">
        <v>1507</v>
      </c>
      <c r="X15" s="80"/>
      <c r="Y15" s="80">
        <v>1314</v>
      </c>
      <c r="Z15" s="80"/>
      <c r="AA15" s="80">
        <v>1271</v>
      </c>
      <c r="AB15" s="80"/>
      <c r="AC15" s="80">
        <v>1108</v>
      </c>
      <c r="AD15" s="80"/>
      <c r="AE15" s="80">
        <v>783</v>
      </c>
      <c r="AF15" s="80"/>
      <c r="AG15" s="80">
        <v>672</v>
      </c>
      <c r="AH15" s="80"/>
      <c r="AI15" s="80">
        <v>622</v>
      </c>
      <c r="AJ15" s="80"/>
      <c r="AK15" s="80">
        <v>463</v>
      </c>
      <c r="AM15" s="5" t="s">
        <v>29</v>
      </c>
      <c r="AN15" s="80">
        <v>227</v>
      </c>
      <c r="AO15" s="80"/>
      <c r="AP15" s="80">
        <v>152</v>
      </c>
      <c r="AQ15" s="80"/>
      <c r="AR15" s="80">
        <v>1625</v>
      </c>
      <c r="AS15" s="80"/>
      <c r="AT15" s="80">
        <v>1298</v>
      </c>
      <c r="AU15" s="80"/>
      <c r="AV15" s="80">
        <v>1353</v>
      </c>
      <c r="AW15" s="80"/>
      <c r="AX15" s="80">
        <v>1671</v>
      </c>
      <c r="AY15" s="80"/>
      <c r="AZ15" s="80">
        <v>1850</v>
      </c>
      <c r="BA15" s="80"/>
      <c r="BB15" s="80">
        <v>1665</v>
      </c>
      <c r="BC15" s="80"/>
      <c r="BD15" s="80">
        <v>1419</v>
      </c>
      <c r="BE15" s="80"/>
      <c r="BF15" s="80">
        <v>1436</v>
      </c>
      <c r="BH15" s="5" t="s">
        <v>29</v>
      </c>
      <c r="BI15" s="80">
        <v>1152</v>
      </c>
      <c r="BJ15" s="80"/>
      <c r="BK15" s="80">
        <v>790</v>
      </c>
      <c r="BL15" s="80"/>
      <c r="BM15" s="80">
        <v>626</v>
      </c>
      <c r="BN15" s="80"/>
      <c r="BO15" s="80">
        <v>497</v>
      </c>
      <c r="BP15" s="80"/>
      <c r="BQ15" s="80">
        <v>277</v>
      </c>
      <c r="BR15" s="80"/>
      <c r="BS15" s="80">
        <v>141</v>
      </c>
      <c r="BT15" s="80"/>
      <c r="BU15" s="80">
        <v>46</v>
      </c>
    </row>
    <row r="16" spans="1:92" s="5" customFormat="1" x14ac:dyDescent="0.25">
      <c r="A16" s="5" t="s">
        <v>30</v>
      </c>
      <c r="B16" s="80">
        <v>38358</v>
      </c>
      <c r="C16" s="80"/>
      <c r="D16" s="80">
        <v>30394</v>
      </c>
      <c r="E16" s="80"/>
      <c r="F16" s="80">
        <v>7964</v>
      </c>
      <c r="G16" s="80"/>
      <c r="H16" s="80">
        <v>3817</v>
      </c>
      <c r="I16" s="80"/>
      <c r="J16" s="80">
        <v>4147</v>
      </c>
      <c r="K16" s="80"/>
      <c r="L16" s="80">
        <v>1810</v>
      </c>
      <c r="M16" s="80"/>
      <c r="N16" s="80">
        <v>1112</v>
      </c>
      <c r="O16" s="80"/>
      <c r="P16" s="80">
        <v>1112</v>
      </c>
      <c r="R16" s="80">
        <v>1364</v>
      </c>
      <c r="T16" s="5" t="s">
        <v>30</v>
      </c>
      <c r="U16" s="80">
        <v>1582</v>
      </c>
      <c r="V16" s="80"/>
      <c r="W16" s="80">
        <v>1448</v>
      </c>
      <c r="X16" s="80"/>
      <c r="Y16" s="80">
        <v>1230</v>
      </c>
      <c r="Z16" s="80"/>
      <c r="AA16" s="80">
        <v>1106</v>
      </c>
      <c r="AB16" s="80"/>
      <c r="AC16" s="80">
        <v>1003</v>
      </c>
      <c r="AD16" s="80"/>
      <c r="AE16" s="80">
        <v>849</v>
      </c>
      <c r="AF16" s="80"/>
      <c r="AG16" s="80">
        <v>856</v>
      </c>
      <c r="AH16" s="80"/>
      <c r="AI16" s="80">
        <v>787</v>
      </c>
      <c r="AJ16" s="80"/>
      <c r="AK16" s="80">
        <v>628</v>
      </c>
      <c r="AM16" s="5" t="s">
        <v>30</v>
      </c>
      <c r="AN16" s="80">
        <v>392</v>
      </c>
      <c r="AO16" s="80"/>
      <c r="AP16" s="80">
        <v>212</v>
      </c>
      <c r="AQ16" s="80"/>
      <c r="AR16" s="80">
        <v>1870</v>
      </c>
      <c r="AS16" s="80"/>
      <c r="AT16" s="80">
        <v>1184</v>
      </c>
      <c r="AU16" s="80"/>
      <c r="AV16" s="80">
        <v>1185</v>
      </c>
      <c r="AW16" s="80"/>
      <c r="AX16" s="80">
        <v>1361</v>
      </c>
      <c r="AY16" s="80"/>
      <c r="AZ16" s="80">
        <v>1593</v>
      </c>
      <c r="BA16" s="80"/>
      <c r="BB16" s="80">
        <v>1489</v>
      </c>
      <c r="BC16" s="80"/>
      <c r="BD16" s="80">
        <v>1410</v>
      </c>
      <c r="BE16" s="80"/>
      <c r="BF16" s="80">
        <v>1214</v>
      </c>
      <c r="BH16" s="5" t="s">
        <v>30</v>
      </c>
      <c r="BI16" s="80">
        <v>1020</v>
      </c>
      <c r="BJ16" s="80"/>
      <c r="BK16" s="80">
        <v>797</v>
      </c>
      <c r="BL16" s="80"/>
      <c r="BM16" s="80">
        <v>651</v>
      </c>
      <c r="BN16" s="80"/>
      <c r="BO16" s="80">
        <v>504</v>
      </c>
      <c r="BP16" s="80"/>
      <c r="BQ16" s="80">
        <v>387</v>
      </c>
      <c r="BR16" s="80"/>
      <c r="BS16" s="80">
        <v>185</v>
      </c>
      <c r="BT16" s="80"/>
      <c r="BU16" s="80">
        <v>54</v>
      </c>
    </row>
    <row r="17" spans="1:73" x14ac:dyDescent="0.25">
      <c r="A17" s="5" t="s">
        <v>31</v>
      </c>
      <c r="B17" s="80">
        <v>106727</v>
      </c>
      <c r="C17" s="131"/>
      <c r="D17" s="80">
        <v>85360</v>
      </c>
      <c r="E17" s="75"/>
      <c r="F17" s="80">
        <v>21367</v>
      </c>
      <c r="G17" s="75"/>
      <c r="H17" s="80">
        <v>10427</v>
      </c>
      <c r="I17" s="75"/>
      <c r="J17" s="80">
        <v>10939</v>
      </c>
      <c r="K17" s="75"/>
      <c r="L17" s="80">
        <v>4125</v>
      </c>
      <c r="M17" s="75"/>
      <c r="N17" s="80">
        <v>3505</v>
      </c>
      <c r="O17" s="75"/>
      <c r="P17" s="80">
        <v>4112</v>
      </c>
      <c r="R17" s="80">
        <v>4735</v>
      </c>
      <c r="T17" s="5" t="s">
        <v>31</v>
      </c>
      <c r="U17" s="80">
        <v>4718</v>
      </c>
      <c r="V17" s="75"/>
      <c r="W17" s="80">
        <v>3928</v>
      </c>
      <c r="X17" s="75"/>
      <c r="Y17" s="80">
        <v>3460</v>
      </c>
      <c r="Z17" s="75"/>
      <c r="AA17" s="80">
        <v>3278</v>
      </c>
      <c r="AB17" s="75"/>
      <c r="AC17" s="80">
        <v>2858</v>
      </c>
      <c r="AD17" s="75"/>
      <c r="AE17" s="80">
        <v>2383</v>
      </c>
      <c r="AF17" s="75"/>
      <c r="AG17" s="80">
        <v>1908</v>
      </c>
      <c r="AH17" s="75"/>
      <c r="AI17" s="80">
        <v>1569</v>
      </c>
      <c r="AJ17" s="75"/>
      <c r="AK17" s="80">
        <v>1124</v>
      </c>
      <c r="AM17" s="5" t="s">
        <v>31</v>
      </c>
      <c r="AN17" s="80">
        <v>631</v>
      </c>
      <c r="AO17" s="75"/>
      <c r="AP17" s="80">
        <v>344</v>
      </c>
      <c r="AQ17" s="75"/>
      <c r="AR17" s="80">
        <v>4224</v>
      </c>
      <c r="AS17" s="75"/>
      <c r="AT17" s="80">
        <v>3486</v>
      </c>
      <c r="AU17" s="75"/>
      <c r="AV17" s="80">
        <v>4186</v>
      </c>
      <c r="AW17" s="75"/>
      <c r="AX17" s="80">
        <v>5186</v>
      </c>
      <c r="AY17" s="75"/>
      <c r="AZ17" s="80">
        <v>5176</v>
      </c>
      <c r="BA17" s="75"/>
      <c r="BB17" s="80">
        <v>4360</v>
      </c>
      <c r="BC17" s="75"/>
      <c r="BD17" s="80">
        <v>3643</v>
      </c>
      <c r="BE17" s="75"/>
      <c r="BF17" s="80">
        <v>3350</v>
      </c>
      <c r="BH17" s="5" t="s">
        <v>31</v>
      </c>
      <c r="BI17" s="80">
        <v>3124</v>
      </c>
      <c r="BJ17" s="75"/>
      <c r="BK17" s="80">
        <v>2085</v>
      </c>
      <c r="BL17" s="75"/>
      <c r="BM17" s="80">
        <v>1607</v>
      </c>
      <c r="BN17" s="75"/>
      <c r="BO17" s="80">
        <v>1157</v>
      </c>
      <c r="BP17" s="75"/>
      <c r="BQ17" s="80">
        <v>708</v>
      </c>
      <c r="BR17" s="75"/>
      <c r="BS17" s="80">
        <v>268</v>
      </c>
      <c r="BT17" s="75"/>
      <c r="BU17" s="80">
        <v>120</v>
      </c>
    </row>
    <row r="18" spans="1:73" x14ac:dyDescent="0.25">
      <c r="A18" s="5" t="s">
        <v>32</v>
      </c>
      <c r="B18" s="80">
        <v>259531</v>
      </c>
      <c r="C18" s="131"/>
      <c r="D18" s="80">
        <v>199277</v>
      </c>
      <c r="E18" s="75"/>
      <c r="F18" s="80">
        <v>60254</v>
      </c>
      <c r="G18" s="75"/>
      <c r="H18" s="80">
        <v>29449</v>
      </c>
      <c r="I18" s="75"/>
      <c r="J18" s="80">
        <v>30806</v>
      </c>
      <c r="K18" s="75"/>
      <c r="L18" s="80">
        <v>11187</v>
      </c>
      <c r="M18" s="75"/>
      <c r="N18" s="80">
        <v>8337</v>
      </c>
      <c r="O18" s="75"/>
      <c r="P18" s="80">
        <v>9499</v>
      </c>
      <c r="R18" s="80">
        <v>11000</v>
      </c>
      <c r="T18" s="5" t="s">
        <v>32</v>
      </c>
      <c r="U18" s="80">
        <v>11068</v>
      </c>
      <c r="V18" s="75"/>
      <c r="W18" s="80">
        <v>9306</v>
      </c>
      <c r="X18" s="75"/>
      <c r="Y18" s="80">
        <v>7999</v>
      </c>
      <c r="Z18" s="75"/>
      <c r="AA18" s="80">
        <v>7540</v>
      </c>
      <c r="AB18" s="75"/>
      <c r="AC18" s="80">
        <v>6392</v>
      </c>
      <c r="AD18" s="75"/>
      <c r="AE18" s="80">
        <v>4855</v>
      </c>
      <c r="AF18" s="75"/>
      <c r="AG18" s="80">
        <v>4309</v>
      </c>
      <c r="AH18" s="75"/>
      <c r="AI18" s="80">
        <v>3847</v>
      </c>
      <c r="AJ18" s="75"/>
      <c r="AK18" s="80">
        <v>3091</v>
      </c>
      <c r="AM18" s="5" t="s">
        <v>32</v>
      </c>
      <c r="AN18" s="80">
        <v>1736</v>
      </c>
      <c r="AO18" s="75"/>
      <c r="AP18" s="80">
        <v>845</v>
      </c>
      <c r="AQ18" s="75"/>
      <c r="AR18" s="80">
        <v>11208</v>
      </c>
      <c r="AS18" s="75"/>
      <c r="AT18" s="80">
        <v>8408</v>
      </c>
      <c r="AU18" s="75"/>
      <c r="AV18" s="80">
        <v>9361</v>
      </c>
      <c r="AW18" s="75"/>
      <c r="AX18" s="80">
        <v>11021</v>
      </c>
      <c r="AY18" s="75"/>
      <c r="AZ18" s="80">
        <v>11613</v>
      </c>
      <c r="BA18" s="75"/>
      <c r="BB18" s="80">
        <v>9983</v>
      </c>
      <c r="BC18" s="75"/>
      <c r="BD18" s="80">
        <v>8480</v>
      </c>
      <c r="BE18" s="75"/>
      <c r="BF18" s="80">
        <v>7858</v>
      </c>
      <c r="BH18" s="5" t="s">
        <v>32</v>
      </c>
      <c r="BI18" s="80">
        <v>6580</v>
      </c>
      <c r="BJ18" s="75"/>
      <c r="BK18" s="80">
        <v>4553</v>
      </c>
      <c r="BL18" s="75"/>
      <c r="BM18" s="80">
        <v>3627</v>
      </c>
      <c r="BN18" s="75"/>
      <c r="BO18" s="80">
        <v>2712</v>
      </c>
      <c r="BP18" s="75"/>
      <c r="BQ18" s="80">
        <v>1790</v>
      </c>
      <c r="BR18" s="75"/>
      <c r="BS18" s="80">
        <v>792</v>
      </c>
      <c r="BT18" s="75"/>
      <c r="BU18" s="80">
        <v>281</v>
      </c>
    </row>
    <row r="19" spans="1:73" x14ac:dyDescent="0.25">
      <c r="A19" s="5" t="s">
        <v>33</v>
      </c>
      <c r="B19" s="80">
        <v>250441</v>
      </c>
      <c r="C19" s="131"/>
      <c r="D19" s="80">
        <v>200101</v>
      </c>
      <c r="E19" s="75"/>
      <c r="F19" s="80">
        <v>50340</v>
      </c>
      <c r="G19" s="75"/>
      <c r="H19" s="80">
        <v>24507</v>
      </c>
      <c r="I19" s="75"/>
      <c r="J19" s="80">
        <v>25833</v>
      </c>
      <c r="K19" s="75"/>
      <c r="L19" s="80">
        <v>10576</v>
      </c>
      <c r="M19" s="75"/>
      <c r="N19" s="80">
        <v>7097</v>
      </c>
      <c r="O19" s="75"/>
      <c r="P19" s="80">
        <v>7877</v>
      </c>
      <c r="R19" s="80">
        <v>9944</v>
      </c>
      <c r="T19" s="5" t="s">
        <v>33</v>
      </c>
      <c r="U19" s="80">
        <v>10714</v>
      </c>
      <c r="V19" s="75"/>
      <c r="W19" s="80">
        <v>9771</v>
      </c>
      <c r="X19" s="75"/>
      <c r="Y19" s="80">
        <v>8474</v>
      </c>
      <c r="Z19" s="75"/>
      <c r="AA19" s="80">
        <v>7791</v>
      </c>
      <c r="AB19" s="75"/>
      <c r="AC19" s="80">
        <v>6972</v>
      </c>
      <c r="AD19" s="75"/>
      <c r="AE19" s="80">
        <v>5758</v>
      </c>
      <c r="AF19" s="75"/>
      <c r="AG19" s="80">
        <v>5653</v>
      </c>
      <c r="AH19" s="75"/>
      <c r="AI19" s="80">
        <v>4858</v>
      </c>
      <c r="AJ19" s="75"/>
      <c r="AK19" s="80">
        <v>3830</v>
      </c>
      <c r="AM19" s="5" t="s">
        <v>33</v>
      </c>
      <c r="AN19" s="80">
        <v>2163</v>
      </c>
      <c r="AO19" s="75"/>
      <c r="AP19" s="80">
        <v>1121</v>
      </c>
      <c r="AQ19" s="75"/>
      <c r="AR19" s="80">
        <v>10839</v>
      </c>
      <c r="AS19" s="75"/>
      <c r="AT19" s="80">
        <v>7302</v>
      </c>
      <c r="AU19" s="75"/>
      <c r="AV19" s="80">
        <v>7647</v>
      </c>
      <c r="AW19" s="75"/>
      <c r="AX19" s="80">
        <v>9757</v>
      </c>
      <c r="AY19" s="75"/>
      <c r="AZ19" s="80">
        <v>10874</v>
      </c>
      <c r="BA19" s="75"/>
      <c r="BB19" s="80">
        <v>10293</v>
      </c>
      <c r="BC19" s="75"/>
      <c r="BD19" s="80">
        <v>8781</v>
      </c>
      <c r="BE19" s="75"/>
      <c r="BF19" s="80">
        <v>8327</v>
      </c>
      <c r="BH19" s="5" t="s">
        <v>33</v>
      </c>
      <c r="BI19" s="80">
        <v>6912</v>
      </c>
      <c r="BJ19" s="75"/>
      <c r="BK19" s="80">
        <v>5170</v>
      </c>
      <c r="BL19" s="75"/>
      <c r="BM19" s="80">
        <v>4599</v>
      </c>
      <c r="BN19" s="75"/>
      <c r="BO19" s="80">
        <v>3341</v>
      </c>
      <c r="BP19" s="75"/>
      <c r="BQ19" s="80">
        <v>2206</v>
      </c>
      <c r="BR19" s="75"/>
      <c r="BS19" s="80">
        <v>1048</v>
      </c>
      <c r="BT19" s="75"/>
      <c r="BU19" s="80">
        <v>403</v>
      </c>
    </row>
    <row r="20" spans="1:73" x14ac:dyDescent="0.25">
      <c r="A20" s="5" t="s">
        <v>34</v>
      </c>
      <c r="B20" s="80">
        <v>179208</v>
      </c>
      <c r="C20" s="131"/>
      <c r="D20" s="80">
        <v>150715</v>
      </c>
      <c r="E20" s="75"/>
      <c r="F20" s="80">
        <v>28493</v>
      </c>
      <c r="G20" s="75"/>
      <c r="H20" s="80">
        <v>13851</v>
      </c>
      <c r="I20" s="75"/>
      <c r="J20" s="80">
        <v>14642</v>
      </c>
      <c r="K20" s="75"/>
      <c r="L20" s="80">
        <v>6872</v>
      </c>
      <c r="M20" s="75"/>
      <c r="N20" s="80">
        <v>5930</v>
      </c>
      <c r="O20" s="75"/>
      <c r="P20" s="80">
        <v>6296</v>
      </c>
      <c r="R20" s="80">
        <v>6814</v>
      </c>
      <c r="T20" s="5" t="s">
        <v>34</v>
      </c>
      <c r="U20" s="80">
        <v>7233</v>
      </c>
      <c r="V20" s="75"/>
      <c r="W20" s="80">
        <v>6751</v>
      </c>
      <c r="X20" s="75"/>
      <c r="Y20" s="80">
        <v>6069</v>
      </c>
      <c r="Z20" s="75"/>
      <c r="AA20" s="80">
        <v>5870</v>
      </c>
      <c r="AB20" s="75"/>
      <c r="AC20" s="80">
        <v>5438</v>
      </c>
      <c r="AD20" s="75"/>
      <c r="AE20" s="80">
        <v>5001</v>
      </c>
      <c r="AF20" s="75"/>
      <c r="AG20" s="80">
        <v>5012</v>
      </c>
      <c r="AH20" s="75"/>
      <c r="AI20" s="80">
        <v>4966</v>
      </c>
      <c r="AJ20" s="75"/>
      <c r="AK20" s="80">
        <v>4199</v>
      </c>
      <c r="AM20" s="5" t="s">
        <v>34</v>
      </c>
      <c r="AN20" s="80">
        <v>2346</v>
      </c>
      <c r="AO20" s="75"/>
      <c r="AP20" s="80">
        <v>1622</v>
      </c>
      <c r="AQ20" s="75"/>
      <c r="AR20" s="80">
        <v>6356</v>
      </c>
      <c r="AS20" s="75"/>
      <c r="AT20" s="80">
        <v>5815</v>
      </c>
      <c r="AU20" s="75"/>
      <c r="AV20" s="80">
        <v>6296</v>
      </c>
      <c r="AW20" s="75"/>
      <c r="AX20" s="80">
        <v>6960</v>
      </c>
      <c r="AY20" s="75"/>
      <c r="AZ20" s="80">
        <v>7487</v>
      </c>
      <c r="BA20" s="75"/>
      <c r="BB20" s="80">
        <v>6824</v>
      </c>
      <c r="BC20" s="75"/>
      <c r="BD20" s="80">
        <v>5886</v>
      </c>
      <c r="BE20" s="75"/>
      <c r="BF20" s="80">
        <v>5689</v>
      </c>
      <c r="BH20" s="5" t="s">
        <v>34</v>
      </c>
      <c r="BI20" s="80">
        <v>4985</v>
      </c>
      <c r="BJ20" s="75"/>
      <c r="BK20" s="80">
        <v>3877</v>
      </c>
      <c r="BL20" s="75"/>
      <c r="BM20" s="80">
        <v>3519</v>
      </c>
      <c r="BN20" s="75"/>
      <c r="BO20" s="80">
        <v>3084</v>
      </c>
      <c r="BP20" s="75"/>
      <c r="BQ20" s="80">
        <v>2075</v>
      </c>
      <c r="BR20" s="75"/>
      <c r="BS20" s="80">
        <v>993</v>
      </c>
      <c r="BT20" s="75"/>
      <c r="BU20" s="80">
        <v>451</v>
      </c>
    </row>
    <row r="21" spans="1:73" x14ac:dyDescent="0.25">
      <c r="A21" s="5" t="s">
        <v>35</v>
      </c>
      <c r="B21" s="80">
        <v>267054</v>
      </c>
      <c r="C21" s="131"/>
      <c r="D21" s="80">
        <v>216548</v>
      </c>
      <c r="E21" s="75"/>
      <c r="F21" s="80">
        <v>50506</v>
      </c>
      <c r="G21" s="75"/>
      <c r="H21" s="80">
        <v>24692</v>
      </c>
      <c r="I21" s="75"/>
      <c r="J21" s="80">
        <v>25814</v>
      </c>
      <c r="K21" s="75"/>
      <c r="L21" s="80">
        <v>10324</v>
      </c>
      <c r="M21" s="75"/>
      <c r="N21" s="80">
        <v>7416</v>
      </c>
      <c r="O21" s="75"/>
      <c r="P21" s="80">
        <v>8410</v>
      </c>
      <c r="R21" s="80">
        <v>10770</v>
      </c>
      <c r="T21" s="5" t="s">
        <v>35</v>
      </c>
      <c r="U21" s="80">
        <v>11375</v>
      </c>
      <c r="V21" s="75"/>
      <c r="W21" s="80">
        <v>10162</v>
      </c>
      <c r="X21" s="75"/>
      <c r="Y21" s="80">
        <v>9213</v>
      </c>
      <c r="Z21" s="75"/>
      <c r="AA21" s="80">
        <v>9573</v>
      </c>
      <c r="AB21" s="75"/>
      <c r="AC21" s="80">
        <v>8705</v>
      </c>
      <c r="AD21" s="75"/>
      <c r="AE21" s="80">
        <v>7208</v>
      </c>
      <c r="AF21" s="75"/>
      <c r="AG21" s="80">
        <v>6338</v>
      </c>
      <c r="AH21" s="75"/>
      <c r="AI21" s="80">
        <v>5290</v>
      </c>
      <c r="AJ21" s="75"/>
      <c r="AK21" s="80">
        <v>3890</v>
      </c>
      <c r="AM21" s="5" t="s">
        <v>35</v>
      </c>
      <c r="AN21" s="80">
        <v>1895</v>
      </c>
      <c r="AO21" s="75"/>
      <c r="AP21" s="80">
        <v>1043</v>
      </c>
      <c r="AQ21" s="75"/>
      <c r="AR21" s="80">
        <v>10676</v>
      </c>
      <c r="AS21" s="75"/>
      <c r="AT21" s="80">
        <v>7407</v>
      </c>
      <c r="AU21" s="75"/>
      <c r="AV21" s="80">
        <v>8265</v>
      </c>
      <c r="AW21" s="75"/>
      <c r="AX21" s="80">
        <v>10540</v>
      </c>
      <c r="AY21" s="75"/>
      <c r="AZ21" s="80">
        <v>11320</v>
      </c>
      <c r="BA21" s="75"/>
      <c r="BB21" s="80">
        <v>10414</v>
      </c>
      <c r="BC21" s="75"/>
      <c r="BD21" s="80">
        <v>9113</v>
      </c>
      <c r="BE21" s="75"/>
      <c r="BF21" s="80">
        <v>9143</v>
      </c>
      <c r="BH21" s="5" t="s">
        <v>35</v>
      </c>
      <c r="BI21" s="80">
        <v>8245</v>
      </c>
      <c r="BJ21" s="75"/>
      <c r="BK21" s="80">
        <v>6383</v>
      </c>
      <c r="BL21" s="75"/>
      <c r="BM21" s="80">
        <v>5414</v>
      </c>
      <c r="BN21" s="75"/>
      <c r="BO21" s="80">
        <v>4064</v>
      </c>
      <c r="BP21" s="75"/>
      <c r="BQ21" s="80">
        <v>2534</v>
      </c>
      <c r="BR21" s="75"/>
      <c r="BS21" s="80">
        <v>1015</v>
      </c>
      <c r="BT21" s="75"/>
      <c r="BU21" s="80">
        <v>404</v>
      </c>
    </row>
    <row r="22" spans="1:73" x14ac:dyDescent="0.25">
      <c r="A22" s="5" t="s">
        <v>36</v>
      </c>
      <c r="B22" s="80">
        <v>75346</v>
      </c>
      <c r="C22" s="131"/>
      <c r="D22" s="80">
        <v>60906</v>
      </c>
      <c r="E22" s="75"/>
      <c r="F22" s="80">
        <v>14441</v>
      </c>
      <c r="G22" s="75"/>
      <c r="H22" s="80">
        <v>7000</v>
      </c>
      <c r="I22" s="75"/>
      <c r="J22" s="80">
        <v>7441</v>
      </c>
      <c r="K22" s="75"/>
      <c r="L22" s="80">
        <v>3245</v>
      </c>
      <c r="M22" s="75"/>
      <c r="N22" s="80">
        <v>2175</v>
      </c>
      <c r="O22" s="75"/>
      <c r="P22" s="80">
        <v>2106</v>
      </c>
      <c r="R22" s="80">
        <v>2766</v>
      </c>
      <c r="T22" s="5" t="s">
        <v>36</v>
      </c>
      <c r="U22" s="80">
        <v>3180</v>
      </c>
      <c r="V22" s="75"/>
      <c r="W22" s="80">
        <v>2871</v>
      </c>
      <c r="X22" s="75"/>
      <c r="Y22" s="80">
        <v>2603</v>
      </c>
      <c r="Z22" s="75"/>
      <c r="AA22" s="80">
        <v>2444</v>
      </c>
      <c r="AB22" s="75"/>
      <c r="AC22" s="80">
        <v>2242</v>
      </c>
      <c r="AD22" s="75"/>
      <c r="AE22" s="80">
        <v>1978</v>
      </c>
      <c r="AF22" s="75"/>
      <c r="AG22" s="80">
        <v>1698</v>
      </c>
      <c r="AH22" s="75"/>
      <c r="AI22" s="80">
        <v>1657</v>
      </c>
      <c r="AJ22" s="75"/>
      <c r="AK22" s="80">
        <v>1385</v>
      </c>
      <c r="AM22" s="5" t="s">
        <v>36</v>
      </c>
      <c r="AN22" s="80">
        <v>704</v>
      </c>
      <c r="AO22" s="75"/>
      <c r="AP22" s="80">
        <v>438</v>
      </c>
      <c r="AQ22" s="75"/>
      <c r="AR22" s="80">
        <v>3306</v>
      </c>
      <c r="AS22" s="75"/>
      <c r="AT22" s="80">
        <v>2272</v>
      </c>
      <c r="AU22" s="75"/>
      <c r="AV22" s="80">
        <v>2224</v>
      </c>
      <c r="AW22" s="75"/>
      <c r="AX22" s="80">
        <v>2732</v>
      </c>
      <c r="AY22" s="75"/>
      <c r="AZ22" s="80">
        <v>3163</v>
      </c>
      <c r="BA22" s="75"/>
      <c r="BB22" s="80">
        <v>3105</v>
      </c>
      <c r="BC22" s="75"/>
      <c r="BD22" s="80">
        <v>2586</v>
      </c>
      <c r="BE22" s="75"/>
      <c r="BF22" s="80">
        <v>2538</v>
      </c>
      <c r="BH22" s="5" t="s">
        <v>36</v>
      </c>
      <c r="BI22" s="80">
        <v>2090</v>
      </c>
      <c r="BJ22" s="75"/>
      <c r="BK22" s="80">
        <v>1637</v>
      </c>
      <c r="BL22" s="75"/>
      <c r="BM22" s="80">
        <v>1408</v>
      </c>
      <c r="BN22" s="75"/>
      <c r="BO22" s="80">
        <v>1084</v>
      </c>
      <c r="BP22" s="75"/>
      <c r="BQ22" s="80">
        <v>751</v>
      </c>
      <c r="BR22" s="75"/>
      <c r="BS22" s="80">
        <v>390</v>
      </c>
      <c r="BT22" s="75"/>
      <c r="BU22" s="80">
        <v>127</v>
      </c>
    </row>
    <row r="23" spans="1:73" x14ac:dyDescent="0.25">
      <c r="A23" s="5" t="s">
        <v>37</v>
      </c>
      <c r="B23" s="80">
        <v>53225</v>
      </c>
      <c r="C23" s="131"/>
      <c r="D23" s="80">
        <v>41717</v>
      </c>
      <c r="E23" s="75"/>
      <c r="F23" s="80">
        <v>11508</v>
      </c>
      <c r="G23" s="75"/>
      <c r="H23" s="80">
        <v>5450</v>
      </c>
      <c r="I23" s="75"/>
      <c r="J23" s="80">
        <v>6058</v>
      </c>
      <c r="K23" s="75"/>
      <c r="L23" s="80">
        <v>2236</v>
      </c>
      <c r="M23" s="75"/>
      <c r="N23" s="80">
        <v>1385</v>
      </c>
      <c r="O23" s="75"/>
      <c r="P23" s="80">
        <v>1516</v>
      </c>
      <c r="R23" s="80">
        <v>1998</v>
      </c>
      <c r="T23" s="5" t="s">
        <v>37</v>
      </c>
      <c r="U23" s="80">
        <v>2282</v>
      </c>
      <c r="V23" s="75"/>
      <c r="W23" s="80">
        <v>2067</v>
      </c>
      <c r="X23" s="75"/>
      <c r="Y23" s="80">
        <v>1804</v>
      </c>
      <c r="Z23" s="75"/>
      <c r="AA23" s="80">
        <v>1648</v>
      </c>
      <c r="AB23" s="75"/>
      <c r="AC23" s="80">
        <v>1396</v>
      </c>
      <c r="AD23" s="75"/>
      <c r="AE23" s="80">
        <v>1195</v>
      </c>
      <c r="AF23" s="75"/>
      <c r="AG23" s="80">
        <v>1055</v>
      </c>
      <c r="AH23" s="75"/>
      <c r="AI23" s="80">
        <v>1012</v>
      </c>
      <c r="AJ23" s="75"/>
      <c r="AK23" s="80">
        <v>857</v>
      </c>
      <c r="AM23" s="5" t="s">
        <v>37</v>
      </c>
      <c r="AN23" s="80">
        <v>518</v>
      </c>
      <c r="AO23" s="75"/>
      <c r="AP23" s="80">
        <v>314</v>
      </c>
      <c r="AQ23" s="75"/>
      <c r="AR23" s="80">
        <v>2419</v>
      </c>
      <c r="AS23" s="75"/>
      <c r="AT23" s="80">
        <v>1481</v>
      </c>
      <c r="AU23" s="75"/>
      <c r="AV23" s="80">
        <v>1511</v>
      </c>
      <c r="AW23" s="75"/>
      <c r="AX23" s="80">
        <v>1984</v>
      </c>
      <c r="AY23" s="75"/>
      <c r="AZ23" s="80">
        <v>2215</v>
      </c>
      <c r="BA23" s="75"/>
      <c r="BB23" s="80">
        <v>2179</v>
      </c>
      <c r="BC23" s="75"/>
      <c r="BD23" s="80">
        <v>1912</v>
      </c>
      <c r="BE23" s="75"/>
      <c r="BF23" s="80">
        <v>1736</v>
      </c>
      <c r="BH23" s="5" t="s">
        <v>37</v>
      </c>
      <c r="BI23" s="80">
        <v>1465</v>
      </c>
      <c r="BJ23" s="75"/>
      <c r="BK23" s="80">
        <v>1054</v>
      </c>
      <c r="BL23" s="75"/>
      <c r="BM23" s="80">
        <v>922</v>
      </c>
      <c r="BN23" s="75"/>
      <c r="BO23" s="80">
        <v>702</v>
      </c>
      <c r="BP23" s="75"/>
      <c r="BQ23" s="80">
        <v>513</v>
      </c>
      <c r="BR23" s="75"/>
      <c r="BS23" s="80">
        <v>231</v>
      </c>
      <c r="BT23" s="75"/>
      <c r="BU23" s="80">
        <v>111</v>
      </c>
    </row>
    <row r="24" spans="1:73" x14ac:dyDescent="0.25">
      <c r="A24" s="5" t="s">
        <v>38</v>
      </c>
      <c r="B24" s="80">
        <v>15295</v>
      </c>
      <c r="C24" s="131"/>
      <c r="D24" s="80">
        <v>11558</v>
      </c>
      <c r="E24" s="75"/>
      <c r="F24" s="80">
        <v>3737</v>
      </c>
      <c r="G24" s="75"/>
      <c r="H24" s="80">
        <v>1797</v>
      </c>
      <c r="I24" s="75"/>
      <c r="J24" s="80">
        <v>1940</v>
      </c>
      <c r="K24" s="75"/>
      <c r="L24" s="80">
        <v>734</v>
      </c>
      <c r="M24" s="75"/>
      <c r="N24" s="80">
        <v>417</v>
      </c>
      <c r="O24" s="75"/>
      <c r="P24" s="80">
        <v>481</v>
      </c>
      <c r="R24" s="80">
        <v>540</v>
      </c>
      <c r="T24" s="5" t="s">
        <v>38</v>
      </c>
      <c r="U24" s="80">
        <v>584</v>
      </c>
      <c r="V24" s="75"/>
      <c r="W24" s="80">
        <v>501</v>
      </c>
      <c r="X24" s="75"/>
      <c r="Y24" s="80">
        <v>427</v>
      </c>
      <c r="Z24" s="75"/>
      <c r="AA24" s="80">
        <v>371</v>
      </c>
      <c r="AB24" s="75"/>
      <c r="AC24" s="80">
        <v>318</v>
      </c>
      <c r="AD24" s="75"/>
      <c r="AE24" s="80">
        <v>323</v>
      </c>
      <c r="AF24" s="75"/>
      <c r="AG24" s="80">
        <v>313</v>
      </c>
      <c r="AH24" s="75"/>
      <c r="AI24" s="80">
        <v>286</v>
      </c>
      <c r="AJ24" s="75"/>
      <c r="AK24" s="80">
        <v>214</v>
      </c>
      <c r="AM24" s="5" t="s">
        <v>38</v>
      </c>
      <c r="AN24" s="80">
        <v>106</v>
      </c>
      <c r="AO24" s="75"/>
      <c r="AP24" s="80">
        <v>53</v>
      </c>
      <c r="AQ24" s="75"/>
      <c r="AR24" s="80">
        <v>766</v>
      </c>
      <c r="AS24" s="75"/>
      <c r="AT24" s="80">
        <v>507</v>
      </c>
      <c r="AU24" s="75"/>
      <c r="AV24" s="80">
        <v>527</v>
      </c>
      <c r="AW24" s="75"/>
      <c r="AX24" s="80">
        <v>524</v>
      </c>
      <c r="AY24" s="75"/>
      <c r="AZ24" s="80">
        <v>649</v>
      </c>
      <c r="BA24" s="75"/>
      <c r="BB24" s="80">
        <v>536</v>
      </c>
      <c r="BC24" s="75"/>
      <c r="BD24" s="80">
        <v>467</v>
      </c>
      <c r="BE24" s="75"/>
      <c r="BF24" s="80">
        <v>469</v>
      </c>
      <c r="BH24" s="5" t="s">
        <v>38</v>
      </c>
      <c r="BI24" s="80">
        <v>381</v>
      </c>
      <c r="BJ24" s="75"/>
      <c r="BK24" s="80">
        <v>324</v>
      </c>
      <c r="BL24" s="75"/>
      <c r="BM24" s="80">
        <v>301</v>
      </c>
      <c r="BN24" s="75"/>
      <c r="BO24" s="80">
        <v>212</v>
      </c>
      <c r="BP24" s="75"/>
      <c r="BQ24" s="80">
        <v>140</v>
      </c>
      <c r="BR24" s="75"/>
      <c r="BS24" s="80">
        <v>56</v>
      </c>
      <c r="BT24" s="75"/>
      <c r="BU24" s="80">
        <v>30</v>
      </c>
    </row>
    <row r="25" spans="1:73" x14ac:dyDescent="0.25">
      <c r="A25" s="5" t="s">
        <v>39</v>
      </c>
      <c r="B25" s="80">
        <v>464718</v>
      </c>
      <c r="C25" s="131"/>
      <c r="D25" s="80">
        <v>363075</v>
      </c>
      <c r="E25" s="75"/>
      <c r="F25" s="80">
        <v>101643</v>
      </c>
      <c r="G25" s="75"/>
      <c r="H25" s="80">
        <v>49746</v>
      </c>
      <c r="I25" s="75"/>
      <c r="J25" s="80">
        <v>51897</v>
      </c>
      <c r="K25" s="75"/>
      <c r="L25" s="80">
        <v>21768</v>
      </c>
      <c r="M25" s="75"/>
      <c r="N25" s="80">
        <v>14874</v>
      </c>
      <c r="O25" s="75"/>
      <c r="P25" s="80">
        <v>15075</v>
      </c>
      <c r="R25" s="80">
        <v>18096</v>
      </c>
      <c r="T25" s="5" t="s">
        <v>39</v>
      </c>
      <c r="U25" s="80">
        <v>19134</v>
      </c>
      <c r="V25" s="75"/>
      <c r="W25" s="80">
        <v>16849</v>
      </c>
      <c r="X25" s="75"/>
      <c r="Y25" s="80">
        <v>14594</v>
      </c>
      <c r="Z25" s="75"/>
      <c r="AA25" s="80">
        <v>13694</v>
      </c>
      <c r="AB25" s="75"/>
      <c r="AC25" s="80">
        <v>12242</v>
      </c>
      <c r="AD25" s="75"/>
      <c r="AE25" s="80">
        <v>10258</v>
      </c>
      <c r="AF25" s="75"/>
      <c r="AG25" s="80">
        <v>9053</v>
      </c>
      <c r="AH25" s="75"/>
      <c r="AI25" s="80">
        <v>7903</v>
      </c>
      <c r="AJ25" s="75"/>
      <c r="AK25" s="80">
        <v>6679</v>
      </c>
      <c r="AM25" s="5" t="s">
        <v>39</v>
      </c>
      <c r="AN25" s="80">
        <v>3578</v>
      </c>
      <c r="AO25" s="75"/>
      <c r="AP25" s="80">
        <v>1949</v>
      </c>
      <c r="AQ25" s="75"/>
      <c r="AR25" s="80">
        <v>22028</v>
      </c>
      <c r="AS25" s="75"/>
      <c r="AT25" s="80">
        <v>15454</v>
      </c>
      <c r="AU25" s="75"/>
      <c r="AV25" s="80">
        <v>15448</v>
      </c>
      <c r="AW25" s="75"/>
      <c r="AX25" s="80">
        <v>18197</v>
      </c>
      <c r="AY25" s="75"/>
      <c r="AZ25" s="80">
        <v>19360</v>
      </c>
      <c r="BA25" s="75"/>
      <c r="BB25" s="80">
        <v>17367</v>
      </c>
      <c r="BC25" s="75"/>
      <c r="BD25" s="80">
        <v>15161</v>
      </c>
      <c r="BE25" s="75"/>
      <c r="BF25" s="80">
        <v>14146</v>
      </c>
      <c r="BH25" s="5" t="s">
        <v>39</v>
      </c>
      <c r="BI25" s="80">
        <v>12332</v>
      </c>
      <c r="BJ25" s="75"/>
      <c r="BK25" s="80">
        <v>9092</v>
      </c>
      <c r="BL25" s="75"/>
      <c r="BM25" s="80">
        <v>7416</v>
      </c>
      <c r="BN25" s="75"/>
      <c r="BO25" s="80">
        <v>5312</v>
      </c>
      <c r="BP25" s="75"/>
      <c r="BQ25" s="80">
        <v>3665</v>
      </c>
      <c r="BR25" s="75"/>
      <c r="BS25" s="80">
        <v>1681</v>
      </c>
      <c r="BT25" s="75"/>
      <c r="BU25" s="80">
        <v>669</v>
      </c>
    </row>
    <row r="26" spans="1:73" x14ac:dyDescent="0.25">
      <c r="A26" s="5" t="s">
        <v>40</v>
      </c>
      <c r="B26" s="80">
        <v>193599</v>
      </c>
      <c r="C26" s="131"/>
      <c r="D26" s="80">
        <v>156511</v>
      </c>
      <c r="E26" s="75"/>
      <c r="F26" s="80">
        <v>37087</v>
      </c>
      <c r="G26" s="75"/>
      <c r="H26" s="80">
        <v>18236</v>
      </c>
      <c r="I26" s="75"/>
      <c r="J26" s="80">
        <v>18852</v>
      </c>
      <c r="K26" s="75"/>
      <c r="L26" s="80">
        <v>8959</v>
      </c>
      <c r="M26" s="75"/>
      <c r="N26" s="80">
        <v>6433</v>
      </c>
      <c r="O26" s="75"/>
      <c r="P26" s="80">
        <v>6437</v>
      </c>
      <c r="R26" s="80">
        <v>7612</v>
      </c>
      <c r="T26" s="5" t="s">
        <v>40</v>
      </c>
      <c r="U26" s="80">
        <v>7710</v>
      </c>
      <c r="V26" s="75"/>
      <c r="W26" s="80">
        <v>7093</v>
      </c>
      <c r="X26" s="75"/>
      <c r="Y26" s="80">
        <v>6251</v>
      </c>
      <c r="Z26" s="75"/>
      <c r="AA26" s="80">
        <v>6082</v>
      </c>
      <c r="AB26" s="75"/>
      <c r="AC26" s="80">
        <v>5280</v>
      </c>
      <c r="AD26" s="75"/>
      <c r="AE26" s="80">
        <v>4444</v>
      </c>
      <c r="AF26" s="75"/>
      <c r="AG26" s="80">
        <v>3971</v>
      </c>
      <c r="AH26" s="75"/>
      <c r="AI26" s="80">
        <v>3592</v>
      </c>
      <c r="AJ26" s="75"/>
      <c r="AK26" s="80">
        <v>2782</v>
      </c>
      <c r="AM26" s="5" t="s">
        <v>40</v>
      </c>
      <c r="AN26" s="80">
        <v>1666</v>
      </c>
      <c r="AO26" s="75"/>
      <c r="AP26" s="80">
        <v>844</v>
      </c>
      <c r="AQ26" s="75"/>
      <c r="AR26" s="80">
        <v>9064</v>
      </c>
      <c r="AS26" s="75"/>
      <c r="AT26" s="80">
        <v>6609</v>
      </c>
      <c r="AU26" s="75"/>
      <c r="AV26" s="80">
        <v>6859</v>
      </c>
      <c r="AW26" s="75"/>
      <c r="AX26" s="80">
        <v>8025</v>
      </c>
      <c r="AY26" s="75"/>
      <c r="AZ26" s="80">
        <v>8356</v>
      </c>
      <c r="BA26" s="75"/>
      <c r="BB26" s="80">
        <v>7507</v>
      </c>
      <c r="BC26" s="75"/>
      <c r="BD26" s="80">
        <v>6783</v>
      </c>
      <c r="BE26" s="75"/>
      <c r="BF26" s="80">
        <v>6300</v>
      </c>
      <c r="BH26" s="5" t="s">
        <v>40</v>
      </c>
      <c r="BI26" s="80">
        <v>5279</v>
      </c>
      <c r="BJ26" s="75"/>
      <c r="BK26" s="80">
        <v>4033</v>
      </c>
      <c r="BL26" s="75"/>
      <c r="BM26" s="80">
        <v>3295</v>
      </c>
      <c r="BN26" s="75"/>
      <c r="BO26" s="80">
        <v>2449</v>
      </c>
      <c r="BP26" s="75"/>
      <c r="BQ26" s="80">
        <v>1656</v>
      </c>
      <c r="BR26" s="75"/>
      <c r="BS26" s="80">
        <v>822</v>
      </c>
      <c r="BT26" s="75"/>
      <c r="BU26" s="80">
        <v>319</v>
      </c>
    </row>
    <row r="27" spans="1:73" x14ac:dyDescent="0.25">
      <c r="A27" s="5" t="s">
        <v>41</v>
      </c>
      <c r="B27" s="80">
        <v>579036</v>
      </c>
      <c r="C27" s="131"/>
      <c r="D27" s="80">
        <v>458650</v>
      </c>
      <c r="E27" s="75"/>
      <c r="F27" s="80">
        <v>120386</v>
      </c>
      <c r="G27" s="75"/>
      <c r="H27" s="80">
        <v>58314</v>
      </c>
      <c r="I27" s="75"/>
      <c r="J27" s="80">
        <v>62072</v>
      </c>
      <c r="K27" s="75"/>
      <c r="L27" s="80">
        <v>25066</v>
      </c>
      <c r="M27" s="75"/>
      <c r="N27" s="80">
        <v>17787</v>
      </c>
      <c r="O27" s="75"/>
      <c r="P27" s="80">
        <v>19198</v>
      </c>
      <c r="R27" s="80">
        <v>23932</v>
      </c>
      <c r="T27" s="5" t="s">
        <v>41</v>
      </c>
      <c r="U27" s="80">
        <v>24957</v>
      </c>
      <c r="V27" s="75"/>
      <c r="W27" s="80">
        <v>22780</v>
      </c>
      <c r="X27" s="75"/>
      <c r="Y27" s="80">
        <v>19826</v>
      </c>
      <c r="Z27" s="75"/>
      <c r="AA27" s="80">
        <v>18035</v>
      </c>
      <c r="AB27" s="75"/>
      <c r="AC27" s="80">
        <v>15572</v>
      </c>
      <c r="AD27" s="75"/>
      <c r="AE27" s="80">
        <v>12224</v>
      </c>
      <c r="AF27" s="75"/>
      <c r="AG27" s="80">
        <v>10929</v>
      </c>
      <c r="AH27" s="75"/>
      <c r="AI27" s="80">
        <v>9250</v>
      </c>
      <c r="AJ27" s="75"/>
      <c r="AK27" s="80">
        <v>7076</v>
      </c>
      <c r="AM27" s="5" t="s">
        <v>41</v>
      </c>
      <c r="AN27" s="80">
        <v>3747</v>
      </c>
      <c r="AO27" s="75"/>
      <c r="AP27" s="80">
        <v>2004</v>
      </c>
      <c r="AQ27" s="75"/>
      <c r="AR27" s="80">
        <v>25673</v>
      </c>
      <c r="AS27" s="75"/>
      <c r="AT27" s="80">
        <v>18275</v>
      </c>
      <c r="AU27" s="75"/>
      <c r="AV27" s="80">
        <v>19161</v>
      </c>
      <c r="AW27" s="75"/>
      <c r="AX27" s="80">
        <v>23694</v>
      </c>
      <c r="AY27" s="75"/>
      <c r="AZ27" s="80">
        <v>26092</v>
      </c>
      <c r="BA27" s="75"/>
      <c r="BB27" s="80">
        <v>23379</v>
      </c>
      <c r="BC27" s="75"/>
      <c r="BD27" s="80">
        <v>20708</v>
      </c>
      <c r="BE27" s="75"/>
      <c r="BF27" s="80">
        <v>18928</v>
      </c>
      <c r="BH27" s="5" t="s">
        <v>41</v>
      </c>
      <c r="BI27" s="80">
        <v>16161</v>
      </c>
      <c r="BJ27" s="75"/>
      <c r="BK27" s="80">
        <v>11339</v>
      </c>
      <c r="BL27" s="75"/>
      <c r="BM27" s="80">
        <v>9329</v>
      </c>
      <c r="BN27" s="75"/>
      <c r="BO27" s="80">
        <v>6789</v>
      </c>
      <c r="BP27" s="75"/>
      <c r="BQ27" s="80">
        <v>4273</v>
      </c>
      <c r="BR27" s="75"/>
      <c r="BS27" s="80">
        <v>1800</v>
      </c>
      <c r="BT27" s="75"/>
      <c r="BU27" s="80">
        <v>666</v>
      </c>
    </row>
    <row r="28" spans="1:73" x14ac:dyDescent="0.25">
      <c r="A28" s="5" t="s">
        <v>42</v>
      </c>
      <c r="B28" s="80">
        <v>237234</v>
      </c>
      <c r="C28" s="131"/>
      <c r="D28" s="80">
        <v>184491</v>
      </c>
      <c r="E28" s="75"/>
      <c r="F28" s="80">
        <v>52743</v>
      </c>
      <c r="G28" s="75"/>
      <c r="H28" s="80">
        <v>25659</v>
      </c>
      <c r="I28" s="75"/>
      <c r="J28" s="80">
        <v>27084</v>
      </c>
      <c r="K28" s="75"/>
      <c r="L28" s="80">
        <v>10658</v>
      </c>
      <c r="M28" s="75"/>
      <c r="N28" s="80">
        <v>6602</v>
      </c>
      <c r="O28" s="75"/>
      <c r="P28" s="80">
        <v>7361</v>
      </c>
      <c r="R28" s="80">
        <v>9570</v>
      </c>
      <c r="T28" s="5" t="s">
        <v>42</v>
      </c>
      <c r="U28" s="80">
        <v>10397</v>
      </c>
      <c r="V28" s="75"/>
      <c r="W28" s="80">
        <v>9149</v>
      </c>
      <c r="X28" s="75"/>
      <c r="Y28" s="80">
        <v>7824</v>
      </c>
      <c r="Z28" s="75"/>
      <c r="AA28" s="80">
        <v>6930</v>
      </c>
      <c r="AB28" s="75"/>
      <c r="AC28" s="80">
        <v>5798</v>
      </c>
      <c r="AD28" s="75"/>
      <c r="AE28" s="80">
        <v>4863</v>
      </c>
      <c r="AF28" s="75"/>
      <c r="AG28" s="80">
        <v>4376</v>
      </c>
      <c r="AH28" s="75"/>
      <c r="AI28" s="80">
        <v>3993</v>
      </c>
      <c r="AJ28" s="75"/>
      <c r="AK28" s="80">
        <v>3202</v>
      </c>
      <c r="AM28" s="5" t="s">
        <v>42</v>
      </c>
      <c r="AN28" s="80">
        <v>1727</v>
      </c>
      <c r="AO28" s="75"/>
      <c r="AP28" s="80">
        <v>957</v>
      </c>
      <c r="AQ28" s="75"/>
      <c r="AR28" s="80">
        <v>11021</v>
      </c>
      <c r="AS28" s="75"/>
      <c r="AT28" s="80">
        <v>7002</v>
      </c>
      <c r="AU28" s="75"/>
      <c r="AV28" s="80">
        <v>7264</v>
      </c>
      <c r="AW28" s="75"/>
      <c r="AX28" s="80">
        <v>9463</v>
      </c>
      <c r="AY28" s="75"/>
      <c r="AZ28" s="80">
        <v>10823</v>
      </c>
      <c r="BA28" s="75"/>
      <c r="BB28" s="80">
        <v>9760</v>
      </c>
      <c r="BC28" s="75"/>
      <c r="BD28" s="80">
        <v>8442</v>
      </c>
      <c r="BE28" s="75"/>
      <c r="BF28" s="80">
        <v>7443</v>
      </c>
      <c r="BH28" s="5" t="s">
        <v>42</v>
      </c>
      <c r="BI28" s="80">
        <v>5924</v>
      </c>
      <c r="BJ28" s="75"/>
      <c r="BK28" s="80">
        <v>4403</v>
      </c>
      <c r="BL28" s="75"/>
      <c r="BM28" s="80">
        <v>3598</v>
      </c>
      <c r="BN28" s="75"/>
      <c r="BO28" s="80">
        <v>2796</v>
      </c>
      <c r="BP28" s="75"/>
      <c r="BQ28" s="80">
        <v>1884</v>
      </c>
      <c r="BR28" s="75"/>
      <c r="BS28" s="80">
        <v>898</v>
      </c>
      <c r="BT28" s="75"/>
      <c r="BU28" s="80">
        <v>362</v>
      </c>
    </row>
    <row r="29" spans="1:73" x14ac:dyDescent="0.25">
      <c r="A29" s="5" t="s">
        <v>43</v>
      </c>
      <c r="B29" s="80">
        <v>319352</v>
      </c>
      <c r="C29" s="131"/>
      <c r="D29" s="80">
        <v>261662</v>
      </c>
      <c r="E29" s="75"/>
      <c r="F29" s="80">
        <v>57690</v>
      </c>
      <c r="G29" s="75"/>
      <c r="H29" s="80">
        <v>28117</v>
      </c>
      <c r="I29" s="75"/>
      <c r="J29" s="80">
        <v>29573</v>
      </c>
      <c r="K29" s="75"/>
      <c r="L29" s="80">
        <v>11254</v>
      </c>
      <c r="M29" s="75"/>
      <c r="N29" s="80">
        <v>9514</v>
      </c>
      <c r="O29" s="75"/>
      <c r="P29" s="80">
        <v>11549</v>
      </c>
      <c r="R29" s="80">
        <v>13686</v>
      </c>
      <c r="T29" s="5" t="s">
        <v>43</v>
      </c>
      <c r="U29" s="80">
        <v>13591</v>
      </c>
      <c r="V29" s="75"/>
      <c r="W29" s="80">
        <v>11587</v>
      </c>
      <c r="X29" s="75"/>
      <c r="Y29" s="80">
        <v>10520</v>
      </c>
      <c r="Z29" s="75"/>
      <c r="AA29" s="80">
        <v>10982</v>
      </c>
      <c r="AB29" s="75"/>
      <c r="AC29" s="80">
        <v>10378</v>
      </c>
      <c r="AD29" s="75"/>
      <c r="AE29" s="80">
        <v>9078</v>
      </c>
      <c r="AF29" s="75"/>
      <c r="AG29" s="80">
        <v>8101</v>
      </c>
      <c r="AH29" s="75"/>
      <c r="AI29" s="80">
        <v>6863</v>
      </c>
      <c r="AJ29" s="75"/>
      <c r="AK29" s="80">
        <v>5665</v>
      </c>
      <c r="AM29" s="5" t="s">
        <v>43</v>
      </c>
      <c r="AN29" s="80">
        <v>3131</v>
      </c>
      <c r="AO29" s="75"/>
      <c r="AP29" s="80">
        <v>2185</v>
      </c>
      <c r="AQ29" s="75"/>
      <c r="AR29" s="80">
        <v>11245</v>
      </c>
      <c r="AS29" s="75"/>
      <c r="AT29" s="80">
        <v>9127</v>
      </c>
      <c r="AU29" s="75"/>
      <c r="AV29" s="80">
        <v>11121</v>
      </c>
      <c r="AW29" s="75"/>
      <c r="AX29" s="80">
        <v>13223</v>
      </c>
      <c r="AY29" s="75"/>
      <c r="AZ29" s="80">
        <v>13671</v>
      </c>
      <c r="BA29" s="75"/>
      <c r="BB29" s="80">
        <v>11386</v>
      </c>
      <c r="BC29" s="75"/>
      <c r="BD29" s="80">
        <v>10335</v>
      </c>
      <c r="BE29" s="75"/>
      <c r="BF29" s="80">
        <v>10312</v>
      </c>
      <c r="BH29" s="5" t="s">
        <v>43</v>
      </c>
      <c r="BI29" s="80">
        <v>9447</v>
      </c>
      <c r="BJ29" s="75"/>
      <c r="BK29" s="80">
        <v>8132</v>
      </c>
      <c r="BL29" s="75"/>
      <c r="BM29" s="80">
        <v>6391</v>
      </c>
      <c r="BN29" s="75"/>
      <c r="BO29" s="80">
        <v>4388</v>
      </c>
      <c r="BP29" s="75"/>
      <c r="BQ29" s="80">
        <v>2865</v>
      </c>
      <c r="BR29" s="75"/>
      <c r="BS29" s="80">
        <v>1328</v>
      </c>
      <c r="BT29" s="75"/>
      <c r="BU29" s="80">
        <v>606</v>
      </c>
    </row>
    <row r="30" spans="1:73" x14ac:dyDescent="0.25">
      <c r="A30" s="5" t="s">
        <v>44</v>
      </c>
      <c r="B30" s="80">
        <v>652992</v>
      </c>
      <c r="C30" s="131"/>
      <c r="D30" s="80">
        <v>510342</v>
      </c>
      <c r="E30" s="75"/>
      <c r="F30" s="80">
        <v>142650</v>
      </c>
      <c r="G30" s="75"/>
      <c r="H30" s="80">
        <v>69665</v>
      </c>
      <c r="I30" s="75"/>
      <c r="J30" s="80">
        <v>72985</v>
      </c>
      <c r="K30" s="75"/>
      <c r="L30" s="80">
        <v>25146</v>
      </c>
      <c r="M30" s="75"/>
      <c r="N30" s="80">
        <v>21248</v>
      </c>
      <c r="O30" s="75"/>
      <c r="P30" s="80">
        <v>24843</v>
      </c>
      <c r="R30" s="80">
        <v>26768</v>
      </c>
      <c r="T30" s="5" t="s">
        <v>44</v>
      </c>
      <c r="U30" s="80">
        <v>27435</v>
      </c>
      <c r="V30" s="75"/>
      <c r="W30" s="80">
        <v>23892</v>
      </c>
      <c r="X30" s="75"/>
      <c r="Y30" s="80">
        <v>20854</v>
      </c>
      <c r="Z30" s="75"/>
      <c r="AA30" s="80">
        <v>21354</v>
      </c>
      <c r="AB30" s="75"/>
      <c r="AC30" s="80">
        <v>18533</v>
      </c>
      <c r="AD30" s="75"/>
      <c r="AE30" s="80">
        <v>13937</v>
      </c>
      <c r="AF30" s="75"/>
      <c r="AG30" s="80">
        <v>12833</v>
      </c>
      <c r="AH30" s="75"/>
      <c r="AI30" s="80">
        <v>11738</v>
      </c>
      <c r="AJ30" s="75"/>
      <c r="AK30" s="80">
        <v>9800</v>
      </c>
      <c r="AM30" s="5" t="s">
        <v>44</v>
      </c>
      <c r="AN30" s="80">
        <v>5635</v>
      </c>
      <c r="AO30" s="75"/>
      <c r="AP30" s="80">
        <v>3315</v>
      </c>
      <c r="AQ30" s="75"/>
      <c r="AR30" s="80">
        <v>25598</v>
      </c>
      <c r="AS30" s="75"/>
      <c r="AT30" s="80">
        <v>20736</v>
      </c>
      <c r="AU30" s="75"/>
      <c r="AV30" s="80">
        <v>23558</v>
      </c>
      <c r="AW30" s="75"/>
      <c r="AX30" s="80">
        <v>25718</v>
      </c>
      <c r="AY30" s="75"/>
      <c r="AZ30" s="80">
        <v>27172</v>
      </c>
      <c r="BA30" s="75"/>
      <c r="BB30" s="80">
        <v>23999</v>
      </c>
      <c r="BC30" s="75"/>
      <c r="BD30" s="80">
        <v>20258</v>
      </c>
      <c r="BE30" s="75"/>
      <c r="BF30" s="80">
        <v>19893</v>
      </c>
      <c r="BH30" s="5" t="s">
        <v>44</v>
      </c>
      <c r="BI30" s="80">
        <v>17161</v>
      </c>
      <c r="BJ30" s="75"/>
      <c r="BK30" s="80">
        <v>11895</v>
      </c>
      <c r="BL30" s="75"/>
      <c r="BM30" s="80">
        <v>10104</v>
      </c>
      <c r="BN30" s="75"/>
      <c r="BO30" s="80">
        <v>7766</v>
      </c>
      <c r="BP30" s="75"/>
      <c r="BQ30" s="80">
        <v>5614</v>
      </c>
      <c r="BR30" s="75"/>
      <c r="BS30" s="80">
        <v>2538</v>
      </c>
      <c r="BT30" s="75"/>
      <c r="BU30" s="80">
        <v>998</v>
      </c>
    </row>
    <row r="31" spans="1:73" x14ac:dyDescent="0.25">
      <c r="A31" s="5" t="s">
        <v>45</v>
      </c>
      <c r="B31" s="80">
        <v>298852</v>
      </c>
      <c r="C31" s="131"/>
      <c r="D31" s="80">
        <v>237128</v>
      </c>
      <c r="E31" s="75"/>
      <c r="F31" s="80">
        <v>61724</v>
      </c>
      <c r="G31" s="75"/>
      <c r="H31" s="80">
        <v>30085</v>
      </c>
      <c r="I31" s="75"/>
      <c r="J31" s="80">
        <v>31639</v>
      </c>
      <c r="K31" s="75"/>
      <c r="L31" s="80">
        <v>13177</v>
      </c>
      <c r="M31" s="75"/>
      <c r="N31" s="80">
        <v>9760</v>
      </c>
      <c r="O31" s="75"/>
      <c r="P31" s="80">
        <v>10364</v>
      </c>
      <c r="R31" s="80">
        <v>11797</v>
      </c>
      <c r="T31" s="5" t="s">
        <v>45</v>
      </c>
      <c r="U31" s="80">
        <v>12580</v>
      </c>
      <c r="V31" s="75"/>
      <c r="W31" s="80">
        <v>10847</v>
      </c>
      <c r="X31" s="75"/>
      <c r="Y31" s="80">
        <v>9534</v>
      </c>
      <c r="Z31" s="75"/>
      <c r="AA31" s="80">
        <v>9474</v>
      </c>
      <c r="AB31" s="75"/>
      <c r="AC31" s="80">
        <v>8403</v>
      </c>
      <c r="AD31" s="75"/>
      <c r="AE31" s="80">
        <v>6767</v>
      </c>
      <c r="AF31" s="75"/>
      <c r="AG31" s="80">
        <v>6216</v>
      </c>
      <c r="AH31" s="75"/>
      <c r="AI31" s="80">
        <v>5165</v>
      </c>
      <c r="AJ31" s="75"/>
      <c r="AK31" s="80">
        <v>4017</v>
      </c>
      <c r="AM31" s="5" t="s">
        <v>45</v>
      </c>
      <c r="AN31" s="80">
        <v>2135</v>
      </c>
      <c r="AO31" s="75"/>
      <c r="AP31" s="80">
        <v>1036</v>
      </c>
      <c r="AQ31" s="75"/>
      <c r="AR31" s="80">
        <v>13311</v>
      </c>
      <c r="AS31" s="75"/>
      <c r="AT31" s="80">
        <v>10055</v>
      </c>
      <c r="AU31" s="75"/>
      <c r="AV31" s="80">
        <v>10643</v>
      </c>
      <c r="AW31" s="75"/>
      <c r="AX31" s="80">
        <v>11918</v>
      </c>
      <c r="AY31" s="75"/>
      <c r="AZ31" s="80">
        <v>12764</v>
      </c>
      <c r="BA31" s="75"/>
      <c r="BB31" s="80">
        <v>11320</v>
      </c>
      <c r="BC31" s="75"/>
      <c r="BD31" s="80">
        <v>9642</v>
      </c>
      <c r="BE31" s="75"/>
      <c r="BF31" s="80">
        <v>9353</v>
      </c>
      <c r="BH31" s="5" t="s">
        <v>45</v>
      </c>
      <c r="BI31" s="80">
        <v>8065</v>
      </c>
      <c r="BJ31" s="75"/>
      <c r="BK31" s="80">
        <v>6067</v>
      </c>
      <c r="BL31" s="75"/>
      <c r="BM31" s="80">
        <v>5312</v>
      </c>
      <c r="BN31" s="75"/>
      <c r="BO31" s="80">
        <v>3708</v>
      </c>
      <c r="BP31" s="75"/>
      <c r="BQ31" s="80">
        <v>2340</v>
      </c>
      <c r="BR31" s="75"/>
      <c r="BS31" s="80">
        <v>975</v>
      </c>
      <c r="BT31" s="75"/>
      <c r="BU31" s="80">
        <v>381</v>
      </c>
    </row>
    <row r="32" spans="1:73" x14ac:dyDescent="0.25">
      <c r="A32" s="5" t="s">
        <v>46</v>
      </c>
      <c r="B32" s="80">
        <v>169613</v>
      </c>
      <c r="C32" s="131"/>
      <c r="D32" s="80">
        <v>133387</v>
      </c>
      <c r="E32" s="75"/>
      <c r="F32" s="80">
        <v>36227</v>
      </c>
      <c r="G32" s="75"/>
      <c r="H32" s="80">
        <v>17596</v>
      </c>
      <c r="I32" s="75"/>
      <c r="J32" s="80">
        <v>18630</v>
      </c>
      <c r="K32" s="75"/>
      <c r="L32" s="80">
        <v>6822</v>
      </c>
      <c r="M32" s="75"/>
      <c r="N32" s="80">
        <v>5306</v>
      </c>
      <c r="O32" s="75"/>
      <c r="P32" s="80">
        <v>6092</v>
      </c>
      <c r="R32" s="80">
        <v>6687</v>
      </c>
      <c r="T32" s="5" t="s">
        <v>46</v>
      </c>
      <c r="U32" s="80">
        <v>6651</v>
      </c>
      <c r="V32" s="75"/>
      <c r="W32" s="80">
        <v>5953</v>
      </c>
      <c r="X32" s="75"/>
      <c r="Y32" s="80">
        <v>5379</v>
      </c>
      <c r="Z32" s="75"/>
      <c r="AA32" s="80">
        <v>5464</v>
      </c>
      <c r="AB32" s="75"/>
      <c r="AC32" s="80">
        <v>4757</v>
      </c>
      <c r="AD32" s="75"/>
      <c r="AE32" s="80">
        <v>3788</v>
      </c>
      <c r="AF32" s="75"/>
      <c r="AG32" s="80">
        <v>3911</v>
      </c>
      <c r="AH32" s="75"/>
      <c r="AI32" s="80">
        <v>3560</v>
      </c>
      <c r="AJ32" s="75"/>
      <c r="AK32" s="80">
        <v>2932</v>
      </c>
      <c r="AM32" s="5" t="s">
        <v>46</v>
      </c>
      <c r="AN32" s="80">
        <v>1644</v>
      </c>
      <c r="AO32" s="75"/>
      <c r="AP32" s="80">
        <v>884</v>
      </c>
      <c r="AQ32" s="75"/>
      <c r="AR32" s="80">
        <v>6602</v>
      </c>
      <c r="AS32" s="75"/>
      <c r="AT32" s="80">
        <v>5384</v>
      </c>
      <c r="AU32" s="75"/>
      <c r="AV32" s="80">
        <v>5950</v>
      </c>
      <c r="AW32" s="75"/>
      <c r="AX32" s="80">
        <v>6650</v>
      </c>
      <c r="AY32" s="75"/>
      <c r="AZ32" s="80">
        <v>6747</v>
      </c>
      <c r="BA32" s="75"/>
      <c r="BB32" s="80">
        <v>6094</v>
      </c>
      <c r="BC32" s="75"/>
      <c r="BD32" s="80">
        <v>5336</v>
      </c>
      <c r="BE32" s="75"/>
      <c r="BF32" s="80">
        <v>5183</v>
      </c>
      <c r="BH32" s="5" t="s">
        <v>46</v>
      </c>
      <c r="BI32" s="80">
        <v>4572</v>
      </c>
      <c r="BJ32" s="75"/>
      <c r="BK32" s="80">
        <v>3163</v>
      </c>
      <c r="BL32" s="75"/>
      <c r="BM32" s="80">
        <v>2856</v>
      </c>
      <c r="BN32" s="75"/>
      <c r="BO32" s="80">
        <v>2270</v>
      </c>
      <c r="BP32" s="75"/>
      <c r="BQ32" s="80">
        <v>1685</v>
      </c>
      <c r="BR32" s="75"/>
      <c r="BS32" s="80">
        <v>771</v>
      </c>
      <c r="BT32" s="75"/>
      <c r="BU32" s="80">
        <v>295</v>
      </c>
    </row>
    <row r="33" spans="1:74" x14ac:dyDescent="0.25">
      <c r="A33" s="5" t="s">
        <v>47</v>
      </c>
      <c r="B33" s="80">
        <v>405673</v>
      </c>
      <c r="C33" s="131"/>
      <c r="D33" s="80">
        <v>318505</v>
      </c>
      <c r="E33" s="75"/>
      <c r="F33" s="80">
        <v>87168</v>
      </c>
      <c r="G33" s="75"/>
      <c r="H33" s="80">
        <v>42503</v>
      </c>
      <c r="I33" s="75"/>
      <c r="J33" s="80">
        <v>44666</v>
      </c>
      <c r="K33" s="75"/>
      <c r="L33" s="80">
        <v>15090</v>
      </c>
      <c r="M33" s="75"/>
      <c r="N33" s="80">
        <v>14031</v>
      </c>
      <c r="O33" s="75"/>
      <c r="P33" s="80">
        <v>16258</v>
      </c>
      <c r="R33" s="80">
        <v>17172</v>
      </c>
      <c r="T33" s="5" t="s">
        <v>47</v>
      </c>
      <c r="U33" s="80">
        <v>17429</v>
      </c>
      <c r="V33" s="75"/>
      <c r="W33" s="80">
        <v>14883</v>
      </c>
      <c r="X33" s="75"/>
      <c r="Y33" s="80">
        <v>13173</v>
      </c>
      <c r="Z33" s="75"/>
      <c r="AA33" s="80">
        <v>13138</v>
      </c>
      <c r="AB33" s="75"/>
      <c r="AC33" s="80">
        <v>11960</v>
      </c>
      <c r="AD33" s="75"/>
      <c r="AE33" s="80">
        <v>8979</v>
      </c>
      <c r="AF33" s="75"/>
      <c r="AG33" s="80">
        <v>8074</v>
      </c>
      <c r="AH33" s="75"/>
      <c r="AI33" s="80">
        <v>7057</v>
      </c>
      <c r="AJ33" s="75"/>
      <c r="AK33" s="80">
        <v>5564</v>
      </c>
      <c r="AM33" s="5" t="s">
        <v>47</v>
      </c>
      <c r="AN33" s="80">
        <v>3182</v>
      </c>
      <c r="AO33" s="75"/>
      <c r="AP33" s="80">
        <v>2223</v>
      </c>
      <c r="AQ33" s="75"/>
      <c r="AR33" s="80">
        <v>15336</v>
      </c>
      <c r="AS33" s="75"/>
      <c r="AT33" s="80">
        <v>13255</v>
      </c>
      <c r="AU33" s="75"/>
      <c r="AV33" s="80">
        <v>15484</v>
      </c>
      <c r="AW33" s="75"/>
      <c r="AX33" s="80">
        <v>16102</v>
      </c>
      <c r="AY33" s="75"/>
      <c r="AZ33" s="80">
        <v>16869</v>
      </c>
      <c r="BA33" s="75"/>
      <c r="BB33" s="80">
        <v>14730</v>
      </c>
      <c r="BC33" s="75"/>
      <c r="BD33" s="80">
        <v>12279</v>
      </c>
      <c r="BE33" s="75"/>
      <c r="BF33" s="80">
        <v>11801</v>
      </c>
      <c r="BH33" s="5" t="s">
        <v>47</v>
      </c>
      <c r="BI33" s="80">
        <v>10609</v>
      </c>
      <c r="BJ33" s="75"/>
      <c r="BK33" s="80">
        <v>7678</v>
      </c>
      <c r="BL33" s="75"/>
      <c r="BM33" s="80">
        <v>6294</v>
      </c>
      <c r="BN33" s="75"/>
      <c r="BO33" s="80">
        <v>4714</v>
      </c>
      <c r="BP33" s="75"/>
      <c r="BQ33" s="80">
        <v>3130</v>
      </c>
      <c r="BR33" s="75"/>
      <c r="BS33" s="80">
        <v>1376</v>
      </c>
      <c r="BT33" s="75"/>
      <c r="BU33" s="80">
        <v>634</v>
      </c>
    </row>
    <row r="34" spans="1:74" x14ac:dyDescent="0.25">
      <c r="A34" s="5" t="s">
        <v>48</v>
      </c>
      <c r="B34" s="80">
        <v>69577</v>
      </c>
      <c r="C34" s="131"/>
      <c r="D34" s="80">
        <v>54000</v>
      </c>
      <c r="E34" s="75"/>
      <c r="F34" s="80">
        <v>15577</v>
      </c>
      <c r="G34" s="75"/>
      <c r="H34" s="80">
        <v>7547</v>
      </c>
      <c r="I34" s="75"/>
      <c r="J34" s="80">
        <v>8030</v>
      </c>
      <c r="K34" s="75"/>
      <c r="L34" s="80">
        <v>2898</v>
      </c>
      <c r="M34" s="75"/>
      <c r="N34" s="80">
        <v>1922</v>
      </c>
      <c r="O34" s="75"/>
      <c r="P34" s="80">
        <v>2258</v>
      </c>
      <c r="R34" s="80">
        <v>2512</v>
      </c>
      <c r="T34" s="5" t="s">
        <v>48</v>
      </c>
      <c r="U34" s="80">
        <v>2696</v>
      </c>
      <c r="V34" s="75"/>
      <c r="W34" s="80">
        <v>2514</v>
      </c>
      <c r="X34" s="75"/>
      <c r="Y34" s="80">
        <v>2296</v>
      </c>
      <c r="Z34" s="75"/>
      <c r="AA34" s="80">
        <v>2198</v>
      </c>
      <c r="AB34" s="75"/>
      <c r="AC34" s="80">
        <v>1901</v>
      </c>
      <c r="AD34" s="75"/>
      <c r="AE34" s="80">
        <v>1625</v>
      </c>
      <c r="AF34" s="75"/>
      <c r="AG34" s="80">
        <v>1564</v>
      </c>
      <c r="AH34" s="75"/>
      <c r="AI34" s="80">
        <v>1454</v>
      </c>
      <c r="AJ34" s="75"/>
      <c r="AK34" s="80">
        <v>1092</v>
      </c>
      <c r="AM34" s="5" t="s">
        <v>48</v>
      </c>
      <c r="AN34" s="80">
        <v>587</v>
      </c>
      <c r="AO34" s="75"/>
      <c r="AP34" s="80">
        <v>342</v>
      </c>
      <c r="AQ34" s="75"/>
      <c r="AR34" s="80">
        <v>2992</v>
      </c>
      <c r="AS34" s="75"/>
      <c r="AT34" s="80">
        <v>1996</v>
      </c>
      <c r="AU34" s="75"/>
      <c r="AV34" s="80">
        <v>2136</v>
      </c>
      <c r="AW34" s="75"/>
      <c r="AX34" s="80">
        <v>2518</v>
      </c>
      <c r="AY34" s="75"/>
      <c r="AZ34" s="80">
        <v>2721</v>
      </c>
      <c r="BA34" s="75"/>
      <c r="BB34" s="80">
        <v>2502</v>
      </c>
      <c r="BC34" s="75"/>
      <c r="BD34" s="80">
        <v>2324</v>
      </c>
      <c r="BE34" s="75"/>
      <c r="BF34" s="80">
        <v>2297</v>
      </c>
      <c r="BH34" s="5" t="s">
        <v>48</v>
      </c>
      <c r="BI34" s="80">
        <v>1886</v>
      </c>
      <c r="BJ34" s="75"/>
      <c r="BK34" s="80">
        <v>1470</v>
      </c>
      <c r="BL34" s="75"/>
      <c r="BM34" s="80">
        <v>1241</v>
      </c>
      <c r="BN34" s="75"/>
      <c r="BO34" s="80">
        <v>972</v>
      </c>
      <c r="BP34" s="75"/>
      <c r="BQ34" s="80">
        <v>645</v>
      </c>
      <c r="BR34" s="75"/>
      <c r="BS34" s="80">
        <v>337</v>
      </c>
      <c r="BT34" s="75"/>
      <c r="BU34" s="80">
        <v>106</v>
      </c>
    </row>
    <row r="35" spans="1:74" ht="12.75" customHeight="1" x14ac:dyDescent="0.25">
      <c r="A35" s="5" t="s">
        <v>49</v>
      </c>
      <c r="B35" s="80">
        <f>SUM(B9:B34)</f>
        <v>7488730</v>
      </c>
      <c r="C35" s="80"/>
      <c r="D35" s="80">
        <f>SUM(D9:D34)</f>
        <v>5968842</v>
      </c>
      <c r="E35" s="80"/>
      <c r="F35" s="80">
        <f>SUM(F9:F34)</f>
        <v>1519889</v>
      </c>
      <c r="G35" s="80"/>
      <c r="H35" s="80">
        <f>SUM(H9:H34)</f>
        <v>740635</v>
      </c>
      <c r="I35" s="80"/>
      <c r="J35" s="80">
        <f>SUM(J9:J34)</f>
        <v>779254</v>
      </c>
      <c r="K35" s="80"/>
      <c r="L35" s="80">
        <f>SUM(L9:L34)</f>
        <v>308920</v>
      </c>
      <c r="M35" s="80"/>
      <c r="N35" s="80">
        <f>SUM(N9:N34)</f>
        <v>238892</v>
      </c>
      <c r="O35" s="80"/>
      <c r="P35" s="80">
        <f>SUM(P9:P34)</f>
        <v>262668</v>
      </c>
      <c r="Q35" s="80"/>
      <c r="R35" s="80">
        <f>SUM(R9:R34)</f>
        <v>305077</v>
      </c>
      <c r="T35" s="110" t="s">
        <v>49</v>
      </c>
      <c r="U35" s="80">
        <f>SUM(U9:U34)</f>
        <v>314584</v>
      </c>
      <c r="V35" s="80"/>
      <c r="W35" s="80">
        <f>SUM(W9:W34)</f>
        <v>277811</v>
      </c>
      <c r="X35" s="80"/>
      <c r="Y35" s="80">
        <f>SUM(Y9:Y34)</f>
        <v>245628</v>
      </c>
      <c r="Z35" s="80"/>
      <c r="AA35" s="80">
        <f>SUM(AA9:AA34)</f>
        <v>238063</v>
      </c>
      <c r="AB35" s="80"/>
      <c r="AC35" s="80">
        <f>SUM(AC9:AC34)</f>
        <v>211561</v>
      </c>
      <c r="AD35" s="80"/>
      <c r="AE35" s="80">
        <f>SUM(AE9:AE34)</f>
        <v>171075</v>
      </c>
      <c r="AF35" s="80"/>
      <c r="AG35" s="80">
        <f>SUM(AG9:AG34)</f>
        <v>156965</v>
      </c>
      <c r="AH35" s="80"/>
      <c r="AI35" s="80">
        <f>SUM(AI9:AI34)</f>
        <v>138850</v>
      </c>
      <c r="AJ35" s="80"/>
      <c r="AK35" s="80">
        <f>SUM(AK9:AK34)</f>
        <v>110756</v>
      </c>
      <c r="AM35" s="110" t="s">
        <v>49</v>
      </c>
      <c r="AN35" s="80">
        <f>SUM(AN9:AN34)</f>
        <v>61456</v>
      </c>
      <c r="AO35" s="80"/>
      <c r="AP35" s="80">
        <f>SUM(AP9:AP34)</f>
        <v>35212</v>
      </c>
      <c r="AQ35" s="80"/>
      <c r="AR35" s="80">
        <f>SUM(AR9:AR34)</f>
        <v>310787</v>
      </c>
      <c r="AS35" s="80"/>
      <c r="AT35" s="80">
        <f>SUM(AT9:AT34)</f>
        <v>239200</v>
      </c>
      <c r="AU35" s="80"/>
      <c r="AV35" s="80">
        <f>SUM(AV9:AV34)</f>
        <v>261824</v>
      </c>
      <c r="AW35" s="80"/>
      <c r="AX35" s="80">
        <f>SUM(AX9:AX34)</f>
        <v>305138</v>
      </c>
      <c r="AY35" s="80"/>
      <c r="AZ35" s="80">
        <f>SUM(AZ9:AZ34)</f>
        <v>322067</v>
      </c>
      <c r="BA35" s="80"/>
      <c r="BB35" s="80">
        <f>SUM(BB9:BB34)</f>
        <v>285473</v>
      </c>
      <c r="BC35" s="80"/>
      <c r="BD35" s="80">
        <f>SUM(BD9:BD34)</f>
        <v>247605</v>
      </c>
      <c r="BE35" s="80"/>
      <c r="BF35" s="80">
        <f>SUM(BF9:BF34)</f>
        <v>236719</v>
      </c>
      <c r="BH35" s="110" t="s">
        <v>49</v>
      </c>
      <c r="BI35" s="80">
        <f>SUM(BI9:BI34)</f>
        <v>205058</v>
      </c>
      <c r="BJ35" s="80"/>
      <c r="BK35" s="80">
        <f>SUM(BK9:BK34)</f>
        <v>150822</v>
      </c>
      <c r="BL35" s="80"/>
      <c r="BM35" s="80">
        <f>SUM(BM9:BM34)</f>
        <v>126735</v>
      </c>
      <c r="BN35" s="80"/>
      <c r="BO35" s="80">
        <f>SUM(BO9:BO34)</f>
        <v>95528</v>
      </c>
      <c r="BP35" s="80"/>
      <c r="BQ35" s="80">
        <f>SUM(BQ9:BQ34)</f>
        <v>63595</v>
      </c>
      <c r="BR35" s="80"/>
      <c r="BS35" s="80">
        <f>SUM(BS9:BS34)</f>
        <v>29227</v>
      </c>
      <c r="BT35" s="80"/>
      <c r="BU35" s="80">
        <f>SUM(BU9:BU34)</f>
        <v>11542</v>
      </c>
    </row>
    <row r="36" spans="1:74" x14ac:dyDescent="0.25">
      <c r="A36" s="5"/>
      <c r="B36" s="72"/>
      <c r="C36" s="72"/>
      <c r="D36" s="72"/>
      <c r="E36" s="72"/>
      <c r="F36" s="72"/>
      <c r="G36" s="5"/>
      <c r="H36" s="5"/>
      <c r="J36" s="72"/>
      <c r="K36" s="5"/>
      <c r="L36" s="5"/>
      <c r="M36" s="5"/>
      <c r="N36" s="72"/>
      <c r="O36" s="5"/>
      <c r="P36" s="72"/>
      <c r="Q36" s="5"/>
      <c r="R36" s="72"/>
      <c r="S36" s="5"/>
      <c r="T36" s="5"/>
      <c r="U36" s="20"/>
      <c r="V36" s="20"/>
      <c r="W36" s="20"/>
      <c r="X36" s="20"/>
      <c r="Y36" s="130"/>
      <c r="Z36" s="20"/>
      <c r="AA36" s="130"/>
      <c r="AB36" s="20"/>
      <c r="AC36" s="130"/>
      <c r="AD36" s="20"/>
      <c r="AE36" s="130"/>
      <c r="AF36" s="20"/>
      <c r="AG36" s="20"/>
      <c r="AH36" s="20"/>
      <c r="AI36" s="20"/>
      <c r="AJ36" s="20"/>
      <c r="AK36" s="20"/>
      <c r="AL36" s="5"/>
      <c r="AN36" s="5"/>
      <c r="AO36" s="5"/>
      <c r="AP36" s="5"/>
      <c r="AQ36" s="5"/>
      <c r="AR36" s="5"/>
      <c r="AS36" s="5"/>
      <c r="AT36" s="5"/>
      <c r="AU36" s="5"/>
      <c r="AV36" s="5"/>
      <c r="AW36" s="5"/>
      <c r="AX36" s="5"/>
      <c r="AY36" s="5"/>
      <c r="AZ36" s="5"/>
      <c r="BA36" s="5"/>
      <c r="BB36" s="5"/>
      <c r="BC36" s="5"/>
      <c r="BD36" s="5"/>
      <c r="BE36" s="5"/>
      <c r="BF36" s="5"/>
      <c r="BG36" s="5"/>
      <c r="BI36" s="20"/>
      <c r="BJ36" s="20"/>
      <c r="BK36" s="20"/>
      <c r="BL36" s="20"/>
      <c r="BM36" s="20"/>
      <c r="BN36" s="20"/>
      <c r="BO36" s="20"/>
      <c r="BP36" s="20"/>
      <c r="BQ36" s="20"/>
      <c r="BR36" s="20"/>
      <c r="BS36" s="20"/>
      <c r="BT36" s="20"/>
      <c r="BU36" s="20"/>
      <c r="BV36" s="20"/>
    </row>
    <row r="37" spans="1:74" x14ac:dyDescent="0.25">
      <c r="A37" s="5"/>
      <c r="B37" s="72"/>
      <c r="C37" s="72"/>
      <c r="D37" s="72"/>
      <c r="E37" s="72"/>
      <c r="F37" s="72"/>
      <c r="G37" s="5"/>
      <c r="H37" s="72"/>
      <c r="I37" s="5"/>
      <c r="J37" s="72"/>
      <c r="K37" s="5"/>
      <c r="L37" s="5"/>
      <c r="M37" s="5"/>
      <c r="N37" s="72"/>
      <c r="O37" s="5"/>
      <c r="P37" s="72"/>
      <c r="Q37" s="5"/>
      <c r="R37" s="72"/>
      <c r="S37" s="5"/>
      <c r="T37" s="5"/>
      <c r="U37" s="5"/>
      <c r="V37" s="5"/>
      <c r="W37" s="5"/>
      <c r="X37" s="5"/>
      <c r="Y37" s="72"/>
      <c r="Z37" s="5"/>
      <c r="AA37" s="72"/>
      <c r="AB37" s="5"/>
      <c r="AC37" s="72"/>
      <c r="AD37" s="5"/>
      <c r="AE37" s="72"/>
      <c r="AF37" s="5"/>
      <c r="AG37" s="5"/>
      <c r="AH37" s="5"/>
      <c r="AI37" s="5"/>
      <c r="AJ37" s="5"/>
      <c r="AK37" s="5"/>
      <c r="AL37" s="5"/>
      <c r="AN37" s="5"/>
      <c r="AO37" s="5"/>
      <c r="AP37" s="5"/>
      <c r="AQ37" s="5"/>
      <c r="AR37" s="5"/>
      <c r="AS37" s="5"/>
      <c r="AT37" s="5"/>
      <c r="AU37" s="5"/>
      <c r="AV37" s="5"/>
      <c r="AW37" s="5"/>
      <c r="AX37" s="5"/>
      <c r="AY37" s="5"/>
      <c r="AZ37" s="5"/>
      <c r="BA37" s="5"/>
      <c r="BB37" s="5"/>
      <c r="BC37" s="5"/>
      <c r="BD37" s="5"/>
      <c r="BE37" s="5"/>
      <c r="BF37" s="5"/>
      <c r="BG37" s="5"/>
      <c r="BI37" s="5"/>
      <c r="BJ37" s="5"/>
      <c r="BK37" s="5"/>
      <c r="BL37" s="5"/>
      <c r="BM37" s="5"/>
      <c r="BN37" s="5"/>
      <c r="BO37" s="5"/>
      <c r="BP37" s="5"/>
      <c r="BQ37" s="5"/>
      <c r="BR37" s="5"/>
      <c r="BS37" s="5"/>
      <c r="BT37" s="5"/>
      <c r="BU37" s="5"/>
      <c r="BV37" s="5"/>
    </row>
    <row r="38" spans="1:74" x14ac:dyDescent="0.25">
      <c r="A38" s="5"/>
      <c r="B38" s="72"/>
      <c r="C38" s="72"/>
      <c r="D38" s="72"/>
      <c r="E38" s="72"/>
      <c r="F38" s="72"/>
      <c r="G38" s="5"/>
      <c r="H38" s="72"/>
      <c r="I38" s="5"/>
      <c r="J38" s="72"/>
      <c r="K38" s="5"/>
      <c r="L38" s="5"/>
      <c r="M38" s="5"/>
      <c r="N38" s="72"/>
      <c r="O38" s="5"/>
      <c r="P38" s="72"/>
      <c r="Q38" s="5"/>
      <c r="R38" s="72"/>
      <c r="S38" s="5"/>
      <c r="T38" s="5"/>
      <c r="U38" s="5"/>
      <c r="V38" s="5"/>
      <c r="W38" s="5"/>
      <c r="X38" s="5"/>
      <c r="Y38" s="72"/>
      <c r="Z38" s="5"/>
      <c r="AA38" s="72"/>
      <c r="AB38" s="5"/>
      <c r="AC38" s="72"/>
      <c r="AD38" s="5"/>
      <c r="AE38" s="72"/>
      <c r="AF38" s="5"/>
      <c r="AG38" s="5"/>
      <c r="AH38" s="5"/>
      <c r="AI38" s="5"/>
      <c r="AJ38" s="5"/>
      <c r="AK38" s="5"/>
      <c r="AL38" s="5"/>
      <c r="AN38" s="5"/>
      <c r="AO38" s="5"/>
      <c r="AP38" s="5"/>
      <c r="AQ38" s="5"/>
      <c r="AR38" s="5"/>
      <c r="AS38" s="5"/>
      <c r="AT38" s="5"/>
      <c r="AU38" s="5"/>
      <c r="AV38" s="5"/>
      <c r="AW38" s="5"/>
      <c r="AX38" s="5"/>
      <c r="AY38" s="5"/>
      <c r="AZ38" s="5"/>
      <c r="BA38" s="5"/>
      <c r="BB38" s="5"/>
      <c r="BC38" s="5"/>
      <c r="BD38" s="5"/>
      <c r="BE38" s="5"/>
      <c r="BF38" s="5"/>
      <c r="BG38" s="5"/>
      <c r="BI38" s="5"/>
      <c r="BJ38" s="5"/>
      <c r="BK38" s="5"/>
      <c r="BL38" s="5"/>
      <c r="BM38" s="5"/>
      <c r="BN38" s="5"/>
      <c r="BO38" s="5"/>
      <c r="BP38" s="5"/>
      <c r="BQ38" s="5"/>
      <c r="BR38" s="5"/>
      <c r="BS38" s="5"/>
      <c r="BT38" s="5"/>
      <c r="BU38" s="5"/>
      <c r="BV38" s="5"/>
    </row>
    <row r="39" spans="1:74" x14ac:dyDescent="0.25">
      <c r="A39" s="5"/>
      <c r="B39" s="72"/>
      <c r="C39" s="72"/>
      <c r="D39" s="72"/>
      <c r="E39" s="72"/>
      <c r="F39" s="72"/>
      <c r="G39" s="5"/>
      <c r="H39" s="72"/>
      <c r="I39" s="5"/>
      <c r="J39" s="72"/>
      <c r="K39" s="5"/>
      <c r="L39" s="5"/>
      <c r="M39" s="5"/>
      <c r="N39" s="72"/>
      <c r="O39" s="5"/>
      <c r="P39" s="72"/>
      <c r="Q39" s="5"/>
      <c r="R39" s="72"/>
      <c r="S39" s="5"/>
      <c r="T39" s="5"/>
      <c r="U39" s="5"/>
      <c r="V39" s="5"/>
      <c r="W39" s="5"/>
      <c r="X39" s="5"/>
      <c r="Y39" s="72"/>
      <c r="Z39" s="5"/>
      <c r="AA39" s="72"/>
      <c r="AB39" s="5"/>
      <c r="AC39" s="72"/>
      <c r="AD39" s="5"/>
      <c r="AE39" s="72"/>
      <c r="AF39" s="5"/>
      <c r="AG39" s="5"/>
      <c r="AH39" s="5"/>
      <c r="AI39" s="5"/>
      <c r="AJ39" s="5"/>
      <c r="AK39" s="5"/>
      <c r="AL39" s="5"/>
      <c r="AN39" s="5"/>
      <c r="AO39" s="5"/>
      <c r="AP39" s="5"/>
      <c r="AQ39" s="5"/>
      <c r="AR39" s="5"/>
      <c r="AS39" s="5"/>
      <c r="AT39" s="5"/>
      <c r="AU39" s="5"/>
      <c r="AV39" s="5"/>
      <c r="AW39" s="5"/>
      <c r="AX39" s="5"/>
      <c r="AY39" s="5"/>
      <c r="AZ39" s="5"/>
      <c r="BA39" s="5"/>
      <c r="BB39" s="5"/>
      <c r="BC39" s="5"/>
      <c r="BD39" s="5"/>
      <c r="BE39" s="5"/>
      <c r="BF39" s="5"/>
      <c r="BG39" s="5"/>
      <c r="BI39" s="5"/>
      <c r="BJ39" s="5"/>
      <c r="BK39" s="5"/>
      <c r="BL39" s="5"/>
      <c r="BM39" s="5"/>
      <c r="BN39" s="5"/>
      <c r="BO39" s="5"/>
      <c r="BP39" s="5"/>
      <c r="BQ39" s="5"/>
      <c r="BR39" s="5"/>
      <c r="BS39" s="5"/>
      <c r="BT39" s="5"/>
      <c r="BU39" s="5"/>
      <c r="BV39" s="5"/>
    </row>
    <row r="40" spans="1:74" x14ac:dyDescent="0.25">
      <c r="A40" s="5"/>
      <c r="B40" s="72"/>
      <c r="C40" s="72"/>
      <c r="D40" s="72"/>
      <c r="E40" s="72"/>
      <c r="F40" s="72"/>
      <c r="G40" s="5"/>
      <c r="H40" s="72"/>
      <c r="I40" s="5"/>
      <c r="J40" s="72"/>
      <c r="K40" s="5"/>
      <c r="L40" s="5"/>
      <c r="M40" s="5"/>
      <c r="N40" s="72"/>
      <c r="O40" s="5"/>
      <c r="P40" s="72"/>
      <c r="Q40" s="5"/>
      <c r="R40" s="72"/>
      <c r="S40" s="5"/>
      <c r="T40" s="5"/>
      <c r="U40" s="5"/>
      <c r="V40" s="5"/>
      <c r="W40" s="5"/>
      <c r="X40" s="5"/>
      <c r="Y40" s="72"/>
      <c r="Z40" s="5"/>
      <c r="AA40" s="72"/>
      <c r="AB40" s="5"/>
      <c r="AC40" s="72"/>
      <c r="AD40" s="5"/>
      <c r="AE40" s="72"/>
      <c r="AF40" s="5"/>
      <c r="AG40" s="5"/>
      <c r="AH40" s="5"/>
      <c r="AI40" s="5"/>
      <c r="AJ40" s="5"/>
      <c r="AK40" s="5"/>
      <c r="AL40" s="5"/>
      <c r="AN40" s="5"/>
      <c r="AO40" s="5"/>
      <c r="AP40" s="5"/>
      <c r="AQ40" s="5"/>
      <c r="AR40" s="5"/>
      <c r="AS40" s="5"/>
      <c r="AT40" s="5"/>
      <c r="AU40" s="5"/>
      <c r="AV40" s="5"/>
      <c r="AW40" s="5"/>
      <c r="AX40" s="5"/>
      <c r="AY40" s="5"/>
      <c r="AZ40" s="5"/>
      <c r="BA40" s="5"/>
      <c r="BB40" s="5"/>
      <c r="BC40" s="5"/>
      <c r="BD40" s="5"/>
      <c r="BE40" s="5"/>
      <c r="BF40" s="5"/>
      <c r="BG40" s="5"/>
      <c r="BI40" s="5"/>
      <c r="BJ40" s="5"/>
      <c r="BK40" s="5"/>
      <c r="BL40" s="5"/>
      <c r="BM40" s="5"/>
      <c r="BN40" s="5"/>
      <c r="BO40" s="5"/>
      <c r="BP40" s="5"/>
      <c r="BQ40" s="5"/>
      <c r="BR40" s="5"/>
      <c r="BS40" s="5"/>
      <c r="BT40" s="5"/>
      <c r="BU40" s="5"/>
      <c r="BV40" s="5"/>
    </row>
    <row r="41" spans="1:74" x14ac:dyDescent="0.25">
      <c r="A41" s="5"/>
      <c r="B41" s="72"/>
      <c r="C41" s="72"/>
      <c r="D41" s="72"/>
      <c r="E41" s="72"/>
      <c r="F41" s="72"/>
      <c r="G41" s="5"/>
      <c r="H41" s="72"/>
      <c r="I41" s="5"/>
      <c r="J41" s="72"/>
      <c r="K41" s="5"/>
      <c r="L41" s="5"/>
      <c r="M41" s="5"/>
      <c r="N41" s="72"/>
      <c r="O41" s="5"/>
      <c r="P41" s="72"/>
      <c r="Q41" s="5"/>
      <c r="R41" s="72"/>
      <c r="S41" s="5"/>
      <c r="T41" s="5"/>
      <c r="U41" s="5"/>
      <c r="V41" s="5"/>
      <c r="W41" s="5"/>
      <c r="X41" s="5"/>
      <c r="Y41" s="72"/>
      <c r="Z41" s="5"/>
      <c r="AA41" s="72"/>
      <c r="AB41" s="5"/>
      <c r="AC41" s="72"/>
      <c r="AD41" s="5"/>
      <c r="AE41" s="72"/>
      <c r="AF41" s="5"/>
      <c r="AG41" s="5"/>
      <c r="AH41" s="5"/>
      <c r="AI41" s="5"/>
      <c r="AJ41" s="5"/>
      <c r="AK41" s="5"/>
      <c r="AL41" s="5"/>
      <c r="AN41" s="5"/>
      <c r="AO41" s="5"/>
      <c r="AP41" s="5"/>
      <c r="AQ41" s="5"/>
      <c r="AR41" s="5"/>
      <c r="AS41" s="5"/>
      <c r="AT41" s="5"/>
      <c r="AU41" s="5"/>
      <c r="AV41" s="5"/>
      <c r="AW41" s="5"/>
      <c r="AX41" s="5"/>
      <c r="AY41" s="5"/>
      <c r="AZ41" s="5"/>
      <c r="BA41" s="5"/>
      <c r="BB41" s="5"/>
      <c r="BC41" s="5"/>
      <c r="BD41" s="5"/>
      <c r="BE41" s="5"/>
      <c r="BF41" s="5"/>
      <c r="BG41" s="5"/>
      <c r="BI41" s="5"/>
      <c r="BJ41" s="5"/>
      <c r="BK41" s="5"/>
      <c r="BL41" s="5"/>
      <c r="BM41" s="5"/>
      <c r="BN41" s="5"/>
      <c r="BO41" s="5"/>
      <c r="BP41" s="5"/>
      <c r="BQ41" s="5"/>
      <c r="BR41" s="5"/>
      <c r="BS41" s="5"/>
      <c r="BT41" s="5"/>
      <c r="BU41" s="5"/>
      <c r="BV41" s="5"/>
    </row>
    <row r="42" spans="1:74" x14ac:dyDescent="0.25">
      <c r="A42" s="5"/>
      <c r="B42" s="72"/>
      <c r="C42" s="72"/>
      <c r="D42" s="72"/>
      <c r="E42" s="72"/>
      <c r="F42" s="72"/>
      <c r="G42" s="5"/>
      <c r="H42" s="72"/>
      <c r="I42" s="5"/>
      <c r="J42" s="72"/>
      <c r="K42" s="5"/>
      <c r="L42" s="5"/>
      <c r="M42" s="5"/>
      <c r="N42" s="5"/>
      <c r="O42" s="5"/>
      <c r="P42" s="72"/>
      <c r="Q42" s="5"/>
      <c r="R42" s="72"/>
      <c r="S42" s="5"/>
      <c r="T42" s="5"/>
      <c r="U42" s="5"/>
      <c r="V42" s="5"/>
      <c r="W42" s="5"/>
      <c r="X42" s="5"/>
      <c r="Y42" s="72"/>
      <c r="Z42" s="5"/>
      <c r="AA42" s="72"/>
      <c r="AB42" s="5"/>
      <c r="AC42" s="72"/>
      <c r="AD42" s="5"/>
      <c r="AE42" s="72"/>
      <c r="AF42" s="5"/>
      <c r="AG42" s="5"/>
      <c r="AH42" s="5"/>
      <c r="AI42" s="5"/>
      <c r="AJ42" s="5"/>
      <c r="AK42" s="5"/>
      <c r="AL42" s="5"/>
      <c r="AN42" s="5"/>
      <c r="AO42" s="5"/>
      <c r="AP42" s="5"/>
      <c r="AQ42" s="5"/>
      <c r="AR42" s="5"/>
      <c r="AS42" s="5"/>
      <c r="AT42" s="5"/>
      <c r="AU42" s="5"/>
      <c r="AV42" s="5"/>
      <c r="AW42" s="5"/>
      <c r="AX42" s="5"/>
      <c r="AY42" s="5"/>
      <c r="AZ42" s="5"/>
      <c r="BA42" s="5"/>
      <c r="BB42" s="5"/>
      <c r="BC42" s="5"/>
      <c r="BD42" s="5"/>
      <c r="BE42" s="5"/>
      <c r="BF42" s="5"/>
      <c r="BG42" s="5"/>
      <c r="BI42" s="5"/>
      <c r="BJ42" s="5"/>
      <c r="BK42" s="5"/>
      <c r="BL42" s="5"/>
      <c r="BM42" s="5"/>
      <c r="BN42" s="5"/>
      <c r="BO42" s="5"/>
      <c r="BP42" s="5"/>
      <c r="BQ42" s="5"/>
      <c r="BR42" s="5"/>
      <c r="BS42" s="5"/>
      <c r="BT42" s="5"/>
      <c r="BU42" s="5"/>
      <c r="BV42" s="5"/>
    </row>
    <row r="43" spans="1:74" x14ac:dyDescent="0.25">
      <c r="A43" s="5"/>
      <c r="B43" s="72"/>
      <c r="C43" s="72"/>
      <c r="D43" s="72"/>
      <c r="E43" s="72"/>
      <c r="F43" s="72"/>
      <c r="G43" s="5"/>
      <c r="H43" s="72"/>
      <c r="I43" s="5"/>
      <c r="J43" s="72"/>
      <c r="K43" s="5"/>
      <c r="L43" s="5"/>
      <c r="M43" s="5"/>
      <c r="N43" s="5"/>
      <c r="O43" s="5"/>
      <c r="P43" s="72"/>
      <c r="Q43" s="5"/>
      <c r="R43" s="72"/>
      <c r="S43" s="5"/>
      <c r="T43" s="5"/>
      <c r="U43" s="5"/>
      <c r="V43" s="5"/>
      <c r="W43" s="5"/>
      <c r="X43" s="5"/>
      <c r="Y43" s="72"/>
      <c r="Z43" s="5"/>
      <c r="AA43" s="72"/>
      <c r="AB43" s="5"/>
      <c r="AC43" s="72"/>
      <c r="AD43" s="5"/>
      <c r="AE43" s="72"/>
      <c r="AF43" s="5"/>
      <c r="AG43" s="5"/>
      <c r="AH43" s="5"/>
      <c r="AI43" s="5"/>
      <c r="AJ43" s="5"/>
      <c r="AK43" s="5"/>
      <c r="AL43" s="5"/>
      <c r="AN43" s="5"/>
      <c r="AO43" s="5"/>
      <c r="AP43" s="5"/>
      <c r="AQ43" s="5"/>
      <c r="AR43" s="5"/>
      <c r="AS43" s="5"/>
      <c r="AT43" s="5"/>
      <c r="AU43" s="5"/>
      <c r="AV43" s="5"/>
      <c r="AW43" s="5"/>
      <c r="AX43" s="5"/>
      <c r="AY43" s="5"/>
      <c r="AZ43" s="5"/>
      <c r="BA43" s="5"/>
      <c r="BB43" s="5"/>
      <c r="BC43" s="5"/>
      <c r="BD43" s="5"/>
      <c r="BE43" s="5"/>
      <c r="BF43" s="5"/>
      <c r="BG43" s="5"/>
      <c r="BI43" s="5"/>
      <c r="BJ43" s="5"/>
      <c r="BK43" s="5"/>
      <c r="BL43" s="5"/>
      <c r="BM43" s="5"/>
      <c r="BN43" s="5"/>
      <c r="BO43" s="5"/>
      <c r="BP43" s="5"/>
      <c r="BQ43" s="5"/>
      <c r="BR43" s="5"/>
      <c r="BS43" s="5"/>
      <c r="BT43" s="5"/>
      <c r="BU43" s="5"/>
      <c r="BV43" s="5"/>
    </row>
    <row r="44" spans="1:74" x14ac:dyDescent="0.25">
      <c r="A44" s="5"/>
      <c r="B44" s="72"/>
      <c r="C44" s="72"/>
      <c r="D44" s="72"/>
      <c r="E44" s="72"/>
      <c r="F44" s="72"/>
      <c r="G44" s="5"/>
      <c r="H44" s="72"/>
      <c r="I44" s="5"/>
      <c r="J44" s="72"/>
      <c r="K44" s="5"/>
      <c r="L44" s="5"/>
      <c r="M44" s="5"/>
      <c r="N44" s="5"/>
      <c r="O44" s="5"/>
      <c r="P44" s="72"/>
      <c r="Q44" s="5"/>
      <c r="R44" s="72"/>
      <c r="S44" s="5"/>
      <c r="T44" s="5"/>
      <c r="U44" s="5"/>
      <c r="V44" s="5"/>
      <c r="W44" s="5"/>
      <c r="X44" s="5"/>
      <c r="Y44" s="72"/>
      <c r="Z44" s="5"/>
      <c r="AA44" s="72"/>
      <c r="AB44" s="5"/>
      <c r="AC44" s="72"/>
      <c r="AD44" s="5"/>
      <c r="AE44" s="72"/>
      <c r="AF44" s="5"/>
      <c r="AG44" s="5"/>
      <c r="AH44" s="5"/>
      <c r="AI44" s="5"/>
      <c r="AJ44" s="5"/>
      <c r="AK44" s="5"/>
      <c r="AL44" s="5"/>
      <c r="AN44" s="5"/>
      <c r="AO44" s="5"/>
      <c r="AP44" s="5"/>
      <c r="AQ44" s="5"/>
      <c r="AR44" s="5"/>
      <c r="AS44" s="5"/>
      <c r="AT44" s="5"/>
      <c r="AU44" s="5"/>
      <c r="AV44" s="5"/>
      <c r="AW44" s="5"/>
      <c r="AX44" s="5"/>
      <c r="AY44" s="5"/>
      <c r="AZ44" s="5"/>
      <c r="BA44" s="5"/>
      <c r="BB44" s="5"/>
      <c r="BC44" s="5"/>
      <c r="BD44" s="5"/>
      <c r="BE44" s="5"/>
      <c r="BF44" s="5"/>
      <c r="BG44" s="5"/>
      <c r="BI44" s="5"/>
      <c r="BJ44" s="5"/>
      <c r="BK44" s="5"/>
      <c r="BL44" s="5"/>
      <c r="BM44" s="5"/>
      <c r="BN44" s="5"/>
      <c r="BO44" s="5"/>
      <c r="BP44" s="5"/>
      <c r="BQ44" s="5"/>
      <c r="BR44" s="5"/>
      <c r="BS44" s="5"/>
      <c r="BT44" s="5"/>
      <c r="BU44" s="5"/>
      <c r="BV44" s="5"/>
    </row>
    <row r="45" spans="1:74" x14ac:dyDescent="0.25">
      <c r="A45" s="5"/>
      <c r="B45" s="72"/>
      <c r="C45" s="72"/>
      <c r="D45" s="72"/>
      <c r="E45" s="72"/>
      <c r="F45" s="72"/>
      <c r="G45" s="5"/>
      <c r="H45" s="72"/>
      <c r="I45" s="5"/>
      <c r="J45" s="72"/>
      <c r="K45" s="5"/>
      <c r="L45" s="5"/>
      <c r="M45" s="5"/>
      <c r="N45" s="5"/>
      <c r="O45" s="5"/>
      <c r="P45" s="72"/>
      <c r="Q45" s="5"/>
      <c r="R45" s="72"/>
      <c r="S45" s="5"/>
      <c r="T45" s="5"/>
      <c r="U45" s="5"/>
      <c r="V45" s="5"/>
      <c r="W45" s="5"/>
      <c r="X45" s="5"/>
      <c r="Y45" s="72"/>
      <c r="Z45" s="5"/>
      <c r="AA45" s="72"/>
      <c r="AB45" s="5"/>
      <c r="AC45" s="72"/>
      <c r="AD45" s="5"/>
      <c r="AE45" s="72"/>
      <c r="AF45" s="5"/>
      <c r="AG45" s="5"/>
      <c r="AH45" s="5"/>
      <c r="AI45" s="5"/>
      <c r="AJ45" s="5"/>
      <c r="AK45" s="5"/>
      <c r="AL45" s="5"/>
      <c r="AN45" s="5"/>
      <c r="AO45" s="5"/>
      <c r="AP45" s="5"/>
      <c r="AQ45" s="5"/>
      <c r="AR45" s="5"/>
      <c r="AS45" s="5"/>
      <c r="AT45" s="5"/>
      <c r="AU45" s="5"/>
      <c r="AV45" s="5"/>
      <c r="AW45" s="5"/>
      <c r="AX45" s="5"/>
      <c r="AY45" s="5"/>
      <c r="AZ45" s="5"/>
      <c r="BA45" s="5"/>
      <c r="BB45" s="5"/>
      <c r="BC45" s="5"/>
      <c r="BD45" s="5"/>
      <c r="BE45" s="5"/>
      <c r="BF45" s="5"/>
      <c r="BG45" s="5"/>
      <c r="BI45" s="5"/>
      <c r="BJ45" s="5"/>
      <c r="BK45" s="5"/>
      <c r="BL45" s="5"/>
      <c r="BM45" s="5"/>
      <c r="BN45" s="5"/>
      <c r="BO45" s="5"/>
      <c r="BP45" s="5"/>
      <c r="BQ45" s="5"/>
      <c r="BR45" s="5"/>
      <c r="BS45" s="5"/>
      <c r="BT45" s="5"/>
      <c r="BU45" s="5"/>
      <c r="BV45" s="5"/>
    </row>
    <row r="46" spans="1:74" x14ac:dyDescent="0.25">
      <c r="A46" s="5"/>
      <c r="B46" s="72"/>
      <c r="C46" s="72"/>
      <c r="D46" s="72"/>
      <c r="E46" s="72"/>
      <c r="F46" s="72"/>
      <c r="G46" s="5"/>
      <c r="H46" s="72"/>
      <c r="I46" s="5"/>
      <c r="J46" s="72"/>
      <c r="K46" s="5"/>
      <c r="L46" s="5"/>
      <c r="M46" s="5"/>
      <c r="N46" s="5"/>
      <c r="O46" s="5"/>
      <c r="P46" s="72"/>
      <c r="Q46" s="5"/>
      <c r="R46" s="72"/>
      <c r="S46" s="5"/>
      <c r="T46" s="5"/>
      <c r="U46" s="5"/>
      <c r="V46" s="5"/>
      <c r="W46" s="5"/>
      <c r="X46" s="5"/>
      <c r="Y46" s="72"/>
      <c r="Z46" s="5"/>
      <c r="AA46" s="72"/>
      <c r="AB46" s="5"/>
      <c r="AC46" s="72"/>
      <c r="AD46" s="5"/>
      <c r="AE46" s="72"/>
      <c r="AF46" s="5"/>
      <c r="AG46" s="5"/>
      <c r="AH46" s="5"/>
      <c r="AI46" s="5"/>
      <c r="AJ46" s="5"/>
      <c r="AK46" s="5"/>
      <c r="AL46" s="5"/>
      <c r="AN46" s="5"/>
      <c r="AO46" s="5"/>
      <c r="AP46" s="5"/>
      <c r="AQ46" s="5"/>
      <c r="AR46" s="5"/>
      <c r="AS46" s="5"/>
      <c r="AT46" s="5"/>
      <c r="AU46" s="5"/>
      <c r="AV46" s="5"/>
      <c r="AW46" s="5"/>
      <c r="AX46" s="5"/>
      <c r="AY46" s="5"/>
      <c r="AZ46" s="5"/>
      <c r="BA46" s="5"/>
      <c r="BB46" s="5"/>
      <c r="BC46" s="5"/>
      <c r="BD46" s="5"/>
      <c r="BE46" s="5"/>
      <c r="BF46" s="5"/>
      <c r="BG46" s="5"/>
      <c r="BI46" s="5"/>
      <c r="BJ46" s="5"/>
      <c r="BK46" s="5"/>
      <c r="BL46" s="5"/>
      <c r="BM46" s="5"/>
      <c r="BN46" s="5"/>
      <c r="BO46" s="5"/>
      <c r="BP46" s="5"/>
      <c r="BQ46" s="5"/>
      <c r="BR46" s="5"/>
      <c r="BS46" s="5"/>
      <c r="BT46" s="5"/>
      <c r="BU46" s="5"/>
      <c r="BV46" s="5"/>
    </row>
    <row r="47" spans="1:74" x14ac:dyDescent="0.25">
      <c r="A47" s="5"/>
      <c r="B47" s="72"/>
      <c r="C47" s="72"/>
      <c r="D47" s="72"/>
      <c r="E47" s="72"/>
      <c r="F47" s="72"/>
      <c r="G47" s="5"/>
      <c r="H47" s="72"/>
      <c r="I47" s="5"/>
      <c r="J47" s="72"/>
      <c r="K47" s="5"/>
      <c r="L47" s="5"/>
      <c r="M47" s="5"/>
      <c r="N47" s="5"/>
      <c r="O47" s="5"/>
      <c r="P47" s="72"/>
      <c r="Q47" s="5"/>
      <c r="R47" s="72"/>
      <c r="S47" s="5"/>
      <c r="T47" s="5"/>
      <c r="U47" s="5"/>
      <c r="V47" s="5"/>
      <c r="W47" s="5"/>
      <c r="X47" s="5"/>
      <c r="Y47" s="72"/>
      <c r="Z47" s="5"/>
      <c r="AA47" s="72"/>
      <c r="AB47" s="5"/>
      <c r="AC47" s="72"/>
      <c r="AD47" s="5"/>
      <c r="AE47" s="72"/>
      <c r="AF47" s="5"/>
      <c r="AG47" s="5"/>
      <c r="AH47" s="5"/>
      <c r="AI47" s="5"/>
      <c r="AJ47" s="5"/>
      <c r="AK47" s="5"/>
      <c r="AL47" s="5"/>
      <c r="AN47" s="5"/>
      <c r="AO47" s="5"/>
      <c r="AP47" s="5"/>
      <c r="AQ47" s="5"/>
      <c r="AR47" s="5"/>
      <c r="AS47" s="5"/>
      <c r="AT47" s="5"/>
      <c r="AU47" s="5"/>
      <c r="AV47" s="5"/>
      <c r="AW47" s="5"/>
      <c r="AX47" s="5"/>
      <c r="AY47" s="5"/>
      <c r="AZ47" s="5"/>
      <c r="BA47" s="5"/>
      <c r="BB47" s="5"/>
      <c r="BC47" s="5"/>
      <c r="BD47" s="5"/>
      <c r="BE47" s="5"/>
      <c r="BF47" s="5"/>
      <c r="BG47" s="5"/>
      <c r="BI47" s="5"/>
      <c r="BJ47" s="5"/>
      <c r="BK47" s="5"/>
      <c r="BL47" s="5"/>
      <c r="BM47" s="5"/>
      <c r="BN47" s="5"/>
      <c r="BO47" s="5"/>
      <c r="BP47" s="5"/>
      <c r="BQ47" s="5"/>
      <c r="BR47" s="5"/>
      <c r="BS47" s="5"/>
      <c r="BT47" s="5"/>
      <c r="BU47" s="5"/>
      <c r="BV47" s="5"/>
    </row>
    <row r="48" spans="1:74" x14ac:dyDescent="0.25">
      <c r="A48" s="5"/>
      <c r="B48" s="72"/>
      <c r="C48" s="72"/>
      <c r="D48" s="72"/>
      <c r="E48" s="72"/>
      <c r="F48" s="72"/>
      <c r="G48" s="5"/>
      <c r="H48" s="72"/>
      <c r="I48" s="5"/>
      <c r="J48" s="72"/>
      <c r="K48" s="5"/>
      <c r="L48" s="5"/>
      <c r="M48" s="5"/>
      <c r="N48" s="5"/>
      <c r="O48" s="5"/>
      <c r="P48" s="72"/>
      <c r="Q48" s="5"/>
      <c r="R48" s="72"/>
      <c r="S48" s="5"/>
      <c r="T48" s="5"/>
      <c r="U48" s="5"/>
      <c r="V48" s="5"/>
      <c r="W48" s="5"/>
      <c r="X48" s="5"/>
      <c r="Y48" s="72"/>
      <c r="Z48" s="5"/>
      <c r="AA48" s="72"/>
      <c r="AB48" s="5"/>
      <c r="AC48" s="72"/>
      <c r="AD48" s="5"/>
      <c r="AE48" s="72"/>
      <c r="AF48" s="5"/>
      <c r="AG48" s="5"/>
      <c r="AH48" s="5"/>
      <c r="AI48" s="5"/>
      <c r="AJ48" s="5"/>
      <c r="AK48" s="5"/>
      <c r="AL48" s="5"/>
      <c r="AN48" s="5"/>
      <c r="AO48" s="5"/>
      <c r="AP48" s="5"/>
      <c r="AQ48" s="5"/>
      <c r="AR48" s="5"/>
      <c r="AS48" s="5"/>
      <c r="AT48" s="5"/>
      <c r="AU48" s="5"/>
      <c r="AV48" s="5"/>
      <c r="AW48" s="5"/>
      <c r="AX48" s="5"/>
      <c r="AY48" s="5"/>
      <c r="AZ48" s="5"/>
      <c r="BA48" s="5"/>
      <c r="BB48" s="5"/>
      <c r="BC48" s="5"/>
      <c r="BD48" s="5"/>
      <c r="BE48" s="5"/>
      <c r="BF48" s="5"/>
      <c r="BG48" s="5"/>
      <c r="BI48" s="5"/>
      <c r="BJ48" s="5"/>
      <c r="BK48" s="5"/>
      <c r="BL48" s="5"/>
      <c r="BM48" s="5"/>
      <c r="BN48" s="5"/>
      <c r="BO48" s="5"/>
      <c r="BP48" s="5"/>
      <c r="BQ48" s="5"/>
      <c r="BR48" s="5"/>
      <c r="BS48" s="5"/>
      <c r="BT48" s="5"/>
      <c r="BU48" s="5"/>
      <c r="BV48" s="5"/>
    </row>
    <row r="49" spans="1:74" x14ac:dyDescent="0.25">
      <c r="A49" s="5"/>
      <c r="B49" s="72"/>
      <c r="C49" s="72"/>
      <c r="D49" s="72"/>
      <c r="E49" s="72"/>
      <c r="F49" s="72"/>
      <c r="G49" s="5"/>
      <c r="H49" s="72"/>
      <c r="I49" s="5"/>
      <c r="J49" s="72"/>
      <c r="K49" s="5"/>
      <c r="L49" s="5"/>
      <c r="M49" s="5"/>
      <c r="N49" s="5"/>
      <c r="O49" s="5"/>
      <c r="P49" s="72"/>
      <c r="Q49" s="5"/>
      <c r="R49" s="72"/>
      <c r="S49" s="5"/>
      <c r="T49" s="5"/>
      <c r="U49" s="5"/>
      <c r="V49" s="5"/>
      <c r="W49" s="5"/>
      <c r="X49" s="5"/>
      <c r="Y49" s="72"/>
      <c r="Z49" s="5"/>
      <c r="AA49" s="72"/>
      <c r="AB49" s="5"/>
      <c r="AC49" s="72"/>
      <c r="AD49" s="5"/>
      <c r="AE49" s="72"/>
      <c r="AF49" s="5"/>
      <c r="AG49" s="5"/>
      <c r="AH49" s="5"/>
      <c r="AI49" s="5"/>
      <c r="AJ49" s="5"/>
      <c r="AK49" s="5"/>
      <c r="AL49" s="5"/>
      <c r="AN49" s="5"/>
      <c r="AO49" s="5"/>
      <c r="AP49" s="5"/>
      <c r="AQ49" s="5"/>
      <c r="AR49" s="5"/>
      <c r="AS49" s="5"/>
      <c r="AT49" s="5"/>
      <c r="AU49" s="5"/>
      <c r="AV49" s="5"/>
      <c r="AW49" s="5"/>
      <c r="AX49" s="5"/>
      <c r="AY49" s="5"/>
      <c r="AZ49" s="5"/>
      <c r="BA49" s="5"/>
      <c r="BB49" s="5"/>
      <c r="BC49" s="5"/>
      <c r="BD49" s="5"/>
      <c r="BE49" s="5"/>
      <c r="BF49" s="5"/>
      <c r="BG49" s="5"/>
      <c r="BI49" s="5"/>
      <c r="BJ49" s="5"/>
      <c r="BK49" s="5"/>
      <c r="BL49" s="5"/>
      <c r="BM49" s="5"/>
      <c r="BN49" s="5"/>
      <c r="BO49" s="5"/>
      <c r="BP49" s="5"/>
      <c r="BQ49" s="5"/>
      <c r="BR49" s="5"/>
      <c r="BS49" s="5"/>
      <c r="BT49" s="5"/>
      <c r="BU49" s="5"/>
      <c r="BV49" s="5"/>
    </row>
    <row r="50" spans="1:74" x14ac:dyDescent="0.25">
      <c r="A50" s="5"/>
      <c r="B50" s="72"/>
      <c r="C50" s="72"/>
      <c r="D50" s="72"/>
      <c r="E50" s="72"/>
      <c r="F50" s="72"/>
      <c r="G50" s="5"/>
      <c r="H50" s="72"/>
      <c r="I50" s="5"/>
      <c r="J50" s="72"/>
      <c r="K50" s="5"/>
      <c r="L50" s="5"/>
      <c r="M50" s="5"/>
      <c r="N50" s="5"/>
      <c r="O50" s="5"/>
      <c r="P50" s="72"/>
      <c r="Q50" s="5"/>
      <c r="R50" s="72"/>
      <c r="S50" s="5"/>
      <c r="T50" s="5"/>
      <c r="U50" s="5"/>
      <c r="V50" s="5"/>
      <c r="W50" s="5"/>
      <c r="X50" s="5"/>
      <c r="Y50" s="72"/>
      <c r="Z50" s="5"/>
      <c r="AA50" s="72"/>
      <c r="AB50" s="5"/>
      <c r="AC50" s="72"/>
      <c r="AD50" s="5"/>
      <c r="AE50" s="72"/>
      <c r="AF50" s="5"/>
      <c r="AG50" s="5"/>
      <c r="AH50" s="5"/>
      <c r="AI50" s="5"/>
      <c r="AJ50" s="5"/>
      <c r="AK50" s="5"/>
      <c r="AL50" s="5"/>
      <c r="AN50" s="5"/>
      <c r="AO50" s="5"/>
      <c r="AP50" s="5"/>
      <c r="AQ50" s="5"/>
      <c r="AR50" s="5"/>
      <c r="AS50" s="5"/>
      <c r="AT50" s="5"/>
      <c r="AU50" s="5"/>
      <c r="AV50" s="5"/>
      <c r="AW50" s="5"/>
      <c r="AX50" s="5"/>
      <c r="AY50" s="5"/>
      <c r="AZ50" s="5"/>
      <c r="BA50" s="5"/>
      <c r="BB50" s="5"/>
      <c r="BC50" s="5"/>
      <c r="BD50" s="5"/>
      <c r="BE50" s="5"/>
      <c r="BF50" s="5"/>
      <c r="BG50" s="5"/>
      <c r="BI50" s="5"/>
      <c r="BJ50" s="5"/>
      <c r="BK50" s="5"/>
      <c r="BL50" s="5"/>
      <c r="BM50" s="5"/>
      <c r="BN50" s="5"/>
      <c r="BO50" s="5"/>
      <c r="BP50" s="5"/>
      <c r="BQ50" s="5"/>
      <c r="BR50" s="5"/>
      <c r="BS50" s="5"/>
      <c r="BT50" s="5"/>
      <c r="BU50" s="5"/>
      <c r="BV50" s="5"/>
    </row>
    <row r="51" spans="1:74" x14ac:dyDescent="0.25">
      <c r="A51" s="5"/>
      <c r="B51" s="72"/>
      <c r="C51" s="72"/>
      <c r="D51" s="72"/>
      <c r="E51" s="72"/>
      <c r="F51" s="72"/>
      <c r="G51" s="5"/>
      <c r="H51" s="72"/>
      <c r="I51" s="5"/>
      <c r="J51" s="72"/>
      <c r="K51" s="5"/>
      <c r="L51" s="5"/>
      <c r="M51" s="5"/>
      <c r="N51" s="5"/>
      <c r="O51" s="5"/>
      <c r="P51" s="72"/>
      <c r="Q51" s="5"/>
      <c r="R51" s="72"/>
      <c r="S51" s="5"/>
      <c r="T51" s="5"/>
      <c r="U51" s="5"/>
      <c r="V51" s="5"/>
      <c r="W51" s="5"/>
      <c r="X51" s="5"/>
      <c r="Y51" s="72"/>
      <c r="Z51" s="5"/>
      <c r="AA51" s="72"/>
      <c r="AB51" s="5"/>
      <c r="AC51" s="72"/>
      <c r="AD51" s="5"/>
      <c r="AE51" s="72"/>
      <c r="AF51" s="5"/>
      <c r="AG51" s="5"/>
      <c r="AH51" s="5"/>
      <c r="AI51" s="5"/>
      <c r="AJ51" s="5"/>
      <c r="AK51" s="5"/>
      <c r="AL51" s="5"/>
      <c r="AN51" s="5"/>
      <c r="AO51" s="5"/>
      <c r="AP51" s="5"/>
      <c r="AQ51" s="5"/>
      <c r="AR51" s="5"/>
      <c r="AS51" s="5"/>
      <c r="AT51" s="5"/>
      <c r="AU51" s="5"/>
      <c r="AV51" s="5"/>
      <c r="AW51" s="5"/>
      <c r="AX51" s="5"/>
      <c r="AY51" s="5"/>
      <c r="AZ51" s="5"/>
      <c r="BA51" s="5"/>
      <c r="BB51" s="5"/>
      <c r="BC51" s="5"/>
      <c r="BD51" s="5"/>
      <c r="BE51" s="5"/>
      <c r="BF51" s="5"/>
      <c r="BG51" s="5"/>
      <c r="BI51" s="5"/>
      <c r="BJ51" s="5"/>
      <c r="BK51" s="5"/>
      <c r="BL51" s="5"/>
      <c r="BM51" s="5"/>
      <c r="BN51" s="5"/>
      <c r="BO51" s="5"/>
      <c r="BP51" s="5"/>
      <c r="BQ51" s="5"/>
      <c r="BR51" s="5"/>
      <c r="BS51" s="5"/>
      <c r="BT51" s="5"/>
      <c r="BU51" s="5"/>
      <c r="BV51" s="5"/>
    </row>
    <row r="52" spans="1:74" x14ac:dyDescent="0.25">
      <c r="A52" s="5"/>
      <c r="B52" s="72"/>
      <c r="C52" s="72"/>
      <c r="D52" s="72"/>
      <c r="E52" s="72"/>
      <c r="F52" s="72"/>
      <c r="G52" s="5"/>
      <c r="H52" s="72"/>
      <c r="I52" s="5"/>
      <c r="J52" s="72"/>
      <c r="K52" s="5"/>
      <c r="L52" s="5"/>
      <c r="M52" s="5"/>
      <c r="N52" s="5"/>
      <c r="O52" s="5"/>
      <c r="P52" s="72"/>
      <c r="Q52" s="5"/>
      <c r="R52" s="72"/>
      <c r="S52" s="5"/>
      <c r="T52" s="5"/>
      <c r="U52" s="5"/>
      <c r="V52" s="5"/>
      <c r="W52" s="5"/>
      <c r="X52" s="5"/>
      <c r="Y52" s="72"/>
      <c r="Z52" s="5"/>
      <c r="AA52" s="72"/>
      <c r="AB52" s="5"/>
      <c r="AC52" s="72"/>
      <c r="AD52" s="5"/>
      <c r="AE52" s="72"/>
      <c r="AF52" s="5"/>
      <c r="AG52" s="5"/>
      <c r="AH52" s="5"/>
      <c r="AI52" s="5"/>
      <c r="AJ52" s="5"/>
      <c r="AK52" s="5"/>
      <c r="AL52" s="5"/>
      <c r="AN52" s="5"/>
      <c r="AO52" s="5"/>
      <c r="AP52" s="5"/>
      <c r="AQ52" s="5"/>
      <c r="AR52" s="5"/>
      <c r="AS52" s="5"/>
      <c r="AT52" s="5"/>
      <c r="AU52" s="5"/>
      <c r="AV52" s="5"/>
      <c r="AW52" s="5"/>
      <c r="AX52" s="5"/>
      <c r="AY52" s="5"/>
      <c r="AZ52" s="5"/>
      <c r="BA52" s="5"/>
      <c r="BB52" s="5"/>
      <c r="BC52" s="5"/>
      <c r="BD52" s="5"/>
      <c r="BE52" s="5"/>
      <c r="BF52" s="5"/>
      <c r="BG52" s="5"/>
      <c r="BI52" s="5"/>
      <c r="BJ52" s="5"/>
      <c r="BK52" s="5"/>
      <c r="BL52" s="5"/>
      <c r="BM52" s="5"/>
      <c r="BN52" s="5"/>
      <c r="BO52" s="5"/>
      <c r="BP52" s="5"/>
      <c r="BQ52" s="5"/>
      <c r="BR52" s="5"/>
      <c r="BS52" s="5"/>
      <c r="BT52" s="5"/>
      <c r="BU52" s="5"/>
      <c r="BV52" s="5"/>
    </row>
    <row r="53" spans="1:74" x14ac:dyDescent="0.25">
      <c r="A53" s="5"/>
      <c r="B53" s="72"/>
      <c r="C53" s="72"/>
      <c r="D53" s="72"/>
      <c r="E53" s="72"/>
      <c r="F53" s="72"/>
      <c r="G53" s="5"/>
      <c r="H53" s="72"/>
      <c r="I53" s="5"/>
      <c r="J53" s="72"/>
      <c r="K53" s="5"/>
      <c r="L53" s="5"/>
      <c r="M53" s="5"/>
      <c r="N53" s="5"/>
      <c r="O53" s="5"/>
      <c r="P53" s="72"/>
      <c r="Q53" s="5"/>
      <c r="R53" s="72"/>
      <c r="S53" s="5"/>
      <c r="T53" s="5"/>
      <c r="U53" s="5"/>
      <c r="V53" s="5"/>
      <c r="W53" s="5"/>
      <c r="X53" s="5"/>
      <c r="Y53" s="72"/>
      <c r="Z53" s="5"/>
      <c r="AA53" s="72"/>
      <c r="AB53" s="5"/>
      <c r="AC53" s="72"/>
      <c r="AD53" s="5"/>
      <c r="AE53" s="72"/>
      <c r="AF53" s="5"/>
      <c r="AG53" s="5"/>
      <c r="AH53" s="5"/>
      <c r="AI53" s="5"/>
      <c r="AJ53" s="5"/>
      <c r="AK53" s="5"/>
      <c r="AL53" s="5"/>
      <c r="AN53" s="5"/>
      <c r="AO53" s="5"/>
      <c r="AP53" s="5"/>
      <c r="AQ53" s="5"/>
      <c r="AR53" s="5"/>
      <c r="AS53" s="5"/>
      <c r="AT53" s="5"/>
      <c r="AU53" s="5"/>
      <c r="AV53" s="5"/>
      <c r="AW53" s="5"/>
      <c r="AX53" s="5"/>
      <c r="AY53" s="5"/>
      <c r="AZ53" s="5"/>
      <c r="BA53" s="5"/>
      <c r="BB53" s="5"/>
      <c r="BC53" s="5"/>
      <c r="BD53" s="5"/>
      <c r="BE53" s="5"/>
      <c r="BF53" s="5"/>
      <c r="BG53" s="5"/>
      <c r="BI53" s="5"/>
      <c r="BJ53" s="5"/>
      <c r="BK53" s="5"/>
      <c r="BL53" s="5"/>
      <c r="BM53" s="5"/>
      <c r="BN53" s="5"/>
      <c r="BO53" s="5"/>
      <c r="BP53" s="5"/>
      <c r="BQ53" s="5"/>
      <c r="BR53" s="5"/>
      <c r="BS53" s="5"/>
      <c r="BT53" s="5"/>
      <c r="BU53" s="5"/>
      <c r="BV53" s="5"/>
    </row>
    <row r="54" spans="1:74" x14ac:dyDescent="0.25">
      <c r="A54" s="5"/>
      <c r="B54" s="72"/>
      <c r="C54" s="72"/>
      <c r="D54" s="72"/>
      <c r="E54" s="72"/>
      <c r="F54" s="72"/>
      <c r="G54" s="5"/>
      <c r="H54" s="72"/>
      <c r="I54" s="5"/>
      <c r="J54" s="72"/>
      <c r="K54" s="5"/>
      <c r="L54" s="5"/>
      <c r="M54" s="5"/>
      <c r="N54" s="5"/>
      <c r="O54" s="5"/>
      <c r="P54" s="72"/>
      <c r="Q54" s="5"/>
      <c r="R54" s="72"/>
      <c r="S54" s="5"/>
      <c r="T54" s="5"/>
      <c r="U54" s="5"/>
      <c r="V54" s="5"/>
      <c r="W54" s="5"/>
      <c r="X54" s="5"/>
      <c r="Y54" s="72"/>
      <c r="Z54" s="5"/>
      <c r="AA54" s="72"/>
      <c r="AB54" s="5"/>
      <c r="AC54" s="72"/>
      <c r="AD54" s="5"/>
      <c r="AE54" s="72"/>
      <c r="AF54" s="5"/>
      <c r="AG54" s="5"/>
      <c r="AH54" s="5"/>
      <c r="AI54" s="5"/>
      <c r="AJ54" s="5"/>
      <c r="AK54" s="5"/>
      <c r="AL54" s="5"/>
      <c r="AN54" s="5"/>
      <c r="AO54" s="5"/>
      <c r="AP54" s="5"/>
      <c r="AQ54" s="5"/>
      <c r="AR54" s="5"/>
      <c r="AS54" s="5"/>
      <c r="AT54" s="5"/>
      <c r="AU54" s="5"/>
      <c r="AV54" s="5"/>
      <c r="AW54" s="5"/>
      <c r="AX54" s="5"/>
      <c r="AY54" s="5"/>
      <c r="AZ54" s="5"/>
      <c r="BA54" s="5"/>
      <c r="BB54" s="5"/>
      <c r="BC54" s="5"/>
      <c r="BD54" s="5"/>
      <c r="BE54" s="5"/>
      <c r="BF54" s="5"/>
      <c r="BG54" s="5"/>
      <c r="BI54" s="5"/>
      <c r="BJ54" s="5"/>
      <c r="BK54" s="5"/>
      <c r="BL54" s="5"/>
      <c r="BM54" s="5"/>
      <c r="BN54" s="5"/>
      <c r="BO54" s="5"/>
      <c r="BP54" s="5"/>
      <c r="BQ54" s="5"/>
      <c r="BR54" s="5"/>
      <c r="BS54" s="5"/>
      <c r="BT54" s="5"/>
      <c r="BU54" s="5"/>
      <c r="BV54" s="5"/>
    </row>
    <row r="55" spans="1:74" x14ac:dyDescent="0.25">
      <c r="A55" s="5"/>
      <c r="B55" s="72"/>
      <c r="C55" s="72"/>
      <c r="D55" s="72"/>
      <c r="E55" s="72"/>
      <c r="F55" s="72"/>
      <c r="G55" s="5"/>
      <c r="H55" s="72"/>
      <c r="I55" s="5"/>
      <c r="J55" s="72"/>
      <c r="K55" s="5"/>
      <c r="L55" s="5"/>
      <c r="M55" s="5"/>
      <c r="N55" s="5"/>
      <c r="O55" s="5"/>
      <c r="P55" s="72"/>
      <c r="Q55" s="5"/>
      <c r="R55" s="72"/>
      <c r="S55" s="5"/>
      <c r="T55" s="5"/>
      <c r="U55" s="5"/>
      <c r="V55" s="5"/>
      <c r="W55" s="5"/>
      <c r="X55" s="5"/>
      <c r="Y55" s="72"/>
      <c r="Z55" s="5"/>
      <c r="AA55" s="72"/>
      <c r="AB55" s="5"/>
      <c r="AC55" s="72"/>
      <c r="AD55" s="5"/>
      <c r="AE55" s="72"/>
      <c r="AF55" s="5"/>
      <c r="AG55" s="5"/>
      <c r="AH55" s="5"/>
      <c r="AI55" s="5"/>
      <c r="AJ55" s="5"/>
      <c r="AK55" s="5"/>
      <c r="AL55" s="5"/>
      <c r="AN55" s="5"/>
      <c r="AO55" s="5"/>
      <c r="AP55" s="5"/>
      <c r="AQ55" s="5"/>
      <c r="AR55" s="5"/>
      <c r="AS55" s="5"/>
      <c r="AT55" s="5"/>
      <c r="AU55" s="5"/>
      <c r="AV55" s="5"/>
      <c r="AW55" s="5"/>
      <c r="AX55" s="5"/>
      <c r="AY55" s="5"/>
      <c r="AZ55" s="5"/>
      <c r="BA55" s="5"/>
      <c r="BB55" s="5"/>
      <c r="BC55" s="5"/>
      <c r="BD55" s="5"/>
      <c r="BE55" s="5"/>
      <c r="BF55" s="5"/>
      <c r="BG55" s="5"/>
      <c r="BI55" s="5"/>
      <c r="BJ55" s="5"/>
      <c r="BK55" s="5"/>
      <c r="BL55" s="5"/>
      <c r="BM55" s="5"/>
      <c r="BN55" s="5"/>
      <c r="BO55" s="5"/>
      <c r="BP55" s="5"/>
      <c r="BQ55" s="5"/>
      <c r="BR55" s="5"/>
      <c r="BS55" s="5"/>
      <c r="BT55" s="5"/>
      <c r="BU55" s="5"/>
      <c r="BV55" s="5"/>
    </row>
    <row r="56" spans="1:74" x14ac:dyDescent="0.25">
      <c r="A56" s="5"/>
      <c r="B56" s="72"/>
      <c r="C56" s="72"/>
      <c r="D56" s="72"/>
      <c r="E56" s="72"/>
      <c r="F56" s="72"/>
      <c r="G56" s="5"/>
      <c r="H56" s="72"/>
      <c r="I56" s="5"/>
      <c r="J56" s="72"/>
      <c r="K56" s="5"/>
      <c r="L56" s="5"/>
      <c r="M56" s="5"/>
      <c r="N56" s="5"/>
      <c r="O56" s="5"/>
      <c r="P56" s="72"/>
      <c r="Q56" s="5"/>
      <c r="R56" s="72"/>
      <c r="S56" s="5"/>
      <c r="T56" s="5"/>
      <c r="U56" s="5"/>
      <c r="V56" s="5"/>
      <c r="W56" s="5"/>
      <c r="X56" s="5"/>
      <c r="Y56" s="72"/>
      <c r="Z56" s="5"/>
      <c r="AA56" s="72"/>
      <c r="AB56" s="5"/>
      <c r="AC56" s="72"/>
      <c r="AD56" s="5"/>
      <c r="AE56" s="72"/>
      <c r="AF56" s="5"/>
      <c r="AG56" s="5"/>
      <c r="AH56" s="5"/>
      <c r="AI56" s="5"/>
      <c r="AJ56" s="5"/>
      <c r="AK56" s="5"/>
      <c r="AL56" s="5"/>
      <c r="AN56" s="5"/>
      <c r="AO56" s="5"/>
      <c r="AP56" s="5"/>
      <c r="AQ56" s="5"/>
      <c r="AR56" s="5"/>
      <c r="AS56" s="5"/>
      <c r="AT56" s="5"/>
      <c r="AU56" s="5"/>
      <c r="AV56" s="5"/>
      <c r="AW56" s="5"/>
      <c r="AX56" s="5"/>
      <c r="AY56" s="5"/>
      <c r="AZ56" s="5"/>
      <c r="BA56" s="5"/>
      <c r="BB56" s="5"/>
      <c r="BC56" s="5"/>
      <c r="BD56" s="5"/>
      <c r="BE56" s="5"/>
      <c r="BF56" s="5"/>
      <c r="BG56" s="5"/>
      <c r="BI56" s="5"/>
      <c r="BJ56" s="5"/>
      <c r="BK56" s="5"/>
      <c r="BL56" s="5"/>
      <c r="BM56" s="5"/>
      <c r="BN56" s="5"/>
      <c r="BO56" s="5"/>
      <c r="BP56" s="5"/>
      <c r="BQ56" s="5"/>
      <c r="BR56" s="5"/>
      <c r="BS56" s="5"/>
      <c r="BT56" s="5"/>
      <c r="BU56" s="5"/>
      <c r="BV56" s="5"/>
    </row>
    <row r="57" spans="1:74" x14ac:dyDescent="0.25">
      <c r="A57" s="5"/>
      <c r="B57" s="72"/>
      <c r="C57" s="72"/>
      <c r="D57" s="72"/>
      <c r="E57" s="72"/>
      <c r="F57" s="72"/>
      <c r="G57" s="5"/>
      <c r="H57" s="72"/>
      <c r="I57" s="5"/>
      <c r="J57" s="72"/>
      <c r="K57" s="5"/>
      <c r="L57" s="5"/>
      <c r="M57" s="5"/>
      <c r="N57" s="5"/>
      <c r="O57" s="5"/>
      <c r="P57" s="5"/>
      <c r="Q57" s="5"/>
      <c r="R57" s="72"/>
      <c r="S57" s="5"/>
      <c r="T57" s="5"/>
      <c r="U57" s="5"/>
      <c r="V57" s="5"/>
      <c r="W57" s="5"/>
      <c r="X57" s="5"/>
      <c r="Y57" s="72"/>
      <c r="Z57" s="5"/>
      <c r="AA57" s="72"/>
      <c r="AB57" s="5"/>
      <c r="AC57" s="72"/>
      <c r="AD57" s="5"/>
      <c r="AE57" s="72"/>
      <c r="AF57" s="5"/>
      <c r="AG57" s="5"/>
      <c r="AH57" s="5"/>
      <c r="AI57" s="5"/>
      <c r="AJ57" s="5"/>
      <c r="AK57" s="5"/>
      <c r="AL57" s="5"/>
      <c r="AN57" s="5"/>
      <c r="AO57" s="5"/>
      <c r="AP57" s="5"/>
      <c r="AQ57" s="5"/>
      <c r="AR57" s="5"/>
      <c r="AS57" s="5"/>
      <c r="AT57" s="5"/>
      <c r="AU57" s="5"/>
      <c r="AV57" s="5"/>
      <c r="AW57" s="5"/>
      <c r="AX57" s="5"/>
      <c r="AY57" s="5"/>
      <c r="AZ57" s="5"/>
      <c r="BA57" s="5"/>
      <c r="BB57" s="5"/>
      <c r="BC57" s="5"/>
      <c r="BD57" s="5"/>
      <c r="BE57" s="5"/>
      <c r="BF57" s="5"/>
      <c r="BG57" s="5"/>
      <c r="BI57" s="5"/>
      <c r="BJ57" s="5"/>
      <c r="BK57" s="5"/>
      <c r="BL57" s="5"/>
      <c r="BM57" s="5"/>
      <c r="BN57" s="5"/>
      <c r="BO57" s="5"/>
      <c r="BP57" s="5"/>
      <c r="BQ57" s="5"/>
      <c r="BR57" s="5"/>
      <c r="BS57" s="5"/>
      <c r="BT57" s="5"/>
      <c r="BU57" s="5"/>
      <c r="BV57" s="5"/>
    </row>
    <row r="58" spans="1:74" x14ac:dyDescent="0.25">
      <c r="A58" s="5"/>
      <c r="B58" s="72"/>
      <c r="C58" s="72"/>
      <c r="D58" s="72"/>
      <c r="E58" s="72"/>
      <c r="F58" s="72"/>
      <c r="G58" s="5"/>
      <c r="H58" s="72"/>
      <c r="I58" s="5"/>
      <c r="J58" s="72"/>
      <c r="K58" s="5"/>
      <c r="L58" s="5"/>
      <c r="M58" s="5"/>
      <c r="N58" s="5"/>
      <c r="O58" s="5"/>
      <c r="P58" s="5"/>
      <c r="Q58" s="5"/>
      <c r="R58" s="72"/>
      <c r="S58" s="5"/>
      <c r="T58" s="5"/>
      <c r="U58" s="5"/>
      <c r="V58" s="5"/>
      <c r="W58" s="5"/>
      <c r="X58" s="5"/>
      <c r="Y58" s="72"/>
      <c r="Z58" s="5"/>
      <c r="AA58" s="72"/>
      <c r="AB58" s="5"/>
      <c r="AC58" s="72"/>
      <c r="AD58" s="5"/>
      <c r="AE58" s="72"/>
      <c r="AF58" s="5"/>
      <c r="AG58" s="5"/>
      <c r="AH58" s="5"/>
      <c r="AI58" s="5"/>
      <c r="AJ58" s="5"/>
      <c r="AK58" s="5"/>
      <c r="AL58" s="5"/>
      <c r="AN58" s="5"/>
      <c r="AO58" s="5"/>
      <c r="AP58" s="5"/>
      <c r="AQ58" s="5"/>
      <c r="AR58" s="5"/>
      <c r="AS58" s="5"/>
      <c r="AT58" s="5"/>
      <c r="AU58" s="5"/>
      <c r="AV58" s="5"/>
      <c r="AW58" s="5"/>
      <c r="AX58" s="5"/>
      <c r="AY58" s="5"/>
      <c r="AZ58" s="5"/>
      <c r="BA58" s="5"/>
      <c r="BB58" s="5"/>
      <c r="BC58" s="5"/>
      <c r="BD58" s="5"/>
      <c r="BE58" s="5"/>
      <c r="BF58" s="5"/>
      <c r="BG58" s="5"/>
      <c r="BI58" s="5"/>
      <c r="BJ58" s="5"/>
      <c r="BK58" s="5"/>
      <c r="BL58" s="5"/>
      <c r="BM58" s="5"/>
      <c r="BN58" s="5"/>
      <c r="BO58" s="5"/>
      <c r="BP58" s="5"/>
      <c r="BQ58" s="5"/>
      <c r="BR58" s="5"/>
      <c r="BS58" s="5"/>
      <c r="BT58" s="5"/>
      <c r="BU58" s="5"/>
      <c r="BV58" s="5"/>
    </row>
    <row r="59" spans="1:74" x14ac:dyDescent="0.25">
      <c r="A59" s="5"/>
      <c r="B59" s="72"/>
      <c r="C59" s="72"/>
      <c r="D59" s="72"/>
      <c r="E59" s="72"/>
      <c r="F59" s="72"/>
      <c r="G59" s="5"/>
      <c r="H59" s="72"/>
      <c r="I59" s="5"/>
      <c r="J59" s="72"/>
      <c r="K59" s="5"/>
      <c r="L59" s="5"/>
      <c r="M59" s="5"/>
      <c r="N59" s="5"/>
      <c r="O59" s="5"/>
      <c r="P59" s="5"/>
      <c r="Q59" s="5"/>
      <c r="R59" s="72"/>
      <c r="S59" s="5"/>
      <c r="T59" s="5"/>
      <c r="U59" s="5"/>
      <c r="V59" s="5"/>
      <c r="W59" s="5"/>
      <c r="X59" s="5"/>
      <c r="Y59" s="72"/>
      <c r="Z59" s="5"/>
      <c r="AA59" s="72"/>
      <c r="AB59" s="5"/>
      <c r="AC59" s="72"/>
      <c r="AD59" s="5"/>
      <c r="AE59" s="72"/>
      <c r="AF59" s="5"/>
      <c r="AG59" s="5"/>
      <c r="AH59" s="5"/>
      <c r="AI59" s="5"/>
      <c r="AJ59" s="5"/>
      <c r="AK59" s="5"/>
      <c r="AL59" s="5"/>
      <c r="AN59" s="5"/>
      <c r="AO59" s="5"/>
      <c r="AP59" s="5"/>
      <c r="AQ59" s="5"/>
      <c r="AR59" s="5"/>
      <c r="AS59" s="5"/>
      <c r="AT59" s="5"/>
      <c r="AU59" s="5"/>
      <c r="AV59" s="5"/>
      <c r="AW59" s="5"/>
      <c r="AX59" s="5"/>
      <c r="AY59" s="5"/>
      <c r="AZ59" s="5"/>
      <c r="BA59" s="5"/>
      <c r="BB59" s="5"/>
      <c r="BC59" s="5"/>
      <c r="BD59" s="5"/>
      <c r="BE59" s="5"/>
      <c r="BF59" s="5"/>
      <c r="BG59" s="5"/>
      <c r="BI59" s="5"/>
      <c r="BJ59" s="5"/>
      <c r="BK59" s="5"/>
      <c r="BL59" s="5"/>
      <c r="BM59" s="5"/>
      <c r="BN59" s="5"/>
      <c r="BO59" s="5"/>
      <c r="BP59" s="5"/>
      <c r="BQ59" s="5"/>
      <c r="BR59" s="5"/>
      <c r="BS59" s="5"/>
      <c r="BT59" s="5"/>
      <c r="BU59" s="5"/>
      <c r="BV59" s="5"/>
    </row>
    <row r="60" spans="1:74" x14ac:dyDescent="0.25">
      <c r="A60" s="5"/>
      <c r="B60" s="72"/>
      <c r="C60" s="72"/>
      <c r="D60" s="72"/>
      <c r="E60" s="72"/>
      <c r="F60" s="72"/>
      <c r="G60" s="5"/>
      <c r="H60" s="72"/>
      <c r="I60" s="5"/>
      <c r="J60" s="72"/>
      <c r="K60" s="5"/>
      <c r="L60" s="5"/>
      <c r="M60" s="5"/>
      <c r="N60" s="5"/>
      <c r="O60" s="5"/>
      <c r="P60" s="5"/>
      <c r="Q60" s="5"/>
      <c r="R60" s="72"/>
      <c r="S60" s="5"/>
      <c r="T60" s="5"/>
      <c r="U60" s="5"/>
      <c r="V60" s="5"/>
      <c r="W60" s="5"/>
      <c r="X60" s="5"/>
      <c r="Y60" s="72"/>
      <c r="Z60" s="5"/>
      <c r="AA60" s="72"/>
      <c r="AB60" s="5"/>
      <c r="AC60" s="72"/>
      <c r="AD60" s="5"/>
      <c r="AE60" s="72"/>
      <c r="AF60" s="5"/>
      <c r="AG60" s="5"/>
      <c r="AH60" s="5"/>
      <c r="AI60" s="5"/>
      <c r="AJ60" s="5"/>
      <c r="AK60" s="5"/>
      <c r="AL60" s="5"/>
      <c r="AN60" s="5"/>
      <c r="AO60" s="5"/>
      <c r="AP60" s="5"/>
      <c r="AQ60" s="5"/>
      <c r="AR60" s="5"/>
      <c r="AS60" s="5"/>
      <c r="AT60" s="5"/>
      <c r="AU60" s="5"/>
      <c r="AV60" s="5"/>
      <c r="AW60" s="5"/>
      <c r="AX60" s="5"/>
      <c r="AY60" s="5"/>
      <c r="AZ60" s="5"/>
      <c r="BA60" s="5"/>
      <c r="BB60" s="5"/>
      <c r="BC60" s="5"/>
      <c r="BD60" s="5"/>
      <c r="BE60" s="5"/>
      <c r="BF60" s="5"/>
      <c r="BG60" s="5"/>
      <c r="BI60" s="5"/>
      <c r="BJ60" s="5"/>
      <c r="BK60" s="5"/>
      <c r="BL60" s="5"/>
      <c r="BM60" s="5"/>
      <c r="BN60" s="5"/>
      <c r="BO60" s="5"/>
      <c r="BP60" s="5"/>
      <c r="BQ60" s="5"/>
      <c r="BR60" s="5"/>
      <c r="BS60" s="5"/>
      <c r="BT60" s="5"/>
      <c r="BU60" s="5"/>
      <c r="BV60" s="5"/>
    </row>
    <row r="61" spans="1:74" x14ac:dyDescent="0.25">
      <c r="A61" s="5"/>
      <c r="B61" s="72"/>
      <c r="C61" s="72"/>
      <c r="D61" s="72"/>
      <c r="E61" s="72"/>
      <c r="F61" s="72"/>
      <c r="G61" s="5"/>
      <c r="H61" s="72"/>
      <c r="I61" s="5"/>
      <c r="J61" s="72"/>
      <c r="K61" s="5"/>
      <c r="L61" s="5"/>
      <c r="M61" s="5"/>
      <c r="N61" s="5"/>
      <c r="O61" s="5"/>
      <c r="P61" s="5"/>
      <c r="Q61" s="5"/>
      <c r="R61" s="72"/>
      <c r="S61" s="5"/>
      <c r="T61" s="5"/>
      <c r="U61" s="5"/>
      <c r="V61" s="5"/>
      <c r="W61" s="5"/>
      <c r="X61" s="5"/>
      <c r="Y61" s="72"/>
      <c r="Z61" s="5"/>
      <c r="AA61" s="72"/>
      <c r="AB61" s="5"/>
      <c r="AC61" s="72"/>
      <c r="AD61" s="5"/>
      <c r="AE61" s="72"/>
      <c r="AF61" s="5"/>
      <c r="AG61" s="5"/>
      <c r="AH61" s="5"/>
      <c r="AI61" s="5"/>
      <c r="AJ61" s="5"/>
      <c r="AK61" s="5"/>
      <c r="AL61" s="5"/>
      <c r="AN61" s="5"/>
      <c r="AO61" s="5"/>
      <c r="AP61" s="5"/>
      <c r="AQ61" s="5"/>
      <c r="AR61" s="5"/>
      <c r="AS61" s="5"/>
      <c r="AT61" s="5"/>
      <c r="AU61" s="5"/>
      <c r="AV61" s="5"/>
      <c r="AW61" s="5"/>
      <c r="AX61" s="5"/>
      <c r="AY61" s="5"/>
      <c r="AZ61" s="5"/>
      <c r="BA61" s="5"/>
      <c r="BB61" s="5"/>
      <c r="BC61" s="5"/>
      <c r="BD61" s="5"/>
      <c r="BE61" s="5"/>
      <c r="BF61" s="5"/>
      <c r="BG61" s="5"/>
      <c r="BI61" s="5"/>
      <c r="BJ61" s="5"/>
      <c r="BK61" s="5"/>
      <c r="BL61" s="5"/>
      <c r="BM61" s="5"/>
      <c r="BN61" s="5"/>
      <c r="BO61" s="5"/>
      <c r="BP61" s="5"/>
      <c r="BQ61" s="5"/>
      <c r="BR61" s="5"/>
      <c r="BS61" s="5"/>
      <c r="BT61" s="5"/>
      <c r="BU61" s="5"/>
      <c r="BV61" s="5"/>
    </row>
    <row r="62" spans="1:74" x14ac:dyDescent="0.25">
      <c r="A62" s="5"/>
      <c r="B62" s="72"/>
      <c r="C62" s="72"/>
      <c r="D62" s="72"/>
      <c r="E62" s="72"/>
      <c r="F62" s="72"/>
      <c r="G62" s="5"/>
      <c r="H62" s="72"/>
      <c r="I62" s="5"/>
      <c r="J62" s="72"/>
      <c r="K62" s="5"/>
      <c r="L62" s="5"/>
      <c r="M62" s="5"/>
      <c r="N62" s="5"/>
      <c r="O62" s="5"/>
      <c r="P62" s="5"/>
      <c r="Q62" s="5"/>
      <c r="R62" s="72"/>
      <c r="S62" s="5"/>
      <c r="T62" s="5"/>
      <c r="U62" s="5"/>
      <c r="V62" s="5"/>
      <c r="W62" s="5"/>
      <c r="X62" s="5"/>
      <c r="Y62" s="72"/>
      <c r="Z62" s="5"/>
      <c r="AA62" s="72"/>
      <c r="AB62" s="5"/>
      <c r="AC62" s="72"/>
      <c r="AD62" s="5"/>
      <c r="AE62" s="72"/>
      <c r="AF62" s="5"/>
      <c r="AG62" s="5"/>
      <c r="AH62" s="5"/>
      <c r="AI62" s="5"/>
      <c r="AJ62" s="5"/>
      <c r="AK62" s="5"/>
      <c r="AL62" s="5"/>
      <c r="AN62" s="5"/>
      <c r="AO62" s="5"/>
      <c r="AP62" s="5"/>
      <c r="AQ62" s="5"/>
      <c r="AR62" s="5"/>
      <c r="AS62" s="5"/>
      <c r="AT62" s="5"/>
      <c r="AU62" s="5"/>
      <c r="AV62" s="5"/>
      <c r="AW62" s="5"/>
      <c r="AX62" s="5"/>
      <c r="AY62" s="5"/>
      <c r="AZ62" s="5"/>
      <c r="BA62" s="5"/>
      <c r="BB62" s="5"/>
      <c r="BC62" s="5"/>
      <c r="BD62" s="5"/>
      <c r="BE62" s="5"/>
      <c r="BF62" s="5"/>
      <c r="BG62" s="5"/>
      <c r="BI62" s="5"/>
      <c r="BJ62" s="5"/>
      <c r="BK62" s="5"/>
      <c r="BL62" s="5"/>
      <c r="BM62" s="5"/>
      <c r="BN62" s="5"/>
      <c r="BO62" s="5"/>
      <c r="BP62" s="5"/>
      <c r="BQ62" s="5"/>
      <c r="BR62" s="5"/>
      <c r="BS62" s="5"/>
      <c r="BT62" s="5"/>
      <c r="BU62" s="5"/>
      <c r="BV62" s="5"/>
    </row>
    <row r="63" spans="1:74" x14ac:dyDescent="0.25">
      <c r="A63" s="5"/>
      <c r="B63" s="72"/>
      <c r="C63" s="72"/>
      <c r="D63" s="72"/>
      <c r="E63" s="72"/>
      <c r="F63" s="72"/>
      <c r="G63" s="5"/>
      <c r="H63" s="72"/>
      <c r="I63" s="5"/>
      <c r="J63" s="72"/>
      <c r="K63" s="5"/>
      <c r="L63" s="5"/>
      <c r="M63" s="5"/>
      <c r="N63" s="5"/>
      <c r="O63" s="5"/>
      <c r="P63" s="5"/>
      <c r="Q63" s="5"/>
      <c r="R63" s="72"/>
      <c r="S63" s="5"/>
      <c r="T63" s="5"/>
      <c r="U63" s="5"/>
      <c r="V63" s="5"/>
      <c r="W63" s="5"/>
      <c r="X63" s="5"/>
      <c r="Y63" s="72"/>
      <c r="Z63" s="5"/>
      <c r="AA63" s="72"/>
      <c r="AB63" s="5"/>
      <c r="AC63" s="72"/>
      <c r="AD63" s="5"/>
      <c r="AE63" s="72"/>
      <c r="AF63" s="5"/>
      <c r="AG63" s="5"/>
      <c r="AH63" s="5"/>
      <c r="AI63" s="5"/>
      <c r="AJ63" s="5"/>
      <c r="AK63" s="5"/>
      <c r="AL63" s="5"/>
      <c r="AN63" s="5"/>
      <c r="AO63" s="5"/>
      <c r="AP63" s="5"/>
      <c r="AQ63" s="5"/>
      <c r="AR63" s="5"/>
      <c r="AS63" s="5"/>
      <c r="AT63" s="5"/>
      <c r="AU63" s="5"/>
      <c r="AV63" s="5"/>
      <c r="AW63" s="5"/>
      <c r="AX63" s="5"/>
      <c r="AY63" s="5"/>
      <c r="AZ63" s="5"/>
      <c r="BA63" s="5"/>
      <c r="BB63" s="5"/>
      <c r="BC63" s="5"/>
      <c r="BD63" s="5"/>
      <c r="BE63" s="5"/>
      <c r="BF63" s="5"/>
      <c r="BG63" s="5"/>
      <c r="BI63" s="5"/>
      <c r="BJ63" s="5"/>
      <c r="BK63" s="5"/>
      <c r="BL63" s="5"/>
      <c r="BM63" s="5"/>
      <c r="BN63" s="5"/>
      <c r="BO63" s="5"/>
      <c r="BP63" s="5"/>
      <c r="BQ63" s="5"/>
      <c r="BR63" s="5"/>
      <c r="BS63" s="5"/>
      <c r="BT63" s="5"/>
      <c r="BU63" s="5"/>
      <c r="BV63" s="5"/>
    </row>
    <row r="64" spans="1:74" x14ac:dyDescent="0.25">
      <c r="A64" s="5"/>
      <c r="B64" s="72"/>
      <c r="C64" s="72"/>
      <c r="D64" s="72"/>
      <c r="E64" s="72"/>
      <c r="F64" s="72"/>
      <c r="G64" s="5"/>
      <c r="H64" s="72"/>
      <c r="I64" s="5"/>
      <c r="J64" s="72"/>
      <c r="K64" s="5"/>
      <c r="L64" s="5"/>
      <c r="M64" s="5"/>
      <c r="N64" s="5"/>
      <c r="O64" s="5"/>
      <c r="P64" s="5"/>
      <c r="Q64" s="5"/>
      <c r="R64" s="72"/>
      <c r="S64" s="5"/>
      <c r="T64" s="5"/>
      <c r="U64" s="5"/>
      <c r="V64" s="5"/>
      <c r="W64" s="5"/>
      <c r="X64" s="5"/>
      <c r="Y64" s="72"/>
      <c r="Z64" s="5"/>
      <c r="AA64" s="72"/>
      <c r="AB64" s="5"/>
      <c r="AC64" s="72"/>
      <c r="AD64" s="5"/>
      <c r="AE64" s="72"/>
      <c r="AF64" s="5"/>
      <c r="AG64" s="5"/>
      <c r="AH64" s="5"/>
      <c r="AI64" s="5"/>
      <c r="AJ64" s="5"/>
      <c r="AK64" s="5"/>
      <c r="AL64" s="5"/>
      <c r="AN64" s="5"/>
      <c r="AO64" s="5"/>
      <c r="AP64" s="5"/>
      <c r="AQ64" s="5"/>
      <c r="AR64" s="5"/>
      <c r="AS64" s="5"/>
      <c r="AT64" s="5"/>
      <c r="AU64" s="5"/>
      <c r="AV64" s="5"/>
      <c r="AW64" s="5"/>
      <c r="AX64" s="5"/>
      <c r="AY64" s="5"/>
      <c r="AZ64" s="5"/>
      <c r="BA64" s="5"/>
      <c r="BB64" s="5"/>
      <c r="BC64" s="5"/>
      <c r="BD64" s="5"/>
      <c r="BE64" s="5"/>
      <c r="BF64" s="5"/>
      <c r="BG64" s="5"/>
      <c r="BI64" s="5"/>
      <c r="BJ64" s="5"/>
      <c r="BK64" s="5"/>
      <c r="BL64" s="5"/>
      <c r="BM64" s="5"/>
      <c r="BN64" s="5"/>
      <c r="BO64" s="5"/>
      <c r="BP64" s="5"/>
      <c r="BQ64" s="5"/>
      <c r="BR64" s="5"/>
      <c r="BS64" s="5"/>
      <c r="BT64" s="5"/>
      <c r="BU64" s="5"/>
      <c r="BV64" s="5"/>
    </row>
    <row r="65" spans="2:31" s="5" customFormat="1" x14ac:dyDescent="0.25">
      <c r="B65" s="72"/>
      <c r="C65" s="72"/>
      <c r="D65" s="72"/>
      <c r="E65" s="72"/>
      <c r="F65" s="72"/>
      <c r="H65" s="72"/>
      <c r="J65" s="72"/>
      <c r="R65" s="72"/>
      <c r="Y65" s="72"/>
      <c r="AA65" s="72"/>
      <c r="AC65" s="72"/>
      <c r="AE65" s="72"/>
    </row>
    <row r="66" spans="2:31" s="5" customFormat="1" x14ac:dyDescent="0.25">
      <c r="B66" s="72"/>
      <c r="C66" s="72"/>
      <c r="D66" s="72"/>
      <c r="E66" s="72"/>
      <c r="F66" s="72"/>
      <c r="H66" s="72"/>
      <c r="J66" s="72"/>
      <c r="R66" s="72"/>
      <c r="Y66" s="72"/>
      <c r="AA66" s="72"/>
      <c r="AC66" s="72"/>
      <c r="AE66" s="72"/>
    </row>
    <row r="67" spans="2:31" s="5" customFormat="1" x14ac:dyDescent="0.25">
      <c r="B67" s="72"/>
      <c r="C67" s="72"/>
      <c r="D67" s="72"/>
      <c r="E67" s="72"/>
      <c r="F67" s="72"/>
      <c r="H67" s="72"/>
      <c r="J67" s="72"/>
      <c r="R67" s="72"/>
      <c r="Y67" s="72"/>
      <c r="AA67" s="72"/>
      <c r="AC67" s="72"/>
      <c r="AE67" s="72"/>
    </row>
    <row r="68" spans="2:31" s="5" customFormat="1" x14ac:dyDescent="0.25">
      <c r="B68" s="72"/>
      <c r="C68" s="72"/>
      <c r="D68" s="72"/>
      <c r="E68" s="72"/>
      <c r="F68" s="72"/>
      <c r="H68" s="72"/>
      <c r="J68" s="72"/>
      <c r="R68" s="72"/>
      <c r="Y68" s="72"/>
      <c r="AA68" s="72"/>
      <c r="AC68" s="72"/>
      <c r="AE68" s="72"/>
    </row>
    <row r="69" spans="2:31" s="5" customFormat="1" x14ac:dyDescent="0.25">
      <c r="B69" s="72"/>
      <c r="C69" s="72"/>
      <c r="D69" s="72"/>
      <c r="E69" s="72"/>
      <c r="F69" s="72"/>
      <c r="H69" s="72"/>
      <c r="J69" s="72"/>
      <c r="R69" s="72"/>
      <c r="Y69" s="72"/>
      <c r="AA69" s="72"/>
      <c r="AC69" s="72"/>
      <c r="AE69" s="72"/>
    </row>
    <row r="70" spans="2:31" s="5" customFormat="1" x14ac:dyDescent="0.25">
      <c r="B70" s="72"/>
      <c r="C70" s="72"/>
      <c r="D70" s="72"/>
      <c r="E70" s="72"/>
      <c r="F70" s="72"/>
      <c r="H70" s="72"/>
      <c r="J70" s="72"/>
      <c r="R70" s="72"/>
      <c r="Y70" s="72"/>
      <c r="AA70" s="72"/>
      <c r="AC70" s="72"/>
      <c r="AE70" s="72"/>
    </row>
    <row r="71" spans="2:31" s="5" customFormat="1" x14ac:dyDescent="0.25">
      <c r="B71" s="72"/>
      <c r="C71" s="72"/>
      <c r="D71" s="72"/>
      <c r="E71" s="72"/>
      <c r="F71" s="72"/>
      <c r="H71" s="72"/>
      <c r="J71" s="72"/>
      <c r="R71" s="72"/>
      <c r="Y71" s="72"/>
      <c r="AA71" s="72"/>
      <c r="AC71" s="72"/>
      <c r="AE71" s="72"/>
    </row>
    <row r="72" spans="2:31" s="5" customFormat="1" x14ac:dyDescent="0.25">
      <c r="B72" s="72"/>
      <c r="C72" s="72"/>
      <c r="D72" s="72"/>
      <c r="E72" s="72"/>
      <c r="F72" s="72"/>
      <c r="H72" s="72"/>
      <c r="J72" s="72"/>
      <c r="R72" s="72"/>
      <c r="Y72" s="72"/>
      <c r="AA72" s="72"/>
      <c r="AC72" s="72"/>
      <c r="AE72" s="72"/>
    </row>
    <row r="73" spans="2:31" s="5" customFormat="1" x14ac:dyDescent="0.25">
      <c r="B73" s="72"/>
      <c r="C73" s="72"/>
      <c r="D73" s="72"/>
      <c r="E73" s="72"/>
      <c r="F73" s="72"/>
      <c r="H73" s="72"/>
      <c r="J73" s="72"/>
      <c r="R73" s="72"/>
      <c r="Y73" s="72"/>
      <c r="AA73" s="72"/>
      <c r="AC73" s="72"/>
      <c r="AE73" s="72"/>
    </row>
    <row r="74" spans="2:31" s="5" customFormat="1" x14ac:dyDescent="0.25">
      <c r="B74" s="72"/>
      <c r="C74" s="72"/>
      <c r="D74" s="72"/>
      <c r="E74" s="72"/>
      <c r="F74" s="72"/>
      <c r="H74" s="72"/>
      <c r="J74" s="72"/>
      <c r="R74" s="72"/>
      <c r="Y74" s="72"/>
      <c r="AA74" s="72"/>
      <c r="AC74" s="72"/>
      <c r="AE74" s="72"/>
    </row>
    <row r="75" spans="2:31" s="5" customFormat="1" x14ac:dyDescent="0.25">
      <c r="B75" s="72"/>
      <c r="C75" s="72"/>
      <c r="D75" s="72"/>
      <c r="E75" s="72"/>
      <c r="F75" s="72"/>
      <c r="H75" s="72"/>
      <c r="J75" s="72"/>
      <c r="R75" s="72"/>
      <c r="Y75" s="72"/>
      <c r="AA75" s="72"/>
      <c r="AC75" s="72"/>
      <c r="AE75" s="72"/>
    </row>
    <row r="76" spans="2:31" s="5" customFormat="1" x14ac:dyDescent="0.25">
      <c r="B76" s="72"/>
      <c r="C76" s="72"/>
      <c r="D76" s="72"/>
      <c r="E76" s="72"/>
      <c r="F76" s="72"/>
      <c r="H76" s="72"/>
      <c r="J76" s="72"/>
      <c r="R76" s="72"/>
      <c r="Y76" s="72"/>
      <c r="AA76" s="72"/>
      <c r="AC76" s="72"/>
      <c r="AE76" s="72"/>
    </row>
    <row r="77" spans="2:31" s="5" customFormat="1" x14ac:dyDescent="0.25">
      <c r="B77" s="72"/>
      <c r="C77" s="72"/>
      <c r="D77" s="72"/>
      <c r="E77" s="72"/>
      <c r="F77" s="72"/>
      <c r="H77" s="72"/>
      <c r="J77" s="72"/>
      <c r="R77" s="72"/>
      <c r="Y77" s="72"/>
      <c r="AA77" s="72"/>
      <c r="AC77" s="72"/>
      <c r="AE77" s="72"/>
    </row>
    <row r="78" spans="2:31" s="5" customFormat="1" x14ac:dyDescent="0.25">
      <c r="B78" s="72"/>
      <c r="C78" s="72"/>
      <c r="D78" s="72"/>
      <c r="E78" s="72"/>
      <c r="F78" s="72"/>
      <c r="H78" s="72"/>
      <c r="J78" s="72"/>
      <c r="R78" s="72"/>
      <c r="Y78" s="72"/>
      <c r="AA78" s="72"/>
      <c r="AC78" s="72"/>
      <c r="AE78" s="72"/>
    </row>
    <row r="79" spans="2:31" s="5" customFormat="1" x14ac:dyDescent="0.25">
      <c r="B79" s="72"/>
      <c r="C79" s="72"/>
      <c r="D79" s="72"/>
      <c r="E79" s="72"/>
      <c r="F79" s="72"/>
      <c r="H79" s="72"/>
      <c r="J79" s="72"/>
      <c r="R79" s="72"/>
      <c r="Y79" s="72"/>
      <c r="AA79" s="72"/>
      <c r="AC79" s="72"/>
      <c r="AE79" s="72"/>
    </row>
    <row r="80" spans="2:31" s="5" customFormat="1" x14ac:dyDescent="0.25">
      <c r="B80" s="72"/>
      <c r="C80" s="72"/>
      <c r="D80" s="72"/>
      <c r="E80" s="72"/>
      <c r="F80" s="72"/>
      <c r="H80" s="72"/>
      <c r="J80" s="72"/>
      <c r="R80" s="72"/>
      <c r="Y80" s="72"/>
      <c r="AA80" s="72"/>
      <c r="AC80" s="72"/>
      <c r="AE80" s="72"/>
    </row>
    <row r="81" spans="2:92" s="5" customFormat="1" x14ac:dyDescent="0.25">
      <c r="B81" s="72"/>
      <c r="C81" s="72"/>
      <c r="D81" s="72"/>
      <c r="E81" s="72"/>
      <c r="F81" s="72"/>
      <c r="H81" s="72"/>
      <c r="J81" s="72"/>
      <c r="R81" s="72"/>
      <c r="Y81" s="72"/>
      <c r="AA81" s="72"/>
      <c r="AC81" s="72"/>
      <c r="AE81" s="72"/>
    </row>
    <row r="82" spans="2:92" s="5" customFormat="1" x14ac:dyDescent="0.25">
      <c r="B82" s="72"/>
      <c r="C82" s="72"/>
      <c r="D82" s="72"/>
      <c r="E82" s="72"/>
      <c r="F82" s="72"/>
      <c r="H82" s="72"/>
      <c r="J82" s="72"/>
      <c r="R82" s="72"/>
      <c r="Y82" s="72"/>
      <c r="AA82" s="72"/>
      <c r="AC82" s="72"/>
      <c r="AE82" s="72"/>
    </row>
    <row r="83" spans="2:92" s="5" customFormat="1" x14ac:dyDescent="0.25">
      <c r="B83" s="72"/>
      <c r="C83" s="72"/>
      <c r="D83" s="72"/>
      <c r="E83" s="72"/>
      <c r="F83" s="72"/>
      <c r="H83" s="72"/>
      <c r="J83" s="72"/>
      <c r="R83" s="72"/>
      <c r="Y83" s="72"/>
      <c r="AA83" s="72"/>
      <c r="AC83" s="72"/>
      <c r="AE83" s="72"/>
    </row>
    <row r="84" spans="2:92" s="5" customFormat="1" x14ac:dyDescent="0.25">
      <c r="B84" s="72"/>
      <c r="C84" s="72"/>
      <c r="D84" s="72"/>
      <c r="E84" s="72"/>
      <c r="F84" s="72"/>
      <c r="H84" s="72"/>
      <c r="J84" s="72"/>
      <c r="R84" s="72"/>
      <c r="Y84" s="72"/>
      <c r="AA84" s="72"/>
      <c r="AC84" s="72"/>
      <c r="AE84" s="72"/>
    </row>
    <row r="85" spans="2:92" s="5" customFormat="1" x14ac:dyDescent="0.25">
      <c r="B85" s="72"/>
      <c r="C85" s="72"/>
      <c r="D85" s="72"/>
      <c r="E85" s="72"/>
      <c r="F85" s="72"/>
      <c r="H85" s="72"/>
      <c r="J85" s="72"/>
      <c r="R85" s="72"/>
      <c r="Y85" s="72"/>
      <c r="AA85" s="72"/>
      <c r="AC85" s="72"/>
      <c r="AE85" s="72"/>
    </row>
    <row r="86" spans="2:92" s="5" customFormat="1" x14ac:dyDescent="0.25">
      <c r="B86" s="72"/>
      <c r="C86" s="72"/>
      <c r="D86" s="72"/>
      <c r="E86" s="72"/>
      <c r="F86" s="72"/>
      <c r="H86" s="72"/>
      <c r="J86" s="72"/>
      <c r="R86" s="72"/>
      <c r="Y86" s="72"/>
      <c r="AA86" s="72"/>
      <c r="AE86" s="72"/>
    </row>
    <row r="87" spans="2:92" x14ac:dyDescent="0.25">
      <c r="B87" s="72"/>
      <c r="C87" s="72"/>
      <c r="D87" s="72"/>
      <c r="E87" s="72"/>
      <c r="F87" s="72"/>
      <c r="G87" s="1"/>
      <c r="H87" s="72"/>
      <c r="I87" s="1"/>
      <c r="J87" s="72"/>
      <c r="K87" s="1"/>
      <c r="L87" s="5"/>
      <c r="M87" s="1"/>
      <c r="N87" s="5"/>
      <c r="O87" s="1"/>
      <c r="P87" s="1"/>
      <c r="Q87" s="1"/>
      <c r="R87" s="72"/>
      <c r="S87" s="1"/>
      <c r="T87" s="1"/>
      <c r="U87" s="1"/>
      <c r="V87" s="1"/>
      <c r="W87" s="1"/>
      <c r="X87" s="1"/>
      <c r="Y87" s="103"/>
      <c r="Z87" s="1"/>
      <c r="AA87" s="103"/>
      <c r="AB87" s="1"/>
      <c r="AC87" s="1"/>
      <c r="AD87" s="1"/>
      <c r="AE87" s="72"/>
      <c r="AF87" s="1"/>
      <c r="AG87" s="1"/>
      <c r="AH87" s="1"/>
      <c r="AI87" s="1"/>
      <c r="AJ87" s="1"/>
      <c r="AK87" s="1"/>
      <c r="AL87" s="1"/>
      <c r="AM87" s="1"/>
      <c r="AN87" s="1"/>
      <c r="AO87" s="1"/>
      <c r="AP87" s="1"/>
      <c r="AQ87" s="1"/>
      <c r="AR87" s="1"/>
      <c r="AS87" s="1"/>
      <c r="AT87" s="1"/>
      <c r="AU87" s="1"/>
      <c r="AV87" s="1"/>
      <c r="AW87" s="1"/>
      <c r="AX87" s="1"/>
      <c r="AY87" s="1"/>
      <c r="AZ87" s="1"/>
      <c r="BA87" s="1"/>
      <c r="BB87" s="1"/>
      <c r="BC87" s="1"/>
      <c r="BD87" s="1"/>
      <c r="BE87" s="1"/>
      <c r="BF87" s="1"/>
      <c r="BG87" s="1"/>
      <c r="BH87" s="1"/>
      <c r="BI87" s="1"/>
      <c r="BJ87" s="1"/>
      <c r="BK87" s="1"/>
      <c r="BL87" s="1"/>
      <c r="BM87" s="1"/>
      <c r="BN87" s="1"/>
      <c r="BO87" s="1"/>
      <c r="BP87" s="1"/>
      <c r="BQ87" s="1"/>
      <c r="BR87" s="1"/>
      <c r="BS87" s="1"/>
      <c r="BT87" s="1"/>
      <c r="BU87" s="1"/>
      <c r="BV87" s="1"/>
      <c r="BW87" s="1"/>
      <c r="BX87" s="1"/>
      <c r="BY87" s="1"/>
      <c r="BZ87" s="1"/>
      <c r="CA87" s="1"/>
      <c r="CB87" s="1"/>
      <c r="CC87" s="1"/>
      <c r="CD87" s="1"/>
      <c r="CE87" s="1"/>
      <c r="CF87" s="1"/>
      <c r="CG87" s="1"/>
      <c r="CH87" s="1"/>
      <c r="CI87" s="1"/>
      <c r="CJ87" s="1"/>
      <c r="CK87" s="1"/>
      <c r="CL87" s="1"/>
      <c r="CM87" s="1"/>
      <c r="CN87" s="1"/>
    </row>
    <row r="88" spans="2:92" x14ac:dyDescent="0.25">
      <c r="B88" s="72"/>
      <c r="C88" s="72"/>
      <c r="D88" s="72"/>
      <c r="E88" s="72"/>
      <c r="F88" s="72"/>
      <c r="G88" s="1"/>
      <c r="H88" s="72"/>
      <c r="I88" s="1"/>
      <c r="J88" s="72"/>
      <c r="K88" s="1"/>
      <c r="L88" s="5"/>
      <c r="M88" s="1"/>
      <c r="N88" s="5"/>
      <c r="O88" s="1"/>
      <c r="P88" s="1"/>
      <c r="Q88" s="1"/>
      <c r="R88" s="72"/>
      <c r="S88" s="1"/>
      <c r="T88" s="1"/>
      <c r="U88" s="1"/>
      <c r="V88" s="1"/>
      <c r="W88" s="1"/>
      <c r="X88" s="1"/>
      <c r="Y88" s="103"/>
      <c r="Z88" s="1"/>
      <c r="AA88" s="103"/>
      <c r="AB88" s="1"/>
      <c r="AC88" s="1"/>
      <c r="AD88" s="1"/>
      <c r="AE88" s="72"/>
      <c r="AF88" s="1"/>
      <c r="AG88" s="1"/>
      <c r="AH88" s="1"/>
      <c r="AI88" s="1"/>
      <c r="AJ88" s="1"/>
      <c r="AK88" s="1"/>
      <c r="AL88" s="1"/>
      <c r="AM88" s="1"/>
      <c r="AN88" s="1"/>
      <c r="AO88" s="1"/>
      <c r="AP88" s="1"/>
      <c r="AQ88" s="1"/>
      <c r="AR88" s="1"/>
      <c r="AS88" s="1"/>
      <c r="AT88" s="1"/>
      <c r="AU88" s="1"/>
      <c r="AV88" s="1"/>
      <c r="AW88" s="1"/>
      <c r="AX88" s="1"/>
      <c r="AY88" s="1"/>
      <c r="AZ88" s="1"/>
      <c r="BA88" s="1"/>
      <c r="BB88" s="1"/>
      <c r="BC88" s="1"/>
      <c r="BD88" s="1"/>
      <c r="BE88" s="1"/>
      <c r="BF88" s="1"/>
      <c r="BG88" s="1"/>
      <c r="BH88" s="1"/>
      <c r="BI88" s="1"/>
      <c r="BJ88" s="1"/>
      <c r="BK88" s="1"/>
      <c r="BL88" s="1"/>
      <c r="BM88" s="1"/>
      <c r="BN88" s="1"/>
      <c r="BO88" s="1"/>
      <c r="BP88" s="1"/>
      <c r="BQ88" s="1"/>
      <c r="BR88" s="1"/>
      <c r="BS88" s="1"/>
      <c r="BT88" s="1"/>
      <c r="BU88" s="1"/>
      <c r="BV88" s="1"/>
      <c r="BW88" s="1"/>
      <c r="BX88" s="1"/>
      <c r="BY88" s="1"/>
      <c r="BZ88" s="1"/>
      <c r="CA88" s="1"/>
      <c r="CB88" s="1"/>
      <c r="CC88" s="1"/>
      <c r="CD88" s="1"/>
      <c r="CE88" s="1"/>
      <c r="CF88" s="1"/>
      <c r="CG88" s="1"/>
      <c r="CH88" s="1"/>
      <c r="CI88" s="1"/>
      <c r="CJ88" s="1"/>
      <c r="CK88" s="1"/>
      <c r="CL88" s="1"/>
      <c r="CM88" s="1"/>
      <c r="CN88" s="1"/>
    </row>
    <row r="89" spans="2:92" x14ac:dyDescent="0.25">
      <c r="B89" s="72"/>
      <c r="C89" s="72"/>
      <c r="D89" s="72"/>
      <c r="E89" s="72"/>
      <c r="F89" s="72"/>
      <c r="G89" s="1"/>
      <c r="H89" s="72"/>
      <c r="I89" s="1"/>
      <c r="J89" s="72"/>
      <c r="K89" s="1"/>
      <c r="L89" s="5"/>
      <c r="M89" s="1"/>
      <c r="N89" s="5"/>
      <c r="O89" s="1"/>
      <c r="P89" s="1"/>
      <c r="Q89" s="1"/>
      <c r="R89" s="72"/>
      <c r="S89" s="1"/>
      <c r="T89" s="1"/>
      <c r="U89" s="1"/>
      <c r="V89" s="1"/>
      <c r="W89" s="1"/>
      <c r="X89" s="1"/>
      <c r="Y89" s="103"/>
      <c r="Z89" s="1"/>
      <c r="AA89" s="103"/>
      <c r="AB89" s="1"/>
      <c r="AC89" s="1"/>
      <c r="AD89" s="1"/>
      <c r="AE89" s="72"/>
      <c r="AF89" s="1"/>
      <c r="AG89" s="1"/>
      <c r="AH89" s="1"/>
      <c r="AI89" s="1"/>
      <c r="AJ89" s="1"/>
      <c r="AK89" s="1"/>
      <c r="AL89" s="1"/>
      <c r="AM89" s="1"/>
      <c r="AN89" s="1"/>
      <c r="AO89" s="1"/>
      <c r="AP89" s="1"/>
      <c r="AQ89" s="1"/>
      <c r="AR89" s="1"/>
      <c r="AS89" s="1"/>
      <c r="AT89" s="1"/>
      <c r="AU89" s="1"/>
      <c r="AV89" s="1"/>
      <c r="AW89" s="1"/>
      <c r="AX89" s="1"/>
      <c r="AY89" s="1"/>
      <c r="AZ89" s="1"/>
      <c r="BA89" s="1"/>
      <c r="BB89" s="1"/>
      <c r="BC89" s="1"/>
      <c r="BD89" s="1"/>
      <c r="BE89" s="1"/>
      <c r="BF89" s="1"/>
      <c r="BG89" s="1"/>
      <c r="BH89" s="1"/>
      <c r="BI89" s="1"/>
      <c r="BJ89" s="1"/>
      <c r="BK89" s="1"/>
      <c r="BL89" s="1"/>
      <c r="BM89" s="1"/>
      <c r="BN89" s="1"/>
      <c r="BO89" s="1"/>
      <c r="BP89" s="1"/>
      <c r="BQ89" s="1"/>
      <c r="BR89" s="1"/>
      <c r="BS89" s="1"/>
      <c r="BT89" s="1"/>
      <c r="BU89" s="1"/>
      <c r="BV89" s="1"/>
      <c r="BW89" s="1"/>
      <c r="BX89" s="1"/>
      <c r="BY89" s="1"/>
      <c r="BZ89" s="1"/>
      <c r="CA89" s="1"/>
      <c r="CB89" s="1"/>
      <c r="CC89" s="1"/>
      <c r="CD89" s="1"/>
      <c r="CE89" s="1"/>
      <c r="CF89" s="1"/>
      <c r="CG89" s="1"/>
      <c r="CH89" s="1"/>
      <c r="CI89" s="1"/>
      <c r="CJ89" s="1"/>
      <c r="CK89" s="1"/>
      <c r="CL89" s="1"/>
      <c r="CM89" s="1"/>
      <c r="CN89" s="1"/>
    </row>
    <row r="90" spans="2:92" x14ac:dyDescent="0.25">
      <c r="B90" s="72"/>
      <c r="C90" s="72"/>
      <c r="D90" s="72"/>
      <c r="E90" s="72"/>
      <c r="F90" s="72"/>
      <c r="G90" s="1"/>
      <c r="H90" s="72"/>
      <c r="I90" s="1"/>
      <c r="J90" s="72"/>
      <c r="K90" s="1"/>
      <c r="L90" s="5"/>
      <c r="M90" s="1"/>
      <c r="N90" s="5"/>
      <c r="O90" s="1"/>
      <c r="P90" s="1"/>
      <c r="Q90" s="1"/>
      <c r="R90" s="72"/>
      <c r="S90" s="1"/>
      <c r="T90" s="1"/>
      <c r="U90" s="1"/>
      <c r="V90" s="1"/>
      <c r="W90" s="1"/>
      <c r="X90" s="1"/>
      <c r="Y90" s="103"/>
      <c r="Z90" s="1"/>
      <c r="AA90" s="103"/>
      <c r="AB90" s="1"/>
      <c r="AC90" s="1"/>
      <c r="AD90" s="1"/>
      <c r="AE90" s="72"/>
      <c r="AF90" s="1"/>
      <c r="AG90" s="1"/>
      <c r="AH90" s="1"/>
      <c r="AI90" s="1"/>
      <c r="AJ90" s="1"/>
      <c r="AK90" s="1"/>
      <c r="AL90" s="1"/>
      <c r="AM90" s="1"/>
      <c r="AN90" s="1"/>
      <c r="AO90" s="1"/>
      <c r="AP90" s="1"/>
      <c r="AQ90" s="1"/>
      <c r="AR90" s="1"/>
      <c r="AS90" s="1"/>
      <c r="AT90" s="1"/>
      <c r="AU90" s="1"/>
      <c r="AV90" s="1"/>
      <c r="AW90" s="1"/>
      <c r="AX90" s="1"/>
      <c r="AY90" s="1"/>
      <c r="AZ90" s="1"/>
      <c r="BA90" s="1"/>
      <c r="BB90" s="1"/>
      <c r="BC90" s="1"/>
      <c r="BD90" s="1"/>
      <c r="BE90" s="1"/>
      <c r="BF90" s="1"/>
      <c r="BG90" s="1"/>
      <c r="BH90" s="1"/>
      <c r="BI90" s="1"/>
      <c r="BJ90" s="1"/>
      <c r="BK90" s="1"/>
      <c r="BL90" s="1"/>
      <c r="BM90" s="1"/>
      <c r="BN90" s="1"/>
      <c r="BO90" s="1"/>
      <c r="BP90" s="1"/>
      <c r="BQ90" s="1"/>
      <c r="BR90" s="1"/>
      <c r="BS90" s="1"/>
      <c r="BT90" s="1"/>
      <c r="BU90" s="1"/>
      <c r="BV90" s="1"/>
      <c r="BW90" s="1"/>
      <c r="BX90" s="1"/>
      <c r="BY90" s="1"/>
      <c r="BZ90" s="1"/>
      <c r="CA90" s="1"/>
      <c r="CB90" s="1"/>
      <c r="CC90" s="1"/>
      <c r="CD90" s="1"/>
      <c r="CE90" s="1"/>
      <c r="CF90" s="1"/>
      <c r="CG90" s="1"/>
      <c r="CH90" s="1"/>
      <c r="CI90" s="1"/>
      <c r="CJ90" s="1"/>
      <c r="CK90" s="1"/>
      <c r="CL90" s="1"/>
      <c r="CM90" s="1"/>
      <c r="CN90" s="1"/>
    </row>
    <row r="91" spans="2:92" x14ac:dyDescent="0.25">
      <c r="B91" s="72"/>
      <c r="C91" s="72"/>
      <c r="D91" s="72"/>
      <c r="E91" s="72"/>
      <c r="F91" s="72"/>
      <c r="G91" s="1"/>
      <c r="H91" s="72"/>
      <c r="I91" s="1"/>
      <c r="J91" s="72"/>
      <c r="K91" s="1"/>
      <c r="L91" s="5"/>
      <c r="M91" s="1"/>
      <c r="N91" s="5"/>
      <c r="O91" s="1"/>
      <c r="P91" s="1"/>
      <c r="Q91" s="1"/>
      <c r="R91" s="72"/>
      <c r="S91" s="1"/>
      <c r="T91" s="1"/>
      <c r="U91" s="1"/>
      <c r="V91" s="1"/>
      <c r="W91" s="1"/>
      <c r="X91" s="1"/>
      <c r="Y91" s="103"/>
      <c r="Z91" s="1"/>
      <c r="AA91" s="103"/>
      <c r="AB91" s="1"/>
      <c r="AC91" s="1"/>
      <c r="AD91" s="1"/>
      <c r="AE91" s="72"/>
      <c r="AF91" s="1"/>
      <c r="AG91" s="1"/>
      <c r="AH91" s="1"/>
      <c r="AI91" s="1"/>
      <c r="AJ91" s="1"/>
      <c r="AK91" s="1"/>
      <c r="AL91" s="1"/>
      <c r="AM91" s="1"/>
      <c r="AN91" s="1"/>
      <c r="AO91" s="1"/>
      <c r="AP91" s="1"/>
      <c r="AQ91" s="1"/>
      <c r="AR91" s="1"/>
      <c r="AS91" s="1"/>
      <c r="AT91" s="1"/>
      <c r="AU91" s="1"/>
      <c r="AV91" s="1"/>
      <c r="AW91" s="1"/>
      <c r="AX91" s="1"/>
      <c r="AY91" s="1"/>
      <c r="AZ91" s="1"/>
      <c r="BA91" s="1"/>
      <c r="BB91" s="1"/>
      <c r="BC91" s="1"/>
      <c r="BD91" s="1"/>
      <c r="BE91" s="1"/>
      <c r="BF91" s="1"/>
      <c r="BG91" s="1"/>
      <c r="BH91" s="1"/>
      <c r="BI91" s="1"/>
      <c r="BJ91" s="1"/>
      <c r="BK91" s="1"/>
      <c r="BL91" s="1"/>
      <c r="BM91" s="1"/>
      <c r="BN91" s="1"/>
      <c r="BO91" s="1"/>
      <c r="BP91" s="1"/>
      <c r="BQ91" s="1"/>
      <c r="BR91" s="1"/>
      <c r="BS91" s="1"/>
      <c r="BT91" s="1"/>
      <c r="BU91" s="1"/>
      <c r="BV91" s="1"/>
      <c r="BW91" s="1"/>
      <c r="BX91" s="1"/>
      <c r="BY91" s="1"/>
      <c r="BZ91" s="1"/>
      <c r="CA91" s="1"/>
      <c r="CB91" s="1"/>
      <c r="CC91" s="1"/>
      <c r="CD91" s="1"/>
      <c r="CE91" s="1"/>
      <c r="CF91" s="1"/>
      <c r="CG91" s="1"/>
      <c r="CH91" s="1"/>
      <c r="CI91" s="1"/>
      <c r="CJ91" s="1"/>
      <c r="CK91" s="1"/>
      <c r="CL91" s="1"/>
      <c r="CM91" s="1"/>
      <c r="CN91" s="1"/>
    </row>
    <row r="92" spans="2:92" x14ac:dyDescent="0.25">
      <c r="B92" s="72"/>
      <c r="C92" s="72"/>
      <c r="D92" s="72"/>
      <c r="E92" s="72"/>
      <c r="F92" s="72"/>
      <c r="G92" s="1"/>
      <c r="H92" s="72"/>
      <c r="I92" s="1"/>
      <c r="J92" s="72"/>
      <c r="K92" s="1"/>
      <c r="L92" s="5"/>
      <c r="M92" s="1"/>
      <c r="N92" s="5"/>
      <c r="O92" s="1"/>
      <c r="P92" s="1"/>
      <c r="Q92" s="1"/>
      <c r="R92" s="72"/>
      <c r="S92" s="1"/>
      <c r="T92" s="1"/>
      <c r="U92" s="1"/>
      <c r="V92" s="1"/>
      <c r="W92" s="1"/>
      <c r="X92" s="1"/>
      <c r="Y92" s="103"/>
      <c r="Z92" s="1"/>
      <c r="AA92" s="103"/>
      <c r="AB92" s="1"/>
      <c r="AC92" s="1"/>
      <c r="AD92" s="1"/>
      <c r="AE92" s="72"/>
      <c r="AF92" s="1"/>
      <c r="AG92" s="1"/>
      <c r="AH92" s="1"/>
      <c r="AI92" s="1"/>
      <c r="AJ92" s="1"/>
      <c r="AK92" s="1"/>
      <c r="AL92" s="1"/>
      <c r="AM92" s="1"/>
      <c r="AN92" s="1"/>
      <c r="AO92" s="1"/>
      <c r="AP92" s="1"/>
      <c r="AQ92" s="1"/>
      <c r="AR92" s="1"/>
      <c r="AS92" s="1"/>
      <c r="AT92" s="1"/>
      <c r="AU92" s="1"/>
      <c r="AV92" s="1"/>
      <c r="AW92" s="1"/>
      <c r="AX92" s="1"/>
      <c r="AY92" s="1"/>
      <c r="AZ92" s="1"/>
      <c r="BA92" s="1"/>
      <c r="BB92" s="1"/>
      <c r="BC92" s="1"/>
      <c r="BD92" s="1"/>
      <c r="BE92" s="1"/>
      <c r="BF92" s="1"/>
      <c r="BG92" s="1"/>
      <c r="BH92" s="1"/>
      <c r="BI92" s="1"/>
      <c r="BJ92" s="1"/>
      <c r="BK92" s="1"/>
      <c r="BL92" s="1"/>
      <c r="BM92" s="1"/>
      <c r="BN92" s="1"/>
      <c r="BO92" s="1"/>
      <c r="BP92" s="1"/>
      <c r="BQ92" s="1"/>
      <c r="BR92" s="1"/>
      <c r="BS92" s="1"/>
      <c r="BT92" s="1"/>
      <c r="BU92" s="1"/>
      <c r="BV92" s="1"/>
      <c r="BW92" s="1"/>
      <c r="BX92" s="1"/>
      <c r="BY92" s="1"/>
      <c r="BZ92" s="1"/>
      <c r="CA92" s="1"/>
      <c r="CB92" s="1"/>
      <c r="CC92" s="1"/>
      <c r="CD92" s="1"/>
      <c r="CE92" s="1"/>
      <c r="CF92" s="1"/>
      <c r="CG92" s="1"/>
      <c r="CH92" s="1"/>
      <c r="CI92" s="1"/>
      <c r="CJ92" s="1"/>
      <c r="CK92" s="1"/>
      <c r="CL92" s="1"/>
      <c r="CM92" s="1"/>
      <c r="CN92" s="1"/>
    </row>
    <row r="93" spans="2:92" x14ac:dyDescent="0.25">
      <c r="B93" s="72"/>
      <c r="C93" s="72"/>
      <c r="D93" s="72"/>
      <c r="E93" s="72"/>
      <c r="F93" s="72"/>
      <c r="G93" s="1"/>
      <c r="H93" s="72"/>
      <c r="I93" s="1"/>
      <c r="J93" s="72"/>
      <c r="K93" s="1"/>
      <c r="L93" s="5"/>
      <c r="M93" s="1"/>
      <c r="N93" s="5"/>
      <c r="O93" s="1"/>
      <c r="P93" s="1"/>
      <c r="Q93" s="1"/>
      <c r="R93" s="72"/>
      <c r="S93" s="1"/>
      <c r="T93" s="1"/>
      <c r="U93" s="1"/>
      <c r="V93" s="1"/>
      <c r="W93" s="1"/>
      <c r="X93" s="1"/>
      <c r="Y93" s="103"/>
      <c r="Z93" s="1"/>
      <c r="AA93" s="103"/>
      <c r="AB93" s="1"/>
      <c r="AC93" s="1"/>
      <c r="AD93" s="1"/>
      <c r="AE93" s="72"/>
      <c r="AF93" s="1"/>
      <c r="AG93" s="1"/>
      <c r="AH93" s="1"/>
      <c r="AI93" s="1"/>
      <c r="AJ93" s="1"/>
      <c r="AK93" s="1"/>
      <c r="AL93" s="1"/>
      <c r="AM93" s="1"/>
      <c r="AN93" s="1"/>
      <c r="AO93" s="1"/>
      <c r="AP93" s="1"/>
      <c r="AQ93" s="1"/>
      <c r="AR93" s="1"/>
      <c r="AS93" s="1"/>
      <c r="AT93" s="1"/>
      <c r="AU93" s="1"/>
      <c r="AV93" s="1"/>
      <c r="AW93" s="1"/>
      <c r="AX93" s="1"/>
      <c r="AY93" s="1"/>
      <c r="AZ93" s="1"/>
      <c r="BA93" s="1"/>
      <c r="BB93" s="1"/>
      <c r="BC93" s="1"/>
      <c r="BD93" s="1"/>
      <c r="BE93" s="1"/>
      <c r="BF93" s="1"/>
      <c r="BG93" s="1"/>
      <c r="BH93" s="1"/>
      <c r="BI93" s="1"/>
      <c r="BJ93" s="1"/>
      <c r="BK93" s="1"/>
      <c r="BL93" s="1"/>
      <c r="BM93" s="1"/>
      <c r="BN93" s="1"/>
      <c r="BO93" s="1"/>
      <c r="BP93" s="1"/>
      <c r="BQ93" s="1"/>
      <c r="BR93" s="1"/>
      <c r="BS93" s="1"/>
      <c r="BT93" s="1"/>
      <c r="BU93" s="1"/>
      <c r="BV93" s="1"/>
      <c r="BW93" s="1"/>
      <c r="BX93" s="1"/>
      <c r="BY93" s="1"/>
      <c r="BZ93" s="1"/>
      <c r="CA93" s="1"/>
      <c r="CB93" s="1"/>
      <c r="CC93" s="1"/>
      <c r="CD93" s="1"/>
      <c r="CE93" s="1"/>
      <c r="CF93" s="1"/>
      <c r="CG93" s="1"/>
      <c r="CH93" s="1"/>
      <c r="CI93" s="1"/>
      <c r="CJ93" s="1"/>
      <c r="CK93" s="1"/>
      <c r="CL93" s="1"/>
      <c r="CM93" s="1"/>
      <c r="CN93" s="1"/>
    </row>
    <row r="94" spans="2:92" x14ac:dyDescent="0.25">
      <c r="B94" s="72"/>
      <c r="C94" s="72"/>
      <c r="D94" s="72"/>
      <c r="E94" s="72"/>
      <c r="F94" s="72"/>
      <c r="G94" s="1"/>
      <c r="H94" s="72"/>
      <c r="I94" s="1"/>
      <c r="J94" s="72"/>
      <c r="K94" s="1"/>
      <c r="L94" s="5"/>
      <c r="M94" s="1"/>
      <c r="N94" s="5"/>
      <c r="O94" s="1"/>
      <c r="P94" s="1"/>
      <c r="Q94" s="1"/>
      <c r="R94" s="72"/>
      <c r="S94" s="1"/>
      <c r="T94" s="1"/>
      <c r="U94" s="1"/>
      <c r="V94" s="1"/>
      <c r="W94" s="1"/>
      <c r="X94" s="1"/>
      <c r="Y94" s="103"/>
      <c r="Z94" s="1"/>
      <c r="AA94" s="103"/>
      <c r="AB94" s="1"/>
      <c r="AC94" s="1"/>
      <c r="AD94" s="1"/>
      <c r="AE94" s="72"/>
      <c r="AF94" s="1"/>
      <c r="AG94" s="1"/>
      <c r="AH94" s="1"/>
      <c r="AI94" s="1"/>
      <c r="AJ94" s="1"/>
      <c r="AK94" s="1"/>
      <c r="AL94" s="1"/>
      <c r="AM94" s="1"/>
      <c r="AN94" s="1"/>
      <c r="AO94" s="1"/>
      <c r="AP94" s="1"/>
      <c r="AQ94" s="1"/>
      <c r="AR94" s="1"/>
      <c r="AS94" s="1"/>
      <c r="AT94" s="1"/>
      <c r="AU94" s="1"/>
      <c r="AV94" s="1"/>
      <c r="AW94" s="1"/>
      <c r="AX94" s="1"/>
      <c r="AY94" s="1"/>
      <c r="AZ94" s="1"/>
      <c r="BA94" s="1"/>
      <c r="BB94" s="1"/>
      <c r="BC94" s="1"/>
      <c r="BD94" s="1"/>
      <c r="BE94" s="1"/>
      <c r="BF94" s="1"/>
      <c r="BG94" s="1"/>
      <c r="BH94" s="1"/>
      <c r="BI94" s="1"/>
      <c r="BJ94" s="1"/>
      <c r="BK94" s="1"/>
      <c r="BL94" s="1"/>
      <c r="BM94" s="1"/>
      <c r="BN94" s="1"/>
      <c r="BO94" s="1"/>
      <c r="BP94" s="1"/>
      <c r="BQ94" s="1"/>
      <c r="BR94" s="1"/>
      <c r="BS94" s="1"/>
      <c r="BT94" s="1"/>
      <c r="BU94" s="1"/>
      <c r="BV94" s="1"/>
      <c r="BW94" s="1"/>
      <c r="BX94" s="1"/>
      <c r="BY94" s="1"/>
      <c r="BZ94" s="1"/>
      <c r="CA94" s="1"/>
      <c r="CB94" s="1"/>
      <c r="CC94" s="1"/>
      <c r="CD94" s="1"/>
      <c r="CE94" s="1"/>
      <c r="CF94" s="1"/>
      <c r="CG94" s="1"/>
      <c r="CH94" s="1"/>
      <c r="CI94" s="1"/>
      <c r="CJ94" s="1"/>
      <c r="CK94" s="1"/>
      <c r="CL94" s="1"/>
      <c r="CM94" s="1"/>
      <c r="CN94" s="1"/>
    </row>
    <row r="95" spans="2:92" x14ac:dyDescent="0.25">
      <c r="B95" s="72"/>
      <c r="C95" s="72"/>
      <c r="D95" s="72"/>
      <c r="E95" s="72"/>
      <c r="F95" s="72"/>
      <c r="G95" s="1"/>
      <c r="H95" s="72"/>
      <c r="I95" s="1"/>
      <c r="J95" s="72"/>
      <c r="K95" s="1"/>
      <c r="L95" s="5"/>
      <c r="M95" s="1"/>
      <c r="N95" s="5"/>
      <c r="O95" s="1"/>
      <c r="P95" s="1"/>
      <c r="Q95" s="1"/>
      <c r="R95" s="72"/>
      <c r="S95" s="1"/>
      <c r="T95" s="1"/>
      <c r="U95" s="1"/>
      <c r="V95" s="1"/>
      <c r="W95" s="1"/>
      <c r="X95" s="1"/>
      <c r="Y95" s="103"/>
      <c r="Z95" s="1"/>
      <c r="AA95" s="103"/>
      <c r="AB95" s="1"/>
      <c r="AC95" s="1"/>
      <c r="AD95" s="1"/>
      <c r="AE95" s="72"/>
      <c r="AF95" s="1"/>
      <c r="AG95" s="1"/>
      <c r="AH95" s="1"/>
      <c r="AI95" s="1"/>
      <c r="AJ95" s="1"/>
      <c r="AK95" s="1"/>
      <c r="AL95" s="1"/>
      <c r="AM95" s="1"/>
      <c r="AN95" s="1"/>
      <c r="AO95" s="1"/>
      <c r="AP95" s="1"/>
      <c r="AQ95" s="1"/>
      <c r="AR95" s="1"/>
      <c r="AS95" s="1"/>
      <c r="AT95" s="1"/>
      <c r="AU95" s="1"/>
      <c r="AV95" s="1"/>
      <c r="AW95" s="1"/>
      <c r="AX95" s="1"/>
      <c r="AY95" s="1"/>
      <c r="AZ95" s="1"/>
      <c r="BA95" s="1"/>
      <c r="BB95" s="1"/>
      <c r="BC95" s="1"/>
      <c r="BD95" s="1"/>
      <c r="BE95" s="1"/>
      <c r="BF95" s="1"/>
      <c r="BG95" s="1"/>
      <c r="BH95" s="1"/>
      <c r="BI95" s="1"/>
      <c r="BJ95" s="1"/>
      <c r="BK95" s="1"/>
      <c r="BL95" s="1"/>
      <c r="BM95" s="1"/>
      <c r="BN95" s="1"/>
      <c r="BO95" s="1"/>
      <c r="BP95" s="1"/>
      <c r="BQ95" s="1"/>
      <c r="BR95" s="1"/>
      <c r="BS95" s="1"/>
      <c r="BT95" s="1"/>
      <c r="BU95" s="1"/>
      <c r="BV95" s="1"/>
      <c r="BW95" s="1"/>
      <c r="BX95" s="1"/>
      <c r="BY95" s="1"/>
      <c r="BZ95" s="1"/>
      <c r="CA95" s="1"/>
      <c r="CB95" s="1"/>
      <c r="CC95" s="1"/>
      <c r="CD95" s="1"/>
      <c r="CE95" s="1"/>
      <c r="CF95" s="1"/>
      <c r="CG95" s="1"/>
      <c r="CH95" s="1"/>
      <c r="CI95" s="1"/>
      <c r="CJ95" s="1"/>
      <c r="CK95" s="1"/>
      <c r="CL95" s="1"/>
      <c r="CM95" s="1"/>
      <c r="CN95" s="1"/>
    </row>
    <row r="96" spans="2:92" x14ac:dyDescent="0.25">
      <c r="B96" s="72"/>
      <c r="C96" s="72"/>
      <c r="D96" s="72"/>
      <c r="E96" s="72"/>
      <c r="F96" s="72"/>
      <c r="G96" s="1"/>
      <c r="H96" s="72"/>
      <c r="I96" s="1"/>
      <c r="J96" s="72"/>
      <c r="K96" s="1"/>
      <c r="L96" s="5"/>
      <c r="M96" s="1"/>
      <c r="N96" s="5"/>
      <c r="O96" s="1"/>
      <c r="P96" s="1"/>
      <c r="Q96" s="1"/>
      <c r="R96" s="72"/>
      <c r="S96" s="1"/>
      <c r="T96" s="1"/>
      <c r="U96" s="1"/>
      <c r="V96" s="1"/>
      <c r="W96" s="1"/>
      <c r="X96" s="1"/>
      <c r="Y96" s="103"/>
      <c r="Z96" s="1"/>
      <c r="AA96" s="103"/>
      <c r="AB96" s="1"/>
      <c r="AC96" s="1"/>
      <c r="AD96" s="1"/>
      <c r="AE96" s="72"/>
      <c r="AF96" s="1"/>
      <c r="AG96" s="1"/>
      <c r="AH96" s="1"/>
      <c r="AI96" s="1"/>
      <c r="AJ96" s="1"/>
      <c r="AK96" s="1"/>
      <c r="AL96" s="1"/>
      <c r="AM96" s="1"/>
      <c r="AN96" s="1"/>
      <c r="AO96" s="1"/>
      <c r="AP96" s="1"/>
      <c r="AQ96" s="1"/>
      <c r="AR96" s="1"/>
      <c r="AS96" s="1"/>
      <c r="AT96" s="1"/>
      <c r="AU96" s="1"/>
      <c r="AV96" s="1"/>
      <c r="AW96" s="1"/>
      <c r="AX96" s="1"/>
      <c r="AY96" s="1"/>
      <c r="AZ96" s="1"/>
      <c r="BA96" s="1"/>
      <c r="BB96" s="1"/>
      <c r="BC96" s="1"/>
      <c r="BD96" s="1"/>
      <c r="BE96" s="1"/>
      <c r="BF96" s="1"/>
      <c r="BG96" s="1"/>
      <c r="BH96" s="1"/>
      <c r="BI96" s="1"/>
      <c r="BJ96" s="1"/>
      <c r="BK96" s="1"/>
      <c r="BL96" s="1"/>
      <c r="BM96" s="1"/>
      <c r="BN96" s="1"/>
      <c r="BO96" s="1"/>
      <c r="BP96" s="1"/>
      <c r="BQ96" s="1"/>
      <c r="BR96" s="1"/>
      <c r="BS96" s="1"/>
      <c r="BT96" s="1"/>
      <c r="BU96" s="1"/>
      <c r="BV96" s="1"/>
      <c r="BW96" s="1"/>
      <c r="BX96" s="1"/>
      <c r="BY96" s="1"/>
      <c r="BZ96" s="1"/>
      <c r="CA96" s="1"/>
      <c r="CB96" s="1"/>
      <c r="CC96" s="1"/>
      <c r="CD96" s="1"/>
      <c r="CE96" s="1"/>
      <c r="CF96" s="1"/>
      <c r="CG96" s="1"/>
      <c r="CH96" s="1"/>
      <c r="CI96" s="1"/>
      <c r="CJ96" s="1"/>
      <c r="CK96" s="1"/>
      <c r="CL96" s="1"/>
      <c r="CM96" s="1"/>
      <c r="CN96" s="1"/>
    </row>
    <row r="97" spans="2:92" x14ac:dyDescent="0.25">
      <c r="B97" s="72"/>
      <c r="C97" s="72"/>
      <c r="D97" s="72"/>
      <c r="E97" s="72"/>
      <c r="F97" s="72"/>
      <c r="G97" s="1"/>
      <c r="H97" s="72"/>
      <c r="I97" s="1"/>
      <c r="J97" s="72"/>
      <c r="K97" s="1"/>
      <c r="L97" s="5"/>
      <c r="M97" s="1"/>
      <c r="N97" s="5"/>
      <c r="O97" s="1"/>
      <c r="P97" s="1"/>
      <c r="Q97" s="1"/>
      <c r="R97" s="72"/>
      <c r="S97" s="1"/>
      <c r="T97" s="1"/>
      <c r="U97" s="1"/>
      <c r="V97" s="1"/>
      <c r="W97" s="1"/>
      <c r="X97" s="1"/>
      <c r="Y97" s="103"/>
      <c r="Z97" s="1"/>
      <c r="AA97" s="103"/>
      <c r="AB97" s="1"/>
      <c r="AC97" s="1"/>
      <c r="AD97" s="1"/>
      <c r="AE97" s="72"/>
      <c r="AF97" s="1"/>
      <c r="AG97" s="1"/>
      <c r="AH97" s="1"/>
      <c r="AI97" s="1"/>
      <c r="AJ97" s="1"/>
      <c r="AK97" s="1"/>
      <c r="AL97" s="1"/>
      <c r="AM97" s="1"/>
      <c r="AN97" s="1"/>
      <c r="AO97" s="1"/>
      <c r="AP97" s="1"/>
      <c r="AQ97" s="1"/>
      <c r="AR97" s="1"/>
      <c r="AS97" s="1"/>
      <c r="AT97" s="1"/>
      <c r="AU97" s="1"/>
      <c r="AV97" s="1"/>
      <c r="AW97" s="1"/>
      <c r="AX97" s="1"/>
      <c r="AY97" s="1"/>
      <c r="AZ97" s="1"/>
      <c r="BA97" s="1"/>
      <c r="BB97" s="1"/>
      <c r="BC97" s="1"/>
      <c r="BD97" s="1"/>
      <c r="BE97" s="1"/>
      <c r="BF97" s="1"/>
      <c r="BG97" s="1"/>
      <c r="BH97" s="1"/>
      <c r="BI97" s="1"/>
      <c r="BJ97" s="1"/>
      <c r="BK97" s="1"/>
      <c r="BL97" s="1"/>
      <c r="BM97" s="1"/>
      <c r="BN97" s="1"/>
      <c r="BO97" s="1"/>
      <c r="BP97" s="1"/>
      <c r="BQ97" s="1"/>
      <c r="BR97" s="1"/>
      <c r="BS97" s="1"/>
      <c r="BT97" s="1"/>
      <c r="BU97" s="1"/>
      <c r="BV97" s="1"/>
      <c r="BW97" s="1"/>
      <c r="BX97" s="1"/>
      <c r="BY97" s="1"/>
      <c r="BZ97" s="1"/>
      <c r="CA97" s="1"/>
      <c r="CB97" s="1"/>
      <c r="CC97" s="1"/>
      <c r="CD97" s="1"/>
      <c r="CE97" s="1"/>
      <c r="CF97" s="1"/>
      <c r="CG97" s="1"/>
      <c r="CH97" s="1"/>
      <c r="CI97" s="1"/>
      <c r="CJ97" s="1"/>
      <c r="CK97" s="1"/>
      <c r="CL97" s="1"/>
      <c r="CM97" s="1"/>
      <c r="CN97" s="1"/>
    </row>
    <row r="98" spans="2:92" x14ac:dyDescent="0.25">
      <c r="B98" s="72"/>
      <c r="C98" s="72"/>
      <c r="D98" s="72"/>
      <c r="E98" s="72"/>
      <c r="F98" s="72"/>
      <c r="G98" s="1"/>
      <c r="H98" s="72"/>
      <c r="I98" s="1"/>
      <c r="J98" s="72"/>
      <c r="K98" s="1"/>
      <c r="L98" s="5"/>
      <c r="M98" s="1"/>
      <c r="N98" s="5"/>
      <c r="O98" s="1"/>
      <c r="P98" s="1"/>
      <c r="Q98" s="1"/>
      <c r="R98" s="72"/>
      <c r="S98" s="1"/>
      <c r="T98" s="1"/>
      <c r="U98" s="1"/>
      <c r="V98" s="1"/>
      <c r="W98" s="1"/>
      <c r="X98" s="1"/>
      <c r="Y98" s="103"/>
      <c r="Z98" s="1"/>
      <c r="AA98" s="103"/>
      <c r="AB98" s="1"/>
      <c r="AC98" s="1"/>
      <c r="AD98" s="1"/>
      <c r="AE98" s="72"/>
      <c r="AF98" s="1"/>
      <c r="AG98" s="1"/>
      <c r="AH98" s="1"/>
      <c r="AI98" s="1"/>
      <c r="AJ98" s="1"/>
      <c r="AK98" s="1"/>
      <c r="AL98" s="1"/>
      <c r="AM98" s="1"/>
      <c r="AN98" s="1"/>
      <c r="AO98" s="1"/>
      <c r="AP98" s="1"/>
      <c r="AQ98" s="1"/>
      <c r="AR98" s="1"/>
      <c r="AS98" s="1"/>
      <c r="AT98" s="1"/>
      <c r="AU98" s="1"/>
      <c r="AV98" s="1"/>
      <c r="AW98" s="1"/>
      <c r="AX98" s="1"/>
      <c r="AY98" s="1"/>
      <c r="AZ98" s="1"/>
      <c r="BA98" s="1"/>
      <c r="BB98" s="1"/>
      <c r="BC98" s="1"/>
      <c r="BD98" s="1"/>
      <c r="BE98" s="1"/>
      <c r="BF98" s="1"/>
      <c r="BG98" s="1"/>
      <c r="BH98" s="1"/>
      <c r="BI98" s="1"/>
      <c r="BJ98" s="1"/>
      <c r="BK98" s="1"/>
      <c r="BL98" s="1"/>
      <c r="BM98" s="1"/>
      <c r="BN98" s="1"/>
      <c r="BO98" s="1"/>
      <c r="BP98" s="1"/>
      <c r="BQ98" s="1"/>
      <c r="BR98" s="1"/>
      <c r="BS98" s="1"/>
      <c r="BT98" s="1"/>
      <c r="BU98" s="1"/>
      <c r="BV98" s="1"/>
      <c r="BW98" s="1"/>
      <c r="BX98" s="1"/>
      <c r="BY98" s="1"/>
      <c r="BZ98" s="1"/>
      <c r="CA98" s="1"/>
      <c r="CB98" s="1"/>
      <c r="CC98" s="1"/>
      <c r="CD98" s="1"/>
      <c r="CE98" s="1"/>
      <c r="CF98" s="1"/>
      <c r="CG98" s="1"/>
      <c r="CH98" s="1"/>
      <c r="CI98" s="1"/>
      <c r="CJ98" s="1"/>
      <c r="CK98" s="1"/>
      <c r="CL98" s="1"/>
      <c r="CM98" s="1"/>
      <c r="CN98" s="1"/>
    </row>
    <row r="99" spans="2:92" x14ac:dyDescent="0.25">
      <c r="B99" s="72"/>
      <c r="C99" s="72"/>
      <c r="D99" s="72"/>
      <c r="E99" s="72"/>
      <c r="F99" s="72"/>
      <c r="G99" s="1"/>
      <c r="H99" s="72"/>
      <c r="I99" s="1"/>
      <c r="J99" s="72"/>
      <c r="K99" s="1"/>
      <c r="L99" s="5"/>
      <c r="M99" s="1"/>
      <c r="N99" s="5"/>
      <c r="O99" s="1"/>
      <c r="P99" s="1"/>
      <c r="Q99" s="1"/>
      <c r="R99" s="72"/>
      <c r="S99" s="1"/>
      <c r="T99" s="1"/>
      <c r="U99" s="1"/>
      <c r="V99" s="1"/>
      <c r="W99" s="1"/>
      <c r="X99" s="1"/>
      <c r="Y99" s="103"/>
      <c r="Z99" s="1"/>
      <c r="AA99" s="103"/>
      <c r="AB99" s="1"/>
      <c r="AC99" s="1"/>
      <c r="AD99" s="1"/>
      <c r="AE99" s="72"/>
      <c r="AF99" s="1"/>
      <c r="AG99" s="1"/>
      <c r="AH99" s="1"/>
      <c r="AI99" s="1"/>
      <c r="AJ99" s="1"/>
      <c r="AK99" s="1"/>
      <c r="AL99" s="1"/>
      <c r="AM99" s="1"/>
      <c r="AN99" s="1"/>
      <c r="AO99" s="1"/>
      <c r="AP99" s="1"/>
      <c r="AQ99" s="1"/>
      <c r="AR99" s="1"/>
      <c r="AS99" s="1"/>
      <c r="AT99" s="1"/>
      <c r="AU99" s="1"/>
      <c r="AV99" s="1"/>
      <c r="AW99" s="1"/>
      <c r="AX99" s="1"/>
      <c r="AY99" s="1"/>
      <c r="AZ99" s="1"/>
      <c r="BA99" s="1"/>
      <c r="BB99" s="1"/>
      <c r="BC99" s="1"/>
      <c r="BD99" s="1"/>
      <c r="BE99" s="1"/>
      <c r="BF99" s="1"/>
      <c r="BG99" s="1"/>
      <c r="BH99" s="1"/>
      <c r="BI99" s="1"/>
      <c r="BJ99" s="1"/>
      <c r="BK99" s="1"/>
      <c r="BL99" s="1"/>
      <c r="BM99" s="1"/>
      <c r="BN99" s="1"/>
      <c r="BO99" s="1"/>
      <c r="BP99" s="1"/>
      <c r="BQ99" s="1"/>
      <c r="BR99" s="1"/>
      <c r="BS99" s="1"/>
      <c r="BT99" s="1"/>
      <c r="BU99" s="1"/>
      <c r="BV99" s="1"/>
      <c r="BW99" s="1"/>
      <c r="BX99" s="1"/>
      <c r="BY99" s="1"/>
      <c r="BZ99" s="1"/>
      <c r="CA99" s="1"/>
      <c r="CB99" s="1"/>
      <c r="CC99" s="1"/>
      <c r="CD99" s="1"/>
      <c r="CE99" s="1"/>
      <c r="CF99" s="1"/>
      <c r="CG99" s="1"/>
      <c r="CH99" s="1"/>
      <c r="CI99" s="1"/>
      <c r="CJ99" s="1"/>
      <c r="CK99" s="1"/>
      <c r="CL99" s="1"/>
      <c r="CM99" s="1"/>
      <c r="CN99" s="1"/>
    </row>
    <row r="100" spans="2:92" x14ac:dyDescent="0.25">
      <c r="B100" s="72"/>
      <c r="C100" s="72"/>
      <c r="D100" s="72"/>
      <c r="E100" s="72"/>
      <c r="F100" s="72"/>
      <c r="G100" s="1"/>
      <c r="H100" s="72"/>
      <c r="I100" s="1"/>
      <c r="J100" s="72"/>
      <c r="K100" s="1"/>
      <c r="L100" s="5"/>
      <c r="M100" s="1"/>
      <c r="N100" s="5"/>
      <c r="O100" s="1"/>
      <c r="P100" s="1"/>
      <c r="Q100" s="1"/>
      <c r="R100" s="72"/>
      <c r="S100" s="1"/>
      <c r="T100" s="1"/>
      <c r="U100" s="1"/>
      <c r="V100" s="1"/>
      <c r="W100" s="1"/>
      <c r="X100" s="1"/>
      <c r="Y100" s="103"/>
      <c r="Z100" s="1"/>
      <c r="AA100" s="103"/>
      <c r="AB100" s="1"/>
      <c r="AC100" s="1"/>
      <c r="AD100" s="1"/>
      <c r="AE100" s="72"/>
      <c r="AF100" s="1"/>
      <c r="AG100" s="1"/>
      <c r="AH100" s="1"/>
      <c r="AI100" s="1"/>
      <c r="AJ100" s="1"/>
      <c r="AK100" s="1"/>
      <c r="AL100" s="1"/>
      <c r="AM100" s="1"/>
      <c r="AN100" s="1"/>
      <c r="AO100" s="1"/>
      <c r="AP100" s="1"/>
      <c r="AQ100" s="1"/>
      <c r="AR100" s="1"/>
      <c r="AS100" s="1"/>
      <c r="AT100" s="1"/>
      <c r="AU100" s="1"/>
      <c r="AV100" s="1"/>
      <c r="AW100" s="1"/>
      <c r="AX100" s="1"/>
      <c r="AY100" s="1"/>
      <c r="AZ100" s="1"/>
      <c r="BA100" s="1"/>
      <c r="BB100" s="1"/>
      <c r="BC100" s="1"/>
      <c r="BD100" s="1"/>
      <c r="BE100" s="1"/>
      <c r="BF100" s="1"/>
      <c r="BG100" s="1"/>
      <c r="BH100" s="1"/>
      <c r="BI100" s="1"/>
      <c r="BJ100" s="1"/>
      <c r="BK100" s="1"/>
      <c r="BL100" s="1"/>
      <c r="BM100" s="1"/>
      <c r="BN100" s="1"/>
      <c r="BO100" s="1"/>
      <c r="BP100" s="1"/>
      <c r="BQ100" s="1"/>
      <c r="BR100" s="1"/>
      <c r="BS100" s="1"/>
      <c r="BT100" s="1"/>
      <c r="BU100" s="1"/>
      <c r="BV100" s="1"/>
      <c r="BW100" s="1"/>
      <c r="BX100" s="1"/>
      <c r="BY100" s="1"/>
      <c r="BZ100" s="1"/>
      <c r="CA100" s="1"/>
      <c r="CB100" s="1"/>
      <c r="CC100" s="1"/>
      <c r="CD100" s="1"/>
      <c r="CE100" s="1"/>
      <c r="CF100" s="1"/>
      <c r="CG100" s="1"/>
      <c r="CH100" s="1"/>
      <c r="CI100" s="1"/>
      <c r="CJ100" s="1"/>
      <c r="CK100" s="1"/>
      <c r="CL100" s="1"/>
      <c r="CM100" s="1"/>
      <c r="CN100" s="1"/>
    </row>
    <row r="101" spans="2:92" x14ac:dyDescent="0.25">
      <c r="B101" s="72"/>
      <c r="C101" s="72"/>
      <c r="D101" s="72"/>
      <c r="E101" s="72"/>
      <c r="F101" s="72"/>
      <c r="G101" s="1"/>
      <c r="H101" s="72"/>
      <c r="I101" s="1"/>
      <c r="J101" s="72"/>
      <c r="K101" s="1"/>
      <c r="L101" s="5"/>
      <c r="M101" s="1"/>
      <c r="N101" s="5"/>
      <c r="O101" s="1"/>
      <c r="P101" s="1"/>
      <c r="Q101" s="1"/>
      <c r="R101" s="72"/>
      <c r="S101" s="1"/>
      <c r="T101" s="1"/>
      <c r="U101" s="1"/>
      <c r="V101" s="1"/>
      <c r="W101" s="1"/>
      <c r="X101" s="1"/>
      <c r="Y101" s="103"/>
      <c r="Z101" s="1"/>
      <c r="AA101" s="103"/>
      <c r="AB101" s="1"/>
      <c r="AC101" s="1"/>
      <c r="AD101" s="1"/>
      <c r="AE101" s="72"/>
      <c r="AF101" s="1"/>
      <c r="AG101" s="1"/>
      <c r="AH101" s="1"/>
      <c r="AI101" s="1"/>
      <c r="AJ101" s="1"/>
      <c r="AK101" s="1"/>
      <c r="AL101" s="1"/>
      <c r="AM101" s="1"/>
      <c r="AN101" s="1"/>
      <c r="AO101" s="1"/>
      <c r="AP101" s="1"/>
      <c r="AQ101" s="1"/>
      <c r="AR101" s="1"/>
      <c r="AS101" s="1"/>
      <c r="AT101" s="1"/>
      <c r="AU101" s="1"/>
      <c r="AV101" s="1"/>
      <c r="AW101" s="1"/>
      <c r="AX101" s="1"/>
      <c r="AY101" s="1"/>
      <c r="AZ101" s="1"/>
      <c r="BA101" s="1"/>
      <c r="BB101" s="1"/>
      <c r="BC101" s="1"/>
      <c r="BD101" s="1"/>
      <c r="BE101" s="1"/>
      <c r="BF101" s="1"/>
      <c r="BG101" s="1"/>
      <c r="BH101" s="1"/>
      <c r="BI101" s="1"/>
      <c r="BJ101" s="1"/>
      <c r="BK101" s="1"/>
      <c r="BL101" s="1"/>
      <c r="BM101" s="1"/>
      <c r="BN101" s="1"/>
      <c r="BO101" s="1"/>
      <c r="BP101" s="1"/>
      <c r="BQ101" s="1"/>
      <c r="BR101" s="1"/>
      <c r="BS101" s="1"/>
      <c r="BT101" s="1"/>
      <c r="BU101" s="1"/>
      <c r="BV101" s="1"/>
      <c r="BW101" s="1"/>
      <c r="BX101" s="1"/>
      <c r="BY101" s="1"/>
      <c r="BZ101" s="1"/>
      <c r="CA101" s="1"/>
      <c r="CB101" s="1"/>
      <c r="CC101" s="1"/>
      <c r="CD101" s="1"/>
      <c r="CE101" s="1"/>
      <c r="CF101" s="1"/>
      <c r="CG101" s="1"/>
      <c r="CH101" s="1"/>
      <c r="CI101" s="1"/>
      <c r="CJ101" s="1"/>
      <c r="CK101" s="1"/>
      <c r="CL101" s="1"/>
      <c r="CM101" s="1"/>
      <c r="CN101" s="1"/>
    </row>
    <row r="102" spans="2:92" x14ac:dyDescent="0.25">
      <c r="B102" s="72"/>
      <c r="C102" s="72"/>
      <c r="D102" s="72"/>
      <c r="E102" s="72"/>
      <c r="F102" s="72"/>
      <c r="G102" s="1"/>
      <c r="H102" s="72"/>
      <c r="I102" s="1"/>
      <c r="J102" s="72"/>
      <c r="K102" s="1"/>
      <c r="L102" s="5"/>
      <c r="M102" s="1"/>
      <c r="N102" s="5"/>
      <c r="O102" s="1"/>
      <c r="P102" s="1"/>
      <c r="Q102" s="1"/>
      <c r="R102" s="72"/>
      <c r="S102" s="1"/>
      <c r="T102" s="1"/>
      <c r="U102" s="1"/>
      <c r="V102" s="1"/>
      <c r="W102" s="1"/>
      <c r="X102" s="1"/>
      <c r="Y102" s="103"/>
      <c r="Z102" s="1"/>
      <c r="AA102" s="103"/>
      <c r="AB102" s="1"/>
      <c r="AC102" s="1"/>
      <c r="AD102" s="1"/>
      <c r="AE102" s="1"/>
      <c r="AF102" s="1"/>
      <c r="AG102" s="1"/>
      <c r="AH102" s="1"/>
      <c r="AI102" s="1"/>
      <c r="AJ102" s="1"/>
      <c r="AK102" s="1"/>
      <c r="AL102" s="1"/>
      <c r="AM102" s="1"/>
      <c r="AN102" s="1"/>
      <c r="AO102" s="1"/>
      <c r="AP102" s="1"/>
      <c r="AQ102" s="1"/>
      <c r="AR102" s="1"/>
      <c r="AS102" s="1"/>
      <c r="AT102" s="1"/>
      <c r="AU102" s="1"/>
      <c r="AV102" s="1"/>
      <c r="AW102" s="1"/>
      <c r="AX102" s="1"/>
      <c r="AY102" s="1"/>
      <c r="AZ102" s="1"/>
      <c r="BA102" s="1"/>
      <c r="BB102" s="1"/>
      <c r="BC102" s="1"/>
      <c r="BD102" s="1"/>
      <c r="BE102" s="1"/>
      <c r="BF102" s="1"/>
      <c r="BG102" s="1"/>
      <c r="BH102" s="1"/>
      <c r="BI102" s="1"/>
      <c r="BJ102" s="1"/>
      <c r="BK102" s="1"/>
      <c r="BL102" s="1"/>
      <c r="BM102" s="1"/>
      <c r="BN102" s="1"/>
      <c r="BO102" s="1"/>
      <c r="BP102" s="1"/>
      <c r="BQ102" s="1"/>
      <c r="BR102" s="1"/>
      <c r="BS102" s="1"/>
      <c r="BT102" s="1"/>
      <c r="BU102" s="1"/>
      <c r="BV102" s="1"/>
      <c r="BW102" s="1"/>
      <c r="BX102" s="1"/>
      <c r="BY102" s="1"/>
      <c r="BZ102" s="1"/>
      <c r="CA102" s="1"/>
      <c r="CB102" s="1"/>
      <c r="CC102" s="1"/>
      <c r="CD102" s="1"/>
      <c r="CE102" s="1"/>
      <c r="CF102" s="1"/>
      <c r="CG102" s="1"/>
      <c r="CH102" s="1"/>
      <c r="CI102" s="1"/>
      <c r="CJ102" s="1"/>
      <c r="CK102" s="1"/>
      <c r="CL102" s="1"/>
      <c r="CM102" s="1"/>
      <c r="CN102" s="1"/>
    </row>
    <row r="103" spans="2:92" x14ac:dyDescent="0.25">
      <c r="B103" s="72"/>
      <c r="C103" s="72"/>
      <c r="D103" s="72"/>
      <c r="E103" s="72"/>
      <c r="F103" s="72"/>
      <c r="G103" s="1"/>
      <c r="H103" s="72"/>
      <c r="I103" s="1"/>
      <c r="J103" s="72"/>
      <c r="K103" s="1"/>
      <c r="L103" s="5"/>
      <c r="M103" s="1"/>
      <c r="N103" s="5"/>
      <c r="O103" s="1"/>
      <c r="P103" s="1"/>
      <c r="Q103" s="1"/>
      <c r="R103" s="72"/>
      <c r="S103" s="1"/>
      <c r="T103" s="1"/>
      <c r="U103" s="1"/>
      <c r="V103" s="1"/>
      <c r="W103" s="1"/>
      <c r="X103" s="1"/>
      <c r="Y103" s="103"/>
      <c r="Z103" s="1"/>
      <c r="AA103" s="103"/>
      <c r="AB103" s="1"/>
      <c r="AC103" s="1"/>
      <c r="AD103" s="1"/>
      <c r="AE103" s="1"/>
      <c r="AF103" s="1"/>
      <c r="AG103" s="1"/>
      <c r="AH103" s="1"/>
      <c r="AI103" s="1"/>
      <c r="AJ103" s="1"/>
      <c r="AK103" s="1"/>
      <c r="AL103" s="1"/>
      <c r="AM103" s="1"/>
      <c r="AN103" s="1"/>
      <c r="AO103" s="1"/>
      <c r="AP103" s="1"/>
      <c r="AQ103" s="1"/>
      <c r="AR103" s="1"/>
      <c r="AS103" s="1"/>
      <c r="AT103" s="1"/>
      <c r="AU103" s="1"/>
      <c r="AV103" s="1"/>
      <c r="AW103" s="1"/>
      <c r="AX103" s="1"/>
      <c r="AY103" s="1"/>
      <c r="AZ103" s="1"/>
      <c r="BA103" s="1"/>
      <c r="BB103" s="1"/>
      <c r="BC103" s="1"/>
      <c r="BD103" s="1"/>
      <c r="BE103" s="1"/>
      <c r="BF103" s="1"/>
      <c r="BG103" s="1"/>
      <c r="BH103" s="1"/>
      <c r="BI103" s="1"/>
      <c r="BJ103" s="1"/>
      <c r="BK103" s="1"/>
      <c r="BL103" s="1"/>
      <c r="BM103" s="1"/>
      <c r="BN103" s="1"/>
      <c r="BO103" s="1"/>
      <c r="BP103" s="1"/>
      <c r="BQ103" s="1"/>
      <c r="BR103" s="1"/>
      <c r="BS103" s="1"/>
      <c r="BT103" s="1"/>
      <c r="BU103" s="1"/>
      <c r="BV103" s="1"/>
      <c r="BW103" s="1"/>
      <c r="BX103" s="1"/>
      <c r="BY103" s="1"/>
      <c r="BZ103" s="1"/>
      <c r="CA103" s="1"/>
      <c r="CB103" s="1"/>
      <c r="CC103" s="1"/>
      <c r="CD103" s="1"/>
      <c r="CE103" s="1"/>
      <c r="CF103" s="1"/>
      <c r="CG103" s="1"/>
      <c r="CH103" s="1"/>
      <c r="CI103" s="1"/>
      <c r="CJ103" s="1"/>
      <c r="CK103" s="1"/>
      <c r="CL103" s="1"/>
      <c r="CM103" s="1"/>
      <c r="CN103" s="1"/>
    </row>
    <row r="104" spans="2:92" x14ac:dyDescent="0.25">
      <c r="B104" s="72"/>
      <c r="C104" s="72"/>
      <c r="D104" s="72"/>
      <c r="E104" s="72"/>
      <c r="F104" s="72"/>
      <c r="G104" s="1"/>
      <c r="H104" s="72"/>
      <c r="I104" s="1"/>
      <c r="J104" s="72"/>
      <c r="K104" s="1"/>
      <c r="L104" s="5"/>
      <c r="M104" s="1"/>
      <c r="N104" s="5"/>
      <c r="O104" s="1"/>
      <c r="P104" s="1"/>
      <c r="Q104" s="1"/>
      <c r="R104" s="72"/>
      <c r="S104" s="1"/>
      <c r="T104" s="1"/>
      <c r="U104" s="1"/>
      <c r="V104" s="1"/>
      <c r="W104" s="1"/>
      <c r="X104" s="1"/>
      <c r="Y104" s="103"/>
      <c r="Z104" s="1"/>
      <c r="AA104" s="103"/>
      <c r="AB104" s="1"/>
      <c r="AC104" s="1"/>
      <c r="AD104" s="1"/>
      <c r="AE104" s="1"/>
      <c r="AF104" s="1"/>
      <c r="AG104" s="1"/>
      <c r="AH104" s="1"/>
      <c r="AI104" s="1"/>
      <c r="AJ104" s="1"/>
      <c r="AK104" s="1"/>
      <c r="AL104" s="1"/>
      <c r="AM104" s="1"/>
      <c r="AN104" s="1"/>
      <c r="AO104" s="1"/>
      <c r="AP104" s="1"/>
      <c r="AQ104" s="1"/>
      <c r="AR104" s="1"/>
      <c r="AS104" s="1"/>
      <c r="AT104" s="1"/>
      <c r="AU104" s="1"/>
      <c r="AV104" s="1"/>
      <c r="AW104" s="1"/>
      <c r="AX104" s="1"/>
      <c r="AY104" s="1"/>
      <c r="AZ104" s="1"/>
      <c r="BA104" s="1"/>
      <c r="BB104" s="1"/>
      <c r="BC104" s="1"/>
      <c r="BD104" s="1"/>
      <c r="BE104" s="1"/>
      <c r="BF104" s="1"/>
      <c r="BG104" s="1"/>
      <c r="BH104" s="1"/>
      <c r="BI104" s="1"/>
      <c r="BJ104" s="1"/>
      <c r="BK104" s="1"/>
      <c r="BL104" s="1"/>
      <c r="BM104" s="1"/>
      <c r="BN104" s="1"/>
      <c r="BO104" s="1"/>
      <c r="BP104" s="1"/>
      <c r="BQ104" s="1"/>
      <c r="BR104" s="1"/>
      <c r="BS104" s="1"/>
      <c r="BT104" s="1"/>
      <c r="BU104" s="1"/>
      <c r="BV104" s="1"/>
      <c r="BW104" s="1"/>
      <c r="BX104" s="1"/>
      <c r="BY104" s="1"/>
      <c r="BZ104" s="1"/>
      <c r="CA104" s="1"/>
      <c r="CB104" s="1"/>
      <c r="CC104" s="1"/>
      <c r="CD104" s="1"/>
      <c r="CE104" s="1"/>
      <c r="CF104" s="1"/>
      <c r="CG104" s="1"/>
      <c r="CH104" s="1"/>
      <c r="CI104" s="1"/>
      <c r="CJ104" s="1"/>
      <c r="CK104" s="1"/>
      <c r="CL104" s="1"/>
      <c r="CM104" s="1"/>
      <c r="CN104" s="1"/>
    </row>
    <row r="105" spans="2:92" x14ac:dyDescent="0.25">
      <c r="B105" s="72"/>
      <c r="C105" s="72"/>
      <c r="D105" s="72"/>
      <c r="E105" s="72"/>
      <c r="F105" s="72"/>
      <c r="G105" s="1"/>
      <c r="H105" s="72"/>
      <c r="I105" s="1"/>
      <c r="J105" s="72"/>
      <c r="K105" s="1"/>
      <c r="L105" s="5"/>
      <c r="M105" s="1"/>
      <c r="N105" s="5"/>
      <c r="O105" s="1"/>
      <c r="P105" s="1"/>
      <c r="Q105" s="1"/>
      <c r="R105" s="72"/>
      <c r="S105" s="1"/>
      <c r="T105" s="1"/>
      <c r="U105" s="1"/>
      <c r="V105" s="1"/>
      <c r="W105" s="1"/>
      <c r="X105" s="1"/>
      <c r="Y105" s="103"/>
      <c r="Z105" s="1"/>
      <c r="AA105" s="103"/>
      <c r="AB105" s="1"/>
      <c r="AC105" s="1"/>
      <c r="AD105" s="1"/>
      <c r="AE105" s="1"/>
      <c r="AF105" s="1"/>
      <c r="AG105" s="1"/>
      <c r="AH105" s="1"/>
      <c r="AI105" s="1"/>
      <c r="AJ105" s="1"/>
      <c r="AK105" s="1"/>
      <c r="AL105" s="1"/>
      <c r="AM105" s="1"/>
      <c r="AN105" s="1"/>
      <c r="AO105" s="1"/>
      <c r="AP105" s="1"/>
      <c r="AQ105" s="1"/>
      <c r="AR105" s="1"/>
      <c r="AS105" s="1"/>
      <c r="AT105" s="1"/>
      <c r="AU105" s="1"/>
      <c r="AV105" s="1"/>
      <c r="AW105" s="1"/>
      <c r="AX105" s="1"/>
      <c r="AY105" s="1"/>
      <c r="AZ105" s="1"/>
      <c r="BA105" s="1"/>
      <c r="BB105" s="1"/>
      <c r="BC105" s="1"/>
      <c r="BD105" s="1"/>
      <c r="BE105" s="1"/>
      <c r="BF105" s="1"/>
      <c r="BG105" s="1"/>
      <c r="BH105" s="1"/>
      <c r="BI105" s="1"/>
      <c r="BJ105" s="1"/>
      <c r="BK105" s="1"/>
      <c r="BL105" s="1"/>
      <c r="BM105" s="1"/>
      <c r="BN105" s="1"/>
      <c r="BO105" s="1"/>
      <c r="BP105" s="1"/>
      <c r="BQ105" s="1"/>
      <c r="BR105" s="1"/>
      <c r="BS105" s="1"/>
      <c r="BT105" s="1"/>
      <c r="BU105" s="1"/>
      <c r="BV105" s="1"/>
      <c r="BW105" s="1"/>
      <c r="BX105" s="1"/>
      <c r="BY105" s="1"/>
      <c r="BZ105" s="1"/>
      <c r="CA105" s="1"/>
      <c r="CB105" s="1"/>
      <c r="CC105" s="1"/>
      <c r="CD105" s="1"/>
      <c r="CE105" s="1"/>
      <c r="CF105" s="1"/>
      <c r="CG105" s="1"/>
      <c r="CH105" s="1"/>
      <c r="CI105" s="1"/>
      <c r="CJ105" s="1"/>
      <c r="CK105" s="1"/>
      <c r="CL105" s="1"/>
      <c r="CM105" s="1"/>
      <c r="CN105" s="1"/>
    </row>
    <row r="106" spans="2:92" x14ac:dyDescent="0.25">
      <c r="B106" s="72"/>
      <c r="C106" s="72"/>
      <c r="D106" s="72"/>
      <c r="E106" s="72"/>
      <c r="F106" s="72"/>
      <c r="G106" s="1"/>
      <c r="H106" s="72"/>
      <c r="I106" s="1"/>
      <c r="J106" s="72"/>
      <c r="K106" s="1"/>
      <c r="L106" s="5"/>
      <c r="M106" s="1"/>
      <c r="N106" s="5"/>
      <c r="O106" s="1"/>
      <c r="P106" s="1"/>
      <c r="Q106" s="1"/>
      <c r="R106" s="72"/>
      <c r="S106" s="1"/>
      <c r="T106" s="1"/>
      <c r="U106" s="1"/>
      <c r="V106" s="1"/>
      <c r="W106" s="1"/>
      <c r="X106" s="1"/>
      <c r="Y106" s="103"/>
      <c r="Z106" s="1"/>
      <c r="AA106" s="103"/>
      <c r="AB106" s="1"/>
      <c r="AC106" s="1"/>
      <c r="AD106" s="1"/>
      <c r="AE106" s="1"/>
      <c r="AF106" s="1"/>
      <c r="AG106" s="1"/>
      <c r="AH106" s="1"/>
      <c r="AI106" s="1"/>
      <c r="AJ106" s="1"/>
      <c r="AK106" s="1"/>
      <c r="AL106" s="1"/>
      <c r="AM106" s="1"/>
      <c r="AN106" s="1"/>
      <c r="AO106" s="1"/>
      <c r="AP106" s="1"/>
      <c r="AQ106" s="1"/>
      <c r="AR106" s="1"/>
      <c r="AS106" s="1"/>
      <c r="AT106" s="1"/>
      <c r="AU106" s="1"/>
      <c r="AV106" s="1"/>
      <c r="AW106" s="1"/>
      <c r="AX106" s="1"/>
      <c r="AY106" s="1"/>
      <c r="AZ106" s="1"/>
      <c r="BA106" s="1"/>
      <c r="BB106" s="1"/>
      <c r="BC106" s="1"/>
      <c r="BD106" s="1"/>
      <c r="BE106" s="1"/>
      <c r="BF106" s="1"/>
      <c r="BG106" s="1"/>
      <c r="BH106" s="1"/>
      <c r="BI106" s="1"/>
      <c r="BJ106" s="1"/>
      <c r="BK106" s="1"/>
      <c r="BL106" s="1"/>
      <c r="BM106" s="1"/>
      <c r="BN106" s="1"/>
      <c r="BO106" s="1"/>
      <c r="BP106" s="1"/>
      <c r="BQ106" s="1"/>
      <c r="BR106" s="1"/>
      <c r="BS106" s="1"/>
      <c r="BT106" s="1"/>
      <c r="BU106" s="1"/>
      <c r="BV106" s="1"/>
      <c r="BW106" s="1"/>
      <c r="BX106" s="1"/>
      <c r="BY106" s="1"/>
      <c r="BZ106" s="1"/>
      <c r="CA106" s="1"/>
      <c r="CB106" s="1"/>
      <c r="CC106" s="1"/>
      <c r="CD106" s="1"/>
      <c r="CE106" s="1"/>
      <c r="CF106" s="1"/>
      <c r="CG106" s="1"/>
      <c r="CH106" s="1"/>
      <c r="CI106" s="1"/>
      <c r="CJ106" s="1"/>
      <c r="CK106" s="1"/>
      <c r="CL106" s="1"/>
      <c r="CM106" s="1"/>
      <c r="CN106" s="1"/>
    </row>
    <row r="107" spans="2:92" x14ac:dyDescent="0.25">
      <c r="B107" s="72"/>
      <c r="C107" s="72"/>
      <c r="D107" s="72"/>
      <c r="E107" s="72"/>
      <c r="F107" s="72"/>
      <c r="G107" s="1"/>
      <c r="H107" s="72"/>
      <c r="I107" s="1"/>
      <c r="J107" s="72"/>
      <c r="K107" s="1"/>
      <c r="L107" s="5"/>
      <c r="M107" s="1"/>
      <c r="N107" s="5"/>
      <c r="O107" s="1"/>
      <c r="P107" s="1"/>
      <c r="Q107" s="1"/>
      <c r="R107" s="72"/>
      <c r="S107" s="1"/>
      <c r="T107" s="1"/>
      <c r="U107" s="1"/>
      <c r="V107" s="1"/>
      <c r="W107" s="1"/>
      <c r="X107" s="1"/>
      <c r="Y107" s="103"/>
      <c r="Z107" s="1"/>
      <c r="AA107" s="103"/>
      <c r="AB107" s="1"/>
      <c r="AC107" s="1"/>
      <c r="AD107" s="1"/>
      <c r="AE107" s="1"/>
      <c r="AF107" s="1"/>
      <c r="AG107" s="1"/>
      <c r="AH107" s="1"/>
      <c r="AI107" s="1"/>
      <c r="AJ107" s="1"/>
      <c r="AK107" s="1"/>
      <c r="AL107" s="1"/>
      <c r="AM107" s="1"/>
      <c r="AN107" s="1"/>
      <c r="AO107" s="1"/>
      <c r="AP107" s="1"/>
      <c r="AQ107" s="1"/>
      <c r="AR107" s="1"/>
      <c r="AS107" s="1"/>
      <c r="AT107" s="1"/>
      <c r="AU107" s="1"/>
      <c r="AV107" s="1"/>
      <c r="AW107" s="1"/>
      <c r="AX107" s="1"/>
      <c r="AY107" s="1"/>
      <c r="AZ107" s="1"/>
      <c r="BA107" s="1"/>
      <c r="BB107" s="1"/>
      <c r="BC107" s="1"/>
      <c r="BD107" s="1"/>
      <c r="BE107" s="1"/>
      <c r="BF107" s="1"/>
      <c r="BG107" s="1"/>
      <c r="BH107" s="1"/>
      <c r="BI107" s="1"/>
      <c r="BJ107" s="1"/>
      <c r="BK107" s="1"/>
      <c r="BL107" s="1"/>
      <c r="BM107" s="1"/>
      <c r="BN107" s="1"/>
      <c r="BO107" s="1"/>
      <c r="BP107" s="1"/>
      <c r="BQ107" s="1"/>
      <c r="BR107" s="1"/>
      <c r="BS107" s="1"/>
      <c r="BT107" s="1"/>
      <c r="BU107" s="1"/>
      <c r="BV107" s="1"/>
      <c r="BW107" s="1"/>
      <c r="BX107" s="1"/>
      <c r="BY107" s="1"/>
      <c r="BZ107" s="1"/>
      <c r="CA107" s="1"/>
      <c r="CB107" s="1"/>
      <c r="CC107" s="1"/>
      <c r="CD107" s="1"/>
      <c r="CE107" s="1"/>
      <c r="CF107" s="1"/>
      <c r="CG107" s="1"/>
      <c r="CH107" s="1"/>
      <c r="CI107" s="1"/>
      <c r="CJ107" s="1"/>
      <c r="CK107" s="1"/>
      <c r="CL107" s="1"/>
      <c r="CM107" s="1"/>
      <c r="CN107" s="1"/>
    </row>
    <row r="108" spans="2:92" x14ac:dyDescent="0.25">
      <c r="B108" s="72"/>
      <c r="C108" s="72"/>
      <c r="D108" s="72"/>
      <c r="E108" s="72"/>
      <c r="F108" s="72"/>
      <c r="G108" s="1"/>
      <c r="H108" s="72"/>
      <c r="I108" s="1"/>
      <c r="J108" s="72"/>
      <c r="K108" s="1"/>
      <c r="L108" s="5"/>
      <c r="M108" s="1"/>
      <c r="N108" s="5"/>
      <c r="O108" s="1"/>
      <c r="P108" s="1"/>
      <c r="Q108" s="1"/>
      <c r="R108" s="72"/>
      <c r="S108" s="1"/>
      <c r="T108" s="1"/>
      <c r="U108" s="1"/>
      <c r="V108" s="1"/>
      <c r="W108" s="1"/>
      <c r="X108" s="1"/>
      <c r="Y108" s="103"/>
      <c r="Z108" s="1"/>
      <c r="AA108" s="103"/>
      <c r="AB108" s="1"/>
      <c r="AC108" s="1"/>
      <c r="AD108" s="1"/>
      <c r="AE108" s="1"/>
      <c r="AF108" s="1"/>
      <c r="AG108" s="1"/>
      <c r="AH108" s="1"/>
      <c r="AI108" s="1"/>
      <c r="AJ108" s="1"/>
      <c r="AK108" s="1"/>
      <c r="AL108" s="1"/>
      <c r="AM108" s="1"/>
      <c r="AN108" s="1"/>
      <c r="AO108" s="1"/>
      <c r="AP108" s="1"/>
      <c r="AQ108" s="1"/>
      <c r="AR108" s="1"/>
      <c r="AS108" s="1"/>
      <c r="AT108" s="1"/>
      <c r="AU108" s="1"/>
      <c r="AV108" s="1"/>
      <c r="AW108" s="1"/>
      <c r="AX108" s="1"/>
      <c r="AY108" s="1"/>
      <c r="AZ108" s="1"/>
      <c r="BA108" s="1"/>
      <c r="BB108" s="1"/>
      <c r="BC108" s="1"/>
      <c r="BD108" s="1"/>
      <c r="BE108" s="1"/>
      <c r="BF108" s="1"/>
      <c r="BG108" s="1"/>
      <c r="BH108" s="1"/>
      <c r="BI108" s="1"/>
      <c r="BJ108" s="1"/>
      <c r="BK108" s="1"/>
      <c r="BL108" s="1"/>
      <c r="BM108" s="1"/>
      <c r="BN108" s="1"/>
      <c r="BO108" s="1"/>
      <c r="BP108" s="1"/>
      <c r="BQ108" s="1"/>
      <c r="BR108" s="1"/>
      <c r="BS108" s="1"/>
      <c r="BT108" s="1"/>
      <c r="BU108" s="1"/>
      <c r="BV108" s="1"/>
      <c r="BW108" s="1"/>
      <c r="BX108" s="1"/>
      <c r="BY108" s="1"/>
      <c r="BZ108" s="1"/>
      <c r="CA108" s="1"/>
      <c r="CB108" s="1"/>
      <c r="CC108" s="1"/>
      <c r="CD108" s="1"/>
      <c r="CE108" s="1"/>
      <c r="CF108" s="1"/>
      <c r="CG108" s="1"/>
      <c r="CH108" s="1"/>
      <c r="CI108" s="1"/>
      <c r="CJ108" s="1"/>
      <c r="CK108" s="1"/>
      <c r="CL108" s="1"/>
      <c r="CM108" s="1"/>
      <c r="CN108" s="1"/>
    </row>
    <row r="109" spans="2:92" x14ac:dyDescent="0.25">
      <c r="B109" s="72"/>
      <c r="C109" s="72"/>
      <c r="D109" s="72"/>
      <c r="E109" s="72"/>
      <c r="F109" s="72"/>
      <c r="G109" s="1"/>
      <c r="H109" s="72"/>
      <c r="I109" s="1"/>
      <c r="J109" s="72"/>
      <c r="K109" s="1"/>
      <c r="L109" s="5"/>
      <c r="M109" s="1"/>
      <c r="N109" s="5"/>
      <c r="O109" s="1"/>
      <c r="P109" s="1"/>
      <c r="Q109" s="1"/>
      <c r="R109" s="72"/>
      <c r="S109" s="1"/>
      <c r="T109" s="1"/>
      <c r="U109" s="1"/>
      <c r="V109" s="1"/>
      <c r="W109" s="1"/>
      <c r="X109" s="1"/>
      <c r="Y109" s="103"/>
      <c r="Z109" s="1"/>
      <c r="AA109" s="103"/>
      <c r="AB109" s="1"/>
      <c r="AC109" s="1"/>
      <c r="AD109" s="1"/>
      <c r="AE109" s="1"/>
      <c r="AF109" s="1"/>
      <c r="AG109" s="1"/>
      <c r="AH109" s="1"/>
      <c r="AI109" s="1"/>
      <c r="AJ109" s="1"/>
      <c r="AK109" s="1"/>
      <c r="AL109" s="1"/>
      <c r="AM109" s="1"/>
      <c r="AN109" s="1"/>
      <c r="AO109" s="1"/>
      <c r="AP109" s="1"/>
      <c r="AQ109" s="1"/>
      <c r="AR109" s="1"/>
      <c r="AS109" s="1"/>
      <c r="AT109" s="1"/>
      <c r="AU109" s="1"/>
      <c r="AV109" s="1"/>
      <c r="AW109" s="1"/>
      <c r="AX109" s="1"/>
      <c r="AY109" s="1"/>
      <c r="AZ109" s="1"/>
      <c r="BA109" s="1"/>
      <c r="BB109" s="1"/>
      <c r="BC109" s="1"/>
      <c r="BD109" s="1"/>
      <c r="BE109" s="1"/>
      <c r="BF109" s="1"/>
      <c r="BG109" s="1"/>
      <c r="BH109" s="1"/>
      <c r="BI109" s="1"/>
      <c r="BJ109" s="1"/>
      <c r="BK109" s="1"/>
      <c r="BL109" s="1"/>
      <c r="BM109" s="1"/>
      <c r="BN109" s="1"/>
      <c r="BO109" s="1"/>
      <c r="BP109" s="1"/>
      <c r="BQ109" s="1"/>
      <c r="BR109" s="1"/>
      <c r="BS109" s="1"/>
      <c r="BT109" s="1"/>
      <c r="BU109" s="1"/>
      <c r="BV109" s="1"/>
      <c r="BW109" s="1"/>
      <c r="BX109" s="1"/>
      <c r="BY109" s="1"/>
      <c r="BZ109" s="1"/>
      <c r="CA109" s="1"/>
      <c r="CB109" s="1"/>
      <c r="CC109" s="1"/>
      <c r="CD109" s="1"/>
      <c r="CE109" s="1"/>
      <c r="CF109" s="1"/>
      <c r="CG109" s="1"/>
      <c r="CH109" s="1"/>
      <c r="CI109" s="1"/>
      <c r="CJ109" s="1"/>
      <c r="CK109" s="1"/>
      <c r="CL109" s="1"/>
      <c r="CM109" s="1"/>
      <c r="CN109" s="1"/>
    </row>
    <row r="110" spans="2:92" x14ac:dyDescent="0.25">
      <c r="B110" s="72"/>
      <c r="C110" s="72"/>
      <c r="D110" s="72"/>
      <c r="E110" s="72"/>
      <c r="F110" s="72"/>
      <c r="G110" s="1"/>
      <c r="H110" s="72"/>
      <c r="I110" s="1"/>
      <c r="J110" s="72"/>
      <c r="K110" s="1"/>
      <c r="L110" s="5"/>
      <c r="M110" s="1"/>
      <c r="N110" s="5"/>
      <c r="O110" s="1"/>
      <c r="P110" s="1"/>
      <c r="Q110" s="1"/>
      <c r="R110" s="72"/>
      <c r="S110" s="1"/>
      <c r="T110" s="1"/>
      <c r="U110" s="1"/>
      <c r="V110" s="1"/>
      <c r="W110" s="1"/>
      <c r="X110" s="1"/>
      <c r="Y110" s="103"/>
      <c r="Z110" s="1"/>
      <c r="AA110" s="103"/>
      <c r="AB110" s="1"/>
      <c r="AC110" s="1"/>
      <c r="AD110" s="1"/>
      <c r="AE110" s="1"/>
      <c r="AF110" s="1"/>
      <c r="AG110" s="1"/>
      <c r="AH110" s="1"/>
      <c r="AI110" s="1"/>
      <c r="AJ110" s="1"/>
      <c r="AK110" s="1"/>
      <c r="AL110" s="1"/>
      <c r="AM110" s="1"/>
      <c r="AN110" s="1"/>
      <c r="AO110" s="1"/>
      <c r="AP110" s="1"/>
      <c r="AQ110" s="1"/>
      <c r="AR110" s="1"/>
      <c r="AS110" s="1"/>
      <c r="AT110" s="1"/>
      <c r="AU110" s="1"/>
      <c r="AV110" s="1"/>
      <c r="AW110" s="1"/>
      <c r="AX110" s="1"/>
      <c r="AY110" s="1"/>
      <c r="AZ110" s="1"/>
      <c r="BA110" s="1"/>
      <c r="BB110" s="1"/>
      <c r="BC110" s="1"/>
      <c r="BD110" s="1"/>
      <c r="BE110" s="1"/>
      <c r="BF110" s="1"/>
      <c r="BG110" s="1"/>
      <c r="BH110" s="1"/>
      <c r="BI110" s="1"/>
      <c r="BJ110" s="1"/>
      <c r="BK110" s="1"/>
      <c r="BL110" s="1"/>
      <c r="BM110" s="1"/>
      <c r="BN110" s="1"/>
      <c r="BO110" s="1"/>
      <c r="BP110" s="1"/>
      <c r="BQ110" s="1"/>
      <c r="BR110" s="1"/>
      <c r="BS110" s="1"/>
      <c r="BT110" s="1"/>
      <c r="BU110" s="1"/>
      <c r="BV110" s="1"/>
      <c r="BW110" s="1"/>
      <c r="BX110" s="1"/>
      <c r="BY110" s="1"/>
      <c r="BZ110" s="1"/>
      <c r="CA110" s="1"/>
      <c r="CB110" s="1"/>
      <c r="CC110" s="1"/>
      <c r="CD110" s="1"/>
      <c r="CE110" s="1"/>
      <c r="CF110" s="1"/>
      <c r="CG110" s="1"/>
      <c r="CH110" s="1"/>
      <c r="CI110" s="1"/>
      <c r="CJ110" s="1"/>
      <c r="CK110" s="1"/>
      <c r="CL110" s="1"/>
      <c r="CM110" s="1"/>
      <c r="CN110" s="1"/>
    </row>
    <row r="111" spans="2:92" x14ac:dyDescent="0.25">
      <c r="B111" s="72"/>
      <c r="C111" s="72"/>
      <c r="D111" s="72"/>
      <c r="E111" s="72"/>
      <c r="F111" s="72"/>
      <c r="G111" s="1"/>
      <c r="H111" s="72"/>
      <c r="I111" s="1"/>
      <c r="J111" s="72"/>
      <c r="K111" s="1"/>
      <c r="L111" s="5"/>
      <c r="M111" s="1"/>
      <c r="N111" s="5"/>
      <c r="O111" s="1"/>
      <c r="P111" s="1"/>
      <c r="Q111" s="1"/>
      <c r="R111" s="72"/>
      <c r="S111" s="1"/>
      <c r="T111" s="1"/>
      <c r="U111" s="1"/>
      <c r="V111" s="1"/>
      <c r="W111" s="1"/>
      <c r="X111" s="1"/>
      <c r="Y111" s="103"/>
      <c r="Z111" s="1"/>
      <c r="AA111" s="103"/>
      <c r="AB111" s="1"/>
      <c r="AC111" s="1"/>
      <c r="AD111" s="1"/>
      <c r="AE111" s="1"/>
      <c r="AF111" s="1"/>
      <c r="AG111" s="1"/>
      <c r="AH111" s="1"/>
      <c r="AI111" s="1"/>
      <c r="AJ111" s="1"/>
      <c r="AK111" s="1"/>
      <c r="AL111" s="1"/>
      <c r="AM111" s="1"/>
      <c r="AN111" s="1"/>
      <c r="AO111" s="1"/>
      <c r="AP111" s="1"/>
      <c r="AQ111" s="1"/>
      <c r="AR111" s="1"/>
      <c r="AS111" s="1"/>
      <c r="AT111" s="1"/>
      <c r="AU111" s="1"/>
      <c r="AV111" s="1"/>
      <c r="AW111" s="1"/>
      <c r="AX111" s="1"/>
      <c r="AY111" s="1"/>
      <c r="AZ111" s="1"/>
      <c r="BA111" s="1"/>
      <c r="BB111" s="1"/>
      <c r="BC111" s="1"/>
      <c r="BD111" s="1"/>
      <c r="BE111" s="1"/>
      <c r="BF111" s="1"/>
      <c r="BG111" s="1"/>
      <c r="BH111" s="1"/>
      <c r="BI111" s="1"/>
      <c r="BJ111" s="1"/>
      <c r="BK111" s="1"/>
      <c r="BL111" s="1"/>
      <c r="BM111" s="1"/>
      <c r="BN111" s="1"/>
      <c r="BO111" s="1"/>
      <c r="BP111" s="1"/>
      <c r="BQ111" s="1"/>
      <c r="BR111" s="1"/>
      <c r="BS111" s="1"/>
      <c r="BT111" s="1"/>
      <c r="BU111" s="1"/>
      <c r="BV111" s="1"/>
      <c r="BW111" s="1"/>
      <c r="BX111" s="1"/>
      <c r="BY111" s="1"/>
      <c r="BZ111" s="1"/>
      <c r="CA111" s="1"/>
      <c r="CB111" s="1"/>
      <c r="CC111" s="1"/>
      <c r="CD111" s="1"/>
      <c r="CE111" s="1"/>
      <c r="CF111" s="1"/>
      <c r="CG111" s="1"/>
      <c r="CH111" s="1"/>
      <c r="CI111" s="1"/>
      <c r="CJ111" s="1"/>
      <c r="CK111" s="1"/>
      <c r="CL111" s="1"/>
      <c r="CM111" s="1"/>
      <c r="CN111" s="1"/>
    </row>
    <row r="112" spans="2:92" x14ac:dyDescent="0.25">
      <c r="B112" s="72"/>
      <c r="C112" s="72"/>
      <c r="D112" s="72"/>
      <c r="E112" s="72"/>
      <c r="F112" s="72"/>
      <c r="G112" s="1"/>
      <c r="H112" s="72"/>
      <c r="I112" s="1"/>
      <c r="J112" s="72"/>
      <c r="K112" s="1"/>
      <c r="L112" s="5"/>
      <c r="M112" s="1"/>
      <c r="N112" s="5"/>
      <c r="O112" s="1"/>
      <c r="P112" s="1"/>
      <c r="Q112" s="1"/>
      <c r="R112" s="72"/>
      <c r="S112" s="1"/>
      <c r="T112" s="1"/>
      <c r="U112" s="1"/>
      <c r="V112" s="1"/>
      <c r="W112" s="1"/>
      <c r="X112" s="1"/>
      <c r="Y112" s="103"/>
      <c r="Z112" s="1"/>
      <c r="AA112" s="103"/>
      <c r="AB112" s="1"/>
      <c r="AC112" s="1"/>
      <c r="AD112" s="1"/>
      <c r="AE112" s="1"/>
      <c r="AF112" s="1"/>
      <c r="AG112" s="1"/>
      <c r="AH112" s="1"/>
      <c r="AI112" s="1"/>
      <c r="AJ112" s="1"/>
      <c r="AK112" s="1"/>
      <c r="AL112" s="1"/>
      <c r="AM112" s="1"/>
      <c r="AN112" s="1"/>
      <c r="AO112" s="1"/>
      <c r="AP112" s="1"/>
      <c r="AQ112" s="1"/>
      <c r="AR112" s="1"/>
      <c r="AS112" s="1"/>
      <c r="AT112" s="1"/>
      <c r="AU112" s="1"/>
      <c r="AV112" s="1"/>
      <c r="AW112" s="1"/>
      <c r="AX112" s="1"/>
      <c r="AY112" s="1"/>
      <c r="AZ112" s="1"/>
      <c r="BA112" s="1"/>
      <c r="BB112" s="1"/>
      <c r="BC112" s="1"/>
      <c r="BD112" s="1"/>
      <c r="BE112" s="1"/>
      <c r="BF112" s="1"/>
      <c r="BG112" s="1"/>
      <c r="BH112" s="1"/>
      <c r="BI112" s="1"/>
      <c r="BJ112" s="1"/>
      <c r="BK112" s="1"/>
      <c r="BL112" s="1"/>
      <c r="BM112" s="1"/>
      <c r="BN112" s="1"/>
      <c r="BO112" s="1"/>
      <c r="BP112" s="1"/>
      <c r="BQ112" s="1"/>
      <c r="BR112" s="1"/>
      <c r="BS112" s="1"/>
      <c r="BT112" s="1"/>
      <c r="BU112" s="1"/>
      <c r="BV112" s="1"/>
      <c r="BW112" s="1"/>
      <c r="BX112" s="1"/>
      <c r="BY112" s="1"/>
      <c r="BZ112" s="1"/>
      <c r="CA112" s="1"/>
      <c r="CB112" s="1"/>
      <c r="CC112" s="1"/>
      <c r="CD112" s="1"/>
      <c r="CE112" s="1"/>
      <c r="CF112" s="1"/>
      <c r="CG112" s="1"/>
      <c r="CH112" s="1"/>
      <c r="CI112" s="1"/>
      <c r="CJ112" s="1"/>
      <c r="CK112" s="1"/>
      <c r="CL112" s="1"/>
      <c r="CM112" s="1"/>
      <c r="CN112" s="1"/>
    </row>
    <row r="113" spans="2:92" x14ac:dyDescent="0.25">
      <c r="B113" s="72"/>
      <c r="C113" s="72"/>
      <c r="D113" s="72"/>
      <c r="E113" s="72"/>
      <c r="F113" s="72"/>
      <c r="G113" s="1"/>
      <c r="H113" s="72"/>
      <c r="I113" s="1"/>
      <c r="J113" s="72"/>
      <c r="K113" s="1"/>
      <c r="L113" s="5"/>
      <c r="M113" s="1"/>
      <c r="N113" s="5"/>
      <c r="O113" s="1"/>
      <c r="P113" s="1"/>
      <c r="Q113" s="1"/>
      <c r="R113" s="72"/>
      <c r="S113" s="1"/>
      <c r="T113" s="1"/>
      <c r="U113" s="1"/>
      <c r="V113" s="1"/>
      <c r="W113" s="1"/>
      <c r="X113" s="1"/>
      <c r="Y113" s="103"/>
      <c r="Z113" s="1"/>
      <c r="AA113" s="103"/>
      <c r="AB113" s="1"/>
      <c r="AC113" s="1"/>
      <c r="AD113" s="1"/>
      <c r="AE113" s="1"/>
      <c r="AF113" s="1"/>
      <c r="AG113" s="1"/>
      <c r="AH113" s="1"/>
      <c r="AI113" s="1"/>
      <c r="AJ113" s="1"/>
      <c r="AK113" s="1"/>
      <c r="AL113" s="1"/>
      <c r="AM113" s="1"/>
      <c r="AN113" s="1"/>
      <c r="AO113" s="1"/>
      <c r="AP113" s="1"/>
      <c r="AQ113" s="1"/>
      <c r="AR113" s="1"/>
      <c r="AS113" s="1"/>
      <c r="AT113" s="1"/>
      <c r="AU113" s="1"/>
      <c r="AV113" s="1"/>
      <c r="AW113" s="1"/>
      <c r="AX113" s="1"/>
      <c r="AY113" s="1"/>
      <c r="AZ113" s="1"/>
      <c r="BA113" s="1"/>
      <c r="BB113" s="1"/>
      <c r="BC113" s="1"/>
      <c r="BD113" s="1"/>
      <c r="BE113" s="1"/>
      <c r="BF113" s="1"/>
      <c r="BG113" s="1"/>
      <c r="BH113" s="1"/>
      <c r="BI113" s="1"/>
      <c r="BJ113" s="1"/>
      <c r="BK113" s="1"/>
      <c r="BL113" s="1"/>
      <c r="BM113" s="1"/>
      <c r="BN113" s="1"/>
      <c r="BO113" s="1"/>
      <c r="BP113" s="1"/>
      <c r="BQ113" s="1"/>
      <c r="BR113" s="1"/>
      <c r="BS113" s="1"/>
      <c r="BT113" s="1"/>
      <c r="BU113" s="1"/>
      <c r="BV113" s="1"/>
      <c r="BW113" s="1"/>
      <c r="BX113" s="1"/>
      <c r="BY113" s="1"/>
      <c r="BZ113" s="1"/>
      <c r="CA113" s="1"/>
      <c r="CB113" s="1"/>
      <c r="CC113" s="1"/>
      <c r="CD113" s="1"/>
      <c r="CE113" s="1"/>
      <c r="CF113" s="1"/>
      <c r="CG113" s="1"/>
      <c r="CH113" s="1"/>
      <c r="CI113" s="1"/>
      <c r="CJ113" s="1"/>
      <c r="CK113" s="1"/>
      <c r="CL113" s="1"/>
      <c r="CM113" s="1"/>
      <c r="CN113" s="1"/>
    </row>
    <row r="114" spans="2:92" x14ac:dyDescent="0.25">
      <c r="B114" s="72"/>
      <c r="C114" s="72"/>
      <c r="D114" s="72"/>
      <c r="E114" s="72"/>
      <c r="F114" s="72"/>
      <c r="G114" s="1"/>
      <c r="H114" s="72"/>
      <c r="I114" s="1"/>
      <c r="J114" s="72"/>
      <c r="K114" s="1"/>
      <c r="L114" s="5"/>
      <c r="M114" s="1"/>
      <c r="N114" s="5"/>
      <c r="O114" s="1"/>
      <c r="P114" s="1"/>
      <c r="Q114" s="1"/>
      <c r="R114" s="72"/>
      <c r="S114" s="1"/>
      <c r="T114" s="1"/>
      <c r="U114" s="1"/>
      <c r="V114" s="1"/>
      <c r="W114" s="1"/>
      <c r="X114" s="1"/>
      <c r="Y114" s="103"/>
      <c r="Z114" s="1"/>
      <c r="AA114" s="103"/>
      <c r="AB114" s="1"/>
      <c r="AC114" s="1"/>
      <c r="AD114" s="1"/>
      <c r="AE114" s="1"/>
      <c r="AF114" s="1"/>
      <c r="AG114" s="1"/>
      <c r="AH114" s="1"/>
      <c r="AI114" s="1"/>
      <c r="AJ114" s="1"/>
      <c r="AK114" s="1"/>
      <c r="AL114" s="1"/>
      <c r="AM114" s="1"/>
      <c r="AN114" s="1"/>
      <c r="AO114" s="1"/>
      <c r="AP114" s="1"/>
      <c r="AQ114" s="1"/>
      <c r="AR114" s="1"/>
      <c r="AS114" s="1"/>
      <c r="AT114" s="1"/>
      <c r="AU114" s="1"/>
      <c r="AV114" s="1"/>
      <c r="AW114" s="1"/>
      <c r="AX114" s="1"/>
      <c r="AY114" s="1"/>
      <c r="AZ114" s="1"/>
      <c r="BA114" s="1"/>
      <c r="BB114" s="1"/>
      <c r="BC114" s="1"/>
      <c r="BD114" s="1"/>
      <c r="BE114" s="1"/>
      <c r="BF114" s="1"/>
      <c r="BG114" s="1"/>
      <c r="BH114" s="1"/>
      <c r="BI114" s="1"/>
      <c r="BJ114" s="1"/>
      <c r="BK114" s="1"/>
      <c r="BL114" s="1"/>
      <c r="BM114" s="1"/>
      <c r="BN114" s="1"/>
      <c r="BO114" s="1"/>
      <c r="BP114" s="1"/>
      <c r="BQ114" s="1"/>
      <c r="BR114" s="1"/>
      <c r="BS114" s="1"/>
      <c r="BT114" s="1"/>
      <c r="BU114" s="1"/>
      <c r="BV114" s="1"/>
      <c r="BW114" s="1"/>
      <c r="BX114" s="1"/>
      <c r="BY114" s="1"/>
      <c r="BZ114" s="1"/>
      <c r="CA114" s="1"/>
      <c r="CB114" s="1"/>
      <c r="CC114" s="1"/>
      <c r="CD114" s="1"/>
      <c r="CE114" s="1"/>
      <c r="CF114" s="1"/>
      <c r="CG114" s="1"/>
      <c r="CH114" s="1"/>
      <c r="CI114" s="1"/>
      <c r="CJ114" s="1"/>
      <c r="CK114" s="1"/>
      <c r="CL114" s="1"/>
      <c r="CM114" s="1"/>
      <c r="CN114" s="1"/>
    </row>
    <row r="115" spans="2:92" x14ac:dyDescent="0.25">
      <c r="B115" s="72"/>
      <c r="C115" s="72"/>
      <c r="D115" s="72"/>
      <c r="E115" s="72"/>
      <c r="F115" s="72"/>
      <c r="G115" s="1"/>
      <c r="H115" s="72"/>
      <c r="I115" s="1"/>
      <c r="J115" s="72"/>
      <c r="K115" s="1"/>
      <c r="L115" s="5"/>
      <c r="M115" s="1"/>
      <c r="N115" s="5"/>
      <c r="O115" s="1"/>
      <c r="P115" s="1"/>
      <c r="Q115" s="1"/>
      <c r="R115" s="72"/>
      <c r="S115" s="1"/>
      <c r="T115" s="1"/>
      <c r="U115" s="1"/>
      <c r="V115" s="1"/>
      <c r="W115" s="1"/>
      <c r="X115" s="1"/>
      <c r="Y115" s="103"/>
      <c r="Z115" s="1"/>
      <c r="AA115" s="103"/>
      <c r="AB115" s="1"/>
      <c r="AC115" s="1"/>
      <c r="AD115" s="1"/>
      <c r="AE115" s="1"/>
      <c r="AF115" s="1"/>
      <c r="AG115" s="1"/>
      <c r="AH115" s="1"/>
      <c r="AI115" s="1"/>
      <c r="AJ115" s="1"/>
      <c r="AK115" s="1"/>
      <c r="AL115" s="1"/>
      <c r="AM115" s="1"/>
      <c r="AN115" s="1"/>
      <c r="AO115" s="1"/>
      <c r="AP115" s="1"/>
      <c r="AQ115" s="1"/>
      <c r="AR115" s="1"/>
      <c r="AS115" s="1"/>
      <c r="AT115" s="1"/>
      <c r="AU115" s="1"/>
      <c r="AV115" s="1"/>
      <c r="AW115" s="1"/>
      <c r="AX115" s="1"/>
      <c r="AY115" s="1"/>
      <c r="AZ115" s="1"/>
      <c r="BA115" s="1"/>
      <c r="BB115" s="1"/>
      <c r="BC115" s="1"/>
      <c r="BD115" s="1"/>
      <c r="BE115" s="1"/>
      <c r="BF115" s="1"/>
      <c r="BG115" s="1"/>
      <c r="BH115" s="1"/>
      <c r="BI115" s="1"/>
      <c r="BJ115" s="1"/>
      <c r="BK115" s="1"/>
      <c r="BL115" s="1"/>
      <c r="BM115" s="1"/>
      <c r="BN115" s="1"/>
      <c r="BO115" s="1"/>
      <c r="BP115" s="1"/>
      <c r="BQ115" s="1"/>
      <c r="BR115" s="1"/>
      <c r="BS115" s="1"/>
      <c r="BT115" s="1"/>
      <c r="BU115" s="1"/>
      <c r="BV115" s="1"/>
      <c r="BW115" s="1"/>
      <c r="BX115" s="1"/>
      <c r="BY115" s="1"/>
      <c r="BZ115" s="1"/>
      <c r="CA115" s="1"/>
      <c r="CB115" s="1"/>
      <c r="CC115" s="1"/>
      <c r="CD115" s="1"/>
      <c r="CE115" s="1"/>
      <c r="CF115" s="1"/>
      <c r="CG115" s="1"/>
      <c r="CH115" s="1"/>
      <c r="CI115" s="1"/>
      <c r="CJ115" s="1"/>
      <c r="CK115" s="1"/>
      <c r="CL115" s="1"/>
      <c r="CM115" s="1"/>
      <c r="CN115" s="1"/>
    </row>
    <row r="116" spans="2:92" x14ac:dyDescent="0.25">
      <c r="B116" s="5"/>
      <c r="C116" s="5"/>
      <c r="D116" s="5"/>
      <c r="E116" s="1"/>
      <c r="F116" s="5"/>
      <c r="G116" s="1"/>
      <c r="H116" s="5"/>
      <c r="I116" s="1"/>
      <c r="J116" s="5"/>
      <c r="K116" s="1"/>
      <c r="L116" s="5"/>
      <c r="M116" s="1"/>
      <c r="N116" s="5"/>
      <c r="O116" s="1"/>
      <c r="P116" s="1"/>
      <c r="Q116" s="1"/>
      <c r="R116" s="1"/>
      <c r="S116" s="1"/>
      <c r="T116" s="1"/>
      <c r="U116" s="1"/>
      <c r="V116" s="1"/>
      <c r="W116" s="1"/>
      <c r="X116" s="1"/>
      <c r="Y116" s="103"/>
      <c r="Z116" s="1"/>
      <c r="AA116" s="103"/>
      <c r="AB116" s="1"/>
      <c r="AC116" s="1"/>
      <c r="AD116" s="1"/>
      <c r="AE116" s="1"/>
      <c r="AF116" s="1"/>
      <c r="AG116" s="1"/>
      <c r="AH116" s="1"/>
      <c r="AI116" s="1"/>
      <c r="AJ116" s="1"/>
      <c r="AK116" s="1"/>
      <c r="AL116" s="1"/>
      <c r="AM116" s="1"/>
      <c r="AN116" s="1"/>
      <c r="AO116" s="1"/>
      <c r="AP116" s="1"/>
      <c r="AQ116" s="1"/>
      <c r="AR116" s="1"/>
      <c r="AS116" s="1"/>
      <c r="AT116" s="1"/>
      <c r="AU116" s="1"/>
      <c r="AV116" s="1"/>
      <c r="AW116" s="1"/>
      <c r="AX116" s="1"/>
      <c r="AY116" s="1"/>
      <c r="AZ116" s="1"/>
      <c r="BA116" s="1"/>
      <c r="BB116" s="1"/>
      <c r="BC116" s="1"/>
      <c r="BD116" s="1"/>
      <c r="BE116" s="1"/>
      <c r="BF116" s="1"/>
      <c r="BG116" s="1"/>
      <c r="BH116" s="1"/>
      <c r="BI116" s="1"/>
      <c r="BJ116" s="1"/>
      <c r="BK116" s="1"/>
      <c r="BL116" s="1"/>
      <c r="BM116" s="1"/>
      <c r="BN116" s="1"/>
      <c r="BO116" s="1"/>
      <c r="BP116" s="1"/>
      <c r="BQ116" s="1"/>
      <c r="BR116" s="1"/>
      <c r="BS116" s="1"/>
      <c r="BT116" s="1"/>
      <c r="BU116" s="1"/>
      <c r="BV116" s="1"/>
      <c r="BW116" s="1"/>
      <c r="BX116" s="1"/>
      <c r="BY116" s="1"/>
      <c r="BZ116" s="1"/>
      <c r="CA116" s="1"/>
      <c r="CB116" s="1"/>
      <c r="CC116" s="1"/>
      <c r="CD116" s="1"/>
      <c r="CE116" s="1"/>
      <c r="CF116" s="1"/>
      <c r="CG116" s="1"/>
      <c r="CH116" s="1"/>
      <c r="CI116" s="1"/>
      <c r="CJ116" s="1"/>
      <c r="CK116" s="1"/>
      <c r="CL116" s="1"/>
      <c r="CM116" s="1"/>
      <c r="CN116" s="1"/>
    </row>
    <row r="117" spans="2:92" x14ac:dyDescent="0.25">
      <c r="B117" s="5"/>
      <c r="C117" s="5"/>
      <c r="D117" s="5"/>
      <c r="E117" s="1"/>
      <c r="F117" s="5"/>
      <c r="G117" s="1"/>
      <c r="H117" s="5"/>
      <c r="I117" s="1"/>
      <c r="J117" s="5"/>
      <c r="K117" s="1"/>
      <c r="L117" s="5"/>
      <c r="M117" s="1"/>
      <c r="N117" s="5"/>
      <c r="O117" s="1"/>
      <c r="P117" s="1"/>
      <c r="Q117" s="1"/>
      <c r="R117" s="1"/>
      <c r="S117" s="1"/>
      <c r="T117" s="1"/>
      <c r="U117" s="1"/>
      <c r="V117" s="1"/>
      <c r="W117" s="1"/>
      <c r="X117" s="1"/>
      <c r="Y117" s="103"/>
      <c r="Z117" s="1"/>
      <c r="AA117" s="103"/>
      <c r="AB117" s="1"/>
      <c r="AC117" s="1"/>
      <c r="AD117" s="1"/>
      <c r="AE117" s="1"/>
      <c r="AF117" s="1"/>
      <c r="AG117" s="1"/>
      <c r="AH117" s="1"/>
      <c r="AI117" s="1"/>
      <c r="AJ117" s="1"/>
      <c r="AK117" s="1"/>
      <c r="AL117" s="1"/>
      <c r="AM117" s="1"/>
      <c r="AN117" s="1"/>
      <c r="AO117" s="1"/>
      <c r="AP117" s="1"/>
      <c r="AQ117" s="1"/>
      <c r="AR117" s="1"/>
      <c r="AS117" s="1"/>
      <c r="AT117" s="1"/>
      <c r="AU117" s="1"/>
      <c r="AV117" s="1"/>
      <c r="AW117" s="1"/>
      <c r="AX117" s="1"/>
      <c r="AY117" s="1"/>
      <c r="AZ117" s="1"/>
      <c r="BA117" s="1"/>
      <c r="BB117" s="1"/>
      <c r="BC117" s="1"/>
      <c r="BD117" s="1"/>
      <c r="BE117" s="1"/>
      <c r="BF117" s="1"/>
      <c r="BG117" s="1"/>
      <c r="BH117" s="1"/>
      <c r="BI117" s="1"/>
      <c r="BJ117" s="1"/>
      <c r="BK117" s="1"/>
      <c r="BL117" s="1"/>
      <c r="BM117" s="1"/>
      <c r="BN117" s="1"/>
      <c r="BO117" s="1"/>
      <c r="BP117" s="1"/>
      <c r="BQ117" s="1"/>
      <c r="BR117" s="1"/>
      <c r="BS117" s="1"/>
      <c r="BT117" s="1"/>
      <c r="BU117" s="1"/>
      <c r="BV117" s="1"/>
      <c r="BW117" s="1"/>
      <c r="BX117" s="1"/>
      <c r="BY117" s="1"/>
      <c r="BZ117" s="1"/>
      <c r="CA117" s="1"/>
      <c r="CB117" s="1"/>
      <c r="CC117" s="1"/>
      <c r="CD117" s="1"/>
      <c r="CE117" s="1"/>
      <c r="CF117" s="1"/>
      <c r="CG117" s="1"/>
      <c r="CH117" s="1"/>
      <c r="CI117" s="1"/>
      <c r="CJ117" s="1"/>
      <c r="CK117" s="1"/>
      <c r="CL117" s="1"/>
      <c r="CM117" s="1"/>
      <c r="CN117" s="1"/>
    </row>
    <row r="118" spans="2:92" x14ac:dyDescent="0.25">
      <c r="B118" s="5"/>
      <c r="C118" s="5"/>
      <c r="D118" s="5"/>
      <c r="E118" s="1"/>
      <c r="F118" s="5"/>
      <c r="G118" s="1"/>
      <c r="H118" s="5"/>
      <c r="I118" s="1"/>
      <c r="J118" s="5"/>
      <c r="K118" s="1"/>
      <c r="L118" s="5"/>
      <c r="M118" s="1"/>
      <c r="N118" s="5"/>
      <c r="O118" s="1"/>
      <c r="P118" s="1"/>
      <c r="Q118" s="1"/>
      <c r="R118" s="1"/>
      <c r="S118" s="1"/>
      <c r="T118" s="1"/>
      <c r="U118" s="1"/>
      <c r="V118" s="1"/>
      <c r="W118" s="1"/>
      <c r="X118" s="1"/>
      <c r="Y118" s="103"/>
      <c r="Z118" s="1"/>
      <c r="AA118" s="103"/>
      <c r="AB118" s="1"/>
      <c r="AC118" s="1"/>
      <c r="AD118" s="1"/>
      <c r="AE118" s="1"/>
      <c r="AF118" s="1"/>
      <c r="AG118" s="1"/>
      <c r="AH118" s="1"/>
      <c r="AI118" s="1"/>
      <c r="AJ118" s="1"/>
      <c r="AK118" s="1"/>
      <c r="AL118" s="1"/>
      <c r="AM118" s="1"/>
      <c r="AN118" s="1"/>
      <c r="AO118" s="1"/>
      <c r="AP118" s="1"/>
      <c r="AQ118" s="1"/>
      <c r="AR118" s="1"/>
      <c r="AS118" s="1"/>
      <c r="AT118" s="1"/>
      <c r="AU118" s="1"/>
      <c r="AV118" s="1"/>
      <c r="AW118" s="1"/>
      <c r="AX118" s="1"/>
      <c r="AY118" s="1"/>
      <c r="AZ118" s="1"/>
      <c r="BA118" s="1"/>
      <c r="BB118" s="1"/>
      <c r="BC118" s="1"/>
      <c r="BD118" s="1"/>
      <c r="BE118" s="1"/>
      <c r="BF118" s="1"/>
      <c r="BG118" s="1"/>
      <c r="BH118" s="1"/>
      <c r="BI118" s="1"/>
      <c r="BJ118" s="1"/>
      <c r="BK118" s="1"/>
      <c r="BL118" s="1"/>
      <c r="BM118" s="1"/>
      <c r="BN118" s="1"/>
      <c r="BO118" s="1"/>
      <c r="BP118" s="1"/>
      <c r="BQ118" s="1"/>
      <c r="BR118" s="1"/>
      <c r="BS118" s="1"/>
      <c r="BT118" s="1"/>
      <c r="BU118" s="1"/>
      <c r="BV118" s="1"/>
      <c r="BW118" s="1"/>
      <c r="BX118" s="1"/>
      <c r="BY118" s="1"/>
      <c r="BZ118" s="1"/>
      <c r="CA118" s="1"/>
      <c r="CB118" s="1"/>
      <c r="CC118" s="1"/>
      <c r="CD118" s="1"/>
      <c r="CE118" s="1"/>
      <c r="CF118" s="1"/>
      <c r="CG118" s="1"/>
      <c r="CH118" s="1"/>
      <c r="CI118" s="1"/>
      <c r="CJ118" s="1"/>
      <c r="CK118" s="1"/>
      <c r="CL118" s="1"/>
      <c r="CM118" s="1"/>
      <c r="CN118" s="1"/>
    </row>
    <row r="119" spans="2:92" x14ac:dyDescent="0.25">
      <c r="B119" s="5"/>
      <c r="C119" s="5"/>
      <c r="D119" s="5"/>
      <c r="E119" s="1"/>
      <c r="F119" s="5"/>
      <c r="G119" s="1"/>
      <c r="H119" s="5"/>
      <c r="I119" s="1"/>
      <c r="J119" s="5"/>
      <c r="K119" s="1"/>
      <c r="L119" s="5"/>
      <c r="M119" s="1"/>
      <c r="N119" s="5"/>
      <c r="O119" s="1"/>
      <c r="P119" s="1"/>
      <c r="Q119" s="1"/>
      <c r="R119" s="1"/>
      <c r="S119" s="1"/>
      <c r="T119" s="1"/>
      <c r="U119" s="1"/>
      <c r="V119" s="1"/>
      <c r="W119" s="1"/>
      <c r="X119" s="1"/>
      <c r="Y119" s="103"/>
      <c r="Z119" s="1"/>
      <c r="AA119" s="103"/>
      <c r="AB119" s="1"/>
      <c r="AC119" s="1"/>
      <c r="AD119" s="1"/>
      <c r="AE119" s="1"/>
      <c r="AF119" s="1"/>
      <c r="AG119" s="1"/>
      <c r="AH119" s="1"/>
      <c r="AI119" s="1"/>
      <c r="AJ119" s="1"/>
      <c r="AK119" s="1"/>
      <c r="AL119" s="1"/>
      <c r="AM119" s="1"/>
      <c r="AN119" s="1"/>
      <c r="AO119" s="1"/>
      <c r="AP119" s="1"/>
      <c r="AQ119" s="1"/>
      <c r="AR119" s="1"/>
      <c r="AS119" s="1"/>
      <c r="AT119" s="1"/>
      <c r="AU119" s="1"/>
      <c r="AV119" s="1"/>
      <c r="AW119" s="1"/>
      <c r="AX119" s="1"/>
      <c r="AY119" s="1"/>
      <c r="AZ119" s="1"/>
      <c r="BA119" s="1"/>
      <c r="BB119" s="1"/>
      <c r="BC119" s="1"/>
      <c r="BD119" s="1"/>
      <c r="BE119" s="1"/>
      <c r="BF119" s="1"/>
      <c r="BG119" s="1"/>
      <c r="BH119" s="1"/>
      <c r="BI119" s="1"/>
      <c r="BJ119" s="1"/>
      <c r="BK119" s="1"/>
      <c r="BL119" s="1"/>
      <c r="BM119" s="1"/>
      <c r="BN119" s="1"/>
      <c r="BO119" s="1"/>
      <c r="BP119" s="1"/>
      <c r="BQ119" s="1"/>
      <c r="BR119" s="1"/>
      <c r="BS119" s="1"/>
      <c r="BT119" s="1"/>
      <c r="BU119" s="1"/>
      <c r="BV119" s="1"/>
      <c r="BW119" s="1"/>
      <c r="BX119" s="1"/>
      <c r="BY119" s="1"/>
      <c r="BZ119" s="1"/>
      <c r="CA119" s="1"/>
      <c r="CB119" s="1"/>
      <c r="CC119" s="1"/>
      <c r="CD119" s="1"/>
      <c r="CE119" s="1"/>
      <c r="CF119" s="1"/>
      <c r="CG119" s="1"/>
      <c r="CH119" s="1"/>
      <c r="CI119" s="1"/>
      <c r="CJ119" s="1"/>
      <c r="CK119" s="1"/>
      <c r="CL119" s="1"/>
      <c r="CM119" s="1"/>
      <c r="CN119" s="1"/>
    </row>
    <row r="120" spans="2:92" x14ac:dyDescent="0.25">
      <c r="B120" s="5"/>
      <c r="C120" s="5"/>
      <c r="D120" s="5"/>
      <c r="E120" s="1"/>
      <c r="F120" s="5"/>
      <c r="G120" s="1"/>
      <c r="H120" s="5"/>
      <c r="I120" s="1"/>
      <c r="J120" s="5"/>
      <c r="K120" s="1"/>
      <c r="L120" s="5"/>
      <c r="M120" s="1"/>
      <c r="N120" s="5"/>
      <c r="O120" s="1"/>
      <c r="P120" s="1"/>
      <c r="Q120" s="1"/>
      <c r="R120" s="1"/>
      <c r="S120" s="1"/>
      <c r="T120" s="1"/>
      <c r="U120" s="1"/>
      <c r="V120" s="1"/>
      <c r="W120" s="1"/>
      <c r="X120" s="1"/>
      <c r="Y120" s="103"/>
      <c r="Z120" s="1"/>
      <c r="AA120" s="103"/>
      <c r="AB120" s="1"/>
      <c r="AC120" s="1"/>
      <c r="AD120" s="1"/>
      <c r="AE120" s="1"/>
      <c r="AF120" s="1"/>
      <c r="AG120" s="1"/>
      <c r="AH120" s="1"/>
      <c r="AI120" s="1"/>
      <c r="AJ120" s="1"/>
      <c r="AK120" s="1"/>
      <c r="AL120" s="1"/>
      <c r="AM120" s="1"/>
      <c r="AN120" s="1"/>
      <c r="AO120" s="1"/>
      <c r="AP120" s="1"/>
      <c r="AQ120" s="1"/>
      <c r="AR120" s="1"/>
      <c r="AS120" s="1"/>
      <c r="AT120" s="1"/>
      <c r="AU120" s="1"/>
      <c r="AV120" s="1"/>
      <c r="AW120" s="1"/>
      <c r="AX120" s="1"/>
      <c r="AY120" s="1"/>
      <c r="AZ120" s="1"/>
      <c r="BA120" s="1"/>
      <c r="BB120" s="1"/>
      <c r="BC120" s="1"/>
      <c r="BD120" s="1"/>
      <c r="BE120" s="1"/>
      <c r="BF120" s="1"/>
      <c r="BG120" s="1"/>
      <c r="BH120" s="1"/>
      <c r="BI120" s="1"/>
      <c r="BJ120" s="1"/>
      <c r="BK120" s="1"/>
      <c r="BL120" s="1"/>
      <c r="BM120" s="1"/>
      <c r="BN120" s="1"/>
      <c r="BO120" s="1"/>
      <c r="BP120" s="1"/>
      <c r="BQ120" s="1"/>
      <c r="BR120" s="1"/>
      <c r="BS120" s="1"/>
      <c r="BT120" s="1"/>
      <c r="BU120" s="1"/>
      <c r="BV120" s="1"/>
      <c r="BW120" s="1"/>
      <c r="BX120" s="1"/>
      <c r="BY120" s="1"/>
      <c r="BZ120" s="1"/>
      <c r="CA120" s="1"/>
      <c r="CB120" s="1"/>
      <c r="CC120" s="1"/>
      <c r="CD120" s="1"/>
      <c r="CE120" s="1"/>
      <c r="CF120" s="1"/>
      <c r="CG120" s="1"/>
      <c r="CH120" s="1"/>
      <c r="CI120" s="1"/>
      <c r="CJ120" s="1"/>
      <c r="CK120" s="1"/>
      <c r="CL120" s="1"/>
      <c r="CM120" s="1"/>
      <c r="CN120" s="1"/>
    </row>
    <row r="121" spans="2:92" x14ac:dyDescent="0.25">
      <c r="B121" s="5"/>
      <c r="C121" s="5"/>
      <c r="D121" s="5"/>
      <c r="E121" s="1"/>
      <c r="F121" s="5"/>
      <c r="G121" s="1"/>
      <c r="H121" s="5"/>
      <c r="I121" s="1"/>
      <c r="J121" s="5"/>
      <c r="K121" s="1"/>
      <c r="L121" s="5"/>
      <c r="M121" s="1"/>
      <c r="N121" s="5"/>
      <c r="O121" s="1"/>
      <c r="P121" s="1"/>
      <c r="Q121" s="1"/>
      <c r="R121" s="1"/>
      <c r="S121" s="1"/>
      <c r="T121" s="1"/>
      <c r="U121" s="1"/>
      <c r="V121" s="1"/>
      <c r="W121" s="1"/>
      <c r="X121" s="1"/>
      <c r="Y121" s="103"/>
      <c r="Z121" s="1"/>
      <c r="AA121" s="103"/>
      <c r="AB121" s="1"/>
      <c r="AC121" s="1"/>
      <c r="AD121" s="1"/>
      <c r="AE121" s="1"/>
      <c r="AF121" s="1"/>
      <c r="AG121" s="1"/>
      <c r="AH121" s="1"/>
      <c r="AI121" s="1"/>
      <c r="AJ121" s="1"/>
      <c r="AK121" s="1"/>
      <c r="AL121" s="1"/>
      <c r="AM121" s="1"/>
      <c r="AN121" s="1"/>
      <c r="AO121" s="1"/>
      <c r="AP121" s="1"/>
      <c r="AQ121" s="1"/>
      <c r="AR121" s="1"/>
      <c r="AS121" s="1"/>
      <c r="AT121" s="1"/>
      <c r="AU121" s="1"/>
      <c r="AV121" s="1"/>
      <c r="AW121" s="1"/>
      <c r="AX121" s="1"/>
      <c r="AY121" s="1"/>
      <c r="AZ121" s="1"/>
      <c r="BA121" s="1"/>
      <c r="BB121" s="1"/>
      <c r="BC121" s="1"/>
      <c r="BD121" s="1"/>
      <c r="BE121" s="1"/>
      <c r="BF121" s="1"/>
      <c r="BG121" s="1"/>
      <c r="BH121" s="1"/>
      <c r="BI121" s="1"/>
      <c r="BJ121" s="1"/>
      <c r="BK121" s="1"/>
      <c r="BL121" s="1"/>
      <c r="BM121" s="1"/>
      <c r="BN121" s="1"/>
      <c r="BO121" s="1"/>
      <c r="BP121" s="1"/>
      <c r="BQ121" s="1"/>
      <c r="BR121" s="1"/>
      <c r="BS121" s="1"/>
      <c r="BT121" s="1"/>
      <c r="BU121" s="1"/>
      <c r="BV121" s="1"/>
      <c r="BW121" s="1"/>
      <c r="BX121" s="1"/>
      <c r="BY121" s="1"/>
      <c r="BZ121" s="1"/>
      <c r="CA121" s="1"/>
      <c r="CB121" s="1"/>
      <c r="CC121" s="1"/>
      <c r="CD121" s="1"/>
      <c r="CE121" s="1"/>
      <c r="CF121" s="1"/>
      <c r="CG121" s="1"/>
      <c r="CH121" s="1"/>
      <c r="CI121" s="1"/>
      <c r="CJ121" s="1"/>
      <c r="CK121" s="1"/>
      <c r="CL121" s="1"/>
      <c r="CM121" s="1"/>
      <c r="CN121" s="1"/>
    </row>
    <row r="122" spans="2:92" x14ac:dyDescent="0.25">
      <c r="B122" s="5"/>
      <c r="C122" s="5"/>
      <c r="D122" s="5"/>
      <c r="E122" s="1"/>
      <c r="F122" s="5"/>
      <c r="G122" s="1"/>
      <c r="H122" s="5"/>
      <c r="I122" s="1"/>
      <c r="J122" s="5"/>
      <c r="K122" s="1"/>
      <c r="L122" s="5"/>
      <c r="M122" s="1"/>
      <c r="N122" s="5"/>
      <c r="O122" s="1"/>
      <c r="P122" s="1"/>
      <c r="Q122" s="1"/>
      <c r="R122" s="1"/>
      <c r="S122" s="1"/>
      <c r="T122" s="1"/>
      <c r="U122" s="1"/>
      <c r="V122" s="1"/>
      <c r="W122" s="1"/>
      <c r="X122" s="1"/>
      <c r="Y122" s="103"/>
      <c r="Z122" s="1"/>
      <c r="AA122" s="103"/>
      <c r="AB122" s="1"/>
      <c r="AC122" s="1"/>
      <c r="AD122" s="1"/>
      <c r="AE122" s="1"/>
      <c r="AF122" s="1"/>
      <c r="AG122" s="1"/>
      <c r="AH122" s="1"/>
      <c r="AI122" s="1"/>
      <c r="AJ122" s="1"/>
      <c r="AK122" s="1"/>
      <c r="AL122" s="1"/>
      <c r="AM122" s="1"/>
      <c r="AN122" s="1"/>
      <c r="AO122" s="1"/>
      <c r="AP122" s="1"/>
      <c r="AQ122" s="1"/>
      <c r="AR122" s="1"/>
      <c r="AS122" s="1"/>
      <c r="AT122" s="1"/>
      <c r="AU122" s="1"/>
      <c r="AV122" s="1"/>
      <c r="AW122" s="1"/>
      <c r="AX122" s="1"/>
      <c r="AY122" s="1"/>
      <c r="AZ122" s="1"/>
      <c r="BA122" s="1"/>
      <c r="BB122" s="1"/>
      <c r="BC122" s="1"/>
      <c r="BD122" s="1"/>
      <c r="BE122" s="1"/>
      <c r="BF122" s="1"/>
      <c r="BG122" s="1"/>
      <c r="BH122" s="1"/>
      <c r="BI122" s="1"/>
      <c r="BJ122" s="1"/>
      <c r="BK122" s="1"/>
      <c r="BL122" s="1"/>
      <c r="BM122" s="1"/>
      <c r="BN122" s="1"/>
      <c r="BO122" s="1"/>
      <c r="BP122" s="1"/>
      <c r="BQ122" s="1"/>
      <c r="BR122" s="1"/>
      <c r="BS122" s="1"/>
      <c r="BT122" s="1"/>
      <c r="BU122" s="1"/>
      <c r="BV122" s="1"/>
      <c r="BW122" s="1"/>
      <c r="BX122" s="1"/>
      <c r="BY122" s="1"/>
      <c r="BZ122" s="1"/>
      <c r="CA122" s="1"/>
      <c r="CB122" s="1"/>
      <c r="CC122" s="1"/>
      <c r="CD122" s="1"/>
      <c r="CE122" s="1"/>
      <c r="CF122" s="1"/>
      <c r="CG122" s="1"/>
      <c r="CH122" s="1"/>
      <c r="CI122" s="1"/>
      <c r="CJ122" s="1"/>
      <c r="CK122" s="1"/>
      <c r="CL122" s="1"/>
      <c r="CM122" s="1"/>
      <c r="CN122" s="1"/>
    </row>
    <row r="123" spans="2:92" x14ac:dyDescent="0.25">
      <c r="B123" s="5"/>
      <c r="C123" s="5"/>
      <c r="D123" s="5"/>
      <c r="E123" s="1"/>
      <c r="F123" s="5"/>
      <c r="G123" s="1"/>
      <c r="H123" s="5"/>
      <c r="I123" s="1"/>
      <c r="J123" s="5"/>
      <c r="K123" s="1"/>
      <c r="L123" s="5"/>
      <c r="M123" s="1"/>
      <c r="N123" s="5"/>
      <c r="O123" s="1"/>
      <c r="P123" s="1"/>
      <c r="Q123" s="1"/>
      <c r="R123" s="1"/>
      <c r="S123" s="1"/>
      <c r="T123" s="1"/>
      <c r="U123" s="1"/>
      <c r="V123" s="1"/>
      <c r="W123" s="1"/>
      <c r="X123" s="1"/>
      <c r="Y123" s="103"/>
      <c r="Z123" s="1"/>
      <c r="AA123" s="103"/>
      <c r="AB123" s="1"/>
      <c r="AC123" s="1"/>
      <c r="AD123" s="1"/>
      <c r="AE123" s="1"/>
      <c r="AF123" s="1"/>
      <c r="AG123" s="1"/>
      <c r="AH123" s="1"/>
      <c r="AI123" s="1"/>
      <c r="AJ123" s="1"/>
      <c r="AK123" s="1"/>
      <c r="AL123" s="1"/>
      <c r="AM123" s="1"/>
      <c r="AN123" s="1"/>
      <c r="AO123" s="1"/>
      <c r="AP123" s="1"/>
      <c r="AQ123" s="1"/>
      <c r="AR123" s="1"/>
      <c r="AS123" s="1"/>
      <c r="AT123" s="1"/>
      <c r="AU123" s="1"/>
      <c r="AV123" s="1"/>
      <c r="AW123" s="1"/>
      <c r="AX123" s="1"/>
      <c r="AY123" s="1"/>
      <c r="AZ123" s="1"/>
      <c r="BA123" s="1"/>
      <c r="BB123" s="1"/>
      <c r="BC123" s="1"/>
      <c r="BD123" s="1"/>
      <c r="BE123" s="1"/>
      <c r="BF123" s="1"/>
      <c r="BG123" s="1"/>
      <c r="BH123" s="1"/>
      <c r="BI123" s="1"/>
      <c r="BJ123" s="1"/>
      <c r="BK123" s="1"/>
      <c r="BL123" s="1"/>
      <c r="BM123" s="1"/>
      <c r="BN123" s="1"/>
      <c r="BO123" s="1"/>
      <c r="BP123" s="1"/>
      <c r="BQ123" s="1"/>
      <c r="BR123" s="1"/>
      <c r="BS123" s="1"/>
      <c r="BT123" s="1"/>
      <c r="BU123" s="1"/>
      <c r="BV123" s="1"/>
      <c r="BW123" s="1"/>
      <c r="BX123" s="1"/>
      <c r="BY123" s="1"/>
      <c r="BZ123" s="1"/>
      <c r="CA123" s="1"/>
      <c r="CB123" s="1"/>
      <c r="CC123" s="1"/>
      <c r="CD123" s="1"/>
      <c r="CE123" s="1"/>
      <c r="CF123" s="1"/>
      <c r="CG123" s="1"/>
      <c r="CH123" s="1"/>
      <c r="CI123" s="1"/>
      <c r="CJ123" s="1"/>
      <c r="CK123" s="1"/>
      <c r="CL123" s="1"/>
      <c r="CM123" s="1"/>
      <c r="CN123" s="1"/>
    </row>
    <row r="124" spans="2:92" x14ac:dyDescent="0.25">
      <c r="B124" s="5"/>
      <c r="C124" s="5"/>
      <c r="D124" s="5"/>
      <c r="E124" s="1"/>
      <c r="F124" s="5"/>
      <c r="G124" s="1"/>
      <c r="H124" s="5"/>
      <c r="I124" s="1"/>
      <c r="J124" s="5"/>
      <c r="K124" s="1"/>
      <c r="L124" s="5"/>
      <c r="M124" s="1"/>
      <c r="N124" s="5"/>
      <c r="O124" s="1"/>
      <c r="P124" s="1"/>
      <c r="Q124" s="1"/>
      <c r="R124" s="1"/>
      <c r="S124" s="1"/>
      <c r="T124" s="1"/>
      <c r="U124" s="1"/>
      <c r="V124" s="1"/>
      <c r="W124" s="1"/>
      <c r="X124" s="1"/>
      <c r="Y124" s="103"/>
      <c r="Z124" s="1"/>
      <c r="AA124" s="103"/>
      <c r="AB124" s="1"/>
      <c r="AC124" s="1"/>
      <c r="AD124" s="1"/>
      <c r="AE124" s="1"/>
      <c r="AF124" s="1"/>
      <c r="AG124" s="1"/>
      <c r="AH124" s="1"/>
      <c r="AI124" s="1"/>
      <c r="AJ124" s="1"/>
      <c r="AK124" s="1"/>
      <c r="AL124" s="1"/>
      <c r="AM124" s="1"/>
      <c r="AN124" s="1"/>
      <c r="AO124" s="1"/>
      <c r="AP124" s="1"/>
      <c r="AQ124" s="1"/>
      <c r="AR124" s="1"/>
      <c r="AS124" s="1"/>
      <c r="AT124" s="1"/>
      <c r="AU124" s="1"/>
      <c r="AV124" s="1"/>
      <c r="AW124" s="1"/>
      <c r="AX124" s="1"/>
      <c r="AY124" s="1"/>
      <c r="AZ124" s="1"/>
      <c r="BA124" s="1"/>
      <c r="BB124" s="1"/>
      <c r="BC124" s="1"/>
      <c r="BD124" s="1"/>
      <c r="BE124" s="1"/>
      <c r="BF124" s="1"/>
      <c r="BG124" s="1"/>
      <c r="BH124" s="1"/>
      <c r="BI124" s="1"/>
      <c r="BJ124" s="1"/>
      <c r="BK124" s="1"/>
      <c r="BL124" s="1"/>
      <c r="BM124" s="1"/>
      <c r="BN124" s="1"/>
      <c r="BO124" s="1"/>
      <c r="BP124" s="1"/>
      <c r="BQ124" s="1"/>
      <c r="BR124" s="1"/>
      <c r="BS124" s="1"/>
      <c r="BT124" s="1"/>
      <c r="BU124" s="1"/>
      <c r="BV124" s="1"/>
      <c r="BW124" s="1"/>
      <c r="BX124" s="1"/>
      <c r="BY124" s="1"/>
      <c r="BZ124" s="1"/>
      <c r="CA124" s="1"/>
      <c r="CB124" s="1"/>
      <c r="CC124" s="1"/>
      <c r="CD124" s="1"/>
      <c r="CE124" s="1"/>
      <c r="CF124" s="1"/>
      <c r="CG124" s="1"/>
      <c r="CH124" s="1"/>
      <c r="CI124" s="1"/>
      <c r="CJ124" s="1"/>
      <c r="CK124" s="1"/>
      <c r="CL124" s="1"/>
      <c r="CM124" s="1"/>
      <c r="CN124" s="1"/>
    </row>
    <row r="125" spans="2:92" x14ac:dyDescent="0.25">
      <c r="B125" s="5"/>
      <c r="C125" s="5"/>
      <c r="D125" s="5"/>
      <c r="E125" s="1"/>
      <c r="F125" s="5"/>
      <c r="G125" s="1"/>
      <c r="H125" s="5"/>
      <c r="I125" s="1"/>
      <c r="J125" s="5"/>
      <c r="K125" s="1"/>
      <c r="L125" s="5"/>
      <c r="M125" s="1"/>
      <c r="N125" s="5"/>
      <c r="O125" s="1"/>
      <c r="P125" s="1"/>
      <c r="Q125" s="1"/>
      <c r="R125" s="1"/>
      <c r="S125" s="1"/>
      <c r="T125" s="1"/>
      <c r="U125" s="1"/>
      <c r="V125" s="1"/>
      <c r="W125" s="1"/>
      <c r="X125" s="1"/>
      <c r="Y125" s="103"/>
      <c r="Z125" s="1"/>
      <c r="AA125" s="103"/>
      <c r="AB125" s="1"/>
      <c r="AC125" s="1"/>
      <c r="AD125" s="1"/>
      <c r="AE125" s="1"/>
      <c r="AF125" s="1"/>
      <c r="AG125" s="1"/>
      <c r="AH125" s="1"/>
      <c r="AI125" s="1"/>
      <c r="AJ125" s="1"/>
      <c r="AK125" s="1"/>
      <c r="AL125" s="1"/>
      <c r="AM125" s="1"/>
      <c r="AN125" s="1"/>
      <c r="AO125" s="1"/>
      <c r="AP125" s="1"/>
      <c r="AQ125" s="1"/>
      <c r="AR125" s="1"/>
      <c r="AS125" s="1"/>
      <c r="AT125" s="1"/>
      <c r="AU125" s="1"/>
      <c r="AV125" s="1"/>
      <c r="AW125" s="1"/>
      <c r="AX125" s="1"/>
      <c r="AY125" s="1"/>
      <c r="AZ125" s="1"/>
      <c r="BA125" s="1"/>
      <c r="BB125" s="1"/>
      <c r="BC125" s="1"/>
      <c r="BD125" s="1"/>
      <c r="BE125" s="1"/>
      <c r="BF125" s="1"/>
      <c r="BG125" s="1"/>
      <c r="BH125" s="1"/>
      <c r="BI125" s="1"/>
      <c r="BJ125" s="1"/>
      <c r="BK125" s="1"/>
      <c r="BL125" s="1"/>
      <c r="BM125" s="1"/>
      <c r="BN125" s="1"/>
      <c r="BO125" s="1"/>
      <c r="BP125" s="1"/>
      <c r="BQ125" s="1"/>
      <c r="BR125" s="1"/>
      <c r="BS125" s="1"/>
      <c r="BT125" s="1"/>
      <c r="BU125" s="1"/>
      <c r="BV125" s="1"/>
      <c r="BW125" s="1"/>
      <c r="BX125" s="1"/>
      <c r="BY125" s="1"/>
      <c r="BZ125" s="1"/>
      <c r="CA125" s="1"/>
      <c r="CB125" s="1"/>
      <c r="CC125" s="1"/>
      <c r="CD125" s="1"/>
      <c r="CE125" s="1"/>
      <c r="CF125" s="1"/>
      <c r="CG125" s="1"/>
      <c r="CH125" s="1"/>
      <c r="CI125" s="1"/>
      <c r="CJ125" s="1"/>
      <c r="CK125" s="1"/>
      <c r="CL125" s="1"/>
      <c r="CM125" s="1"/>
      <c r="CN125" s="1"/>
    </row>
    <row r="126" spans="2:92" x14ac:dyDescent="0.25">
      <c r="B126" s="5"/>
      <c r="C126" s="5"/>
      <c r="D126" s="5"/>
      <c r="E126" s="1"/>
      <c r="F126" s="5"/>
      <c r="G126" s="1"/>
      <c r="H126" s="5"/>
      <c r="I126" s="1"/>
      <c r="J126" s="5"/>
      <c r="K126" s="1"/>
      <c r="L126" s="5"/>
      <c r="M126" s="1"/>
      <c r="N126" s="5"/>
      <c r="O126" s="1"/>
      <c r="P126" s="1"/>
      <c r="Q126" s="1"/>
      <c r="R126" s="1"/>
      <c r="S126" s="1"/>
      <c r="T126" s="1"/>
      <c r="U126" s="1"/>
      <c r="V126" s="1"/>
      <c r="W126" s="1"/>
      <c r="X126" s="1"/>
      <c r="Y126" s="103"/>
      <c r="Z126" s="1"/>
      <c r="AA126" s="103"/>
      <c r="AB126" s="1"/>
      <c r="AC126" s="1"/>
      <c r="AD126" s="1"/>
      <c r="AE126" s="1"/>
      <c r="AF126" s="1"/>
      <c r="AG126" s="1"/>
      <c r="AH126" s="1"/>
      <c r="AI126" s="1"/>
      <c r="AJ126" s="1"/>
      <c r="AK126" s="1"/>
      <c r="AL126" s="1"/>
      <c r="AM126" s="1"/>
      <c r="AN126" s="1"/>
      <c r="AO126" s="1"/>
      <c r="AP126" s="1"/>
      <c r="AQ126" s="1"/>
      <c r="AR126" s="1"/>
      <c r="AS126" s="1"/>
      <c r="AT126" s="1"/>
      <c r="AU126" s="1"/>
      <c r="AV126" s="1"/>
      <c r="AW126" s="1"/>
      <c r="AX126" s="1"/>
      <c r="AY126" s="1"/>
      <c r="AZ126" s="1"/>
      <c r="BA126" s="1"/>
      <c r="BB126" s="1"/>
      <c r="BC126" s="1"/>
      <c r="BD126" s="1"/>
      <c r="BE126" s="1"/>
      <c r="BF126" s="1"/>
      <c r="BG126" s="1"/>
      <c r="BH126" s="1"/>
      <c r="BI126" s="1"/>
      <c r="BJ126" s="1"/>
      <c r="BK126" s="1"/>
      <c r="BL126" s="1"/>
      <c r="BM126" s="1"/>
      <c r="BN126" s="1"/>
      <c r="BO126" s="1"/>
      <c r="BP126" s="1"/>
      <c r="BQ126" s="1"/>
      <c r="BR126" s="1"/>
      <c r="BS126" s="1"/>
      <c r="BT126" s="1"/>
      <c r="BU126" s="1"/>
      <c r="BV126" s="1"/>
      <c r="BW126" s="1"/>
      <c r="BX126" s="1"/>
      <c r="BY126" s="1"/>
      <c r="BZ126" s="1"/>
      <c r="CA126" s="1"/>
      <c r="CB126" s="1"/>
      <c r="CC126" s="1"/>
      <c r="CD126" s="1"/>
      <c r="CE126" s="1"/>
      <c r="CF126" s="1"/>
      <c r="CG126" s="1"/>
      <c r="CH126" s="1"/>
      <c r="CI126" s="1"/>
      <c r="CJ126" s="1"/>
      <c r="CK126" s="1"/>
      <c r="CL126" s="1"/>
      <c r="CM126" s="1"/>
      <c r="CN126" s="1"/>
    </row>
    <row r="127" spans="2:92" x14ac:dyDescent="0.25">
      <c r="B127" s="5"/>
      <c r="C127" s="5"/>
      <c r="D127" s="5"/>
      <c r="E127" s="1"/>
      <c r="F127" s="5"/>
      <c r="G127" s="1"/>
      <c r="H127" s="5"/>
      <c r="I127" s="1"/>
      <c r="J127" s="5"/>
      <c r="K127" s="1"/>
      <c r="L127" s="5"/>
      <c r="M127" s="1"/>
      <c r="N127" s="5"/>
      <c r="O127" s="1"/>
      <c r="P127" s="1"/>
      <c r="Q127" s="1"/>
      <c r="R127" s="1"/>
      <c r="S127" s="1"/>
      <c r="T127" s="1"/>
      <c r="U127" s="1"/>
      <c r="V127" s="1"/>
      <c r="W127" s="1"/>
      <c r="X127" s="1"/>
      <c r="Y127" s="103"/>
      <c r="Z127" s="1"/>
      <c r="AA127" s="103"/>
      <c r="AB127" s="1"/>
      <c r="AC127" s="1"/>
      <c r="AD127" s="1"/>
      <c r="AE127" s="1"/>
      <c r="AF127" s="1"/>
      <c r="AG127" s="1"/>
      <c r="AH127" s="1"/>
      <c r="AI127" s="1"/>
      <c r="AJ127" s="1"/>
      <c r="AK127" s="1"/>
      <c r="AL127" s="1"/>
      <c r="AM127" s="1"/>
      <c r="AN127" s="1"/>
      <c r="AO127" s="1"/>
      <c r="AP127" s="1"/>
      <c r="AQ127" s="1"/>
      <c r="AR127" s="1"/>
      <c r="AS127" s="1"/>
      <c r="AT127" s="1"/>
      <c r="AU127" s="1"/>
      <c r="AV127" s="1"/>
      <c r="AW127" s="1"/>
      <c r="AX127" s="1"/>
      <c r="AY127" s="1"/>
      <c r="AZ127" s="1"/>
      <c r="BA127" s="1"/>
      <c r="BB127" s="1"/>
      <c r="BC127" s="1"/>
      <c r="BD127" s="1"/>
      <c r="BE127" s="1"/>
      <c r="BF127" s="1"/>
      <c r="BG127" s="1"/>
      <c r="BH127" s="1"/>
      <c r="BI127" s="1"/>
      <c r="BJ127" s="1"/>
      <c r="BK127" s="1"/>
      <c r="BL127" s="1"/>
      <c r="BM127" s="1"/>
      <c r="BN127" s="1"/>
      <c r="BO127" s="1"/>
      <c r="BP127" s="1"/>
      <c r="BQ127" s="1"/>
      <c r="BR127" s="1"/>
      <c r="BS127" s="1"/>
      <c r="BT127" s="1"/>
      <c r="BU127" s="1"/>
      <c r="BV127" s="1"/>
      <c r="BW127" s="1"/>
      <c r="BX127" s="1"/>
      <c r="BY127" s="1"/>
      <c r="BZ127" s="1"/>
      <c r="CA127" s="1"/>
      <c r="CB127" s="1"/>
      <c r="CC127" s="1"/>
      <c r="CD127" s="1"/>
      <c r="CE127" s="1"/>
      <c r="CF127" s="1"/>
      <c r="CG127" s="1"/>
      <c r="CH127" s="1"/>
      <c r="CI127" s="1"/>
      <c r="CJ127" s="1"/>
      <c r="CK127" s="1"/>
      <c r="CL127" s="1"/>
      <c r="CM127" s="1"/>
      <c r="CN127" s="1"/>
    </row>
    <row r="128" spans="2:92" x14ac:dyDescent="0.25">
      <c r="B128" s="5"/>
      <c r="C128" s="5"/>
      <c r="D128" s="5"/>
      <c r="E128" s="1"/>
      <c r="F128" s="5"/>
      <c r="G128" s="1"/>
      <c r="H128" s="5"/>
      <c r="I128" s="1"/>
      <c r="J128" s="5"/>
      <c r="K128" s="1"/>
      <c r="L128" s="5"/>
      <c r="M128" s="1"/>
      <c r="N128" s="5"/>
      <c r="O128" s="1"/>
      <c r="P128" s="1"/>
      <c r="Q128" s="1"/>
      <c r="R128" s="1"/>
      <c r="S128" s="1"/>
      <c r="T128" s="1"/>
      <c r="U128" s="1"/>
      <c r="V128" s="1"/>
      <c r="W128" s="1"/>
      <c r="X128" s="1"/>
      <c r="Y128" s="103"/>
      <c r="Z128" s="1"/>
      <c r="AA128" s="103"/>
      <c r="AB128" s="1"/>
      <c r="AC128" s="1"/>
      <c r="AD128" s="1"/>
      <c r="AE128" s="1"/>
      <c r="AF128" s="1"/>
      <c r="AG128" s="1"/>
      <c r="AH128" s="1"/>
      <c r="AI128" s="1"/>
      <c r="AJ128" s="1"/>
      <c r="AK128" s="1"/>
      <c r="AL128" s="1"/>
      <c r="AM128" s="1"/>
      <c r="AN128" s="1"/>
      <c r="AO128" s="1"/>
      <c r="AP128" s="1"/>
      <c r="AQ128" s="1"/>
      <c r="AR128" s="1"/>
      <c r="AS128" s="1"/>
      <c r="AT128" s="1"/>
      <c r="AU128" s="1"/>
      <c r="AV128" s="1"/>
      <c r="AW128" s="1"/>
      <c r="AX128" s="1"/>
      <c r="AY128" s="1"/>
      <c r="AZ128" s="1"/>
      <c r="BA128" s="1"/>
      <c r="BB128" s="1"/>
      <c r="BC128" s="1"/>
      <c r="BD128" s="1"/>
      <c r="BE128" s="1"/>
      <c r="BF128" s="1"/>
      <c r="BG128" s="1"/>
      <c r="BH128" s="1"/>
      <c r="BI128" s="1"/>
      <c r="BJ128" s="1"/>
      <c r="BK128" s="1"/>
      <c r="BL128" s="1"/>
      <c r="BM128" s="1"/>
      <c r="BN128" s="1"/>
      <c r="BO128" s="1"/>
      <c r="BP128" s="1"/>
      <c r="BQ128" s="1"/>
      <c r="BR128" s="1"/>
      <c r="BS128" s="1"/>
      <c r="BT128" s="1"/>
      <c r="BU128" s="1"/>
      <c r="BV128" s="1"/>
      <c r="BW128" s="1"/>
      <c r="BX128" s="1"/>
      <c r="BY128" s="1"/>
      <c r="BZ128" s="1"/>
      <c r="CA128" s="1"/>
      <c r="CB128" s="1"/>
      <c r="CC128" s="1"/>
      <c r="CD128" s="1"/>
      <c r="CE128" s="1"/>
      <c r="CF128" s="1"/>
      <c r="CG128" s="1"/>
      <c r="CH128" s="1"/>
      <c r="CI128" s="1"/>
      <c r="CJ128" s="1"/>
      <c r="CK128" s="1"/>
      <c r="CL128" s="1"/>
      <c r="CM128" s="1"/>
      <c r="CN128" s="1"/>
    </row>
    <row r="129" spans="2:92" x14ac:dyDescent="0.25">
      <c r="B129" s="5"/>
      <c r="C129" s="5"/>
      <c r="D129" s="5"/>
      <c r="E129" s="1"/>
      <c r="F129" s="5"/>
      <c r="G129" s="1"/>
      <c r="H129" s="5"/>
      <c r="I129" s="1"/>
      <c r="J129" s="5"/>
      <c r="K129" s="1"/>
      <c r="L129" s="5"/>
      <c r="M129" s="1"/>
      <c r="N129" s="5"/>
      <c r="O129" s="1"/>
      <c r="P129" s="1"/>
      <c r="Q129" s="1"/>
      <c r="R129" s="1"/>
      <c r="S129" s="1"/>
      <c r="T129" s="1"/>
      <c r="U129" s="1"/>
      <c r="V129" s="1"/>
      <c r="W129" s="1"/>
      <c r="X129" s="1"/>
      <c r="Y129" s="103"/>
      <c r="Z129" s="1"/>
      <c r="AA129" s="103"/>
      <c r="AB129" s="1"/>
      <c r="AC129" s="1"/>
      <c r="AD129" s="1"/>
      <c r="AE129" s="1"/>
      <c r="AF129" s="1"/>
      <c r="AG129" s="1"/>
      <c r="AH129" s="1"/>
      <c r="AI129" s="1"/>
      <c r="AJ129" s="1"/>
      <c r="AK129" s="1"/>
      <c r="AL129" s="1"/>
      <c r="AM129" s="1"/>
      <c r="AN129" s="1"/>
      <c r="AO129" s="1"/>
      <c r="AP129" s="1"/>
      <c r="AQ129" s="1"/>
      <c r="AR129" s="1"/>
      <c r="AS129" s="1"/>
      <c r="AT129" s="1"/>
      <c r="AU129" s="1"/>
      <c r="AV129" s="1"/>
      <c r="AW129" s="1"/>
      <c r="AX129" s="1"/>
      <c r="AY129" s="1"/>
      <c r="AZ129" s="1"/>
      <c r="BA129" s="1"/>
      <c r="BB129" s="1"/>
      <c r="BC129" s="1"/>
      <c r="BD129" s="1"/>
      <c r="BE129" s="1"/>
      <c r="BF129" s="1"/>
      <c r="BG129" s="1"/>
      <c r="BH129" s="1"/>
      <c r="BI129" s="1"/>
      <c r="BJ129" s="1"/>
      <c r="BK129" s="1"/>
      <c r="BL129" s="1"/>
      <c r="BM129" s="1"/>
      <c r="BN129" s="1"/>
      <c r="BO129" s="1"/>
      <c r="BP129" s="1"/>
      <c r="BQ129" s="1"/>
      <c r="BR129" s="1"/>
      <c r="BS129" s="1"/>
      <c r="BT129" s="1"/>
      <c r="BU129" s="1"/>
      <c r="BV129" s="1"/>
      <c r="BW129" s="1"/>
      <c r="BX129" s="1"/>
      <c r="BY129" s="1"/>
      <c r="BZ129" s="1"/>
      <c r="CA129" s="1"/>
      <c r="CB129" s="1"/>
      <c r="CC129" s="1"/>
      <c r="CD129" s="1"/>
      <c r="CE129" s="1"/>
      <c r="CF129" s="1"/>
      <c r="CG129" s="1"/>
      <c r="CH129" s="1"/>
      <c r="CI129" s="1"/>
      <c r="CJ129" s="1"/>
      <c r="CK129" s="1"/>
      <c r="CL129" s="1"/>
      <c r="CM129" s="1"/>
      <c r="CN129" s="1"/>
    </row>
    <row r="130" spans="2:92" x14ac:dyDescent="0.25">
      <c r="B130" s="5"/>
      <c r="C130" s="5"/>
      <c r="D130" s="5"/>
      <c r="E130" s="1"/>
      <c r="F130" s="5"/>
      <c r="G130" s="1"/>
      <c r="H130" s="5"/>
      <c r="I130" s="1"/>
      <c r="J130" s="5"/>
      <c r="K130" s="1"/>
      <c r="L130" s="5"/>
      <c r="M130" s="1"/>
      <c r="N130" s="5"/>
      <c r="O130" s="1"/>
      <c r="P130" s="1"/>
      <c r="Q130" s="1"/>
      <c r="R130" s="1"/>
      <c r="S130" s="1"/>
      <c r="T130" s="1"/>
      <c r="U130" s="1"/>
      <c r="V130" s="1"/>
      <c r="W130" s="1"/>
      <c r="X130" s="1"/>
      <c r="Y130" s="103"/>
      <c r="Z130" s="1"/>
      <c r="AA130" s="103"/>
      <c r="AB130" s="1"/>
      <c r="AC130" s="1"/>
      <c r="AD130" s="1"/>
      <c r="AE130" s="1"/>
      <c r="AF130" s="1"/>
      <c r="AG130" s="1"/>
      <c r="AH130" s="1"/>
      <c r="AI130" s="1"/>
      <c r="AJ130" s="1"/>
      <c r="AK130" s="1"/>
      <c r="AL130" s="1"/>
      <c r="AM130" s="1"/>
      <c r="AN130" s="1"/>
      <c r="AO130" s="1"/>
      <c r="AP130" s="1"/>
      <c r="AQ130" s="1"/>
      <c r="AR130" s="1"/>
      <c r="AS130" s="1"/>
      <c r="AT130" s="1"/>
      <c r="AU130" s="1"/>
      <c r="AV130" s="1"/>
      <c r="AW130" s="1"/>
      <c r="AX130" s="1"/>
      <c r="AY130" s="1"/>
      <c r="AZ130" s="1"/>
      <c r="BA130" s="1"/>
      <c r="BB130" s="1"/>
      <c r="BC130" s="1"/>
      <c r="BD130" s="1"/>
      <c r="BE130" s="1"/>
      <c r="BF130" s="1"/>
      <c r="BG130" s="1"/>
      <c r="BH130" s="1"/>
      <c r="BI130" s="1"/>
      <c r="BJ130" s="1"/>
      <c r="BK130" s="1"/>
      <c r="BL130" s="1"/>
      <c r="BM130" s="1"/>
      <c r="BN130" s="1"/>
      <c r="BO130" s="1"/>
      <c r="BP130" s="1"/>
      <c r="BQ130" s="1"/>
      <c r="BR130" s="1"/>
      <c r="BS130" s="1"/>
      <c r="BT130" s="1"/>
      <c r="BU130" s="1"/>
      <c r="BV130" s="1"/>
      <c r="BW130" s="1"/>
      <c r="BX130" s="1"/>
      <c r="BY130" s="1"/>
      <c r="BZ130" s="1"/>
      <c r="CA130" s="1"/>
      <c r="CB130" s="1"/>
      <c r="CC130" s="1"/>
      <c r="CD130" s="1"/>
      <c r="CE130" s="1"/>
      <c r="CF130" s="1"/>
      <c r="CG130" s="1"/>
      <c r="CH130" s="1"/>
      <c r="CI130" s="1"/>
      <c r="CJ130" s="1"/>
      <c r="CK130" s="1"/>
      <c r="CL130" s="1"/>
      <c r="CM130" s="1"/>
      <c r="CN130" s="1"/>
    </row>
    <row r="131" spans="2:92" x14ac:dyDescent="0.25">
      <c r="B131" s="5"/>
      <c r="C131" s="5"/>
      <c r="D131" s="5"/>
      <c r="E131" s="1"/>
      <c r="F131" s="5"/>
      <c r="G131" s="1"/>
      <c r="H131" s="5"/>
      <c r="I131" s="1"/>
      <c r="J131" s="5"/>
      <c r="K131" s="1"/>
      <c r="L131" s="5"/>
      <c r="M131" s="1"/>
      <c r="N131" s="5"/>
      <c r="O131" s="1"/>
      <c r="P131" s="1"/>
      <c r="Q131" s="1"/>
      <c r="R131" s="1"/>
      <c r="S131" s="1"/>
      <c r="T131" s="1"/>
      <c r="U131" s="1"/>
      <c r="V131" s="1"/>
      <c r="W131" s="1"/>
      <c r="X131" s="1"/>
      <c r="Y131" s="103"/>
      <c r="Z131" s="1"/>
      <c r="AA131" s="103"/>
      <c r="AB131" s="1"/>
      <c r="AC131" s="1"/>
      <c r="AD131" s="1"/>
      <c r="AE131" s="1"/>
      <c r="AF131" s="1"/>
      <c r="AG131" s="1"/>
      <c r="AH131" s="1"/>
      <c r="AI131" s="1"/>
      <c r="AJ131" s="1"/>
      <c r="AK131" s="1"/>
      <c r="AL131" s="1"/>
      <c r="AM131" s="1"/>
      <c r="AN131" s="1"/>
      <c r="AO131" s="1"/>
      <c r="AP131" s="1"/>
      <c r="AQ131" s="1"/>
      <c r="AR131" s="1"/>
      <c r="AS131" s="1"/>
      <c r="AT131" s="1"/>
      <c r="AU131" s="1"/>
      <c r="AV131" s="1"/>
      <c r="AW131" s="1"/>
      <c r="AX131" s="1"/>
      <c r="AY131" s="1"/>
      <c r="AZ131" s="1"/>
      <c r="BA131" s="1"/>
      <c r="BB131" s="1"/>
      <c r="BC131" s="1"/>
      <c r="BD131" s="1"/>
      <c r="BE131" s="1"/>
      <c r="BF131" s="1"/>
      <c r="BG131" s="1"/>
      <c r="BH131" s="1"/>
      <c r="BI131" s="1"/>
      <c r="BJ131" s="1"/>
      <c r="BK131" s="1"/>
      <c r="BL131" s="1"/>
      <c r="BM131" s="1"/>
      <c r="BN131" s="1"/>
      <c r="BO131" s="1"/>
      <c r="BP131" s="1"/>
      <c r="BQ131" s="1"/>
      <c r="BR131" s="1"/>
      <c r="BS131" s="1"/>
      <c r="BT131" s="1"/>
      <c r="BU131" s="1"/>
      <c r="BV131" s="1"/>
      <c r="BW131" s="1"/>
      <c r="BX131" s="1"/>
      <c r="BY131" s="1"/>
      <c r="BZ131" s="1"/>
      <c r="CA131" s="1"/>
      <c r="CB131" s="1"/>
      <c r="CC131" s="1"/>
      <c r="CD131" s="1"/>
      <c r="CE131" s="1"/>
      <c r="CF131" s="1"/>
      <c r="CG131" s="1"/>
      <c r="CH131" s="1"/>
      <c r="CI131" s="1"/>
      <c r="CJ131" s="1"/>
      <c r="CK131" s="1"/>
      <c r="CL131" s="1"/>
      <c r="CM131" s="1"/>
      <c r="CN131" s="1"/>
    </row>
    <row r="132" spans="2:92" x14ac:dyDescent="0.25">
      <c r="B132" s="5"/>
      <c r="C132" s="5"/>
      <c r="D132" s="5"/>
      <c r="E132" s="1"/>
      <c r="F132" s="5"/>
      <c r="G132" s="1"/>
      <c r="H132" s="5"/>
      <c r="I132" s="1"/>
      <c r="J132" s="5"/>
      <c r="K132" s="1"/>
      <c r="L132" s="5"/>
      <c r="M132" s="1"/>
      <c r="N132" s="5"/>
      <c r="O132" s="1"/>
      <c r="P132" s="1"/>
      <c r="Q132" s="1"/>
      <c r="R132" s="1"/>
      <c r="S132" s="1"/>
      <c r="T132" s="1"/>
      <c r="U132" s="1"/>
      <c r="V132" s="1"/>
      <c r="W132" s="1"/>
      <c r="X132" s="1"/>
      <c r="Y132" s="103"/>
      <c r="Z132" s="1"/>
      <c r="AA132" s="103"/>
      <c r="AB132" s="1"/>
      <c r="AC132" s="1"/>
      <c r="AD132" s="1"/>
      <c r="AE132" s="1"/>
      <c r="AF132" s="1"/>
      <c r="AG132" s="1"/>
      <c r="AH132" s="1"/>
      <c r="AI132" s="1"/>
      <c r="AJ132" s="1"/>
      <c r="AK132" s="1"/>
      <c r="AL132" s="1"/>
      <c r="AM132" s="1"/>
      <c r="AN132" s="1"/>
      <c r="AO132" s="1"/>
      <c r="AP132" s="1"/>
      <c r="AQ132" s="1"/>
      <c r="AR132" s="1"/>
      <c r="AS132" s="1"/>
      <c r="AT132" s="1"/>
      <c r="AU132" s="1"/>
      <c r="AV132" s="1"/>
      <c r="AW132" s="1"/>
      <c r="AX132" s="1"/>
      <c r="AY132" s="1"/>
      <c r="AZ132" s="1"/>
      <c r="BA132" s="1"/>
      <c r="BB132" s="1"/>
      <c r="BC132" s="1"/>
      <c r="BD132" s="1"/>
      <c r="BE132" s="1"/>
      <c r="BF132" s="1"/>
      <c r="BG132" s="1"/>
      <c r="BH132" s="1"/>
      <c r="BI132" s="1"/>
      <c r="BJ132" s="1"/>
      <c r="BK132" s="1"/>
      <c r="BL132" s="1"/>
      <c r="BM132" s="1"/>
      <c r="BN132" s="1"/>
      <c r="BO132" s="1"/>
      <c r="BP132" s="1"/>
      <c r="BQ132" s="1"/>
      <c r="BR132" s="1"/>
      <c r="BS132" s="1"/>
      <c r="BT132" s="1"/>
      <c r="BU132" s="1"/>
      <c r="BV132" s="1"/>
      <c r="BW132" s="1"/>
      <c r="BX132" s="1"/>
      <c r="BY132" s="1"/>
      <c r="BZ132" s="1"/>
      <c r="CA132" s="1"/>
      <c r="CB132" s="1"/>
      <c r="CC132" s="1"/>
      <c r="CD132" s="1"/>
      <c r="CE132" s="1"/>
      <c r="CF132" s="1"/>
      <c r="CG132" s="1"/>
      <c r="CH132" s="1"/>
      <c r="CI132" s="1"/>
      <c r="CJ132" s="1"/>
      <c r="CK132" s="1"/>
      <c r="CL132" s="1"/>
      <c r="CM132" s="1"/>
      <c r="CN132" s="1"/>
    </row>
    <row r="133" spans="2:92" x14ac:dyDescent="0.25">
      <c r="B133" s="5"/>
      <c r="C133" s="5"/>
      <c r="D133" s="5"/>
      <c r="E133" s="1"/>
      <c r="F133" s="5"/>
      <c r="G133" s="1"/>
      <c r="H133" s="5"/>
      <c r="I133" s="1"/>
      <c r="J133" s="5"/>
      <c r="K133" s="1"/>
      <c r="L133" s="5"/>
      <c r="M133" s="1"/>
      <c r="N133" s="5"/>
      <c r="O133" s="1"/>
      <c r="P133" s="1"/>
      <c r="Q133" s="1"/>
      <c r="R133" s="1"/>
      <c r="S133" s="1"/>
      <c r="T133" s="1"/>
      <c r="U133" s="1"/>
      <c r="V133" s="1"/>
      <c r="W133" s="1"/>
      <c r="X133" s="1"/>
      <c r="Y133" s="103"/>
      <c r="Z133" s="1"/>
      <c r="AA133" s="103"/>
      <c r="AB133" s="1"/>
      <c r="AC133" s="1"/>
      <c r="AD133" s="1"/>
      <c r="AE133" s="1"/>
      <c r="AF133" s="1"/>
      <c r="AG133" s="1"/>
      <c r="AH133" s="1"/>
      <c r="AI133" s="1"/>
      <c r="AJ133" s="1"/>
      <c r="AK133" s="1"/>
      <c r="AL133" s="1"/>
      <c r="AM133" s="1"/>
      <c r="AN133" s="1"/>
      <c r="AO133" s="1"/>
      <c r="AP133" s="1"/>
      <c r="AQ133" s="1"/>
      <c r="AR133" s="1"/>
      <c r="AS133" s="1"/>
      <c r="AT133" s="1"/>
      <c r="AU133" s="1"/>
      <c r="AV133" s="1"/>
      <c r="AW133" s="1"/>
      <c r="AX133" s="1"/>
      <c r="AY133" s="1"/>
      <c r="AZ133" s="1"/>
      <c r="BA133" s="1"/>
      <c r="BB133" s="1"/>
      <c r="BC133" s="1"/>
      <c r="BD133" s="1"/>
      <c r="BE133" s="1"/>
      <c r="BF133" s="1"/>
      <c r="BG133" s="1"/>
      <c r="BH133" s="1"/>
      <c r="BI133" s="1"/>
      <c r="BJ133" s="1"/>
      <c r="BK133" s="1"/>
      <c r="BL133" s="1"/>
      <c r="BM133" s="1"/>
      <c r="BN133" s="1"/>
      <c r="BO133" s="1"/>
      <c r="BP133" s="1"/>
      <c r="BQ133" s="1"/>
      <c r="BR133" s="1"/>
      <c r="BS133" s="1"/>
      <c r="BT133" s="1"/>
      <c r="BU133" s="1"/>
      <c r="BV133" s="1"/>
      <c r="BW133" s="1"/>
      <c r="BX133" s="1"/>
      <c r="BY133" s="1"/>
      <c r="BZ133" s="1"/>
      <c r="CA133" s="1"/>
      <c r="CB133" s="1"/>
      <c r="CC133" s="1"/>
      <c r="CD133" s="1"/>
      <c r="CE133" s="1"/>
      <c r="CF133" s="1"/>
      <c r="CG133" s="1"/>
      <c r="CH133" s="1"/>
      <c r="CI133" s="1"/>
      <c r="CJ133" s="1"/>
      <c r="CK133" s="1"/>
      <c r="CL133" s="1"/>
      <c r="CM133" s="1"/>
      <c r="CN133" s="1"/>
    </row>
    <row r="134" spans="2:92" x14ac:dyDescent="0.25">
      <c r="B134" s="5"/>
      <c r="C134" s="5"/>
      <c r="D134" s="5"/>
      <c r="E134" s="1"/>
      <c r="F134" s="5"/>
      <c r="G134" s="1"/>
      <c r="H134" s="5"/>
      <c r="I134" s="1"/>
      <c r="J134" s="5"/>
      <c r="K134" s="1"/>
      <c r="L134" s="5"/>
      <c r="M134" s="1"/>
      <c r="N134" s="5"/>
      <c r="O134" s="1"/>
      <c r="P134" s="1"/>
      <c r="Q134" s="1"/>
      <c r="R134" s="1"/>
      <c r="S134" s="1"/>
      <c r="T134" s="1"/>
      <c r="U134" s="1"/>
      <c r="V134" s="1"/>
      <c r="W134" s="1"/>
      <c r="X134" s="1"/>
      <c r="Y134" s="103"/>
      <c r="Z134" s="1"/>
      <c r="AA134" s="103"/>
      <c r="AB134" s="1"/>
      <c r="AC134" s="1"/>
      <c r="AD134" s="1"/>
      <c r="AE134" s="1"/>
      <c r="AF134" s="1"/>
      <c r="AG134" s="1"/>
      <c r="AH134" s="1"/>
      <c r="AI134" s="1"/>
      <c r="AJ134" s="1"/>
      <c r="AK134" s="1"/>
      <c r="AL134" s="1"/>
      <c r="AM134" s="1"/>
      <c r="AN134" s="1"/>
      <c r="AO134" s="1"/>
      <c r="AP134" s="1"/>
      <c r="AQ134" s="1"/>
      <c r="AR134" s="1"/>
      <c r="AS134" s="1"/>
      <c r="AT134" s="1"/>
      <c r="AU134" s="1"/>
      <c r="AV134" s="1"/>
      <c r="AW134" s="1"/>
      <c r="AX134" s="1"/>
      <c r="AY134" s="1"/>
      <c r="AZ134" s="1"/>
      <c r="BA134" s="1"/>
      <c r="BB134" s="1"/>
      <c r="BC134" s="1"/>
      <c r="BD134" s="1"/>
      <c r="BE134" s="1"/>
      <c r="BF134" s="1"/>
      <c r="BG134" s="1"/>
      <c r="BH134" s="1"/>
      <c r="BI134" s="1"/>
      <c r="BJ134" s="1"/>
      <c r="BK134" s="1"/>
      <c r="BL134" s="1"/>
      <c r="BM134" s="1"/>
      <c r="BN134" s="1"/>
      <c r="BO134" s="1"/>
      <c r="BP134" s="1"/>
      <c r="BQ134" s="1"/>
      <c r="BR134" s="1"/>
      <c r="BS134" s="1"/>
      <c r="BT134" s="1"/>
      <c r="BU134" s="1"/>
      <c r="BV134" s="1"/>
      <c r="BW134" s="1"/>
      <c r="BX134" s="1"/>
      <c r="BY134" s="1"/>
      <c r="BZ134" s="1"/>
      <c r="CA134" s="1"/>
      <c r="CB134" s="1"/>
      <c r="CC134" s="1"/>
      <c r="CD134" s="1"/>
      <c r="CE134" s="1"/>
      <c r="CF134" s="1"/>
      <c r="CG134" s="1"/>
      <c r="CH134" s="1"/>
      <c r="CI134" s="1"/>
      <c r="CJ134" s="1"/>
      <c r="CK134" s="1"/>
      <c r="CL134" s="1"/>
      <c r="CM134" s="1"/>
      <c r="CN134" s="1"/>
    </row>
    <row r="135" spans="2:92" x14ac:dyDescent="0.25">
      <c r="B135" s="5"/>
      <c r="C135" s="5"/>
      <c r="D135" s="5"/>
      <c r="E135" s="1"/>
      <c r="F135" s="5"/>
      <c r="G135" s="1"/>
      <c r="H135" s="5"/>
      <c r="I135" s="1"/>
      <c r="J135" s="5"/>
      <c r="K135" s="1"/>
      <c r="L135" s="5"/>
      <c r="M135" s="1"/>
      <c r="N135" s="5"/>
      <c r="O135" s="1"/>
      <c r="P135" s="1"/>
      <c r="Q135" s="1"/>
      <c r="R135" s="1"/>
      <c r="S135" s="1"/>
      <c r="T135" s="1"/>
      <c r="U135" s="1"/>
      <c r="V135" s="1"/>
      <c r="W135" s="1"/>
      <c r="X135" s="1"/>
      <c r="Y135" s="103"/>
      <c r="Z135" s="1"/>
      <c r="AA135" s="103"/>
      <c r="AB135" s="1"/>
      <c r="AC135" s="1"/>
      <c r="AD135" s="1"/>
      <c r="AE135" s="1"/>
      <c r="AF135" s="1"/>
      <c r="AG135" s="1"/>
      <c r="AH135" s="1"/>
      <c r="AI135" s="1"/>
      <c r="AJ135" s="1"/>
      <c r="AK135" s="1"/>
      <c r="AL135" s="1"/>
      <c r="AM135" s="1"/>
      <c r="AN135" s="1"/>
      <c r="AO135" s="1"/>
      <c r="AP135" s="1"/>
      <c r="AQ135" s="1"/>
      <c r="AR135" s="1"/>
      <c r="AS135" s="1"/>
      <c r="AT135" s="1"/>
      <c r="AU135" s="1"/>
      <c r="AV135" s="1"/>
      <c r="AW135" s="1"/>
      <c r="AX135" s="1"/>
      <c r="AY135" s="1"/>
      <c r="AZ135" s="1"/>
      <c r="BA135" s="1"/>
      <c r="BB135" s="1"/>
      <c r="BC135" s="1"/>
      <c r="BD135" s="1"/>
      <c r="BE135" s="1"/>
      <c r="BF135" s="1"/>
      <c r="BG135" s="1"/>
      <c r="BH135" s="1"/>
      <c r="BI135" s="1"/>
      <c r="BJ135" s="1"/>
      <c r="BK135" s="1"/>
      <c r="BL135" s="1"/>
      <c r="BM135" s="1"/>
      <c r="BN135" s="1"/>
      <c r="BO135" s="1"/>
      <c r="BP135" s="1"/>
      <c r="BQ135" s="1"/>
      <c r="BR135" s="1"/>
      <c r="BS135" s="1"/>
      <c r="BT135" s="1"/>
      <c r="BU135" s="1"/>
      <c r="BV135" s="1"/>
      <c r="BW135" s="1"/>
      <c r="BX135" s="1"/>
      <c r="BY135" s="1"/>
      <c r="BZ135" s="1"/>
      <c r="CA135" s="1"/>
      <c r="CB135" s="1"/>
      <c r="CC135" s="1"/>
      <c r="CD135" s="1"/>
      <c r="CE135" s="1"/>
      <c r="CF135" s="1"/>
      <c r="CG135" s="1"/>
      <c r="CH135" s="1"/>
      <c r="CI135" s="1"/>
      <c r="CJ135" s="1"/>
      <c r="CK135" s="1"/>
      <c r="CL135" s="1"/>
      <c r="CM135" s="1"/>
      <c r="CN135" s="1"/>
    </row>
    <row r="136" spans="2:92" x14ac:dyDescent="0.25">
      <c r="B136" s="5"/>
      <c r="C136" s="5"/>
      <c r="D136" s="5"/>
      <c r="E136" s="1"/>
      <c r="F136" s="5"/>
      <c r="G136" s="1"/>
      <c r="H136" s="5"/>
      <c r="I136" s="1"/>
      <c r="J136" s="5"/>
      <c r="K136" s="1"/>
      <c r="L136" s="5"/>
      <c r="M136" s="1"/>
      <c r="N136" s="5"/>
      <c r="O136" s="1"/>
      <c r="P136" s="1"/>
      <c r="Q136" s="1"/>
      <c r="R136" s="1"/>
      <c r="S136" s="1"/>
      <c r="T136" s="1"/>
      <c r="U136" s="1"/>
      <c r="V136" s="1"/>
      <c r="W136" s="1"/>
      <c r="X136" s="1"/>
      <c r="Y136" s="103"/>
      <c r="Z136" s="1"/>
      <c r="AA136" s="103"/>
      <c r="AB136" s="1"/>
      <c r="AC136" s="1"/>
      <c r="AD136" s="1"/>
      <c r="AE136" s="1"/>
      <c r="AF136" s="1"/>
      <c r="AG136" s="1"/>
      <c r="AH136" s="1"/>
      <c r="AI136" s="1"/>
      <c r="AJ136" s="1"/>
      <c r="AK136" s="1"/>
      <c r="AL136" s="1"/>
      <c r="AM136" s="1"/>
      <c r="AN136" s="1"/>
      <c r="AO136" s="1"/>
      <c r="AP136" s="1"/>
      <c r="AQ136" s="1"/>
      <c r="AR136" s="1"/>
      <c r="AS136" s="1"/>
      <c r="AT136" s="1"/>
      <c r="AU136" s="1"/>
      <c r="AV136" s="1"/>
      <c r="AW136" s="1"/>
      <c r="AX136" s="1"/>
      <c r="AY136" s="1"/>
      <c r="AZ136" s="1"/>
      <c r="BA136" s="1"/>
      <c r="BB136" s="1"/>
      <c r="BC136" s="1"/>
      <c r="BD136" s="1"/>
      <c r="BE136" s="1"/>
      <c r="BF136" s="1"/>
      <c r="BG136" s="1"/>
      <c r="BH136" s="1"/>
      <c r="BI136" s="1"/>
      <c r="BJ136" s="1"/>
      <c r="BK136" s="1"/>
      <c r="BL136" s="1"/>
      <c r="BM136" s="1"/>
      <c r="BN136" s="1"/>
      <c r="BO136" s="1"/>
      <c r="BP136" s="1"/>
      <c r="BQ136" s="1"/>
      <c r="BR136" s="1"/>
      <c r="BS136" s="1"/>
      <c r="BT136" s="1"/>
      <c r="BU136" s="1"/>
      <c r="BV136" s="1"/>
      <c r="BW136" s="1"/>
      <c r="BX136" s="1"/>
      <c r="BY136" s="1"/>
      <c r="BZ136" s="1"/>
      <c r="CA136" s="1"/>
      <c r="CB136" s="1"/>
      <c r="CC136" s="1"/>
      <c r="CD136" s="1"/>
      <c r="CE136" s="1"/>
      <c r="CF136" s="1"/>
      <c r="CG136" s="1"/>
      <c r="CH136" s="1"/>
      <c r="CI136" s="1"/>
      <c r="CJ136" s="1"/>
      <c r="CK136" s="1"/>
      <c r="CL136" s="1"/>
      <c r="CM136" s="1"/>
      <c r="CN136" s="1"/>
    </row>
    <row r="137" spans="2:92" x14ac:dyDescent="0.25">
      <c r="B137" s="5"/>
      <c r="C137" s="5"/>
      <c r="D137" s="5"/>
      <c r="E137" s="1"/>
      <c r="F137" s="5"/>
      <c r="G137" s="1"/>
      <c r="H137" s="5"/>
      <c r="I137" s="1"/>
      <c r="J137" s="5"/>
      <c r="K137" s="1"/>
      <c r="L137" s="5"/>
      <c r="M137" s="1"/>
      <c r="N137" s="5"/>
      <c r="O137" s="1"/>
      <c r="P137" s="1"/>
      <c r="Q137" s="1"/>
      <c r="R137" s="1"/>
      <c r="S137" s="1"/>
      <c r="T137" s="1"/>
      <c r="U137" s="1"/>
      <c r="V137" s="1"/>
      <c r="W137" s="1"/>
      <c r="X137" s="1"/>
      <c r="Y137" s="103"/>
      <c r="Z137" s="1"/>
      <c r="AA137" s="103"/>
      <c r="AB137" s="1"/>
      <c r="AC137" s="1"/>
      <c r="AD137" s="1"/>
      <c r="AE137" s="1"/>
      <c r="AF137" s="1"/>
      <c r="AG137" s="1"/>
      <c r="AH137" s="1"/>
      <c r="AI137" s="1"/>
      <c r="AJ137" s="1"/>
      <c r="AK137" s="1"/>
      <c r="AL137" s="1"/>
      <c r="AM137" s="1"/>
      <c r="AN137" s="1"/>
      <c r="AO137" s="1"/>
      <c r="AP137" s="1"/>
      <c r="AQ137" s="1"/>
      <c r="AR137" s="1"/>
      <c r="AS137" s="1"/>
      <c r="AT137" s="1"/>
      <c r="AU137" s="1"/>
      <c r="AV137" s="1"/>
      <c r="AW137" s="1"/>
      <c r="AX137" s="1"/>
      <c r="AY137" s="1"/>
      <c r="AZ137" s="1"/>
      <c r="BA137" s="1"/>
      <c r="BB137" s="1"/>
      <c r="BC137" s="1"/>
      <c r="BD137" s="1"/>
      <c r="BE137" s="1"/>
      <c r="BF137" s="1"/>
      <c r="BG137" s="1"/>
      <c r="BH137" s="1"/>
      <c r="BI137" s="1"/>
      <c r="BJ137" s="1"/>
      <c r="BK137" s="1"/>
      <c r="BL137" s="1"/>
      <c r="BM137" s="1"/>
      <c r="BN137" s="1"/>
      <c r="BO137" s="1"/>
      <c r="BP137" s="1"/>
      <c r="BQ137" s="1"/>
      <c r="BR137" s="1"/>
      <c r="BS137" s="1"/>
      <c r="BT137" s="1"/>
      <c r="BU137" s="1"/>
      <c r="BV137" s="1"/>
      <c r="BW137" s="1"/>
      <c r="BX137" s="1"/>
      <c r="BY137" s="1"/>
      <c r="BZ137" s="1"/>
      <c r="CA137" s="1"/>
      <c r="CB137" s="1"/>
      <c r="CC137" s="1"/>
      <c r="CD137" s="1"/>
      <c r="CE137" s="1"/>
      <c r="CF137" s="1"/>
      <c r="CG137" s="1"/>
      <c r="CH137" s="1"/>
      <c r="CI137" s="1"/>
      <c r="CJ137" s="1"/>
      <c r="CK137" s="1"/>
      <c r="CL137" s="1"/>
      <c r="CM137" s="1"/>
      <c r="CN137" s="1"/>
    </row>
    <row r="138" spans="2:92" x14ac:dyDescent="0.25">
      <c r="B138" s="5"/>
      <c r="C138" s="5"/>
      <c r="D138" s="5"/>
      <c r="E138" s="1"/>
      <c r="F138" s="5"/>
      <c r="G138" s="1"/>
      <c r="H138" s="5"/>
      <c r="I138" s="1"/>
      <c r="J138" s="5"/>
      <c r="K138" s="1"/>
      <c r="L138" s="5"/>
      <c r="M138" s="1"/>
      <c r="N138" s="5"/>
      <c r="O138" s="1"/>
      <c r="P138" s="1"/>
      <c r="Q138" s="1"/>
      <c r="R138" s="1"/>
      <c r="S138" s="1"/>
      <c r="T138" s="1"/>
      <c r="U138" s="1"/>
      <c r="V138" s="1"/>
      <c r="W138" s="1"/>
      <c r="X138" s="1"/>
      <c r="Y138" s="103"/>
      <c r="Z138" s="1"/>
      <c r="AA138" s="103"/>
      <c r="AB138" s="1"/>
      <c r="AC138" s="1"/>
      <c r="AD138" s="1"/>
      <c r="AE138" s="1"/>
      <c r="AF138" s="1"/>
      <c r="AG138" s="1"/>
      <c r="AH138" s="1"/>
      <c r="AI138" s="1"/>
      <c r="AJ138" s="1"/>
      <c r="AK138" s="1"/>
      <c r="AL138" s="1"/>
      <c r="AM138" s="1"/>
      <c r="AN138" s="1"/>
      <c r="AO138" s="1"/>
      <c r="AP138" s="1"/>
      <c r="AQ138" s="1"/>
      <c r="AR138" s="1"/>
      <c r="AS138" s="1"/>
      <c r="AT138" s="1"/>
      <c r="AU138" s="1"/>
      <c r="AV138" s="1"/>
      <c r="AW138" s="1"/>
      <c r="AX138" s="1"/>
      <c r="AY138" s="1"/>
      <c r="AZ138" s="1"/>
      <c r="BA138" s="1"/>
      <c r="BB138" s="1"/>
      <c r="BC138" s="1"/>
      <c r="BD138" s="1"/>
      <c r="BE138" s="1"/>
      <c r="BF138" s="1"/>
      <c r="BG138" s="1"/>
      <c r="BH138" s="1"/>
      <c r="BI138" s="1"/>
      <c r="BJ138" s="1"/>
      <c r="BK138" s="1"/>
      <c r="BL138" s="1"/>
      <c r="BM138" s="1"/>
      <c r="BN138" s="1"/>
      <c r="BO138" s="1"/>
      <c r="BP138" s="1"/>
      <c r="BQ138" s="1"/>
      <c r="BR138" s="1"/>
      <c r="BS138" s="1"/>
      <c r="BT138" s="1"/>
      <c r="BU138" s="1"/>
      <c r="BV138" s="1"/>
      <c r="BW138" s="1"/>
      <c r="BX138" s="1"/>
      <c r="BY138" s="1"/>
      <c r="BZ138" s="1"/>
      <c r="CA138" s="1"/>
      <c r="CB138" s="1"/>
      <c r="CC138" s="1"/>
      <c r="CD138" s="1"/>
      <c r="CE138" s="1"/>
      <c r="CF138" s="1"/>
      <c r="CG138" s="1"/>
      <c r="CH138" s="1"/>
      <c r="CI138" s="1"/>
      <c r="CJ138" s="1"/>
      <c r="CK138" s="1"/>
      <c r="CL138" s="1"/>
      <c r="CM138" s="1"/>
      <c r="CN138" s="1"/>
    </row>
    <row r="139" spans="2:92" x14ac:dyDescent="0.25">
      <c r="B139" s="5"/>
      <c r="C139" s="5"/>
      <c r="D139" s="5"/>
      <c r="E139" s="1"/>
      <c r="F139" s="5"/>
      <c r="G139" s="1"/>
      <c r="H139" s="5"/>
      <c r="I139" s="1"/>
      <c r="J139" s="5"/>
      <c r="K139" s="1"/>
      <c r="L139" s="5"/>
      <c r="M139" s="1"/>
      <c r="N139" s="5"/>
      <c r="O139" s="1"/>
      <c r="P139" s="1"/>
      <c r="Q139" s="1"/>
      <c r="R139" s="1"/>
      <c r="S139" s="1"/>
      <c r="T139" s="1"/>
      <c r="U139" s="1"/>
      <c r="V139" s="1"/>
      <c r="W139" s="1"/>
      <c r="X139" s="1"/>
      <c r="Y139" s="103"/>
      <c r="Z139" s="1"/>
      <c r="AA139" s="103"/>
      <c r="AB139" s="1"/>
      <c r="AC139" s="1"/>
      <c r="AD139" s="1"/>
      <c r="AE139" s="1"/>
      <c r="AF139" s="1"/>
      <c r="AG139" s="1"/>
      <c r="AH139" s="1"/>
      <c r="AI139" s="1"/>
      <c r="AJ139" s="1"/>
      <c r="AK139" s="1"/>
      <c r="AL139" s="1"/>
      <c r="AM139" s="1"/>
      <c r="AN139" s="1"/>
      <c r="AO139" s="1"/>
      <c r="AP139" s="1"/>
      <c r="AQ139" s="1"/>
      <c r="AR139" s="1"/>
      <c r="AS139" s="1"/>
      <c r="AT139" s="1"/>
      <c r="AU139" s="1"/>
      <c r="AV139" s="1"/>
      <c r="AW139" s="1"/>
      <c r="AX139" s="1"/>
      <c r="AY139" s="1"/>
      <c r="AZ139" s="1"/>
      <c r="BA139" s="1"/>
      <c r="BB139" s="1"/>
      <c r="BC139" s="1"/>
      <c r="BD139" s="1"/>
      <c r="BE139" s="1"/>
      <c r="BF139" s="1"/>
      <c r="BG139" s="1"/>
      <c r="BH139" s="1"/>
      <c r="BI139" s="1"/>
      <c r="BJ139" s="1"/>
      <c r="BK139" s="1"/>
      <c r="BL139" s="1"/>
      <c r="BM139" s="1"/>
      <c r="BN139" s="1"/>
      <c r="BO139" s="1"/>
      <c r="BP139" s="1"/>
      <c r="BQ139" s="1"/>
      <c r="BR139" s="1"/>
      <c r="BS139" s="1"/>
      <c r="BT139" s="1"/>
      <c r="BU139" s="1"/>
      <c r="BV139" s="1"/>
      <c r="BW139" s="1"/>
      <c r="BX139" s="1"/>
      <c r="BY139" s="1"/>
      <c r="BZ139" s="1"/>
      <c r="CA139" s="1"/>
      <c r="CB139" s="1"/>
      <c r="CC139" s="1"/>
      <c r="CD139" s="1"/>
      <c r="CE139" s="1"/>
      <c r="CF139" s="1"/>
      <c r="CG139" s="1"/>
      <c r="CH139" s="1"/>
      <c r="CI139" s="1"/>
      <c r="CJ139" s="1"/>
      <c r="CK139" s="1"/>
      <c r="CL139" s="1"/>
      <c r="CM139" s="1"/>
      <c r="CN139" s="1"/>
    </row>
    <row r="140" spans="2:92" x14ac:dyDescent="0.25">
      <c r="B140" s="5"/>
      <c r="C140" s="5"/>
      <c r="D140" s="5"/>
      <c r="E140" s="1"/>
      <c r="F140" s="5"/>
      <c r="G140" s="1"/>
      <c r="H140" s="5"/>
      <c r="I140" s="1"/>
      <c r="J140" s="5"/>
      <c r="K140" s="1"/>
      <c r="L140" s="5"/>
      <c r="M140" s="1"/>
      <c r="N140" s="5"/>
      <c r="O140" s="1"/>
      <c r="P140" s="1"/>
      <c r="Q140" s="1"/>
      <c r="R140" s="1"/>
      <c r="S140" s="1"/>
      <c r="T140" s="1"/>
      <c r="U140" s="1"/>
      <c r="V140" s="1"/>
      <c r="W140" s="1"/>
      <c r="X140" s="1"/>
      <c r="Y140" s="103"/>
      <c r="Z140" s="1"/>
      <c r="AA140" s="103"/>
      <c r="AB140" s="1"/>
      <c r="AC140" s="1"/>
      <c r="AD140" s="1"/>
      <c r="AE140" s="1"/>
      <c r="AF140" s="1"/>
      <c r="AG140" s="1"/>
      <c r="AH140" s="1"/>
      <c r="AI140" s="1"/>
      <c r="AJ140" s="1"/>
      <c r="AK140" s="1"/>
      <c r="AL140" s="1"/>
      <c r="AM140" s="1"/>
      <c r="AN140" s="1"/>
      <c r="AO140" s="1"/>
      <c r="AP140" s="1"/>
      <c r="AQ140" s="1"/>
      <c r="AR140" s="1"/>
      <c r="AS140" s="1"/>
      <c r="AT140" s="1"/>
      <c r="AU140" s="1"/>
      <c r="AV140" s="1"/>
      <c r="AW140" s="1"/>
      <c r="AX140" s="1"/>
      <c r="AY140" s="1"/>
      <c r="AZ140" s="1"/>
      <c r="BA140" s="1"/>
      <c r="BB140" s="1"/>
      <c r="BC140" s="1"/>
      <c r="BD140" s="1"/>
      <c r="BE140" s="1"/>
      <c r="BF140" s="1"/>
      <c r="BG140" s="1"/>
      <c r="BH140" s="1"/>
      <c r="BI140" s="1"/>
      <c r="BJ140" s="1"/>
      <c r="BK140" s="1"/>
      <c r="BL140" s="1"/>
      <c r="BM140" s="1"/>
      <c r="BN140" s="1"/>
      <c r="BO140" s="1"/>
      <c r="BP140" s="1"/>
      <c r="BQ140" s="1"/>
      <c r="BR140" s="1"/>
      <c r="BS140" s="1"/>
      <c r="BT140" s="1"/>
      <c r="BU140" s="1"/>
      <c r="BV140" s="1"/>
      <c r="BW140" s="1"/>
      <c r="BX140" s="1"/>
      <c r="BY140" s="1"/>
      <c r="BZ140" s="1"/>
      <c r="CA140" s="1"/>
      <c r="CB140" s="1"/>
      <c r="CC140" s="1"/>
      <c r="CD140" s="1"/>
      <c r="CE140" s="1"/>
      <c r="CF140" s="1"/>
      <c r="CG140" s="1"/>
      <c r="CH140" s="1"/>
      <c r="CI140" s="1"/>
      <c r="CJ140" s="1"/>
      <c r="CK140" s="1"/>
      <c r="CL140" s="1"/>
      <c r="CM140" s="1"/>
      <c r="CN140" s="1"/>
    </row>
    <row r="141" spans="2:92" x14ac:dyDescent="0.25">
      <c r="B141" s="5"/>
      <c r="C141" s="5"/>
      <c r="D141" s="5"/>
      <c r="E141" s="1"/>
      <c r="F141" s="5"/>
      <c r="G141" s="1"/>
      <c r="H141" s="5"/>
      <c r="I141" s="1"/>
      <c r="J141" s="5"/>
      <c r="K141" s="1"/>
      <c r="L141" s="5"/>
      <c r="M141" s="1"/>
      <c r="N141" s="5"/>
      <c r="O141" s="1"/>
      <c r="P141" s="1"/>
      <c r="Q141" s="1"/>
      <c r="R141" s="1"/>
      <c r="S141" s="1"/>
      <c r="T141" s="1"/>
      <c r="U141" s="1"/>
      <c r="V141" s="1"/>
      <c r="W141" s="1"/>
      <c r="X141" s="1"/>
      <c r="Y141" s="103"/>
      <c r="Z141" s="1"/>
      <c r="AA141" s="103"/>
      <c r="AB141" s="1"/>
      <c r="AC141" s="1"/>
      <c r="AD141" s="1"/>
      <c r="AE141" s="1"/>
      <c r="AF141" s="1"/>
      <c r="AG141" s="1"/>
      <c r="AH141" s="1"/>
      <c r="AI141" s="1"/>
      <c r="AJ141" s="1"/>
      <c r="AK141" s="1"/>
      <c r="AL141" s="1"/>
      <c r="AM141" s="1"/>
      <c r="AN141" s="1"/>
      <c r="AO141" s="1"/>
      <c r="AP141" s="1"/>
      <c r="AQ141" s="1"/>
      <c r="AR141" s="1"/>
      <c r="AS141" s="1"/>
      <c r="AT141" s="1"/>
      <c r="AU141" s="1"/>
      <c r="AV141" s="1"/>
      <c r="AW141" s="1"/>
      <c r="AX141" s="1"/>
      <c r="AY141" s="1"/>
      <c r="AZ141" s="1"/>
      <c r="BA141" s="1"/>
      <c r="BB141" s="1"/>
      <c r="BC141" s="1"/>
      <c r="BD141" s="1"/>
      <c r="BE141" s="1"/>
      <c r="BF141" s="1"/>
      <c r="BG141" s="1"/>
      <c r="BH141" s="1"/>
      <c r="BI141" s="1"/>
      <c r="BJ141" s="1"/>
      <c r="BK141" s="1"/>
      <c r="BL141" s="1"/>
      <c r="BM141" s="1"/>
      <c r="BN141" s="1"/>
      <c r="BO141" s="1"/>
      <c r="BP141" s="1"/>
      <c r="BQ141" s="1"/>
      <c r="BR141" s="1"/>
      <c r="BS141" s="1"/>
      <c r="BT141" s="1"/>
      <c r="BU141" s="1"/>
      <c r="BV141" s="1"/>
      <c r="BW141" s="1"/>
      <c r="BX141" s="1"/>
      <c r="BY141" s="1"/>
      <c r="BZ141" s="1"/>
      <c r="CA141" s="1"/>
      <c r="CB141" s="1"/>
      <c r="CC141" s="1"/>
      <c r="CD141" s="1"/>
      <c r="CE141" s="1"/>
      <c r="CF141" s="1"/>
      <c r="CG141" s="1"/>
      <c r="CH141" s="1"/>
      <c r="CI141" s="1"/>
      <c r="CJ141" s="1"/>
      <c r="CK141" s="1"/>
      <c r="CL141" s="1"/>
      <c r="CM141" s="1"/>
      <c r="CN141" s="1"/>
    </row>
    <row r="142" spans="2:92" x14ac:dyDescent="0.25">
      <c r="B142" s="5"/>
      <c r="C142" s="5"/>
      <c r="D142" s="5"/>
      <c r="E142" s="1"/>
      <c r="F142" s="5"/>
      <c r="G142" s="1"/>
      <c r="H142" s="5"/>
      <c r="I142" s="1"/>
      <c r="J142" s="5"/>
      <c r="K142" s="1"/>
      <c r="L142" s="5"/>
      <c r="M142" s="1"/>
      <c r="N142" s="5"/>
      <c r="O142" s="1"/>
      <c r="P142" s="1"/>
      <c r="Q142" s="1"/>
      <c r="R142" s="1"/>
      <c r="S142" s="1"/>
      <c r="T142" s="1"/>
      <c r="U142" s="1"/>
      <c r="V142" s="1"/>
      <c r="W142" s="1"/>
      <c r="X142" s="1"/>
      <c r="Y142" s="103"/>
      <c r="Z142" s="1"/>
      <c r="AA142" s="103"/>
      <c r="AB142" s="1"/>
      <c r="AC142" s="1"/>
      <c r="AD142" s="1"/>
      <c r="AE142" s="1"/>
      <c r="AF142" s="1"/>
      <c r="AG142" s="1"/>
      <c r="AH142" s="1"/>
      <c r="AI142" s="1"/>
      <c r="AJ142" s="1"/>
      <c r="AK142" s="1"/>
      <c r="AL142" s="1"/>
      <c r="AM142" s="1"/>
      <c r="AN142" s="1"/>
      <c r="AO142" s="1"/>
      <c r="AP142" s="1"/>
      <c r="AQ142" s="1"/>
      <c r="AR142" s="1"/>
      <c r="AS142" s="1"/>
      <c r="AT142" s="1"/>
      <c r="AU142" s="1"/>
      <c r="AV142" s="1"/>
      <c r="AW142" s="1"/>
      <c r="AX142" s="1"/>
      <c r="AY142" s="1"/>
      <c r="AZ142" s="1"/>
      <c r="BA142" s="1"/>
      <c r="BB142" s="1"/>
      <c r="BC142" s="1"/>
      <c r="BD142" s="1"/>
      <c r="BE142" s="1"/>
      <c r="BF142" s="1"/>
      <c r="BG142" s="1"/>
      <c r="BH142" s="1"/>
      <c r="BI142" s="1"/>
      <c r="BJ142" s="1"/>
      <c r="BK142" s="1"/>
      <c r="BL142" s="1"/>
      <c r="BM142" s="1"/>
      <c r="BN142" s="1"/>
      <c r="BO142" s="1"/>
      <c r="BP142" s="1"/>
      <c r="BQ142" s="1"/>
      <c r="BR142" s="1"/>
      <c r="BS142" s="1"/>
      <c r="BT142" s="1"/>
      <c r="BU142" s="1"/>
      <c r="BV142" s="1"/>
      <c r="BW142" s="1"/>
      <c r="BX142" s="1"/>
      <c r="BY142" s="1"/>
      <c r="BZ142" s="1"/>
      <c r="CA142" s="1"/>
      <c r="CB142" s="1"/>
      <c r="CC142" s="1"/>
      <c r="CD142" s="1"/>
      <c r="CE142" s="1"/>
      <c r="CF142" s="1"/>
      <c r="CG142" s="1"/>
      <c r="CH142" s="1"/>
      <c r="CI142" s="1"/>
      <c r="CJ142" s="1"/>
      <c r="CK142" s="1"/>
      <c r="CL142" s="1"/>
      <c r="CM142" s="1"/>
      <c r="CN142" s="1"/>
    </row>
    <row r="143" spans="2:92" x14ac:dyDescent="0.25">
      <c r="B143" s="5"/>
      <c r="C143" s="5"/>
      <c r="D143" s="5"/>
      <c r="E143" s="1"/>
      <c r="F143" s="5"/>
      <c r="G143" s="1"/>
      <c r="H143" s="5"/>
      <c r="I143" s="1"/>
      <c r="J143" s="5"/>
      <c r="K143" s="1"/>
      <c r="L143" s="5"/>
      <c r="M143" s="1"/>
      <c r="N143" s="5"/>
      <c r="O143" s="1"/>
      <c r="P143" s="1"/>
      <c r="Q143" s="1"/>
      <c r="R143" s="1"/>
      <c r="S143" s="1"/>
      <c r="T143" s="1"/>
      <c r="U143" s="1"/>
      <c r="V143" s="1"/>
      <c r="W143" s="1"/>
      <c r="X143" s="1"/>
      <c r="Y143" s="103"/>
      <c r="Z143" s="1"/>
      <c r="AA143" s="103"/>
      <c r="AB143" s="1"/>
      <c r="AC143" s="1"/>
      <c r="AD143" s="1"/>
      <c r="AE143" s="1"/>
      <c r="AF143" s="1"/>
      <c r="AG143" s="1"/>
      <c r="AH143" s="1"/>
      <c r="AI143" s="1"/>
      <c r="AJ143" s="1"/>
      <c r="AK143" s="1"/>
      <c r="AL143" s="1"/>
      <c r="AM143" s="1"/>
      <c r="AN143" s="1"/>
      <c r="AO143" s="1"/>
      <c r="AP143" s="1"/>
      <c r="AQ143" s="1"/>
      <c r="AR143" s="1"/>
      <c r="AS143" s="1"/>
      <c r="AT143" s="1"/>
      <c r="AU143" s="1"/>
      <c r="AV143" s="1"/>
      <c r="AW143" s="1"/>
      <c r="AX143" s="1"/>
      <c r="AY143" s="1"/>
      <c r="AZ143" s="1"/>
      <c r="BA143" s="1"/>
      <c r="BB143" s="1"/>
      <c r="BC143" s="1"/>
      <c r="BD143" s="1"/>
      <c r="BE143" s="1"/>
      <c r="BF143" s="1"/>
      <c r="BG143" s="1"/>
      <c r="BH143" s="1"/>
      <c r="BI143" s="1"/>
      <c r="BJ143" s="1"/>
      <c r="BK143" s="1"/>
      <c r="BL143" s="1"/>
      <c r="BM143" s="1"/>
      <c r="BN143" s="1"/>
      <c r="BO143" s="1"/>
      <c r="BP143" s="1"/>
      <c r="BQ143" s="1"/>
      <c r="BR143" s="1"/>
      <c r="BS143" s="1"/>
      <c r="BT143" s="1"/>
      <c r="BU143" s="1"/>
      <c r="BV143" s="1"/>
      <c r="BW143" s="1"/>
      <c r="BX143" s="1"/>
      <c r="BY143" s="1"/>
      <c r="BZ143" s="1"/>
      <c r="CA143" s="1"/>
      <c r="CB143" s="1"/>
      <c r="CC143" s="1"/>
      <c r="CD143" s="1"/>
      <c r="CE143" s="1"/>
      <c r="CF143" s="1"/>
      <c r="CG143" s="1"/>
      <c r="CH143" s="1"/>
      <c r="CI143" s="1"/>
      <c r="CJ143" s="1"/>
      <c r="CK143" s="1"/>
      <c r="CL143" s="1"/>
      <c r="CM143" s="1"/>
      <c r="CN143" s="1"/>
    </row>
    <row r="144" spans="2:92" x14ac:dyDescent="0.25">
      <c r="B144" s="5"/>
      <c r="C144" s="5"/>
      <c r="D144" s="5"/>
      <c r="E144" s="1"/>
      <c r="F144" s="5"/>
      <c r="G144" s="1"/>
      <c r="H144" s="5"/>
      <c r="I144" s="1"/>
      <c r="J144" s="5"/>
      <c r="K144" s="1"/>
      <c r="L144" s="5"/>
      <c r="M144" s="1"/>
      <c r="N144" s="5"/>
      <c r="O144" s="1"/>
      <c r="P144" s="1"/>
      <c r="Q144" s="1"/>
      <c r="R144" s="1"/>
      <c r="S144" s="1"/>
      <c r="T144" s="1"/>
      <c r="U144" s="1"/>
      <c r="V144" s="1"/>
      <c r="W144" s="1"/>
      <c r="X144" s="1"/>
      <c r="Y144" s="103"/>
      <c r="Z144" s="1"/>
      <c r="AA144" s="103"/>
      <c r="AB144" s="1"/>
      <c r="AC144" s="1"/>
      <c r="AD144" s="1"/>
      <c r="AE144" s="1"/>
      <c r="AF144" s="1"/>
      <c r="AG144" s="1"/>
      <c r="AH144" s="1"/>
      <c r="AI144" s="1"/>
      <c r="AJ144" s="1"/>
      <c r="AK144" s="1"/>
      <c r="AL144" s="1"/>
      <c r="AM144" s="1"/>
      <c r="AN144" s="1"/>
      <c r="AO144" s="1"/>
      <c r="AP144" s="1"/>
      <c r="AQ144" s="1"/>
      <c r="AR144" s="1"/>
      <c r="AS144" s="1"/>
      <c r="AT144" s="1"/>
      <c r="AU144" s="1"/>
      <c r="AV144" s="1"/>
      <c r="AW144" s="1"/>
      <c r="AX144" s="1"/>
      <c r="AY144" s="1"/>
      <c r="AZ144" s="1"/>
      <c r="BA144" s="1"/>
      <c r="BB144" s="1"/>
      <c r="BC144" s="1"/>
      <c r="BD144" s="1"/>
      <c r="BE144" s="1"/>
      <c r="BF144" s="1"/>
      <c r="BG144" s="1"/>
      <c r="BH144" s="1"/>
      <c r="BI144" s="1"/>
      <c r="BJ144" s="1"/>
      <c r="BK144" s="1"/>
      <c r="BL144" s="1"/>
      <c r="BM144" s="1"/>
      <c r="BN144" s="1"/>
      <c r="BO144" s="1"/>
      <c r="BP144" s="1"/>
      <c r="BQ144" s="1"/>
      <c r="BR144" s="1"/>
      <c r="BS144" s="1"/>
      <c r="BT144" s="1"/>
      <c r="BU144" s="1"/>
      <c r="BV144" s="1"/>
      <c r="BW144" s="1"/>
      <c r="BX144" s="1"/>
      <c r="BY144" s="1"/>
      <c r="BZ144" s="1"/>
      <c r="CA144" s="1"/>
      <c r="CB144" s="1"/>
      <c r="CC144" s="1"/>
      <c r="CD144" s="1"/>
      <c r="CE144" s="1"/>
      <c r="CF144" s="1"/>
      <c r="CG144" s="1"/>
      <c r="CH144" s="1"/>
      <c r="CI144" s="1"/>
      <c r="CJ144" s="1"/>
      <c r="CK144" s="1"/>
      <c r="CL144" s="1"/>
      <c r="CM144" s="1"/>
      <c r="CN144" s="1"/>
    </row>
    <row r="145" spans="2:92" x14ac:dyDescent="0.25">
      <c r="B145" s="5"/>
      <c r="C145" s="5"/>
      <c r="D145" s="5"/>
      <c r="E145" s="1"/>
      <c r="F145" s="5"/>
      <c r="G145" s="1"/>
      <c r="H145" s="5"/>
      <c r="I145" s="1"/>
      <c r="J145" s="5"/>
      <c r="K145" s="1"/>
      <c r="L145" s="5"/>
      <c r="M145" s="1"/>
      <c r="N145" s="5"/>
      <c r="O145" s="1"/>
      <c r="P145" s="1"/>
      <c r="Q145" s="1"/>
      <c r="R145" s="1"/>
      <c r="S145" s="1"/>
      <c r="T145" s="1"/>
      <c r="U145" s="1"/>
      <c r="V145" s="1"/>
      <c r="W145" s="1"/>
      <c r="X145" s="1"/>
      <c r="Y145" s="103"/>
      <c r="Z145" s="1"/>
      <c r="AA145" s="103"/>
      <c r="AB145" s="1"/>
      <c r="AC145" s="1"/>
      <c r="AD145" s="1"/>
      <c r="AE145" s="1"/>
      <c r="AF145" s="1"/>
      <c r="AG145" s="1"/>
      <c r="AH145" s="1"/>
      <c r="AI145" s="1"/>
      <c r="AJ145" s="1"/>
      <c r="AK145" s="1"/>
      <c r="AL145" s="1"/>
      <c r="AM145" s="1"/>
      <c r="AN145" s="1"/>
      <c r="AO145" s="1"/>
      <c r="AP145" s="1"/>
      <c r="AQ145" s="1"/>
      <c r="AR145" s="1"/>
      <c r="AS145" s="1"/>
      <c r="AT145" s="1"/>
      <c r="AU145" s="1"/>
      <c r="AV145" s="1"/>
      <c r="AW145" s="1"/>
      <c r="AX145" s="1"/>
      <c r="AY145" s="1"/>
      <c r="AZ145" s="1"/>
      <c r="BA145" s="1"/>
      <c r="BB145" s="1"/>
      <c r="BC145" s="1"/>
      <c r="BD145" s="1"/>
      <c r="BE145" s="1"/>
      <c r="BF145" s="1"/>
      <c r="BG145" s="1"/>
      <c r="BH145" s="1"/>
      <c r="BI145" s="1"/>
      <c r="BJ145" s="1"/>
      <c r="BK145" s="1"/>
      <c r="BL145" s="1"/>
      <c r="BM145" s="1"/>
      <c r="BN145" s="1"/>
      <c r="BO145" s="1"/>
      <c r="BP145" s="1"/>
      <c r="BQ145" s="1"/>
      <c r="BR145" s="1"/>
      <c r="BS145" s="1"/>
      <c r="BT145" s="1"/>
      <c r="BU145" s="1"/>
      <c r="BV145" s="1"/>
      <c r="BW145" s="1"/>
      <c r="BX145" s="1"/>
      <c r="BY145" s="1"/>
      <c r="BZ145" s="1"/>
      <c r="CA145" s="1"/>
      <c r="CB145" s="1"/>
      <c r="CC145" s="1"/>
      <c r="CD145" s="1"/>
      <c r="CE145" s="1"/>
      <c r="CF145" s="1"/>
      <c r="CG145" s="1"/>
      <c r="CH145" s="1"/>
      <c r="CI145" s="1"/>
      <c r="CJ145" s="1"/>
      <c r="CK145" s="1"/>
      <c r="CL145" s="1"/>
      <c r="CM145" s="1"/>
      <c r="CN145" s="1"/>
    </row>
    <row r="146" spans="2:92" x14ac:dyDescent="0.25">
      <c r="B146" s="5"/>
      <c r="C146" s="5"/>
      <c r="D146" s="5"/>
      <c r="E146" s="1"/>
      <c r="F146" s="5"/>
      <c r="G146" s="1"/>
      <c r="H146" s="5"/>
      <c r="I146" s="1"/>
      <c r="J146" s="5"/>
      <c r="K146" s="1"/>
      <c r="L146" s="5"/>
      <c r="M146" s="1"/>
      <c r="N146" s="5"/>
      <c r="O146" s="1"/>
      <c r="P146" s="1"/>
      <c r="Q146" s="1"/>
      <c r="R146" s="1"/>
      <c r="S146" s="1"/>
      <c r="T146" s="1"/>
      <c r="U146" s="1"/>
      <c r="V146" s="1"/>
      <c r="W146" s="1"/>
      <c r="X146" s="1"/>
      <c r="Y146" s="103"/>
      <c r="Z146" s="1"/>
      <c r="AA146" s="103"/>
      <c r="AB146" s="1"/>
      <c r="AC146" s="1"/>
      <c r="AD146" s="1"/>
      <c r="AE146" s="1"/>
      <c r="AF146" s="1"/>
      <c r="AG146" s="1"/>
      <c r="AH146" s="1"/>
      <c r="AI146" s="1"/>
      <c r="AJ146" s="1"/>
      <c r="AK146" s="1"/>
      <c r="AL146" s="1"/>
      <c r="AM146" s="1"/>
      <c r="AN146" s="1"/>
      <c r="AO146" s="1"/>
      <c r="AP146" s="1"/>
      <c r="AQ146" s="1"/>
      <c r="AR146" s="1"/>
      <c r="AS146" s="1"/>
      <c r="AT146" s="1"/>
      <c r="AU146" s="1"/>
      <c r="AV146" s="1"/>
      <c r="AW146" s="1"/>
      <c r="AX146" s="1"/>
      <c r="AY146" s="1"/>
      <c r="AZ146" s="1"/>
      <c r="BA146" s="1"/>
      <c r="BB146" s="1"/>
      <c r="BC146" s="1"/>
      <c r="BD146" s="1"/>
      <c r="BE146" s="1"/>
      <c r="BF146" s="1"/>
      <c r="BG146" s="1"/>
      <c r="BH146" s="1"/>
      <c r="BI146" s="1"/>
      <c r="BJ146" s="1"/>
      <c r="BK146" s="1"/>
      <c r="BL146" s="1"/>
      <c r="BM146" s="1"/>
      <c r="BN146" s="1"/>
      <c r="BO146" s="1"/>
      <c r="BP146" s="1"/>
      <c r="BQ146" s="1"/>
      <c r="BR146" s="1"/>
      <c r="BS146" s="1"/>
      <c r="BT146" s="1"/>
      <c r="BU146" s="1"/>
      <c r="BV146" s="1"/>
      <c r="BW146" s="1"/>
      <c r="BX146" s="1"/>
      <c r="BY146" s="1"/>
      <c r="BZ146" s="1"/>
      <c r="CA146" s="1"/>
      <c r="CB146" s="1"/>
      <c r="CC146" s="1"/>
      <c r="CD146" s="1"/>
      <c r="CE146" s="1"/>
      <c r="CF146" s="1"/>
      <c r="CG146" s="1"/>
      <c r="CH146" s="1"/>
      <c r="CI146" s="1"/>
      <c r="CJ146" s="1"/>
      <c r="CK146" s="1"/>
      <c r="CL146" s="1"/>
      <c r="CM146" s="1"/>
      <c r="CN146" s="1"/>
    </row>
    <row r="147" spans="2:92" x14ac:dyDescent="0.25">
      <c r="B147" s="5"/>
      <c r="C147" s="5"/>
      <c r="D147" s="5"/>
      <c r="E147" s="1"/>
      <c r="F147" s="5"/>
      <c r="G147" s="1"/>
      <c r="H147" s="5"/>
      <c r="I147" s="1"/>
      <c r="J147" s="5"/>
      <c r="K147" s="1"/>
      <c r="L147" s="5"/>
      <c r="M147" s="1"/>
      <c r="N147" s="5"/>
      <c r="O147" s="1"/>
      <c r="P147" s="1"/>
      <c r="Q147" s="1"/>
      <c r="R147" s="1"/>
      <c r="S147" s="1"/>
      <c r="T147" s="1"/>
      <c r="U147" s="1"/>
      <c r="V147" s="1"/>
      <c r="W147" s="1"/>
      <c r="X147" s="1"/>
      <c r="Y147" s="103"/>
      <c r="Z147" s="1"/>
      <c r="AA147" s="103"/>
      <c r="AB147" s="1"/>
      <c r="AC147" s="1"/>
      <c r="AD147" s="1"/>
      <c r="AE147" s="1"/>
      <c r="AF147" s="1"/>
      <c r="AG147" s="1"/>
      <c r="AH147" s="1"/>
      <c r="AI147" s="1"/>
      <c r="AJ147" s="1"/>
      <c r="AK147" s="1"/>
      <c r="AL147" s="1"/>
      <c r="AM147" s="1"/>
      <c r="AN147" s="1"/>
      <c r="AO147" s="1"/>
      <c r="AP147" s="1"/>
      <c r="AQ147" s="1"/>
      <c r="AR147" s="1"/>
      <c r="AS147" s="1"/>
      <c r="AT147" s="1"/>
      <c r="AU147" s="1"/>
      <c r="AV147" s="1"/>
      <c r="AW147" s="1"/>
      <c r="AX147" s="1"/>
      <c r="AY147" s="1"/>
      <c r="AZ147" s="1"/>
      <c r="BA147" s="1"/>
      <c r="BB147" s="1"/>
      <c r="BC147" s="1"/>
      <c r="BD147" s="1"/>
      <c r="BE147" s="1"/>
      <c r="BF147" s="1"/>
      <c r="BG147" s="1"/>
      <c r="BH147" s="1"/>
      <c r="BI147" s="1"/>
      <c r="BJ147" s="1"/>
      <c r="BK147" s="1"/>
      <c r="BL147" s="1"/>
      <c r="BM147" s="1"/>
      <c r="BN147" s="1"/>
      <c r="BO147" s="1"/>
      <c r="BP147" s="1"/>
      <c r="BQ147" s="1"/>
      <c r="BR147" s="1"/>
      <c r="BS147" s="1"/>
      <c r="BT147" s="1"/>
      <c r="BU147" s="1"/>
      <c r="BV147" s="1"/>
      <c r="BW147" s="1"/>
      <c r="BX147" s="1"/>
      <c r="BY147" s="1"/>
      <c r="BZ147" s="1"/>
      <c r="CA147" s="1"/>
      <c r="CB147" s="1"/>
      <c r="CC147" s="1"/>
      <c r="CD147" s="1"/>
      <c r="CE147" s="1"/>
      <c r="CF147" s="1"/>
      <c r="CG147" s="1"/>
      <c r="CH147" s="1"/>
      <c r="CI147" s="1"/>
      <c r="CJ147" s="1"/>
      <c r="CK147" s="1"/>
      <c r="CL147" s="1"/>
      <c r="CM147" s="1"/>
      <c r="CN147" s="1"/>
    </row>
    <row r="148" spans="2:92" x14ac:dyDescent="0.25">
      <c r="B148" s="5"/>
      <c r="C148" s="5"/>
      <c r="D148" s="5"/>
      <c r="E148" s="1"/>
      <c r="F148" s="5"/>
      <c r="G148" s="1"/>
      <c r="H148" s="5"/>
      <c r="I148" s="1"/>
      <c r="J148" s="5"/>
      <c r="K148" s="1"/>
      <c r="L148" s="5"/>
      <c r="M148" s="1"/>
      <c r="N148" s="5"/>
      <c r="O148" s="1"/>
      <c r="P148" s="1"/>
      <c r="Q148" s="1"/>
      <c r="R148" s="1"/>
      <c r="S148" s="1"/>
      <c r="T148" s="1"/>
      <c r="U148" s="1"/>
      <c r="V148" s="1"/>
      <c r="W148" s="1"/>
      <c r="X148" s="1"/>
      <c r="Y148" s="103"/>
      <c r="Z148" s="1"/>
      <c r="AA148" s="103"/>
      <c r="AB148" s="1"/>
      <c r="AC148" s="1"/>
      <c r="AD148" s="1"/>
      <c r="AE148" s="1"/>
      <c r="AF148" s="1"/>
      <c r="AG148" s="1"/>
      <c r="AH148" s="1"/>
      <c r="AI148" s="1"/>
      <c r="AJ148" s="1"/>
      <c r="AK148" s="1"/>
      <c r="AL148" s="1"/>
      <c r="AM148" s="1"/>
      <c r="AN148" s="1"/>
      <c r="AO148" s="1"/>
      <c r="AP148" s="1"/>
      <c r="AQ148" s="1"/>
      <c r="AR148" s="1"/>
      <c r="AS148" s="1"/>
      <c r="AT148" s="1"/>
      <c r="AU148" s="1"/>
      <c r="AV148" s="1"/>
      <c r="AW148" s="1"/>
      <c r="AX148" s="1"/>
      <c r="AY148" s="1"/>
      <c r="AZ148" s="1"/>
      <c r="BA148" s="1"/>
      <c r="BB148" s="1"/>
      <c r="BC148" s="1"/>
      <c r="BD148" s="1"/>
      <c r="BE148" s="1"/>
      <c r="BF148" s="1"/>
      <c r="BG148" s="1"/>
      <c r="BH148" s="1"/>
      <c r="BI148" s="1"/>
      <c r="BJ148" s="1"/>
      <c r="BK148" s="1"/>
      <c r="BL148" s="1"/>
      <c r="BM148" s="1"/>
      <c r="BN148" s="1"/>
      <c r="BO148" s="1"/>
      <c r="BP148" s="1"/>
      <c r="BQ148" s="1"/>
      <c r="BR148" s="1"/>
      <c r="BS148" s="1"/>
      <c r="BT148" s="1"/>
      <c r="BU148" s="1"/>
      <c r="BV148" s="1"/>
      <c r="BW148" s="1"/>
      <c r="BX148" s="1"/>
      <c r="BY148" s="1"/>
      <c r="BZ148" s="1"/>
      <c r="CA148" s="1"/>
      <c r="CB148" s="1"/>
      <c r="CC148" s="1"/>
      <c r="CD148" s="1"/>
      <c r="CE148" s="1"/>
      <c r="CF148" s="1"/>
      <c r="CG148" s="1"/>
      <c r="CH148" s="1"/>
      <c r="CI148" s="1"/>
      <c r="CJ148" s="1"/>
      <c r="CK148" s="1"/>
      <c r="CL148" s="1"/>
      <c r="CM148" s="1"/>
      <c r="CN148" s="1"/>
    </row>
    <row r="149" spans="2:92" x14ac:dyDescent="0.25">
      <c r="B149" s="5"/>
      <c r="C149" s="5"/>
      <c r="D149" s="5"/>
      <c r="E149" s="1"/>
      <c r="F149" s="5"/>
      <c r="G149" s="1"/>
      <c r="H149" s="5"/>
      <c r="I149" s="1"/>
      <c r="J149" s="5"/>
      <c r="K149" s="1"/>
      <c r="L149" s="5"/>
      <c r="M149" s="1"/>
      <c r="N149" s="5"/>
      <c r="O149" s="1"/>
      <c r="P149" s="1"/>
      <c r="Q149" s="1"/>
      <c r="R149" s="1"/>
      <c r="S149" s="1"/>
      <c r="T149" s="1"/>
      <c r="U149" s="1"/>
      <c r="V149" s="1"/>
      <c r="W149" s="1"/>
      <c r="X149" s="1"/>
      <c r="Y149" s="103"/>
      <c r="Z149" s="1"/>
      <c r="AA149" s="103"/>
      <c r="AB149" s="1"/>
      <c r="AC149" s="1"/>
      <c r="AD149" s="1"/>
      <c r="AE149" s="1"/>
      <c r="AF149" s="1"/>
      <c r="AG149" s="1"/>
      <c r="AH149" s="1"/>
      <c r="AI149" s="1"/>
      <c r="AJ149" s="1"/>
      <c r="AK149" s="1"/>
      <c r="AL149" s="1"/>
      <c r="AM149" s="1"/>
      <c r="AN149" s="1"/>
      <c r="AO149" s="1"/>
      <c r="AP149" s="1"/>
      <c r="AQ149" s="1"/>
      <c r="AR149" s="1"/>
      <c r="AS149" s="1"/>
      <c r="AT149" s="1"/>
      <c r="AU149" s="1"/>
      <c r="AV149" s="1"/>
      <c r="AW149" s="1"/>
      <c r="AX149" s="1"/>
      <c r="AY149" s="1"/>
      <c r="AZ149" s="1"/>
      <c r="BA149" s="1"/>
      <c r="BB149" s="1"/>
      <c r="BC149" s="1"/>
      <c r="BD149" s="1"/>
      <c r="BE149" s="1"/>
      <c r="BF149" s="1"/>
      <c r="BG149" s="1"/>
      <c r="BH149" s="1"/>
      <c r="BI149" s="1"/>
      <c r="BJ149" s="1"/>
      <c r="BK149" s="1"/>
      <c r="BL149" s="1"/>
      <c r="BM149" s="1"/>
      <c r="BN149" s="1"/>
      <c r="BO149" s="1"/>
      <c r="BP149" s="1"/>
      <c r="BQ149" s="1"/>
      <c r="BR149" s="1"/>
      <c r="BS149" s="1"/>
      <c r="BT149" s="1"/>
      <c r="BU149" s="1"/>
      <c r="BV149" s="1"/>
      <c r="BW149" s="1"/>
      <c r="BX149" s="1"/>
      <c r="BY149" s="1"/>
      <c r="BZ149" s="1"/>
      <c r="CA149" s="1"/>
      <c r="CB149" s="1"/>
      <c r="CC149" s="1"/>
      <c r="CD149" s="1"/>
      <c r="CE149" s="1"/>
      <c r="CF149" s="1"/>
      <c r="CG149" s="1"/>
      <c r="CH149" s="1"/>
      <c r="CI149" s="1"/>
      <c r="CJ149" s="1"/>
      <c r="CK149" s="1"/>
      <c r="CL149" s="1"/>
      <c r="CM149" s="1"/>
      <c r="CN149" s="1"/>
    </row>
    <row r="150" spans="2:92" x14ac:dyDescent="0.25">
      <c r="B150" s="5"/>
      <c r="C150" s="5"/>
      <c r="D150" s="5"/>
      <c r="E150" s="1"/>
      <c r="F150" s="5"/>
      <c r="G150" s="1"/>
      <c r="H150" s="5"/>
      <c r="I150" s="1"/>
      <c r="J150" s="5"/>
      <c r="K150" s="1"/>
      <c r="L150" s="5"/>
      <c r="M150" s="1"/>
      <c r="N150" s="5"/>
      <c r="O150" s="1"/>
      <c r="P150" s="1"/>
      <c r="Q150" s="1"/>
      <c r="R150" s="1"/>
      <c r="S150" s="1"/>
      <c r="T150" s="1"/>
      <c r="U150" s="1"/>
      <c r="V150" s="1"/>
      <c r="W150" s="1"/>
      <c r="X150" s="1"/>
      <c r="Y150" s="103"/>
      <c r="Z150" s="1"/>
      <c r="AA150" s="103"/>
      <c r="AB150" s="1"/>
      <c r="AC150" s="1"/>
      <c r="AD150" s="1"/>
      <c r="AE150" s="1"/>
      <c r="AF150" s="1"/>
      <c r="AG150" s="1"/>
      <c r="AH150" s="1"/>
      <c r="AI150" s="1"/>
      <c r="AJ150" s="1"/>
      <c r="AK150" s="1"/>
      <c r="AL150" s="1"/>
      <c r="AM150" s="1"/>
      <c r="AN150" s="1"/>
      <c r="AO150" s="1"/>
      <c r="AP150" s="1"/>
      <c r="AQ150" s="1"/>
      <c r="AR150" s="1"/>
      <c r="AS150" s="1"/>
      <c r="AT150" s="1"/>
      <c r="AU150" s="1"/>
      <c r="AV150" s="1"/>
      <c r="AW150" s="1"/>
      <c r="AX150" s="1"/>
      <c r="AY150" s="1"/>
      <c r="AZ150" s="1"/>
      <c r="BA150" s="1"/>
      <c r="BB150" s="1"/>
      <c r="BC150" s="1"/>
      <c r="BD150" s="1"/>
      <c r="BE150" s="1"/>
      <c r="BF150" s="1"/>
      <c r="BG150" s="1"/>
      <c r="BH150" s="1"/>
      <c r="BI150" s="1"/>
      <c r="BJ150" s="1"/>
      <c r="BK150" s="1"/>
      <c r="BL150" s="1"/>
      <c r="BM150" s="1"/>
      <c r="BN150" s="1"/>
      <c r="BO150" s="1"/>
      <c r="BP150" s="1"/>
      <c r="BQ150" s="1"/>
      <c r="BR150" s="1"/>
      <c r="BS150" s="1"/>
      <c r="BT150" s="1"/>
      <c r="BU150" s="1"/>
      <c r="BV150" s="1"/>
      <c r="BW150" s="1"/>
      <c r="BX150" s="1"/>
      <c r="BY150" s="1"/>
      <c r="BZ150" s="1"/>
      <c r="CA150" s="1"/>
      <c r="CB150" s="1"/>
      <c r="CC150" s="1"/>
      <c r="CD150" s="1"/>
      <c r="CE150" s="1"/>
      <c r="CF150" s="1"/>
      <c r="CG150" s="1"/>
      <c r="CH150" s="1"/>
      <c r="CI150" s="1"/>
      <c r="CJ150" s="1"/>
      <c r="CK150" s="1"/>
      <c r="CL150" s="1"/>
      <c r="CM150" s="1"/>
      <c r="CN150" s="1"/>
    </row>
    <row r="151" spans="2:92" x14ac:dyDescent="0.25">
      <c r="B151" s="5"/>
      <c r="C151" s="5"/>
      <c r="D151" s="5"/>
      <c r="E151" s="1"/>
      <c r="F151" s="5"/>
      <c r="G151" s="1"/>
      <c r="H151" s="5"/>
      <c r="I151" s="1"/>
      <c r="J151" s="5"/>
      <c r="K151" s="1"/>
      <c r="L151" s="5"/>
      <c r="M151" s="1"/>
      <c r="N151" s="5"/>
      <c r="O151" s="1"/>
      <c r="P151" s="1"/>
      <c r="Q151" s="1"/>
      <c r="R151" s="1"/>
      <c r="S151" s="1"/>
      <c r="T151" s="1"/>
      <c r="U151" s="1"/>
      <c r="V151" s="1"/>
      <c r="W151" s="1"/>
      <c r="X151" s="1"/>
      <c r="Y151" s="103"/>
      <c r="Z151" s="1"/>
      <c r="AA151" s="103"/>
      <c r="AB151" s="1"/>
      <c r="AC151" s="1"/>
      <c r="AD151" s="1"/>
      <c r="AE151" s="1"/>
      <c r="AF151" s="1"/>
      <c r="AG151" s="1"/>
      <c r="AH151" s="1"/>
      <c r="AI151" s="1"/>
      <c r="AJ151" s="1"/>
      <c r="AK151" s="1"/>
      <c r="AL151" s="1"/>
      <c r="AM151" s="1"/>
      <c r="AN151" s="1"/>
      <c r="AO151" s="1"/>
      <c r="AP151" s="1"/>
      <c r="AQ151" s="1"/>
      <c r="AR151" s="1"/>
      <c r="AS151" s="1"/>
      <c r="AT151" s="1"/>
      <c r="AU151" s="1"/>
      <c r="AV151" s="1"/>
      <c r="AW151" s="1"/>
      <c r="AX151" s="1"/>
      <c r="AY151" s="1"/>
      <c r="AZ151" s="1"/>
      <c r="BA151" s="1"/>
      <c r="BB151" s="1"/>
      <c r="BC151" s="1"/>
      <c r="BD151" s="1"/>
      <c r="BE151" s="1"/>
      <c r="BF151" s="1"/>
      <c r="BG151" s="1"/>
      <c r="BH151" s="1"/>
      <c r="BI151" s="1"/>
      <c r="BJ151" s="1"/>
      <c r="BK151" s="1"/>
      <c r="BL151" s="1"/>
      <c r="BM151" s="1"/>
      <c r="BN151" s="1"/>
      <c r="BO151" s="1"/>
      <c r="BP151" s="1"/>
      <c r="BQ151" s="1"/>
      <c r="BR151" s="1"/>
      <c r="BS151" s="1"/>
      <c r="BT151" s="1"/>
      <c r="BU151" s="1"/>
      <c r="BV151" s="1"/>
      <c r="BW151" s="1"/>
      <c r="BX151" s="1"/>
      <c r="BY151" s="1"/>
      <c r="BZ151" s="1"/>
      <c r="CA151" s="1"/>
      <c r="CB151" s="1"/>
      <c r="CC151" s="1"/>
      <c r="CD151" s="1"/>
      <c r="CE151" s="1"/>
      <c r="CF151" s="1"/>
      <c r="CG151" s="1"/>
      <c r="CH151" s="1"/>
      <c r="CI151" s="1"/>
      <c r="CJ151" s="1"/>
      <c r="CK151" s="1"/>
      <c r="CL151" s="1"/>
      <c r="CM151" s="1"/>
      <c r="CN151" s="1"/>
    </row>
    <row r="152" spans="2:92" x14ac:dyDescent="0.25">
      <c r="B152" s="5"/>
      <c r="C152" s="5"/>
      <c r="D152" s="5"/>
      <c r="E152" s="1"/>
      <c r="F152" s="5"/>
      <c r="G152" s="1"/>
      <c r="H152" s="5"/>
      <c r="I152" s="1"/>
      <c r="J152" s="5"/>
      <c r="K152" s="1"/>
      <c r="L152" s="5"/>
      <c r="M152" s="1"/>
      <c r="N152" s="5"/>
      <c r="O152" s="1"/>
      <c r="P152" s="1"/>
      <c r="Q152" s="1"/>
      <c r="R152" s="1"/>
      <c r="S152" s="1"/>
      <c r="T152" s="1"/>
      <c r="U152" s="1"/>
      <c r="V152" s="1"/>
      <c r="W152" s="1"/>
      <c r="X152" s="1"/>
      <c r="Y152" s="103"/>
      <c r="Z152" s="1"/>
      <c r="AA152" s="103"/>
      <c r="AB152" s="1"/>
      <c r="AC152" s="1"/>
      <c r="AD152" s="1"/>
      <c r="AE152" s="1"/>
      <c r="AF152" s="1"/>
      <c r="AG152" s="1"/>
      <c r="AH152" s="1"/>
      <c r="AI152" s="1"/>
      <c r="AJ152" s="1"/>
      <c r="AK152" s="1"/>
      <c r="AL152" s="1"/>
      <c r="AM152" s="1"/>
      <c r="AN152" s="1"/>
      <c r="AO152" s="1"/>
      <c r="AP152" s="1"/>
      <c r="AQ152" s="1"/>
      <c r="AR152" s="1"/>
      <c r="AS152" s="1"/>
      <c r="AT152" s="1"/>
      <c r="AU152" s="1"/>
      <c r="AV152" s="1"/>
      <c r="AW152" s="1"/>
      <c r="AX152" s="1"/>
      <c r="AY152" s="1"/>
      <c r="AZ152" s="1"/>
      <c r="BA152" s="1"/>
      <c r="BB152" s="1"/>
      <c r="BC152" s="1"/>
      <c r="BD152" s="1"/>
      <c r="BE152" s="1"/>
      <c r="BF152" s="1"/>
      <c r="BG152" s="1"/>
      <c r="BH152" s="1"/>
      <c r="BI152" s="1"/>
      <c r="BJ152" s="1"/>
      <c r="BK152" s="1"/>
      <c r="BL152" s="1"/>
      <c r="BM152" s="1"/>
      <c r="BN152" s="1"/>
      <c r="BO152" s="1"/>
      <c r="BP152" s="1"/>
      <c r="BQ152" s="1"/>
      <c r="BR152" s="1"/>
      <c r="BS152" s="1"/>
      <c r="BT152" s="1"/>
      <c r="BU152" s="1"/>
      <c r="BV152" s="1"/>
      <c r="BW152" s="1"/>
      <c r="BX152" s="1"/>
      <c r="BY152" s="1"/>
      <c r="BZ152" s="1"/>
      <c r="CA152" s="1"/>
      <c r="CB152" s="1"/>
      <c r="CC152" s="1"/>
      <c r="CD152" s="1"/>
      <c r="CE152" s="1"/>
      <c r="CF152" s="1"/>
      <c r="CG152" s="1"/>
      <c r="CH152" s="1"/>
      <c r="CI152" s="1"/>
      <c r="CJ152" s="1"/>
      <c r="CK152" s="1"/>
      <c r="CL152" s="1"/>
      <c r="CM152" s="1"/>
      <c r="CN152" s="1"/>
    </row>
    <row r="153" spans="2:92" x14ac:dyDescent="0.25">
      <c r="Y153" s="103"/>
      <c r="AA153" s="103"/>
    </row>
    <row r="154" spans="2:92" x14ac:dyDescent="0.25">
      <c r="Y154" s="103"/>
      <c r="AA154" s="103"/>
    </row>
    <row r="155" spans="2:92" x14ac:dyDescent="0.25">
      <c r="Y155" s="103"/>
      <c r="AA155" s="103"/>
    </row>
    <row r="156" spans="2:92" x14ac:dyDescent="0.25">
      <c r="Y156" s="103"/>
      <c r="AA156" s="103"/>
    </row>
    <row r="157" spans="2:92" x14ac:dyDescent="0.25">
      <c r="Y157" s="103"/>
      <c r="AA157" s="103"/>
    </row>
    <row r="158" spans="2:92" x14ac:dyDescent="0.25">
      <c r="Y158" s="103"/>
      <c r="AA158" s="103"/>
    </row>
    <row r="159" spans="2:92" x14ac:dyDescent="0.25">
      <c r="Y159" s="103"/>
      <c r="AA159" s="103"/>
    </row>
    <row r="160" spans="2:92" x14ac:dyDescent="0.25">
      <c r="Y160" s="103"/>
      <c r="AA160" s="103"/>
    </row>
    <row r="161" spans="25:27" x14ac:dyDescent="0.25">
      <c r="Y161" s="103"/>
      <c r="AA161" s="103"/>
    </row>
    <row r="162" spans="25:27" x14ac:dyDescent="0.25">
      <c r="Y162" s="103"/>
      <c r="AA162" s="103"/>
    </row>
    <row r="163" spans="25:27" x14ac:dyDescent="0.25">
      <c r="Y163" s="103"/>
      <c r="AA163" s="103"/>
    </row>
    <row r="164" spans="25:27" x14ac:dyDescent="0.25">
      <c r="Y164" s="103"/>
      <c r="AA164" s="103"/>
    </row>
    <row r="165" spans="25:27" x14ac:dyDescent="0.25">
      <c r="Y165" s="103"/>
      <c r="AA165" s="103"/>
    </row>
    <row r="166" spans="25:27" x14ac:dyDescent="0.25">
      <c r="Y166" s="103"/>
      <c r="AA166" s="103"/>
    </row>
    <row r="167" spans="25:27" x14ac:dyDescent="0.25">
      <c r="Y167" s="103"/>
      <c r="AA167" s="103"/>
    </row>
    <row r="168" spans="25:27" x14ac:dyDescent="0.25">
      <c r="Y168" s="103"/>
      <c r="AA168" s="103"/>
    </row>
    <row r="169" spans="25:27" x14ac:dyDescent="0.25">
      <c r="Y169" s="103"/>
      <c r="AA169" s="103"/>
    </row>
    <row r="170" spans="25:27" x14ac:dyDescent="0.25">
      <c r="Y170" s="103"/>
      <c r="AA170" s="103"/>
    </row>
    <row r="171" spans="25:27" x14ac:dyDescent="0.25">
      <c r="Y171" s="103"/>
      <c r="AA171" s="103"/>
    </row>
    <row r="172" spans="25:27" x14ac:dyDescent="0.25">
      <c r="Y172" s="103"/>
      <c r="AA172" s="103"/>
    </row>
    <row r="173" spans="25:27" x14ac:dyDescent="0.25">
      <c r="Y173" s="103"/>
      <c r="AA173" s="103"/>
    </row>
    <row r="174" spans="25:27" x14ac:dyDescent="0.25">
      <c r="Y174" s="103"/>
      <c r="AA174" s="103"/>
    </row>
    <row r="175" spans="25:27" x14ac:dyDescent="0.25">
      <c r="Y175" s="103"/>
      <c r="AA175" s="103"/>
    </row>
    <row r="176" spans="25:27" x14ac:dyDescent="0.25">
      <c r="Y176" s="103"/>
      <c r="AA176" s="103"/>
    </row>
    <row r="177" spans="25:27" x14ac:dyDescent="0.25">
      <c r="Y177" s="103"/>
      <c r="AA177" s="103"/>
    </row>
    <row r="178" spans="25:27" x14ac:dyDescent="0.25">
      <c r="Y178" s="103"/>
      <c r="AA178" s="103"/>
    </row>
    <row r="179" spans="25:27" x14ac:dyDescent="0.25">
      <c r="Y179" s="103"/>
      <c r="AA179" s="103"/>
    </row>
    <row r="180" spans="25:27" x14ac:dyDescent="0.25">
      <c r="Y180" s="103"/>
      <c r="AA180" s="103"/>
    </row>
    <row r="181" spans="25:27" x14ac:dyDescent="0.25">
      <c r="Y181" s="103"/>
      <c r="AA181" s="103"/>
    </row>
    <row r="182" spans="25:27" x14ac:dyDescent="0.25">
      <c r="Y182" s="103"/>
      <c r="AA182" s="103"/>
    </row>
    <row r="183" spans="25:27" x14ac:dyDescent="0.25">
      <c r="Y183" s="103"/>
      <c r="AA183" s="103"/>
    </row>
    <row r="184" spans="25:27" x14ac:dyDescent="0.25">
      <c r="Y184" s="103"/>
      <c r="AA184" s="103"/>
    </row>
    <row r="185" spans="25:27" x14ac:dyDescent="0.25">
      <c r="Y185" s="103"/>
      <c r="AA185" s="103"/>
    </row>
    <row r="186" spans="25:27" x14ac:dyDescent="0.25">
      <c r="Y186" s="103"/>
      <c r="AA186" s="103"/>
    </row>
    <row r="187" spans="25:27" x14ac:dyDescent="0.25">
      <c r="Y187" s="103"/>
      <c r="AA187" s="103"/>
    </row>
    <row r="188" spans="25:27" x14ac:dyDescent="0.25">
      <c r="Y188" s="103"/>
      <c r="AA188" s="103"/>
    </row>
  </sheetData>
  <mergeCells count="6">
    <mergeCell ref="H6:I6"/>
    <mergeCell ref="H7:I7"/>
    <mergeCell ref="D6:E6"/>
    <mergeCell ref="D7:E7"/>
    <mergeCell ref="F6:G6"/>
    <mergeCell ref="F7:G7"/>
  </mergeCells>
  <phoneticPr fontId="0" type="noConversion"/>
  <pageMargins left="0.78740157480314965" right="0.78740157480314965" top="0.98425196850393704" bottom="0.98425196850393704" header="0.51181102362204722" footer="0.51181102362204722"/>
  <pageSetup paperSize="9" orientation="landscape" horizontalDpi="300" verticalDpi="300" r:id="rId1"/>
  <headerFooter alignWithMargins="0">
    <oddHeader>&amp;CVersicherte absolut</oddHeader>
    <oddFooter>Seite &amp;P</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dimension ref="A1:S37"/>
  <sheetViews>
    <sheetView workbookViewId="0"/>
  </sheetViews>
  <sheetFormatPr baseColWidth="10" defaultColWidth="11.44140625" defaultRowHeight="13.2" x14ac:dyDescent="0.25"/>
  <cols>
    <col min="1" max="1" width="9.33203125" style="47" customWidth="1"/>
    <col min="2" max="2" width="7.6640625" style="47" customWidth="1"/>
    <col min="3" max="3" width="10.109375" style="49" customWidth="1"/>
    <col min="4" max="4" width="2.5546875" style="49" customWidth="1"/>
    <col min="5" max="5" width="13.33203125" style="49" customWidth="1"/>
    <col min="6" max="6" width="3" style="49" customWidth="1"/>
    <col min="7" max="7" width="12.44140625" style="49" customWidth="1"/>
    <col min="8" max="8" width="3.44140625" style="49" customWidth="1"/>
    <col min="9" max="9" width="13" style="49" customWidth="1"/>
    <col min="10" max="10" width="2.44140625" style="49" customWidth="1"/>
    <col min="11" max="11" width="13.33203125" style="85" customWidth="1"/>
    <col min="12" max="12" width="2.88671875" style="45" customWidth="1"/>
    <col min="13" max="13" width="13.33203125" style="85" customWidth="1"/>
    <col min="14" max="14" width="2" style="46" customWidth="1"/>
    <col min="15" max="15" width="12.88671875" style="85" customWidth="1"/>
    <col min="16" max="16" width="4.33203125" style="47" customWidth="1"/>
    <col min="17" max="17" width="11.44140625" style="47"/>
    <col min="18" max="18" width="26.88671875" style="47" customWidth="1"/>
    <col min="19" max="19" width="11.44140625" style="48"/>
    <col min="20" max="16384" width="11.44140625" style="47"/>
  </cols>
  <sheetData>
    <row r="1" spans="1:19" s="43" customFormat="1" x14ac:dyDescent="0.25">
      <c r="A1" s="6" t="s">
        <v>184</v>
      </c>
      <c r="B1" s="6"/>
      <c r="C1" s="39"/>
      <c r="D1" s="39"/>
      <c r="E1" s="40"/>
      <c r="F1" s="40"/>
      <c r="G1" s="40"/>
      <c r="H1" s="40"/>
      <c r="I1" s="40"/>
      <c r="J1" s="40"/>
      <c r="K1" s="88"/>
      <c r="L1" s="41"/>
      <c r="M1" s="88"/>
      <c r="N1" s="42"/>
      <c r="O1" s="29"/>
      <c r="P1" s="7" t="s">
        <v>185</v>
      </c>
    </row>
    <row r="2" spans="1:19" s="43" customFormat="1" x14ac:dyDescent="0.25">
      <c r="A2" s="38" t="s">
        <v>182</v>
      </c>
      <c r="B2" s="38"/>
      <c r="C2" s="39"/>
      <c r="D2" s="39"/>
      <c r="E2" s="40"/>
      <c r="F2" s="40"/>
      <c r="G2" s="40"/>
      <c r="H2" s="40"/>
      <c r="I2" s="40"/>
      <c r="J2" s="40"/>
      <c r="K2" s="88"/>
      <c r="L2" s="41"/>
      <c r="M2" s="88"/>
      <c r="N2" s="42"/>
      <c r="O2" s="29"/>
      <c r="P2" s="22"/>
    </row>
    <row r="3" spans="1:19" x14ac:dyDescent="0.25">
      <c r="A3" s="38" t="s">
        <v>199</v>
      </c>
      <c r="B3" s="38"/>
      <c r="C3" s="44"/>
      <c r="D3" s="44"/>
      <c r="E3" s="40"/>
      <c r="F3" s="40"/>
      <c r="G3" s="40"/>
      <c r="H3" s="40"/>
      <c r="I3" s="40"/>
      <c r="J3" s="40"/>
      <c r="S3" s="47"/>
    </row>
    <row r="4" spans="1:19" x14ac:dyDescent="0.25">
      <c r="A4" s="38" t="s">
        <v>140</v>
      </c>
      <c r="B4" s="38"/>
      <c r="C4" s="44"/>
      <c r="D4" s="44"/>
      <c r="E4" s="40"/>
      <c r="F4" s="40"/>
      <c r="G4" s="40"/>
      <c r="H4" s="40"/>
      <c r="I4" s="40"/>
      <c r="J4" s="40"/>
      <c r="S4" s="47"/>
    </row>
    <row r="5" spans="1:19" x14ac:dyDescent="0.25">
      <c r="S5" s="47"/>
    </row>
    <row r="6" spans="1:19" x14ac:dyDescent="0.25">
      <c r="B6" s="43"/>
      <c r="K6" s="89"/>
      <c r="L6" s="46"/>
      <c r="M6" s="89"/>
      <c r="O6" s="89"/>
      <c r="P6" s="49"/>
      <c r="S6" s="47"/>
    </row>
    <row r="7" spans="1:19" x14ac:dyDescent="0.25">
      <c r="A7" s="43" t="s">
        <v>1</v>
      </c>
      <c r="B7"/>
      <c r="C7" s="50" t="s">
        <v>56</v>
      </c>
      <c r="D7" s="50"/>
      <c r="E7" s="50" t="s">
        <v>52</v>
      </c>
      <c r="F7" s="50"/>
      <c r="G7" s="105" t="s">
        <v>183</v>
      </c>
      <c r="H7" s="50"/>
      <c r="I7" s="50" t="s">
        <v>55</v>
      </c>
      <c r="J7" s="50"/>
      <c r="K7" s="90" t="s">
        <v>57</v>
      </c>
      <c r="L7" s="52"/>
      <c r="M7" s="90" t="s">
        <v>57</v>
      </c>
      <c r="N7" s="52"/>
      <c r="O7" s="90" t="s">
        <v>58</v>
      </c>
      <c r="P7" s="50"/>
      <c r="S7" s="47"/>
    </row>
    <row r="8" spans="1:19" x14ac:dyDescent="0.25">
      <c r="C8" s="105" t="s">
        <v>164</v>
      </c>
      <c r="D8" s="50"/>
      <c r="E8" s="105" t="s">
        <v>164</v>
      </c>
      <c r="F8" s="50"/>
      <c r="G8" s="105" t="s">
        <v>164</v>
      </c>
      <c r="H8" s="50"/>
      <c r="I8" s="105" t="s">
        <v>164</v>
      </c>
      <c r="J8" s="50"/>
      <c r="K8" s="106" t="s">
        <v>165</v>
      </c>
      <c r="L8" s="53"/>
      <c r="M8" s="91" t="s">
        <v>59</v>
      </c>
      <c r="N8" s="52"/>
      <c r="O8" s="107" t="s">
        <v>165</v>
      </c>
      <c r="P8" s="51"/>
      <c r="S8" s="47"/>
    </row>
    <row r="9" spans="1:19" x14ac:dyDescent="0.25">
      <c r="E9" s="50" t="s">
        <v>54</v>
      </c>
      <c r="F9" s="50"/>
      <c r="G9" s="50" t="s">
        <v>54</v>
      </c>
      <c r="H9" s="50"/>
      <c r="I9" s="50" t="s">
        <v>54</v>
      </c>
      <c r="J9" s="50"/>
      <c r="K9" s="90" t="s">
        <v>54</v>
      </c>
      <c r="L9" s="52"/>
      <c r="M9" s="90" t="s">
        <v>54</v>
      </c>
      <c r="N9" s="52"/>
      <c r="O9" s="90" t="s">
        <v>54</v>
      </c>
      <c r="P9" s="50"/>
      <c r="S9" s="47"/>
    </row>
    <row r="10" spans="1:19" s="61" customFormat="1" x14ac:dyDescent="0.25">
      <c r="C10" s="62"/>
      <c r="E10" s="62"/>
      <c r="G10" s="62"/>
      <c r="H10" s="54"/>
      <c r="I10" s="62"/>
      <c r="J10" s="54"/>
      <c r="L10" s="63"/>
      <c r="N10" s="63"/>
      <c r="O10" s="92"/>
      <c r="P10" s="54"/>
    </row>
    <row r="11" spans="1:19" s="96" customFormat="1" x14ac:dyDescent="0.25">
      <c r="A11" s="95" t="s">
        <v>23</v>
      </c>
      <c r="B11" s="95"/>
      <c r="C11" s="86">
        <v>284582</v>
      </c>
      <c r="D11" s="99"/>
      <c r="E11" s="109">
        <f>'Kosten absolut'!AI10</f>
        <v>172380952</v>
      </c>
      <c r="F11" s="109"/>
      <c r="G11" s="109">
        <f>Kobe!AI10</f>
        <v>17987691</v>
      </c>
      <c r="H11" s="86"/>
      <c r="I11" s="126">
        <f>E11-G11</f>
        <v>154393261</v>
      </c>
      <c r="J11" s="127"/>
      <c r="K11" s="124">
        <f>I11/C11</f>
        <v>542.52644580472418</v>
      </c>
      <c r="L11" s="124"/>
      <c r="M11" s="128">
        <v>218.04229159690701</v>
      </c>
      <c r="N11" s="124"/>
      <c r="O11" s="124">
        <f>K11-M11</f>
        <v>324.48415420781714</v>
      </c>
      <c r="P11" s="97"/>
      <c r="R11" s="138"/>
    </row>
    <row r="12" spans="1:19" s="96" customFormat="1" x14ac:dyDescent="0.25">
      <c r="A12" s="95" t="s">
        <v>24</v>
      </c>
      <c r="B12" s="95"/>
      <c r="C12" s="86">
        <v>240674</v>
      </c>
      <c r="D12" s="99"/>
      <c r="E12" s="109">
        <f>'Kosten absolut'!AI11</f>
        <v>152129373</v>
      </c>
      <c r="F12" s="109"/>
      <c r="G12" s="109">
        <f>Kobe!AI11</f>
        <v>15650560</v>
      </c>
      <c r="H12" s="86"/>
      <c r="I12" s="126">
        <f t="shared" ref="I12:I37" si="0">E12-G12</f>
        <v>136478813</v>
      </c>
      <c r="J12" s="127"/>
      <c r="K12" s="124">
        <f t="shared" ref="K12:K37" si="1">I12/C12</f>
        <v>567.06920149247526</v>
      </c>
      <c r="L12" s="124"/>
      <c r="M12" s="128">
        <v>249.03833194441299</v>
      </c>
      <c r="N12" s="124"/>
      <c r="O12" s="124">
        <f t="shared" ref="O12:O37" si="2">K12-M12</f>
        <v>318.03086954806224</v>
      </c>
      <c r="P12" s="98"/>
    </row>
    <row r="13" spans="1:19" s="96" customFormat="1" x14ac:dyDescent="0.25">
      <c r="A13" s="95" t="s">
        <v>25</v>
      </c>
      <c r="B13" s="95"/>
      <c r="C13" s="86">
        <v>75979</v>
      </c>
      <c r="D13" s="99"/>
      <c r="E13" s="109">
        <f>'Kosten absolut'!AI12</f>
        <v>42841323</v>
      </c>
      <c r="F13" s="109"/>
      <c r="G13" s="109">
        <f>Kobe!AI12</f>
        <v>4293499</v>
      </c>
      <c r="H13" s="86"/>
      <c r="I13" s="126">
        <f t="shared" si="0"/>
        <v>38547824</v>
      </c>
      <c r="J13" s="127"/>
      <c r="K13" s="124">
        <f t="shared" si="1"/>
        <v>507.34839889969595</v>
      </c>
      <c r="L13" s="124"/>
      <c r="M13" s="128">
        <v>191.51246859173401</v>
      </c>
      <c r="N13" s="124"/>
      <c r="O13" s="124">
        <f t="shared" si="2"/>
        <v>315.83593030796192</v>
      </c>
      <c r="P13" s="98"/>
    </row>
    <row r="14" spans="1:19" s="96" customFormat="1" x14ac:dyDescent="0.25">
      <c r="A14" s="95" t="s">
        <v>26</v>
      </c>
      <c r="B14" s="95"/>
      <c r="C14" s="86">
        <v>7858</v>
      </c>
      <c r="D14" s="99"/>
      <c r="E14" s="109">
        <f>'Kosten absolut'!AI13</f>
        <v>4472399</v>
      </c>
      <c r="F14" s="109"/>
      <c r="G14" s="109">
        <f>Kobe!AI13</f>
        <v>474073</v>
      </c>
      <c r="H14" s="86"/>
      <c r="I14" s="126">
        <f t="shared" si="0"/>
        <v>3998326</v>
      </c>
      <c r="J14" s="127"/>
      <c r="K14" s="124">
        <f t="shared" si="1"/>
        <v>508.82234665309238</v>
      </c>
      <c r="L14" s="124"/>
      <c r="M14" s="128">
        <v>184.25417478179301</v>
      </c>
      <c r="N14" s="124"/>
      <c r="O14" s="124">
        <f t="shared" si="2"/>
        <v>324.56817187129934</v>
      </c>
      <c r="P14" s="98"/>
    </row>
    <row r="15" spans="1:19" s="96" customFormat="1" x14ac:dyDescent="0.25">
      <c r="A15" s="95" t="s">
        <v>27</v>
      </c>
      <c r="B15" s="95"/>
      <c r="C15" s="86">
        <v>25106</v>
      </c>
      <c r="D15" s="99"/>
      <c r="E15" s="109">
        <f>'Kosten absolut'!AI14</f>
        <v>15083503</v>
      </c>
      <c r="F15" s="109"/>
      <c r="G15" s="109">
        <f>Kobe!AI14</f>
        <v>1526252</v>
      </c>
      <c r="H15" s="86"/>
      <c r="I15" s="126">
        <f t="shared" si="0"/>
        <v>13557251</v>
      </c>
      <c r="J15" s="127"/>
      <c r="K15" s="124">
        <f t="shared" si="1"/>
        <v>540.00043814227672</v>
      </c>
      <c r="L15" s="124"/>
      <c r="M15" s="128">
        <v>187.25384723391201</v>
      </c>
      <c r="N15" s="124"/>
      <c r="O15" s="124">
        <f t="shared" si="2"/>
        <v>352.74659090836474</v>
      </c>
      <c r="P15" s="98"/>
    </row>
    <row r="16" spans="1:19" s="96" customFormat="1" x14ac:dyDescent="0.25">
      <c r="A16" s="95" t="s">
        <v>28</v>
      </c>
      <c r="B16" s="95"/>
      <c r="C16" s="86">
        <v>6371</v>
      </c>
      <c r="D16" s="99"/>
      <c r="E16" s="109">
        <f>'Kosten absolut'!AI15</f>
        <v>3588577</v>
      </c>
      <c r="F16" s="109"/>
      <c r="G16" s="109">
        <f>Kobe!AI15</f>
        <v>383451</v>
      </c>
      <c r="H16" s="86"/>
      <c r="I16" s="126">
        <f t="shared" si="0"/>
        <v>3205126</v>
      </c>
      <c r="J16" s="127"/>
      <c r="K16" s="124">
        <f t="shared" si="1"/>
        <v>503.08052111128552</v>
      </c>
      <c r="L16" s="124"/>
      <c r="M16" s="128">
        <v>177.545365148683</v>
      </c>
      <c r="N16" s="124"/>
      <c r="O16" s="124">
        <f t="shared" si="2"/>
        <v>325.53515596260252</v>
      </c>
      <c r="P16" s="98"/>
    </row>
    <row r="17" spans="1:16" s="96" customFormat="1" x14ac:dyDescent="0.25">
      <c r="A17" s="95" t="s">
        <v>29</v>
      </c>
      <c r="B17" s="95"/>
      <c r="C17" s="86">
        <v>7464</v>
      </c>
      <c r="D17" s="99"/>
      <c r="E17" s="109">
        <f>'Kosten absolut'!AI16</f>
        <v>3421236</v>
      </c>
      <c r="F17" s="109"/>
      <c r="G17" s="109">
        <f>Kobe!AI16</f>
        <v>406244</v>
      </c>
      <c r="H17" s="86"/>
      <c r="I17" s="126">
        <f t="shared" si="0"/>
        <v>3014992</v>
      </c>
      <c r="J17" s="127"/>
      <c r="K17" s="124">
        <f t="shared" si="1"/>
        <v>403.93783494105037</v>
      </c>
      <c r="L17" s="124"/>
      <c r="M17" s="128">
        <v>165.39459067220801</v>
      </c>
      <c r="N17" s="124"/>
      <c r="O17" s="124">
        <f t="shared" si="2"/>
        <v>238.54324426884236</v>
      </c>
      <c r="P17" s="98"/>
    </row>
    <row r="18" spans="1:16" s="96" customFormat="1" x14ac:dyDescent="0.25">
      <c r="A18" s="95" t="s">
        <v>30</v>
      </c>
      <c r="B18" s="95"/>
      <c r="C18" s="86">
        <v>9441</v>
      </c>
      <c r="D18" s="99"/>
      <c r="E18" s="109">
        <f>'Kosten absolut'!AI17</f>
        <v>4630929</v>
      </c>
      <c r="F18" s="109"/>
      <c r="G18" s="109">
        <f>Kobe!AI17</f>
        <v>538103</v>
      </c>
      <c r="H18" s="86"/>
      <c r="I18" s="126">
        <f t="shared" si="0"/>
        <v>4092826</v>
      </c>
      <c r="J18" s="127"/>
      <c r="K18" s="124">
        <f t="shared" si="1"/>
        <v>433.51615294989938</v>
      </c>
      <c r="L18" s="124"/>
      <c r="M18" s="128">
        <v>189.74562139457399</v>
      </c>
      <c r="N18" s="124"/>
      <c r="O18" s="124">
        <f t="shared" si="2"/>
        <v>243.77053155532539</v>
      </c>
      <c r="P18" s="98"/>
    </row>
    <row r="19" spans="1:16" s="96" customFormat="1" x14ac:dyDescent="0.25">
      <c r="A19" s="95" t="s">
        <v>31</v>
      </c>
      <c r="B19" s="95"/>
      <c r="C19" s="86">
        <v>18831</v>
      </c>
      <c r="D19" s="99"/>
      <c r="E19" s="109">
        <f>'Kosten absolut'!AI18</f>
        <v>10270986</v>
      </c>
      <c r="F19" s="109"/>
      <c r="G19" s="109">
        <f>Kobe!AI18</f>
        <v>1115230</v>
      </c>
      <c r="H19" s="86"/>
      <c r="I19" s="126">
        <f t="shared" si="0"/>
        <v>9155756</v>
      </c>
      <c r="J19" s="127"/>
      <c r="K19" s="124">
        <f t="shared" si="1"/>
        <v>486.20657426583824</v>
      </c>
      <c r="L19" s="124"/>
      <c r="M19" s="128">
        <v>181.17844221468599</v>
      </c>
      <c r="N19" s="124"/>
      <c r="O19" s="124">
        <f t="shared" si="2"/>
        <v>305.02813205115228</v>
      </c>
      <c r="P19" s="98"/>
    </row>
    <row r="20" spans="1:16" s="96" customFormat="1" x14ac:dyDescent="0.25">
      <c r="A20" s="95" t="s">
        <v>32</v>
      </c>
      <c r="B20" s="95"/>
      <c r="C20" s="86">
        <v>46162</v>
      </c>
      <c r="D20" s="99"/>
      <c r="E20" s="109">
        <f>'Kosten absolut'!AI19</f>
        <v>29102308</v>
      </c>
      <c r="F20" s="109"/>
      <c r="G20" s="109">
        <f>Kobe!AI19</f>
        <v>2992348</v>
      </c>
      <c r="H20" s="86"/>
      <c r="I20" s="126">
        <f t="shared" si="0"/>
        <v>26109960</v>
      </c>
      <c r="J20" s="127"/>
      <c r="K20" s="124">
        <f t="shared" si="1"/>
        <v>565.61587452883327</v>
      </c>
      <c r="L20" s="124"/>
      <c r="M20" s="128">
        <v>218.76546750977201</v>
      </c>
      <c r="N20" s="124"/>
      <c r="O20" s="124">
        <f t="shared" si="2"/>
        <v>346.85040701906127</v>
      </c>
      <c r="P20" s="98"/>
    </row>
    <row r="21" spans="1:16" s="96" customFormat="1" x14ac:dyDescent="0.25">
      <c r="A21" s="95" t="s">
        <v>33</v>
      </c>
      <c r="B21" s="95"/>
      <c r="C21" s="86">
        <v>58297</v>
      </c>
      <c r="D21" s="99"/>
      <c r="E21" s="109">
        <f>'Kosten absolut'!AI20</f>
        <v>34603058</v>
      </c>
      <c r="F21" s="109"/>
      <c r="G21" s="109">
        <f>Kobe!AI20</f>
        <v>3713369</v>
      </c>
      <c r="H21" s="86"/>
      <c r="I21" s="126">
        <f t="shared" si="0"/>
        <v>30889689</v>
      </c>
      <c r="J21" s="127"/>
      <c r="K21" s="124">
        <f t="shared" si="1"/>
        <v>529.8675575072474</v>
      </c>
      <c r="L21" s="124"/>
      <c r="M21" s="128">
        <v>218.22660338753801</v>
      </c>
      <c r="N21" s="124"/>
      <c r="O21" s="124">
        <f t="shared" si="2"/>
        <v>311.64095411970936</v>
      </c>
      <c r="P21" s="98"/>
    </row>
    <row r="22" spans="1:16" s="96" customFormat="1" x14ac:dyDescent="0.25">
      <c r="A22" s="95" t="s">
        <v>34</v>
      </c>
      <c r="B22" s="95"/>
      <c r="C22" s="86">
        <v>59586</v>
      </c>
      <c r="D22" s="99"/>
      <c r="E22" s="109">
        <f>'Kosten absolut'!AI21</f>
        <v>43467028</v>
      </c>
      <c r="F22" s="109"/>
      <c r="G22" s="109">
        <f>Kobe!AI21</f>
        <v>4267895</v>
      </c>
      <c r="H22" s="86"/>
      <c r="I22" s="126">
        <f t="shared" si="0"/>
        <v>39199133</v>
      </c>
      <c r="J22" s="127"/>
      <c r="K22" s="124">
        <f t="shared" si="1"/>
        <v>657.85810425267675</v>
      </c>
      <c r="L22" s="124"/>
      <c r="M22" s="128">
        <v>314.37535435278198</v>
      </c>
      <c r="N22" s="124"/>
      <c r="O22" s="124">
        <f t="shared" si="2"/>
        <v>343.48274989989477</v>
      </c>
      <c r="P22" s="98"/>
    </row>
    <row r="23" spans="1:16" s="96" customFormat="1" x14ac:dyDescent="0.25">
      <c r="A23" s="95" t="s">
        <v>35</v>
      </c>
      <c r="B23" s="95"/>
      <c r="C23" s="86">
        <v>63477</v>
      </c>
      <c r="D23" s="99"/>
      <c r="E23" s="109">
        <f>'Kosten absolut'!AI22</f>
        <v>39249360</v>
      </c>
      <c r="F23" s="109"/>
      <c r="G23" s="109">
        <f>Kobe!AI22</f>
        <v>4217601</v>
      </c>
      <c r="H23" s="86"/>
      <c r="I23" s="126">
        <f t="shared" si="0"/>
        <v>35031759</v>
      </c>
      <c r="J23" s="127"/>
      <c r="K23" s="124">
        <f t="shared" si="1"/>
        <v>551.88113805000239</v>
      </c>
      <c r="L23" s="124"/>
      <c r="M23" s="128">
        <v>230.87606510339899</v>
      </c>
      <c r="N23" s="124"/>
      <c r="O23" s="124">
        <f t="shared" si="2"/>
        <v>321.00507294660338</v>
      </c>
      <c r="P23" s="98"/>
    </row>
    <row r="24" spans="1:16" s="96" customFormat="1" x14ac:dyDescent="0.25">
      <c r="A24" s="95" t="s">
        <v>36</v>
      </c>
      <c r="B24" s="95"/>
      <c r="C24" s="86">
        <v>19887</v>
      </c>
      <c r="D24" s="99"/>
      <c r="E24" s="109">
        <f>'Kosten absolut'!AI23</f>
        <v>11333751</v>
      </c>
      <c r="F24" s="109"/>
      <c r="G24" s="109">
        <f>Kobe!AI23</f>
        <v>1237571</v>
      </c>
      <c r="H24" s="86"/>
      <c r="I24" s="126">
        <f t="shared" si="0"/>
        <v>10096180</v>
      </c>
      <c r="J24" s="127"/>
      <c r="K24" s="124">
        <f t="shared" si="1"/>
        <v>507.67737718107304</v>
      </c>
      <c r="L24" s="124"/>
      <c r="M24" s="128">
        <v>213.63152119332199</v>
      </c>
      <c r="N24" s="124"/>
      <c r="O24" s="124">
        <f t="shared" si="2"/>
        <v>294.04585598775105</v>
      </c>
      <c r="P24" s="98"/>
    </row>
    <row r="25" spans="1:16" s="96" customFormat="1" x14ac:dyDescent="0.25">
      <c r="A25" s="95" t="s">
        <v>37</v>
      </c>
      <c r="B25" s="95"/>
      <c r="C25" s="86">
        <v>12138</v>
      </c>
      <c r="D25" s="99"/>
      <c r="E25" s="109">
        <f>'Kosten absolut'!AI24</f>
        <v>5295610</v>
      </c>
      <c r="F25" s="109"/>
      <c r="G25" s="109">
        <f>Kobe!AI24</f>
        <v>662215</v>
      </c>
      <c r="H25" s="86"/>
      <c r="I25" s="126">
        <f t="shared" si="0"/>
        <v>4633395</v>
      </c>
      <c r="J25" s="127"/>
      <c r="K25" s="124">
        <f t="shared" si="1"/>
        <v>381.72639644092931</v>
      </c>
      <c r="L25" s="124"/>
      <c r="M25" s="128">
        <v>172.01192759147</v>
      </c>
      <c r="N25" s="124"/>
      <c r="O25" s="124">
        <f t="shared" si="2"/>
        <v>209.71446884945931</v>
      </c>
      <c r="P25" s="98"/>
    </row>
    <row r="26" spans="1:16" s="96" customFormat="1" x14ac:dyDescent="0.25">
      <c r="A26" s="95" t="s">
        <v>38</v>
      </c>
      <c r="B26" s="95"/>
      <c r="C26" s="86">
        <v>3432</v>
      </c>
      <c r="D26" s="99"/>
      <c r="E26" s="109">
        <f>'Kosten absolut'!AI25</f>
        <v>1618625</v>
      </c>
      <c r="F26" s="109"/>
      <c r="G26" s="109">
        <f>Kobe!AI25</f>
        <v>191669</v>
      </c>
      <c r="H26" s="86"/>
      <c r="I26" s="126">
        <f t="shared" si="0"/>
        <v>1426956</v>
      </c>
      <c r="J26" s="127"/>
      <c r="K26" s="124">
        <f t="shared" si="1"/>
        <v>415.77972027972027</v>
      </c>
      <c r="L26" s="124"/>
      <c r="M26" s="128">
        <v>154.46716128427499</v>
      </c>
      <c r="N26" s="124"/>
      <c r="O26" s="124">
        <f t="shared" si="2"/>
        <v>261.31255899544527</v>
      </c>
      <c r="P26" s="98"/>
    </row>
    <row r="27" spans="1:16" s="96" customFormat="1" x14ac:dyDescent="0.25">
      <c r="A27" s="95" t="s">
        <v>39</v>
      </c>
      <c r="B27" s="95"/>
      <c r="C27" s="86">
        <v>94841</v>
      </c>
      <c r="D27" s="99"/>
      <c r="E27" s="109">
        <f>'Kosten absolut'!AI26</f>
        <v>47343252</v>
      </c>
      <c r="F27" s="109"/>
      <c r="G27" s="109">
        <f>Kobe!AI26</f>
        <v>5514924</v>
      </c>
      <c r="H27" s="86"/>
      <c r="I27" s="126">
        <f t="shared" si="0"/>
        <v>41828328</v>
      </c>
      <c r="J27" s="127"/>
      <c r="K27" s="124">
        <f t="shared" si="1"/>
        <v>441.03634504064695</v>
      </c>
      <c r="L27" s="124"/>
      <c r="M27" s="128">
        <v>185.32301444743501</v>
      </c>
      <c r="N27" s="124"/>
      <c r="O27" s="124">
        <f t="shared" si="2"/>
        <v>255.71333059321194</v>
      </c>
      <c r="P27" s="98"/>
    </row>
    <row r="28" spans="1:16" s="96" customFormat="1" x14ac:dyDescent="0.25">
      <c r="A28" s="95" t="s">
        <v>40</v>
      </c>
      <c r="B28" s="95"/>
      <c r="C28" s="86">
        <v>43101</v>
      </c>
      <c r="D28" s="99"/>
      <c r="E28" s="109">
        <f>'Kosten absolut'!AI27</f>
        <v>23350142</v>
      </c>
      <c r="F28" s="109"/>
      <c r="G28" s="109">
        <f>Kobe!AI27</f>
        <v>2534844</v>
      </c>
      <c r="H28" s="86"/>
      <c r="I28" s="126">
        <f t="shared" si="0"/>
        <v>20815298</v>
      </c>
      <c r="J28" s="127"/>
      <c r="K28" s="124">
        <f t="shared" si="1"/>
        <v>482.94234472518036</v>
      </c>
      <c r="L28" s="124"/>
      <c r="M28" s="128">
        <v>188.285433384253</v>
      </c>
      <c r="N28" s="124"/>
      <c r="O28" s="124">
        <f t="shared" si="2"/>
        <v>294.65691134092737</v>
      </c>
      <c r="P28" s="98"/>
    </row>
    <row r="29" spans="1:16" s="96" customFormat="1" x14ac:dyDescent="0.25">
      <c r="A29" s="95" t="s">
        <v>41</v>
      </c>
      <c r="B29" s="95"/>
      <c r="C29" s="86">
        <v>111006</v>
      </c>
      <c r="D29" s="99"/>
      <c r="E29" s="109">
        <f>'Kosten absolut'!AI28</f>
        <v>65932286</v>
      </c>
      <c r="F29" s="109"/>
      <c r="G29" s="109">
        <f>Kobe!AI28</f>
        <v>6578585</v>
      </c>
      <c r="H29" s="86"/>
      <c r="I29" s="126">
        <f t="shared" si="0"/>
        <v>59353701</v>
      </c>
      <c r="J29" s="127"/>
      <c r="K29" s="124">
        <f t="shared" si="1"/>
        <v>534.6891249121669</v>
      </c>
      <c r="L29" s="124"/>
      <c r="M29" s="128">
        <v>203.447390305434</v>
      </c>
      <c r="N29" s="124"/>
      <c r="O29" s="124">
        <f t="shared" si="2"/>
        <v>331.2417346067329</v>
      </c>
      <c r="P29" s="98"/>
    </row>
    <row r="30" spans="1:16" s="96" customFormat="1" x14ac:dyDescent="0.25">
      <c r="A30" s="95" t="s">
        <v>42</v>
      </c>
      <c r="B30" s="95"/>
      <c r="C30" s="86">
        <v>47914</v>
      </c>
      <c r="D30" s="99"/>
      <c r="E30" s="109">
        <f>'Kosten absolut'!AI29</f>
        <v>25963416</v>
      </c>
      <c r="F30" s="109"/>
      <c r="G30" s="109">
        <f>Kobe!AI29</f>
        <v>2733647</v>
      </c>
      <c r="H30" s="86"/>
      <c r="I30" s="126">
        <f t="shared" si="0"/>
        <v>23229769</v>
      </c>
      <c r="J30" s="127"/>
      <c r="K30" s="124">
        <f t="shared" si="1"/>
        <v>484.82216053762994</v>
      </c>
      <c r="L30" s="124"/>
      <c r="M30" s="128">
        <v>192.69787605199201</v>
      </c>
      <c r="N30" s="124"/>
      <c r="O30" s="124">
        <f t="shared" si="2"/>
        <v>292.12428448563793</v>
      </c>
      <c r="P30" s="98"/>
    </row>
    <row r="31" spans="1:16" s="96" customFormat="1" x14ac:dyDescent="0.25">
      <c r="A31" s="95" t="s">
        <v>43</v>
      </c>
      <c r="B31" s="95"/>
      <c r="C31" s="86">
        <v>82357</v>
      </c>
      <c r="D31" s="99"/>
      <c r="E31" s="109">
        <f>'Kosten absolut'!AI30</f>
        <v>57781335</v>
      </c>
      <c r="F31" s="109"/>
      <c r="G31" s="109">
        <f>Kobe!AI30</f>
        <v>5540298</v>
      </c>
      <c r="H31" s="86"/>
      <c r="I31" s="126">
        <f t="shared" si="0"/>
        <v>52241037</v>
      </c>
      <c r="J31" s="127"/>
      <c r="K31" s="124">
        <f t="shared" si="1"/>
        <v>634.3241861651104</v>
      </c>
      <c r="L31" s="124"/>
      <c r="M31" s="128">
        <v>268.52049053197902</v>
      </c>
      <c r="N31" s="124"/>
      <c r="O31" s="124">
        <f t="shared" si="2"/>
        <v>365.80369563313138</v>
      </c>
      <c r="P31" s="98"/>
    </row>
    <row r="32" spans="1:16" s="96" customFormat="1" x14ac:dyDescent="0.25">
      <c r="A32" s="95" t="s">
        <v>44</v>
      </c>
      <c r="B32" s="95"/>
      <c r="C32" s="86">
        <v>140862</v>
      </c>
      <c r="D32" s="99"/>
      <c r="E32" s="109">
        <f>'Kosten absolut'!AI31</f>
        <v>100844575</v>
      </c>
      <c r="F32" s="109"/>
      <c r="G32" s="109">
        <f>Kobe!AI31</f>
        <v>9863117</v>
      </c>
      <c r="H32" s="86"/>
      <c r="I32" s="126">
        <f t="shared" si="0"/>
        <v>90981458</v>
      </c>
      <c r="J32" s="127"/>
      <c r="K32" s="124">
        <f t="shared" si="1"/>
        <v>645.89071573596857</v>
      </c>
      <c r="L32" s="124"/>
      <c r="M32" s="128">
        <v>268.98316112305099</v>
      </c>
      <c r="N32" s="124"/>
      <c r="O32" s="124">
        <f t="shared" si="2"/>
        <v>376.90755461291758</v>
      </c>
      <c r="P32" s="98"/>
    </row>
    <row r="33" spans="1:16" s="96" customFormat="1" x14ac:dyDescent="0.25">
      <c r="A33" s="95" t="s">
        <v>45</v>
      </c>
      <c r="B33" s="95"/>
      <c r="C33" s="86">
        <v>61982</v>
      </c>
      <c r="D33" s="99"/>
      <c r="E33" s="109">
        <f>'Kosten absolut'!AI32</f>
        <v>36325126</v>
      </c>
      <c r="F33" s="109"/>
      <c r="G33" s="109">
        <f>Kobe!AI32</f>
        <v>3826858</v>
      </c>
      <c r="H33" s="86"/>
      <c r="I33" s="126">
        <f t="shared" si="0"/>
        <v>32498268</v>
      </c>
      <c r="J33" s="127"/>
      <c r="K33" s="124">
        <f t="shared" si="1"/>
        <v>524.3178342099319</v>
      </c>
      <c r="L33" s="124"/>
      <c r="M33" s="128">
        <v>207.58745911585899</v>
      </c>
      <c r="N33" s="124"/>
      <c r="O33" s="124">
        <f t="shared" si="2"/>
        <v>316.73037509407288</v>
      </c>
      <c r="P33" s="98"/>
    </row>
    <row r="34" spans="1:16" s="96" customFormat="1" x14ac:dyDescent="0.25">
      <c r="A34" s="95" t="s">
        <v>46</v>
      </c>
      <c r="B34" s="95"/>
      <c r="C34" s="86">
        <v>42716</v>
      </c>
      <c r="D34" s="99"/>
      <c r="E34" s="109">
        <f>'Kosten absolut'!AI33</f>
        <v>29015961</v>
      </c>
      <c r="F34" s="109"/>
      <c r="G34" s="109">
        <f>Kobe!AI33</f>
        <v>2755275</v>
      </c>
      <c r="H34" s="86"/>
      <c r="I34" s="126">
        <f t="shared" si="0"/>
        <v>26260686</v>
      </c>
      <c r="J34" s="127"/>
      <c r="K34" s="124">
        <f t="shared" si="1"/>
        <v>614.77399569248053</v>
      </c>
      <c r="L34" s="124"/>
      <c r="M34" s="128">
        <v>255.48241016093601</v>
      </c>
      <c r="N34" s="124"/>
      <c r="O34" s="124">
        <f t="shared" si="2"/>
        <v>359.29158553154451</v>
      </c>
      <c r="P34" s="98"/>
    </row>
    <row r="35" spans="1:16" s="96" customFormat="1" x14ac:dyDescent="0.25">
      <c r="A35" s="95" t="s">
        <v>47</v>
      </c>
      <c r="B35" s="95"/>
      <c r="C35" s="86">
        <v>84689</v>
      </c>
      <c r="D35" s="99"/>
      <c r="E35" s="109">
        <f>'Kosten absolut'!AI34</f>
        <v>67776503</v>
      </c>
      <c r="F35" s="109"/>
      <c r="G35" s="109">
        <f>Kobe!AI34</f>
        <v>6059169</v>
      </c>
      <c r="H35" s="86"/>
      <c r="I35" s="126">
        <f t="shared" si="0"/>
        <v>61717334</v>
      </c>
      <c r="J35" s="127"/>
      <c r="K35" s="124">
        <f t="shared" si="1"/>
        <v>728.75265973148817</v>
      </c>
      <c r="L35" s="124"/>
      <c r="M35" s="128">
        <v>312.01540687885802</v>
      </c>
      <c r="N35" s="124"/>
      <c r="O35" s="124">
        <f t="shared" si="2"/>
        <v>416.73725285263015</v>
      </c>
      <c r="P35" s="98"/>
    </row>
    <row r="36" spans="1:16" s="96" customFormat="1" x14ac:dyDescent="0.25">
      <c r="A36" s="95" t="s">
        <v>48</v>
      </c>
      <c r="B36" s="95"/>
      <c r="C36" s="86">
        <v>17446</v>
      </c>
      <c r="D36" s="99"/>
      <c r="E36" s="109">
        <f>'Kosten absolut'!AI35</f>
        <v>11506390</v>
      </c>
      <c r="F36" s="109"/>
      <c r="G36" s="109">
        <f>Kobe!AI35</f>
        <v>1116045</v>
      </c>
      <c r="H36" s="86"/>
      <c r="I36" s="126">
        <f t="shared" si="0"/>
        <v>10390345</v>
      </c>
      <c r="J36" s="127"/>
      <c r="K36" s="124">
        <f t="shared" si="1"/>
        <v>595.57176430127254</v>
      </c>
      <c r="L36" s="124"/>
      <c r="M36" s="128">
        <v>241.35538545822101</v>
      </c>
      <c r="N36" s="124"/>
      <c r="O36" s="124">
        <f t="shared" si="2"/>
        <v>354.21637884305153</v>
      </c>
      <c r="P36" s="98"/>
    </row>
    <row r="37" spans="1:16" s="96" customFormat="1" x14ac:dyDescent="0.25">
      <c r="A37" s="96" t="s">
        <v>49</v>
      </c>
      <c r="C37" s="86">
        <f>SUM(C11:C36)</f>
        <v>1666199</v>
      </c>
      <c r="D37" s="86"/>
      <c r="E37" s="109">
        <f>'Kosten absolut'!AI36</f>
        <v>1039328004</v>
      </c>
      <c r="F37" s="86"/>
      <c r="G37" s="109">
        <f>Kobe!AI36</f>
        <v>106180533</v>
      </c>
      <c r="H37" s="86"/>
      <c r="I37" s="126">
        <f t="shared" si="0"/>
        <v>933147471</v>
      </c>
      <c r="J37" s="127"/>
      <c r="K37" s="124">
        <f t="shared" si="1"/>
        <v>560.04563140417201</v>
      </c>
      <c r="L37" s="128"/>
      <c r="M37" s="128">
        <v>228.93922229127216</v>
      </c>
      <c r="N37" s="128"/>
      <c r="O37" s="124">
        <f t="shared" si="2"/>
        <v>331.10640911289988</v>
      </c>
    </row>
  </sheetData>
  <phoneticPr fontId="0" type="noConversion"/>
  <pageMargins left="0.78740157480314965" right="0.78740157480314965" top="0.76" bottom="0.76" header="0.51181102362204722" footer="0.51181102362204722"/>
  <pageSetup paperSize="9" orientation="landscape" horizontalDpi="300" verticalDpi="300" r:id="rId1"/>
  <headerFooter alignWithMargins="0">
    <oddHeader>&amp;A</oddHeader>
    <oddFooter>Seite &amp;P</oddFoot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0"/>
  <dimension ref="A1:S37"/>
  <sheetViews>
    <sheetView workbookViewId="0"/>
  </sheetViews>
  <sheetFormatPr baseColWidth="10" defaultColWidth="11.44140625" defaultRowHeight="13.2" x14ac:dyDescent="0.25"/>
  <cols>
    <col min="1" max="1" width="9.33203125" style="47" customWidth="1"/>
    <col min="2" max="2" width="7.6640625" style="47" customWidth="1"/>
    <col min="3" max="3" width="10.109375" style="49" customWidth="1"/>
    <col min="4" max="4" width="2.5546875" style="49" customWidth="1"/>
    <col min="5" max="5" width="13.33203125" style="49" customWidth="1"/>
    <col min="6" max="6" width="3" style="49" customWidth="1"/>
    <col min="7" max="7" width="12.44140625" style="49" customWidth="1"/>
    <col min="8" max="8" width="3.44140625" style="49" customWidth="1"/>
    <col min="9" max="9" width="13" style="49" customWidth="1"/>
    <col min="10" max="10" width="2.44140625" style="49" customWidth="1"/>
    <col min="11" max="11" width="13.33203125" style="85" customWidth="1"/>
    <col min="12" max="12" width="2.88671875" style="45" customWidth="1"/>
    <col min="13" max="13" width="13.33203125" style="85" customWidth="1"/>
    <col min="14" max="14" width="2" style="46" customWidth="1"/>
    <col min="15" max="15" width="12.88671875" style="85" customWidth="1"/>
    <col min="16" max="16" width="4.33203125" style="47" customWidth="1"/>
    <col min="17" max="17" width="11.44140625" style="47"/>
    <col min="18" max="18" width="26.88671875" style="47" customWidth="1"/>
    <col min="19" max="19" width="11.44140625" style="48"/>
    <col min="20" max="16384" width="11.44140625" style="47"/>
  </cols>
  <sheetData>
    <row r="1" spans="1:19" s="43" customFormat="1" x14ac:dyDescent="0.25">
      <c r="A1" s="6" t="s">
        <v>184</v>
      </c>
      <c r="B1" s="6"/>
      <c r="C1" s="39"/>
      <c r="D1" s="39"/>
      <c r="E1" s="40"/>
      <c r="F1" s="40"/>
      <c r="G1" s="40"/>
      <c r="H1" s="40"/>
      <c r="I1" s="40"/>
      <c r="J1" s="40"/>
      <c r="K1" s="88"/>
      <c r="L1" s="41"/>
      <c r="M1" s="88"/>
      <c r="N1" s="42"/>
      <c r="O1" s="29"/>
      <c r="P1" s="7" t="s">
        <v>185</v>
      </c>
    </row>
    <row r="2" spans="1:19" s="43" customFormat="1" x14ac:dyDescent="0.25">
      <c r="A2" s="38" t="s">
        <v>182</v>
      </c>
      <c r="B2" s="38"/>
      <c r="C2" s="39"/>
      <c r="D2" s="39"/>
      <c r="E2" s="40"/>
      <c r="F2" s="40"/>
      <c r="G2" s="40"/>
      <c r="H2" s="40"/>
      <c r="I2" s="40"/>
      <c r="J2" s="40"/>
      <c r="K2" s="88"/>
      <c r="L2" s="41"/>
      <c r="M2" s="88"/>
      <c r="N2" s="42"/>
      <c r="O2" s="29"/>
      <c r="P2" s="22"/>
    </row>
    <row r="3" spans="1:19" x14ac:dyDescent="0.25">
      <c r="A3" s="38" t="s">
        <v>200</v>
      </c>
      <c r="B3" s="38"/>
      <c r="C3" s="44"/>
      <c r="D3" s="44"/>
      <c r="E3" s="40"/>
      <c r="F3" s="40"/>
      <c r="G3" s="40"/>
      <c r="H3" s="40"/>
      <c r="I3" s="40"/>
      <c r="J3" s="40"/>
      <c r="S3" s="47"/>
    </row>
    <row r="4" spans="1:19" x14ac:dyDescent="0.25">
      <c r="A4" s="38" t="s">
        <v>140</v>
      </c>
      <c r="B4" s="38"/>
      <c r="C4" s="44"/>
      <c r="D4" s="44"/>
      <c r="E4" s="40"/>
      <c r="F4" s="40"/>
      <c r="G4" s="40"/>
      <c r="H4" s="40"/>
      <c r="I4" s="40"/>
      <c r="J4" s="40"/>
      <c r="S4" s="47"/>
    </row>
    <row r="5" spans="1:19" x14ac:dyDescent="0.25">
      <c r="S5" s="47"/>
    </row>
    <row r="6" spans="1:19" x14ac:dyDescent="0.25">
      <c r="B6" s="43"/>
      <c r="K6" s="89"/>
      <c r="L6" s="46"/>
      <c r="M6" s="89"/>
      <c r="O6" s="89"/>
      <c r="P6" s="49"/>
      <c r="S6" s="47"/>
    </row>
    <row r="7" spans="1:19" x14ac:dyDescent="0.25">
      <c r="A7" s="43" t="s">
        <v>1</v>
      </c>
      <c r="B7"/>
      <c r="C7" s="50" t="s">
        <v>56</v>
      </c>
      <c r="D7" s="50"/>
      <c r="E7" s="50" t="s">
        <v>52</v>
      </c>
      <c r="F7" s="50"/>
      <c r="G7" s="105" t="s">
        <v>183</v>
      </c>
      <c r="H7" s="50"/>
      <c r="I7" s="50" t="s">
        <v>55</v>
      </c>
      <c r="J7" s="50"/>
      <c r="K7" s="90" t="s">
        <v>57</v>
      </c>
      <c r="L7" s="52"/>
      <c r="M7" s="90" t="s">
        <v>57</v>
      </c>
      <c r="N7" s="52"/>
      <c r="O7" s="90" t="s">
        <v>58</v>
      </c>
      <c r="P7" s="50"/>
      <c r="S7" s="47"/>
    </row>
    <row r="8" spans="1:19" x14ac:dyDescent="0.25">
      <c r="C8" s="105" t="s">
        <v>166</v>
      </c>
      <c r="D8" s="50"/>
      <c r="E8" s="105" t="s">
        <v>167</v>
      </c>
      <c r="F8" s="50"/>
      <c r="G8" s="105" t="s">
        <v>167</v>
      </c>
      <c r="H8" s="50"/>
      <c r="I8" s="105" t="s">
        <v>167</v>
      </c>
      <c r="J8" s="50"/>
      <c r="K8" s="106" t="s">
        <v>168</v>
      </c>
      <c r="L8" s="53"/>
      <c r="M8" s="91" t="s">
        <v>59</v>
      </c>
      <c r="N8" s="52"/>
      <c r="O8" s="107" t="s">
        <v>168</v>
      </c>
      <c r="P8" s="51"/>
      <c r="S8" s="47"/>
    </row>
    <row r="9" spans="1:19" x14ac:dyDescent="0.25">
      <c r="E9" s="50" t="s">
        <v>54</v>
      </c>
      <c r="F9" s="50"/>
      <c r="G9" s="50" t="s">
        <v>54</v>
      </c>
      <c r="H9" s="50"/>
      <c r="I9" s="50" t="s">
        <v>54</v>
      </c>
      <c r="J9" s="50"/>
      <c r="K9" s="90" t="s">
        <v>54</v>
      </c>
      <c r="L9" s="52"/>
      <c r="M9" s="90" t="s">
        <v>54</v>
      </c>
      <c r="N9" s="52"/>
      <c r="O9" s="90" t="s">
        <v>54</v>
      </c>
      <c r="P9" s="50"/>
      <c r="S9" s="47"/>
    </row>
    <row r="10" spans="1:19" s="61" customFormat="1" x14ac:dyDescent="0.25">
      <c r="C10" s="62"/>
      <c r="E10" s="62"/>
      <c r="G10" s="62"/>
      <c r="H10" s="54"/>
      <c r="I10" s="62"/>
      <c r="J10" s="54"/>
      <c r="L10" s="63"/>
      <c r="N10" s="63"/>
      <c r="O10" s="92"/>
      <c r="P10" s="54"/>
    </row>
    <row r="11" spans="1:19" s="96" customFormat="1" x14ac:dyDescent="0.25">
      <c r="A11" s="95" t="s">
        <v>23</v>
      </c>
      <c r="B11" s="95"/>
      <c r="C11" s="86">
        <v>219688</v>
      </c>
      <c r="D11" s="99"/>
      <c r="E11" s="109">
        <f>'Kosten absolut'!AK10</f>
        <v>172667129</v>
      </c>
      <c r="F11" s="109"/>
      <c r="G11" s="109">
        <f>Kobe!AK10</f>
        <v>15376910</v>
      </c>
      <c r="H11" s="86"/>
      <c r="I11" s="126">
        <f>E11-G11</f>
        <v>157290219</v>
      </c>
      <c r="J11" s="127"/>
      <c r="K11" s="124">
        <f>I11/C11</f>
        <v>715.9709178471287</v>
      </c>
      <c r="L11" s="124"/>
      <c r="M11" s="128">
        <v>218.04229159690701</v>
      </c>
      <c r="N11" s="124"/>
      <c r="O11" s="124">
        <f>K11-M11</f>
        <v>497.92862625022167</v>
      </c>
      <c r="P11" s="97"/>
      <c r="R11" s="144"/>
    </row>
    <row r="12" spans="1:19" s="96" customFormat="1" x14ac:dyDescent="0.25">
      <c r="A12" s="95" t="s">
        <v>24</v>
      </c>
      <c r="B12" s="95"/>
      <c r="C12" s="86">
        <v>199916</v>
      </c>
      <c r="D12" s="99"/>
      <c r="E12" s="109">
        <f>'Kosten absolut'!AK11</f>
        <v>159657197</v>
      </c>
      <c r="F12" s="109"/>
      <c r="G12" s="109">
        <f>Kobe!AK11</f>
        <v>14252289</v>
      </c>
      <c r="H12" s="86"/>
      <c r="I12" s="126">
        <f t="shared" ref="I12:I37" si="0">E12-G12</f>
        <v>145404908</v>
      </c>
      <c r="J12" s="127"/>
      <c r="K12" s="124">
        <f t="shared" ref="K12:K37" si="1">I12/C12</f>
        <v>727.3300186078153</v>
      </c>
      <c r="L12" s="124"/>
      <c r="M12" s="128">
        <v>249.03833194441299</v>
      </c>
      <c r="N12" s="124"/>
      <c r="O12" s="124">
        <f t="shared" ref="O12:O37" si="2">K12-M12</f>
        <v>478.29168666340229</v>
      </c>
      <c r="P12" s="98"/>
    </row>
    <row r="13" spans="1:19" s="96" customFormat="1" x14ac:dyDescent="0.25">
      <c r="A13" s="95" t="s">
        <v>25</v>
      </c>
      <c r="B13" s="95"/>
      <c r="C13" s="86">
        <v>57735</v>
      </c>
      <c r="D13" s="99"/>
      <c r="E13" s="109">
        <f>'Kosten absolut'!AK12</f>
        <v>41750432</v>
      </c>
      <c r="F13" s="109"/>
      <c r="G13" s="109">
        <f>Kobe!AK12</f>
        <v>3637554</v>
      </c>
      <c r="H13" s="86"/>
      <c r="I13" s="126">
        <f t="shared" si="0"/>
        <v>38112878</v>
      </c>
      <c r="J13" s="127"/>
      <c r="K13" s="124">
        <f t="shared" si="1"/>
        <v>660.13471897462546</v>
      </c>
      <c r="L13" s="124"/>
      <c r="M13" s="128">
        <v>191.51246859173401</v>
      </c>
      <c r="N13" s="124"/>
      <c r="O13" s="124">
        <f t="shared" si="2"/>
        <v>468.62225038289148</v>
      </c>
      <c r="P13" s="98"/>
    </row>
    <row r="14" spans="1:19" s="96" customFormat="1" x14ac:dyDescent="0.25">
      <c r="A14" s="95" t="s">
        <v>26</v>
      </c>
      <c r="B14" s="95"/>
      <c r="C14" s="86">
        <v>6770</v>
      </c>
      <c r="D14" s="99"/>
      <c r="E14" s="109">
        <f>'Kosten absolut'!AK13</f>
        <v>4592415</v>
      </c>
      <c r="F14" s="109"/>
      <c r="G14" s="109">
        <f>Kobe!AK13</f>
        <v>421740</v>
      </c>
      <c r="H14" s="86"/>
      <c r="I14" s="126">
        <f t="shared" si="0"/>
        <v>4170675</v>
      </c>
      <c r="J14" s="127"/>
      <c r="K14" s="124">
        <f t="shared" si="1"/>
        <v>616.05243722304283</v>
      </c>
      <c r="L14" s="124"/>
      <c r="M14" s="128">
        <v>184.25417478179301</v>
      </c>
      <c r="N14" s="124"/>
      <c r="O14" s="124">
        <f t="shared" si="2"/>
        <v>431.79826244124979</v>
      </c>
      <c r="P14" s="98"/>
    </row>
    <row r="15" spans="1:19" s="96" customFormat="1" x14ac:dyDescent="0.25">
      <c r="A15" s="95" t="s">
        <v>27</v>
      </c>
      <c r="B15" s="95"/>
      <c r="C15" s="86">
        <v>17989</v>
      </c>
      <c r="D15" s="99"/>
      <c r="E15" s="109">
        <f>'Kosten absolut'!AK14</f>
        <v>13318609</v>
      </c>
      <c r="F15" s="109"/>
      <c r="G15" s="109">
        <f>Kobe!AK14</f>
        <v>1183950</v>
      </c>
      <c r="H15" s="86"/>
      <c r="I15" s="126">
        <f t="shared" si="0"/>
        <v>12134659</v>
      </c>
      <c r="J15" s="127"/>
      <c r="K15" s="124">
        <f t="shared" si="1"/>
        <v>674.55995330479743</v>
      </c>
      <c r="L15" s="124"/>
      <c r="M15" s="128">
        <v>187.25384723391201</v>
      </c>
      <c r="N15" s="124"/>
      <c r="O15" s="124">
        <f t="shared" si="2"/>
        <v>487.30610607088545</v>
      </c>
      <c r="P15" s="98"/>
    </row>
    <row r="16" spans="1:19" s="96" customFormat="1" x14ac:dyDescent="0.25">
      <c r="A16" s="95" t="s">
        <v>28</v>
      </c>
      <c r="B16" s="95"/>
      <c r="C16" s="86">
        <v>5097</v>
      </c>
      <c r="D16" s="99"/>
      <c r="E16" s="109">
        <f>'Kosten absolut'!AK15</f>
        <v>3585138</v>
      </c>
      <c r="F16" s="109"/>
      <c r="G16" s="109">
        <f>Kobe!AK15</f>
        <v>328217</v>
      </c>
      <c r="H16" s="86"/>
      <c r="I16" s="126">
        <f t="shared" si="0"/>
        <v>3256921</v>
      </c>
      <c r="J16" s="127"/>
      <c r="K16" s="124">
        <f t="shared" si="1"/>
        <v>638.98783598195018</v>
      </c>
      <c r="L16" s="124"/>
      <c r="M16" s="128">
        <v>177.545365148683</v>
      </c>
      <c r="N16" s="124"/>
      <c r="O16" s="124">
        <f t="shared" si="2"/>
        <v>461.44247083326718</v>
      </c>
      <c r="P16" s="98"/>
    </row>
    <row r="17" spans="1:16" s="96" customFormat="1" x14ac:dyDescent="0.25">
      <c r="A17" s="95" t="s">
        <v>29</v>
      </c>
      <c r="B17" s="95"/>
      <c r="C17" s="86">
        <v>5555</v>
      </c>
      <c r="D17" s="99"/>
      <c r="E17" s="109">
        <f>'Kosten absolut'!AK16</f>
        <v>3653029</v>
      </c>
      <c r="F17" s="109"/>
      <c r="G17" s="109">
        <f>Kobe!AK16</f>
        <v>354427</v>
      </c>
      <c r="H17" s="86"/>
      <c r="I17" s="126">
        <f t="shared" si="0"/>
        <v>3298602</v>
      </c>
      <c r="J17" s="127"/>
      <c r="K17" s="124">
        <f t="shared" si="1"/>
        <v>593.80774077407739</v>
      </c>
      <c r="L17" s="124"/>
      <c r="M17" s="128">
        <v>165.39459067220801</v>
      </c>
      <c r="N17" s="124"/>
      <c r="O17" s="124">
        <f t="shared" si="2"/>
        <v>428.41315010186941</v>
      </c>
      <c r="P17" s="98"/>
    </row>
    <row r="18" spans="1:16" s="96" customFormat="1" x14ac:dyDescent="0.25">
      <c r="A18" s="95" t="s">
        <v>30</v>
      </c>
      <c r="B18" s="95"/>
      <c r="C18" s="86">
        <v>7530</v>
      </c>
      <c r="D18" s="99"/>
      <c r="E18" s="109">
        <f>'Kosten absolut'!AK17</f>
        <v>4719624</v>
      </c>
      <c r="F18" s="109"/>
      <c r="G18" s="109">
        <f>Kobe!AK17</f>
        <v>486955</v>
      </c>
      <c r="H18" s="86"/>
      <c r="I18" s="126">
        <f t="shared" si="0"/>
        <v>4232669</v>
      </c>
      <c r="J18" s="127"/>
      <c r="K18" s="124">
        <f t="shared" si="1"/>
        <v>562.10743691899074</v>
      </c>
      <c r="L18" s="124"/>
      <c r="M18" s="128">
        <v>189.74562139457399</v>
      </c>
      <c r="N18" s="124"/>
      <c r="O18" s="124">
        <f t="shared" si="2"/>
        <v>372.36181552441678</v>
      </c>
      <c r="P18" s="98"/>
    </row>
    <row r="19" spans="1:16" s="96" customFormat="1" x14ac:dyDescent="0.25">
      <c r="A19" s="95" t="s">
        <v>31</v>
      </c>
      <c r="B19" s="95"/>
      <c r="C19" s="86">
        <v>13493</v>
      </c>
      <c r="D19" s="99"/>
      <c r="E19" s="109">
        <f>'Kosten absolut'!AK18</f>
        <v>10333111</v>
      </c>
      <c r="F19" s="109"/>
      <c r="G19" s="109">
        <f>Kobe!AK18</f>
        <v>899813</v>
      </c>
      <c r="H19" s="86"/>
      <c r="I19" s="126">
        <f t="shared" si="0"/>
        <v>9433298</v>
      </c>
      <c r="J19" s="127"/>
      <c r="K19" s="124">
        <f t="shared" si="1"/>
        <v>699.12532424219967</v>
      </c>
      <c r="L19" s="124"/>
      <c r="M19" s="128">
        <v>181.17844221468599</v>
      </c>
      <c r="N19" s="124"/>
      <c r="O19" s="124">
        <f t="shared" si="2"/>
        <v>517.94688202751365</v>
      </c>
      <c r="P19" s="98"/>
    </row>
    <row r="20" spans="1:16" s="96" customFormat="1" x14ac:dyDescent="0.25">
      <c r="A20" s="95" t="s">
        <v>32</v>
      </c>
      <c r="B20" s="95"/>
      <c r="C20" s="86">
        <v>37095</v>
      </c>
      <c r="D20" s="99"/>
      <c r="E20" s="109">
        <f>'Kosten absolut'!AK19</f>
        <v>30557922</v>
      </c>
      <c r="F20" s="109"/>
      <c r="G20" s="109">
        <f>Kobe!AK19</f>
        <v>2609120</v>
      </c>
      <c r="H20" s="86"/>
      <c r="I20" s="126">
        <f t="shared" si="0"/>
        <v>27948802</v>
      </c>
      <c r="J20" s="127"/>
      <c r="K20" s="124">
        <f t="shared" si="1"/>
        <v>753.43852271195578</v>
      </c>
      <c r="L20" s="124"/>
      <c r="M20" s="128">
        <v>218.76546750977201</v>
      </c>
      <c r="N20" s="124"/>
      <c r="O20" s="124">
        <f t="shared" si="2"/>
        <v>534.67305520218383</v>
      </c>
      <c r="P20" s="98"/>
    </row>
    <row r="21" spans="1:16" s="96" customFormat="1" x14ac:dyDescent="0.25">
      <c r="A21" s="95" t="s">
        <v>33</v>
      </c>
      <c r="B21" s="95"/>
      <c r="C21" s="86">
        <v>45956</v>
      </c>
      <c r="D21" s="99"/>
      <c r="E21" s="109">
        <f>'Kosten absolut'!AK20</f>
        <v>33525250</v>
      </c>
      <c r="F21" s="109"/>
      <c r="G21" s="109">
        <f>Kobe!AK20</f>
        <v>3200307</v>
      </c>
      <c r="H21" s="86"/>
      <c r="I21" s="126">
        <f t="shared" si="0"/>
        <v>30324943</v>
      </c>
      <c r="J21" s="127"/>
      <c r="K21" s="124">
        <f t="shared" si="1"/>
        <v>659.86907041517975</v>
      </c>
      <c r="L21" s="124"/>
      <c r="M21" s="128">
        <v>218.22660338753801</v>
      </c>
      <c r="N21" s="124"/>
      <c r="O21" s="124">
        <f t="shared" si="2"/>
        <v>441.64246702764171</v>
      </c>
      <c r="P21" s="98"/>
    </row>
    <row r="22" spans="1:16" s="96" customFormat="1" x14ac:dyDescent="0.25">
      <c r="A22" s="95" t="s">
        <v>34</v>
      </c>
      <c r="B22" s="95"/>
      <c r="C22" s="86">
        <v>50392</v>
      </c>
      <c r="D22" s="99"/>
      <c r="E22" s="109">
        <f>'Kosten absolut'!AK21</f>
        <v>45973574</v>
      </c>
      <c r="F22" s="109"/>
      <c r="G22" s="109">
        <f>Kobe!AK21</f>
        <v>3946574</v>
      </c>
      <c r="H22" s="86"/>
      <c r="I22" s="126">
        <f t="shared" si="0"/>
        <v>42027000</v>
      </c>
      <c r="J22" s="127"/>
      <c r="K22" s="124">
        <f t="shared" si="1"/>
        <v>834.00142879822192</v>
      </c>
      <c r="L22" s="124"/>
      <c r="M22" s="128">
        <v>314.37535435278198</v>
      </c>
      <c r="N22" s="124"/>
      <c r="O22" s="124">
        <f t="shared" si="2"/>
        <v>519.62607444543994</v>
      </c>
      <c r="P22" s="98"/>
    </row>
    <row r="23" spans="1:16" s="96" customFormat="1" x14ac:dyDescent="0.25">
      <c r="A23" s="95" t="s">
        <v>35</v>
      </c>
      <c r="B23" s="95"/>
      <c r="C23" s="86">
        <v>46683</v>
      </c>
      <c r="D23" s="99"/>
      <c r="E23" s="109">
        <f>'Kosten absolut'!AK22</f>
        <v>36546746</v>
      </c>
      <c r="F23" s="109"/>
      <c r="G23" s="109">
        <f>Kobe!AK22</f>
        <v>3372563</v>
      </c>
      <c r="H23" s="86"/>
      <c r="I23" s="126">
        <f t="shared" si="0"/>
        <v>33174183</v>
      </c>
      <c r="J23" s="127"/>
      <c r="K23" s="124">
        <f t="shared" si="1"/>
        <v>710.62663067926223</v>
      </c>
      <c r="L23" s="124"/>
      <c r="M23" s="128">
        <v>230.87606510339899</v>
      </c>
      <c r="N23" s="124"/>
      <c r="O23" s="124">
        <f t="shared" si="2"/>
        <v>479.75056557586322</v>
      </c>
      <c r="P23" s="98"/>
    </row>
    <row r="24" spans="1:16" s="96" customFormat="1" x14ac:dyDescent="0.25">
      <c r="A24" s="95" t="s">
        <v>36</v>
      </c>
      <c r="B24" s="95"/>
      <c r="C24" s="86">
        <v>16621</v>
      </c>
      <c r="D24" s="99"/>
      <c r="E24" s="109">
        <f>'Kosten absolut'!AK23</f>
        <v>11856500</v>
      </c>
      <c r="F24" s="109"/>
      <c r="G24" s="109">
        <f>Kobe!AK23</f>
        <v>1112682</v>
      </c>
      <c r="H24" s="86"/>
      <c r="I24" s="126">
        <f t="shared" si="0"/>
        <v>10743818</v>
      </c>
      <c r="J24" s="127"/>
      <c r="K24" s="124">
        <f t="shared" si="1"/>
        <v>646.4002165934661</v>
      </c>
      <c r="L24" s="124"/>
      <c r="M24" s="128">
        <v>213.63152119332199</v>
      </c>
      <c r="N24" s="124"/>
      <c r="O24" s="124">
        <f t="shared" si="2"/>
        <v>432.76869540014411</v>
      </c>
      <c r="P24" s="98"/>
    </row>
    <row r="25" spans="1:16" s="96" customFormat="1" x14ac:dyDescent="0.25">
      <c r="A25" s="95" t="s">
        <v>37</v>
      </c>
      <c r="B25" s="95"/>
      <c r="C25" s="86">
        <v>10279</v>
      </c>
      <c r="D25" s="99"/>
      <c r="E25" s="109">
        <f>'Kosten absolut'!AK24</f>
        <v>5181117</v>
      </c>
      <c r="F25" s="109"/>
      <c r="G25" s="109">
        <f>Kobe!AK24</f>
        <v>583682</v>
      </c>
      <c r="H25" s="86"/>
      <c r="I25" s="126">
        <f t="shared" si="0"/>
        <v>4597435</v>
      </c>
      <c r="J25" s="127"/>
      <c r="K25" s="124">
        <f t="shared" si="1"/>
        <v>447.26481175211597</v>
      </c>
      <c r="L25" s="124"/>
      <c r="M25" s="128">
        <v>172.01192759147</v>
      </c>
      <c r="N25" s="124"/>
      <c r="O25" s="124">
        <f t="shared" si="2"/>
        <v>275.25288416064598</v>
      </c>
      <c r="P25" s="98"/>
    </row>
    <row r="26" spans="1:16" s="96" customFormat="1" x14ac:dyDescent="0.25">
      <c r="A26" s="95" t="s">
        <v>38</v>
      </c>
      <c r="B26" s="95"/>
      <c r="C26" s="86">
        <v>2572</v>
      </c>
      <c r="D26" s="99"/>
      <c r="E26" s="109">
        <f>'Kosten absolut'!AK25</f>
        <v>1506374</v>
      </c>
      <c r="F26" s="109"/>
      <c r="G26" s="109">
        <f>Kobe!AK25</f>
        <v>152083</v>
      </c>
      <c r="H26" s="86"/>
      <c r="I26" s="126">
        <f t="shared" si="0"/>
        <v>1354291</v>
      </c>
      <c r="J26" s="127"/>
      <c r="K26" s="124">
        <f t="shared" si="1"/>
        <v>526.55171073094868</v>
      </c>
      <c r="L26" s="124"/>
      <c r="M26" s="128">
        <v>154.46716128427499</v>
      </c>
      <c r="N26" s="124"/>
      <c r="O26" s="124">
        <f t="shared" si="2"/>
        <v>372.08454944667369</v>
      </c>
      <c r="P26" s="98"/>
    </row>
    <row r="27" spans="1:16" s="96" customFormat="1" x14ac:dyDescent="0.25">
      <c r="A27" s="95" t="s">
        <v>39</v>
      </c>
      <c r="B27" s="95"/>
      <c r="C27" s="86">
        <v>80143</v>
      </c>
      <c r="D27" s="99"/>
      <c r="E27" s="109">
        <f>'Kosten absolut'!AK26</f>
        <v>52433318</v>
      </c>
      <c r="F27" s="109"/>
      <c r="G27" s="109">
        <f>Kobe!AK26</f>
        <v>5227393</v>
      </c>
      <c r="H27" s="86"/>
      <c r="I27" s="126">
        <f t="shared" si="0"/>
        <v>47205925</v>
      </c>
      <c r="J27" s="127"/>
      <c r="K27" s="124">
        <f t="shared" si="1"/>
        <v>589.02118712800871</v>
      </c>
      <c r="L27" s="124"/>
      <c r="M27" s="128">
        <v>185.32301444743501</v>
      </c>
      <c r="N27" s="124"/>
      <c r="O27" s="124">
        <f t="shared" si="2"/>
        <v>403.69817268057369</v>
      </c>
      <c r="P27" s="98"/>
    </row>
    <row r="28" spans="1:16" s="96" customFormat="1" x14ac:dyDescent="0.25">
      <c r="A28" s="95" t="s">
        <v>40</v>
      </c>
      <c r="B28" s="95"/>
      <c r="C28" s="86">
        <v>33380</v>
      </c>
      <c r="D28" s="99"/>
      <c r="E28" s="109">
        <f>'Kosten absolut'!AK27</f>
        <v>22945297</v>
      </c>
      <c r="F28" s="109"/>
      <c r="G28" s="109">
        <f>Kobe!AK27</f>
        <v>2179210</v>
      </c>
      <c r="H28" s="86"/>
      <c r="I28" s="126">
        <f t="shared" si="0"/>
        <v>20766087</v>
      </c>
      <c r="J28" s="127"/>
      <c r="K28" s="124">
        <f t="shared" si="1"/>
        <v>622.11165368484126</v>
      </c>
      <c r="L28" s="124"/>
      <c r="M28" s="128">
        <v>188.285433384253</v>
      </c>
      <c r="N28" s="124"/>
      <c r="O28" s="124">
        <f t="shared" si="2"/>
        <v>433.82622030058826</v>
      </c>
      <c r="P28" s="98"/>
    </row>
    <row r="29" spans="1:16" s="96" customFormat="1" x14ac:dyDescent="0.25">
      <c r="A29" s="95" t="s">
        <v>41</v>
      </c>
      <c r="B29" s="95"/>
      <c r="C29" s="86">
        <v>84915</v>
      </c>
      <c r="D29" s="99"/>
      <c r="E29" s="109">
        <f>'Kosten absolut'!AK28</f>
        <v>60354187</v>
      </c>
      <c r="F29" s="109"/>
      <c r="G29" s="109">
        <f>Kobe!AK28</f>
        <v>5532976</v>
      </c>
      <c r="H29" s="86"/>
      <c r="I29" s="126">
        <f t="shared" si="0"/>
        <v>54821211</v>
      </c>
      <c r="J29" s="127"/>
      <c r="K29" s="124">
        <f t="shared" si="1"/>
        <v>645.60102455396577</v>
      </c>
      <c r="L29" s="124"/>
      <c r="M29" s="128">
        <v>203.447390305434</v>
      </c>
      <c r="N29" s="124"/>
      <c r="O29" s="124">
        <f t="shared" si="2"/>
        <v>442.15363424853177</v>
      </c>
      <c r="P29" s="98"/>
    </row>
    <row r="30" spans="1:16" s="96" customFormat="1" x14ac:dyDescent="0.25">
      <c r="A30" s="95" t="s">
        <v>42</v>
      </c>
      <c r="B30" s="95"/>
      <c r="C30" s="86">
        <v>38425</v>
      </c>
      <c r="D30" s="99"/>
      <c r="E30" s="109">
        <f>'Kosten absolut'!AK29</f>
        <v>26402315</v>
      </c>
      <c r="F30" s="109"/>
      <c r="G30" s="109">
        <f>Kobe!AK29</f>
        <v>2487020</v>
      </c>
      <c r="H30" s="86"/>
      <c r="I30" s="126">
        <f t="shared" si="0"/>
        <v>23915295</v>
      </c>
      <c r="J30" s="127"/>
      <c r="K30" s="124">
        <f t="shared" si="1"/>
        <v>622.38893949251792</v>
      </c>
      <c r="L30" s="124"/>
      <c r="M30" s="128">
        <v>192.69787605199201</v>
      </c>
      <c r="N30" s="124"/>
      <c r="O30" s="124">
        <f t="shared" si="2"/>
        <v>429.69106344052591</v>
      </c>
      <c r="P30" s="98"/>
    </row>
    <row r="31" spans="1:16" s="96" customFormat="1" x14ac:dyDescent="0.25">
      <c r="A31" s="95" t="s">
        <v>43</v>
      </c>
      <c r="B31" s="95"/>
      <c r="C31" s="86">
        <v>67980</v>
      </c>
      <c r="D31" s="99"/>
      <c r="E31" s="109">
        <f>'Kosten absolut'!AK30</f>
        <v>58617365</v>
      </c>
      <c r="F31" s="109"/>
      <c r="G31" s="109">
        <f>Kobe!AK30</f>
        <v>4999676</v>
      </c>
      <c r="H31" s="86"/>
      <c r="I31" s="126">
        <f t="shared" si="0"/>
        <v>53617689</v>
      </c>
      <c r="J31" s="127"/>
      <c r="K31" s="124">
        <f t="shared" si="1"/>
        <v>788.72740511915265</v>
      </c>
      <c r="L31" s="124"/>
      <c r="M31" s="128">
        <v>268.52049053197902</v>
      </c>
      <c r="N31" s="124"/>
      <c r="O31" s="124">
        <f t="shared" si="2"/>
        <v>520.20691458717363</v>
      </c>
      <c r="P31" s="98"/>
    </row>
    <row r="32" spans="1:16" s="96" customFormat="1" x14ac:dyDescent="0.25">
      <c r="A32" s="95" t="s">
        <v>44</v>
      </c>
      <c r="B32" s="95"/>
      <c r="C32" s="86">
        <v>117603</v>
      </c>
      <c r="D32" s="99"/>
      <c r="E32" s="109">
        <f>'Kosten absolut'!AK31</f>
        <v>108628084</v>
      </c>
      <c r="F32" s="109"/>
      <c r="G32" s="109">
        <f>Kobe!AK31</f>
        <v>8858559</v>
      </c>
      <c r="H32" s="86"/>
      <c r="I32" s="126">
        <f t="shared" si="0"/>
        <v>99769525</v>
      </c>
      <c r="J32" s="127"/>
      <c r="K32" s="124">
        <f t="shared" si="1"/>
        <v>848.35867282297215</v>
      </c>
      <c r="L32" s="124"/>
      <c r="M32" s="128">
        <v>268.98316112305099</v>
      </c>
      <c r="N32" s="124"/>
      <c r="O32" s="124">
        <f t="shared" si="2"/>
        <v>579.37551169992116</v>
      </c>
      <c r="P32" s="98"/>
    </row>
    <row r="33" spans="1:16" s="96" customFormat="1" x14ac:dyDescent="0.25">
      <c r="A33" s="95" t="s">
        <v>45</v>
      </c>
      <c r="B33" s="95"/>
      <c r="C33" s="86">
        <v>48202</v>
      </c>
      <c r="D33" s="99"/>
      <c r="E33" s="109">
        <f>'Kosten absolut'!AK32</f>
        <v>37907384</v>
      </c>
      <c r="F33" s="109"/>
      <c r="G33" s="109">
        <f>Kobe!AK32</f>
        <v>3353878</v>
      </c>
      <c r="H33" s="86"/>
      <c r="I33" s="126">
        <f t="shared" si="0"/>
        <v>34553506</v>
      </c>
      <c r="J33" s="127"/>
      <c r="K33" s="124">
        <f t="shared" si="1"/>
        <v>716.84797311314878</v>
      </c>
      <c r="L33" s="124"/>
      <c r="M33" s="128">
        <v>207.58745911585899</v>
      </c>
      <c r="N33" s="124"/>
      <c r="O33" s="124">
        <f t="shared" si="2"/>
        <v>509.26051399728976</v>
      </c>
      <c r="P33" s="98"/>
    </row>
    <row r="34" spans="1:16" s="96" customFormat="1" x14ac:dyDescent="0.25">
      <c r="A34" s="95" t="s">
        <v>46</v>
      </c>
      <c r="B34" s="95"/>
      <c r="C34" s="86">
        <v>35182</v>
      </c>
      <c r="D34" s="99"/>
      <c r="E34" s="109">
        <f>'Kosten absolut'!AK33</f>
        <v>29363868</v>
      </c>
      <c r="F34" s="109"/>
      <c r="G34" s="109">
        <f>Kobe!AK33</f>
        <v>2472907</v>
      </c>
      <c r="H34" s="86"/>
      <c r="I34" s="126">
        <f t="shared" si="0"/>
        <v>26890961</v>
      </c>
      <c r="J34" s="127"/>
      <c r="K34" s="124">
        <f t="shared" si="1"/>
        <v>764.3386106531749</v>
      </c>
      <c r="L34" s="124"/>
      <c r="M34" s="128">
        <v>255.48241016093601</v>
      </c>
      <c r="N34" s="124"/>
      <c r="O34" s="124">
        <f t="shared" si="2"/>
        <v>508.85620049223888</v>
      </c>
      <c r="P34" s="98"/>
    </row>
    <row r="35" spans="1:16" s="96" customFormat="1" x14ac:dyDescent="0.25">
      <c r="A35" s="95" t="s">
        <v>47</v>
      </c>
      <c r="B35" s="95"/>
      <c r="C35" s="86">
        <v>66768</v>
      </c>
      <c r="D35" s="99"/>
      <c r="E35" s="109">
        <f>'Kosten absolut'!AK34</f>
        <v>71181806</v>
      </c>
      <c r="F35" s="109"/>
      <c r="G35" s="109">
        <f>Kobe!AK34</f>
        <v>5189175</v>
      </c>
      <c r="H35" s="86"/>
      <c r="I35" s="126">
        <f t="shared" si="0"/>
        <v>65992631</v>
      </c>
      <c r="J35" s="127"/>
      <c r="K35" s="124">
        <f t="shared" si="1"/>
        <v>988.38711658279419</v>
      </c>
      <c r="L35" s="124"/>
      <c r="M35" s="128">
        <v>312.01540687885802</v>
      </c>
      <c r="N35" s="124"/>
      <c r="O35" s="124">
        <f t="shared" si="2"/>
        <v>676.37170970393618</v>
      </c>
      <c r="P35" s="98"/>
    </row>
    <row r="36" spans="1:16" s="96" customFormat="1" x14ac:dyDescent="0.25">
      <c r="A36" s="95" t="s">
        <v>48</v>
      </c>
      <c r="B36" s="95"/>
      <c r="C36" s="86">
        <v>13107</v>
      </c>
      <c r="D36" s="99"/>
      <c r="E36" s="109">
        <f>'Kosten absolut'!AK35</f>
        <v>11438477</v>
      </c>
      <c r="F36" s="109"/>
      <c r="G36" s="109">
        <f>Kobe!AK35</f>
        <v>914507</v>
      </c>
      <c r="H36" s="86"/>
      <c r="I36" s="126">
        <f t="shared" si="0"/>
        <v>10523970</v>
      </c>
      <c r="J36" s="127"/>
      <c r="K36" s="124">
        <f t="shared" si="1"/>
        <v>802.92744335088116</v>
      </c>
      <c r="L36" s="124"/>
      <c r="M36" s="128">
        <v>241.35538545822101</v>
      </c>
      <c r="N36" s="124"/>
      <c r="O36" s="124">
        <f t="shared" si="2"/>
        <v>561.57205789266015</v>
      </c>
      <c r="P36" s="98"/>
    </row>
    <row r="37" spans="1:16" s="96" customFormat="1" x14ac:dyDescent="0.25">
      <c r="A37" s="96" t="s">
        <v>49</v>
      </c>
      <c r="C37" s="86">
        <f>SUM(C11:C36)</f>
        <v>1329076</v>
      </c>
      <c r="D37" s="86"/>
      <c r="E37" s="109">
        <f>'Kosten absolut'!AK36</f>
        <v>1058696268</v>
      </c>
      <c r="F37" s="86"/>
      <c r="G37" s="109">
        <f>Kobe!AK36</f>
        <v>93134167</v>
      </c>
      <c r="H37" s="86"/>
      <c r="I37" s="126">
        <f t="shared" si="0"/>
        <v>965562101</v>
      </c>
      <c r="J37" s="127"/>
      <c r="K37" s="124">
        <f t="shared" si="1"/>
        <v>726.4912623506857</v>
      </c>
      <c r="L37" s="128"/>
      <c r="M37" s="128">
        <v>228.93922229127216</v>
      </c>
      <c r="N37" s="128"/>
      <c r="O37" s="124">
        <f t="shared" si="2"/>
        <v>497.55204005941357</v>
      </c>
    </row>
  </sheetData>
  <phoneticPr fontId="0" type="noConversion"/>
  <pageMargins left="0.78740157480314965" right="0.78740157480314965" top="0.76" bottom="0.76" header="0.51181102362204722" footer="0.51181102362204722"/>
  <pageSetup paperSize="9" orientation="landscape" horizontalDpi="300" verticalDpi="300" r:id="rId1"/>
  <headerFooter alignWithMargins="0">
    <oddHeader>&amp;A</oddHeader>
    <oddFooter>Seite &amp;P</oddFoot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1"/>
  <dimension ref="A1:S37"/>
  <sheetViews>
    <sheetView workbookViewId="0"/>
  </sheetViews>
  <sheetFormatPr baseColWidth="10" defaultColWidth="11.44140625" defaultRowHeight="13.2" x14ac:dyDescent="0.25"/>
  <cols>
    <col min="1" max="1" width="9.33203125" style="47" customWidth="1"/>
    <col min="2" max="2" width="7.6640625" style="47" customWidth="1"/>
    <col min="3" max="3" width="10.109375" style="49" customWidth="1"/>
    <col min="4" max="4" width="2.5546875" style="49" customWidth="1"/>
    <col min="5" max="5" width="13.33203125" style="49" customWidth="1"/>
    <col min="6" max="6" width="3" style="49" customWidth="1"/>
    <col min="7" max="7" width="12.44140625" style="49" customWidth="1"/>
    <col min="8" max="8" width="3.44140625" style="49" customWidth="1"/>
    <col min="9" max="9" width="13" style="49" customWidth="1"/>
    <col min="10" max="10" width="2.44140625" style="49" customWidth="1"/>
    <col min="11" max="11" width="13.33203125" style="85" customWidth="1"/>
    <col min="12" max="12" width="2.88671875" style="45" customWidth="1"/>
    <col min="13" max="13" width="13.33203125" style="85" customWidth="1"/>
    <col min="14" max="14" width="2" style="46" customWidth="1"/>
    <col min="15" max="15" width="12.88671875" style="85" customWidth="1"/>
    <col min="16" max="16" width="4.33203125" style="47" customWidth="1"/>
    <col min="17" max="17" width="11.44140625" style="47"/>
    <col min="18" max="18" width="26.88671875" style="47" customWidth="1"/>
    <col min="19" max="19" width="11.44140625" style="48"/>
    <col min="20" max="16384" width="11.44140625" style="47"/>
  </cols>
  <sheetData>
    <row r="1" spans="1:19" s="43" customFormat="1" x14ac:dyDescent="0.25">
      <c r="A1" s="6" t="s">
        <v>184</v>
      </c>
      <c r="B1" s="6"/>
      <c r="C1" s="39"/>
      <c r="D1" s="39"/>
      <c r="E1" s="40"/>
      <c r="F1" s="40"/>
      <c r="G1" s="40"/>
      <c r="H1" s="40"/>
      <c r="I1" s="40"/>
      <c r="J1" s="40"/>
      <c r="K1" s="88"/>
      <c r="L1" s="41"/>
      <c r="M1" s="88"/>
      <c r="N1" s="42"/>
      <c r="O1" s="29"/>
      <c r="P1" s="7" t="s">
        <v>185</v>
      </c>
    </row>
    <row r="2" spans="1:19" s="43" customFormat="1" x14ac:dyDescent="0.25">
      <c r="A2" s="38" t="s">
        <v>182</v>
      </c>
      <c r="B2" s="38"/>
      <c r="C2" s="39"/>
      <c r="D2" s="39"/>
      <c r="E2" s="40"/>
      <c r="F2" s="40"/>
      <c r="G2" s="40"/>
      <c r="H2" s="40"/>
      <c r="I2" s="40"/>
      <c r="J2" s="40"/>
      <c r="K2" s="88"/>
      <c r="L2" s="41"/>
      <c r="M2" s="88"/>
      <c r="N2" s="42"/>
      <c r="O2" s="29"/>
      <c r="P2" s="22"/>
    </row>
    <row r="3" spans="1:19" x14ac:dyDescent="0.25">
      <c r="A3" s="38" t="s">
        <v>201</v>
      </c>
      <c r="B3" s="38"/>
      <c r="C3" s="44"/>
      <c r="D3" s="44"/>
      <c r="E3" s="40"/>
      <c r="F3" s="40"/>
      <c r="G3" s="40"/>
      <c r="H3" s="40"/>
      <c r="I3" s="40"/>
      <c r="J3" s="40"/>
      <c r="S3" s="47"/>
    </row>
    <row r="4" spans="1:19" x14ac:dyDescent="0.25">
      <c r="A4" s="38" t="s">
        <v>140</v>
      </c>
      <c r="B4" s="38"/>
      <c r="C4" s="44"/>
      <c r="D4" s="44"/>
      <c r="E4" s="40"/>
      <c r="F4" s="40"/>
      <c r="G4" s="40"/>
      <c r="H4" s="40"/>
      <c r="I4" s="40"/>
      <c r="J4" s="40"/>
      <c r="S4" s="47"/>
    </row>
    <row r="5" spans="1:19" x14ac:dyDescent="0.25">
      <c r="S5" s="47"/>
    </row>
    <row r="6" spans="1:19" x14ac:dyDescent="0.25">
      <c r="B6" s="43"/>
      <c r="K6" s="89"/>
      <c r="L6" s="46"/>
      <c r="M6" s="89"/>
      <c r="O6" s="89"/>
      <c r="P6" s="49"/>
      <c r="S6" s="47"/>
    </row>
    <row r="7" spans="1:19" x14ac:dyDescent="0.25">
      <c r="A7" s="43" t="s">
        <v>1</v>
      </c>
      <c r="B7"/>
      <c r="C7" s="50" t="s">
        <v>56</v>
      </c>
      <c r="D7" s="50"/>
      <c r="E7" s="50" t="s">
        <v>52</v>
      </c>
      <c r="F7" s="50"/>
      <c r="G7" s="105" t="s">
        <v>183</v>
      </c>
      <c r="H7" s="50"/>
      <c r="I7" s="50" t="s">
        <v>55</v>
      </c>
      <c r="J7" s="50"/>
      <c r="K7" s="90" t="s">
        <v>57</v>
      </c>
      <c r="L7" s="52"/>
      <c r="M7" s="90" t="s">
        <v>57</v>
      </c>
      <c r="N7" s="52"/>
      <c r="O7" s="90" t="s">
        <v>58</v>
      </c>
      <c r="P7" s="50"/>
      <c r="S7" s="47"/>
    </row>
    <row r="8" spans="1:19" x14ac:dyDescent="0.25">
      <c r="C8" s="105" t="s">
        <v>169</v>
      </c>
      <c r="D8" s="50"/>
      <c r="E8" s="105" t="s">
        <v>169</v>
      </c>
      <c r="F8" s="50"/>
      <c r="G8" s="105" t="s">
        <v>169</v>
      </c>
      <c r="H8" s="50"/>
      <c r="I8" s="105" t="s">
        <v>169</v>
      </c>
      <c r="J8" s="50"/>
      <c r="K8" s="106" t="s">
        <v>170</v>
      </c>
      <c r="L8" s="53"/>
      <c r="M8" s="91" t="s">
        <v>59</v>
      </c>
      <c r="N8" s="52"/>
      <c r="O8" s="107" t="s">
        <v>170</v>
      </c>
      <c r="P8" s="51"/>
      <c r="S8" s="47"/>
    </row>
    <row r="9" spans="1:19" x14ac:dyDescent="0.25">
      <c r="E9" s="50" t="s">
        <v>54</v>
      </c>
      <c r="F9" s="50"/>
      <c r="G9" s="50" t="s">
        <v>54</v>
      </c>
      <c r="H9" s="50"/>
      <c r="I9" s="50" t="s">
        <v>54</v>
      </c>
      <c r="J9" s="50"/>
      <c r="K9" s="90" t="s">
        <v>54</v>
      </c>
      <c r="L9" s="52"/>
      <c r="M9" s="90" t="s">
        <v>54</v>
      </c>
      <c r="N9" s="52"/>
      <c r="O9" s="90" t="s">
        <v>54</v>
      </c>
      <c r="P9" s="50"/>
      <c r="S9" s="47"/>
    </row>
    <row r="10" spans="1:19" s="61" customFormat="1" x14ac:dyDescent="0.25">
      <c r="C10" s="62"/>
      <c r="E10" s="62"/>
      <c r="G10" s="62"/>
      <c r="H10" s="54"/>
      <c r="I10" s="62"/>
      <c r="J10" s="54"/>
      <c r="L10" s="63"/>
      <c r="N10" s="63"/>
      <c r="O10" s="92"/>
      <c r="P10" s="54"/>
    </row>
    <row r="11" spans="1:19" s="96" customFormat="1" x14ac:dyDescent="0.25">
      <c r="A11" s="95" t="s">
        <v>23</v>
      </c>
      <c r="B11" s="95"/>
      <c r="C11" s="86">
        <v>119172</v>
      </c>
      <c r="D11" s="99"/>
      <c r="E11" s="109">
        <f>'Kosten absolut'!AM10</f>
        <v>127553133</v>
      </c>
      <c r="F11" s="109"/>
      <c r="G11" s="109">
        <f>Kobe!AM10</f>
        <v>9223455</v>
      </c>
      <c r="H11" s="86"/>
      <c r="I11" s="126">
        <f>E11-G11</f>
        <v>118329678</v>
      </c>
      <c r="J11" s="127"/>
      <c r="K11" s="124">
        <f>I11/C11</f>
        <v>992.93187997180542</v>
      </c>
      <c r="L11" s="124"/>
      <c r="M11" s="128">
        <v>218.04229159690701</v>
      </c>
      <c r="N11" s="124"/>
      <c r="O11" s="124">
        <f>K11-M11</f>
        <v>774.88958837489838</v>
      </c>
      <c r="P11" s="97"/>
      <c r="R11" s="147"/>
    </row>
    <row r="12" spans="1:19" s="96" customFormat="1" x14ac:dyDescent="0.25">
      <c r="A12" s="95" t="s">
        <v>24</v>
      </c>
      <c r="B12" s="95"/>
      <c r="C12" s="86">
        <v>115184</v>
      </c>
      <c r="D12" s="99"/>
      <c r="E12" s="109">
        <f>'Kosten absolut'!AM11</f>
        <v>120192879</v>
      </c>
      <c r="F12" s="109"/>
      <c r="G12" s="109">
        <f>Kobe!AM11</f>
        <v>9160752</v>
      </c>
      <c r="H12" s="86"/>
      <c r="I12" s="126">
        <f t="shared" ref="I12:I37" si="0">E12-G12</f>
        <v>111032127</v>
      </c>
      <c r="J12" s="127"/>
      <c r="K12" s="124">
        <f t="shared" ref="K12:K37" si="1">I12/C12</f>
        <v>963.95442943464366</v>
      </c>
      <c r="L12" s="124"/>
      <c r="M12" s="128">
        <v>249.03833194441299</v>
      </c>
      <c r="N12" s="124"/>
      <c r="O12" s="124">
        <f t="shared" ref="O12:O37" si="2">K12-M12</f>
        <v>714.91609749023064</v>
      </c>
      <c r="P12" s="98"/>
    </row>
    <row r="13" spans="1:19" s="96" customFormat="1" x14ac:dyDescent="0.25">
      <c r="A13" s="95" t="s">
        <v>25</v>
      </c>
      <c r="B13" s="95"/>
      <c r="C13" s="86">
        <v>32757</v>
      </c>
      <c r="D13" s="99"/>
      <c r="E13" s="109">
        <f>'Kosten absolut'!AM12</f>
        <v>32402616</v>
      </c>
      <c r="F13" s="109"/>
      <c r="G13" s="109">
        <f>Kobe!AM12</f>
        <v>2330866</v>
      </c>
      <c r="H13" s="86"/>
      <c r="I13" s="126">
        <f t="shared" si="0"/>
        <v>30071750</v>
      </c>
      <c r="J13" s="127"/>
      <c r="K13" s="124">
        <f t="shared" si="1"/>
        <v>918.02515492871748</v>
      </c>
      <c r="L13" s="124"/>
      <c r="M13" s="128">
        <v>191.51246859173401</v>
      </c>
      <c r="N13" s="124"/>
      <c r="O13" s="124">
        <f t="shared" si="2"/>
        <v>726.51268633698351</v>
      </c>
      <c r="P13" s="98"/>
    </row>
    <row r="14" spans="1:19" s="96" customFormat="1" x14ac:dyDescent="0.25">
      <c r="A14" s="95" t="s">
        <v>26</v>
      </c>
      <c r="B14" s="95"/>
      <c r="C14" s="86">
        <v>3916</v>
      </c>
      <c r="D14" s="99"/>
      <c r="E14" s="109">
        <f>'Kosten absolut'!AM13</f>
        <v>3743831</v>
      </c>
      <c r="F14" s="109"/>
      <c r="G14" s="109">
        <f>Kobe!AM13</f>
        <v>293636</v>
      </c>
      <c r="H14" s="86"/>
      <c r="I14" s="126">
        <f t="shared" si="0"/>
        <v>3450195</v>
      </c>
      <c r="J14" s="127"/>
      <c r="K14" s="124">
        <f t="shared" si="1"/>
        <v>881.05081716036773</v>
      </c>
      <c r="L14" s="124"/>
      <c r="M14" s="128">
        <v>184.25417478179301</v>
      </c>
      <c r="N14" s="124"/>
      <c r="O14" s="124">
        <f t="shared" si="2"/>
        <v>696.79664237857469</v>
      </c>
      <c r="P14" s="98"/>
    </row>
    <row r="15" spans="1:19" s="96" customFormat="1" x14ac:dyDescent="0.25">
      <c r="A15" s="95" t="s">
        <v>27</v>
      </c>
      <c r="B15" s="95"/>
      <c r="C15" s="86">
        <v>10564</v>
      </c>
      <c r="D15" s="99"/>
      <c r="E15" s="109">
        <f>'Kosten absolut'!AM14</f>
        <v>11005095</v>
      </c>
      <c r="F15" s="109"/>
      <c r="G15" s="109">
        <f>Kobe!AM14</f>
        <v>796978</v>
      </c>
      <c r="H15" s="86"/>
      <c r="I15" s="126">
        <f t="shared" si="0"/>
        <v>10208117</v>
      </c>
      <c r="J15" s="127"/>
      <c r="K15" s="124">
        <f t="shared" si="1"/>
        <v>966.31171904581595</v>
      </c>
      <c r="L15" s="124"/>
      <c r="M15" s="128">
        <v>187.25384723391201</v>
      </c>
      <c r="N15" s="124"/>
      <c r="O15" s="124">
        <f t="shared" si="2"/>
        <v>779.05787181190396</v>
      </c>
      <c r="P15" s="98"/>
    </row>
    <row r="16" spans="1:19" s="96" customFormat="1" x14ac:dyDescent="0.25">
      <c r="A16" s="95" t="s">
        <v>28</v>
      </c>
      <c r="B16" s="95"/>
      <c r="C16" s="86">
        <v>2874</v>
      </c>
      <c r="D16" s="99"/>
      <c r="E16" s="109">
        <f>'Kosten absolut'!AM15</f>
        <v>2877102</v>
      </c>
      <c r="F16" s="109"/>
      <c r="G16" s="109">
        <f>Kobe!AM15</f>
        <v>212792</v>
      </c>
      <c r="H16" s="86"/>
      <c r="I16" s="126">
        <f t="shared" si="0"/>
        <v>2664310</v>
      </c>
      <c r="J16" s="127"/>
      <c r="K16" s="124">
        <f t="shared" si="1"/>
        <v>927.03897007654837</v>
      </c>
      <c r="L16" s="124"/>
      <c r="M16" s="128">
        <v>177.545365148683</v>
      </c>
      <c r="N16" s="124"/>
      <c r="O16" s="124">
        <f t="shared" si="2"/>
        <v>749.49360492786536</v>
      </c>
      <c r="P16" s="98"/>
    </row>
    <row r="17" spans="1:16" s="96" customFormat="1" x14ac:dyDescent="0.25">
      <c r="A17" s="95" t="s">
        <v>29</v>
      </c>
      <c r="B17" s="95"/>
      <c r="C17" s="86">
        <v>2727</v>
      </c>
      <c r="D17" s="99"/>
      <c r="E17" s="109">
        <f>'Kosten absolut'!AM16</f>
        <v>2384850</v>
      </c>
      <c r="F17" s="109"/>
      <c r="G17" s="109">
        <f>Kobe!AM16</f>
        <v>196751</v>
      </c>
      <c r="H17" s="86"/>
      <c r="I17" s="126">
        <f t="shared" si="0"/>
        <v>2188099</v>
      </c>
      <c r="J17" s="127"/>
      <c r="K17" s="124">
        <f t="shared" si="1"/>
        <v>802.38320498716541</v>
      </c>
      <c r="L17" s="124"/>
      <c r="M17" s="128">
        <v>165.39459067220801</v>
      </c>
      <c r="N17" s="124"/>
      <c r="O17" s="124">
        <f t="shared" si="2"/>
        <v>636.98861431495743</v>
      </c>
      <c r="P17" s="98"/>
    </row>
    <row r="18" spans="1:16" s="96" customFormat="1" x14ac:dyDescent="0.25">
      <c r="A18" s="95" t="s">
        <v>30</v>
      </c>
      <c r="B18" s="95"/>
      <c r="C18" s="86">
        <v>4700</v>
      </c>
      <c r="D18" s="99"/>
      <c r="E18" s="109">
        <f>'Kosten absolut'!AM17</f>
        <v>3769507</v>
      </c>
      <c r="F18" s="109"/>
      <c r="G18" s="109">
        <f>Kobe!AM17</f>
        <v>327206</v>
      </c>
      <c r="H18" s="86"/>
      <c r="I18" s="126">
        <f t="shared" si="0"/>
        <v>3442301</v>
      </c>
      <c r="J18" s="127"/>
      <c r="K18" s="124">
        <f t="shared" si="1"/>
        <v>732.40446808510637</v>
      </c>
      <c r="L18" s="124"/>
      <c r="M18" s="128">
        <v>189.74562139457399</v>
      </c>
      <c r="N18" s="124"/>
      <c r="O18" s="124">
        <f t="shared" si="2"/>
        <v>542.65884669053241</v>
      </c>
      <c r="P18" s="98"/>
    </row>
    <row r="19" spans="1:16" s="96" customFormat="1" x14ac:dyDescent="0.25">
      <c r="A19" s="95" t="s">
        <v>31</v>
      </c>
      <c r="B19" s="95"/>
      <c r="C19" s="86">
        <v>7577</v>
      </c>
      <c r="D19" s="99"/>
      <c r="E19" s="109">
        <f>'Kosten absolut'!AM18</f>
        <v>7622158</v>
      </c>
      <c r="F19" s="109"/>
      <c r="G19" s="109">
        <f>Kobe!AM18</f>
        <v>560120</v>
      </c>
      <c r="H19" s="86"/>
      <c r="I19" s="126">
        <f t="shared" si="0"/>
        <v>7062038</v>
      </c>
      <c r="J19" s="127"/>
      <c r="K19" s="124">
        <f t="shared" si="1"/>
        <v>932.03616206942058</v>
      </c>
      <c r="L19" s="124"/>
      <c r="M19" s="128">
        <v>181.17844221468599</v>
      </c>
      <c r="N19" s="124"/>
      <c r="O19" s="124">
        <f t="shared" si="2"/>
        <v>750.85771985473457</v>
      </c>
      <c r="P19" s="98"/>
    </row>
    <row r="20" spans="1:16" s="96" customFormat="1" x14ac:dyDescent="0.25">
      <c r="A20" s="95" t="s">
        <v>32</v>
      </c>
      <c r="B20" s="95"/>
      <c r="C20" s="86">
        <v>20828</v>
      </c>
      <c r="D20" s="99"/>
      <c r="E20" s="109">
        <f>'Kosten absolut'!AM19</f>
        <v>22404859</v>
      </c>
      <c r="F20" s="109"/>
      <c r="G20" s="109">
        <f>Kobe!AM19</f>
        <v>1597918</v>
      </c>
      <c r="H20" s="86"/>
      <c r="I20" s="126">
        <f t="shared" si="0"/>
        <v>20806941</v>
      </c>
      <c r="J20" s="127"/>
      <c r="K20" s="124">
        <f t="shared" si="1"/>
        <v>998.98890916074515</v>
      </c>
      <c r="L20" s="124"/>
      <c r="M20" s="128">
        <v>218.76546750977201</v>
      </c>
      <c r="N20" s="124"/>
      <c r="O20" s="124">
        <f t="shared" si="2"/>
        <v>780.2234416509732</v>
      </c>
      <c r="P20" s="98"/>
    </row>
    <row r="21" spans="1:16" s="96" customFormat="1" x14ac:dyDescent="0.25">
      <c r="A21" s="95" t="s">
        <v>33</v>
      </c>
      <c r="B21" s="95"/>
      <c r="C21" s="86">
        <v>25954</v>
      </c>
      <c r="D21" s="99"/>
      <c r="E21" s="109">
        <f>'Kosten absolut'!AM20</f>
        <v>23902888</v>
      </c>
      <c r="F21" s="109"/>
      <c r="G21" s="109">
        <f>Kobe!AM20</f>
        <v>2016045</v>
      </c>
      <c r="H21" s="86"/>
      <c r="I21" s="126">
        <f t="shared" si="0"/>
        <v>21886843</v>
      </c>
      <c r="J21" s="127"/>
      <c r="K21" s="124">
        <f t="shared" si="1"/>
        <v>843.29363489250215</v>
      </c>
      <c r="L21" s="124"/>
      <c r="M21" s="128">
        <v>218.22660338753801</v>
      </c>
      <c r="N21" s="124"/>
      <c r="O21" s="124">
        <f t="shared" si="2"/>
        <v>625.06703150496412</v>
      </c>
      <c r="P21" s="98"/>
    </row>
    <row r="22" spans="1:16" s="96" customFormat="1" x14ac:dyDescent="0.25">
      <c r="A22" s="95" t="s">
        <v>34</v>
      </c>
      <c r="B22" s="95"/>
      <c r="C22" s="86">
        <v>28154</v>
      </c>
      <c r="D22" s="99"/>
      <c r="E22" s="109">
        <f>'Kosten absolut'!AM21</f>
        <v>32570048</v>
      </c>
      <c r="F22" s="109"/>
      <c r="G22" s="109">
        <f>Kobe!AM21</f>
        <v>2422894</v>
      </c>
      <c r="H22" s="86"/>
      <c r="I22" s="126">
        <f t="shared" si="0"/>
        <v>30147154</v>
      </c>
      <c r="J22" s="127"/>
      <c r="K22" s="124">
        <f t="shared" si="1"/>
        <v>1070.7947005754068</v>
      </c>
      <c r="L22" s="124"/>
      <c r="M22" s="128">
        <v>314.37535435278198</v>
      </c>
      <c r="N22" s="124"/>
      <c r="O22" s="124">
        <f t="shared" si="2"/>
        <v>756.41934622262477</v>
      </c>
      <c r="P22" s="98"/>
    </row>
    <row r="23" spans="1:16" s="96" customFormat="1" x14ac:dyDescent="0.25">
      <c r="A23" s="95" t="s">
        <v>35</v>
      </c>
      <c r="B23" s="95"/>
      <c r="C23" s="86">
        <v>22742</v>
      </c>
      <c r="D23" s="99"/>
      <c r="E23" s="109">
        <f>'Kosten absolut'!AM22</f>
        <v>22900104</v>
      </c>
      <c r="F23" s="109"/>
      <c r="G23" s="109">
        <f>Kobe!AM22</f>
        <v>1819886</v>
      </c>
      <c r="H23" s="86"/>
      <c r="I23" s="126">
        <f t="shared" si="0"/>
        <v>21080218</v>
      </c>
      <c r="J23" s="127"/>
      <c r="K23" s="124">
        <f t="shared" si="1"/>
        <v>926.92894204555444</v>
      </c>
      <c r="L23" s="124"/>
      <c r="M23" s="128">
        <v>230.87606510339899</v>
      </c>
      <c r="N23" s="124"/>
      <c r="O23" s="124">
        <f t="shared" si="2"/>
        <v>696.05287694215542</v>
      </c>
      <c r="P23" s="98"/>
    </row>
    <row r="24" spans="1:16" s="96" customFormat="1" x14ac:dyDescent="0.25">
      <c r="A24" s="95" t="s">
        <v>36</v>
      </c>
      <c r="B24" s="95"/>
      <c r="C24" s="86">
        <v>8450</v>
      </c>
      <c r="D24" s="99"/>
      <c r="E24" s="109">
        <f>'Kosten absolut'!AM23</f>
        <v>7339225</v>
      </c>
      <c r="F24" s="109"/>
      <c r="G24" s="109">
        <f>Kobe!AM23</f>
        <v>615224</v>
      </c>
      <c r="H24" s="86"/>
      <c r="I24" s="126">
        <f t="shared" si="0"/>
        <v>6724001</v>
      </c>
      <c r="J24" s="127"/>
      <c r="K24" s="124">
        <f t="shared" si="1"/>
        <v>795.7397633136095</v>
      </c>
      <c r="L24" s="124"/>
      <c r="M24" s="128">
        <v>213.63152119332199</v>
      </c>
      <c r="N24" s="124"/>
      <c r="O24" s="124">
        <f t="shared" si="2"/>
        <v>582.10824212028751</v>
      </c>
      <c r="P24" s="98"/>
    </row>
    <row r="25" spans="1:16" s="96" customFormat="1" x14ac:dyDescent="0.25">
      <c r="A25" s="95" t="s">
        <v>37</v>
      </c>
      <c r="B25" s="95"/>
      <c r="C25" s="86">
        <v>6217</v>
      </c>
      <c r="D25" s="99"/>
      <c r="E25" s="109">
        <f>'Kosten absolut'!AM24</f>
        <v>4553441</v>
      </c>
      <c r="F25" s="109"/>
      <c r="G25" s="109">
        <f>Kobe!AM24</f>
        <v>427184</v>
      </c>
      <c r="H25" s="86"/>
      <c r="I25" s="126">
        <f t="shared" si="0"/>
        <v>4126257</v>
      </c>
      <c r="J25" s="127"/>
      <c r="K25" s="124">
        <f t="shared" si="1"/>
        <v>663.70548496059189</v>
      </c>
      <c r="L25" s="124"/>
      <c r="M25" s="128">
        <v>172.01192759147</v>
      </c>
      <c r="N25" s="124"/>
      <c r="O25" s="124">
        <f t="shared" si="2"/>
        <v>491.69355736912189</v>
      </c>
      <c r="P25" s="98"/>
    </row>
    <row r="26" spans="1:16" s="96" customFormat="1" x14ac:dyDescent="0.25">
      <c r="A26" s="95" t="s">
        <v>38</v>
      </c>
      <c r="B26" s="95"/>
      <c r="C26" s="86">
        <v>1270</v>
      </c>
      <c r="D26" s="99"/>
      <c r="E26" s="109">
        <f>'Kosten absolut'!AM25</f>
        <v>752936</v>
      </c>
      <c r="F26" s="109"/>
      <c r="G26" s="109">
        <f>Kobe!AM25</f>
        <v>76815</v>
      </c>
      <c r="H26" s="86"/>
      <c r="I26" s="126">
        <f t="shared" si="0"/>
        <v>676121</v>
      </c>
      <c r="J26" s="127"/>
      <c r="K26" s="124">
        <f t="shared" si="1"/>
        <v>532.37874015748037</v>
      </c>
      <c r="L26" s="124"/>
      <c r="M26" s="128">
        <v>154.46716128427499</v>
      </c>
      <c r="N26" s="124"/>
      <c r="O26" s="124">
        <f t="shared" si="2"/>
        <v>377.91157887320537</v>
      </c>
      <c r="P26" s="98"/>
    </row>
    <row r="27" spans="1:16" s="96" customFormat="1" x14ac:dyDescent="0.25">
      <c r="A27" s="95" t="s">
        <v>39</v>
      </c>
      <c r="B27" s="95"/>
      <c r="C27" s="86">
        <v>42931</v>
      </c>
      <c r="D27" s="99"/>
      <c r="E27" s="109">
        <f>'Kosten absolut'!AM26</f>
        <v>37501632</v>
      </c>
      <c r="F27" s="109"/>
      <c r="G27" s="109">
        <f>Kobe!AM26</f>
        <v>3135428</v>
      </c>
      <c r="H27" s="86"/>
      <c r="I27" s="126">
        <f t="shared" si="0"/>
        <v>34366204</v>
      </c>
      <c r="J27" s="127"/>
      <c r="K27" s="124">
        <f t="shared" si="1"/>
        <v>800.49856746872888</v>
      </c>
      <c r="L27" s="124"/>
      <c r="M27" s="128">
        <v>185.32301444743501</v>
      </c>
      <c r="N27" s="124"/>
      <c r="O27" s="124">
        <f t="shared" si="2"/>
        <v>615.17555302129381</v>
      </c>
      <c r="P27" s="98"/>
    </row>
    <row r="28" spans="1:16" s="96" customFormat="1" x14ac:dyDescent="0.25">
      <c r="A28" s="95" t="s">
        <v>40</v>
      </c>
      <c r="B28" s="95"/>
      <c r="C28" s="86">
        <v>19988</v>
      </c>
      <c r="D28" s="99"/>
      <c r="E28" s="109">
        <f>'Kosten absolut'!AM27</f>
        <v>19065526</v>
      </c>
      <c r="F28" s="109"/>
      <c r="G28" s="109">
        <f>Kobe!AM27</f>
        <v>1441543</v>
      </c>
      <c r="H28" s="86"/>
      <c r="I28" s="126">
        <f t="shared" si="0"/>
        <v>17623983</v>
      </c>
      <c r="J28" s="127"/>
      <c r="K28" s="124">
        <f t="shared" si="1"/>
        <v>881.72818691214729</v>
      </c>
      <c r="L28" s="124"/>
      <c r="M28" s="128">
        <v>188.285433384253</v>
      </c>
      <c r="N28" s="124"/>
      <c r="O28" s="124">
        <f t="shared" si="2"/>
        <v>693.4427535278943</v>
      </c>
      <c r="P28" s="98"/>
    </row>
    <row r="29" spans="1:16" s="96" customFormat="1" x14ac:dyDescent="0.25">
      <c r="A29" s="95" t="s">
        <v>41</v>
      </c>
      <c r="B29" s="95"/>
      <c r="C29" s="86">
        <v>44964</v>
      </c>
      <c r="D29" s="99"/>
      <c r="E29" s="109">
        <f>'Kosten absolut'!AM28</f>
        <v>40101903</v>
      </c>
      <c r="F29" s="109"/>
      <c r="G29" s="109">
        <f>Kobe!AM28</f>
        <v>3246152</v>
      </c>
      <c r="H29" s="86"/>
      <c r="I29" s="126">
        <f t="shared" si="0"/>
        <v>36855751</v>
      </c>
      <c r="J29" s="127"/>
      <c r="K29" s="124">
        <f t="shared" si="1"/>
        <v>819.67242683035317</v>
      </c>
      <c r="L29" s="124"/>
      <c r="M29" s="128">
        <v>203.447390305434</v>
      </c>
      <c r="N29" s="124"/>
      <c r="O29" s="124">
        <f t="shared" si="2"/>
        <v>616.22503652491923</v>
      </c>
      <c r="P29" s="98"/>
    </row>
    <row r="30" spans="1:16" s="96" customFormat="1" x14ac:dyDescent="0.25">
      <c r="A30" s="95" t="s">
        <v>42</v>
      </c>
      <c r="B30" s="95"/>
      <c r="C30" s="86">
        <v>20722</v>
      </c>
      <c r="D30" s="99"/>
      <c r="E30" s="109">
        <f>'Kosten absolut'!AM29</f>
        <v>18834098</v>
      </c>
      <c r="F30" s="109"/>
      <c r="G30" s="109">
        <f>Kobe!AM29</f>
        <v>1487006</v>
      </c>
      <c r="H30" s="86"/>
      <c r="I30" s="126">
        <f t="shared" si="0"/>
        <v>17347092</v>
      </c>
      <c r="J30" s="127"/>
      <c r="K30" s="124">
        <f t="shared" si="1"/>
        <v>837.13406041887845</v>
      </c>
      <c r="L30" s="124"/>
      <c r="M30" s="128">
        <v>192.69787605199201</v>
      </c>
      <c r="N30" s="124"/>
      <c r="O30" s="124">
        <f t="shared" si="2"/>
        <v>644.43618436688644</v>
      </c>
      <c r="P30" s="98"/>
    </row>
    <row r="31" spans="1:16" s="96" customFormat="1" x14ac:dyDescent="0.25">
      <c r="A31" s="95" t="s">
        <v>43</v>
      </c>
      <c r="B31" s="95"/>
      <c r="C31" s="86">
        <v>37574</v>
      </c>
      <c r="D31" s="99"/>
      <c r="E31" s="109">
        <f>'Kosten absolut'!AM30</f>
        <v>40207240</v>
      </c>
      <c r="F31" s="109"/>
      <c r="G31" s="109">
        <f>Kobe!AM30</f>
        <v>3008070</v>
      </c>
      <c r="H31" s="86"/>
      <c r="I31" s="126">
        <f t="shared" si="0"/>
        <v>37199170</v>
      </c>
      <c r="J31" s="127"/>
      <c r="K31" s="124">
        <f t="shared" si="1"/>
        <v>990.02421887475384</v>
      </c>
      <c r="L31" s="124"/>
      <c r="M31" s="128">
        <v>268.52049053197902</v>
      </c>
      <c r="N31" s="124"/>
      <c r="O31" s="124">
        <f t="shared" si="2"/>
        <v>721.50372834277482</v>
      </c>
      <c r="P31" s="98"/>
    </row>
    <row r="32" spans="1:16" s="96" customFormat="1" x14ac:dyDescent="0.25">
      <c r="A32" s="95" t="s">
        <v>44</v>
      </c>
      <c r="B32" s="95"/>
      <c r="C32" s="86">
        <v>67621</v>
      </c>
      <c r="D32" s="99"/>
      <c r="E32" s="109">
        <f>'Kosten absolut'!AM31</f>
        <v>83436485</v>
      </c>
      <c r="F32" s="109"/>
      <c r="G32" s="109">
        <f>Kobe!AM31</f>
        <v>5519400</v>
      </c>
      <c r="H32" s="86"/>
      <c r="I32" s="126">
        <f t="shared" si="0"/>
        <v>77917085</v>
      </c>
      <c r="J32" s="127"/>
      <c r="K32" s="124">
        <f t="shared" si="1"/>
        <v>1152.2616494875851</v>
      </c>
      <c r="L32" s="124"/>
      <c r="M32" s="128">
        <v>268.98316112305099</v>
      </c>
      <c r="N32" s="124"/>
      <c r="O32" s="124">
        <f t="shared" si="2"/>
        <v>883.27848836453416</v>
      </c>
      <c r="P32" s="98"/>
    </row>
    <row r="33" spans="1:16" s="96" customFormat="1" x14ac:dyDescent="0.25">
      <c r="A33" s="95" t="s">
        <v>45</v>
      </c>
      <c r="B33" s="95"/>
      <c r="C33" s="86">
        <v>25624</v>
      </c>
      <c r="D33" s="99"/>
      <c r="E33" s="109">
        <f>'Kosten absolut'!AM32</f>
        <v>26484082</v>
      </c>
      <c r="F33" s="109"/>
      <c r="G33" s="109">
        <f>Kobe!AM32</f>
        <v>2026492</v>
      </c>
      <c r="H33" s="86"/>
      <c r="I33" s="126">
        <f t="shared" si="0"/>
        <v>24457590</v>
      </c>
      <c r="J33" s="127"/>
      <c r="K33" s="124">
        <f t="shared" si="1"/>
        <v>954.4797845769591</v>
      </c>
      <c r="L33" s="124"/>
      <c r="M33" s="128">
        <v>207.58745911585899</v>
      </c>
      <c r="N33" s="124"/>
      <c r="O33" s="124">
        <f t="shared" si="2"/>
        <v>746.89232546110009</v>
      </c>
      <c r="P33" s="98"/>
    </row>
    <row r="34" spans="1:16" s="96" customFormat="1" x14ac:dyDescent="0.25">
      <c r="A34" s="95" t="s">
        <v>46</v>
      </c>
      <c r="B34" s="95"/>
      <c r="C34" s="86">
        <v>19726</v>
      </c>
      <c r="D34" s="99"/>
      <c r="E34" s="109">
        <f>'Kosten absolut'!AM33</f>
        <v>23503493</v>
      </c>
      <c r="F34" s="109"/>
      <c r="G34" s="109">
        <f>Kobe!AM33</f>
        <v>1548560</v>
      </c>
      <c r="H34" s="86"/>
      <c r="I34" s="126">
        <f t="shared" si="0"/>
        <v>21954933</v>
      </c>
      <c r="J34" s="127"/>
      <c r="K34" s="124">
        <f t="shared" si="1"/>
        <v>1112.9946770759404</v>
      </c>
      <c r="L34" s="124"/>
      <c r="M34" s="128">
        <v>255.48241016093601</v>
      </c>
      <c r="N34" s="124"/>
      <c r="O34" s="124">
        <f t="shared" si="2"/>
        <v>857.51226691500437</v>
      </c>
      <c r="P34" s="98"/>
    </row>
    <row r="35" spans="1:16" s="96" customFormat="1" x14ac:dyDescent="0.25">
      <c r="A35" s="95" t="s">
        <v>47</v>
      </c>
      <c r="B35" s="95"/>
      <c r="C35" s="86">
        <v>38184</v>
      </c>
      <c r="D35" s="99"/>
      <c r="E35" s="109">
        <f>'Kosten absolut'!AM34</f>
        <v>54011579</v>
      </c>
      <c r="F35" s="109"/>
      <c r="G35" s="109">
        <f>Kobe!AM34</f>
        <v>3288233</v>
      </c>
      <c r="H35" s="86"/>
      <c r="I35" s="126">
        <f t="shared" si="0"/>
        <v>50723346</v>
      </c>
      <c r="J35" s="127"/>
      <c r="K35" s="124">
        <f t="shared" si="1"/>
        <v>1328.3926775612822</v>
      </c>
      <c r="L35" s="124"/>
      <c r="M35" s="128">
        <v>312.01540687885802</v>
      </c>
      <c r="N35" s="124"/>
      <c r="O35" s="124">
        <f t="shared" si="2"/>
        <v>1016.3772706824242</v>
      </c>
      <c r="P35" s="98"/>
    </row>
    <row r="36" spans="1:16" s="96" customFormat="1" x14ac:dyDescent="0.25">
      <c r="A36" s="95" t="s">
        <v>48</v>
      </c>
      <c r="B36" s="95"/>
      <c r="C36" s="86">
        <v>7047</v>
      </c>
      <c r="D36" s="99"/>
      <c r="E36" s="109">
        <f>'Kosten absolut'!AM35</f>
        <v>8542703</v>
      </c>
      <c r="F36" s="109"/>
      <c r="G36" s="109">
        <f>Kobe!AM35</f>
        <v>559751</v>
      </c>
      <c r="H36" s="86"/>
      <c r="I36" s="126">
        <f t="shared" si="0"/>
        <v>7982952</v>
      </c>
      <c r="J36" s="127"/>
      <c r="K36" s="124">
        <f t="shared" si="1"/>
        <v>1132.8156662409535</v>
      </c>
      <c r="L36" s="124"/>
      <c r="M36" s="128">
        <v>241.35538545822101</v>
      </c>
      <c r="N36" s="124"/>
      <c r="O36" s="124">
        <f t="shared" si="2"/>
        <v>891.46028078273253</v>
      </c>
      <c r="P36" s="98"/>
    </row>
    <row r="37" spans="1:16" s="96" customFormat="1" x14ac:dyDescent="0.25">
      <c r="A37" s="96" t="s">
        <v>49</v>
      </c>
      <c r="C37" s="86">
        <f>SUM(C11:C36)</f>
        <v>737467</v>
      </c>
      <c r="D37" s="86"/>
      <c r="E37" s="109">
        <f>'Kosten absolut'!AM36</f>
        <v>777663413</v>
      </c>
      <c r="F37" s="86"/>
      <c r="G37" s="109">
        <f>Kobe!AM36</f>
        <v>57339157</v>
      </c>
      <c r="H37" s="86"/>
      <c r="I37" s="126">
        <f t="shared" si="0"/>
        <v>720324256</v>
      </c>
      <c r="J37" s="127"/>
      <c r="K37" s="124">
        <f t="shared" si="1"/>
        <v>976.75456122104447</v>
      </c>
      <c r="L37" s="128"/>
      <c r="M37" s="128">
        <v>228.93922229127216</v>
      </c>
      <c r="N37" s="128"/>
      <c r="O37" s="124">
        <f t="shared" si="2"/>
        <v>747.81533892977234</v>
      </c>
    </row>
  </sheetData>
  <phoneticPr fontId="0" type="noConversion"/>
  <pageMargins left="0.78740157480314965" right="0.78740157480314965" top="0.77" bottom="0.74" header="0.51181102362204722" footer="0.51181102362204722"/>
  <pageSetup paperSize="9" orientation="landscape" horizontalDpi="300" verticalDpi="300" r:id="rId1"/>
  <headerFooter alignWithMargins="0">
    <oddHeader>&amp;A</oddHeader>
    <oddFooter>Seite &amp;P</oddFoot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2"/>
  <dimension ref="A1:S37"/>
  <sheetViews>
    <sheetView workbookViewId="0"/>
  </sheetViews>
  <sheetFormatPr baseColWidth="10" defaultColWidth="11.44140625" defaultRowHeight="13.2" x14ac:dyDescent="0.25"/>
  <cols>
    <col min="1" max="1" width="9.33203125" style="47" customWidth="1"/>
    <col min="2" max="2" width="7.6640625" style="47" customWidth="1"/>
    <col min="3" max="3" width="10.109375" style="49" customWidth="1"/>
    <col min="4" max="4" width="2.5546875" style="49" customWidth="1"/>
    <col min="5" max="5" width="13.33203125" style="49" customWidth="1"/>
    <col min="6" max="6" width="3" style="49" customWidth="1"/>
    <col min="7" max="7" width="12.44140625" style="49" customWidth="1"/>
    <col min="8" max="8" width="3.44140625" style="49" customWidth="1"/>
    <col min="9" max="9" width="13" style="49" customWidth="1"/>
    <col min="10" max="10" width="2.44140625" style="49" customWidth="1"/>
    <col min="11" max="11" width="13.33203125" style="85" customWidth="1"/>
    <col min="12" max="12" width="2.88671875" style="45" customWidth="1"/>
    <col min="13" max="13" width="13.33203125" style="85" customWidth="1"/>
    <col min="14" max="14" width="2" style="46" customWidth="1"/>
    <col min="15" max="15" width="12.88671875" style="85" customWidth="1"/>
    <col min="16" max="16" width="4.33203125" style="47" customWidth="1"/>
    <col min="17" max="17" width="11.44140625" style="47"/>
    <col min="18" max="18" width="26.88671875" style="47" customWidth="1"/>
    <col min="19" max="19" width="11.44140625" style="48"/>
    <col min="20" max="16384" width="11.44140625" style="47"/>
  </cols>
  <sheetData>
    <row r="1" spans="1:19" s="43" customFormat="1" x14ac:dyDescent="0.25">
      <c r="A1" s="6" t="s">
        <v>184</v>
      </c>
      <c r="B1" s="6"/>
      <c r="C1" s="39"/>
      <c r="D1" s="39"/>
      <c r="E1" s="40"/>
      <c r="F1" s="40"/>
      <c r="G1" s="40"/>
      <c r="H1" s="40"/>
      <c r="I1" s="40"/>
      <c r="J1" s="40"/>
      <c r="K1" s="88"/>
      <c r="L1" s="41"/>
      <c r="M1" s="88"/>
      <c r="N1" s="42"/>
      <c r="O1" s="29"/>
      <c r="P1" s="7" t="s">
        <v>185</v>
      </c>
    </row>
    <row r="2" spans="1:19" s="43" customFormat="1" x14ac:dyDescent="0.25">
      <c r="A2" s="38" t="s">
        <v>182</v>
      </c>
      <c r="B2" s="38"/>
      <c r="C2" s="39"/>
      <c r="D2" s="39"/>
      <c r="E2" s="40"/>
      <c r="F2" s="40"/>
      <c r="G2" s="40"/>
      <c r="H2" s="40"/>
      <c r="I2" s="40"/>
      <c r="J2" s="40"/>
      <c r="K2" s="88"/>
      <c r="L2" s="41"/>
      <c r="M2" s="88"/>
      <c r="N2" s="42"/>
      <c r="O2" s="29"/>
      <c r="P2" s="22"/>
    </row>
    <row r="3" spans="1:19" x14ac:dyDescent="0.25">
      <c r="A3" s="38" t="s">
        <v>202</v>
      </c>
      <c r="B3" s="38"/>
      <c r="C3" s="44"/>
      <c r="D3" s="44"/>
      <c r="E3" s="40"/>
      <c r="F3" s="40"/>
      <c r="G3" s="40"/>
      <c r="H3" s="40"/>
      <c r="I3" s="40"/>
      <c r="J3" s="40"/>
      <c r="S3" s="47"/>
    </row>
    <row r="4" spans="1:19" x14ac:dyDescent="0.25">
      <c r="A4" s="38" t="s">
        <v>140</v>
      </c>
      <c r="B4" s="38"/>
      <c r="C4" s="44"/>
      <c r="D4" s="44"/>
      <c r="E4" s="40"/>
      <c r="F4" s="40"/>
      <c r="G4" s="40"/>
      <c r="H4" s="40"/>
      <c r="I4" s="40"/>
      <c r="J4" s="40"/>
      <c r="S4" s="47"/>
    </row>
    <row r="5" spans="1:19" x14ac:dyDescent="0.25">
      <c r="S5" s="47"/>
    </row>
    <row r="6" spans="1:19" x14ac:dyDescent="0.25">
      <c r="B6" s="43"/>
      <c r="K6" s="89"/>
      <c r="L6" s="46"/>
      <c r="M6" s="89"/>
      <c r="O6" s="89"/>
      <c r="P6" s="49"/>
      <c r="S6" s="47"/>
    </row>
    <row r="7" spans="1:19" x14ac:dyDescent="0.25">
      <c r="A7" s="43" t="s">
        <v>1</v>
      </c>
      <c r="B7"/>
      <c r="C7" s="50" t="s">
        <v>56</v>
      </c>
      <c r="D7" s="50"/>
      <c r="E7" s="50" t="s">
        <v>52</v>
      </c>
      <c r="F7" s="50"/>
      <c r="G7" s="105" t="s">
        <v>183</v>
      </c>
      <c r="H7" s="50"/>
      <c r="I7" s="50" t="s">
        <v>55</v>
      </c>
      <c r="J7" s="50"/>
      <c r="K7" s="90" t="s">
        <v>57</v>
      </c>
      <c r="L7" s="52"/>
      <c r="M7" s="90" t="s">
        <v>57</v>
      </c>
      <c r="N7" s="52"/>
      <c r="O7" s="90" t="s">
        <v>58</v>
      </c>
      <c r="P7" s="50"/>
      <c r="S7" s="47"/>
    </row>
    <row r="8" spans="1:19" x14ac:dyDescent="0.25">
      <c r="C8" s="105" t="s">
        <v>171</v>
      </c>
      <c r="D8" s="50"/>
      <c r="E8" s="105" t="s">
        <v>171</v>
      </c>
      <c r="F8" s="50"/>
      <c r="G8" s="105" t="s">
        <v>171</v>
      </c>
      <c r="H8" s="50"/>
      <c r="I8" s="105" t="s">
        <v>171</v>
      </c>
      <c r="J8" s="50"/>
      <c r="K8" s="106" t="s">
        <v>172</v>
      </c>
      <c r="L8" s="53"/>
      <c r="M8" s="91" t="s">
        <v>59</v>
      </c>
      <c r="N8" s="52"/>
      <c r="O8" s="107" t="s">
        <v>172</v>
      </c>
      <c r="P8" s="51"/>
      <c r="S8" s="47"/>
    </row>
    <row r="9" spans="1:19" x14ac:dyDescent="0.25">
      <c r="E9" s="50" t="s">
        <v>54</v>
      </c>
      <c r="F9" s="50"/>
      <c r="G9" s="50" t="s">
        <v>54</v>
      </c>
      <c r="H9" s="50"/>
      <c r="I9" s="50" t="s">
        <v>54</v>
      </c>
      <c r="J9" s="50"/>
      <c r="K9" s="90" t="s">
        <v>54</v>
      </c>
      <c r="L9" s="52"/>
      <c r="M9" s="90" t="s">
        <v>54</v>
      </c>
      <c r="N9" s="52"/>
      <c r="O9" s="90" t="s">
        <v>54</v>
      </c>
      <c r="P9" s="50"/>
      <c r="S9" s="47"/>
    </row>
    <row r="10" spans="1:19" s="61" customFormat="1" x14ac:dyDescent="0.25">
      <c r="C10" s="62"/>
      <c r="E10" s="62"/>
      <c r="G10" s="62"/>
      <c r="H10" s="54"/>
      <c r="I10" s="62"/>
      <c r="J10" s="54"/>
      <c r="L10" s="63"/>
      <c r="N10" s="63"/>
      <c r="O10" s="92"/>
      <c r="P10" s="54"/>
    </row>
    <row r="11" spans="1:19" s="96" customFormat="1" x14ac:dyDescent="0.25">
      <c r="A11" s="95" t="s">
        <v>23</v>
      </c>
      <c r="B11" s="95"/>
      <c r="C11" s="86">
        <v>69735</v>
      </c>
      <c r="D11" s="99"/>
      <c r="E11" s="109">
        <f>'Kosten absolut'!AO10</f>
        <v>105763948</v>
      </c>
      <c r="F11" s="109"/>
      <c r="G11" s="109">
        <f>Kobe!AO10</f>
        <v>6108079</v>
      </c>
      <c r="H11" s="86"/>
      <c r="I11" s="126">
        <f>E11-G11</f>
        <v>99655869</v>
      </c>
      <c r="J11" s="127"/>
      <c r="K11" s="124">
        <f t="shared" ref="K11:K37" si="0">I11/C11</f>
        <v>1429.0653043665304</v>
      </c>
      <c r="L11" s="124"/>
      <c r="M11" s="128">
        <v>218.04229159690701</v>
      </c>
      <c r="N11" s="124"/>
      <c r="O11" s="124">
        <f>K11-M11</f>
        <v>1211.0230127696234</v>
      </c>
      <c r="P11" s="97"/>
      <c r="R11" s="142"/>
    </row>
    <row r="12" spans="1:19" s="96" customFormat="1" x14ac:dyDescent="0.25">
      <c r="A12" s="95" t="s">
        <v>24</v>
      </c>
      <c r="B12" s="95"/>
      <c r="C12" s="86">
        <v>62661</v>
      </c>
      <c r="D12" s="99"/>
      <c r="E12" s="109">
        <f>'Kosten absolut'!AO11</f>
        <v>87432910</v>
      </c>
      <c r="F12" s="109"/>
      <c r="G12" s="109">
        <f>Kobe!AO11</f>
        <v>5609998</v>
      </c>
      <c r="H12" s="86"/>
      <c r="I12" s="126">
        <f t="shared" ref="I12:I37" si="1">E12-G12</f>
        <v>81822912</v>
      </c>
      <c r="J12" s="127"/>
      <c r="K12" s="124">
        <f t="shared" si="0"/>
        <v>1305.8028438741801</v>
      </c>
      <c r="L12" s="124"/>
      <c r="M12" s="128">
        <v>249.03833194441299</v>
      </c>
      <c r="N12" s="124"/>
      <c r="O12" s="124">
        <f t="shared" ref="O12:O37" si="2">K12-M12</f>
        <v>1056.7645119297672</v>
      </c>
      <c r="P12" s="98"/>
    </row>
    <row r="13" spans="1:19" s="96" customFormat="1" x14ac:dyDescent="0.25">
      <c r="A13" s="95" t="s">
        <v>25</v>
      </c>
      <c r="B13" s="95"/>
      <c r="C13" s="86">
        <v>18194</v>
      </c>
      <c r="D13" s="99"/>
      <c r="E13" s="109">
        <f>'Kosten absolut'!AO12</f>
        <v>25517515</v>
      </c>
      <c r="F13" s="109"/>
      <c r="G13" s="109">
        <f>Kobe!AO12</f>
        <v>1527557</v>
      </c>
      <c r="H13" s="86"/>
      <c r="I13" s="126">
        <f t="shared" si="1"/>
        <v>23989958</v>
      </c>
      <c r="J13" s="127"/>
      <c r="K13" s="124">
        <f t="shared" si="0"/>
        <v>1318.5642519511928</v>
      </c>
      <c r="L13" s="124"/>
      <c r="M13" s="128">
        <v>191.51246859173401</v>
      </c>
      <c r="N13" s="124"/>
      <c r="O13" s="124">
        <f t="shared" si="2"/>
        <v>1127.0517833594588</v>
      </c>
      <c r="P13" s="98"/>
    </row>
    <row r="14" spans="1:19" s="96" customFormat="1" x14ac:dyDescent="0.25">
      <c r="A14" s="95" t="s">
        <v>26</v>
      </c>
      <c r="B14" s="95"/>
      <c r="C14" s="86">
        <v>2068</v>
      </c>
      <c r="D14" s="99"/>
      <c r="E14" s="109">
        <f>'Kosten absolut'!AO13</f>
        <v>2503434</v>
      </c>
      <c r="F14" s="109"/>
      <c r="G14" s="109">
        <f>Kobe!AO13</f>
        <v>170349</v>
      </c>
      <c r="H14" s="86"/>
      <c r="I14" s="126">
        <f t="shared" si="1"/>
        <v>2333085</v>
      </c>
      <c r="J14" s="127"/>
      <c r="K14" s="124">
        <f t="shared" si="0"/>
        <v>1128.1842359767891</v>
      </c>
      <c r="L14" s="124"/>
      <c r="M14" s="128">
        <v>184.25417478179301</v>
      </c>
      <c r="N14" s="124"/>
      <c r="O14" s="124">
        <f t="shared" si="2"/>
        <v>943.93006119499603</v>
      </c>
      <c r="P14" s="98"/>
    </row>
    <row r="15" spans="1:19" s="96" customFormat="1" x14ac:dyDescent="0.25">
      <c r="A15" s="95" t="s">
        <v>27</v>
      </c>
      <c r="B15" s="95"/>
      <c r="C15" s="86">
        <v>5568</v>
      </c>
      <c r="D15" s="99"/>
      <c r="E15" s="109">
        <f>'Kosten absolut'!AO14</f>
        <v>7944630</v>
      </c>
      <c r="F15" s="109"/>
      <c r="G15" s="109">
        <f>Kobe!AO14</f>
        <v>482878</v>
      </c>
      <c r="H15" s="86"/>
      <c r="I15" s="126">
        <f t="shared" si="1"/>
        <v>7461752</v>
      </c>
      <c r="J15" s="127"/>
      <c r="K15" s="124">
        <f t="shared" si="0"/>
        <v>1340.1135057471265</v>
      </c>
      <c r="L15" s="124"/>
      <c r="M15" s="128">
        <v>187.25384723391201</v>
      </c>
      <c r="N15" s="124"/>
      <c r="O15" s="124">
        <f t="shared" si="2"/>
        <v>1152.8596585132145</v>
      </c>
      <c r="P15" s="98"/>
    </row>
    <row r="16" spans="1:19" s="96" customFormat="1" x14ac:dyDescent="0.25">
      <c r="A16" s="95" t="s">
        <v>28</v>
      </c>
      <c r="B16" s="95"/>
      <c r="C16" s="86">
        <v>1722</v>
      </c>
      <c r="D16" s="99"/>
      <c r="E16" s="109">
        <f>'Kosten absolut'!AO15</f>
        <v>2089331</v>
      </c>
      <c r="F16" s="109"/>
      <c r="G16" s="109">
        <f>Kobe!AO15</f>
        <v>137569</v>
      </c>
      <c r="H16" s="86"/>
      <c r="I16" s="126">
        <f t="shared" si="1"/>
        <v>1951762</v>
      </c>
      <c r="J16" s="127"/>
      <c r="K16" s="124">
        <f t="shared" si="0"/>
        <v>1133.4274099883855</v>
      </c>
      <c r="L16" s="124"/>
      <c r="M16" s="128">
        <v>177.545365148683</v>
      </c>
      <c r="N16" s="124"/>
      <c r="O16" s="124">
        <f t="shared" si="2"/>
        <v>955.88204483970253</v>
      </c>
      <c r="P16" s="98"/>
    </row>
    <row r="17" spans="1:16" s="96" customFormat="1" x14ac:dyDescent="0.25">
      <c r="A17" s="95" t="s">
        <v>29</v>
      </c>
      <c r="B17" s="95"/>
      <c r="C17" s="86">
        <v>1819</v>
      </c>
      <c r="D17" s="99"/>
      <c r="E17" s="109">
        <f>'Kosten absolut'!AO16</f>
        <v>2075442</v>
      </c>
      <c r="F17" s="109"/>
      <c r="G17" s="109">
        <f>Kobe!AO16</f>
        <v>150947</v>
      </c>
      <c r="H17" s="86"/>
      <c r="I17" s="126">
        <f t="shared" si="1"/>
        <v>1924495</v>
      </c>
      <c r="J17" s="127"/>
      <c r="K17" s="124">
        <f t="shared" si="0"/>
        <v>1057.9961517317208</v>
      </c>
      <c r="L17" s="124"/>
      <c r="M17" s="128">
        <v>165.39459067220801</v>
      </c>
      <c r="N17" s="124"/>
      <c r="O17" s="124">
        <f t="shared" si="2"/>
        <v>892.60156105951285</v>
      </c>
      <c r="P17" s="98"/>
    </row>
    <row r="18" spans="1:16" s="96" customFormat="1" x14ac:dyDescent="0.25">
      <c r="A18" s="95" t="s">
        <v>30</v>
      </c>
      <c r="B18" s="95"/>
      <c r="C18" s="86">
        <v>2539</v>
      </c>
      <c r="D18" s="99"/>
      <c r="E18" s="109">
        <f>'Kosten absolut'!AO17</f>
        <v>3001671</v>
      </c>
      <c r="F18" s="109"/>
      <c r="G18" s="109">
        <f>Kobe!AO17</f>
        <v>200800</v>
      </c>
      <c r="H18" s="86"/>
      <c r="I18" s="126">
        <f t="shared" si="1"/>
        <v>2800871</v>
      </c>
      <c r="J18" s="127"/>
      <c r="K18" s="124">
        <f t="shared" si="0"/>
        <v>1103.1394249704608</v>
      </c>
      <c r="L18" s="124"/>
      <c r="M18" s="128">
        <v>189.74562139457399</v>
      </c>
      <c r="N18" s="124"/>
      <c r="O18" s="124">
        <f t="shared" si="2"/>
        <v>913.39380357588686</v>
      </c>
      <c r="P18" s="98"/>
    </row>
    <row r="19" spans="1:16" s="96" customFormat="1" x14ac:dyDescent="0.25">
      <c r="A19" s="95" t="s">
        <v>31</v>
      </c>
      <c r="B19" s="95"/>
      <c r="C19" s="86">
        <v>4124</v>
      </c>
      <c r="D19" s="99"/>
      <c r="E19" s="109">
        <f>'Kosten absolut'!AO18</f>
        <v>5590499</v>
      </c>
      <c r="F19" s="109"/>
      <c r="G19" s="109">
        <f>Kobe!AO18</f>
        <v>349307</v>
      </c>
      <c r="H19" s="86"/>
      <c r="I19" s="126">
        <f t="shared" si="1"/>
        <v>5241192</v>
      </c>
      <c r="J19" s="127"/>
      <c r="K19" s="124">
        <f t="shared" si="0"/>
        <v>1270.9000969932106</v>
      </c>
      <c r="L19" s="124"/>
      <c r="M19" s="128">
        <v>181.17844221468599</v>
      </c>
      <c r="N19" s="124"/>
      <c r="O19" s="124">
        <f t="shared" si="2"/>
        <v>1089.7216547785247</v>
      </c>
      <c r="P19" s="98"/>
    </row>
    <row r="20" spans="1:16" s="96" customFormat="1" x14ac:dyDescent="0.25">
      <c r="A20" s="95" t="s">
        <v>32</v>
      </c>
      <c r="B20" s="95"/>
      <c r="C20" s="86">
        <v>10143</v>
      </c>
      <c r="D20" s="99"/>
      <c r="E20" s="109">
        <f>'Kosten absolut'!AO19</f>
        <v>16103035</v>
      </c>
      <c r="F20" s="109"/>
      <c r="G20" s="109">
        <f>Kobe!AO19</f>
        <v>894936</v>
      </c>
      <c r="H20" s="86"/>
      <c r="I20" s="126">
        <f t="shared" si="1"/>
        <v>15208099</v>
      </c>
      <c r="J20" s="127"/>
      <c r="K20" s="124">
        <f t="shared" si="0"/>
        <v>1499.3689243813467</v>
      </c>
      <c r="L20" s="124"/>
      <c r="M20" s="128">
        <v>218.76546750977201</v>
      </c>
      <c r="N20" s="124"/>
      <c r="O20" s="124">
        <f t="shared" si="2"/>
        <v>1280.6034568715747</v>
      </c>
      <c r="P20" s="98"/>
    </row>
    <row r="21" spans="1:16" s="96" customFormat="1" x14ac:dyDescent="0.25">
      <c r="A21" s="95" t="s">
        <v>33</v>
      </c>
      <c r="B21" s="95"/>
      <c r="C21" s="86">
        <v>13455</v>
      </c>
      <c r="D21" s="99"/>
      <c r="E21" s="109">
        <f>'Kosten absolut'!AO20</f>
        <v>16384612</v>
      </c>
      <c r="F21" s="109"/>
      <c r="G21" s="109">
        <f>Kobe!AO20</f>
        <v>1182405</v>
      </c>
      <c r="H21" s="86"/>
      <c r="I21" s="126">
        <f t="shared" si="1"/>
        <v>15202207</v>
      </c>
      <c r="J21" s="127"/>
      <c r="K21" s="124">
        <f t="shared" si="0"/>
        <v>1129.8555927164623</v>
      </c>
      <c r="L21" s="124"/>
      <c r="M21" s="128">
        <v>218.22660338753801</v>
      </c>
      <c r="N21" s="124"/>
      <c r="O21" s="124">
        <f t="shared" si="2"/>
        <v>911.62898932892426</v>
      </c>
      <c r="P21" s="98"/>
    </row>
    <row r="22" spans="1:16" s="96" customFormat="1" x14ac:dyDescent="0.25">
      <c r="A22" s="95" t="s">
        <v>34</v>
      </c>
      <c r="B22" s="95"/>
      <c r="C22" s="86">
        <v>19466</v>
      </c>
      <c r="D22" s="99"/>
      <c r="E22" s="109">
        <f>'Kosten absolut'!AO21</f>
        <v>29096165</v>
      </c>
      <c r="F22" s="109"/>
      <c r="G22" s="109">
        <f>Kobe!AO21</f>
        <v>1841034</v>
      </c>
      <c r="H22" s="86"/>
      <c r="I22" s="126">
        <f t="shared" si="1"/>
        <v>27255131</v>
      </c>
      <c r="J22" s="127"/>
      <c r="K22" s="124">
        <f t="shared" si="0"/>
        <v>1400.1402959005445</v>
      </c>
      <c r="L22" s="124"/>
      <c r="M22" s="128">
        <v>314.37535435278198</v>
      </c>
      <c r="N22" s="124"/>
      <c r="O22" s="124">
        <f t="shared" si="2"/>
        <v>1085.7649415477626</v>
      </c>
      <c r="P22" s="98"/>
    </row>
    <row r="23" spans="1:16" s="96" customFormat="1" x14ac:dyDescent="0.25">
      <c r="A23" s="95" t="s">
        <v>35</v>
      </c>
      <c r="B23" s="95"/>
      <c r="C23" s="86">
        <v>12516</v>
      </c>
      <c r="D23" s="99"/>
      <c r="E23" s="109">
        <f>'Kosten absolut'!AO22</f>
        <v>16064332</v>
      </c>
      <c r="F23" s="109"/>
      <c r="G23" s="109">
        <f>Kobe!AO22</f>
        <v>1116429</v>
      </c>
      <c r="H23" s="86"/>
      <c r="I23" s="126">
        <f t="shared" si="1"/>
        <v>14947903</v>
      </c>
      <c r="J23" s="127"/>
      <c r="K23" s="124">
        <f t="shared" si="0"/>
        <v>1194.303531479706</v>
      </c>
      <c r="L23" s="124"/>
      <c r="M23" s="128">
        <v>230.87606510339899</v>
      </c>
      <c r="N23" s="124"/>
      <c r="O23" s="124">
        <f t="shared" si="2"/>
        <v>963.42746637630694</v>
      </c>
      <c r="P23" s="98"/>
    </row>
    <row r="24" spans="1:16" s="96" customFormat="1" x14ac:dyDescent="0.25">
      <c r="A24" s="95" t="s">
        <v>36</v>
      </c>
      <c r="B24" s="95"/>
      <c r="C24" s="86">
        <v>5250</v>
      </c>
      <c r="D24" s="99"/>
      <c r="E24" s="109">
        <f>'Kosten absolut'!AO23</f>
        <v>6970088</v>
      </c>
      <c r="F24" s="109"/>
      <c r="G24" s="109">
        <f>Kobe!AO23</f>
        <v>458731</v>
      </c>
      <c r="H24" s="86"/>
      <c r="I24" s="126">
        <f t="shared" si="1"/>
        <v>6511357</v>
      </c>
      <c r="J24" s="127"/>
      <c r="K24" s="124">
        <f t="shared" si="0"/>
        <v>1240.2584761904761</v>
      </c>
      <c r="L24" s="124"/>
      <c r="M24" s="128">
        <v>213.63152119332199</v>
      </c>
      <c r="N24" s="124"/>
      <c r="O24" s="124">
        <f t="shared" si="2"/>
        <v>1026.6269549971541</v>
      </c>
      <c r="P24" s="98"/>
    </row>
    <row r="25" spans="1:16" s="96" customFormat="1" x14ac:dyDescent="0.25">
      <c r="A25" s="95" t="s">
        <v>37</v>
      </c>
      <c r="B25" s="95"/>
      <c r="C25" s="86">
        <v>3762</v>
      </c>
      <c r="D25" s="99"/>
      <c r="E25" s="109">
        <f>'Kosten absolut'!AO24</f>
        <v>3759429</v>
      </c>
      <c r="F25" s="109"/>
      <c r="G25" s="109">
        <f>Kobe!AO24</f>
        <v>304570</v>
      </c>
      <c r="H25" s="86"/>
      <c r="I25" s="126">
        <f t="shared" si="1"/>
        <v>3454859</v>
      </c>
      <c r="J25" s="127"/>
      <c r="K25" s="124">
        <f t="shared" si="0"/>
        <v>918.35699096225414</v>
      </c>
      <c r="L25" s="124"/>
      <c r="M25" s="128">
        <v>172.01192759147</v>
      </c>
      <c r="N25" s="124"/>
      <c r="O25" s="124">
        <f t="shared" si="2"/>
        <v>746.34506337078415</v>
      </c>
      <c r="P25" s="98"/>
    </row>
    <row r="26" spans="1:16" s="96" customFormat="1" x14ac:dyDescent="0.25">
      <c r="A26" s="95" t="s">
        <v>38</v>
      </c>
      <c r="B26" s="95"/>
      <c r="C26" s="86">
        <v>632</v>
      </c>
      <c r="D26" s="99"/>
      <c r="E26" s="109">
        <f>'Kosten absolut'!AO25</f>
        <v>543413</v>
      </c>
      <c r="F26" s="109"/>
      <c r="G26" s="109">
        <f>Kobe!AO25</f>
        <v>49500</v>
      </c>
      <c r="H26" s="86"/>
      <c r="I26" s="126">
        <f t="shared" si="1"/>
        <v>493913</v>
      </c>
      <c r="J26" s="127"/>
      <c r="K26" s="124">
        <f t="shared" si="0"/>
        <v>781.50791139240505</v>
      </c>
      <c r="L26" s="124"/>
      <c r="M26" s="128">
        <v>154.46716128427499</v>
      </c>
      <c r="N26" s="124"/>
      <c r="O26" s="124">
        <f t="shared" si="2"/>
        <v>627.04075010813006</v>
      </c>
      <c r="P26" s="98"/>
    </row>
    <row r="27" spans="1:16" s="96" customFormat="1" x14ac:dyDescent="0.25">
      <c r="A27" s="95" t="s">
        <v>39</v>
      </c>
      <c r="B27" s="95"/>
      <c r="C27" s="86">
        <v>23387</v>
      </c>
      <c r="D27" s="99"/>
      <c r="E27" s="109">
        <f>'Kosten absolut'!AO26</f>
        <v>27738589</v>
      </c>
      <c r="F27" s="109"/>
      <c r="G27" s="109">
        <f>Kobe!AO26</f>
        <v>1947067</v>
      </c>
      <c r="H27" s="86"/>
      <c r="I27" s="126">
        <f t="shared" si="1"/>
        <v>25791522</v>
      </c>
      <c r="J27" s="127"/>
      <c r="K27" s="124">
        <f t="shared" si="0"/>
        <v>1102.8144695771155</v>
      </c>
      <c r="L27" s="124"/>
      <c r="M27" s="128">
        <v>185.32301444743501</v>
      </c>
      <c r="N27" s="124"/>
      <c r="O27" s="124">
        <f t="shared" si="2"/>
        <v>917.49145512968039</v>
      </c>
      <c r="P27" s="98"/>
    </row>
    <row r="28" spans="1:16" s="96" customFormat="1" x14ac:dyDescent="0.25">
      <c r="A28" s="95" t="s">
        <v>40</v>
      </c>
      <c r="B28" s="95"/>
      <c r="C28" s="86">
        <v>10134</v>
      </c>
      <c r="D28" s="99"/>
      <c r="E28" s="109">
        <f>'Kosten absolut'!AO27</f>
        <v>12374237</v>
      </c>
      <c r="F28" s="109"/>
      <c r="G28" s="109">
        <f>Kobe!AO27</f>
        <v>834069</v>
      </c>
      <c r="H28" s="86"/>
      <c r="I28" s="126">
        <f t="shared" si="1"/>
        <v>11540168</v>
      </c>
      <c r="J28" s="127"/>
      <c r="K28" s="124">
        <f t="shared" si="0"/>
        <v>1138.757450167752</v>
      </c>
      <c r="L28" s="124"/>
      <c r="M28" s="128">
        <v>188.285433384253</v>
      </c>
      <c r="N28" s="124"/>
      <c r="O28" s="124">
        <f t="shared" si="2"/>
        <v>950.47201678349904</v>
      </c>
      <c r="P28" s="98"/>
    </row>
    <row r="29" spans="1:16" s="96" customFormat="1" x14ac:dyDescent="0.25">
      <c r="A29" s="95" t="s">
        <v>41</v>
      </c>
      <c r="B29" s="95"/>
      <c r="C29" s="86">
        <v>24047</v>
      </c>
      <c r="D29" s="99"/>
      <c r="E29" s="109">
        <f>'Kosten absolut'!AO28</f>
        <v>29996977</v>
      </c>
      <c r="F29" s="109"/>
      <c r="G29" s="109">
        <f>Kobe!AO28</f>
        <v>2019637</v>
      </c>
      <c r="H29" s="86"/>
      <c r="I29" s="126">
        <f t="shared" si="1"/>
        <v>27977340</v>
      </c>
      <c r="J29" s="127"/>
      <c r="K29" s="124">
        <f t="shared" si="0"/>
        <v>1163.4440886597081</v>
      </c>
      <c r="L29" s="124"/>
      <c r="M29" s="128">
        <v>203.447390305434</v>
      </c>
      <c r="N29" s="124"/>
      <c r="O29" s="124">
        <f t="shared" si="2"/>
        <v>959.99669835427403</v>
      </c>
      <c r="P29" s="98"/>
    </row>
    <row r="30" spans="1:16" s="96" customFormat="1" x14ac:dyDescent="0.25">
      <c r="A30" s="95" t="s">
        <v>42</v>
      </c>
      <c r="B30" s="95"/>
      <c r="C30" s="86">
        <v>11488</v>
      </c>
      <c r="D30" s="99"/>
      <c r="E30" s="109">
        <f>'Kosten absolut'!AO29</f>
        <v>13342298</v>
      </c>
      <c r="F30" s="109"/>
      <c r="G30" s="109">
        <f>Kobe!AO29</f>
        <v>918451</v>
      </c>
      <c r="H30" s="86"/>
      <c r="I30" s="126">
        <f t="shared" si="1"/>
        <v>12423847</v>
      </c>
      <c r="J30" s="127"/>
      <c r="K30" s="124">
        <f t="shared" si="0"/>
        <v>1081.4630048746519</v>
      </c>
      <c r="L30" s="124"/>
      <c r="M30" s="128">
        <v>192.69787605199201</v>
      </c>
      <c r="N30" s="124"/>
      <c r="O30" s="124">
        <f t="shared" si="2"/>
        <v>888.7651288226599</v>
      </c>
      <c r="P30" s="98"/>
    </row>
    <row r="31" spans="1:16" s="96" customFormat="1" x14ac:dyDescent="0.25">
      <c r="A31" s="95" t="s">
        <v>43</v>
      </c>
      <c r="B31" s="95"/>
      <c r="C31" s="86">
        <v>26216</v>
      </c>
      <c r="D31" s="99"/>
      <c r="E31" s="109">
        <f>'Kosten absolut'!AO30</f>
        <v>36370985</v>
      </c>
      <c r="F31" s="109"/>
      <c r="G31" s="109">
        <f>Kobe!AO30</f>
        <v>2356040</v>
      </c>
      <c r="H31" s="86"/>
      <c r="I31" s="126">
        <f t="shared" si="1"/>
        <v>34014945</v>
      </c>
      <c r="J31" s="127"/>
      <c r="K31" s="124">
        <f t="shared" si="0"/>
        <v>1297.487984436985</v>
      </c>
      <c r="L31" s="124"/>
      <c r="M31" s="128">
        <v>268.52049053197902</v>
      </c>
      <c r="N31" s="124"/>
      <c r="O31" s="124">
        <f t="shared" si="2"/>
        <v>1028.967493905006</v>
      </c>
      <c r="P31" s="98"/>
    </row>
    <row r="32" spans="1:16" s="96" customFormat="1" x14ac:dyDescent="0.25">
      <c r="A32" s="95" t="s">
        <v>44</v>
      </c>
      <c r="B32" s="95"/>
      <c r="C32" s="86">
        <v>39777</v>
      </c>
      <c r="D32" s="99"/>
      <c r="E32" s="109">
        <f>'Kosten absolut'!AO31</f>
        <v>69030462</v>
      </c>
      <c r="F32" s="109"/>
      <c r="G32" s="109">
        <f>Kobe!AO31</f>
        <v>3632485</v>
      </c>
      <c r="H32" s="86"/>
      <c r="I32" s="126">
        <f t="shared" si="1"/>
        <v>65397977</v>
      </c>
      <c r="J32" s="127"/>
      <c r="K32" s="124">
        <f t="shared" si="0"/>
        <v>1644.11536817759</v>
      </c>
      <c r="L32" s="124"/>
      <c r="M32" s="128">
        <v>268.98316112305099</v>
      </c>
      <c r="N32" s="124"/>
      <c r="O32" s="124">
        <f t="shared" si="2"/>
        <v>1375.1322070545389</v>
      </c>
      <c r="P32" s="98"/>
    </row>
    <row r="33" spans="1:16" s="96" customFormat="1" x14ac:dyDescent="0.25">
      <c r="A33" s="95" t="s">
        <v>45</v>
      </c>
      <c r="B33" s="95"/>
      <c r="C33" s="86">
        <v>12432</v>
      </c>
      <c r="D33" s="99"/>
      <c r="E33" s="109">
        <f>'Kosten absolut'!AO32</f>
        <v>18054792</v>
      </c>
      <c r="F33" s="109"/>
      <c r="G33" s="109">
        <f>Kobe!AO32</f>
        <v>1119729</v>
      </c>
      <c r="H33" s="86"/>
      <c r="I33" s="126">
        <f t="shared" si="1"/>
        <v>16935063</v>
      </c>
      <c r="J33" s="127"/>
      <c r="K33" s="124">
        <f t="shared" si="0"/>
        <v>1362.2154922779923</v>
      </c>
      <c r="L33" s="124"/>
      <c r="M33" s="128">
        <v>207.58745911585899</v>
      </c>
      <c r="N33" s="124"/>
      <c r="O33" s="124">
        <f t="shared" si="2"/>
        <v>1154.6280331621333</v>
      </c>
      <c r="P33" s="98"/>
    </row>
    <row r="34" spans="1:16" s="96" customFormat="1" x14ac:dyDescent="0.25">
      <c r="A34" s="95" t="s">
        <v>46</v>
      </c>
      <c r="B34" s="95"/>
      <c r="C34" s="86">
        <v>10612</v>
      </c>
      <c r="D34" s="99"/>
      <c r="E34" s="109">
        <f>'Kosten absolut'!AO33</f>
        <v>18783518</v>
      </c>
      <c r="F34" s="109"/>
      <c r="G34" s="109">
        <f>Kobe!AO33</f>
        <v>936201</v>
      </c>
      <c r="H34" s="86"/>
      <c r="I34" s="126">
        <f t="shared" si="1"/>
        <v>17847317</v>
      </c>
      <c r="J34" s="127"/>
      <c r="K34" s="124">
        <f t="shared" si="0"/>
        <v>1681.8052205050885</v>
      </c>
      <c r="L34" s="124"/>
      <c r="M34" s="128">
        <v>255.48241016093601</v>
      </c>
      <c r="N34" s="124"/>
      <c r="O34" s="124">
        <f t="shared" si="2"/>
        <v>1426.3228103441525</v>
      </c>
      <c r="P34" s="98"/>
    </row>
    <row r="35" spans="1:16" s="96" customFormat="1" x14ac:dyDescent="0.25">
      <c r="A35" s="95" t="s">
        <v>47</v>
      </c>
      <c r="B35" s="95"/>
      <c r="C35" s="86">
        <v>26676</v>
      </c>
      <c r="D35" s="99"/>
      <c r="E35" s="109">
        <f>'Kosten absolut'!AO34</f>
        <v>54136644</v>
      </c>
      <c r="F35" s="109"/>
      <c r="G35" s="109">
        <f>Kobe!AO34</f>
        <v>2578153</v>
      </c>
      <c r="H35" s="86"/>
      <c r="I35" s="126">
        <f t="shared" si="1"/>
        <v>51558491</v>
      </c>
      <c r="J35" s="127"/>
      <c r="K35" s="124">
        <f t="shared" si="0"/>
        <v>1932.7669440695756</v>
      </c>
      <c r="L35" s="124"/>
      <c r="M35" s="128">
        <v>312.01540687885802</v>
      </c>
      <c r="N35" s="124"/>
      <c r="O35" s="124">
        <f t="shared" si="2"/>
        <v>1620.7515371907175</v>
      </c>
      <c r="P35" s="98"/>
    </row>
    <row r="36" spans="1:16" s="96" customFormat="1" x14ac:dyDescent="0.25">
      <c r="A36" s="95" t="s">
        <v>48</v>
      </c>
      <c r="B36" s="95"/>
      <c r="C36" s="86">
        <v>4102</v>
      </c>
      <c r="D36" s="99"/>
      <c r="E36" s="109">
        <f>'Kosten absolut'!AO35</f>
        <v>7487243</v>
      </c>
      <c r="F36" s="109"/>
      <c r="G36" s="109">
        <f>Kobe!AO35</f>
        <v>364988</v>
      </c>
      <c r="H36" s="86"/>
      <c r="I36" s="126">
        <f t="shared" si="1"/>
        <v>7122255</v>
      </c>
      <c r="J36" s="127"/>
      <c r="K36" s="124">
        <f t="shared" si="0"/>
        <v>1736.2883959044368</v>
      </c>
      <c r="L36" s="124"/>
      <c r="M36" s="128">
        <v>241.35538545822101</v>
      </c>
      <c r="N36" s="124"/>
      <c r="O36" s="124">
        <f t="shared" si="2"/>
        <v>1494.9330104462158</v>
      </c>
      <c r="P36" s="98"/>
    </row>
    <row r="37" spans="1:16" s="96" customFormat="1" x14ac:dyDescent="0.25">
      <c r="A37" s="96" t="s">
        <v>49</v>
      </c>
      <c r="C37" s="86">
        <f>SUM(C11:C36)</f>
        <v>422525</v>
      </c>
      <c r="D37" s="86"/>
      <c r="E37" s="109">
        <f>'Kosten absolut'!AO36</f>
        <v>618156199</v>
      </c>
      <c r="F37" s="86"/>
      <c r="G37" s="109">
        <f>Kobe!AO36</f>
        <v>37291909</v>
      </c>
      <c r="H37" s="86"/>
      <c r="I37" s="126">
        <f t="shared" si="1"/>
        <v>580864290</v>
      </c>
      <c r="J37" s="127"/>
      <c r="K37" s="124">
        <f t="shared" si="0"/>
        <v>1374.7453760132537</v>
      </c>
      <c r="L37" s="128"/>
      <c r="M37" s="128">
        <v>228.93922229127216</v>
      </c>
      <c r="N37" s="128"/>
      <c r="O37" s="124">
        <f t="shared" si="2"/>
        <v>1145.8061537219814</v>
      </c>
    </row>
  </sheetData>
  <phoneticPr fontId="0" type="noConversion"/>
  <pageMargins left="0.78740157480314965" right="0.78740157480314965" top="0.77" bottom="0.74" header="0.51181102362204722" footer="0.51181102362204722"/>
  <pageSetup paperSize="9" orientation="landscape" horizontalDpi="300" verticalDpi="300" r:id="rId1"/>
  <headerFooter alignWithMargins="0">
    <oddHeader>&amp;A</oddHeader>
    <oddFooter>Seite &amp;P</oddFoot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3"/>
  <dimension ref="A1:S38"/>
  <sheetViews>
    <sheetView workbookViewId="0"/>
  </sheetViews>
  <sheetFormatPr baseColWidth="10" defaultColWidth="11.44140625" defaultRowHeight="13.2" x14ac:dyDescent="0.25"/>
  <cols>
    <col min="1" max="1" width="9.33203125" style="47" customWidth="1"/>
    <col min="2" max="2" width="7.6640625" style="47" customWidth="1"/>
    <col min="3" max="3" width="10.109375" style="49" customWidth="1"/>
    <col min="4" max="4" width="2.5546875" style="49" customWidth="1"/>
    <col min="5" max="5" width="13.33203125" style="49" customWidth="1"/>
    <col min="6" max="6" width="3" style="49" customWidth="1"/>
    <col min="7" max="7" width="12.44140625" style="49" customWidth="1"/>
    <col min="8" max="8" width="3.44140625" style="49" customWidth="1"/>
    <col min="9" max="9" width="13" style="49" customWidth="1"/>
    <col min="10" max="10" width="2.44140625" style="49" customWidth="1"/>
    <col min="11" max="11" width="13.33203125" style="85" customWidth="1"/>
    <col min="12" max="12" width="2.88671875" style="45" customWidth="1"/>
    <col min="13" max="13" width="13.33203125" style="85" customWidth="1"/>
    <col min="14" max="14" width="2" style="46" customWidth="1"/>
    <col min="15" max="15" width="12.88671875" style="85" customWidth="1"/>
    <col min="16" max="16" width="4.33203125" style="47" customWidth="1"/>
    <col min="17" max="17" width="11.44140625" style="47"/>
    <col min="18" max="18" width="26.88671875" style="47" customWidth="1"/>
    <col min="19" max="19" width="11.44140625" style="48"/>
    <col min="20" max="16384" width="11.44140625" style="47"/>
  </cols>
  <sheetData>
    <row r="1" spans="1:19" s="43" customFormat="1" x14ac:dyDescent="0.25">
      <c r="A1" s="6" t="s">
        <v>184</v>
      </c>
      <c r="B1" s="6"/>
      <c r="C1" s="39"/>
      <c r="D1" s="39"/>
      <c r="E1" s="40"/>
      <c r="F1" s="40"/>
      <c r="G1" s="40"/>
      <c r="H1" s="40"/>
      <c r="I1" s="40"/>
      <c r="J1" s="40"/>
      <c r="K1" s="88"/>
      <c r="L1" s="41"/>
      <c r="M1" s="88"/>
      <c r="N1" s="42"/>
      <c r="O1" s="29"/>
      <c r="P1" s="7" t="s">
        <v>185</v>
      </c>
    </row>
    <row r="2" spans="1:19" s="43" customFormat="1" x14ac:dyDescent="0.25">
      <c r="A2" s="38" t="s">
        <v>182</v>
      </c>
      <c r="B2" s="38"/>
      <c r="C2" s="39"/>
      <c r="D2" s="39"/>
      <c r="E2" s="40"/>
      <c r="F2" s="40"/>
      <c r="G2" s="40"/>
      <c r="H2" s="40"/>
      <c r="I2" s="40"/>
      <c r="J2" s="40"/>
      <c r="K2" s="88"/>
      <c r="L2" s="41"/>
      <c r="M2" s="88"/>
      <c r="N2" s="42"/>
      <c r="O2" s="29"/>
      <c r="P2" s="22"/>
    </row>
    <row r="3" spans="1:19" x14ac:dyDescent="0.25">
      <c r="A3" s="38" t="s">
        <v>203</v>
      </c>
      <c r="B3" s="38"/>
      <c r="C3" s="44"/>
      <c r="D3" s="44"/>
      <c r="E3" s="40"/>
      <c r="F3" s="40"/>
      <c r="G3" s="40"/>
      <c r="H3" s="40"/>
      <c r="I3" s="40"/>
      <c r="J3" s="40"/>
      <c r="S3" s="47"/>
    </row>
    <row r="4" spans="1:19" x14ac:dyDescent="0.25">
      <c r="A4" s="38" t="s">
        <v>173</v>
      </c>
      <c r="B4" s="38"/>
      <c r="C4" s="44"/>
      <c r="D4" s="44"/>
      <c r="E4" s="40"/>
      <c r="F4" s="40"/>
      <c r="G4" s="40"/>
      <c r="H4" s="40"/>
      <c r="I4" s="40"/>
      <c r="J4" s="40"/>
      <c r="S4" s="47"/>
    </row>
    <row r="5" spans="1:19" x14ac:dyDescent="0.25">
      <c r="S5" s="47"/>
    </row>
    <row r="6" spans="1:19" x14ac:dyDescent="0.25">
      <c r="B6" s="43"/>
      <c r="K6" s="89"/>
      <c r="L6" s="46"/>
      <c r="M6" s="89"/>
      <c r="O6" s="89"/>
      <c r="P6" s="49"/>
      <c r="S6" s="47"/>
    </row>
    <row r="7" spans="1:19" x14ac:dyDescent="0.25">
      <c r="A7" s="43" t="s">
        <v>1</v>
      </c>
      <c r="B7"/>
      <c r="C7" s="50" t="s">
        <v>56</v>
      </c>
      <c r="D7" s="50"/>
      <c r="E7" s="50" t="s">
        <v>52</v>
      </c>
      <c r="F7" s="50"/>
      <c r="G7" s="105" t="s">
        <v>183</v>
      </c>
      <c r="H7" s="50"/>
      <c r="I7" s="50" t="s">
        <v>55</v>
      </c>
      <c r="J7" s="50"/>
      <c r="K7" s="90" t="s">
        <v>57</v>
      </c>
      <c r="L7" s="52"/>
      <c r="M7" s="90" t="s">
        <v>57</v>
      </c>
      <c r="N7" s="52"/>
      <c r="O7" s="90" t="s">
        <v>58</v>
      </c>
      <c r="P7" s="50"/>
      <c r="S7" s="47"/>
    </row>
    <row r="8" spans="1:19" x14ac:dyDescent="0.25">
      <c r="C8" s="50" t="s">
        <v>60</v>
      </c>
      <c r="D8" s="50"/>
      <c r="E8" s="50" t="s">
        <v>60</v>
      </c>
      <c r="F8" s="50"/>
      <c r="G8" s="105" t="s">
        <v>60</v>
      </c>
      <c r="H8" s="50"/>
      <c r="I8" s="50" t="s">
        <v>60</v>
      </c>
      <c r="J8" s="50"/>
      <c r="K8" s="106" t="s">
        <v>61</v>
      </c>
      <c r="L8" s="53"/>
      <c r="M8" s="91" t="s">
        <v>59</v>
      </c>
      <c r="N8" s="52"/>
      <c r="O8" s="90" t="s">
        <v>61</v>
      </c>
      <c r="P8" s="51"/>
      <c r="S8" s="47"/>
    </row>
    <row r="9" spans="1:19" x14ac:dyDescent="0.25">
      <c r="E9" s="50" t="s">
        <v>54</v>
      </c>
      <c r="F9" s="50"/>
      <c r="G9" s="50" t="s">
        <v>54</v>
      </c>
      <c r="H9" s="50"/>
      <c r="I9" s="50" t="s">
        <v>54</v>
      </c>
      <c r="J9" s="50"/>
      <c r="K9" s="90" t="s">
        <v>54</v>
      </c>
      <c r="L9" s="52"/>
      <c r="M9" s="90" t="s">
        <v>54</v>
      </c>
      <c r="N9" s="52"/>
      <c r="O9" s="90" t="s">
        <v>54</v>
      </c>
      <c r="P9" s="50"/>
      <c r="S9" s="47"/>
    </row>
    <row r="10" spans="1:19" s="61" customFormat="1" x14ac:dyDescent="0.25">
      <c r="C10" s="62"/>
      <c r="E10" s="62"/>
      <c r="G10" s="62"/>
      <c r="H10" s="54"/>
      <c r="I10" s="62"/>
      <c r="J10" s="54"/>
      <c r="L10" s="63"/>
      <c r="N10" s="63"/>
      <c r="O10" s="92"/>
      <c r="P10" s="54"/>
    </row>
    <row r="11" spans="1:19" s="96" customFormat="1" x14ac:dyDescent="0.25">
      <c r="A11" s="95" t="s">
        <v>23</v>
      </c>
      <c r="B11" s="95"/>
      <c r="C11" s="86">
        <v>596246</v>
      </c>
      <c r="D11" s="99"/>
      <c r="E11" s="109">
        <f>'Kosten absolut'!AR10</f>
        <v>45578810</v>
      </c>
      <c r="F11" s="109"/>
      <c r="G11" s="109">
        <f>Kobe!AR10</f>
        <v>12304346</v>
      </c>
      <c r="H11" s="86"/>
      <c r="I11" s="126">
        <f>E11-G11</f>
        <v>33274464</v>
      </c>
      <c r="J11" s="127"/>
      <c r="K11" s="124">
        <f>I11/C11</f>
        <v>55.80660331473922</v>
      </c>
      <c r="L11" s="124"/>
      <c r="M11" s="128">
        <v>218.04229159690701</v>
      </c>
      <c r="N11" s="124"/>
      <c r="O11" s="124">
        <f>K11-M11</f>
        <v>-162.23568828216779</v>
      </c>
      <c r="P11" s="97"/>
      <c r="R11" s="146"/>
    </row>
    <row r="12" spans="1:19" s="96" customFormat="1" x14ac:dyDescent="0.25">
      <c r="A12" s="95" t="s">
        <v>24</v>
      </c>
      <c r="B12" s="95"/>
      <c r="C12" s="86">
        <v>470351</v>
      </c>
      <c r="D12" s="99"/>
      <c r="E12" s="109">
        <f>'Kosten absolut'!AR11</f>
        <v>33873740</v>
      </c>
      <c r="F12" s="109"/>
      <c r="G12" s="109">
        <f>Kobe!AR11</f>
        <v>9076439</v>
      </c>
      <c r="H12" s="86"/>
      <c r="I12" s="126">
        <f t="shared" ref="I12:I37" si="0">E12-G12</f>
        <v>24797301</v>
      </c>
      <c r="J12" s="127"/>
      <c r="K12" s="124">
        <f t="shared" ref="K12:K37" si="1">I12/C12</f>
        <v>52.720842519735264</v>
      </c>
      <c r="L12" s="124"/>
      <c r="M12" s="128">
        <v>249.03833194441299</v>
      </c>
      <c r="N12" s="124"/>
      <c r="O12" s="124">
        <f t="shared" ref="O12:O37" si="2">K12-M12</f>
        <v>-196.31748942467772</v>
      </c>
      <c r="P12" s="98"/>
    </row>
    <row r="13" spans="1:19" s="96" customFormat="1" x14ac:dyDescent="0.25">
      <c r="A13" s="95" t="s">
        <v>25</v>
      </c>
      <c r="B13" s="95"/>
      <c r="C13" s="86">
        <v>196767</v>
      </c>
      <c r="D13" s="99"/>
      <c r="E13" s="109">
        <f>'Kosten absolut'!AR12</f>
        <v>11528025</v>
      </c>
      <c r="F13" s="109"/>
      <c r="G13" s="109">
        <f>Kobe!AR12</f>
        <v>3401676</v>
      </c>
      <c r="H13" s="86"/>
      <c r="I13" s="126">
        <f t="shared" si="0"/>
        <v>8126349</v>
      </c>
      <c r="J13" s="127"/>
      <c r="K13" s="124">
        <f t="shared" si="1"/>
        <v>41.299348976200278</v>
      </c>
      <c r="L13" s="124"/>
      <c r="M13" s="128">
        <v>191.51246859173401</v>
      </c>
      <c r="N13" s="124"/>
      <c r="O13" s="124">
        <f t="shared" si="2"/>
        <v>-150.21311961553374</v>
      </c>
      <c r="P13" s="98"/>
    </row>
    <row r="14" spans="1:19" s="96" customFormat="1" x14ac:dyDescent="0.25">
      <c r="A14" s="95" t="s">
        <v>26</v>
      </c>
      <c r="B14" s="95"/>
      <c r="C14" s="86">
        <v>19200</v>
      </c>
      <c r="D14" s="99"/>
      <c r="E14" s="109">
        <f>'Kosten absolut'!AR13</f>
        <v>1158380</v>
      </c>
      <c r="F14" s="109"/>
      <c r="G14" s="109">
        <f>Kobe!AR13</f>
        <v>348093</v>
      </c>
      <c r="H14" s="86"/>
      <c r="I14" s="126">
        <f t="shared" si="0"/>
        <v>810287</v>
      </c>
      <c r="J14" s="127"/>
      <c r="K14" s="124">
        <f t="shared" si="1"/>
        <v>42.202447916666664</v>
      </c>
      <c r="L14" s="124"/>
      <c r="M14" s="128">
        <v>184.25417478179301</v>
      </c>
      <c r="N14" s="124"/>
      <c r="O14" s="124">
        <f t="shared" si="2"/>
        <v>-142.05172686512634</v>
      </c>
      <c r="P14" s="98"/>
    </row>
    <row r="15" spans="1:19" s="96" customFormat="1" x14ac:dyDescent="0.25">
      <c r="A15" s="95" t="s">
        <v>27</v>
      </c>
      <c r="B15" s="95"/>
      <c r="C15" s="86">
        <v>73759</v>
      </c>
      <c r="D15" s="99"/>
      <c r="E15" s="109">
        <f>'Kosten absolut'!AR14</f>
        <v>5237988</v>
      </c>
      <c r="F15" s="109"/>
      <c r="G15" s="109">
        <f>Kobe!AR14</f>
        <v>1461873</v>
      </c>
      <c r="H15" s="86"/>
      <c r="I15" s="126">
        <f t="shared" si="0"/>
        <v>3776115</v>
      </c>
      <c r="J15" s="127"/>
      <c r="K15" s="124">
        <f t="shared" si="1"/>
        <v>51.195311758565055</v>
      </c>
      <c r="L15" s="124"/>
      <c r="M15" s="128">
        <v>187.25384723391201</v>
      </c>
      <c r="N15" s="124"/>
      <c r="O15" s="124">
        <f t="shared" si="2"/>
        <v>-136.05853547534696</v>
      </c>
      <c r="P15" s="98"/>
    </row>
    <row r="16" spans="1:19" s="96" customFormat="1" x14ac:dyDescent="0.25">
      <c r="A16" s="95" t="s">
        <v>28</v>
      </c>
      <c r="B16" s="95"/>
      <c r="C16" s="86">
        <v>19211</v>
      </c>
      <c r="D16" s="99"/>
      <c r="E16" s="109">
        <f>'Kosten absolut'!AR15</f>
        <v>1126552</v>
      </c>
      <c r="F16" s="109"/>
      <c r="G16" s="109">
        <f>Kobe!AR15</f>
        <v>314274</v>
      </c>
      <c r="H16" s="86"/>
      <c r="I16" s="126">
        <f t="shared" si="0"/>
        <v>812278</v>
      </c>
      <c r="J16" s="127"/>
      <c r="K16" s="124">
        <f t="shared" si="1"/>
        <v>42.281921815626461</v>
      </c>
      <c r="L16" s="124"/>
      <c r="M16" s="128">
        <v>177.545365148683</v>
      </c>
      <c r="N16" s="124"/>
      <c r="O16" s="124">
        <f t="shared" si="2"/>
        <v>-135.26344333305656</v>
      </c>
      <c r="P16" s="98"/>
    </row>
    <row r="17" spans="1:16" s="96" customFormat="1" x14ac:dyDescent="0.25">
      <c r="A17" s="95" t="s">
        <v>29</v>
      </c>
      <c r="B17" s="95"/>
      <c r="C17" s="86">
        <v>19495</v>
      </c>
      <c r="D17" s="99"/>
      <c r="E17" s="109">
        <f>'Kosten absolut'!AR16</f>
        <v>1224610</v>
      </c>
      <c r="F17" s="109"/>
      <c r="G17" s="109">
        <f>Kobe!AR16</f>
        <v>321996</v>
      </c>
      <c r="H17" s="86"/>
      <c r="I17" s="126">
        <f t="shared" si="0"/>
        <v>902614</v>
      </c>
      <c r="J17" s="127"/>
      <c r="K17" s="124">
        <f t="shared" si="1"/>
        <v>46.299769171582454</v>
      </c>
      <c r="L17" s="124"/>
      <c r="M17" s="128">
        <v>165.39459067220801</v>
      </c>
      <c r="N17" s="124"/>
      <c r="O17" s="124">
        <f t="shared" si="2"/>
        <v>-119.09482150062556</v>
      </c>
      <c r="P17" s="98"/>
    </row>
    <row r="18" spans="1:16" s="96" customFormat="1" x14ac:dyDescent="0.25">
      <c r="A18" s="95" t="s">
        <v>30</v>
      </c>
      <c r="B18" s="95"/>
      <c r="C18" s="86">
        <v>22440</v>
      </c>
      <c r="D18" s="99"/>
      <c r="E18" s="109">
        <f>'Kosten absolut'!AR17</f>
        <v>1491102</v>
      </c>
      <c r="F18" s="109"/>
      <c r="G18" s="109">
        <f>Kobe!AR17</f>
        <v>461682</v>
      </c>
      <c r="H18" s="86"/>
      <c r="I18" s="126">
        <f t="shared" si="0"/>
        <v>1029420</v>
      </c>
      <c r="J18" s="127"/>
      <c r="K18" s="124">
        <f t="shared" si="1"/>
        <v>45.87433155080214</v>
      </c>
      <c r="L18" s="124"/>
      <c r="M18" s="128">
        <v>189.74562139457399</v>
      </c>
      <c r="N18" s="124"/>
      <c r="O18" s="124">
        <f t="shared" si="2"/>
        <v>-143.87128984377185</v>
      </c>
      <c r="P18" s="98"/>
    </row>
    <row r="19" spans="1:16" s="96" customFormat="1" x14ac:dyDescent="0.25">
      <c r="A19" s="95" t="s">
        <v>31</v>
      </c>
      <c r="B19" s="95"/>
      <c r="C19" s="86">
        <v>50683</v>
      </c>
      <c r="D19" s="99"/>
      <c r="E19" s="109">
        <f>'Kosten absolut'!AR18</f>
        <v>3682280</v>
      </c>
      <c r="F19" s="109"/>
      <c r="G19" s="109">
        <f>Kobe!AR18</f>
        <v>974710</v>
      </c>
      <c r="H19" s="86"/>
      <c r="I19" s="126">
        <f t="shared" si="0"/>
        <v>2707570</v>
      </c>
      <c r="J19" s="127"/>
      <c r="K19" s="124">
        <f t="shared" si="1"/>
        <v>53.421660122723594</v>
      </c>
      <c r="L19" s="124"/>
      <c r="M19" s="128">
        <v>181.17844221468599</v>
      </c>
      <c r="N19" s="124"/>
      <c r="O19" s="124">
        <f t="shared" si="2"/>
        <v>-127.75678209196239</v>
      </c>
      <c r="P19" s="98"/>
    </row>
    <row r="20" spans="1:16" s="96" customFormat="1" x14ac:dyDescent="0.25">
      <c r="A20" s="95" t="s">
        <v>32</v>
      </c>
      <c r="B20" s="95"/>
      <c r="C20" s="86">
        <v>134490</v>
      </c>
      <c r="D20" s="99"/>
      <c r="E20" s="109">
        <f>'Kosten absolut'!AR19</f>
        <v>10537464</v>
      </c>
      <c r="F20" s="109"/>
      <c r="G20" s="109">
        <f>Kobe!AR19</f>
        <v>2852763</v>
      </c>
      <c r="H20" s="86"/>
      <c r="I20" s="126">
        <f t="shared" si="0"/>
        <v>7684701</v>
      </c>
      <c r="J20" s="127"/>
      <c r="K20" s="124">
        <f t="shared" si="1"/>
        <v>57.139571715369172</v>
      </c>
      <c r="L20" s="124"/>
      <c r="M20" s="128">
        <v>218.76546750977201</v>
      </c>
      <c r="N20" s="124"/>
      <c r="O20" s="124">
        <f t="shared" si="2"/>
        <v>-161.62589579440282</v>
      </c>
      <c r="P20" s="98"/>
    </row>
    <row r="21" spans="1:16" s="96" customFormat="1" x14ac:dyDescent="0.25">
      <c r="A21" s="95" t="s">
        <v>33</v>
      </c>
      <c r="B21" s="95"/>
      <c r="C21" s="86">
        <v>130064</v>
      </c>
      <c r="D21" s="99"/>
      <c r="E21" s="109">
        <f>'Kosten absolut'!AR20</f>
        <v>8846655</v>
      </c>
      <c r="F21" s="109"/>
      <c r="G21" s="109">
        <f>Kobe!AR20</f>
        <v>2506932</v>
      </c>
      <c r="H21" s="86"/>
      <c r="I21" s="126">
        <f t="shared" si="0"/>
        <v>6339723</v>
      </c>
      <c r="J21" s="127"/>
      <c r="K21" s="124">
        <f t="shared" si="1"/>
        <v>48.743103395251566</v>
      </c>
      <c r="L21" s="124"/>
      <c r="M21" s="128">
        <v>218.22660338753801</v>
      </c>
      <c r="N21" s="124"/>
      <c r="O21" s="124">
        <f t="shared" si="2"/>
        <v>-169.48349999228645</v>
      </c>
      <c r="P21" s="98"/>
    </row>
    <row r="22" spans="1:16" s="96" customFormat="1" x14ac:dyDescent="0.25">
      <c r="A22" s="95" t="s">
        <v>34</v>
      </c>
      <c r="B22" s="95"/>
      <c r="C22" s="86">
        <v>76278</v>
      </c>
      <c r="D22" s="99"/>
      <c r="E22" s="109">
        <f>'Kosten absolut'!AR21</f>
        <v>6339968</v>
      </c>
      <c r="F22" s="109"/>
      <c r="G22" s="109">
        <f>Kobe!AR21</f>
        <v>1788855</v>
      </c>
      <c r="H22" s="86"/>
      <c r="I22" s="126">
        <f t="shared" si="0"/>
        <v>4551113</v>
      </c>
      <c r="J22" s="127"/>
      <c r="K22" s="124">
        <f t="shared" si="1"/>
        <v>59.6648181651328</v>
      </c>
      <c r="L22" s="124"/>
      <c r="M22" s="128">
        <v>314.37535435278198</v>
      </c>
      <c r="N22" s="124"/>
      <c r="O22" s="124">
        <f t="shared" si="2"/>
        <v>-254.71053618764918</v>
      </c>
      <c r="P22" s="98"/>
    </row>
    <row r="23" spans="1:16" s="96" customFormat="1" x14ac:dyDescent="0.25">
      <c r="A23" s="95" t="s">
        <v>35</v>
      </c>
      <c r="B23" s="95"/>
      <c r="C23" s="86">
        <v>128109</v>
      </c>
      <c r="D23" s="99"/>
      <c r="E23" s="109">
        <f>'Kosten absolut'!AR22</f>
        <v>9266581</v>
      </c>
      <c r="F23" s="109"/>
      <c r="G23" s="109">
        <f>Kobe!AR22</f>
        <v>2820495</v>
      </c>
      <c r="H23" s="86"/>
      <c r="I23" s="126">
        <f t="shared" si="0"/>
        <v>6446086</v>
      </c>
      <c r="J23" s="127"/>
      <c r="K23" s="124">
        <f t="shared" si="1"/>
        <v>50.317198635536926</v>
      </c>
      <c r="L23" s="124"/>
      <c r="M23" s="128">
        <v>230.87606510339899</v>
      </c>
      <c r="N23" s="124"/>
      <c r="O23" s="124">
        <f t="shared" si="2"/>
        <v>-180.55886646786206</v>
      </c>
      <c r="P23" s="98"/>
    </row>
    <row r="24" spans="1:16" s="96" customFormat="1" x14ac:dyDescent="0.25">
      <c r="A24" s="95" t="s">
        <v>36</v>
      </c>
      <c r="B24" s="95"/>
      <c r="C24" s="86">
        <v>39678</v>
      </c>
      <c r="D24" s="99"/>
      <c r="E24" s="109">
        <f>'Kosten absolut'!AR23</f>
        <v>2330013</v>
      </c>
      <c r="F24" s="109"/>
      <c r="G24" s="109">
        <f>Kobe!AR23</f>
        <v>756466</v>
      </c>
      <c r="H24" s="86"/>
      <c r="I24" s="126">
        <f t="shared" si="0"/>
        <v>1573547</v>
      </c>
      <c r="J24" s="127"/>
      <c r="K24" s="124">
        <f t="shared" si="1"/>
        <v>39.657921266192851</v>
      </c>
      <c r="L24" s="124"/>
      <c r="M24" s="128">
        <v>213.63152119332199</v>
      </c>
      <c r="N24" s="124"/>
      <c r="O24" s="124">
        <f t="shared" si="2"/>
        <v>-173.97359992712913</v>
      </c>
      <c r="P24" s="98"/>
    </row>
    <row r="25" spans="1:16" s="96" customFormat="1" x14ac:dyDescent="0.25">
      <c r="A25" s="95" t="s">
        <v>37</v>
      </c>
      <c r="B25" s="95"/>
      <c r="C25" s="86">
        <v>29024</v>
      </c>
      <c r="D25" s="99"/>
      <c r="E25" s="109">
        <f>'Kosten absolut'!AR24</f>
        <v>1490130</v>
      </c>
      <c r="F25" s="109"/>
      <c r="G25" s="109">
        <f>Kobe!AR24</f>
        <v>478110</v>
      </c>
      <c r="H25" s="86"/>
      <c r="I25" s="126">
        <f t="shared" si="0"/>
        <v>1012020</v>
      </c>
      <c r="J25" s="127"/>
      <c r="K25" s="124">
        <f t="shared" si="1"/>
        <v>34.86838478500551</v>
      </c>
      <c r="L25" s="124"/>
      <c r="M25" s="128">
        <v>172.01192759147</v>
      </c>
      <c r="N25" s="124"/>
      <c r="O25" s="124">
        <f t="shared" si="2"/>
        <v>-137.1435428064645</v>
      </c>
      <c r="P25" s="98"/>
    </row>
    <row r="26" spans="1:16" s="96" customFormat="1" x14ac:dyDescent="0.25">
      <c r="A26" s="95" t="s">
        <v>38</v>
      </c>
      <c r="B26" s="95"/>
      <c r="C26" s="86">
        <v>9194</v>
      </c>
      <c r="D26" s="99"/>
      <c r="E26" s="109">
        <f>'Kosten absolut'!AR25</f>
        <v>389052</v>
      </c>
      <c r="F26" s="109"/>
      <c r="G26" s="109">
        <f>Kobe!AR25</f>
        <v>121577</v>
      </c>
      <c r="H26" s="86"/>
      <c r="I26" s="126">
        <f t="shared" si="0"/>
        <v>267475</v>
      </c>
      <c r="J26" s="127"/>
      <c r="K26" s="124">
        <f t="shared" si="1"/>
        <v>29.092342832281922</v>
      </c>
      <c r="L26" s="124"/>
      <c r="M26" s="128">
        <v>154.46716128427499</v>
      </c>
      <c r="N26" s="124"/>
      <c r="O26" s="124">
        <f t="shared" si="2"/>
        <v>-125.37481845199306</v>
      </c>
      <c r="P26" s="98"/>
    </row>
    <row r="27" spans="1:16" s="96" customFormat="1" x14ac:dyDescent="0.25">
      <c r="A27" s="95" t="s">
        <v>39</v>
      </c>
      <c r="B27" s="95"/>
      <c r="C27" s="86">
        <v>264341</v>
      </c>
      <c r="D27" s="99"/>
      <c r="E27" s="109">
        <f>'Kosten absolut'!AR26</f>
        <v>17662478</v>
      </c>
      <c r="F27" s="109"/>
      <c r="G27" s="109">
        <f>Kobe!AR26</f>
        <v>5502536</v>
      </c>
      <c r="H27" s="86"/>
      <c r="I27" s="126">
        <f t="shared" si="0"/>
        <v>12159942</v>
      </c>
      <c r="J27" s="127"/>
      <c r="K27" s="124">
        <f t="shared" si="1"/>
        <v>46.000968446060206</v>
      </c>
      <c r="L27" s="124"/>
      <c r="M27" s="128">
        <v>185.32301444743501</v>
      </c>
      <c r="N27" s="124"/>
      <c r="O27" s="124">
        <f t="shared" si="2"/>
        <v>-139.32204600137482</v>
      </c>
      <c r="P27" s="98"/>
    </row>
    <row r="28" spans="1:16" s="96" customFormat="1" x14ac:dyDescent="0.25">
      <c r="A28" s="95" t="s">
        <v>40</v>
      </c>
      <c r="B28" s="95"/>
      <c r="C28" s="86">
        <v>108769</v>
      </c>
      <c r="D28" s="99"/>
      <c r="E28" s="109">
        <f>'Kosten absolut'!AR27</f>
        <v>5988473</v>
      </c>
      <c r="F28" s="109"/>
      <c r="G28" s="109">
        <f>Kobe!AR27</f>
        <v>1964277</v>
      </c>
      <c r="H28" s="86"/>
      <c r="I28" s="126">
        <f t="shared" si="0"/>
        <v>4024196</v>
      </c>
      <c r="J28" s="127"/>
      <c r="K28" s="124">
        <f t="shared" si="1"/>
        <v>36.997637194421202</v>
      </c>
      <c r="L28" s="124"/>
      <c r="M28" s="128">
        <v>188.285433384253</v>
      </c>
      <c r="N28" s="124"/>
      <c r="O28" s="124">
        <f t="shared" si="2"/>
        <v>-151.28779618983179</v>
      </c>
      <c r="P28" s="98"/>
    </row>
    <row r="29" spans="1:16" s="96" customFormat="1" x14ac:dyDescent="0.25">
      <c r="A29" s="95" t="s">
        <v>41</v>
      </c>
      <c r="B29" s="95"/>
      <c r="C29" s="86">
        <v>308076</v>
      </c>
      <c r="D29" s="99"/>
      <c r="E29" s="109">
        <f>'Kosten absolut'!AR28</f>
        <v>20675693</v>
      </c>
      <c r="F29" s="109"/>
      <c r="G29" s="109">
        <f>Kobe!AR28</f>
        <v>6032298</v>
      </c>
      <c r="H29" s="86"/>
      <c r="I29" s="126">
        <f t="shared" si="0"/>
        <v>14643395</v>
      </c>
      <c r="J29" s="127"/>
      <c r="K29" s="124">
        <f t="shared" si="1"/>
        <v>47.531761643230894</v>
      </c>
      <c r="L29" s="124"/>
      <c r="M29" s="128">
        <v>203.447390305434</v>
      </c>
      <c r="N29" s="124"/>
      <c r="O29" s="124">
        <f t="shared" si="2"/>
        <v>-155.91562866220312</v>
      </c>
      <c r="P29" s="98"/>
    </row>
    <row r="30" spans="1:16" s="96" customFormat="1" x14ac:dyDescent="0.25">
      <c r="A30" s="95" t="s">
        <v>42</v>
      </c>
      <c r="B30" s="95"/>
      <c r="C30" s="86">
        <v>132256</v>
      </c>
      <c r="D30" s="99"/>
      <c r="E30" s="109">
        <f>'Kosten absolut'!AR29</f>
        <v>9066717</v>
      </c>
      <c r="F30" s="109"/>
      <c r="G30" s="109">
        <f>Kobe!AR29</f>
        <v>2410486</v>
      </c>
      <c r="H30" s="86"/>
      <c r="I30" s="126">
        <f t="shared" si="0"/>
        <v>6656231</v>
      </c>
      <c r="J30" s="127"/>
      <c r="K30" s="124">
        <f t="shared" si="1"/>
        <v>50.32838585773046</v>
      </c>
      <c r="L30" s="124"/>
      <c r="M30" s="128">
        <v>192.69787605199201</v>
      </c>
      <c r="N30" s="124"/>
      <c r="O30" s="124">
        <f t="shared" si="2"/>
        <v>-142.36949019426154</v>
      </c>
      <c r="P30" s="98"/>
    </row>
    <row r="31" spans="1:16" s="96" customFormat="1" x14ac:dyDescent="0.25">
      <c r="A31" s="95" t="s">
        <v>43</v>
      </c>
      <c r="B31" s="95"/>
      <c r="C31" s="86">
        <v>134942</v>
      </c>
      <c r="D31" s="99"/>
      <c r="E31" s="109">
        <f>'Kosten absolut'!AR30</f>
        <v>10219110</v>
      </c>
      <c r="F31" s="109"/>
      <c r="G31" s="109">
        <f>Kobe!AR30</f>
        <v>3278060</v>
      </c>
      <c r="H31" s="86"/>
      <c r="I31" s="126">
        <f t="shared" si="0"/>
        <v>6941050</v>
      </c>
      <c r="J31" s="127"/>
      <c r="K31" s="124">
        <f t="shared" si="1"/>
        <v>51.437284166530809</v>
      </c>
      <c r="L31" s="124"/>
      <c r="M31" s="128">
        <v>268.52049053197902</v>
      </c>
      <c r="N31" s="124"/>
      <c r="O31" s="124">
        <f t="shared" si="2"/>
        <v>-217.08320636544821</v>
      </c>
      <c r="P31" s="98"/>
    </row>
    <row r="32" spans="1:16" s="96" customFormat="1" x14ac:dyDescent="0.25">
      <c r="A32" s="95" t="s">
        <v>44</v>
      </c>
      <c r="B32" s="95"/>
      <c r="C32" s="86">
        <v>307180</v>
      </c>
      <c r="D32" s="99"/>
      <c r="E32" s="109">
        <f>'Kosten absolut'!AR31</f>
        <v>25209466</v>
      </c>
      <c r="F32" s="109"/>
      <c r="G32" s="109">
        <f>Kobe!AR31</f>
        <v>7158372</v>
      </c>
      <c r="H32" s="86"/>
      <c r="I32" s="126">
        <f t="shared" si="0"/>
        <v>18051094</v>
      </c>
      <c r="J32" s="127"/>
      <c r="K32" s="124">
        <f t="shared" si="1"/>
        <v>58.763897389152937</v>
      </c>
      <c r="L32" s="124"/>
      <c r="M32" s="128">
        <v>268.98316112305099</v>
      </c>
      <c r="N32" s="124"/>
      <c r="O32" s="124">
        <f t="shared" si="2"/>
        <v>-210.21926373389806</v>
      </c>
      <c r="P32" s="98"/>
    </row>
    <row r="33" spans="1:16" s="96" customFormat="1" x14ac:dyDescent="0.25">
      <c r="A33" s="95" t="s">
        <v>45</v>
      </c>
      <c r="B33" s="95"/>
      <c r="C33" s="86">
        <v>159734</v>
      </c>
      <c r="D33" s="99"/>
      <c r="E33" s="109">
        <f>'Kosten absolut'!AR32</f>
        <v>10495730</v>
      </c>
      <c r="F33" s="109"/>
      <c r="G33" s="109">
        <f>Kobe!AR32</f>
        <v>2953570</v>
      </c>
      <c r="H33" s="86"/>
      <c r="I33" s="126">
        <f t="shared" si="0"/>
        <v>7542160</v>
      </c>
      <c r="J33" s="127"/>
      <c r="K33" s="124">
        <f t="shared" si="1"/>
        <v>47.216998259606598</v>
      </c>
      <c r="L33" s="124"/>
      <c r="M33" s="128">
        <v>207.58745911585899</v>
      </c>
      <c r="N33" s="124"/>
      <c r="O33" s="124">
        <f t="shared" si="2"/>
        <v>-160.37046085625241</v>
      </c>
      <c r="P33" s="98"/>
    </row>
    <row r="34" spans="1:16" s="96" customFormat="1" x14ac:dyDescent="0.25">
      <c r="A34" s="95" t="s">
        <v>46</v>
      </c>
      <c r="B34" s="95"/>
      <c r="C34" s="86">
        <v>79219</v>
      </c>
      <c r="D34" s="99"/>
      <c r="E34" s="109">
        <f>'Kosten absolut'!AR33</f>
        <v>5223656</v>
      </c>
      <c r="F34" s="109"/>
      <c r="G34" s="109">
        <f>Kobe!AR33</f>
        <v>1503973</v>
      </c>
      <c r="H34" s="86"/>
      <c r="I34" s="126">
        <f t="shared" si="0"/>
        <v>3719683</v>
      </c>
      <c r="J34" s="127"/>
      <c r="K34" s="124">
        <f t="shared" si="1"/>
        <v>46.954430124086393</v>
      </c>
      <c r="L34" s="124"/>
      <c r="M34" s="128">
        <v>255.48241016093601</v>
      </c>
      <c r="N34" s="124"/>
      <c r="O34" s="124">
        <f t="shared" si="2"/>
        <v>-208.52798003684961</v>
      </c>
      <c r="P34" s="98"/>
    </row>
    <row r="35" spans="1:16" s="96" customFormat="1" x14ac:dyDescent="0.25">
      <c r="A35" s="95" t="s">
        <v>47</v>
      </c>
      <c r="B35" s="95"/>
      <c r="C35" s="86">
        <v>184031</v>
      </c>
      <c r="D35" s="99"/>
      <c r="E35" s="109">
        <f>'Kosten absolut'!AR34</f>
        <v>19449963</v>
      </c>
      <c r="F35" s="109"/>
      <c r="G35" s="109">
        <f>Kobe!AR34</f>
        <v>4900222</v>
      </c>
      <c r="H35" s="86"/>
      <c r="I35" s="126">
        <f t="shared" si="0"/>
        <v>14549741</v>
      </c>
      <c r="J35" s="127"/>
      <c r="K35" s="124">
        <f t="shared" si="1"/>
        <v>79.06135922752145</v>
      </c>
      <c r="L35" s="124"/>
      <c r="M35" s="128">
        <v>312.01540687885802</v>
      </c>
      <c r="N35" s="124"/>
      <c r="O35" s="124">
        <f t="shared" si="2"/>
        <v>-232.95404765133657</v>
      </c>
      <c r="P35" s="98"/>
    </row>
    <row r="36" spans="1:16" s="96" customFormat="1" x14ac:dyDescent="0.25">
      <c r="A36" s="95" t="s">
        <v>48</v>
      </c>
      <c r="B36" s="95"/>
      <c r="C36" s="86">
        <v>35902</v>
      </c>
      <c r="D36" s="99"/>
      <c r="E36" s="109">
        <f>'Kosten absolut'!AR35</f>
        <v>2524646</v>
      </c>
      <c r="F36" s="109"/>
      <c r="G36" s="109">
        <f>Kobe!AR35</f>
        <v>766243</v>
      </c>
      <c r="H36" s="86"/>
      <c r="I36" s="126">
        <f t="shared" si="0"/>
        <v>1758403</v>
      </c>
      <c r="J36" s="127"/>
      <c r="K36" s="124">
        <f t="shared" si="1"/>
        <v>48.977856386830815</v>
      </c>
      <c r="L36" s="124"/>
      <c r="M36" s="128">
        <v>241.35538545822101</v>
      </c>
      <c r="N36" s="124"/>
      <c r="O36" s="124">
        <f t="shared" si="2"/>
        <v>-192.3775290713902</v>
      </c>
      <c r="P36" s="98"/>
    </row>
    <row r="37" spans="1:16" s="96" customFormat="1" x14ac:dyDescent="0.25">
      <c r="A37" s="96" t="s">
        <v>49</v>
      </c>
      <c r="C37" s="86">
        <f>SUM(C11:C36)</f>
        <v>3729439</v>
      </c>
      <c r="D37" s="86"/>
      <c r="E37" s="109">
        <f>'Kosten absolut'!AR36</f>
        <v>270617282</v>
      </c>
      <c r="F37" s="86"/>
      <c r="G37" s="109">
        <f>Kobe!AR36</f>
        <v>76460324</v>
      </c>
      <c r="H37" s="86"/>
      <c r="I37" s="126">
        <f t="shared" si="0"/>
        <v>194156958</v>
      </c>
      <c r="J37" s="127"/>
      <c r="K37" s="124">
        <f t="shared" si="1"/>
        <v>52.060633784330562</v>
      </c>
      <c r="L37" s="128"/>
      <c r="M37" s="128">
        <v>228.93922229127216</v>
      </c>
      <c r="N37" s="128"/>
      <c r="O37" s="124">
        <f t="shared" si="2"/>
        <v>-176.87858850694158</v>
      </c>
    </row>
    <row r="38" spans="1:16" x14ac:dyDescent="0.25">
      <c r="L38" s="102"/>
      <c r="M38" s="125"/>
      <c r="N38" s="102"/>
      <c r="O38" s="102"/>
    </row>
  </sheetData>
  <phoneticPr fontId="0" type="noConversion"/>
  <pageMargins left="0.78740157480314965" right="0.78740157480314965" top="0.77" bottom="0.74" header="0.51181102362204722" footer="0.51181102362204722"/>
  <pageSetup paperSize="9" orientation="landscape" horizontalDpi="300" verticalDpi="300" r:id="rId1"/>
  <headerFooter alignWithMargins="0">
    <oddHeader>&amp;A</oddHeader>
    <oddFooter>Seite &amp;P</oddFoot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4"/>
  <dimension ref="A1:S37"/>
  <sheetViews>
    <sheetView workbookViewId="0"/>
  </sheetViews>
  <sheetFormatPr baseColWidth="10" defaultColWidth="11.44140625" defaultRowHeight="13.2" x14ac:dyDescent="0.25"/>
  <cols>
    <col min="1" max="1" width="9.33203125" style="47" customWidth="1"/>
    <col min="2" max="2" width="7.6640625" style="47" customWidth="1"/>
    <col min="3" max="3" width="10.109375" style="49" customWidth="1"/>
    <col min="4" max="4" width="2.5546875" style="49" customWidth="1"/>
    <col min="5" max="5" width="13.33203125" style="49" customWidth="1"/>
    <col min="6" max="6" width="3" style="49" customWidth="1"/>
    <col min="7" max="7" width="12.44140625" style="49" customWidth="1"/>
    <col min="8" max="8" width="3.44140625" style="49" customWidth="1"/>
    <col min="9" max="9" width="13" style="49" customWidth="1"/>
    <col min="10" max="10" width="2.44140625" style="49" customWidth="1"/>
    <col min="11" max="11" width="13.33203125" style="85" customWidth="1"/>
    <col min="12" max="12" width="2.88671875" style="45" customWidth="1"/>
    <col min="13" max="13" width="13.33203125" style="85" customWidth="1"/>
    <col min="14" max="14" width="2" style="46" customWidth="1"/>
    <col min="15" max="15" width="12.88671875" style="85" customWidth="1"/>
    <col min="16" max="16" width="4.33203125" style="47" customWidth="1"/>
    <col min="17" max="17" width="11.44140625" style="47"/>
    <col min="18" max="18" width="26.88671875" style="47" customWidth="1"/>
    <col min="19" max="19" width="11.44140625" style="48"/>
    <col min="20" max="16384" width="11.44140625" style="47"/>
  </cols>
  <sheetData>
    <row r="1" spans="1:19" s="43" customFormat="1" x14ac:dyDescent="0.25">
      <c r="A1" s="6" t="s">
        <v>184</v>
      </c>
      <c r="B1" s="6"/>
      <c r="C1" s="39"/>
      <c r="D1" s="39"/>
      <c r="E1" s="40"/>
      <c r="F1" s="40"/>
      <c r="G1" s="40"/>
      <c r="H1" s="40"/>
      <c r="I1" s="40"/>
      <c r="J1" s="40"/>
      <c r="K1" s="88"/>
      <c r="L1" s="41"/>
      <c r="M1" s="88"/>
      <c r="N1" s="42"/>
      <c r="O1" s="29"/>
      <c r="P1" s="7" t="s">
        <v>185</v>
      </c>
    </row>
    <row r="2" spans="1:19" s="43" customFormat="1" x14ac:dyDescent="0.25">
      <c r="A2" s="38" t="s">
        <v>182</v>
      </c>
      <c r="B2" s="38"/>
      <c r="C2" s="39"/>
      <c r="D2" s="39"/>
      <c r="E2" s="40"/>
      <c r="F2" s="40"/>
      <c r="G2" s="40"/>
      <c r="H2" s="40"/>
      <c r="I2" s="40"/>
      <c r="J2" s="40"/>
      <c r="K2" s="88"/>
      <c r="L2" s="41"/>
      <c r="M2" s="88"/>
      <c r="N2" s="42"/>
      <c r="O2" s="29"/>
      <c r="P2" s="22"/>
    </row>
    <row r="3" spans="1:19" x14ac:dyDescent="0.25">
      <c r="A3" s="38" t="s">
        <v>204</v>
      </c>
      <c r="B3" s="38"/>
      <c r="C3" s="44"/>
      <c r="D3" s="44"/>
      <c r="E3" s="40"/>
      <c r="F3" s="40"/>
      <c r="G3" s="40"/>
      <c r="H3" s="40"/>
      <c r="I3" s="40"/>
      <c r="J3" s="40"/>
      <c r="S3" s="47"/>
    </row>
    <row r="4" spans="1:19" x14ac:dyDescent="0.25">
      <c r="A4" s="38" t="s">
        <v>173</v>
      </c>
      <c r="B4" s="38"/>
      <c r="C4" s="44"/>
      <c r="D4" s="44"/>
      <c r="E4" s="40"/>
      <c r="F4" s="40"/>
      <c r="G4" s="40"/>
      <c r="H4" s="40"/>
      <c r="I4" s="40"/>
      <c r="J4" s="40"/>
      <c r="S4" s="47"/>
    </row>
    <row r="5" spans="1:19" x14ac:dyDescent="0.25">
      <c r="S5" s="47"/>
    </row>
    <row r="6" spans="1:19" x14ac:dyDescent="0.25">
      <c r="B6" s="43"/>
      <c r="K6" s="89"/>
      <c r="L6" s="46"/>
      <c r="M6" s="89"/>
      <c r="O6" s="89"/>
      <c r="P6" s="49"/>
      <c r="S6" s="47"/>
    </row>
    <row r="7" spans="1:19" x14ac:dyDescent="0.25">
      <c r="A7" s="43" t="s">
        <v>1</v>
      </c>
      <c r="B7"/>
      <c r="C7" s="50" t="s">
        <v>56</v>
      </c>
      <c r="D7" s="50"/>
      <c r="E7" s="50" t="s">
        <v>52</v>
      </c>
      <c r="F7" s="50"/>
      <c r="G7" s="105" t="s">
        <v>183</v>
      </c>
      <c r="H7" s="50"/>
      <c r="I7" s="50" t="s">
        <v>55</v>
      </c>
      <c r="J7" s="50"/>
      <c r="K7" s="90" t="s">
        <v>57</v>
      </c>
      <c r="L7" s="52"/>
      <c r="M7" s="90" t="s">
        <v>57</v>
      </c>
      <c r="N7" s="52"/>
      <c r="O7" s="90" t="s">
        <v>58</v>
      </c>
      <c r="P7" s="50"/>
      <c r="S7" s="47"/>
    </row>
    <row r="8" spans="1:19" x14ac:dyDescent="0.25">
      <c r="C8" s="50" t="s">
        <v>62</v>
      </c>
      <c r="D8" s="50"/>
      <c r="E8" s="50" t="s">
        <v>62</v>
      </c>
      <c r="F8" s="50"/>
      <c r="G8" s="105" t="s">
        <v>62</v>
      </c>
      <c r="H8" s="50"/>
      <c r="I8" s="50" t="s">
        <v>62</v>
      </c>
      <c r="J8" s="50"/>
      <c r="K8" s="106" t="s">
        <v>63</v>
      </c>
      <c r="L8" s="53"/>
      <c r="M8" s="91" t="s">
        <v>59</v>
      </c>
      <c r="N8" s="52"/>
      <c r="O8" s="90" t="s">
        <v>63</v>
      </c>
      <c r="P8" s="51"/>
      <c r="S8" s="47"/>
    </row>
    <row r="9" spans="1:19" x14ac:dyDescent="0.25">
      <c r="E9" s="50" t="s">
        <v>54</v>
      </c>
      <c r="F9" s="50"/>
      <c r="G9" s="50" t="s">
        <v>54</v>
      </c>
      <c r="H9" s="50"/>
      <c r="I9" s="50" t="s">
        <v>54</v>
      </c>
      <c r="J9" s="50"/>
      <c r="K9" s="90" t="s">
        <v>54</v>
      </c>
      <c r="L9" s="52"/>
      <c r="M9" s="90" t="s">
        <v>54</v>
      </c>
      <c r="N9" s="52"/>
      <c r="O9" s="90" t="s">
        <v>54</v>
      </c>
      <c r="P9" s="50"/>
      <c r="S9" s="47"/>
    </row>
    <row r="10" spans="1:19" s="61" customFormat="1" x14ac:dyDescent="0.25">
      <c r="C10" s="62"/>
      <c r="E10" s="62"/>
      <c r="G10" s="62"/>
      <c r="H10" s="54"/>
      <c r="I10" s="62"/>
      <c r="J10" s="54"/>
      <c r="L10" s="63"/>
      <c r="N10" s="63"/>
      <c r="O10" s="92"/>
      <c r="P10" s="54"/>
    </row>
    <row r="11" spans="1:19" s="96" customFormat="1" x14ac:dyDescent="0.25">
      <c r="A11" s="95" t="s">
        <v>23</v>
      </c>
      <c r="B11" s="95"/>
      <c r="C11" s="86">
        <v>539741</v>
      </c>
      <c r="D11" s="99"/>
      <c r="E11" s="109">
        <f>'Kosten absolut'!AT10</f>
        <v>42700768</v>
      </c>
      <c r="F11" s="109"/>
      <c r="G11" s="109">
        <f>Kobe!AT10</f>
        <v>11653186</v>
      </c>
      <c r="H11" s="86"/>
      <c r="I11" s="126">
        <f>E11-G11</f>
        <v>31047582</v>
      </c>
      <c r="J11" s="127"/>
      <c r="K11" s="124">
        <f>I11/C11</f>
        <v>57.523112011131268</v>
      </c>
      <c r="L11" s="124"/>
      <c r="M11" s="128">
        <v>218.04229159690701</v>
      </c>
      <c r="N11" s="124"/>
      <c r="O11" s="124">
        <f>K11-M11</f>
        <v>-160.51917958577573</v>
      </c>
      <c r="P11" s="97"/>
      <c r="R11" s="143"/>
    </row>
    <row r="12" spans="1:19" s="96" customFormat="1" x14ac:dyDescent="0.25">
      <c r="A12" s="95" t="s">
        <v>24</v>
      </c>
      <c r="B12" s="95"/>
      <c r="C12" s="86">
        <v>344880</v>
      </c>
      <c r="D12" s="99"/>
      <c r="E12" s="109">
        <f>'Kosten absolut'!AT11</f>
        <v>27305881</v>
      </c>
      <c r="F12" s="109"/>
      <c r="G12" s="109">
        <f>Kobe!AT11</f>
        <v>6931079</v>
      </c>
      <c r="H12" s="86"/>
      <c r="I12" s="126">
        <f t="shared" ref="I12:I37" si="0">E12-G12</f>
        <v>20374802</v>
      </c>
      <c r="J12" s="127"/>
      <c r="K12" s="124">
        <f t="shared" ref="K12:K37" si="1">I12/C12</f>
        <v>59.077945952215266</v>
      </c>
      <c r="L12" s="124"/>
      <c r="M12" s="128">
        <v>249.03833194441299</v>
      </c>
      <c r="N12" s="124"/>
      <c r="O12" s="124">
        <f t="shared" ref="O12:O37" si="2">K12-M12</f>
        <v>-189.96038599219773</v>
      </c>
      <c r="P12" s="98"/>
    </row>
    <row r="13" spans="1:19" s="96" customFormat="1" x14ac:dyDescent="0.25">
      <c r="A13" s="95" t="s">
        <v>25</v>
      </c>
      <c r="B13" s="95"/>
      <c r="C13" s="86">
        <v>139715</v>
      </c>
      <c r="D13" s="99"/>
      <c r="E13" s="109">
        <f>'Kosten absolut'!AT12</f>
        <v>8699595</v>
      </c>
      <c r="F13" s="109"/>
      <c r="G13" s="109">
        <f>Kobe!AT12</f>
        <v>2494973</v>
      </c>
      <c r="H13" s="86"/>
      <c r="I13" s="126">
        <f t="shared" si="0"/>
        <v>6204622</v>
      </c>
      <c r="J13" s="127"/>
      <c r="K13" s="124">
        <f t="shared" si="1"/>
        <v>44.409132877643778</v>
      </c>
      <c r="L13" s="124"/>
      <c r="M13" s="128">
        <v>191.51246859173401</v>
      </c>
      <c r="N13" s="124"/>
      <c r="O13" s="124">
        <f t="shared" si="2"/>
        <v>-147.10333571409024</v>
      </c>
      <c r="P13" s="98"/>
    </row>
    <row r="14" spans="1:19" s="96" customFormat="1" x14ac:dyDescent="0.25">
      <c r="A14" s="95" t="s">
        <v>26</v>
      </c>
      <c r="B14" s="95"/>
      <c r="C14" s="86">
        <v>13899</v>
      </c>
      <c r="D14" s="99"/>
      <c r="E14" s="109">
        <f>'Kosten absolut'!AT13</f>
        <v>866185</v>
      </c>
      <c r="F14" s="109"/>
      <c r="G14" s="109">
        <f>Kobe!AT13</f>
        <v>257707</v>
      </c>
      <c r="H14" s="86"/>
      <c r="I14" s="126">
        <f t="shared" si="0"/>
        <v>608478</v>
      </c>
      <c r="J14" s="127"/>
      <c r="K14" s="124">
        <f t="shared" si="1"/>
        <v>43.778545219080506</v>
      </c>
      <c r="L14" s="124"/>
      <c r="M14" s="128">
        <v>184.25417478179301</v>
      </c>
      <c r="N14" s="124"/>
      <c r="O14" s="124">
        <f t="shared" si="2"/>
        <v>-140.4756295627125</v>
      </c>
      <c r="P14" s="98"/>
    </row>
    <row r="15" spans="1:19" s="96" customFormat="1" x14ac:dyDescent="0.25">
      <c r="A15" s="95" t="s">
        <v>27</v>
      </c>
      <c r="B15" s="95"/>
      <c r="C15" s="86">
        <v>53960</v>
      </c>
      <c r="D15" s="99"/>
      <c r="E15" s="109">
        <f>'Kosten absolut'!AT14</f>
        <v>4016548</v>
      </c>
      <c r="F15" s="109"/>
      <c r="G15" s="109">
        <f>Kobe!AT14</f>
        <v>1149529</v>
      </c>
      <c r="H15" s="86"/>
      <c r="I15" s="126">
        <f t="shared" si="0"/>
        <v>2867019</v>
      </c>
      <c r="J15" s="127"/>
      <c r="K15" s="124">
        <f t="shared" si="1"/>
        <v>53.132301704966643</v>
      </c>
      <c r="L15" s="124"/>
      <c r="M15" s="128">
        <v>187.25384723391201</v>
      </c>
      <c r="N15" s="124"/>
      <c r="O15" s="124">
        <f t="shared" si="2"/>
        <v>-134.12154552894538</v>
      </c>
      <c r="P15" s="98"/>
    </row>
    <row r="16" spans="1:19" s="96" customFormat="1" x14ac:dyDescent="0.25">
      <c r="A16" s="95" t="s">
        <v>28</v>
      </c>
      <c r="B16" s="95"/>
      <c r="C16" s="86">
        <v>13567</v>
      </c>
      <c r="D16" s="99"/>
      <c r="E16" s="109">
        <f>'Kosten absolut'!AT15</f>
        <v>964219</v>
      </c>
      <c r="F16" s="109"/>
      <c r="G16" s="109">
        <f>Kobe!AT15</f>
        <v>237772</v>
      </c>
      <c r="H16" s="86"/>
      <c r="I16" s="126">
        <f t="shared" si="0"/>
        <v>726447</v>
      </c>
      <c r="J16" s="127"/>
      <c r="K16" s="124">
        <f t="shared" si="1"/>
        <v>53.545146310901451</v>
      </c>
      <c r="L16" s="124"/>
      <c r="M16" s="128">
        <v>177.545365148683</v>
      </c>
      <c r="N16" s="124"/>
      <c r="O16" s="124">
        <f t="shared" si="2"/>
        <v>-124.00021883778155</v>
      </c>
      <c r="P16" s="98"/>
    </row>
    <row r="17" spans="1:16" s="96" customFormat="1" x14ac:dyDescent="0.25">
      <c r="A17" s="95" t="s">
        <v>29</v>
      </c>
      <c r="B17" s="95"/>
      <c r="C17" s="86">
        <v>15581</v>
      </c>
      <c r="D17" s="99"/>
      <c r="E17" s="109">
        <f>'Kosten absolut'!AT16</f>
        <v>797986</v>
      </c>
      <c r="F17" s="109"/>
      <c r="G17" s="109">
        <f>Kobe!AT16</f>
        <v>275412</v>
      </c>
      <c r="H17" s="86"/>
      <c r="I17" s="126">
        <f t="shared" si="0"/>
        <v>522574</v>
      </c>
      <c r="J17" s="127"/>
      <c r="K17" s="124">
        <f t="shared" si="1"/>
        <v>33.539182337462293</v>
      </c>
      <c r="L17" s="124"/>
      <c r="M17" s="128">
        <v>165.39459067220801</v>
      </c>
      <c r="N17" s="124"/>
      <c r="O17" s="124">
        <f t="shared" si="2"/>
        <v>-131.85540833474573</v>
      </c>
      <c r="P17" s="98"/>
    </row>
    <row r="18" spans="1:16" s="96" customFormat="1" x14ac:dyDescent="0.25">
      <c r="A18" s="95" t="s">
        <v>30</v>
      </c>
      <c r="B18" s="95"/>
      <c r="C18" s="86">
        <v>14209</v>
      </c>
      <c r="D18" s="99"/>
      <c r="E18" s="109">
        <f>'Kosten absolut'!AT17</f>
        <v>1159035</v>
      </c>
      <c r="F18" s="109"/>
      <c r="G18" s="109">
        <f>Kobe!AT17</f>
        <v>349628</v>
      </c>
      <c r="H18" s="86"/>
      <c r="I18" s="126">
        <f t="shared" si="0"/>
        <v>809407</v>
      </c>
      <c r="J18" s="127"/>
      <c r="K18" s="124">
        <f t="shared" si="1"/>
        <v>56.964388767682458</v>
      </c>
      <c r="L18" s="124"/>
      <c r="M18" s="128">
        <v>189.74562139457399</v>
      </c>
      <c r="N18" s="124"/>
      <c r="O18" s="124">
        <f t="shared" si="2"/>
        <v>-132.78123262689152</v>
      </c>
      <c r="P18" s="98"/>
    </row>
    <row r="19" spans="1:16" s="96" customFormat="1" x14ac:dyDescent="0.25">
      <c r="A19" s="95" t="s">
        <v>31</v>
      </c>
      <c r="B19" s="95"/>
      <c r="C19" s="86">
        <v>41833</v>
      </c>
      <c r="D19" s="99"/>
      <c r="E19" s="109">
        <f>'Kosten absolut'!AT18</f>
        <v>2639743</v>
      </c>
      <c r="F19" s="109"/>
      <c r="G19" s="109">
        <f>Kobe!AT18</f>
        <v>795486</v>
      </c>
      <c r="H19" s="86"/>
      <c r="I19" s="126">
        <f t="shared" si="0"/>
        <v>1844257</v>
      </c>
      <c r="J19" s="127"/>
      <c r="K19" s="124">
        <f t="shared" si="1"/>
        <v>44.086175985466021</v>
      </c>
      <c r="L19" s="124"/>
      <c r="M19" s="128">
        <v>181.17844221468599</v>
      </c>
      <c r="N19" s="124"/>
      <c r="O19" s="124">
        <f t="shared" si="2"/>
        <v>-137.09226622921997</v>
      </c>
      <c r="P19" s="98"/>
    </row>
    <row r="20" spans="1:16" s="96" customFormat="1" x14ac:dyDescent="0.25">
      <c r="A20" s="95" t="s">
        <v>32</v>
      </c>
      <c r="B20" s="95"/>
      <c r="C20" s="86">
        <v>100892</v>
      </c>
      <c r="D20" s="99"/>
      <c r="E20" s="109">
        <f>'Kosten absolut'!AT19</f>
        <v>7419366</v>
      </c>
      <c r="F20" s="109"/>
      <c r="G20" s="109">
        <f>Kobe!AT19</f>
        <v>2131293</v>
      </c>
      <c r="H20" s="86"/>
      <c r="I20" s="126">
        <f t="shared" si="0"/>
        <v>5288073</v>
      </c>
      <c r="J20" s="127"/>
      <c r="K20" s="124">
        <f t="shared" si="1"/>
        <v>52.413204218372123</v>
      </c>
      <c r="L20" s="124"/>
      <c r="M20" s="128">
        <v>218.76546750977201</v>
      </c>
      <c r="N20" s="124"/>
      <c r="O20" s="124">
        <f t="shared" si="2"/>
        <v>-166.35226329139988</v>
      </c>
      <c r="P20" s="98"/>
    </row>
    <row r="21" spans="1:16" s="96" customFormat="1" x14ac:dyDescent="0.25">
      <c r="A21" s="95" t="s">
        <v>33</v>
      </c>
      <c r="B21" s="95"/>
      <c r="C21" s="86">
        <v>87629</v>
      </c>
      <c r="D21" s="99"/>
      <c r="E21" s="109">
        <f>'Kosten absolut'!AT20</f>
        <v>7131090</v>
      </c>
      <c r="F21" s="109"/>
      <c r="G21" s="109">
        <f>Kobe!AT20</f>
        <v>1773666</v>
      </c>
      <c r="H21" s="86"/>
      <c r="I21" s="126">
        <f t="shared" si="0"/>
        <v>5357424</v>
      </c>
      <c r="J21" s="127"/>
      <c r="K21" s="124">
        <f t="shared" si="1"/>
        <v>61.137568613130355</v>
      </c>
      <c r="L21" s="124"/>
      <c r="M21" s="128">
        <v>218.22660338753801</v>
      </c>
      <c r="N21" s="124"/>
      <c r="O21" s="124">
        <f t="shared" si="2"/>
        <v>-157.08903477440765</v>
      </c>
      <c r="P21" s="98"/>
    </row>
    <row r="22" spans="1:16" s="96" customFormat="1" x14ac:dyDescent="0.25">
      <c r="A22" s="95" t="s">
        <v>34</v>
      </c>
      <c r="B22" s="95"/>
      <c r="C22" s="86">
        <v>69784</v>
      </c>
      <c r="D22" s="99"/>
      <c r="E22" s="109">
        <f>'Kosten absolut'!AT21</f>
        <v>7333965</v>
      </c>
      <c r="F22" s="109"/>
      <c r="G22" s="109">
        <f>Kobe!AT21</f>
        <v>1686768</v>
      </c>
      <c r="H22" s="86"/>
      <c r="I22" s="126">
        <f t="shared" si="0"/>
        <v>5647197</v>
      </c>
      <c r="J22" s="127"/>
      <c r="K22" s="124">
        <f t="shared" si="1"/>
        <v>80.923951048951054</v>
      </c>
      <c r="L22" s="124"/>
      <c r="M22" s="128">
        <v>314.37535435278198</v>
      </c>
      <c r="N22" s="124"/>
      <c r="O22" s="124">
        <f t="shared" si="2"/>
        <v>-233.45140330383094</v>
      </c>
      <c r="P22" s="98"/>
    </row>
    <row r="23" spans="1:16" s="96" customFormat="1" x14ac:dyDescent="0.25">
      <c r="A23" s="95" t="s">
        <v>35</v>
      </c>
      <c r="B23" s="95"/>
      <c r="C23" s="86">
        <v>88880</v>
      </c>
      <c r="D23" s="99"/>
      <c r="E23" s="109">
        <f>'Kosten absolut'!AT22</f>
        <v>8298972</v>
      </c>
      <c r="F23" s="109"/>
      <c r="G23" s="109">
        <f>Kobe!AT22</f>
        <v>2070858</v>
      </c>
      <c r="H23" s="86"/>
      <c r="I23" s="126">
        <f t="shared" si="0"/>
        <v>6228114</v>
      </c>
      <c r="J23" s="127"/>
      <c r="K23" s="124">
        <f t="shared" si="1"/>
        <v>70.073289828982894</v>
      </c>
      <c r="L23" s="124"/>
      <c r="M23" s="128">
        <v>230.87606510339899</v>
      </c>
      <c r="N23" s="124"/>
      <c r="O23" s="124">
        <f t="shared" si="2"/>
        <v>-160.80277527441609</v>
      </c>
      <c r="P23" s="98"/>
    </row>
    <row r="24" spans="1:16" s="96" customFormat="1" x14ac:dyDescent="0.25">
      <c r="A24" s="95" t="s">
        <v>36</v>
      </c>
      <c r="B24" s="95"/>
      <c r="C24" s="86">
        <v>27258</v>
      </c>
      <c r="D24" s="99"/>
      <c r="E24" s="109">
        <f>'Kosten absolut'!AT23</f>
        <v>2550227</v>
      </c>
      <c r="F24" s="109"/>
      <c r="G24" s="109">
        <f>Kobe!AT23</f>
        <v>566554</v>
      </c>
      <c r="H24" s="86"/>
      <c r="I24" s="126">
        <f t="shared" si="0"/>
        <v>1983673</v>
      </c>
      <c r="J24" s="127"/>
      <c r="K24" s="124">
        <f t="shared" si="1"/>
        <v>72.773974612957659</v>
      </c>
      <c r="L24" s="124"/>
      <c r="M24" s="128">
        <v>213.63152119332199</v>
      </c>
      <c r="N24" s="124"/>
      <c r="O24" s="124">
        <f t="shared" si="2"/>
        <v>-140.85754658036433</v>
      </c>
      <c r="P24" s="98"/>
    </row>
    <row r="25" spans="1:16" s="96" customFormat="1" x14ac:dyDescent="0.25">
      <c r="A25" s="95" t="s">
        <v>37</v>
      </c>
      <c r="B25" s="95"/>
      <c r="C25" s="86">
        <v>17770</v>
      </c>
      <c r="D25" s="99"/>
      <c r="E25" s="109">
        <f>'Kosten absolut'!AT24</f>
        <v>1143967</v>
      </c>
      <c r="F25" s="109"/>
      <c r="G25" s="109">
        <f>Kobe!AT24</f>
        <v>322820</v>
      </c>
      <c r="H25" s="86"/>
      <c r="I25" s="126">
        <f t="shared" si="0"/>
        <v>821147</v>
      </c>
      <c r="J25" s="127"/>
      <c r="K25" s="124">
        <f t="shared" si="1"/>
        <v>46.209735509285309</v>
      </c>
      <c r="L25" s="124"/>
      <c r="M25" s="128">
        <v>172.01192759147</v>
      </c>
      <c r="N25" s="124"/>
      <c r="O25" s="124">
        <f t="shared" si="2"/>
        <v>-125.80219208218469</v>
      </c>
      <c r="P25" s="98"/>
    </row>
    <row r="26" spans="1:16" s="96" customFormat="1" x14ac:dyDescent="0.25">
      <c r="A26" s="95" t="s">
        <v>38</v>
      </c>
      <c r="B26" s="95"/>
      <c r="C26" s="86">
        <v>6079</v>
      </c>
      <c r="D26" s="99"/>
      <c r="E26" s="109">
        <f>'Kosten absolut'!AT25</f>
        <v>229426</v>
      </c>
      <c r="F26" s="109"/>
      <c r="G26" s="109">
        <f>Kobe!AT25</f>
        <v>89451</v>
      </c>
      <c r="H26" s="86"/>
      <c r="I26" s="126">
        <f t="shared" si="0"/>
        <v>139975</v>
      </c>
      <c r="J26" s="127"/>
      <c r="K26" s="124">
        <f t="shared" si="1"/>
        <v>23.025991116960025</v>
      </c>
      <c r="L26" s="124"/>
      <c r="M26" s="128">
        <v>154.46716128427499</v>
      </c>
      <c r="N26" s="124"/>
      <c r="O26" s="124">
        <f t="shared" si="2"/>
        <v>-131.44117016731497</v>
      </c>
      <c r="P26" s="98"/>
    </row>
    <row r="27" spans="1:16" s="96" customFormat="1" x14ac:dyDescent="0.25">
      <c r="A27" s="95" t="s">
        <v>39</v>
      </c>
      <c r="B27" s="95"/>
      <c r="C27" s="86">
        <v>185442</v>
      </c>
      <c r="D27" s="99"/>
      <c r="E27" s="109">
        <f>'Kosten absolut'!AT26</f>
        <v>13560474</v>
      </c>
      <c r="F27" s="109"/>
      <c r="G27" s="109">
        <f>Kobe!AT26</f>
        <v>4147440</v>
      </c>
      <c r="H27" s="86"/>
      <c r="I27" s="126">
        <f t="shared" si="0"/>
        <v>9413034</v>
      </c>
      <c r="J27" s="127"/>
      <c r="K27" s="124">
        <f t="shared" si="1"/>
        <v>50.759989646358427</v>
      </c>
      <c r="L27" s="124"/>
      <c r="M27" s="128">
        <v>185.32301444743501</v>
      </c>
      <c r="N27" s="124"/>
      <c r="O27" s="124">
        <f t="shared" si="2"/>
        <v>-134.56302480107658</v>
      </c>
      <c r="P27" s="98"/>
    </row>
    <row r="28" spans="1:16" s="96" customFormat="1" x14ac:dyDescent="0.25">
      <c r="A28" s="95" t="s">
        <v>40</v>
      </c>
      <c r="B28" s="95"/>
      <c r="C28" s="86">
        <v>79311</v>
      </c>
      <c r="D28" s="99"/>
      <c r="E28" s="109">
        <f>'Kosten absolut'!AT27</f>
        <v>4697410</v>
      </c>
      <c r="F28" s="109"/>
      <c r="G28" s="109">
        <f>Kobe!AT27</f>
        <v>1438163</v>
      </c>
      <c r="H28" s="86"/>
      <c r="I28" s="126">
        <f t="shared" si="0"/>
        <v>3259247</v>
      </c>
      <c r="J28" s="127"/>
      <c r="K28" s="124">
        <f t="shared" si="1"/>
        <v>41.094514001840857</v>
      </c>
      <c r="L28" s="124"/>
      <c r="M28" s="128">
        <v>188.285433384253</v>
      </c>
      <c r="N28" s="124"/>
      <c r="O28" s="124">
        <f t="shared" si="2"/>
        <v>-147.19091938241215</v>
      </c>
      <c r="P28" s="98"/>
    </row>
    <row r="29" spans="1:16" s="96" customFormat="1" x14ac:dyDescent="0.25">
      <c r="A29" s="95" t="s">
        <v>41</v>
      </c>
      <c r="B29" s="95"/>
      <c r="C29" s="86">
        <v>219300</v>
      </c>
      <c r="D29" s="99"/>
      <c r="E29" s="109">
        <f>'Kosten absolut'!AT28</f>
        <v>16416746</v>
      </c>
      <c r="F29" s="109"/>
      <c r="G29" s="109">
        <f>Kobe!AT28</f>
        <v>4474094</v>
      </c>
      <c r="H29" s="86"/>
      <c r="I29" s="126">
        <f t="shared" si="0"/>
        <v>11942652</v>
      </c>
      <c r="J29" s="127"/>
      <c r="K29" s="124">
        <f t="shared" si="1"/>
        <v>54.458057455540356</v>
      </c>
      <c r="L29" s="124"/>
      <c r="M29" s="128">
        <v>203.447390305434</v>
      </c>
      <c r="N29" s="124"/>
      <c r="O29" s="124">
        <f t="shared" si="2"/>
        <v>-148.98933284989363</v>
      </c>
      <c r="P29" s="98"/>
    </row>
    <row r="30" spans="1:16" s="96" customFormat="1" x14ac:dyDescent="0.25">
      <c r="A30" s="95" t="s">
        <v>42</v>
      </c>
      <c r="B30" s="95"/>
      <c r="C30" s="86">
        <v>84027</v>
      </c>
      <c r="D30" s="99"/>
      <c r="E30" s="109">
        <f>'Kosten absolut'!AT29</f>
        <v>5838597</v>
      </c>
      <c r="F30" s="109"/>
      <c r="G30" s="109">
        <f>Kobe!AT29</f>
        <v>1616994</v>
      </c>
      <c r="H30" s="86"/>
      <c r="I30" s="126">
        <f t="shared" si="0"/>
        <v>4221603</v>
      </c>
      <c r="J30" s="127"/>
      <c r="K30" s="124">
        <f t="shared" si="1"/>
        <v>50.241029669034951</v>
      </c>
      <c r="L30" s="124"/>
      <c r="M30" s="128">
        <v>192.69787605199201</v>
      </c>
      <c r="N30" s="124"/>
      <c r="O30" s="124">
        <f t="shared" si="2"/>
        <v>-142.45684638295705</v>
      </c>
      <c r="P30" s="98"/>
    </row>
    <row r="31" spans="1:16" s="96" customFormat="1" x14ac:dyDescent="0.25">
      <c r="A31" s="95" t="s">
        <v>43</v>
      </c>
      <c r="B31" s="95"/>
      <c r="C31" s="86">
        <v>109528</v>
      </c>
      <c r="D31" s="99"/>
      <c r="E31" s="109">
        <f>'Kosten absolut'!AT30</f>
        <v>9014281</v>
      </c>
      <c r="F31" s="109"/>
      <c r="G31" s="109">
        <f>Kobe!AT30</f>
        <v>2619200</v>
      </c>
      <c r="H31" s="86"/>
      <c r="I31" s="126">
        <f t="shared" si="0"/>
        <v>6395081</v>
      </c>
      <c r="J31" s="127"/>
      <c r="K31" s="124">
        <f t="shared" si="1"/>
        <v>58.387636038273321</v>
      </c>
      <c r="L31" s="124"/>
      <c r="M31" s="128">
        <v>268.52049053197902</v>
      </c>
      <c r="N31" s="124"/>
      <c r="O31" s="124">
        <f t="shared" si="2"/>
        <v>-210.13285449370571</v>
      </c>
      <c r="P31" s="98"/>
    </row>
    <row r="32" spans="1:16" s="96" customFormat="1" x14ac:dyDescent="0.25">
      <c r="A32" s="95" t="s">
        <v>44</v>
      </c>
      <c r="B32" s="95"/>
      <c r="C32" s="86">
        <v>248835</v>
      </c>
      <c r="D32" s="99"/>
      <c r="E32" s="109">
        <f>'Kosten absolut'!AT31</f>
        <v>22159248</v>
      </c>
      <c r="F32" s="109"/>
      <c r="G32" s="109">
        <f>Kobe!AT31</f>
        <v>5814193</v>
      </c>
      <c r="H32" s="86"/>
      <c r="I32" s="126">
        <f t="shared" si="0"/>
        <v>16345055</v>
      </c>
      <c r="J32" s="127"/>
      <c r="K32" s="124">
        <f t="shared" si="1"/>
        <v>65.686318243012437</v>
      </c>
      <c r="L32" s="124"/>
      <c r="M32" s="128">
        <v>268.98316112305099</v>
      </c>
      <c r="N32" s="124"/>
      <c r="O32" s="124">
        <f t="shared" si="2"/>
        <v>-203.29684288003855</v>
      </c>
      <c r="P32" s="98"/>
    </row>
    <row r="33" spans="1:16" s="96" customFormat="1" x14ac:dyDescent="0.25">
      <c r="A33" s="95" t="s">
        <v>45</v>
      </c>
      <c r="B33" s="95"/>
      <c r="C33" s="86">
        <v>120656</v>
      </c>
      <c r="D33" s="99"/>
      <c r="E33" s="109">
        <f>'Kosten absolut'!AT32</f>
        <v>8666627</v>
      </c>
      <c r="F33" s="109"/>
      <c r="G33" s="109">
        <f>Kobe!AT32</f>
        <v>2252717</v>
      </c>
      <c r="H33" s="86"/>
      <c r="I33" s="126">
        <f t="shared" si="0"/>
        <v>6413910</v>
      </c>
      <c r="J33" s="127"/>
      <c r="K33" s="124">
        <f t="shared" si="1"/>
        <v>53.158649383370907</v>
      </c>
      <c r="L33" s="124"/>
      <c r="M33" s="128">
        <v>207.58745911585899</v>
      </c>
      <c r="N33" s="124"/>
      <c r="O33" s="124">
        <f t="shared" si="2"/>
        <v>-154.42880973248808</v>
      </c>
      <c r="P33" s="98"/>
    </row>
    <row r="34" spans="1:16" s="96" customFormat="1" x14ac:dyDescent="0.25">
      <c r="A34" s="95" t="s">
        <v>46</v>
      </c>
      <c r="B34" s="95"/>
      <c r="C34" s="86">
        <v>64614</v>
      </c>
      <c r="D34" s="99"/>
      <c r="E34" s="109">
        <f>'Kosten absolut'!AT33</f>
        <v>5234004</v>
      </c>
      <c r="F34" s="109"/>
      <c r="G34" s="109">
        <f>Kobe!AT33</f>
        <v>1192977</v>
      </c>
      <c r="H34" s="86"/>
      <c r="I34" s="126">
        <f t="shared" si="0"/>
        <v>4041027</v>
      </c>
      <c r="J34" s="127"/>
      <c r="K34" s="124">
        <f t="shared" si="1"/>
        <v>62.541043736651503</v>
      </c>
      <c r="L34" s="124"/>
      <c r="M34" s="128">
        <v>255.48241016093601</v>
      </c>
      <c r="N34" s="124"/>
      <c r="O34" s="124">
        <f t="shared" si="2"/>
        <v>-192.94136642428452</v>
      </c>
      <c r="P34" s="98"/>
    </row>
    <row r="35" spans="1:16" s="96" customFormat="1" x14ac:dyDescent="0.25">
      <c r="A35" s="95" t="s">
        <v>47</v>
      </c>
      <c r="B35" s="95"/>
      <c r="C35" s="86">
        <v>159065</v>
      </c>
      <c r="D35" s="99"/>
      <c r="E35" s="109">
        <f>'Kosten absolut'!AT34</f>
        <v>16507970</v>
      </c>
      <c r="F35" s="109"/>
      <c r="G35" s="109">
        <f>Kobe!AT34</f>
        <v>3984113</v>
      </c>
      <c r="H35" s="86"/>
      <c r="I35" s="126">
        <f t="shared" si="0"/>
        <v>12523857</v>
      </c>
      <c r="J35" s="127"/>
      <c r="K35" s="124">
        <f t="shared" si="1"/>
        <v>78.734209285512208</v>
      </c>
      <c r="L35" s="124"/>
      <c r="M35" s="128">
        <v>312.01540687885802</v>
      </c>
      <c r="N35" s="124"/>
      <c r="O35" s="124">
        <f t="shared" si="2"/>
        <v>-233.28119759334581</v>
      </c>
      <c r="P35" s="98"/>
    </row>
    <row r="36" spans="1:16" s="96" customFormat="1" x14ac:dyDescent="0.25">
      <c r="A36" s="95" t="s">
        <v>48</v>
      </c>
      <c r="B36" s="95"/>
      <c r="C36" s="86">
        <v>23947</v>
      </c>
      <c r="D36" s="99"/>
      <c r="E36" s="109">
        <f>'Kosten absolut'!AT35</f>
        <v>1780063</v>
      </c>
      <c r="F36" s="109"/>
      <c r="G36" s="109">
        <f>Kobe!AT35</f>
        <v>499616</v>
      </c>
      <c r="H36" s="86"/>
      <c r="I36" s="126">
        <f t="shared" si="0"/>
        <v>1280447</v>
      </c>
      <c r="J36" s="127"/>
      <c r="K36" s="124">
        <f t="shared" si="1"/>
        <v>53.470038000584623</v>
      </c>
      <c r="L36" s="124"/>
      <c r="M36" s="128">
        <v>241.35538545822101</v>
      </c>
      <c r="N36" s="124"/>
      <c r="O36" s="124">
        <f t="shared" si="2"/>
        <v>-187.88534745763639</v>
      </c>
      <c r="P36" s="98"/>
    </row>
    <row r="37" spans="1:16" s="96" customFormat="1" x14ac:dyDescent="0.25">
      <c r="A37" s="96" t="s">
        <v>49</v>
      </c>
      <c r="C37" s="86">
        <f>SUM(C11:C36)</f>
        <v>2870402</v>
      </c>
      <c r="D37" s="86"/>
      <c r="E37" s="109">
        <f>'Kosten absolut'!AT36</f>
        <v>227132393</v>
      </c>
      <c r="F37" s="86"/>
      <c r="G37" s="109">
        <f>Kobe!AT36</f>
        <v>60825689</v>
      </c>
      <c r="H37" s="86"/>
      <c r="I37" s="126">
        <f t="shared" si="0"/>
        <v>166306704</v>
      </c>
      <c r="J37" s="127"/>
      <c r="K37" s="124">
        <f t="shared" si="1"/>
        <v>57.938471336070698</v>
      </c>
      <c r="L37" s="128"/>
      <c r="M37" s="128">
        <v>228.93922229127216</v>
      </c>
      <c r="N37" s="128"/>
      <c r="O37" s="124">
        <f t="shared" si="2"/>
        <v>-171.00075095520145</v>
      </c>
    </row>
  </sheetData>
  <phoneticPr fontId="0" type="noConversion"/>
  <pageMargins left="0.78740157480314965" right="0.78740157480314965" top="0.74" bottom="0.78" header="0.51181102362204722" footer="0.51181102362204722"/>
  <pageSetup paperSize="9" orientation="landscape" horizontalDpi="300" verticalDpi="300" r:id="rId1"/>
  <headerFooter alignWithMargins="0">
    <oddHeader>&amp;A</oddHeader>
    <oddFooter>Seite &amp;P</oddFooter>
  </headerFooter>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5"/>
  <dimension ref="A1:S37"/>
  <sheetViews>
    <sheetView workbookViewId="0"/>
  </sheetViews>
  <sheetFormatPr baseColWidth="10" defaultColWidth="11.44140625" defaultRowHeight="13.2" x14ac:dyDescent="0.25"/>
  <cols>
    <col min="1" max="1" width="9.33203125" style="47" customWidth="1"/>
    <col min="2" max="2" width="7.6640625" style="47" customWidth="1"/>
    <col min="3" max="3" width="10.109375" style="49" customWidth="1"/>
    <col min="4" max="4" width="2.5546875" style="49" customWidth="1"/>
    <col min="5" max="5" width="13.33203125" style="49" customWidth="1"/>
    <col min="6" max="6" width="3" style="49" customWidth="1"/>
    <col min="7" max="7" width="12.44140625" style="49" customWidth="1"/>
    <col min="8" max="8" width="3.44140625" style="49" customWidth="1"/>
    <col min="9" max="9" width="13" style="49" customWidth="1"/>
    <col min="10" max="10" width="2.44140625" style="49" customWidth="1"/>
    <col min="11" max="11" width="13.33203125" style="85" customWidth="1"/>
    <col min="12" max="12" width="2.88671875" style="45" customWidth="1"/>
    <col min="13" max="13" width="13.33203125" style="85" customWidth="1"/>
    <col min="14" max="14" width="2" style="46" customWidth="1"/>
    <col min="15" max="15" width="12.88671875" style="85" customWidth="1"/>
    <col min="16" max="16" width="4.33203125" style="47" customWidth="1"/>
    <col min="17" max="17" width="11.44140625" style="47"/>
    <col min="18" max="18" width="26.88671875" style="47" customWidth="1"/>
    <col min="19" max="19" width="11.44140625" style="48"/>
    <col min="20" max="16384" width="11.44140625" style="47"/>
  </cols>
  <sheetData>
    <row r="1" spans="1:19" s="43" customFormat="1" x14ac:dyDescent="0.25">
      <c r="A1" s="6" t="s">
        <v>184</v>
      </c>
      <c r="B1" s="6"/>
      <c r="C1" s="39"/>
      <c r="D1" s="39"/>
      <c r="E1" s="40"/>
      <c r="F1" s="40"/>
      <c r="G1" s="40"/>
      <c r="H1" s="40"/>
      <c r="I1" s="40"/>
      <c r="J1" s="40"/>
      <c r="K1" s="88"/>
      <c r="L1" s="41"/>
      <c r="M1" s="88"/>
      <c r="N1" s="42"/>
      <c r="O1" s="29"/>
      <c r="P1" s="7" t="s">
        <v>185</v>
      </c>
    </row>
    <row r="2" spans="1:19" s="43" customFormat="1" x14ac:dyDescent="0.25">
      <c r="A2" s="38" t="s">
        <v>182</v>
      </c>
      <c r="B2" s="38"/>
      <c r="C2" s="39"/>
      <c r="D2" s="39"/>
      <c r="E2" s="40"/>
      <c r="F2" s="40"/>
      <c r="G2" s="40"/>
      <c r="H2" s="40"/>
      <c r="I2" s="40"/>
      <c r="J2" s="40"/>
      <c r="K2" s="88"/>
      <c r="L2" s="41"/>
      <c r="M2" s="88"/>
      <c r="N2" s="42"/>
      <c r="O2" s="29"/>
      <c r="P2" s="22"/>
    </row>
    <row r="3" spans="1:19" x14ac:dyDescent="0.25">
      <c r="A3" s="38" t="s">
        <v>205</v>
      </c>
      <c r="B3" s="38"/>
      <c r="C3" s="44"/>
      <c r="D3" s="44"/>
      <c r="E3" s="40"/>
      <c r="F3" s="40"/>
      <c r="G3" s="40"/>
      <c r="H3" s="40"/>
      <c r="I3" s="40"/>
      <c r="J3" s="40"/>
      <c r="S3" s="47"/>
    </row>
    <row r="4" spans="1:19" x14ac:dyDescent="0.25">
      <c r="A4" s="38" t="s">
        <v>173</v>
      </c>
      <c r="B4" s="38"/>
      <c r="C4" s="44"/>
      <c r="D4" s="44"/>
      <c r="E4" s="40"/>
      <c r="F4" s="40"/>
      <c r="G4" s="40"/>
      <c r="H4" s="40"/>
      <c r="I4" s="40"/>
      <c r="J4" s="40"/>
      <c r="S4" s="47"/>
    </row>
    <row r="5" spans="1:19" x14ac:dyDescent="0.25">
      <c r="S5" s="47"/>
    </row>
    <row r="6" spans="1:19" x14ac:dyDescent="0.25">
      <c r="B6" s="43"/>
      <c r="K6" s="89"/>
      <c r="L6" s="46"/>
      <c r="M6" s="89"/>
      <c r="O6" s="89"/>
      <c r="P6" s="49"/>
      <c r="S6" s="47"/>
    </row>
    <row r="7" spans="1:19" x14ac:dyDescent="0.25">
      <c r="A7" s="43" t="s">
        <v>1</v>
      </c>
      <c r="B7"/>
      <c r="C7" s="50" t="s">
        <v>56</v>
      </c>
      <c r="D7" s="50"/>
      <c r="E7" s="50" t="s">
        <v>52</v>
      </c>
      <c r="F7" s="50"/>
      <c r="G7" s="105" t="s">
        <v>183</v>
      </c>
      <c r="H7" s="50"/>
      <c r="I7" s="50" t="s">
        <v>55</v>
      </c>
      <c r="J7" s="50"/>
      <c r="K7" s="90" t="s">
        <v>57</v>
      </c>
      <c r="L7" s="52"/>
      <c r="M7" s="90" t="s">
        <v>57</v>
      </c>
      <c r="N7" s="52"/>
      <c r="O7" s="90" t="s">
        <v>58</v>
      </c>
      <c r="P7" s="50"/>
      <c r="S7" s="47"/>
    </row>
    <row r="8" spans="1:19" x14ac:dyDescent="0.25">
      <c r="C8" s="50" t="s">
        <v>64</v>
      </c>
      <c r="D8" s="50"/>
      <c r="E8" s="50" t="s">
        <v>64</v>
      </c>
      <c r="F8" s="50"/>
      <c r="G8" s="105" t="s">
        <v>64</v>
      </c>
      <c r="H8" s="50"/>
      <c r="I8" s="50" t="s">
        <v>64</v>
      </c>
      <c r="J8" s="50"/>
      <c r="K8" s="106" t="s">
        <v>65</v>
      </c>
      <c r="L8" s="53"/>
      <c r="M8" s="91" t="s">
        <v>59</v>
      </c>
      <c r="N8" s="52"/>
      <c r="O8" s="90" t="s">
        <v>65</v>
      </c>
      <c r="P8" s="51"/>
      <c r="S8" s="47"/>
    </row>
    <row r="9" spans="1:19" x14ac:dyDescent="0.25">
      <c r="E9" s="50" t="s">
        <v>54</v>
      </c>
      <c r="F9" s="50"/>
      <c r="G9" s="50" t="s">
        <v>54</v>
      </c>
      <c r="H9" s="50"/>
      <c r="I9" s="50" t="s">
        <v>54</v>
      </c>
      <c r="J9" s="50"/>
      <c r="K9" s="90" t="s">
        <v>54</v>
      </c>
      <c r="L9" s="52"/>
      <c r="M9" s="90" t="s">
        <v>54</v>
      </c>
      <c r="N9" s="52"/>
      <c r="O9" s="90" t="s">
        <v>54</v>
      </c>
      <c r="P9" s="50"/>
      <c r="S9" s="47"/>
    </row>
    <row r="10" spans="1:19" s="61" customFormat="1" x14ac:dyDescent="0.25">
      <c r="C10" s="62"/>
      <c r="E10" s="62"/>
      <c r="G10" s="62"/>
      <c r="H10" s="54"/>
      <c r="I10" s="62"/>
      <c r="J10" s="54"/>
      <c r="L10" s="63"/>
      <c r="N10" s="63"/>
      <c r="O10" s="92"/>
      <c r="P10" s="54"/>
    </row>
    <row r="11" spans="1:19" s="96" customFormat="1" x14ac:dyDescent="0.25">
      <c r="A11" s="95" t="s">
        <v>23</v>
      </c>
      <c r="B11" s="95"/>
      <c r="C11" s="86">
        <v>610996</v>
      </c>
      <c r="D11" s="99"/>
      <c r="E11" s="109">
        <f>'Kosten absolut'!AV10</f>
        <v>57642593</v>
      </c>
      <c r="F11" s="109"/>
      <c r="G11" s="109">
        <f>Kobe!AV10</f>
        <v>14827826</v>
      </c>
      <c r="H11" s="86"/>
      <c r="I11" s="126">
        <f>E11-G11</f>
        <v>42814767</v>
      </c>
      <c r="J11" s="127"/>
      <c r="K11" s="124">
        <f>I11/C11</f>
        <v>70.07372716024328</v>
      </c>
      <c r="L11" s="124"/>
      <c r="M11" s="128">
        <v>218.04229159690701</v>
      </c>
      <c r="N11" s="124"/>
      <c r="O11" s="124">
        <f>K11-M11</f>
        <v>-147.96856443666371</v>
      </c>
      <c r="P11" s="97"/>
      <c r="R11" s="144"/>
    </row>
    <row r="12" spans="1:19" s="96" customFormat="1" x14ac:dyDescent="0.25">
      <c r="A12" s="95" t="s">
        <v>24</v>
      </c>
      <c r="B12" s="95"/>
      <c r="C12" s="86">
        <v>374663</v>
      </c>
      <c r="D12" s="99"/>
      <c r="E12" s="109">
        <f>'Kosten absolut'!AV11</f>
        <v>35440903</v>
      </c>
      <c r="F12" s="109"/>
      <c r="G12" s="109">
        <f>Kobe!AV11</f>
        <v>8390335</v>
      </c>
      <c r="H12" s="86"/>
      <c r="I12" s="126">
        <f t="shared" ref="I12:I37" si="0">E12-G12</f>
        <v>27050568</v>
      </c>
      <c r="J12" s="127"/>
      <c r="K12" s="124">
        <f t="shared" ref="K12:K37" si="1">I12/C12</f>
        <v>72.199731492034175</v>
      </c>
      <c r="L12" s="124"/>
      <c r="M12" s="128">
        <v>249.03833194441299</v>
      </c>
      <c r="N12" s="124"/>
      <c r="O12" s="124">
        <f t="shared" ref="O12:O37" si="2">K12-M12</f>
        <v>-176.83860045237881</v>
      </c>
      <c r="P12" s="98"/>
    </row>
    <row r="13" spans="1:19" s="96" customFormat="1" x14ac:dyDescent="0.25">
      <c r="A13" s="95" t="s">
        <v>25</v>
      </c>
      <c r="B13" s="95"/>
      <c r="C13" s="86">
        <v>146469</v>
      </c>
      <c r="D13" s="99"/>
      <c r="E13" s="109">
        <f>'Kosten absolut'!AV12</f>
        <v>11511553</v>
      </c>
      <c r="F13" s="109"/>
      <c r="G13" s="109">
        <f>Kobe!AV12</f>
        <v>2984732</v>
      </c>
      <c r="H13" s="86"/>
      <c r="I13" s="126">
        <f t="shared" si="0"/>
        <v>8526821</v>
      </c>
      <c r="J13" s="127"/>
      <c r="K13" s="124">
        <f t="shared" si="1"/>
        <v>58.215875031576651</v>
      </c>
      <c r="L13" s="124"/>
      <c r="M13" s="128">
        <v>191.51246859173401</v>
      </c>
      <c r="N13" s="124"/>
      <c r="O13" s="124">
        <f t="shared" si="2"/>
        <v>-133.29659356015736</v>
      </c>
      <c r="P13" s="98"/>
    </row>
    <row r="14" spans="1:19" s="96" customFormat="1" x14ac:dyDescent="0.25">
      <c r="A14" s="95" t="s">
        <v>26</v>
      </c>
      <c r="B14" s="95"/>
      <c r="C14" s="86">
        <v>13929</v>
      </c>
      <c r="D14" s="99"/>
      <c r="E14" s="109">
        <f>'Kosten absolut'!AV13</f>
        <v>642437</v>
      </c>
      <c r="F14" s="109"/>
      <c r="G14" s="109">
        <f>Kobe!AV13</f>
        <v>261548</v>
      </c>
      <c r="H14" s="86"/>
      <c r="I14" s="126">
        <f t="shared" si="0"/>
        <v>380889</v>
      </c>
      <c r="J14" s="127"/>
      <c r="K14" s="124">
        <f t="shared" si="1"/>
        <v>27.34503553736808</v>
      </c>
      <c r="L14" s="124"/>
      <c r="M14" s="128">
        <v>184.25417478179301</v>
      </c>
      <c r="N14" s="124"/>
      <c r="O14" s="124">
        <f t="shared" si="2"/>
        <v>-156.90913924442492</v>
      </c>
      <c r="P14" s="98"/>
    </row>
    <row r="15" spans="1:19" s="96" customFormat="1" x14ac:dyDescent="0.25">
      <c r="A15" s="95" t="s">
        <v>27</v>
      </c>
      <c r="B15" s="95"/>
      <c r="C15" s="86">
        <v>59767</v>
      </c>
      <c r="D15" s="99"/>
      <c r="E15" s="109">
        <f>'Kosten absolut'!AV14</f>
        <v>4511874</v>
      </c>
      <c r="F15" s="109"/>
      <c r="G15" s="109">
        <f>Kobe!AV14</f>
        <v>1403351</v>
      </c>
      <c r="H15" s="86"/>
      <c r="I15" s="126">
        <f t="shared" si="0"/>
        <v>3108523</v>
      </c>
      <c r="J15" s="127"/>
      <c r="K15" s="124">
        <f t="shared" si="1"/>
        <v>52.010691518731072</v>
      </c>
      <c r="L15" s="124"/>
      <c r="M15" s="128">
        <v>187.25384723391201</v>
      </c>
      <c r="N15" s="124"/>
      <c r="O15" s="124">
        <f t="shared" si="2"/>
        <v>-135.24315571518093</v>
      </c>
      <c r="P15" s="98"/>
    </row>
    <row r="16" spans="1:19" s="96" customFormat="1" x14ac:dyDescent="0.25">
      <c r="A16" s="95" t="s">
        <v>28</v>
      </c>
      <c r="B16" s="95"/>
      <c r="C16" s="86">
        <v>13904</v>
      </c>
      <c r="D16" s="99"/>
      <c r="E16" s="109">
        <f>'Kosten absolut'!AV15</f>
        <v>841372</v>
      </c>
      <c r="F16" s="109"/>
      <c r="G16" s="109">
        <f>Kobe!AV15</f>
        <v>269232</v>
      </c>
      <c r="H16" s="86"/>
      <c r="I16" s="126">
        <f t="shared" si="0"/>
        <v>572140</v>
      </c>
      <c r="J16" s="127"/>
      <c r="K16" s="124">
        <f t="shared" si="1"/>
        <v>41.149309551208283</v>
      </c>
      <c r="L16" s="124"/>
      <c r="M16" s="128">
        <v>177.545365148683</v>
      </c>
      <c r="N16" s="124"/>
      <c r="O16" s="124">
        <f t="shared" si="2"/>
        <v>-136.39605559747471</v>
      </c>
      <c r="P16" s="98"/>
    </row>
    <row r="17" spans="1:16" s="96" customFormat="1" x14ac:dyDescent="0.25">
      <c r="A17" s="95" t="s">
        <v>29</v>
      </c>
      <c r="B17" s="95"/>
      <c r="C17" s="86">
        <v>16239</v>
      </c>
      <c r="D17" s="99"/>
      <c r="E17" s="109">
        <f>'Kosten absolut'!AV16</f>
        <v>790519</v>
      </c>
      <c r="F17" s="109"/>
      <c r="G17" s="109">
        <f>Kobe!AV16</f>
        <v>278915</v>
      </c>
      <c r="H17" s="86"/>
      <c r="I17" s="126">
        <f t="shared" si="0"/>
        <v>511604</v>
      </c>
      <c r="J17" s="127"/>
      <c r="K17" s="124">
        <f t="shared" si="1"/>
        <v>31.504649301065335</v>
      </c>
      <c r="L17" s="124"/>
      <c r="M17" s="128">
        <v>165.39459067220801</v>
      </c>
      <c r="N17" s="124"/>
      <c r="O17" s="124">
        <f t="shared" si="2"/>
        <v>-133.88994137114267</v>
      </c>
      <c r="P17" s="98"/>
    </row>
    <row r="18" spans="1:16" s="96" customFormat="1" x14ac:dyDescent="0.25">
      <c r="A18" s="95" t="s">
        <v>30</v>
      </c>
      <c r="B18" s="95"/>
      <c r="C18" s="86">
        <v>14218</v>
      </c>
      <c r="D18" s="99"/>
      <c r="E18" s="109">
        <f>'Kosten absolut'!AV17</f>
        <v>1561585</v>
      </c>
      <c r="F18" s="109"/>
      <c r="G18" s="109">
        <f>Kobe!AV17</f>
        <v>363421</v>
      </c>
      <c r="H18" s="86"/>
      <c r="I18" s="126">
        <f t="shared" si="0"/>
        <v>1198164</v>
      </c>
      <c r="J18" s="127"/>
      <c r="K18" s="124">
        <f t="shared" si="1"/>
        <v>84.27092418061612</v>
      </c>
      <c r="L18" s="124"/>
      <c r="M18" s="128">
        <v>189.74562139457399</v>
      </c>
      <c r="N18" s="124"/>
      <c r="O18" s="124">
        <f t="shared" si="2"/>
        <v>-105.47469721395787</v>
      </c>
      <c r="P18" s="98"/>
    </row>
    <row r="19" spans="1:16" s="96" customFormat="1" x14ac:dyDescent="0.25">
      <c r="A19" s="95" t="s">
        <v>31</v>
      </c>
      <c r="B19" s="95"/>
      <c r="C19" s="86">
        <v>50238</v>
      </c>
      <c r="D19" s="99"/>
      <c r="E19" s="109">
        <f>'Kosten absolut'!AV18</f>
        <v>4316545</v>
      </c>
      <c r="F19" s="109"/>
      <c r="G19" s="109">
        <f>Kobe!AV18</f>
        <v>1085044</v>
      </c>
      <c r="H19" s="86"/>
      <c r="I19" s="126">
        <f t="shared" si="0"/>
        <v>3231501</v>
      </c>
      <c r="J19" s="127"/>
      <c r="K19" s="124">
        <f t="shared" si="1"/>
        <v>64.323838528603844</v>
      </c>
      <c r="L19" s="124"/>
      <c r="M19" s="128">
        <v>181.17844221468599</v>
      </c>
      <c r="N19" s="124"/>
      <c r="O19" s="124">
        <f t="shared" si="2"/>
        <v>-116.85460368608214</v>
      </c>
      <c r="P19" s="98"/>
    </row>
    <row r="20" spans="1:16" s="96" customFormat="1" x14ac:dyDescent="0.25">
      <c r="A20" s="95" t="s">
        <v>32</v>
      </c>
      <c r="B20" s="95"/>
      <c r="C20" s="86">
        <v>112330</v>
      </c>
      <c r="D20" s="99"/>
      <c r="E20" s="109">
        <f>'Kosten absolut'!AV19</f>
        <v>10957842</v>
      </c>
      <c r="F20" s="109"/>
      <c r="G20" s="109">
        <f>Kobe!AV19</f>
        <v>2690393</v>
      </c>
      <c r="H20" s="86"/>
      <c r="I20" s="126">
        <f t="shared" si="0"/>
        <v>8267449</v>
      </c>
      <c r="J20" s="127"/>
      <c r="K20" s="124">
        <f t="shared" si="1"/>
        <v>73.599652808688688</v>
      </c>
      <c r="L20" s="124"/>
      <c r="M20" s="128">
        <v>218.76546750977201</v>
      </c>
      <c r="N20" s="124"/>
      <c r="O20" s="124">
        <f t="shared" si="2"/>
        <v>-145.16581470108332</v>
      </c>
      <c r="P20" s="98"/>
    </row>
    <row r="21" spans="1:16" s="96" customFormat="1" x14ac:dyDescent="0.25">
      <c r="A21" s="95" t="s">
        <v>33</v>
      </c>
      <c r="B21" s="95"/>
      <c r="C21" s="86">
        <v>91769</v>
      </c>
      <c r="D21" s="99"/>
      <c r="E21" s="109">
        <f>'Kosten absolut'!AV20</f>
        <v>8221707</v>
      </c>
      <c r="F21" s="109"/>
      <c r="G21" s="109">
        <f>Kobe!AV20</f>
        <v>2181049</v>
      </c>
      <c r="H21" s="86"/>
      <c r="I21" s="126">
        <f t="shared" si="0"/>
        <v>6040658</v>
      </c>
      <c r="J21" s="127"/>
      <c r="K21" s="124">
        <f t="shared" si="1"/>
        <v>65.824603079471288</v>
      </c>
      <c r="L21" s="124"/>
      <c r="M21" s="128">
        <v>218.22660338753801</v>
      </c>
      <c r="N21" s="124"/>
      <c r="O21" s="124">
        <f t="shared" si="2"/>
        <v>-152.4020003080667</v>
      </c>
      <c r="P21" s="98"/>
    </row>
    <row r="22" spans="1:16" s="96" customFormat="1" x14ac:dyDescent="0.25">
      <c r="A22" s="95" t="s">
        <v>34</v>
      </c>
      <c r="B22" s="95"/>
      <c r="C22" s="86">
        <v>75554</v>
      </c>
      <c r="D22" s="99"/>
      <c r="E22" s="109">
        <f>'Kosten absolut'!AV21</f>
        <v>9946721</v>
      </c>
      <c r="F22" s="109"/>
      <c r="G22" s="109">
        <f>Kobe!AV21</f>
        <v>2026682</v>
      </c>
      <c r="H22" s="86"/>
      <c r="I22" s="126">
        <f t="shared" si="0"/>
        <v>7920039</v>
      </c>
      <c r="J22" s="127"/>
      <c r="K22" s="124">
        <f t="shared" si="1"/>
        <v>104.82620377478359</v>
      </c>
      <c r="L22" s="124"/>
      <c r="M22" s="128">
        <v>314.37535435278198</v>
      </c>
      <c r="N22" s="124"/>
      <c r="O22" s="124">
        <f t="shared" si="2"/>
        <v>-209.54915057799838</v>
      </c>
      <c r="P22" s="98"/>
    </row>
    <row r="23" spans="1:16" s="96" customFormat="1" x14ac:dyDescent="0.25">
      <c r="A23" s="95" t="s">
        <v>35</v>
      </c>
      <c r="B23" s="95"/>
      <c r="C23" s="86">
        <v>99176</v>
      </c>
      <c r="D23" s="99"/>
      <c r="E23" s="109">
        <f>'Kosten absolut'!AV22</f>
        <v>9662179</v>
      </c>
      <c r="F23" s="109"/>
      <c r="G23" s="109">
        <f>Kobe!AV22</f>
        <v>2549221</v>
      </c>
      <c r="H23" s="86"/>
      <c r="I23" s="126">
        <f t="shared" si="0"/>
        <v>7112958</v>
      </c>
      <c r="J23" s="127"/>
      <c r="K23" s="124">
        <f t="shared" si="1"/>
        <v>71.720557392917641</v>
      </c>
      <c r="L23" s="124"/>
      <c r="M23" s="128">
        <v>230.87606510339899</v>
      </c>
      <c r="N23" s="124"/>
      <c r="O23" s="124">
        <f t="shared" si="2"/>
        <v>-159.15550771048134</v>
      </c>
      <c r="P23" s="98"/>
    </row>
    <row r="24" spans="1:16" s="96" customFormat="1" x14ac:dyDescent="0.25">
      <c r="A24" s="95" t="s">
        <v>36</v>
      </c>
      <c r="B24" s="95"/>
      <c r="C24" s="86">
        <v>26689</v>
      </c>
      <c r="D24" s="99"/>
      <c r="E24" s="109">
        <f>'Kosten absolut'!AV23</f>
        <v>2729300</v>
      </c>
      <c r="F24" s="109"/>
      <c r="G24" s="109">
        <f>Kobe!AV23</f>
        <v>632296</v>
      </c>
      <c r="H24" s="86"/>
      <c r="I24" s="126">
        <f t="shared" si="0"/>
        <v>2097004</v>
      </c>
      <c r="J24" s="127"/>
      <c r="K24" s="124">
        <f t="shared" si="1"/>
        <v>78.571846078908919</v>
      </c>
      <c r="L24" s="124"/>
      <c r="M24" s="128">
        <v>213.63152119332199</v>
      </c>
      <c r="N24" s="124"/>
      <c r="O24" s="124">
        <f t="shared" si="2"/>
        <v>-135.05967511441307</v>
      </c>
      <c r="P24" s="98"/>
    </row>
    <row r="25" spans="1:16" s="96" customFormat="1" x14ac:dyDescent="0.25">
      <c r="A25" s="95" t="s">
        <v>37</v>
      </c>
      <c r="B25" s="95"/>
      <c r="C25" s="86">
        <v>18128</v>
      </c>
      <c r="D25" s="99"/>
      <c r="E25" s="109">
        <f>'Kosten absolut'!AV24</f>
        <v>1245964</v>
      </c>
      <c r="F25" s="109"/>
      <c r="G25" s="109">
        <f>Kobe!AV24</f>
        <v>368070</v>
      </c>
      <c r="H25" s="86"/>
      <c r="I25" s="126">
        <f t="shared" si="0"/>
        <v>877894</v>
      </c>
      <c r="J25" s="127"/>
      <c r="K25" s="124">
        <f t="shared" si="1"/>
        <v>48.42751544571933</v>
      </c>
      <c r="L25" s="124"/>
      <c r="M25" s="128">
        <v>172.01192759147</v>
      </c>
      <c r="N25" s="124"/>
      <c r="O25" s="124">
        <f t="shared" si="2"/>
        <v>-123.58441214575066</v>
      </c>
      <c r="P25" s="98"/>
    </row>
    <row r="26" spans="1:16" s="96" customFormat="1" x14ac:dyDescent="0.25">
      <c r="A26" s="95" t="s">
        <v>38</v>
      </c>
      <c r="B26" s="95"/>
      <c r="C26" s="86">
        <v>6327</v>
      </c>
      <c r="D26" s="99"/>
      <c r="E26" s="109">
        <f>'Kosten absolut'!AV25</f>
        <v>402463</v>
      </c>
      <c r="F26" s="109"/>
      <c r="G26" s="109">
        <f>Kobe!AV25</f>
        <v>116676</v>
      </c>
      <c r="H26" s="86"/>
      <c r="I26" s="126">
        <f t="shared" si="0"/>
        <v>285787</v>
      </c>
      <c r="J26" s="127"/>
      <c r="K26" s="124">
        <f t="shared" si="1"/>
        <v>45.169432590485222</v>
      </c>
      <c r="L26" s="124"/>
      <c r="M26" s="128">
        <v>154.46716128427499</v>
      </c>
      <c r="N26" s="124"/>
      <c r="O26" s="124">
        <f t="shared" si="2"/>
        <v>-109.29772869378976</v>
      </c>
      <c r="P26" s="98"/>
    </row>
    <row r="27" spans="1:16" s="96" customFormat="1" x14ac:dyDescent="0.25">
      <c r="A27" s="95" t="s">
        <v>39</v>
      </c>
      <c r="B27" s="95"/>
      <c r="C27" s="86">
        <v>185370</v>
      </c>
      <c r="D27" s="99"/>
      <c r="E27" s="109">
        <f>'Kosten absolut'!AV26</f>
        <v>16078103</v>
      </c>
      <c r="F27" s="109"/>
      <c r="G27" s="109">
        <f>Kobe!AV26</f>
        <v>4487598</v>
      </c>
      <c r="H27" s="86"/>
      <c r="I27" s="126">
        <f t="shared" si="0"/>
        <v>11590505</v>
      </c>
      <c r="J27" s="127"/>
      <c r="K27" s="124">
        <f t="shared" si="1"/>
        <v>62.526325726924526</v>
      </c>
      <c r="L27" s="124"/>
      <c r="M27" s="128">
        <v>185.32301444743501</v>
      </c>
      <c r="N27" s="124"/>
      <c r="O27" s="124">
        <f t="shared" si="2"/>
        <v>-122.79668872051049</v>
      </c>
      <c r="P27" s="98"/>
    </row>
    <row r="28" spans="1:16" s="96" customFormat="1" x14ac:dyDescent="0.25">
      <c r="A28" s="95" t="s">
        <v>40</v>
      </c>
      <c r="B28" s="95"/>
      <c r="C28" s="86">
        <v>82309</v>
      </c>
      <c r="D28" s="99"/>
      <c r="E28" s="109">
        <f>'Kosten absolut'!AV27</f>
        <v>5776891</v>
      </c>
      <c r="F28" s="109"/>
      <c r="G28" s="109">
        <f>Kobe!AV27</f>
        <v>1745745</v>
      </c>
      <c r="H28" s="86"/>
      <c r="I28" s="126">
        <f t="shared" si="0"/>
        <v>4031146</v>
      </c>
      <c r="J28" s="127"/>
      <c r="K28" s="124">
        <f t="shared" si="1"/>
        <v>48.975762067331644</v>
      </c>
      <c r="L28" s="124"/>
      <c r="M28" s="128">
        <v>188.285433384253</v>
      </c>
      <c r="N28" s="124"/>
      <c r="O28" s="124">
        <f t="shared" si="2"/>
        <v>-139.30967131692137</v>
      </c>
      <c r="P28" s="98"/>
    </row>
    <row r="29" spans="1:16" s="96" customFormat="1" x14ac:dyDescent="0.25">
      <c r="A29" s="95" t="s">
        <v>41</v>
      </c>
      <c r="B29" s="95"/>
      <c r="C29" s="86">
        <v>229927</v>
      </c>
      <c r="D29" s="99"/>
      <c r="E29" s="109">
        <f>'Kosten absolut'!AV28</f>
        <v>20452890</v>
      </c>
      <c r="F29" s="109"/>
      <c r="G29" s="109">
        <f>Kobe!AV28</f>
        <v>5318569</v>
      </c>
      <c r="H29" s="86"/>
      <c r="I29" s="126">
        <f t="shared" si="0"/>
        <v>15134321</v>
      </c>
      <c r="J29" s="127"/>
      <c r="K29" s="124">
        <f t="shared" si="1"/>
        <v>65.822287073723402</v>
      </c>
      <c r="L29" s="124"/>
      <c r="M29" s="128">
        <v>203.447390305434</v>
      </c>
      <c r="N29" s="124"/>
      <c r="O29" s="124">
        <f t="shared" si="2"/>
        <v>-137.6251032317106</v>
      </c>
      <c r="P29" s="98"/>
    </row>
    <row r="30" spans="1:16" s="96" customFormat="1" x14ac:dyDescent="0.25">
      <c r="A30" s="95" t="s">
        <v>42</v>
      </c>
      <c r="B30" s="95"/>
      <c r="C30" s="86">
        <v>87164</v>
      </c>
      <c r="D30" s="99"/>
      <c r="E30" s="109">
        <f>'Kosten absolut'!AV29</f>
        <v>6764115</v>
      </c>
      <c r="F30" s="109"/>
      <c r="G30" s="109">
        <f>Kobe!AV29</f>
        <v>1941994</v>
      </c>
      <c r="H30" s="86"/>
      <c r="I30" s="126">
        <f t="shared" si="0"/>
        <v>4822121</v>
      </c>
      <c r="J30" s="127"/>
      <c r="K30" s="124">
        <f t="shared" si="1"/>
        <v>55.322392272038918</v>
      </c>
      <c r="L30" s="124"/>
      <c r="M30" s="128">
        <v>192.69787605199201</v>
      </c>
      <c r="N30" s="124"/>
      <c r="O30" s="124">
        <f t="shared" si="2"/>
        <v>-137.3754837799531</v>
      </c>
      <c r="P30" s="98"/>
    </row>
    <row r="31" spans="1:16" s="96" customFormat="1" x14ac:dyDescent="0.25">
      <c r="A31" s="95" t="s">
        <v>43</v>
      </c>
      <c r="B31" s="95"/>
      <c r="C31" s="86">
        <v>133456</v>
      </c>
      <c r="D31" s="99"/>
      <c r="E31" s="109">
        <f>'Kosten absolut'!AV30</f>
        <v>12267136</v>
      </c>
      <c r="F31" s="109"/>
      <c r="G31" s="109">
        <f>Kobe!AV30</f>
        <v>3508115</v>
      </c>
      <c r="H31" s="86"/>
      <c r="I31" s="126">
        <f t="shared" si="0"/>
        <v>8759021</v>
      </c>
      <c r="J31" s="127"/>
      <c r="K31" s="124">
        <f t="shared" si="1"/>
        <v>65.632275806258249</v>
      </c>
      <c r="L31" s="124"/>
      <c r="M31" s="128">
        <v>268.52049053197902</v>
      </c>
      <c r="N31" s="124"/>
      <c r="O31" s="124">
        <f t="shared" si="2"/>
        <v>-202.88821472572079</v>
      </c>
      <c r="P31" s="98"/>
    </row>
    <row r="32" spans="1:16" s="96" customFormat="1" x14ac:dyDescent="0.25">
      <c r="A32" s="95" t="s">
        <v>44</v>
      </c>
      <c r="B32" s="95"/>
      <c r="C32" s="86">
        <v>282692</v>
      </c>
      <c r="D32" s="99"/>
      <c r="E32" s="109">
        <f>'Kosten absolut'!AV31</f>
        <v>27990740</v>
      </c>
      <c r="F32" s="109"/>
      <c r="G32" s="109">
        <f>Kobe!AV31</f>
        <v>6989260</v>
      </c>
      <c r="H32" s="86"/>
      <c r="I32" s="126">
        <f t="shared" si="0"/>
        <v>21001480</v>
      </c>
      <c r="J32" s="127"/>
      <c r="K32" s="124">
        <f t="shared" si="1"/>
        <v>74.291030520849546</v>
      </c>
      <c r="L32" s="124"/>
      <c r="M32" s="128">
        <v>268.98316112305099</v>
      </c>
      <c r="N32" s="124"/>
      <c r="O32" s="124">
        <f t="shared" si="2"/>
        <v>-194.69213060220144</v>
      </c>
      <c r="P32" s="98"/>
    </row>
    <row r="33" spans="1:16" s="96" customFormat="1" x14ac:dyDescent="0.25">
      <c r="A33" s="95" t="s">
        <v>45</v>
      </c>
      <c r="B33" s="95"/>
      <c r="C33" s="86">
        <v>127721</v>
      </c>
      <c r="D33" s="99"/>
      <c r="E33" s="109">
        <f>'Kosten absolut'!AV32</f>
        <v>11513078</v>
      </c>
      <c r="F33" s="109"/>
      <c r="G33" s="109">
        <f>Kobe!AV32</f>
        <v>2769554</v>
      </c>
      <c r="H33" s="86"/>
      <c r="I33" s="126">
        <f t="shared" si="0"/>
        <v>8743524</v>
      </c>
      <c r="J33" s="127"/>
      <c r="K33" s="124">
        <f t="shared" si="1"/>
        <v>68.457998293154617</v>
      </c>
      <c r="L33" s="124"/>
      <c r="M33" s="128">
        <v>207.58745911585899</v>
      </c>
      <c r="N33" s="124"/>
      <c r="O33" s="124">
        <f t="shared" si="2"/>
        <v>-139.12946082270437</v>
      </c>
      <c r="P33" s="98"/>
    </row>
    <row r="34" spans="1:16" s="96" customFormat="1" x14ac:dyDescent="0.25">
      <c r="A34" s="95" t="s">
        <v>46</v>
      </c>
      <c r="B34" s="95"/>
      <c r="C34" s="86">
        <v>71397</v>
      </c>
      <c r="D34" s="99"/>
      <c r="E34" s="109">
        <f>'Kosten absolut'!AV33</f>
        <v>6128475</v>
      </c>
      <c r="F34" s="109"/>
      <c r="G34" s="109">
        <f>Kobe!AV33</f>
        <v>1429260</v>
      </c>
      <c r="H34" s="86"/>
      <c r="I34" s="126">
        <f t="shared" si="0"/>
        <v>4699215</v>
      </c>
      <c r="J34" s="127"/>
      <c r="K34" s="124">
        <f t="shared" si="1"/>
        <v>65.818101600907596</v>
      </c>
      <c r="L34" s="124"/>
      <c r="M34" s="128">
        <v>255.48241016093601</v>
      </c>
      <c r="N34" s="124"/>
      <c r="O34" s="124">
        <f t="shared" si="2"/>
        <v>-189.66430856002842</v>
      </c>
      <c r="P34" s="98"/>
    </row>
    <row r="35" spans="1:16" s="96" customFormat="1" x14ac:dyDescent="0.25">
      <c r="A35" s="95" t="s">
        <v>47</v>
      </c>
      <c r="B35" s="95"/>
      <c r="C35" s="86">
        <v>185813</v>
      </c>
      <c r="D35" s="99"/>
      <c r="E35" s="109">
        <f>'Kosten absolut'!AV34</f>
        <v>23294239</v>
      </c>
      <c r="F35" s="109"/>
      <c r="G35" s="109">
        <f>Kobe!AV34</f>
        <v>5249929</v>
      </c>
      <c r="H35" s="86"/>
      <c r="I35" s="126">
        <f t="shared" si="0"/>
        <v>18044310</v>
      </c>
      <c r="J35" s="127"/>
      <c r="K35" s="124">
        <f t="shared" si="1"/>
        <v>97.110051503393194</v>
      </c>
      <c r="L35" s="124"/>
      <c r="M35" s="128">
        <v>312.01540687885802</v>
      </c>
      <c r="N35" s="124"/>
      <c r="O35" s="124">
        <f t="shared" si="2"/>
        <v>-214.90535537546481</v>
      </c>
      <c r="P35" s="98"/>
    </row>
    <row r="36" spans="1:16" s="96" customFormat="1" x14ac:dyDescent="0.25">
      <c r="A36" s="95" t="s">
        <v>48</v>
      </c>
      <c r="B36" s="95"/>
      <c r="C36" s="86">
        <v>25626</v>
      </c>
      <c r="D36" s="99"/>
      <c r="E36" s="109">
        <f>'Kosten absolut'!AV35</f>
        <v>2650162</v>
      </c>
      <c r="F36" s="109"/>
      <c r="G36" s="109">
        <f>Kobe!AV35</f>
        <v>577240</v>
      </c>
      <c r="H36" s="86"/>
      <c r="I36" s="126">
        <f t="shared" si="0"/>
        <v>2072922</v>
      </c>
      <c r="J36" s="127"/>
      <c r="K36" s="124">
        <f t="shared" si="1"/>
        <v>80.891360337157579</v>
      </c>
      <c r="L36" s="124"/>
      <c r="M36" s="128">
        <v>241.35538545822101</v>
      </c>
      <c r="N36" s="124"/>
      <c r="O36" s="124">
        <f t="shared" si="2"/>
        <v>-160.46402512106343</v>
      </c>
      <c r="P36" s="98"/>
    </row>
    <row r="37" spans="1:16" s="96" customFormat="1" x14ac:dyDescent="0.25">
      <c r="A37" s="96" t="s">
        <v>49</v>
      </c>
      <c r="C37" s="86">
        <f>SUM(C11:C36)</f>
        <v>3141871</v>
      </c>
      <c r="D37" s="86"/>
      <c r="E37" s="109">
        <f>'Kosten absolut'!AV36</f>
        <v>293341386</v>
      </c>
      <c r="F37" s="86"/>
      <c r="G37" s="109">
        <f>Kobe!AV36</f>
        <v>74446055</v>
      </c>
      <c r="H37" s="86"/>
      <c r="I37" s="126">
        <f t="shared" si="0"/>
        <v>218895331</v>
      </c>
      <c r="J37" s="127"/>
      <c r="K37" s="124">
        <f t="shared" si="1"/>
        <v>69.670375072687577</v>
      </c>
      <c r="L37" s="128"/>
      <c r="M37" s="128">
        <v>228.93922229127216</v>
      </c>
      <c r="N37" s="128"/>
      <c r="O37" s="124">
        <f t="shared" si="2"/>
        <v>-159.2688472185846</v>
      </c>
    </row>
  </sheetData>
  <phoneticPr fontId="0" type="noConversion"/>
  <pageMargins left="0.78740157480314965" right="0.78740157480314965" top="0.76" bottom="0.76" header="0.51181102362204722" footer="0.51181102362204722"/>
  <pageSetup paperSize="9" orientation="landscape" horizontalDpi="300" verticalDpi="300" r:id="rId1"/>
  <headerFooter alignWithMargins="0">
    <oddHeader>&amp;A</oddHeader>
    <oddFooter>Seite &amp;P</oddFooter>
  </headerFooter>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6"/>
  <dimension ref="A1:S37"/>
  <sheetViews>
    <sheetView workbookViewId="0"/>
  </sheetViews>
  <sheetFormatPr baseColWidth="10" defaultColWidth="11.44140625" defaultRowHeight="13.2" x14ac:dyDescent="0.25"/>
  <cols>
    <col min="1" max="1" width="9.33203125" style="47" customWidth="1"/>
    <col min="2" max="2" width="7.6640625" style="47" customWidth="1"/>
    <col min="3" max="3" width="10.109375" style="49" customWidth="1"/>
    <col min="4" max="4" width="2.5546875" style="49" customWidth="1"/>
    <col min="5" max="5" width="13.33203125" style="49" customWidth="1"/>
    <col min="6" max="6" width="3" style="49" customWidth="1"/>
    <col min="7" max="7" width="12.44140625" style="49" customWidth="1"/>
    <col min="8" max="8" width="3.44140625" style="49" customWidth="1"/>
    <col min="9" max="9" width="13" style="49" customWidth="1"/>
    <col min="10" max="10" width="2.44140625" style="49" customWidth="1"/>
    <col min="11" max="11" width="13.33203125" style="85" customWidth="1"/>
    <col min="12" max="12" width="2.88671875" style="45" customWidth="1"/>
    <col min="13" max="13" width="13.33203125" style="85" customWidth="1"/>
    <col min="14" max="14" width="2" style="46" customWidth="1"/>
    <col min="15" max="15" width="12.88671875" style="85" customWidth="1"/>
    <col min="16" max="16" width="4.33203125" style="47" customWidth="1"/>
    <col min="17" max="17" width="11.44140625" style="47"/>
    <col min="18" max="18" width="26.88671875" style="47" customWidth="1"/>
    <col min="19" max="19" width="11.44140625" style="48"/>
    <col min="20" max="16384" width="11.44140625" style="47"/>
  </cols>
  <sheetData>
    <row r="1" spans="1:19" s="43" customFormat="1" x14ac:dyDescent="0.25">
      <c r="A1" s="6" t="s">
        <v>184</v>
      </c>
      <c r="B1" s="6"/>
      <c r="C1" s="39"/>
      <c r="D1" s="39"/>
      <c r="E1" s="40"/>
      <c r="F1" s="40"/>
      <c r="G1" s="40"/>
      <c r="H1" s="40"/>
      <c r="I1" s="40"/>
      <c r="J1" s="40"/>
      <c r="K1" s="88"/>
      <c r="L1" s="41"/>
      <c r="M1" s="88"/>
      <c r="N1" s="42"/>
      <c r="O1" s="29"/>
      <c r="P1" s="7" t="s">
        <v>185</v>
      </c>
    </row>
    <row r="2" spans="1:19" s="43" customFormat="1" x14ac:dyDescent="0.25">
      <c r="A2" s="38" t="s">
        <v>182</v>
      </c>
      <c r="B2" s="38"/>
      <c r="C2" s="39"/>
      <c r="D2" s="39"/>
      <c r="E2" s="40"/>
      <c r="F2" s="40"/>
      <c r="G2" s="40"/>
      <c r="H2" s="40"/>
      <c r="I2" s="40"/>
      <c r="J2" s="40"/>
      <c r="K2" s="88"/>
      <c r="L2" s="41"/>
      <c r="M2" s="88"/>
      <c r="N2" s="42"/>
      <c r="O2" s="29"/>
      <c r="P2" s="22"/>
    </row>
    <row r="3" spans="1:19" x14ac:dyDescent="0.25">
      <c r="A3" s="38" t="s">
        <v>206</v>
      </c>
      <c r="B3" s="38"/>
      <c r="C3" s="44"/>
      <c r="D3" s="44"/>
      <c r="E3" s="40"/>
      <c r="F3" s="40"/>
      <c r="G3" s="40"/>
      <c r="H3" s="40"/>
      <c r="I3" s="40"/>
      <c r="J3" s="40"/>
      <c r="S3" s="47"/>
    </row>
    <row r="4" spans="1:19" x14ac:dyDescent="0.25">
      <c r="A4" s="38" t="s">
        <v>173</v>
      </c>
      <c r="B4" s="38"/>
      <c r="C4" s="44"/>
      <c r="D4" s="44"/>
      <c r="E4" s="40"/>
      <c r="F4" s="40"/>
      <c r="G4" s="40"/>
      <c r="H4" s="40"/>
      <c r="I4" s="40"/>
      <c r="J4" s="40"/>
      <c r="S4" s="47"/>
    </row>
    <row r="5" spans="1:19" x14ac:dyDescent="0.25">
      <c r="S5" s="47"/>
    </row>
    <row r="6" spans="1:19" x14ac:dyDescent="0.25">
      <c r="B6" s="43"/>
      <c r="K6" s="89"/>
      <c r="L6" s="46"/>
      <c r="M6" s="89"/>
      <c r="O6" s="89"/>
      <c r="P6" s="49"/>
      <c r="S6" s="47"/>
    </row>
    <row r="7" spans="1:19" x14ac:dyDescent="0.25">
      <c r="A7" s="43" t="s">
        <v>1</v>
      </c>
      <c r="B7"/>
      <c r="C7" s="50" t="s">
        <v>56</v>
      </c>
      <c r="D7" s="50"/>
      <c r="E7" s="50" t="s">
        <v>52</v>
      </c>
      <c r="F7" s="50"/>
      <c r="G7" s="105" t="s">
        <v>183</v>
      </c>
      <c r="H7" s="50"/>
      <c r="I7" s="50" t="s">
        <v>55</v>
      </c>
      <c r="J7" s="50"/>
      <c r="K7" s="90" t="s">
        <v>57</v>
      </c>
      <c r="L7" s="52"/>
      <c r="M7" s="90" t="s">
        <v>57</v>
      </c>
      <c r="N7" s="52"/>
      <c r="O7" s="90" t="s">
        <v>58</v>
      </c>
      <c r="P7" s="50"/>
      <c r="S7" s="47"/>
    </row>
    <row r="8" spans="1:19" x14ac:dyDescent="0.25">
      <c r="C8" s="50" t="s">
        <v>66</v>
      </c>
      <c r="D8" s="50"/>
      <c r="E8" s="50" t="s">
        <v>66</v>
      </c>
      <c r="F8" s="50"/>
      <c r="G8" s="105" t="s">
        <v>66</v>
      </c>
      <c r="H8" s="50"/>
      <c r="I8" s="50" t="s">
        <v>66</v>
      </c>
      <c r="J8" s="50"/>
      <c r="K8" s="106" t="s">
        <v>67</v>
      </c>
      <c r="L8" s="53"/>
      <c r="M8" s="91" t="s">
        <v>59</v>
      </c>
      <c r="N8" s="52"/>
      <c r="O8" s="90" t="s">
        <v>67</v>
      </c>
      <c r="P8" s="51"/>
      <c r="S8" s="47"/>
    </row>
    <row r="9" spans="1:19" x14ac:dyDescent="0.25">
      <c r="E9" s="50" t="s">
        <v>54</v>
      </c>
      <c r="F9" s="50"/>
      <c r="G9" s="50" t="s">
        <v>54</v>
      </c>
      <c r="H9" s="50"/>
      <c r="I9" s="50" t="s">
        <v>54</v>
      </c>
      <c r="J9" s="50"/>
      <c r="K9" s="90" t="s">
        <v>54</v>
      </c>
      <c r="L9" s="52"/>
      <c r="M9" s="90" t="s">
        <v>54</v>
      </c>
      <c r="N9" s="52"/>
      <c r="O9" s="90" t="s">
        <v>54</v>
      </c>
      <c r="P9" s="50"/>
      <c r="S9" s="47"/>
    </row>
    <row r="10" spans="1:19" s="61" customFormat="1" x14ac:dyDescent="0.25">
      <c r="C10" s="62"/>
      <c r="E10" s="62"/>
      <c r="G10" s="62"/>
      <c r="H10" s="54"/>
      <c r="I10" s="62"/>
      <c r="J10" s="54"/>
      <c r="L10" s="63"/>
      <c r="N10" s="63"/>
      <c r="O10" s="92"/>
      <c r="P10" s="54"/>
    </row>
    <row r="11" spans="1:19" s="96" customFormat="1" x14ac:dyDescent="0.25">
      <c r="A11" s="95" t="s">
        <v>23</v>
      </c>
      <c r="B11" s="95"/>
      <c r="C11" s="86">
        <v>692332</v>
      </c>
      <c r="D11" s="99"/>
      <c r="E11" s="109">
        <f>'Kosten absolut'!AX10</f>
        <v>80897239</v>
      </c>
      <c r="F11" s="109"/>
      <c r="G11" s="109">
        <f>Kobe!AX10</f>
        <v>18620091</v>
      </c>
      <c r="H11" s="86"/>
      <c r="I11" s="126">
        <f>E11-G11</f>
        <v>62277148</v>
      </c>
      <c r="J11" s="127"/>
      <c r="K11" s="124">
        <f>I11/C11</f>
        <v>89.952722104423884</v>
      </c>
      <c r="L11" s="124"/>
      <c r="M11" s="128">
        <v>218.04229159690701</v>
      </c>
      <c r="N11" s="124"/>
      <c r="O11" s="124">
        <f>K11-M11</f>
        <v>-128.08956949248312</v>
      </c>
      <c r="P11" s="97"/>
      <c r="R11" s="146"/>
    </row>
    <row r="12" spans="1:19" s="96" customFormat="1" x14ac:dyDescent="0.25">
      <c r="A12" s="95" t="s">
        <v>24</v>
      </c>
      <c r="B12" s="95"/>
      <c r="C12" s="86">
        <v>443850</v>
      </c>
      <c r="D12" s="99"/>
      <c r="E12" s="109">
        <f>'Kosten absolut'!AX11</f>
        <v>50478110</v>
      </c>
      <c r="F12" s="109"/>
      <c r="G12" s="109">
        <f>Kobe!AX11</f>
        <v>11093321</v>
      </c>
      <c r="H12" s="86"/>
      <c r="I12" s="126">
        <f t="shared" ref="I12:I37" si="0">E12-G12</f>
        <v>39384789</v>
      </c>
      <c r="J12" s="127"/>
      <c r="K12" s="124">
        <f t="shared" ref="K12:K37" si="1">I12/C12</f>
        <v>88.734457587022646</v>
      </c>
      <c r="L12" s="124"/>
      <c r="M12" s="128">
        <v>249.03833194441299</v>
      </c>
      <c r="N12" s="124"/>
      <c r="O12" s="124">
        <f t="shared" ref="O12:O37" si="2">K12-M12</f>
        <v>-160.30387435739033</v>
      </c>
      <c r="P12" s="98"/>
    </row>
    <row r="13" spans="1:19" s="96" customFormat="1" x14ac:dyDescent="0.25">
      <c r="A13" s="95" t="s">
        <v>25</v>
      </c>
      <c r="B13" s="95"/>
      <c r="C13" s="86">
        <v>172494</v>
      </c>
      <c r="D13" s="99"/>
      <c r="E13" s="109">
        <f>'Kosten absolut'!AX12</f>
        <v>14962004</v>
      </c>
      <c r="F13" s="109"/>
      <c r="G13" s="109">
        <f>Kobe!AX12</f>
        <v>3839441</v>
      </c>
      <c r="H13" s="86"/>
      <c r="I13" s="126">
        <f t="shared" si="0"/>
        <v>11122563</v>
      </c>
      <c r="J13" s="127"/>
      <c r="K13" s="124">
        <f t="shared" si="1"/>
        <v>64.480868899787822</v>
      </c>
      <c r="L13" s="124"/>
      <c r="M13" s="128">
        <v>191.51246859173401</v>
      </c>
      <c r="N13" s="124"/>
      <c r="O13" s="124">
        <f t="shared" si="2"/>
        <v>-127.03159969194618</v>
      </c>
      <c r="P13" s="98"/>
    </row>
    <row r="14" spans="1:19" s="96" customFormat="1" x14ac:dyDescent="0.25">
      <c r="A14" s="95" t="s">
        <v>26</v>
      </c>
      <c r="B14" s="95"/>
      <c r="C14" s="86">
        <v>16136</v>
      </c>
      <c r="D14" s="99"/>
      <c r="E14" s="109">
        <f>'Kosten absolut'!AX13</f>
        <v>1247089</v>
      </c>
      <c r="F14" s="109"/>
      <c r="G14" s="109">
        <f>Kobe!AX13</f>
        <v>387374</v>
      </c>
      <c r="H14" s="86"/>
      <c r="I14" s="126">
        <f t="shared" si="0"/>
        <v>859715</v>
      </c>
      <c r="J14" s="127"/>
      <c r="K14" s="124">
        <f t="shared" si="1"/>
        <v>53.279313336638573</v>
      </c>
      <c r="L14" s="124"/>
      <c r="M14" s="128">
        <v>184.25417478179301</v>
      </c>
      <c r="N14" s="124"/>
      <c r="O14" s="124">
        <f t="shared" si="2"/>
        <v>-130.97486144515443</v>
      </c>
      <c r="P14" s="98"/>
    </row>
    <row r="15" spans="1:19" s="96" customFormat="1" x14ac:dyDescent="0.25">
      <c r="A15" s="95" t="s">
        <v>27</v>
      </c>
      <c r="B15" s="95"/>
      <c r="C15" s="86">
        <v>72829</v>
      </c>
      <c r="D15" s="99"/>
      <c r="E15" s="109">
        <f>'Kosten absolut'!AX14</f>
        <v>6447070</v>
      </c>
      <c r="F15" s="109"/>
      <c r="G15" s="109">
        <f>Kobe!AX14</f>
        <v>1844826</v>
      </c>
      <c r="H15" s="86"/>
      <c r="I15" s="126">
        <f t="shared" si="0"/>
        <v>4602244</v>
      </c>
      <c r="J15" s="127"/>
      <c r="K15" s="124">
        <f t="shared" si="1"/>
        <v>63.192464540224364</v>
      </c>
      <c r="L15" s="124"/>
      <c r="M15" s="128">
        <v>187.25384723391201</v>
      </c>
      <c r="N15" s="124"/>
      <c r="O15" s="124">
        <f t="shared" si="2"/>
        <v>-124.06138269368765</v>
      </c>
      <c r="P15" s="98"/>
    </row>
    <row r="16" spans="1:19" s="96" customFormat="1" x14ac:dyDescent="0.25">
      <c r="A16" s="95" t="s">
        <v>28</v>
      </c>
      <c r="B16" s="95"/>
      <c r="C16" s="86">
        <v>17089</v>
      </c>
      <c r="D16" s="99"/>
      <c r="E16" s="109">
        <f>'Kosten absolut'!AX15</f>
        <v>1881682</v>
      </c>
      <c r="F16" s="109"/>
      <c r="G16" s="109">
        <f>Kobe!AX15</f>
        <v>399344</v>
      </c>
      <c r="H16" s="86"/>
      <c r="I16" s="126">
        <f t="shared" si="0"/>
        <v>1482338</v>
      </c>
      <c r="J16" s="127"/>
      <c r="K16" s="124">
        <f t="shared" si="1"/>
        <v>86.742231845046518</v>
      </c>
      <c r="L16" s="124"/>
      <c r="M16" s="128">
        <v>177.545365148683</v>
      </c>
      <c r="N16" s="124"/>
      <c r="O16" s="124">
        <f t="shared" si="2"/>
        <v>-90.803133303636486</v>
      </c>
      <c r="P16" s="98"/>
    </row>
    <row r="17" spans="1:16" s="96" customFormat="1" x14ac:dyDescent="0.25">
      <c r="A17" s="95" t="s">
        <v>29</v>
      </c>
      <c r="B17" s="95"/>
      <c r="C17" s="86">
        <v>20049</v>
      </c>
      <c r="D17" s="99"/>
      <c r="E17" s="109">
        <f>'Kosten absolut'!AX16</f>
        <v>1591667</v>
      </c>
      <c r="F17" s="109"/>
      <c r="G17" s="109">
        <f>Kobe!AX16</f>
        <v>387674</v>
      </c>
      <c r="H17" s="86"/>
      <c r="I17" s="126">
        <f t="shared" si="0"/>
        <v>1203993</v>
      </c>
      <c r="J17" s="127"/>
      <c r="K17" s="124">
        <f t="shared" si="1"/>
        <v>60.05252132275924</v>
      </c>
      <c r="L17" s="124"/>
      <c r="M17" s="128">
        <v>165.39459067220801</v>
      </c>
      <c r="N17" s="124"/>
      <c r="O17" s="124">
        <f t="shared" si="2"/>
        <v>-105.34206934944876</v>
      </c>
      <c r="P17" s="98"/>
    </row>
    <row r="18" spans="1:16" s="96" customFormat="1" x14ac:dyDescent="0.25">
      <c r="A18" s="95" t="s">
        <v>30</v>
      </c>
      <c r="B18" s="95"/>
      <c r="C18" s="86">
        <v>16329</v>
      </c>
      <c r="D18" s="99"/>
      <c r="E18" s="109">
        <f>'Kosten absolut'!AX17</f>
        <v>1557577</v>
      </c>
      <c r="F18" s="109"/>
      <c r="G18" s="109">
        <f>Kobe!AX17</f>
        <v>418303</v>
      </c>
      <c r="H18" s="86"/>
      <c r="I18" s="126">
        <f t="shared" si="0"/>
        <v>1139274</v>
      </c>
      <c r="J18" s="127"/>
      <c r="K18" s="124">
        <f t="shared" si="1"/>
        <v>69.769979790556675</v>
      </c>
      <c r="L18" s="124"/>
      <c r="M18" s="128">
        <v>189.74562139457399</v>
      </c>
      <c r="N18" s="124"/>
      <c r="O18" s="124">
        <f t="shared" si="2"/>
        <v>-119.97564160401731</v>
      </c>
      <c r="P18" s="98"/>
    </row>
    <row r="19" spans="1:16" s="96" customFormat="1" x14ac:dyDescent="0.25">
      <c r="A19" s="95" t="s">
        <v>31</v>
      </c>
      <c r="B19" s="95"/>
      <c r="C19" s="86">
        <v>62233</v>
      </c>
      <c r="D19" s="99"/>
      <c r="E19" s="109">
        <f>'Kosten absolut'!AX18</f>
        <v>4768213</v>
      </c>
      <c r="F19" s="109"/>
      <c r="G19" s="109">
        <f>Kobe!AX18</f>
        <v>1381703</v>
      </c>
      <c r="H19" s="86"/>
      <c r="I19" s="126">
        <f t="shared" si="0"/>
        <v>3386510</v>
      </c>
      <c r="J19" s="127"/>
      <c r="K19" s="124">
        <f t="shared" si="1"/>
        <v>54.41662783410731</v>
      </c>
      <c r="L19" s="124"/>
      <c r="M19" s="128">
        <v>181.17844221468599</v>
      </c>
      <c r="N19" s="124"/>
      <c r="O19" s="124">
        <f t="shared" si="2"/>
        <v>-126.76181438057867</v>
      </c>
      <c r="P19" s="98"/>
    </row>
    <row r="20" spans="1:16" s="96" customFormat="1" x14ac:dyDescent="0.25">
      <c r="A20" s="95" t="s">
        <v>32</v>
      </c>
      <c r="B20" s="95"/>
      <c r="C20" s="86">
        <v>132252</v>
      </c>
      <c r="D20" s="99"/>
      <c r="E20" s="109">
        <f>'Kosten absolut'!AX19</f>
        <v>13841697</v>
      </c>
      <c r="F20" s="109"/>
      <c r="G20" s="109">
        <f>Kobe!AX19</f>
        <v>3407356</v>
      </c>
      <c r="H20" s="86"/>
      <c r="I20" s="126">
        <f t="shared" si="0"/>
        <v>10434341</v>
      </c>
      <c r="J20" s="127"/>
      <c r="K20" s="124">
        <f t="shared" si="1"/>
        <v>78.897415540029641</v>
      </c>
      <c r="L20" s="124"/>
      <c r="M20" s="128">
        <v>218.76546750977201</v>
      </c>
      <c r="N20" s="124"/>
      <c r="O20" s="124">
        <f t="shared" si="2"/>
        <v>-139.86805196974237</v>
      </c>
      <c r="P20" s="98"/>
    </row>
    <row r="21" spans="1:16" s="96" customFormat="1" x14ac:dyDescent="0.25">
      <c r="A21" s="95" t="s">
        <v>33</v>
      </c>
      <c r="B21" s="95"/>
      <c r="C21" s="86">
        <v>117081</v>
      </c>
      <c r="D21" s="99"/>
      <c r="E21" s="109">
        <f>'Kosten absolut'!AX20</f>
        <v>11658555</v>
      </c>
      <c r="F21" s="109"/>
      <c r="G21" s="109">
        <f>Kobe!AX20</f>
        <v>2961239</v>
      </c>
      <c r="H21" s="86"/>
      <c r="I21" s="126">
        <f t="shared" si="0"/>
        <v>8697316</v>
      </c>
      <c r="J21" s="127"/>
      <c r="K21" s="124">
        <f t="shared" si="1"/>
        <v>74.284606383614758</v>
      </c>
      <c r="L21" s="124"/>
      <c r="M21" s="128">
        <v>218.22660338753801</v>
      </c>
      <c r="N21" s="124"/>
      <c r="O21" s="124">
        <f t="shared" si="2"/>
        <v>-143.94199700392323</v>
      </c>
      <c r="P21" s="98"/>
    </row>
    <row r="22" spans="1:16" s="96" customFormat="1" x14ac:dyDescent="0.25">
      <c r="A22" s="95" t="s">
        <v>34</v>
      </c>
      <c r="B22" s="95"/>
      <c r="C22" s="86">
        <v>83517</v>
      </c>
      <c r="D22" s="99"/>
      <c r="E22" s="109">
        <f>'Kosten absolut'!AX21</f>
        <v>13123283</v>
      </c>
      <c r="F22" s="109"/>
      <c r="G22" s="109">
        <f>Kobe!AX21</f>
        <v>2464299</v>
      </c>
      <c r="H22" s="86"/>
      <c r="I22" s="126">
        <f t="shared" si="0"/>
        <v>10658984</v>
      </c>
      <c r="J22" s="127"/>
      <c r="K22" s="124">
        <f t="shared" si="1"/>
        <v>127.62651915178945</v>
      </c>
      <c r="L22" s="124"/>
      <c r="M22" s="128">
        <v>314.37535435278198</v>
      </c>
      <c r="N22" s="124"/>
      <c r="O22" s="124">
        <f t="shared" si="2"/>
        <v>-186.74883520099252</v>
      </c>
      <c r="P22" s="98"/>
    </row>
    <row r="23" spans="1:16" s="96" customFormat="1" x14ac:dyDescent="0.25">
      <c r="A23" s="95" t="s">
        <v>35</v>
      </c>
      <c r="B23" s="95"/>
      <c r="C23" s="86">
        <v>126485</v>
      </c>
      <c r="D23" s="99"/>
      <c r="E23" s="109">
        <f>'Kosten absolut'!AX22</f>
        <v>14400246</v>
      </c>
      <c r="F23" s="109"/>
      <c r="G23" s="109">
        <f>Kobe!AX22</f>
        <v>3620665</v>
      </c>
      <c r="H23" s="86"/>
      <c r="I23" s="126">
        <f t="shared" si="0"/>
        <v>10779581</v>
      </c>
      <c r="J23" s="127"/>
      <c r="K23" s="124">
        <f t="shared" si="1"/>
        <v>85.224184685931135</v>
      </c>
      <c r="L23" s="124"/>
      <c r="M23" s="128">
        <v>230.87606510339899</v>
      </c>
      <c r="N23" s="124"/>
      <c r="O23" s="124">
        <f t="shared" si="2"/>
        <v>-145.65188041746785</v>
      </c>
      <c r="P23" s="98"/>
    </row>
    <row r="24" spans="1:16" s="96" customFormat="1" x14ac:dyDescent="0.25">
      <c r="A24" s="95" t="s">
        <v>36</v>
      </c>
      <c r="B24" s="95"/>
      <c r="C24" s="86">
        <v>32786</v>
      </c>
      <c r="D24" s="99"/>
      <c r="E24" s="109">
        <f>'Kosten absolut'!AX23</f>
        <v>3608001</v>
      </c>
      <c r="F24" s="109"/>
      <c r="G24" s="109">
        <f>Kobe!AX23</f>
        <v>827572</v>
      </c>
      <c r="H24" s="86"/>
      <c r="I24" s="126">
        <f t="shared" si="0"/>
        <v>2780429</v>
      </c>
      <c r="J24" s="127"/>
      <c r="K24" s="124">
        <f t="shared" si="1"/>
        <v>84.805374245104616</v>
      </c>
      <c r="L24" s="124"/>
      <c r="M24" s="128">
        <v>213.63152119332199</v>
      </c>
      <c r="N24" s="124"/>
      <c r="O24" s="124">
        <f t="shared" si="2"/>
        <v>-128.82614694821737</v>
      </c>
      <c r="P24" s="98"/>
    </row>
    <row r="25" spans="1:16" s="96" customFormat="1" x14ac:dyDescent="0.25">
      <c r="A25" s="95" t="s">
        <v>37</v>
      </c>
      <c r="B25" s="95"/>
      <c r="C25" s="86">
        <v>23802</v>
      </c>
      <c r="D25" s="99"/>
      <c r="E25" s="109">
        <f>'Kosten absolut'!AX24</f>
        <v>1890876</v>
      </c>
      <c r="F25" s="109"/>
      <c r="G25" s="109">
        <f>Kobe!AX24</f>
        <v>515090</v>
      </c>
      <c r="H25" s="86"/>
      <c r="I25" s="126">
        <f t="shared" si="0"/>
        <v>1375786</v>
      </c>
      <c r="J25" s="127"/>
      <c r="K25" s="124">
        <f t="shared" si="1"/>
        <v>57.801277203596335</v>
      </c>
      <c r="L25" s="124"/>
      <c r="M25" s="128">
        <v>172.01192759147</v>
      </c>
      <c r="N25" s="124"/>
      <c r="O25" s="124">
        <f t="shared" si="2"/>
        <v>-114.21065038787367</v>
      </c>
      <c r="P25" s="98"/>
    </row>
    <row r="26" spans="1:16" s="96" customFormat="1" x14ac:dyDescent="0.25">
      <c r="A26" s="95" t="s">
        <v>38</v>
      </c>
      <c r="B26" s="95"/>
      <c r="C26" s="86">
        <v>6292</v>
      </c>
      <c r="D26" s="99"/>
      <c r="E26" s="109">
        <f>'Kosten absolut'!AX25</f>
        <v>402545</v>
      </c>
      <c r="F26" s="109"/>
      <c r="G26" s="109">
        <f>Kobe!AX25</f>
        <v>116226</v>
      </c>
      <c r="H26" s="86"/>
      <c r="I26" s="126">
        <f t="shared" si="0"/>
        <v>286319</v>
      </c>
      <c r="J26" s="127"/>
      <c r="K26" s="124">
        <f t="shared" si="1"/>
        <v>45.505244755244753</v>
      </c>
      <c r="L26" s="124"/>
      <c r="M26" s="128">
        <v>154.46716128427499</v>
      </c>
      <c r="N26" s="124"/>
      <c r="O26" s="124">
        <f t="shared" si="2"/>
        <v>-108.96191652903025</v>
      </c>
      <c r="P26" s="98"/>
    </row>
    <row r="27" spans="1:16" s="96" customFormat="1" x14ac:dyDescent="0.25">
      <c r="A27" s="95" t="s">
        <v>39</v>
      </c>
      <c r="B27" s="95"/>
      <c r="C27" s="86">
        <v>218364</v>
      </c>
      <c r="D27" s="99"/>
      <c r="E27" s="109">
        <f>'Kosten absolut'!AX26</f>
        <v>22119437</v>
      </c>
      <c r="F27" s="109"/>
      <c r="G27" s="109">
        <f>Kobe!AX26</f>
        <v>5682361</v>
      </c>
      <c r="H27" s="86"/>
      <c r="I27" s="126">
        <f t="shared" si="0"/>
        <v>16437076</v>
      </c>
      <c r="J27" s="127"/>
      <c r="K27" s="124">
        <f t="shared" si="1"/>
        <v>75.273744756461682</v>
      </c>
      <c r="L27" s="124"/>
      <c r="M27" s="128">
        <v>185.32301444743501</v>
      </c>
      <c r="N27" s="124"/>
      <c r="O27" s="124">
        <f t="shared" si="2"/>
        <v>-110.04926969097333</v>
      </c>
      <c r="P27" s="98"/>
    </row>
    <row r="28" spans="1:16" s="96" customFormat="1" x14ac:dyDescent="0.25">
      <c r="A28" s="95" t="s">
        <v>40</v>
      </c>
      <c r="B28" s="95"/>
      <c r="C28" s="86">
        <v>96296</v>
      </c>
      <c r="D28" s="99"/>
      <c r="E28" s="109">
        <f>'Kosten absolut'!AX27</f>
        <v>8722831</v>
      </c>
      <c r="F28" s="109"/>
      <c r="G28" s="109">
        <f>Kobe!AX27</f>
        <v>2269486</v>
      </c>
      <c r="H28" s="86"/>
      <c r="I28" s="126">
        <f t="shared" si="0"/>
        <v>6453345</v>
      </c>
      <c r="J28" s="127"/>
      <c r="K28" s="124">
        <f t="shared" si="1"/>
        <v>67.015711971421453</v>
      </c>
      <c r="L28" s="124"/>
      <c r="M28" s="128">
        <v>188.285433384253</v>
      </c>
      <c r="N28" s="124"/>
      <c r="O28" s="124">
        <f t="shared" si="2"/>
        <v>-121.26972141283154</v>
      </c>
      <c r="P28" s="98"/>
    </row>
    <row r="29" spans="1:16" s="96" customFormat="1" x14ac:dyDescent="0.25">
      <c r="A29" s="95" t="s">
        <v>41</v>
      </c>
      <c r="B29" s="95"/>
      <c r="C29" s="86">
        <v>284327</v>
      </c>
      <c r="D29" s="99"/>
      <c r="E29" s="109">
        <f>'Kosten absolut'!AX28</f>
        <v>28583987</v>
      </c>
      <c r="F29" s="109"/>
      <c r="G29" s="109">
        <f>Kobe!AX28</f>
        <v>7130600</v>
      </c>
      <c r="H29" s="86"/>
      <c r="I29" s="126">
        <f t="shared" si="0"/>
        <v>21453387</v>
      </c>
      <c r="J29" s="127"/>
      <c r="K29" s="124">
        <f t="shared" si="1"/>
        <v>75.453217598047317</v>
      </c>
      <c r="L29" s="124"/>
      <c r="M29" s="128">
        <v>203.447390305434</v>
      </c>
      <c r="N29" s="124"/>
      <c r="O29" s="124">
        <f t="shared" si="2"/>
        <v>-127.99417270738668</v>
      </c>
      <c r="P29" s="98"/>
    </row>
    <row r="30" spans="1:16" s="96" customFormat="1" x14ac:dyDescent="0.25">
      <c r="A30" s="95" t="s">
        <v>42</v>
      </c>
      <c r="B30" s="95"/>
      <c r="C30" s="86">
        <v>113560</v>
      </c>
      <c r="D30" s="99"/>
      <c r="E30" s="109">
        <f>'Kosten absolut'!AX29</f>
        <v>10763024</v>
      </c>
      <c r="F30" s="109"/>
      <c r="G30" s="109">
        <f>Kobe!AX29</f>
        <v>2690223</v>
      </c>
      <c r="H30" s="86"/>
      <c r="I30" s="126">
        <f t="shared" si="0"/>
        <v>8072801</v>
      </c>
      <c r="J30" s="127"/>
      <c r="K30" s="124">
        <f t="shared" si="1"/>
        <v>71.088420218386759</v>
      </c>
      <c r="L30" s="124"/>
      <c r="M30" s="128">
        <v>192.69787605199201</v>
      </c>
      <c r="N30" s="124"/>
      <c r="O30" s="124">
        <f t="shared" si="2"/>
        <v>-121.60945583360525</v>
      </c>
      <c r="P30" s="98"/>
    </row>
    <row r="31" spans="1:16" s="96" customFormat="1" x14ac:dyDescent="0.25">
      <c r="A31" s="95" t="s">
        <v>43</v>
      </c>
      <c r="B31" s="95"/>
      <c r="C31" s="86">
        <v>158680</v>
      </c>
      <c r="D31" s="99"/>
      <c r="E31" s="109">
        <f>'Kosten absolut'!AX30</f>
        <v>18495689</v>
      </c>
      <c r="F31" s="109"/>
      <c r="G31" s="109">
        <f>Kobe!AX30</f>
        <v>4639574</v>
      </c>
      <c r="H31" s="86"/>
      <c r="I31" s="126">
        <f t="shared" si="0"/>
        <v>13856115</v>
      </c>
      <c r="J31" s="127"/>
      <c r="K31" s="124">
        <f t="shared" si="1"/>
        <v>87.321117973279556</v>
      </c>
      <c r="L31" s="124"/>
      <c r="M31" s="128">
        <v>268.52049053197902</v>
      </c>
      <c r="N31" s="124"/>
      <c r="O31" s="124">
        <f t="shared" si="2"/>
        <v>-181.19937255869945</v>
      </c>
      <c r="P31" s="98"/>
    </row>
    <row r="32" spans="1:16" s="96" customFormat="1" x14ac:dyDescent="0.25">
      <c r="A32" s="95" t="s">
        <v>44</v>
      </c>
      <c r="B32" s="95"/>
      <c r="C32" s="86">
        <v>308622</v>
      </c>
      <c r="D32" s="99"/>
      <c r="E32" s="109">
        <f>'Kosten absolut'!AX31</f>
        <v>37145596</v>
      </c>
      <c r="F32" s="109"/>
      <c r="G32" s="109">
        <f>Kobe!AX31</f>
        <v>8706315</v>
      </c>
      <c r="H32" s="86"/>
      <c r="I32" s="126">
        <f t="shared" si="0"/>
        <v>28439281</v>
      </c>
      <c r="J32" s="127"/>
      <c r="K32" s="124">
        <f t="shared" si="1"/>
        <v>92.149234338446391</v>
      </c>
      <c r="L32" s="124"/>
      <c r="M32" s="128">
        <v>268.98316112305099</v>
      </c>
      <c r="N32" s="124"/>
      <c r="O32" s="124">
        <f t="shared" si="2"/>
        <v>-176.83392678460461</v>
      </c>
      <c r="P32" s="98"/>
    </row>
    <row r="33" spans="1:16" s="96" customFormat="1" x14ac:dyDescent="0.25">
      <c r="A33" s="95" t="s">
        <v>45</v>
      </c>
      <c r="B33" s="95"/>
      <c r="C33" s="86">
        <v>143019</v>
      </c>
      <c r="D33" s="99"/>
      <c r="E33" s="109">
        <f>'Kosten absolut'!AX32</f>
        <v>12559585</v>
      </c>
      <c r="F33" s="109"/>
      <c r="G33" s="109">
        <f>Kobe!AX32</f>
        <v>3293612</v>
      </c>
      <c r="H33" s="86"/>
      <c r="I33" s="126">
        <f t="shared" si="0"/>
        <v>9265973</v>
      </c>
      <c r="J33" s="127"/>
      <c r="K33" s="124">
        <f t="shared" si="1"/>
        <v>64.788405736300774</v>
      </c>
      <c r="L33" s="124"/>
      <c r="M33" s="128">
        <v>207.58745911585899</v>
      </c>
      <c r="N33" s="124"/>
      <c r="O33" s="124">
        <f t="shared" si="2"/>
        <v>-142.79905337955822</v>
      </c>
      <c r="P33" s="98"/>
    </row>
    <row r="34" spans="1:16" s="96" customFormat="1" x14ac:dyDescent="0.25">
      <c r="A34" s="95" t="s">
        <v>46</v>
      </c>
      <c r="B34" s="95"/>
      <c r="C34" s="86">
        <v>79805</v>
      </c>
      <c r="D34" s="99"/>
      <c r="E34" s="109">
        <f>'Kosten absolut'!AX33</f>
        <v>9423065</v>
      </c>
      <c r="F34" s="109"/>
      <c r="G34" s="109">
        <f>Kobe!AX33</f>
        <v>1944852</v>
      </c>
      <c r="H34" s="86"/>
      <c r="I34" s="126">
        <f t="shared" si="0"/>
        <v>7478213</v>
      </c>
      <c r="J34" s="127"/>
      <c r="K34" s="124">
        <f t="shared" si="1"/>
        <v>93.706071048179936</v>
      </c>
      <c r="L34" s="124"/>
      <c r="M34" s="128">
        <v>255.48241016093601</v>
      </c>
      <c r="N34" s="124"/>
      <c r="O34" s="124">
        <f t="shared" si="2"/>
        <v>-161.77633911275609</v>
      </c>
      <c r="P34" s="98"/>
    </row>
    <row r="35" spans="1:16" s="96" customFormat="1" x14ac:dyDescent="0.25">
      <c r="A35" s="95" t="s">
        <v>47</v>
      </c>
      <c r="B35" s="95"/>
      <c r="C35" s="86">
        <v>193230</v>
      </c>
      <c r="D35" s="99"/>
      <c r="E35" s="109">
        <f>'Kosten absolut'!AX34</f>
        <v>29546717</v>
      </c>
      <c r="F35" s="109"/>
      <c r="G35" s="109">
        <f>Kobe!AX34</f>
        <v>6166366</v>
      </c>
      <c r="H35" s="86"/>
      <c r="I35" s="126">
        <f t="shared" si="0"/>
        <v>23380351</v>
      </c>
      <c r="J35" s="127"/>
      <c r="K35" s="124">
        <f t="shared" si="1"/>
        <v>120.99752108885784</v>
      </c>
      <c r="L35" s="124"/>
      <c r="M35" s="128">
        <v>312.01540687885802</v>
      </c>
      <c r="N35" s="124"/>
      <c r="O35" s="124">
        <f t="shared" si="2"/>
        <v>-191.01788579000018</v>
      </c>
      <c r="P35" s="98"/>
    </row>
    <row r="36" spans="1:16" s="96" customFormat="1" x14ac:dyDescent="0.25">
      <c r="A36" s="95" t="s">
        <v>48</v>
      </c>
      <c r="B36" s="95"/>
      <c r="C36" s="86">
        <v>30215</v>
      </c>
      <c r="D36" s="99"/>
      <c r="E36" s="109">
        <f>'Kosten absolut'!AX35</f>
        <v>3559041</v>
      </c>
      <c r="F36" s="109"/>
      <c r="G36" s="109">
        <f>Kobe!AX35</f>
        <v>786746</v>
      </c>
      <c r="H36" s="86"/>
      <c r="I36" s="126">
        <f t="shared" si="0"/>
        <v>2772295</v>
      </c>
      <c r="J36" s="127"/>
      <c r="K36" s="124">
        <f t="shared" si="1"/>
        <v>91.752275359920574</v>
      </c>
      <c r="L36" s="124"/>
      <c r="M36" s="128">
        <v>241.35538545822101</v>
      </c>
      <c r="N36" s="124"/>
      <c r="O36" s="124">
        <f t="shared" si="2"/>
        <v>-149.60311009830042</v>
      </c>
      <c r="P36" s="98"/>
    </row>
    <row r="37" spans="1:16" s="96" customFormat="1" x14ac:dyDescent="0.25">
      <c r="A37" s="96" t="s">
        <v>49</v>
      </c>
      <c r="C37" s="86">
        <f>SUM(C11:C36)</f>
        <v>3661674</v>
      </c>
      <c r="D37" s="86"/>
      <c r="E37" s="109">
        <f>'Kosten absolut'!AX36</f>
        <v>403674826</v>
      </c>
      <c r="F37" s="86"/>
      <c r="G37" s="109">
        <f>Kobe!AX36</f>
        <v>95594659</v>
      </c>
      <c r="H37" s="86"/>
      <c r="I37" s="126">
        <f t="shared" si="0"/>
        <v>308080167</v>
      </c>
      <c r="J37" s="127"/>
      <c r="K37" s="124">
        <f t="shared" si="1"/>
        <v>84.136426945708436</v>
      </c>
      <c r="L37" s="128"/>
      <c r="M37" s="128">
        <v>228.93922229127216</v>
      </c>
      <c r="N37" s="128"/>
      <c r="O37" s="124">
        <f t="shared" si="2"/>
        <v>-144.80279534556371</v>
      </c>
    </row>
  </sheetData>
  <phoneticPr fontId="0" type="noConversion"/>
  <pageMargins left="0.78740157480314965" right="0.78740157480314965" top="0.76" bottom="0.76" header="0.51181102362204722" footer="0.51181102362204722"/>
  <pageSetup paperSize="9" orientation="landscape" horizontalDpi="300" verticalDpi="300" r:id="rId1"/>
  <headerFooter alignWithMargins="0">
    <oddHeader>&amp;A</oddHeader>
    <oddFooter>Seite &amp;P</oddFooter>
  </headerFooter>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7"/>
  <dimension ref="A1:S37"/>
  <sheetViews>
    <sheetView workbookViewId="0"/>
  </sheetViews>
  <sheetFormatPr baseColWidth="10" defaultColWidth="11.44140625" defaultRowHeight="13.2" x14ac:dyDescent="0.25"/>
  <cols>
    <col min="1" max="1" width="9.33203125" style="47" customWidth="1"/>
    <col min="2" max="2" width="7.6640625" style="47" customWidth="1"/>
    <col min="3" max="3" width="10.109375" style="49" customWidth="1"/>
    <col min="4" max="4" width="2.5546875" style="49" customWidth="1"/>
    <col min="5" max="5" width="13.33203125" style="49" customWidth="1"/>
    <col min="6" max="6" width="3" style="49" customWidth="1"/>
    <col min="7" max="7" width="12.44140625" style="49" customWidth="1"/>
    <col min="8" max="8" width="3.44140625" style="49" customWidth="1"/>
    <col min="9" max="9" width="13" style="49" customWidth="1"/>
    <col min="10" max="10" width="2.44140625" style="49" customWidth="1"/>
    <col min="11" max="11" width="13.33203125" style="85" customWidth="1"/>
    <col min="12" max="12" width="2.88671875" style="45" customWidth="1"/>
    <col min="13" max="13" width="13.33203125" style="85" customWidth="1"/>
    <col min="14" max="14" width="2" style="46" customWidth="1"/>
    <col min="15" max="15" width="12.88671875" style="85" customWidth="1"/>
    <col min="16" max="16" width="4.33203125" style="47" customWidth="1"/>
    <col min="17" max="17" width="11.44140625" style="47"/>
    <col min="18" max="18" width="26.88671875" style="47" customWidth="1"/>
    <col min="19" max="19" width="11.44140625" style="48"/>
    <col min="20" max="16384" width="11.44140625" style="47"/>
  </cols>
  <sheetData>
    <row r="1" spans="1:19" s="43" customFormat="1" x14ac:dyDescent="0.25">
      <c r="A1" s="6" t="s">
        <v>184</v>
      </c>
      <c r="B1" s="6"/>
      <c r="C1" s="39"/>
      <c r="D1" s="39"/>
      <c r="E1" s="40"/>
      <c r="F1" s="40"/>
      <c r="G1" s="40"/>
      <c r="H1" s="40"/>
      <c r="I1" s="40"/>
      <c r="J1" s="40"/>
      <c r="K1" s="88"/>
      <c r="L1" s="41"/>
      <c r="M1" s="88"/>
      <c r="N1" s="42"/>
      <c r="O1" s="29"/>
      <c r="P1" s="7" t="s">
        <v>185</v>
      </c>
    </row>
    <row r="2" spans="1:19" s="43" customFormat="1" x14ac:dyDescent="0.25">
      <c r="A2" s="38" t="s">
        <v>182</v>
      </c>
      <c r="B2" s="38"/>
      <c r="C2" s="39"/>
      <c r="D2" s="39"/>
      <c r="E2" s="40"/>
      <c r="F2" s="40"/>
      <c r="G2" s="40"/>
      <c r="H2" s="40"/>
      <c r="I2" s="40"/>
      <c r="J2" s="40"/>
      <c r="K2" s="88"/>
      <c r="L2" s="41"/>
      <c r="M2" s="88"/>
      <c r="N2" s="42"/>
      <c r="O2" s="29"/>
      <c r="P2" s="22"/>
    </row>
    <row r="3" spans="1:19" x14ac:dyDescent="0.25">
      <c r="A3" s="38" t="s">
        <v>207</v>
      </c>
      <c r="B3" s="38"/>
      <c r="C3" s="44"/>
      <c r="D3" s="44"/>
      <c r="E3" s="40"/>
      <c r="F3" s="40"/>
      <c r="G3" s="40"/>
      <c r="H3" s="40"/>
      <c r="I3" s="40"/>
      <c r="J3" s="40"/>
      <c r="S3" s="47"/>
    </row>
    <row r="4" spans="1:19" x14ac:dyDescent="0.25">
      <c r="A4" s="38" t="s">
        <v>173</v>
      </c>
      <c r="B4" s="38"/>
      <c r="C4" s="44"/>
      <c r="D4" s="44"/>
      <c r="E4" s="40"/>
      <c r="F4" s="40"/>
      <c r="G4" s="40"/>
      <c r="H4" s="40"/>
      <c r="I4" s="40"/>
      <c r="J4" s="40"/>
      <c r="S4" s="47"/>
    </row>
    <row r="5" spans="1:19" x14ac:dyDescent="0.25">
      <c r="S5" s="47"/>
    </row>
    <row r="6" spans="1:19" x14ac:dyDescent="0.25">
      <c r="B6" s="43"/>
      <c r="K6" s="89"/>
      <c r="L6" s="46"/>
      <c r="M6" s="89"/>
      <c r="O6" s="89"/>
      <c r="P6" s="49"/>
      <c r="S6" s="47"/>
    </row>
    <row r="7" spans="1:19" x14ac:dyDescent="0.25">
      <c r="A7" s="43" t="s">
        <v>1</v>
      </c>
      <c r="B7"/>
      <c r="C7" s="50" t="s">
        <v>56</v>
      </c>
      <c r="D7" s="50"/>
      <c r="E7" s="50" t="s">
        <v>52</v>
      </c>
      <c r="F7" s="50"/>
      <c r="G7" s="105" t="s">
        <v>183</v>
      </c>
      <c r="H7" s="50"/>
      <c r="I7" s="50" t="s">
        <v>55</v>
      </c>
      <c r="J7" s="50"/>
      <c r="K7" s="90" t="s">
        <v>57</v>
      </c>
      <c r="L7" s="52"/>
      <c r="M7" s="90" t="s">
        <v>57</v>
      </c>
      <c r="N7" s="52"/>
      <c r="O7" s="90" t="s">
        <v>58</v>
      </c>
      <c r="P7" s="50"/>
      <c r="S7" s="47"/>
    </row>
    <row r="8" spans="1:19" x14ac:dyDescent="0.25">
      <c r="C8" s="50" t="s">
        <v>68</v>
      </c>
      <c r="D8" s="50"/>
      <c r="E8" s="50" t="s">
        <v>68</v>
      </c>
      <c r="F8" s="50"/>
      <c r="G8" s="105" t="s">
        <v>68</v>
      </c>
      <c r="H8" s="50"/>
      <c r="I8" s="50" t="s">
        <v>68</v>
      </c>
      <c r="J8" s="50"/>
      <c r="K8" s="106" t="s">
        <v>69</v>
      </c>
      <c r="L8" s="53"/>
      <c r="M8" s="91" t="s">
        <v>59</v>
      </c>
      <c r="N8" s="52"/>
      <c r="O8" s="90" t="s">
        <v>69</v>
      </c>
      <c r="P8" s="51"/>
      <c r="S8" s="47"/>
    </row>
    <row r="9" spans="1:19" x14ac:dyDescent="0.25">
      <c r="E9" s="50" t="s">
        <v>54</v>
      </c>
      <c r="F9" s="50"/>
      <c r="G9" s="50" t="s">
        <v>54</v>
      </c>
      <c r="H9" s="50"/>
      <c r="I9" s="50" t="s">
        <v>54</v>
      </c>
      <c r="J9" s="50"/>
      <c r="K9" s="90" t="s">
        <v>54</v>
      </c>
      <c r="L9" s="52"/>
      <c r="M9" s="90" t="s">
        <v>54</v>
      </c>
      <c r="N9" s="52"/>
      <c r="O9" s="90" t="s">
        <v>54</v>
      </c>
      <c r="P9" s="50"/>
      <c r="S9" s="47"/>
    </row>
    <row r="10" spans="1:19" s="61" customFormat="1" x14ac:dyDescent="0.25">
      <c r="C10" s="62"/>
      <c r="E10" s="62"/>
      <c r="G10" s="62"/>
      <c r="H10" s="54"/>
      <c r="I10" s="62"/>
      <c r="J10" s="54"/>
      <c r="L10" s="63"/>
      <c r="N10" s="63"/>
      <c r="O10" s="87"/>
      <c r="P10" s="54"/>
    </row>
    <row r="11" spans="1:19" s="96" customFormat="1" x14ac:dyDescent="0.25">
      <c r="A11" s="95" t="s">
        <v>23</v>
      </c>
      <c r="B11" s="95"/>
      <c r="C11" s="86">
        <v>687485</v>
      </c>
      <c r="D11" s="99"/>
      <c r="E11" s="109">
        <f>'Kosten absolut'!AZ10</f>
        <v>94324582</v>
      </c>
      <c r="F11" s="109"/>
      <c r="G11" s="109">
        <f>Kobe!AZ10</f>
        <v>20018597</v>
      </c>
      <c r="H11" s="86"/>
      <c r="I11" s="126">
        <f>E11-G11</f>
        <v>74305985</v>
      </c>
      <c r="J11" s="127"/>
      <c r="K11" s="124">
        <f>I11/C11</f>
        <v>108.0837909190746</v>
      </c>
      <c r="L11" s="124"/>
      <c r="M11" s="128">
        <v>218.04229159690701</v>
      </c>
      <c r="N11" s="124"/>
      <c r="O11" s="124">
        <f>K11-M11</f>
        <v>-109.9585006778324</v>
      </c>
      <c r="P11" s="97"/>
      <c r="R11" s="146"/>
    </row>
    <row r="12" spans="1:19" s="96" customFormat="1" x14ac:dyDescent="0.25">
      <c r="A12" s="95" t="s">
        <v>24</v>
      </c>
      <c r="B12" s="95"/>
      <c r="C12" s="86">
        <v>470856</v>
      </c>
      <c r="D12" s="99"/>
      <c r="E12" s="109">
        <f>'Kosten absolut'!AZ11</f>
        <v>66341232</v>
      </c>
      <c r="F12" s="109"/>
      <c r="G12" s="109">
        <f>Kobe!AZ11</f>
        <v>13300238</v>
      </c>
      <c r="H12" s="86"/>
      <c r="I12" s="126">
        <f t="shared" ref="I12:I37" si="0">E12-G12</f>
        <v>53040994</v>
      </c>
      <c r="J12" s="127"/>
      <c r="K12" s="124">
        <f t="shared" ref="K12:K37" si="1">I12/C12</f>
        <v>112.6480155291639</v>
      </c>
      <c r="L12" s="124"/>
      <c r="M12" s="128">
        <v>249.03833194441299</v>
      </c>
      <c r="N12" s="124"/>
      <c r="O12" s="124">
        <f t="shared" ref="O12:O37" si="2">K12-M12</f>
        <v>-136.39031641524909</v>
      </c>
      <c r="P12" s="98"/>
    </row>
    <row r="13" spans="1:19" s="96" customFormat="1" x14ac:dyDescent="0.25">
      <c r="A13" s="95" t="s">
        <v>25</v>
      </c>
      <c r="B13" s="95"/>
      <c r="C13" s="86">
        <v>188053</v>
      </c>
      <c r="D13" s="99"/>
      <c r="E13" s="109">
        <f>'Kosten absolut'!AZ12</f>
        <v>20185999</v>
      </c>
      <c r="F13" s="109"/>
      <c r="G13" s="109">
        <f>Kobe!AZ12</f>
        <v>4553178</v>
      </c>
      <c r="H13" s="86"/>
      <c r="I13" s="126">
        <f t="shared" si="0"/>
        <v>15632821</v>
      </c>
      <c r="J13" s="127"/>
      <c r="K13" s="124">
        <f t="shared" si="1"/>
        <v>83.129867643696187</v>
      </c>
      <c r="L13" s="124"/>
      <c r="M13" s="128">
        <v>191.51246859173401</v>
      </c>
      <c r="N13" s="124"/>
      <c r="O13" s="124">
        <f t="shared" si="2"/>
        <v>-108.38260094803782</v>
      </c>
      <c r="P13" s="98"/>
    </row>
    <row r="14" spans="1:19" s="96" customFormat="1" x14ac:dyDescent="0.25">
      <c r="A14" s="95" t="s">
        <v>26</v>
      </c>
      <c r="B14" s="95"/>
      <c r="C14" s="86">
        <v>16498</v>
      </c>
      <c r="D14" s="99"/>
      <c r="E14" s="109">
        <f>'Kosten absolut'!AZ13</f>
        <v>1695284</v>
      </c>
      <c r="F14" s="109"/>
      <c r="G14" s="109">
        <f>Kobe!AZ13</f>
        <v>422500</v>
      </c>
      <c r="H14" s="86"/>
      <c r="I14" s="126">
        <f t="shared" si="0"/>
        <v>1272784</v>
      </c>
      <c r="J14" s="127"/>
      <c r="K14" s="124">
        <f t="shared" si="1"/>
        <v>77.147775487937935</v>
      </c>
      <c r="L14" s="124"/>
      <c r="M14" s="128">
        <v>184.25417478179301</v>
      </c>
      <c r="N14" s="124"/>
      <c r="O14" s="124">
        <f t="shared" si="2"/>
        <v>-107.10639929385508</v>
      </c>
      <c r="P14" s="98"/>
    </row>
    <row r="15" spans="1:19" s="96" customFormat="1" x14ac:dyDescent="0.25">
      <c r="A15" s="95" t="s">
        <v>27</v>
      </c>
      <c r="B15" s="95"/>
      <c r="C15" s="86">
        <v>77921</v>
      </c>
      <c r="D15" s="99"/>
      <c r="E15" s="109">
        <f>'Kosten absolut'!AZ14</f>
        <v>8530102</v>
      </c>
      <c r="F15" s="109"/>
      <c r="G15" s="109">
        <f>Kobe!AZ14</f>
        <v>2172104</v>
      </c>
      <c r="H15" s="86"/>
      <c r="I15" s="126">
        <f t="shared" si="0"/>
        <v>6357998</v>
      </c>
      <c r="J15" s="127"/>
      <c r="K15" s="124">
        <f t="shared" si="1"/>
        <v>81.595436403536922</v>
      </c>
      <c r="L15" s="124"/>
      <c r="M15" s="128">
        <v>187.25384723391201</v>
      </c>
      <c r="N15" s="124"/>
      <c r="O15" s="124">
        <f t="shared" si="2"/>
        <v>-105.65841083037509</v>
      </c>
      <c r="P15" s="98"/>
    </row>
    <row r="16" spans="1:19" s="96" customFormat="1" x14ac:dyDescent="0.25">
      <c r="A16" s="95" t="s">
        <v>28</v>
      </c>
      <c r="B16" s="95"/>
      <c r="C16" s="86">
        <v>17820</v>
      </c>
      <c r="D16" s="99"/>
      <c r="E16" s="109">
        <f>'Kosten absolut'!AZ15</f>
        <v>1814939</v>
      </c>
      <c r="F16" s="109"/>
      <c r="G16" s="109">
        <f>Kobe!AZ15</f>
        <v>421702</v>
      </c>
      <c r="H16" s="86"/>
      <c r="I16" s="126">
        <f t="shared" si="0"/>
        <v>1393237</v>
      </c>
      <c r="J16" s="127"/>
      <c r="K16" s="124">
        <f t="shared" si="1"/>
        <v>78.183894500561166</v>
      </c>
      <c r="L16" s="124"/>
      <c r="M16" s="128">
        <v>177.545365148683</v>
      </c>
      <c r="N16" s="124"/>
      <c r="O16" s="124">
        <f t="shared" si="2"/>
        <v>-99.361470648121838</v>
      </c>
      <c r="P16" s="98"/>
    </row>
    <row r="17" spans="1:16" s="96" customFormat="1" x14ac:dyDescent="0.25">
      <c r="A17" s="95" t="s">
        <v>29</v>
      </c>
      <c r="B17" s="95"/>
      <c r="C17" s="86">
        <v>22206</v>
      </c>
      <c r="D17" s="99"/>
      <c r="E17" s="109">
        <f>'Kosten absolut'!AZ16</f>
        <v>1996522</v>
      </c>
      <c r="F17" s="109"/>
      <c r="G17" s="109">
        <f>Kobe!AZ16</f>
        <v>482743</v>
      </c>
      <c r="H17" s="86"/>
      <c r="I17" s="126">
        <f t="shared" si="0"/>
        <v>1513779</v>
      </c>
      <c r="J17" s="127"/>
      <c r="K17" s="124">
        <f t="shared" si="1"/>
        <v>68.169818967846524</v>
      </c>
      <c r="L17" s="124"/>
      <c r="M17" s="128">
        <v>165.39459067220801</v>
      </c>
      <c r="N17" s="124"/>
      <c r="O17" s="124">
        <f t="shared" si="2"/>
        <v>-97.224771704361487</v>
      </c>
      <c r="P17" s="98"/>
    </row>
    <row r="18" spans="1:16" s="96" customFormat="1" x14ac:dyDescent="0.25">
      <c r="A18" s="95" t="s">
        <v>30</v>
      </c>
      <c r="B18" s="95"/>
      <c r="C18" s="86">
        <v>19114</v>
      </c>
      <c r="D18" s="99"/>
      <c r="E18" s="109">
        <f>'Kosten absolut'!AZ17</f>
        <v>2299823</v>
      </c>
      <c r="F18" s="109"/>
      <c r="G18" s="109">
        <f>Kobe!AZ17</f>
        <v>537424</v>
      </c>
      <c r="H18" s="86"/>
      <c r="I18" s="126">
        <f t="shared" si="0"/>
        <v>1762399</v>
      </c>
      <c r="J18" s="127"/>
      <c r="K18" s="124">
        <f t="shared" si="1"/>
        <v>92.204614418750651</v>
      </c>
      <c r="L18" s="124"/>
      <c r="M18" s="128">
        <v>189.74562139457399</v>
      </c>
      <c r="N18" s="124"/>
      <c r="O18" s="124">
        <f t="shared" si="2"/>
        <v>-97.541006975823336</v>
      </c>
      <c r="P18" s="98"/>
    </row>
    <row r="19" spans="1:16" s="96" customFormat="1" x14ac:dyDescent="0.25">
      <c r="A19" s="95" t="s">
        <v>31</v>
      </c>
      <c r="B19" s="95"/>
      <c r="C19" s="86">
        <v>62111</v>
      </c>
      <c r="D19" s="99"/>
      <c r="E19" s="109">
        <f>'Kosten absolut'!AZ18</f>
        <v>5925920</v>
      </c>
      <c r="F19" s="109"/>
      <c r="G19" s="109">
        <f>Kobe!AZ18</f>
        <v>1562382</v>
      </c>
      <c r="H19" s="86"/>
      <c r="I19" s="126">
        <f t="shared" si="0"/>
        <v>4363538</v>
      </c>
      <c r="J19" s="127"/>
      <c r="K19" s="124">
        <f t="shared" si="1"/>
        <v>70.253868074898165</v>
      </c>
      <c r="L19" s="124"/>
      <c r="M19" s="128">
        <v>181.17844221468599</v>
      </c>
      <c r="N19" s="124"/>
      <c r="O19" s="124">
        <f t="shared" si="2"/>
        <v>-110.92457413978782</v>
      </c>
      <c r="P19" s="98"/>
    </row>
    <row r="20" spans="1:16" s="96" customFormat="1" x14ac:dyDescent="0.25">
      <c r="A20" s="95" t="s">
        <v>32</v>
      </c>
      <c r="B20" s="95"/>
      <c r="C20" s="86">
        <v>139357</v>
      </c>
      <c r="D20" s="99"/>
      <c r="E20" s="109">
        <f>'Kosten absolut'!AZ19</f>
        <v>17297363</v>
      </c>
      <c r="F20" s="109"/>
      <c r="G20" s="109">
        <f>Kobe!AZ19</f>
        <v>3916648</v>
      </c>
      <c r="H20" s="86"/>
      <c r="I20" s="126">
        <f t="shared" si="0"/>
        <v>13380715</v>
      </c>
      <c r="J20" s="127"/>
      <c r="K20" s="124">
        <f t="shared" si="1"/>
        <v>96.017530515151734</v>
      </c>
      <c r="L20" s="124"/>
      <c r="M20" s="128">
        <v>218.76546750977201</v>
      </c>
      <c r="N20" s="124"/>
      <c r="O20" s="124">
        <f t="shared" si="2"/>
        <v>-122.74793699462028</v>
      </c>
      <c r="P20" s="98"/>
    </row>
    <row r="21" spans="1:16" s="96" customFormat="1" x14ac:dyDescent="0.25">
      <c r="A21" s="95" t="s">
        <v>33</v>
      </c>
      <c r="B21" s="95"/>
      <c r="C21" s="86">
        <v>130494</v>
      </c>
      <c r="D21" s="99"/>
      <c r="E21" s="109">
        <f>'Kosten absolut'!AZ20</f>
        <v>16690031</v>
      </c>
      <c r="F21" s="109"/>
      <c r="G21" s="109">
        <f>Kobe!AZ20</f>
        <v>3636437</v>
      </c>
      <c r="H21" s="86"/>
      <c r="I21" s="126">
        <f t="shared" si="0"/>
        <v>13053594</v>
      </c>
      <c r="J21" s="127"/>
      <c r="K21" s="124">
        <f t="shared" si="1"/>
        <v>100.03213940870845</v>
      </c>
      <c r="L21" s="124"/>
      <c r="M21" s="128">
        <v>218.22660338753801</v>
      </c>
      <c r="N21" s="124"/>
      <c r="O21" s="124">
        <f t="shared" si="2"/>
        <v>-118.19446397882956</v>
      </c>
      <c r="P21" s="98"/>
    </row>
    <row r="22" spans="1:16" s="96" customFormat="1" x14ac:dyDescent="0.25">
      <c r="A22" s="95" t="s">
        <v>34</v>
      </c>
      <c r="B22" s="95"/>
      <c r="C22" s="86">
        <v>89839</v>
      </c>
      <c r="D22" s="99"/>
      <c r="E22" s="109">
        <f>'Kosten absolut'!AZ21</f>
        <v>16510829</v>
      </c>
      <c r="F22" s="109"/>
      <c r="G22" s="109">
        <f>Kobe!AZ21</f>
        <v>2862801</v>
      </c>
      <c r="H22" s="86"/>
      <c r="I22" s="126">
        <f t="shared" si="0"/>
        <v>13648028</v>
      </c>
      <c r="J22" s="127"/>
      <c r="K22" s="124">
        <f t="shared" si="1"/>
        <v>151.91651732543772</v>
      </c>
      <c r="L22" s="124"/>
      <c r="M22" s="128">
        <v>314.37535435278198</v>
      </c>
      <c r="N22" s="124"/>
      <c r="O22" s="124">
        <f t="shared" si="2"/>
        <v>-162.45883702734426</v>
      </c>
      <c r="P22" s="98"/>
    </row>
    <row r="23" spans="1:16" s="96" customFormat="1" x14ac:dyDescent="0.25">
      <c r="A23" s="95" t="s">
        <v>35</v>
      </c>
      <c r="B23" s="95"/>
      <c r="C23" s="86">
        <v>135840</v>
      </c>
      <c r="D23" s="99"/>
      <c r="E23" s="109">
        <f>'Kosten absolut'!AZ22</f>
        <v>18088746</v>
      </c>
      <c r="F23" s="109"/>
      <c r="G23" s="109">
        <f>Kobe!AZ22</f>
        <v>4279163</v>
      </c>
      <c r="H23" s="86"/>
      <c r="I23" s="126">
        <f t="shared" si="0"/>
        <v>13809583</v>
      </c>
      <c r="J23" s="127"/>
      <c r="K23" s="124">
        <f t="shared" si="1"/>
        <v>101.66065223792697</v>
      </c>
      <c r="L23" s="124"/>
      <c r="M23" s="128">
        <v>230.87606510339899</v>
      </c>
      <c r="N23" s="124"/>
      <c r="O23" s="124">
        <f t="shared" si="2"/>
        <v>-129.21541286547202</v>
      </c>
      <c r="P23" s="98"/>
    </row>
    <row r="24" spans="1:16" s="96" customFormat="1" x14ac:dyDescent="0.25">
      <c r="A24" s="95" t="s">
        <v>36</v>
      </c>
      <c r="B24" s="95"/>
      <c r="C24" s="86">
        <v>37955</v>
      </c>
      <c r="D24" s="99"/>
      <c r="E24" s="109">
        <f>'Kosten absolut'!AZ23</f>
        <v>4044386</v>
      </c>
      <c r="F24" s="109"/>
      <c r="G24" s="109">
        <f>Kobe!AZ23</f>
        <v>1003047</v>
      </c>
      <c r="H24" s="86"/>
      <c r="I24" s="126">
        <f t="shared" si="0"/>
        <v>3041339</v>
      </c>
      <c r="J24" s="127"/>
      <c r="K24" s="124">
        <f t="shared" si="1"/>
        <v>80.1301277829008</v>
      </c>
      <c r="L24" s="124"/>
      <c r="M24" s="128">
        <v>213.63152119332199</v>
      </c>
      <c r="N24" s="124"/>
      <c r="O24" s="124">
        <f t="shared" si="2"/>
        <v>-133.5013934104212</v>
      </c>
      <c r="P24" s="98"/>
    </row>
    <row r="25" spans="1:16" s="96" customFormat="1" x14ac:dyDescent="0.25">
      <c r="A25" s="95" t="s">
        <v>37</v>
      </c>
      <c r="B25" s="95"/>
      <c r="C25" s="86">
        <v>26579</v>
      </c>
      <c r="D25" s="99"/>
      <c r="E25" s="109">
        <f>'Kosten absolut'!AZ24</f>
        <v>2531358</v>
      </c>
      <c r="F25" s="109"/>
      <c r="G25" s="109">
        <f>Kobe!AZ24</f>
        <v>622610</v>
      </c>
      <c r="H25" s="86"/>
      <c r="I25" s="126">
        <f t="shared" si="0"/>
        <v>1908748</v>
      </c>
      <c r="J25" s="127"/>
      <c r="K25" s="124">
        <f t="shared" si="1"/>
        <v>71.814138981903</v>
      </c>
      <c r="L25" s="124"/>
      <c r="M25" s="128">
        <v>172.01192759147</v>
      </c>
      <c r="N25" s="124"/>
      <c r="O25" s="124">
        <f t="shared" si="2"/>
        <v>-100.197788609567</v>
      </c>
      <c r="P25" s="98"/>
    </row>
    <row r="26" spans="1:16" s="96" customFormat="1" x14ac:dyDescent="0.25">
      <c r="A26" s="95" t="s">
        <v>38</v>
      </c>
      <c r="B26" s="95"/>
      <c r="C26" s="86">
        <v>7793</v>
      </c>
      <c r="D26" s="99"/>
      <c r="E26" s="109">
        <f>'Kosten absolut'!AZ25</f>
        <v>710064</v>
      </c>
      <c r="F26" s="109"/>
      <c r="G26" s="109">
        <f>Kobe!AZ25</f>
        <v>180460</v>
      </c>
      <c r="H26" s="86"/>
      <c r="I26" s="126">
        <f t="shared" si="0"/>
        <v>529604</v>
      </c>
      <c r="J26" s="127"/>
      <c r="K26" s="124">
        <f t="shared" si="1"/>
        <v>67.958937508020014</v>
      </c>
      <c r="L26" s="124"/>
      <c r="M26" s="128">
        <v>154.46716128427499</v>
      </c>
      <c r="N26" s="124"/>
      <c r="O26" s="124">
        <f t="shared" si="2"/>
        <v>-86.508223776254979</v>
      </c>
      <c r="P26" s="98"/>
    </row>
    <row r="27" spans="1:16" s="96" customFormat="1" x14ac:dyDescent="0.25">
      <c r="A27" s="95" t="s">
        <v>39</v>
      </c>
      <c r="B27" s="95"/>
      <c r="C27" s="86">
        <v>232325</v>
      </c>
      <c r="D27" s="99"/>
      <c r="E27" s="109">
        <f>'Kosten absolut'!AZ26</f>
        <v>26545379</v>
      </c>
      <c r="F27" s="109"/>
      <c r="G27" s="109">
        <f>Kobe!AZ26</f>
        <v>6442897</v>
      </c>
      <c r="H27" s="86"/>
      <c r="I27" s="126">
        <f t="shared" si="0"/>
        <v>20102482</v>
      </c>
      <c r="J27" s="127"/>
      <c r="K27" s="124">
        <f t="shared" si="1"/>
        <v>86.52741633487571</v>
      </c>
      <c r="L27" s="124"/>
      <c r="M27" s="128">
        <v>185.32301444743501</v>
      </c>
      <c r="N27" s="124"/>
      <c r="O27" s="124">
        <f t="shared" si="2"/>
        <v>-98.795598112559304</v>
      </c>
      <c r="P27" s="98"/>
    </row>
    <row r="28" spans="1:16" s="96" customFormat="1" x14ac:dyDescent="0.25">
      <c r="A28" s="95" t="s">
        <v>40</v>
      </c>
      <c r="B28" s="95"/>
      <c r="C28" s="86">
        <v>100278</v>
      </c>
      <c r="D28" s="99"/>
      <c r="E28" s="109">
        <f>'Kosten absolut'!AZ27</f>
        <v>10753178</v>
      </c>
      <c r="F28" s="109"/>
      <c r="G28" s="109">
        <f>Kobe!AZ27</f>
        <v>2565312</v>
      </c>
      <c r="H28" s="86"/>
      <c r="I28" s="126">
        <f t="shared" si="0"/>
        <v>8187866</v>
      </c>
      <c r="J28" s="127"/>
      <c r="K28" s="124">
        <f t="shared" si="1"/>
        <v>81.651668361953767</v>
      </c>
      <c r="L28" s="124"/>
      <c r="M28" s="128">
        <v>188.285433384253</v>
      </c>
      <c r="N28" s="124"/>
      <c r="O28" s="124">
        <f t="shared" si="2"/>
        <v>-106.63376502229923</v>
      </c>
      <c r="P28" s="98"/>
    </row>
    <row r="29" spans="1:16" s="96" customFormat="1" x14ac:dyDescent="0.25">
      <c r="A29" s="95" t="s">
        <v>41</v>
      </c>
      <c r="B29" s="95"/>
      <c r="C29" s="86">
        <v>313110</v>
      </c>
      <c r="D29" s="99"/>
      <c r="E29" s="109">
        <f>'Kosten absolut'!AZ28</f>
        <v>37650294</v>
      </c>
      <c r="F29" s="109"/>
      <c r="G29" s="109">
        <f>Kobe!AZ28</f>
        <v>8495275</v>
      </c>
      <c r="H29" s="86"/>
      <c r="I29" s="126">
        <f t="shared" si="0"/>
        <v>29155019</v>
      </c>
      <c r="J29" s="127"/>
      <c r="K29" s="124">
        <f t="shared" si="1"/>
        <v>93.114301683114562</v>
      </c>
      <c r="L29" s="124"/>
      <c r="M29" s="128">
        <v>203.447390305434</v>
      </c>
      <c r="N29" s="124"/>
      <c r="O29" s="124">
        <f t="shared" si="2"/>
        <v>-110.33308862231944</v>
      </c>
      <c r="P29" s="98"/>
    </row>
    <row r="30" spans="1:16" s="96" customFormat="1" x14ac:dyDescent="0.25">
      <c r="A30" s="95" t="s">
        <v>42</v>
      </c>
      <c r="B30" s="95"/>
      <c r="C30" s="86">
        <v>129878</v>
      </c>
      <c r="D30" s="99"/>
      <c r="E30" s="109">
        <f>'Kosten absolut'!AZ29</f>
        <v>14138311</v>
      </c>
      <c r="F30" s="109"/>
      <c r="G30" s="109">
        <f>Kobe!AZ29</f>
        <v>3347622</v>
      </c>
      <c r="H30" s="86"/>
      <c r="I30" s="126">
        <f t="shared" si="0"/>
        <v>10790689</v>
      </c>
      <c r="J30" s="127"/>
      <c r="K30" s="124">
        <f t="shared" si="1"/>
        <v>83.083270453810499</v>
      </c>
      <c r="L30" s="124"/>
      <c r="M30" s="128">
        <v>192.69787605199201</v>
      </c>
      <c r="N30" s="124"/>
      <c r="O30" s="124">
        <f t="shared" si="2"/>
        <v>-109.61460559818151</v>
      </c>
      <c r="P30" s="98"/>
    </row>
    <row r="31" spans="1:16" s="96" customFormat="1" x14ac:dyDescent="0.25">
      <c r="A31" s="95" t="s">
        <v>43</v>
      </c>
      <c r="B31" s="95"/>
      <c r="C31" s="86">
        <v>164052</v>
      </c>
      <c r="D31" s="99"/>
      <c r="E31" s="109">
        <f>'Kosten absolut'!AZ30</f>
        <v>22881165</v>
      </c>
      <c r="F31" s="109"/>
      <c r="G31" s="109">
        <f>Kobe!AZ30</f>
        <v>5325959</v>
      </c>
      <c r="H31" s="86"/>
      <c r="I31" s="126">
        <f t="shared" si="0"/>
        <v>17555206</v>
      </c>
      <c r="J31" s="127"/>
      <c r="K31" s="124">
        <f t="shared" si="1"/>
        <v>107.01000902152975</v>
      </c>
      <c r="L31" s="124"/>
      <c r="M31" s="128">
        <v>268.52049053197902</v>
      </c>
      <c r="N31" s="124"/>
      <c r="O31" s="124">
        <f t="shared" si="2"/>
        <v>-161.51048151044927</v>
      </c>
      <c r="P31" s="98"/>
    </row>
    <row r="32" spans="1:16" s="96" customFormat="1" x14ac:dyDescent="0.25">
      <c r="A32" s="95" t="s">
        <v>44</v>
      </c>
      <c r="B32" s="95"/>
      <c r="C32" s="86">
        <v>326069</v>
      </c>
      <c r="D32" s="99"/>
      <c r="E32" s="109">
        <f>'Kosten absolut'!AZ31</f>
        <v>47996153</v>
      </c>
      <c r="F32" s="109"/>
      <c r="G32" s="109">
        <f>Kobe!AZ31</f>
        <v>10211193</v>
      </c>
      <c r="H32" s="86"/>
      <c r="I32" s="126">
        <f t="shared" si="0"/>
        <v>37784960</v>
      </c>
      <c r="J32" s="127"/>
      <c r="K32" s="124">
        <f t="shared" si="1"/>
        <v>115.88025847289991</v>
      </c>
      <c r="L32" s="124"/>
      <c r="M32" s="128">
        <v>268.98316112305099</v>
      </c>
      <c r="N32" s="124"/>
      <c r="O32" s="124">
        <f t="shared" si="2"/>
        <v>-153.10290265015107</v>
      </c>
      <c r="P32" s="98"/>
    </row>
    <row r="33" spans="1:16" s="96" customFormat="1" x14ac:dyDescent="0.25">
      <c r="A33" s="95" t="s">
        <v>45</v>
      </c>
      <c r="B33" s="95"/>
      <c r="C33" s="86">
        <v>153170</v>
      </c>
      <c r="D33" s="99"/>
      <c r="E33" s="109">
        <f>'Kosten absolut'!AZ32</f>
        <v>17469762</v>
      </c>
      <c r="F33" s="109"/>
      <c r="G33" s="109">
        <f>Kobe!AZ32</f>
        <v>3942188</v>
      </c>
      <c r="H33" s="86"/>
      <c r="I33" s="126">
        <f t="shared" si="0"/>
        <v>13527574</v>
      </c>
      <c r="J33" s="127"/>
      <c r="K33" s="124">
        <f t="shared" si="1"/>
        <v>88.317385911079199</v>
      </c>
      <c r="L33" s="124"/>
      <c r="M33" s="128">
        <v>207.58745911585899</v>
      </c>
      <c r="N33" s="124"/>
      <c r="O33" s="124">
        <f t="shared" si="2"/>
        <v>-119.27007320477979</v>
      </c>
      <c r="P33" s="98"/>
    </row>
    <row r="34" spans="1:16" s="96" customFormat="1" x14ac:dyDescent="0.25">
      <c r="A34" s="95" t="s">
        <v>46</v>
      </c>
      <c r="B34" s="95"/>
      <c r="C34" s="86">
        <v>80966</v>
      </c>
      <c r="D34" s="99"/>
      <c r="E34" s="109">
        <f>'Kosten absolut'!AZ33</f>
        <v>10415145</v>
      </c>
      <c r="F34" s="109"/>
      <c r="G34" s="109">
        <f>Kobe!AZ33</f>
        <v>2124737</v>
      </c>
      <c r="H34" s="86"/>
      <c r="I34" s="126">
        <f t="shared" si="0"/>
        <v>8290408</v>
      </c>
      <c r="J34" s="127"/>
      <c r="K34" s="124">
        <f t="shared" si="1"/>
        <v>102.39369611935874</v>
      </c>
      <c r="L34" s="124"/>
      <c r="M34" s="128">
        <v>255.48241016093601</v>
      </c>
      <c r="N34" s="124"/>
      <c r="O34" s="124">
        <f t="shared" si="2"/>
        <v>-153.08871404157728</v>
      </c>
      <c r="P34" s="98"/>
    </row>
    <row r="35" spans="1:16" s="96" customFormat="1" x14ac:dyDescent="0.25">
      <c r="A35" s="95" t="s">
        <v>47</v>
      </c>
      <c r="B35" s="95"/>
      <c r="C35" s="86">
        <v>202427</v>
      </c>
      <c r="D35" s="99"/>
      <c r="E35" s="109">
        <f>'Kosten absolut'!AZ34</f>
        <v>38503982</v>
      </c>
      <c r="F35" s="109"/>
      <c r="G35" s="109">
        <f>Kobe!AZ34</f>
        <v>7078849</v>
      </c>
      <c r="H35" s="86"/>
      <c r="I35" s="126">
        <f t="shared" si="0"/>
        <v>31425133</v>
      </c>
      <c r="J35" s="127"/>
      <c r="K35" s="124">
        <f t="shared" si="1"/>
        <v>155.24180568797641</v>
      </c>
      <c r="L35" s="124"/>
      <c r="M35" s="128">
        <v>312.01540687885802</v>
      </c>
      <c r="N35" s="124"/>
      <c r="O35" s="124">
        <f t="shared" si="2"/>
        <v>-156.77360119088161</v>
      </c>
      <c r="P35" s="98"/>
    </row>
    <row r="36" spans="1:16" s="96" customFormat="1" x14ac:dyDescent="0.25">
      <c r="A36" s="95" t="s">
        <v>48</v>
      </c>
      <c r="B36" s="95"/>
      <c r="C36" s="86">
        <v>32648</v>
      </c>
      <c r="D36" s="99"/>
      <c r="E36" s="109">
        <f>'Kosten absolut'!AZ35</f>
        <v>4400618</v>
      </c>
      <c r="F36" s="109"/>
      <c r="G36" s="109">
        <f>Kobe!AZ35</f>
        <v>998399</v>
      </c>
      <c r="H36" s="86"/>
      <c r="I36" s="126">
        <f t="shared" si="0"/>
        <v>3402219</v>
      </c>
      <c r="J36" s="127"/>
      <c r="K36" s="124">
        <f t="shared" si="1"/>
        <v>104.20910928693948</v>
      </c>
      <c r="L36" s="124"/>
      <c r="M36" s="128">
        <v>241.35538545822101</v>
      </c>
      <c r="N36" s="124"/>
      <c r="O36" s="124">
        <f t="shared" si="2"/>
        <v>-137.14627617128153</v>
      </c>
      <c r="P36" s="98"/>
    </row>
    <row r="37" spans="1:16" s="96" customFormat="1" x14ac:dyDescent="0.25">
      <c r="A37" s="96" t="s">
        <v>49</v>
      </c>
      <c r="C37" s="86">
        <f>SUM(C11:C36)</f>
        <v>3864844</v>
      </c>
      <c r="D37" s="86"/>
      <c r="E37" s="109">
        <f>'Kosten absolut'!AZ36</f>
        <v>509741167</v>
      </c>
      <c r="F37" s="86"/>
      <c r="G37" s="109">
        <f>Kobe!AZ36</f>
        <v>110504465</v>
      </c>
      <c r="H37" s="86"/>
      <c r="I37" s="126">
        <f t="shared" si="0"/>
        <v>399236702</v>
      </c>
      <c r="J37" s="127"/>
      <c r="K37" s="124">
        <f t="shared" si="1"/>
        <v>103.29956448436211</v>
      </c>
      <c r="L37" s="128"/>
      <c r="M37" s="128">
        <v>228.93922229127216</v>
      </c>
      <c r="N37" s="128"/>
      <c r="O37" s="124">
        <f t="shared" si="2"/>
        <v>-125.63965780691005</v>
      </c>
    </row>
  </sheetData>
  <phoneticPr fontId="0" type="noConversion"/>
  <pageMargins left="0.78740157480314965" right="0.78740157480314965" top="0.79" bottom="0.74" header="0.51181102362204722" footer="0.51181102362204722"/>
  <pageSetup paperSize="9" orientation="landscape" horizontalDpi="300" verticalDpi="300" r:id="rId1"/>
  <headerFooter alignWithMargins="0">
    <oddHeader>&amp;A</oddHeader>
    <oddFooter>Seite &amp;P</oddFooter>
  </headerFooter>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8"/>
  <dimension ref="A1:S37"/>
  <sheetViews>
    <sheetView workbookViewId="0"/>
  </sheetViews>
  <sheetFormatPr baseColWidth="10" defaultColWidth="11.44140625" defaultRowHeight="13.2" x14ac:dyDescent="0.25"/>
  <cols>
    <col min="1" max="1" width="9.33203125" style="47" customWidth="1"/>
    <col min="2" max="2" width="7.6640625" style="47" customWidth="1"/>
    <col min="3" max="3" width="10.109375" style="49" customWidth="1"/>
    <col min="4" max="4" width="2.5546875" style="49" customWidth="1"/>
    <col min="5" max="5" width="13.33203125" style="49" customWidth="1"/>
    <col min="6" max="6" width="3" style="49" customWidth="1"/>
    <col min="7" max="7" width="12.44140625" style="49" customWidth="1"/>
    <col min="8" max="8" width="3.44140625" style="49" customWidth="1"/>
    <col min="9" max="9" width="13" style="49" customWidth="1"/>
    <col min="10" max="10" width="2.44140625" style="49" customWidth="1"/>
    <col min="11" max="11" width="13.33203125" style="85" customWidth="1"/>
    <col min="12" max="12" width="2.88671875" style="45" customWidth="1"/>
    <col min="13" max="13" width="13.33203125" style="85" customWidth="1"/>
    <col min="14" max="14" width="2" style="46" customWidth="1"/>
    <col min="15" max="15" width="12.88671875" style="85" customWidth="1"/>
    <col min="16" max="16" width="4.33203125" style="47" customWidth="1"/>
    <col min="17" max="17" width="11.44140625" style="47"/>
    <col min="18" max="18" width="26.88671875" style="47" customWidth="1"/>
    <col min="19" max="19" width="11.44140625" style="48"/>
    <col min="20" max="16384" width="11.44140625" style="47"/>
  </cols>
  <sheetData>
    <row r="1" spans="1:19" s="43" customFormat="1" x14ac:dyDescent="0.25">
      <c r="A1" s="6" t="s">
        <v>184</v>
      </c>
      <c r="B1" s="6"/>
      <c r="C1" s="39"/>
      <c r="D1" s="39"/>
      <c r="E1" s="40"/>
      <c r="F1" s="40"/>
      <c r="G1" s="40"/>
      <c r="H1" s="40"/>
      <c r="I1" s="40"/>
      <c r="J1" s="40"/>
      <c r="K1" s="88"/>
      <c r="L1" s="41"/>
      <c r="M1" s="88"/>
      <c r="N1" s="42"/>
      <c r="O1" s="29"/>
      <c r="P1" s="7" t="s">
        <v>185</v>
      </c>
    </row>
    <row r="2" spans="1:19" s="43" customFormat="1" x14ac:dyDescent="0.25">
      <c r="A2" s="38" t="s">
        <v>182</v>
      </c>
      <c r="B2" s="38"/>
      <c r="C2" s="39"/>
      <c r="D2" s="39"/>
      <c r="E2" s="40"/>
      <c r="F2" s="40"/>
      <c r="G2" s="40"/>
      <c r="H2" s="40"/>
      <c r="I2" s="40"/>
      <c r="J2" s="40"/>
      <c r="K2" s="88"/>
      <c r="L2" s="41"/>
      <c r="M2" s="88"/>
      <c r="N2" s="42"/>
      <c r="O2" s="29"/>
      <c r="P2" s="22"/>
    </row>
    <row r="3" spans="1:19" x14ac:dyDescent="0.25">
      <c r="A3" s="38" t="s">
        <v>208</v>
      </c>
      <c r="B3" s="38"/>
      <c r="C3" s="44"/>
      <c r="D3" s="44"/>
      <c r="E3" s="40"/>
      <c r="F3" s="40"/>
      <c r="G3" s="40"/>
      <c r="H3" s="40"/>
      <c r="I3" s="40"/>
      <c r="J3" s="40"/>
      <c r="S3" s="47"/>
    </row>
    <row r="4" spans="1:19" x14ac:dyDescent="0.25">
      <c r="A4" s="38" t="s">
        <v>173</v>
      </c>
      <c r="B4" s="38"/>
      <c r="C4" s="44"/>
      <c r="D4" s="44"/>
      <c r="E4" s="40"/>
      <c r="F4" s="40"/>
      <c r="G4" s="40"/>
      <c r="H4" s="40"/>
      <c r="I4" s="40"/>
      <c r="J4" s="40"/>
      <c r="S4" s="47"/>
    </row>
    <row r="5" spans="1:19" x14ac:dyDescent="0.25">
      <c r="S5" s="47"/>
    </row>
    <row r="6" spans="1:19" x14ac:dyDescent="0.25">
      <c r="B6" s="43"/>
      <c r="K6" s="89"/>
      <c r="L6" s="46"/>
      <c r="M6" s="89"/>
      <c r="O6" s="89"/>
      <c r="P6" s="49"/>
      <c r="S6" s="47"/>
    </row>
    <row r="7" spans="1:19" x14ac:dyDescent="0.25">
      <c r="A7" s="43" t="s">
        <v>1</v>
      </c>
      <c r="B7"/>
      <c r="C7" s="50" t="s">
        <v>56</v>
      </c>
      <c r="D7" s="50"/>
      <c r="E7" s="50" t="s">
        <v>52</v>
      </c>
      <c r="F7" s="50"/>
      <c r="G7" s="105" t="s">
        <v>183</v>
      </c>
      <c r="H7" s="50"/>
      <c r="I7" s="50" t="s">
        <v>55</v>
      </c>
      <c r="J7" s="50"/>
      <c r="K7" s="90" t="s">
        <v>57</v>
      </c>
      <c r="L7" s="52"/>
      <c r="M7" s="90" t="s">
        <v>57</v>
      </c>
      <c r="N7" s="52"/>
      <c r="O7" s="90" t="s">
        <v>58</v>
      </c>
      <c r="P7" s="50"/>
      <c r="S7" s="47"/>
    </row>
    <row r="8" spans="1:19" x14ac:dyDescent="0.25">
      <c r="C8" s="50" t="s">
        <v>70</v>
      </c>
      <c r="D8" s="50"/>
      <c r="E8" s="50" t="s">
        <v>70</v>
      </c>
      <c r="F8" s="50"/>
      <c r="G8" s="105" t="s">
        <v>70</v>
      </c>
      <c r="H8" s="50"/>
      <c r="I8" s="50" t="s">
        <v>70</v>
      </c>
      <c r="J8" s="50"/>
      <c r="K8" s="106" t="s">
        <v>71</v>
      </c>
      <c r="L8" s="53"/>
      <c r="M8" s="91" t="s">
        <v>59</v>
      </c>
      <c r="N8" s="52"/>
      <c r="O8" s="90" t="s">
        <v>71</v>
      </c>
      <c r="P8" s="51"/>
      <c r="S8" s="47"/>
    </row>
    <row r="9" spans="1:19" x14ac:dyDescent="0.25">
      <c r="E9" s="50" t="s">
        <v>54</v>
      </c>
      <c r="F9" s="50"/>
      <c r="G9" s="50" t="s">
        <v>54</v>
      </c>
      <c r="H9" s="50"/>
      <c r="I9" s="50" t="s">
        <v>54</v>
      </c>
      <c r="J9" s="50"/>
      <c r="K9" s="90" t="s">
        <v>54</v>
      </c>
      <c r="L9" s="52"/>
      <c r="M9" s="90" t="s">
        <v>54</v>
      </c>
      <c r="N9" s="52"/>
      <c r="O9" s="90" t="s">
        <v>54</v>
      </c>
      <c r="P9" s="50"/>
      <c r="S9" s="47"/>
    </row>
    <row r="10" spans="1:19" s="61" customFormat="1" x14ac:dyDescent="0.25">
      <c r="C10" s="62"/>
      <c r="E10" s="62"/>
      <c r="G10" s="62"/>
      <c r="H10" s="54"/>
      <c r="I10" s="62"/>
      <c r="J10" s="54"/>
      <c r="L10" s="63"/>
      <c r="N10" s="63"/>
      <c r="O10" s="92"/>
      <c r="P10" s="54"/>
    </row>
    <row r="11" spans="1:19" s="96" customFormat="1" x14ac:dyDescent="0.25">
      <c r="A11" s="95" t="s">
        <v>23</v>
      </c>
      <c r="B11" s="95"/>
      <c r="C11" s="86">
        <v>575647</v>
      </c>
      <c r="D11" s="99"/>
      <c r="E11" s="109">
        <f>'Kosten absolut'!BB10</f>
        <v>94819445</v>
      </c>
      <c r="F11" s="109"/>
      <c r="G11" s="109">
        <f>Kobe!BB10</f>
        <v>18770308</v>
      </c>
      <c r="H11" s="86"/>
      <c r="I11" s="126">
        <f>E11-G11</f>
        <v>76049137</v>
      </c>
      <c r="J11" s="127"/>
      <c r="K11" s="124">
        <f>I11/C11</f>
        <v>132.11071542108272</v>
      </c>
      <c r="L11" s="124"/>
      <c r="M11" s="128">
        <v>218.04229159690701</v>
      </c>
      <c r="N11" s="124"/>
      <c r="O11" s="124">
        <f>K11-M11</f>
        <v>-85.93157617582429</v>
      </c>
      <c r="P11" s="97"/>
      <c r="R11" s="143"/>
    </row>
    <row r="12" spans="1:19" s="96" customFormat="1" x14ac:dyDescent="0.25">
      <c r="A12" s="95" t="s">
        <v>24</v>
      </c>
      <c r="B12" s="95"/>
      <c r="C12" s="86">
        <v>435376</v>
      </c>
      <c r="D12" s="99"/>
      <c r="E12" s="109">
        <f>'Kosten absolut'!BB11</f>
        <v>72827900</v>
      </c>
      <c r="F12" s="109"/>
      <c r="G12" s="109">
        <f>Kobe!BB11</f>
        <v>13827925</v>
      </c>
      <c r="H12" s="86"/>
      <c r="I12" s="126">
        <f t="shared" ref="I12:I37" si="0">E12-G12</f>
        <v>58999975</v>
      </c>
      <c r="J12" s="127"/>
      <c r="K12" s="124">
        <f t="shared" ref="K12:K37" si="1">I12/C12</f>
        <v>135.51499163941054</v>
      </c>
      <c r="L12" s="124"/>
      <c r="M12" s="128">
        <v>249.03833194441299</v>
      </c>
      <c r="N12" s="124"/>
      <c r="O12" s="124">
        <f t="shared" ref="O12:O37" si="2">K12-M12</f>
        <v>-113.52334030500245</v>
      </c>
      <c r="P12" s="98"/>
    </row>
    <row r="13" spans="1:19" s="96" customFormat="1" x14ac:dyDescent="0.25">
      <c r="A13" s="95" t="s">
        <v>25</v>
      </c>
      <c r="B13" s="95"/>
      <c r="C13" s="86">
        <v>167031</v>
      </c>
      <c r="D13" s="99"/>
      <c r="E13" s="109">
        <f>'Kosten absolut'!BB12</f>
        <v>22098235</v>
      </c>
      <c r="F13" s="109"/>
      <c r="G13" s="109">
        <f>Kobe!BB12</f>
        <v>4544818</v>
      </c>
      <c r="H13" s="86"/>
      <c r="I13" s="126">
        <f t="shared" si="0"/>
        <v>17553417</v>
      </c>
      <c r="J13" s="127"/>
      <c r="K13" s="124">
        <f t="shared" si="1"/>
        <v>105.09077356897821</v>
      </c>
      <c r="L13" s="124"/>
      <c r="M13" s="128">
        <v>191.51246859173401</v>
      </c>
      <c r="N13" s="124"/>
      <c r="O13" s="124">
        <f t="shared" si="2"/>
        <v>-86.421695022755799</v>
      </c>
      <c r="P13" s="98"/>
    </row>
    <row r="14" spans="1:19" s="96" customFormat="1" x14ac:dyDescent="0.25">
      <c r="A14" s="95" t="s">
        <v>26</v>
      </c>
      <c r="B14" s="95"/>
      <c r="C14" s="86">
        <v>15825</v>
      </c>
      <c r="D14" s="99"/>
      <c r="E14" s="109">
        <f>'Kosten absolut'!BB13</f>
        <v>1772616</v>
      </c>
      <c r="F14" s="109"/>
      <c r="G14" s="109">
        <f>Kobe!BB13</f>
        <v>400382</v>
      </c>
      <c r="H14" s="86"/>
      <c r="I14" s="126">
        <f t="shared" si="0"/>
        <v>1372234</v>
      </c>
      <c r="J14" s="127"/>
      <c r="K14" s="124">
        <f t="shared" si="1"/>
        <v>86.713048973143756</v>
      </c>
      <c r="L14" s="124"/>
      <c r="M14" s="128">
        <v>184.25417478179301</v>
      </c>
      <c r="N14" s="124"/>
      <c r="O14" s="124">
        <f t="shared" si="2"/>
        <v>-97.541125808649255</v>
      </c>
      <c r="P14" s="98"/>
    </row>
    <row r="15" spans="1:19" s="96" customFormat="1" x14ac:dyDescent="0.25">
      <c r="A15" s="95" t="s">
        <v>27</v>
      </c>
      <c r="B15" s="95"/>
      <c r="C15" s="86">
        <v>68839</v>
      </c>
      <c r="D15" s="99"/>
      <c r="E15" s="109">
        <f>'Kosten absolut'!BB14</f>
        <v>9000131</v>
      </c>
      <c r="F15" s="109"/>
      <c r="G15" s="109">
        <f>Kobe!BB14</f>
        <v>2107121</v>
      </c>
      <c r="H15" s="86"/>
      <c r="I15" s="126">
        <f t="shared" si="0"/>
        <v>6893010</v>
      </c>
      <c r="J15" s="127"/>
      <c r="K15" s="124">
        <f t="shared" si="1"/>
        <v>100.13233777364576</v>
      </c>
      <c r="L15" s="124"/>
      <c r="M15" s="128">
        <v>187.25384723391201</v>
      </c>
      <c r="N15" s="124"/>
      <c r="O15" s="124">
        <f t="shared" si="2"/>
        <v>-87.121509460266253</v>
      </c>
      <c r="P15" s="98"/>
    </row>
    <row r="16" spans="1:19" s="96" customFormat="1" x14ac:dyDescent="0.25">
      <c r="A16" s="95" t="s">
        <v>28</v>
      </c>
      <c r="B16" s="95"/>
      <c r="C16" s="86">
        <v>16251</v>
      </c>
      <c r="D16" s="99"/>
      <c r="E16" s="109">
        <f>'Kosten absolut'!BB15</f>
        <v>1989612</v>
      </c>
      <c r="F16" s="109"/>
      <c r="G16" s="109">
        <f>Kobe!BB15</f>
        <v>449508</v>
      </c>
      <c r="H16" s="86"/>
      <c r="I16" s="126">
        <f t="shared" si="0"/>
        <v>1540104</v>
      </c>
      <c r="J16" s="127"/>
      <c r="K16" s="124">
        <f t="shared" si="1"/>
        <v>94.769798781613446</v>
      </c>
      <c r="L16" s="124"/>
      <c r="M16" s="128">
        <v>177.545365148683</v>
      </c>
      <c r="N16" s="124"/>
      <c r="O16" s="124">
        <f t="shared" si="2"/>
        <v>-82.775566367069558</v>
      </c>
      <c r="P16" s="98"/>
    </row>
    <row r="17" spans="1:16" s="96" customFormat="1" x14ac:dyDescent="0.25">
      <c r="A17" s="95" t="s">
        <v>29</v>
      </c>
      <c r="B17" s="95"/>
      <c r="C17" s="86">
        <v>19983</v>
      </c>
      <c r="D17" s="99"/>
      <c r="E17" s="109">
        <f>'Kosten absolut'!BB16</f>
        <v>2200000</v>
      </c>
      <c r="F17" s="109"/>
      <c r="G17" s="109">
        <f>Kobe!BB16</f>
        <v>529440</v>
      </c>
      <c r="H17" s="86"/>
      <c r="I17" s="126">
        <f t="shared" si="0"/>
        <v>1670560</v>
      </c>
      <c r="J17" s="127"/>
      <c r="K17" s="124">
        <f t="shared" si="1"/>
        <v>83.599059200320269</v>
      </c>
      <c r="L17" s="124"/>
      <c r="M17" s="128">
        <v>165.39459067220801</v>
      </c>
      <c r="N17" s="124"/>
      <c r="O17" s="124">
        <f t="shared" si="2"/>
        <v>-81.795531471887742</v>
      </c>
      <c r="P17" s="98"/>
    </row>
    <row r="18" spans="1:16" s="96" customFormat="1" x14ac:dyDescent="0.25">
      <c r="A18" s="95" t="s">
        <v>30</v>
      </c>
      <c r="B18" s="95"/>
      <c r="C18" s="86">
        <v>17873</v>
      </c>
      <c r="D18" s="99"/>
      <c r="E18" s="109">
        <f>'Kosten absolut'!BB17</f>
        <v>2275277</v>
      </c>
      <c r="F18" s="109"/>
      <c r="G18" s="109">
        <f>Kobe!BB17</f>
        <v>546436</v>
      </c>
      <c r="H18" s="86"/>
      <c r="I18" s="126">
        <f t="shared" si="0"/>
        <v>1728841</v>
      </c>
      <c r="J18" s="127"/>
      <c r="K18" s="124">
        <f t="shared" si="1"/>
        <v>96.729200469982658</v>
      </c>
      <c r="L18" s="124"/>
      <c r="M18" s="128">
        <v>189.74562139457399</v>
      </c>
      <c r="N18" s="124"/>
      <c r="O18" s="124">
        <f t="shared" si="2"/>
        <v>-93.01642092459133</v>
      </c>
      <c r="P18" s="98"/>
    </row>
    <row r="19" spans="1:16" s="96" customFormat="1" x14ac:dyDescent="0.25">
      <c r="A19" s="95" t="s">
        <v>31</v>
      </c>
      <c r="B19" s="95"/>
      <c r="C19" s="86">
        <v>52321</v>
      </c>
      <c r="D19" s="99"/>
      <c r="E19" s="109">
        <f>'Kosten absolut'!BB18</f>
        <v>6498464</v>
      </c>
      <c r="F19" s="109"/>
      <c r="G19" s="109">
        <f>Kobe!BB18</f>
        <v>1462337</v>
      </c>
      <c r="H19" s="86"/>
      <c r="I19" s="126">
        <f t="shared" si="0"/>
        <v>5036127</v>
      </c>
      <c r="J19" s="127"/>
      <c r="K19" s="124">
        <f t="shared" si="1"/>
        <v>96.254410275032967</v>
      </c>
      <c r="L19" s="124"/>
      <c r="M19" s="128">
        <v>181.17844221468599</v>
      </c>
      <c r="N19" s="124"/>
      <c r="O19" s="124">
        <f t="shared" si="2"/>
        <v>-84.92403193965302</v>
      </c>
      <c r="P19" s="98"/>
    </row>
    <row r="20" spans="1:16" s="96" customFormat="1" x14ac:dyDescent="0.25">
      <c r="A20" s="95" t="s">
        <v>32</v>
      </c>
      <c r="B20" s="95"/>
      <c r="C20" s="86">
        <v>119793</v>
      </c>
      <c r="D20" s="99"/>
      <c r="E20" s="109">
        <f>'Kosten absolut'!BB19</f>
        <v>18709693</v>
      </c>
      <c r="F20" s="109"/>
      <c r="G20" s="109">
        <f>Kobe!BB19</f>
        <v>3892450</v>
      </c>
      <c r="H20" s="86"/>
      <c r="I20" s="126">
        <f t="shared" si="0"/>
        <v>14817243</v>
      </c>
      <c r="J20" s="127"/>
      <c r="K20" s="124">
        <f t="shared" si="1"/>
        <v>123.6903909243445</v>
      </c>
      <c r="L20" s="124"/>
      <c r="M20" s="128">
        <v>218.76546750977201</v>
      </c>
      <c r="N20" s="124"/>
      <c r="O20" s="124">
        <f t="shared" si="2"/>
        <v>-95.07507658542751</v>
      </c>
      <c r="P20" s="98"/>
    </row>
    <row r="21" spans="1:16" s="96" customFormat="1" x14ac:dyDescent="0.25">
      <c r="A21" s="95" t="s">
        <v>33</v>
      </c>
      <c r="B21" s="95"/>
      <c r="C21" s="86">
        <v>123521</v>
      </c>
      <c r="D21" s="99"/>
      <c r="E21" s="109">
        <f>'Kosten absolut'!BB20</f>
        <v>20681444</v>
      </c>
      <c r="F21" s="109"/>
      <c r="G21" s="109">
        <f>Kobe!BB20</f>
        <v>3913320</v>
      </c>
      <c r="H21" s="86"/>
      <c r="I21" s="126">
        <f t="shared" si="0"/>
        <v>16768124</v>
      </c>
      <c r="J21" s="127"/>
      <c r="K21" s="124">
        <f t="shared" si="1"/>
        <v>135.75120020077557</v>
      </c>
      <c r="L21" s="124"/>
      <c r="M21" s="128">
        <v>218.22660338753801</v>
      </c>
      <c r="N21" s="124"/>
      <c r="O21" s="124">
        <f t="shared" si="2"/>
        <v>-82.475403186762435</v>
      </c>
      <c r="P21" s="98"/>
    </row>
    <row r="22" spans="1:16" s="96" customFormat="1" x14ac:dyDescent="0.25">
      <c r="A22" s="95" t="s">
        <v>34</v>
      </c>
      <c r="B22" s="95"/>
      <c r="C22" s="86">
        <v>81886</v>
      </c>
      <c r="D22" s="99"/>
      <c r="E22" s="109">
        <f>'Kosten absolut'!BB21</f>
        <v>17738502</v>
      </c>
      <c r="F22" s="109"/>
      <c r="G22" s="109">
        <f>Kobe!BB21</f>
        <v>2931253</v>
      </c>
      <c r="H22" s="86"/>
      <c r="I22" s="126">
        <f t="shared" si="0"/>
        <v>14807249</v>
      </c>
      <c r="J22" s="127"/>
      <c r="K22" s="124">
        <f t="shared" si="1"/>
        <v>180.82760178785139</v>
      </c>
      <c r="L22" s="124"/>
      <c r="M22" s="128">
        <v>314.37535435278198</v>
      </c>
      <c r="N22" s="124"/>
      <c r="O22" s="124">
        <f t="shared" si="2"/>
        <v>-133.54775256493059</v>
      </c>
      <c r="P22" s="98"/>
    </row>
    <row r="23" spans="1:16" s="96" customFormat="1" x14ac:dyDescent="0.25">
      <c r="A23" s="95" t="s">
        <v>35</v>
      </c>
      <c r="B23" s="95"/>
      <c r="C23" s="86">
        <v>124971</v>
      </c>
      <c r="D23" s="99"/>
      <c r="E23" s="109">
        <f>'Kosten absolut'!BB22</f>
        <v>20125975</v>
      </c>
      <c r="F23" s="109"/>
      <c r="G23" s="109">
        <f>Kobe!BB22</f>
        <v>4333874</v>
      </c>
      <c r="H23" s="86"/>
      <c r="I23" s="126">
        <f t="shared" si="0"/>
        <v>15792101</v>
      </c>
      <c r="J23" s="127"/>
      <c r="K23" s="124">
        <f t="shared" si="1"/>
        <v>126.36612494098631</v>
      </c>
      <c r="L23" s="124"/>
      <c r="M23" s="128">
        <v>230.87606510339899</v>
      </c>
      <c r="N23" s="124"/>
      <c r="O23" s="124">
        <f t="shared" si="2"/>
        <v>-104.50994016241268</v>
      </c>
      <c r="P23" s="98"/>
    </row>
    <row r="24" spans="1:16" s="96" customFormat="1" x14ac:dyDescent="0.25">
      <c r="A24" s="95" t="s">
        <v>36</v>
      </c>
      <c r="B24" s="95"/>
      <c r="C24" s="86">
        <v>37263</v>
      </c>
      <c r="D24" s="99"/>
      <c r="E24" s="109">
        <f>'Kosten absolut'!BB23</f>
        <v>5894721</v>
      </c>
      <c r="F24" s="109"/>
      <c r="G24" s="109">
        <f>Kobe!BB23</f>
        <v>1153898</v>
      </c>
      <c r="H24" s="86"/>
      <c r="I24" s="126">
        <f t="shared" si="0"/>
        <v>4740823</v>
      </c>
      <c r="J24" s="127"/>
      <c r="K24" s="124">
        <f t="shared" si="1"/>
        <v>127.22601508198481</v>
      </c>
      <c r="L24" s="124"/>
      <c r="M24" s="128">
        <v>213.63152119332199</v>
      </c>
      <c r="N24" s="124"/>
      <c r="O24" s="124">
        <f t="shared" si="2"/>
        <v>-86.405506111337175</v>
      </c>
      <c r="P24" s="98"/>
    </row>
    <row r="25" spans="1:16" s="96" customFormat="1" x14ac:dyDescent="0.25">
      <c r="A25" s="95" t="s">
        <v>37</v>
      </c>
      <c r="B25" s="95"/>
      <c r="C25" s="86">
        <v>26151</v>
      </c>
      <c r="D25" s="99"/>
      <c r="E25" s="109">
        <f>'Kosten absolut'!BB24</f>
        <v>3786342</v>
      </c>
      <c r="F25" s="109"/>
      <c r="G25" s="109">
        <f>Kobe!BB24</f>
        <v>722115</v>
      </c>
      <c r="H25" s="86"/>
      <c r="I25" s="126">
        <f t="shared" si="0"/>
        <v>3064227</v>
      </c>
      <c r="J25" s="127"/>
      <c r="K25" s="124">
        <f t="shared" si="1"/>
        <v>117.1743719169439</v>
      </c>
      <c r="L25" s="124"/>
      <c r="M25" s="128">
        <v>172.01192759147</v>
      </c>
      <c r="N25" s="124"/>
      <c r="O25" s="124">
        <f t="shared" si="2"/>
        <v>-54.837555674526101</v>
      </c>
      <c r="P25" s="98"/>
    </row>
    <row r="26" spans="1:16" s="96" customFormat="1" x14ac:dyDescent="0.25">
      <c r="A26" s="95" t="s">
        <v>38</v>
      </c>
      <c r="B26" s="95"/>
      <c r="C26" s="86">
        <v>6431</v>
      </c>
      <c r="D26" s="99"/>
      <c r="E26" s="109">
        <f>'Kosten absolut'!BB25</f>
        <v>662709</v>
      </c>
      <c r="F26" s="109"/>
      <c r="G26" s="109">
        <f>Kobe!BB25</f>
        <v>167390</v>
      </c>
      <c r="H26" s="86"/>
      <c r="I26" s="126">
        <f t="shared" si="0"/>
        <v>495319</v>
      </c>
      <c r="J26" s="127"/>
      <c r="K26" s="124">
        <f t="shared" si="1"/>
        <v>77.02052557922562</v>
      </c>
      <c r="L26" s="124"/>
      <c r="M26" s="128">
        <v>154.46716128427499</v>
      </c>
      <c r="N26" s="124"/>
      <c r="O26" s="124">
        <f t="shared" si="2"/>
        <v>-77.446635705049374</v>
      </c>
      <c r="P26" s="98"/>
    </row>
    <row r="27" spans="1:16" s="96" customFormat="1" x14ac:dyDescent="0.25">
      <c r="A27" s="95" t="s">
        <v>39</v>
      </c>
      <c r="B27" s="95"/>
      <c r="C27" s="86">
        <v>208402</v>
      </c>
      <c r="D27" s="99"/>
      <c r="E27" s="109">
        <f>'Kosten absolut'!BB26</f>
        <v>30342313</v>
      </c>
      <c r="F27" s="109"/>
      <c r="G27" s="109">
        <f>Kobe!BB26</f>
        <v>6514778</v>
      </c>
      <c r="H27" s="86"/>
      <c r="I27" s="126">
        <f t="shared" si="0"/>
        <v>23827535</v>
      </c>
      <c r="J27" s="127"/>
      <c r="K27" s="124">
        <f t="shared" si="1"/>
        <v>114.33448335428643</v>
      </c>
      <c r="L27" s="124"/>
      <c r="M27" s="128">
        <v>185.32301444743501</v>
      </c>
      <c r="N27" s="124"/>
      <c r="O27" s="124">
        <f t="shared" si="2"/>
        <v>-70.98853109314858</v>
      </c>
      <c r="P27" s="98"/>
    </row>
    <row r="28" spans="1:16" s="96" customFormat="1" x14ac:dyDescent="0.25">
      <c r="A28" s="95" t="s">
        <v>40</v>
      </c>
      <c r="B28" s="95"/>
      <c r="C28" s="86">
        <v>90081</v>
      </c>
      <c r="D28" s="99"/>
      <c r="E28" s="109">
        <f>'Kosten absolut'!BB27</f>
        <v>11460583</v>
      </c>
      <c r="F28" s="109"/>
      <c r="G28" s="109">
        <f>Kobe!BB27</f>
        <v>2637635</v>
      </c>
      <c r="H28" s="86"/>
      <c r="I28" s="126">
        <f t="shared" si="0"/>
        <v>8822948</v>
      </c>
      <c r="J28" s="127"/>
      <c r="K28" s="124">
        <f t="shared" si="1"/>
        <v>97.944605410685938</v>
      </c>
      <c r="L28" s="124"/>
      <c r="M28" s="128">
        <v>188.285433384253</v>
      </c>
      <c r="N28" s="124"/>
      <c r="O28" s="124">
        <f t="shared" si="2"/>
        <v>-90.340827973567059</v>
      </c>
      <c r="P28" s="98"/>
    </row>
    <row r="29" spans="1:16" s="96" customFormat="1" x14ac:dyDescent="0.25">
      <c r="A29" s="95" t="s">
        <v>41</v>
      </c>
      <c r="B29" s="95"/>
      <c r="C29" s="86">
        <v>280546</v>
      </c>
      <c r="D29" s="99"/>
      <c r="E29" s="109">
        <f>'Kosten absolut'!BB28</f>
        <v>43023801</v>
      </c>
      <c r="F29" s="109"/>
      <c r="G29" s="109">
        <f>Kobe!BB28</f>
        <v>8492668</v>
      </c>
      <c r="H29" s="86"/>
      <c r="I29" s="126">
        <f t="shared" si="0"/>
        <v>34531133</v>
      </c>
      <c r="J29" s="127"/>
      <c r="K29" s="124">
        <f t="shared" si="1"/>
        <v>123.08545835620539</v>
      </c>
      <c r="L29" s="124"/>
      <c r="M29" s="128">
        <v>203.447390305434</v>
      </c>
      <c r="N29" s="124"/>
      <c r="O29" s="124">
        <f t="shared" si="2"/>
        <v>-80.361931949228605</v>
      </c>
      <c r="P29" s="98"/>
    </row>
    <row r="30" spans="1:16" s="96" customFormat="1" x14ac:dyDescent="0.25">
      <c r="A30" s="95" t="s">
        <v>42</v>
      </c>
      <c r="B30" s="95"/>
      <c r="C30" s="86">
        <v>117122</v>
      </c>
      <c r="D30" s="99"/>
      <c r="E30" s="109">
        <f>'Kosten absolut'!BB29</f>
        <v>17695033</v>
      </c>
      <c r="F30" s="109"/>
      <c r="G30" s="109">
        <f>Kobe!BB29</f>
        <v>3540944</v>
      </c>
      <c r="H30" s="86"/>
      <c r="I30" s="126">
        <f t="shared" si="0"/>
        <v>14154089</v>
      </c>
      <c r="J30" s="127"/>
      <c r="K30" s="124">
        <f t="shared" si="1"/>
        <v>120.84910606034732</v>
      </c>
      <c r="L30" s="124"/>
      <c r="M30" s="128">
        <v>192.69787605199201</v>
      </c>
      <c r="N30" s="124"/>
      <c r="O30" s="124">
        <f t="shared" si="2"/>
        <v>-71.848769991644687</v>
      </c>
      <c r="P30" s="98"/>
    </row>
    <row r="31" spans="1:16" s="96" customFormat="1" x14ac:dyDescent="0.25">
      <c r="A31" s="95" t="s">
        <v>43</v>
      </c>
      <c r="B31" s="95"/>
      <c r="C31" s="86">
        <v>136630</v>
      </c>
      <c r="D31" s="99"/>
      <c r="E31" s="109">
        <f>'Kosten absolut'!BB30</f>
        <v>23806525</v>
      </c>
      <c r="F31" s="109"/>
      <c r="G31" s="109">
        <f>Kobe!BB30</f>
        <v>4964368</v>
      </c>
      <c r="H31" s="86"/>
      <c r="I31" s="126">
        <f t="shared" si="0"/>
        <v>18842157</v>
      </c>
      <c r="J31" s="127"/>
      <c r="K31" s="124">
        <f t="shared" si="1"/>
        <v>137.90644075239697</v>
      </c>
      <c r="L31" s="124"/>
      <c r="M31" s="128">
        <v>268.52049053197902</v>
      </c>
      <c r="N31" s="124"/>
      <c r="O31" s="124">
        <f t="shared" si="2"/>
        <v>-130.61404977958205</v>
      </c>
      <c r="P31" s="98"/>
    </row>
    <row r="32" spans="1:16" s="96" customFormat="1" x14ac:dyDescent="0.25">
      <c r="A32" s="95" t="s">
        <v>44</v>
      </c>
      <c r="B32" s="95"/>
      <c r="C32" s="86">
        <v>287986</v>
      </c>
      <c r="D32" s="99"/>
      <c r="E32" s="109">
        <f>'Kosten absolut'!BB31</f>
        <v>51814911</v>
      </c>
      <c r="F32" s="109"/>
      <c r="G32" s="109">
        <f>Kobe!BB31</f>
        <v>10420783</v>
      </c>
      <c r="H32" s="86"/>
      <c r="I32" s="126">
        <f t="shared" si="0"/>
        <v>41394128</v>
      </c>
      <c r="J32" s="127"/>
      <c r="K32" s="124">
        <f t="shared" si="1"/>
        <v>143.73659830686213</v>
      </c>
      <c r="L32" s="124"/>
      <c r="M32" s="128">
        <v>268.98316112305099</v>
      </c>
      <c r="N32" s="124"/>
      <c r="O32" s="124">
        <f t="shared" si="2"/>
        <v>-125.24656281618886</v>
      </c>
      <c r="P32" s="98"/>
    </row>
    <row r="33" spans="1:16" s="96" customFormat="1" x14ac:dyDescent="0.25">
      <c r="A33" s="95" t="s">
        <v>45</v>
      </c>
      <c r="B33" s="95"/>
      <c r="C33" s="86">
        <v>135843</v>
      </c>
      <c r="D33" s="99"/>
      <c r="E33" s="109">
        <f>'Kosten absolut'!BB32</f>
        <v>19969824</v>
      </c>
      <c r="F33" s="109"/>
      <c r="G33" s="109">
        <f>Kobe!BB32</f>
        <v>3974558</v>
      </c>
      <c r="H33" s="86"/>
      <c r="I33" s="126">
        <f t="shared" si="0"/>
        <v>15995266</v>
      </c>
      <c r="J33" s="127"/>
      <c r="K33" s="124">
        <f t="shared" si="1"/>
        <v>117.74817988413095</v>
      </c>
      <c r="L33" s="124"/>
      <c r="M33" s="128">
        <v>207.58745911585899</v>
      </c>
      <c r="N33" s="124"/>
      <c r="O33" s="124">
        <f t="shared" si="2"/>
        <v>-89.839279231728042</v>
      </c>
      <c r="P33" s="98"/>
    </row>
    <row r="34" spans="1:16" s="96" customFormat="1" x14ac:dyDescent="0.25">
      <c r="A34" s="95" t="s">
        <v>46</v>
      </c>
      <c r="B34" s="95"/>
      <c r="C34" s="86">
        <v>73123</v>
      </c>
      <c r="D34" s="99"/>
      <c r="E34" s="109">
        <f>'Kosten absolut'!BB33</f>
        <v>11819603</v>
      </c>
      <c r="F34" s="109"/>
      <c r="G34" s="109">
        <f>Kobe!BB33</f>
        <v>2178629</v>
      </c>
      <c r="H34" s="86"/>
      <c r="I34" s="126">
        <f t="shared" si="0"/>
        <v>9640974</v>
      </c>
      <c r="J34" s="127"/>
      <c r="K34" s="124">
        <f t="shared" si="1"/>
        <v>131.84598553122819</v>
      </c>
      <c r="L34" s="124"/>
      <c r="M34" s="128">
        <v>255.48241016093601</v>
      </c>
      <c r="N34" s="124"/>
      <c r="O34" s="124">
        <f t="shared" si="2"/>
        <v>-123.63642462970782</v>
      </c>
      <c r="P34" s="98"/>
    </row>
    <row r="35" spans="1:16" s="96" customFormat="1" x14ac:dyDescent="0.25">
      <c r="A35" s="95" t="s">
        <v>47</v>
      </c>
      <c r="B35" s="95"/>
      <c r="C35" s="86">
        <v>176760</v>
      </c>
      <c r="D35" s="99"/>
      <c r="E35" s="109">
        <f>'Kosten absolut'!BB34</f>
        <v>40136121</v>
      </c>
      <c r="F35" s="109"/>
      <c r="G35" s="109">
        <f>Kobe!BB34</f>
        <v>7006194</v>
      </c>
      <c r="H35" s="86"/>
      <c r="I35" s="126">
        <f t="shared" si="0"/>
        <v>33129927</v>
      </c>
      <c r="J35" s="127"/>
      <c r="K35" s="124">
        <f t="shared" si="1"/>
        <v>187.42886965376783</v>
      </c>
      <c r="L35" s="124"/>
      <c r="M35" s="128">
        <v>312.01540687885802</v>
      </c>
      <c r="N35" s="124"/>
      <c r="O35" s="124">
        <f t="shared" si="2"/>
        <v>-124.58653722509018</v>
      </c>
      <c r="P35" s="98"/>
    </row>
    <row r="36" spans="1:16" s="96" customFormat="1" x14ac:dyDescent="0.25">
      <c r="A36" s="95" t="s">
        <v>48</v>
      </c>
      <c r="B36" s="95"/>
      <c r="C36" s="86">
        <v>30023</v>
      </c>
      <c r="D36" s="99"/>
      <c r="E36" s="109">
        <f>'Kosten absolut'!BB35</f>
        <v>5133388</v>
      </c>
      <c r="F36" s="109"/>
      <c r="G36" s="109">
        <f>Kobe!BB35</f>
        <v>999997</v>
      </c>
      <c r="H36" s="86"/>
      <c r="I36" s="126">
        <f t="shared" si="0"/>
        <v>4133391</v>
      </c>
      <c r="J36" s="127"/>
      <c r="K36" s="124">
        <f t="shared" si="1"/>
        <v>137.6741498184725</v>
      </c>
      <c r="L36" s="124"/>
      <c r="M36" s="128">
        <v>241.35538545822101</v>
      </c>
      <c r="N36" s="124"/>
      <c r="O36" s="124">
        <f t="shared" si="2"/>
        <v>-103.68123563974851</v>
      </c>
      <c r="P36" s="98"/>
    </row>
    <row r="37" spans="1:16" s="96" customFormat="1" x14ac:dyDescent="0.25">
      <c r="A37" s="96" t="s">
        <v>49</v>
      </c>
      <c r="C37" s="86">
        <f>SUM(C11:C36)</f>
        <v>3425678</v>
      </c>
      <c r="D37" s="86"/>
      <c r="E37" s="109">
        <f>'Kosten absolut'!BB36</f>
        <v>556283168</v>
      </c>
      <c r="F37" s="86"/>
      <c r="G37" s="109">
        <f>Kobe!BB36</f>
        <v>110483129</v>
      </c>
      <c r="H37" s="86"/>
      <c r="I37" s="126">
        <f t="shared" si="0"/>
        <v>445800039</v>
      </c>
      <c r="J37" s="127"/>
      <c r="K37" s="124">
        <f t="shared" si="1"/>
        <v>130.13483433060551</v>
      </c>
      <c r="L37" s="128"/>
      <c r="M37" s="128">
        <v>228.93922229127216</v>
      </c>
      <c r="N37" s="128"/>
      <c r="O37" s="124">
        <f t="shared" si="2"/>
        <v>-98.804387960666645</v>
      </c>
    </row>
  </sheetData>
  <phoneticPr fontId="0" type="noConversion"/>
  <pageMargins left="0.78740157480314965" right="0.78740157480314965" top="0.77" bottom="0.76" header="0.51181102362204722" footer="0.51181102362204722"/>
  <pageSetup paperSize="9" orientation="landscape" horizontalDpi="300" verticalDpi="300" r:id="rId1"/>
  <headerFooter alignWithMargins="0">
    <oddHeader>&amp;A</oddHeader>
    <oddFooter>Seite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BV1094"/>
  <sheetViews>
    <sheetView workbookViewId="0"/>
  </sheetViews>
  <sheetFormatPr baseColWidth="10" defaultRowHeight="13.2" x14ac:dyDescent="0.25"/>
  <cols>
    <col min="1" max="1" width="9.33203125" customWidth="1"/>
    <col min="2" max="2" width="9.44140625" style="74" customWidth="1"/>
    <col min="3" max="3" width="4" customWidth="1"/>
    <col min="4" max="4" width="9.44140625" style="74" customWidth="1"/>
    <col min="5" max="5" width="3.44140625" customWidth="1"/>
    <col min="6" max="6" width="9.44140625" style="74" customWidth="1"/>
    <col min="7" max="7" width="3.44140625" customWidth="1"/>
    <col min="8" max="8" width="10" style="74" customWidth="1"/>
    <col min="9" max="9" width="4" customWidth="1"/>
    <col min="10" max="10" width="9.88671875" style="74" customWidth="1"/>
    <col min="11" max="11" width="4" customWidth="1"/>
    <col min="12" max="12" width="7.44140625" style="74" customWidth="1"/>
    <col min="13" max="13" width="3.5546875" customWidth="1"/>
    <col min="14" max="14" width="7.44140625" style="74" customWidth="1"/>
    <col min="15" max="15" width="3.5546875" customWidth="1"/>
    <col min="16" max="16" width="7.44140625" style="74" customWidth="1"/>
    <col min="17" max="17" width="3.5546875" customWidth="1"/>
    <col min="18" max="18" width="7.44140625" style="74" customWidth="1"/>
    <col min="19" max="19" width="3.5546875" customWidth="1"/>
    <col min="20" max="20" width="7.44140625" style="74" customWidth="1"/>
    <col min="21" max="21" width="3.5546875" customWidth="1"/>
    <col min="22" max="22" width="11.44140625" style="29" customWidth="1"/>
    <col min="23" max="23" width="7.44140625" style="74" customWidth="1"/>
    <col min="24" max="24" width="4.109375" customWidth="1"/>
    <col min="25" max="25" width="7.44140625" style="74" customWidth="1"/>
    <col min="26" max="26" width="4.109375" customWidth="1"/>
    <col min="27" max="27" width="7.44140625" style="74" customWidth="1"/>
    <col min="28" max="28" width="4.109375" customWidth="1"/>
    <col min="29" max="29" width="7.44140625" style="74" customWidth="1"/>
    <col min="30" max="30" width="4.109375" customWidth="1"/>
    <col min="31" max="31" width="7.44140625" style="74" customWidth="1"/>
    <col min="32" max="32" width="4.109375" customWidth="1"/>
    <col min="33" max="33" width="7.44140625" style="74" customWidth="1"/>
    <col min="34" max="34" width="4.109375" customWidth="1"/>
    <col min="35" max="35" width="7.44140625" style="74" customWidth="1"/>
    <col min="36" max="36" width="4.109375" customWidth="1"/>
    <col min="37" max="37" width="8.109375" style="74" customWidth="1"/>
    <col min="38" max="38" width="3.33203125" customWidth="1"/>
    <col min="39" max="39" width="7.44140625" style="74" customWidth="1"/>
    <col min="40" max="40" width="4.109375" customWidth="1"/>
    <col min="41" max="41" width="7.44140625" style="74" customWidth="1"/>
    <col min="42" max="42" width="4.109375" customWidth="1"/>
    <col min="43" max="43" width="12" style="29" customWidth="1"/>
    <col min="44" max="44" width="7.44140625" style="74" customWidth="1"/>
    <col min="45" max="45" width="4" customWidth="1"/>
    <col min="46" max="46" width="7.44140625" style="74" customWidth="1"/>
    <col min="47" max="47" width="4" customWidth="1"/>
    <col min="48" max="48" width="7.44140625" style="74" customWidth="1"/>
    <col min="49" max="49" width="4" customWidth="1"/>
    <col min="50" max="50" width="7.44140625" style="74" customWidth="1"/>
    <col min="51" max="51" width="4" customWidth="1"/>
    <col min="52" max="52" width="7.44140625" style="74" customWidth="1"/>
    <col min="53" max="53" width="4" customWidth="1"/>
    <col min="54" max="54" width="7.44140625" style="74" customWidth="1"/>
    <col min="55" max="55" width="4" customWidth="1"/>
    <col min="56" max="56" width="7.44140625" style="74" customWidth="1"/>
    <col min="57" max="57" width="4" customWidth="1"/>
    <col min="58" max="58" width="8.33203125" style="74" customWidth="1"/>
    <col min="59" max="59" width="4.5546875" customWidth="1"/>
    <col min="60" max="60" width="8.33203125" style="74" customWidth="1"/>
    <col min="61" max="61" width="4.5546875" customWidth="1"/>
    <col min="62" max="62" width="8.33203125" style="74" customWidth="1"/>
    <col min="63" max="63" width="4.5546875" customWidth="1"/>
    <col min="64" max="64" width="12.109375" style="29" customWidth="1"/>
    <col min="65" max="65" width="8.33203125" style="74" customWidth="1"/>
    <col min="66" max="66" width="4.5546875" customWidth="1"/>
    <col min="67" max="67" width="8.33203125" style="74" customWidth="1"/>
    <col min="68" max="68" width="4.5546875" customWidth="1"/>
    <col min="69" max="69" width="8.33203125" style="74" customWidth="1"/>
    <col min="70" max="70" width="4.5546875" customWidth="1"/>
    <col min="71" max="71" width="8.33203125" style="74" customWidth="1"/>
    <col min="72" max="72" width="4.5546875" customWidth="1"/>
    <col min="73" max="73" width="8.33203125" style="74" customWidth="1"/>
    <col min="74" max="74" width="4.5546875" customWidth="1"/>
  </cols>
  <sheetData>
    <row r="1" spans="1:74" x14ac:dyDescent="0.25">
      <c r="A1" s="6" t="s">
        <v>184</v>
      </c>
      <c r="B1" s="21"/>
      <c r="C1" s="21"/>
      <c r="D1" s="21"/>
      <c r="E1" s="21"/>
      <c r="F1" s="21"/>
      <c r="G1" s="21"/>
      <c r="H1" s="21"/>
      <c r="I1" s="21"/>
      <c r="J1" s="21"/>
      <c r="K1" s="21"/>
      <c r="L1" s="21"/>
      <c r="M1" s="21"/>
      <c r="N1" s="21"/>
      <c r="O1" s="21"/>
      <c r="P1" s="21"/>
      <c r="Q1" s="21"/>
      <c r="S1" s="21"/>
      <c r="T1" s="21"/>
      <c r="U1" s="7" t="s">
        <v>185</v>
      </c>
      <c r="V1" s="8"/>
      <c r="W1" s="21"/>
      <c r="X1" s="21"/>
      <c r="Y1" s="21"/>
      <c r="Z1" s="21"/>
      <c r="AA1" s="21"/>
      <c r="AB1" s="21"/>
      <c r="AC1" s="21"/>
      <c r="AD1" s="21"/>
      <c r="AE1" s="21"/>
      <c r="AF1" s="21"/>
      <c r="AG1" s="21"/>
      <c r="AH1" s="21"/>
      <c r="AI1" s="21"/>
      <c r="AJ1" s="21"/>
      <c r="AK1" s="21"/>
      <c r="AL1" s="21"/>
      <c r="AM1" s="21"/>
      <c r="AN1" s="21"/>
      <c r="AO1" s="21"/>
      <c r="AP1" s="21"/>
      <c r="AQ1" s="20"/>
      <c r="AR1" s="21"/>
      <c r="AS1" s="21"/>
      <c r="AT1" s="21"/>
      <c r="AU1" s="21"/>
      <c r="AV1" s="21"/>
      <c r="AW1" s="21"/>
      <c r="AX1" s="21"/>
      <c r="AY1" s="21"/>
      <c r="AZ1" s="21"/>
      <c r="BA1" s="21"/>
      <c r="BB1" s="21"/>
      <c r="BC1" s="21"/>
      <c r="BD1" s="21"/>
      <c r="BE1" s="21"/>
      <c r="BF1" s="21"/>
      <c r="BG1" s="7"/>
      <c r="BH1" s="21"/>
      <c r="BI1" s="7"/>
      <c r="BJ1" s="21"/>
      <c r="BK1" s="7"/>
      <c r="BL1" s="20"/>
      <c r="BM1" s="21"/>
      <c r="BN1" s="7"/>
      <c r="BO1" s="21"/>
      <c r="BP1" s="7"/>
      <c r="BQ1" s="21"/>
      <c r="BR1" s="7"/>
      <c r="BS1" s="21"/>
      <c r="BT1" s="7"/>
      <c r="BU1" s="21"/>
      <c r="BV1" s="7"/>
    </row>
    <row r="2" spans="1:74" x14ac:dyDescent="0.25">
      <c r="A2" s="6" t="s">
        <v>176</v>
      </c>
      <c r="B2" s="21"/>
      <c r="C2" s="21"/>
      <c r="D2" s="21"/>
      <c r="E2" s="21"/>
      <c r="F2" s="21"/>
      <c r="G2" s="21"/>
      <c r="H2" s="21"/>
      <c r="I2" s="21"/>
      <c r="J2" s="21"/>
      <c r="K2" s="21"/>
      <c r="L2" s="21"/>
      <c r="M2" s="21"/>
      <c r="N2" s="21"/>
      <c r="O2" s="21"/>
      <c r="P2" s="21"/>
      <c r="Q2" s="21"/>
      <c r="R2" s="21"/>
      <c r="S2" s="21"/>
      <c r="T2" s="21"/>
      <c r="U2" s="21"/>
      <c r="V2" s="20"/>
      <c r="W2" s="21"/>
      <c r="X2" s="21"/>
      <c r="Y2" s="21"/>
      <c r="Z2" s="21"/>
      <c r="AA2" s="21"/>
      <c r="AB2" s="21"/>
      <c r="AC2" s="21"/>
      <c r="AD2" s="21"/>
      <c r="AE2" s="21"/>
      <c r="AF2" s="21"/>
      <c r="AG2" s="21"/>
      <c r="AH2" s="21"/>
      <c r="AI2" s="21"/>
      <c r="AJ2" s="21"/>
      <c r="AK2" s="21"/>
      <c r="AL2" s="21"/>
      <c r="AM2" s="21"/>
      <c r="AN2" s="21"/>
      <c r="AO2" s="21"/>
      <c r="AP2" s="21"/>
      <c r="AQ2" s="20"/>
      <c r="AR2" s="21"/>
      <c r="AS2" s="21"/>
      <c r="AT2" s="21"/>
      <c r="AU2" s="21"/>
      <c r="AV2" s="21"/>
      <c r="AW2" s="21"/>
      <c r="AX2" s="21"/>
      <c r="AY2" s="21"/>
      <c r="AZ2" s="21"/>
      <c r="BA2" s="21"/>
      <c r="BB2" s="21"/>
      <c r="BC2" s="21"/>
      <c r="BD2" s="21"/>
      <c r="BE2" s="21"/>
      <c r="BF2" s="21"/>
      <c r="BG2" s="21"/>
      <c r="BH2" s="21"/>
      <c r="BI2" s="21"/>
      <c r="BJ2" s="21"/>
      <c r="BK2" s="21"/>
      <c r="BL2" s="20"/>
      <c r="BM2" s="21"/>
      <c r="BN2" s="21"/>
      <c r="BO2" s="21"/>
      <c r="BP2" s="21"/>
      <c r="BQ2" s="21"/>
      <c r="BR2" s="21"/>
      <c r="BS2" s="21"/>
      <c r="BT2" s="21"/>
      <c r="BU2" s="21"/>
      <c r="BV2" s="21"/>
    </row>
    <row r="3" spans="1:74" x14ac:dyDescent="0.25">
      <c r="A3" s="6" t="s">
        <v>50</v>
      </c>
      <c r="B3" s="21"/>
      <c r="C3" s="21"/>
      <c r="D3" s="21"/>
      <c r="E3" s="21"/>
      <c r="F3" s="21"/>
      <c r="G3" s="21"/>
      <c r="H3" s="21"/>
      <c r="I3" s="21"/>
      <c r="J3" s="21"/>
      <c r="K3" s="21"/>
      <c r="L3" s="21"/>
      <c r="M3" s="21"/>
      <c r="N3" s="21"/>
      <c r="O3" s="21"/>
      <c r="P3" s="21"/>
      <c r="Q3" s="21"/>
      <c r="R3" s="21"/>
      <c r="S3" s="21"/>
      <c r="T3" s="21"/>
      <c r="U3" s="21"/>
      <c r="V3" s="20"/>
      <c r="W3" s="21"/>
      <c r="X3" s="21"/>
      <c r="Y3" s="21"/>
      <c r="Z3" s="21"/>
      <c r="AA3" s="21"/>
      <c r="AB3" s="21"/>
      <c r="AC3" s="21"/>
      <c r="AD3" s="21"/>
      <c r="AE3" s="21"/>
      <c r="AF3" s="21"/>
      <c r="AG3" s="21"/>
      <c r="AH3" s="21"/>
      <c r="AI3" s="21"/>
      <c r="AJ3" s="21"/>
      <c r="AK3" s="21"/>
      <c r="AL3" s="21"/>
      <c r="AM3" s="21"/>
      <c r="AN3" s="21"/>
      <c r="AO3" s="21"/>
      <c r="AP3" s="21"/>
      <c r="AQ3" s="20"/>
      <c r="AR3" s="21"/>
      <c r="AS3" s="21"/>
      <c r="AT3" s="21"/>
      <c r="AU3" s="21"/>
      <c r="AV3" s="21"/>
      <c r="AW3" s="21"/>
      <c r="AX3" s="21"/>
      <c r="AY3" s="21"/>
      <c r="AZ3" s="21"/>
      <c r="BA3" s="21"/>
      <c r="BB3" s="21"/>
      <c r="BC3" s="21"/>
      <c r="BD3" s="21"/>
      <c r="BE3" s="21"/>
      <c r="BF3" s="21"/>
      <c r="BG3" s="21"/>
      <c r="BH3" s="21"/>
      <c r="BI3" s="21"/>
      <c r="BJ3" s="21"/>
      <c r="BK3" s="21"/>
      <c r="BL3" s="20"/>
      <c r="BM3" s="21"/>
      <c r="BN3" s="21"/>
      <c r="BO3" s="21"/>
      <c r="BP3" s="21"/>
      <c r="BQ3" s="21"/>
      <c r="BR3" s="21"/>
      <c r="BS3" s="21"/>
      <c r="BT3" s="21"/>
      <c r="BU3" s="21"/>
      <c r="BV3" s="21"/>
    </row>
    <row r="4" spans="1:74" x14ac:dyDescent="0.25">
      <c r="A4" s="6" t="s">
        <v>175</v>
      </c>
      <c r="B4" s="21"/>
      <c r="C4" s="21"/>
      <c r="D4" s="21"/>
      <c r="E4" s="21"/>
      <c r="F4" s="104"/>
      <c r="G4" s="21"/>
      <c r="H4" s="21"/>
      <c r="I4" s="21"/>
      <c r="J4" s="21"/>
      <c r="K4" s="21"/>
      <c r="L4" s="21"/>
      <c r="M4" s="21"/>
      <c r="N4" s="21"/>
      <c r="O4" s="21"/>
      <c r="P4" s="21"/>
      <c r="Q4" s="21"/>
      <c r="R4" s="21"/>
      <c r="S4" s="21"/>
      <c r="T4" s="21"/>
      <c r="U4" s="21"/>
      <c r="V4" s="20"/>
      <c r="W4" s="21"/>
      <c r="X4" s="21"/>
      <c r="Y4" s="21"/>
      <c r="Z4" s="21"/>
      <c r="AA4" s="21"/>
      <c r="AB4" s="21"/>
      <c r="AC4" s="21"/>
      <c r="AD4" s="21"/>
      <c r="AE4" s="21"/>
      <c r="AF4" s="21"/>
      <c r="AG4" s="21"/>
      <c r="AH4" s="21"/>
      <c r="AI4" s="21"/>
      <c r="AJ4" s="21"/>
      <c r="AK4" s="21"/>
      <c r="AL4" s="21"/>
      <c r="AM4" s="21"/>
      <c r="AN4" s="21"/>
      <c r="AO4" s="21"/>
      <c r="AP4" s="21"/>
      <c r="AQ4" s="20"/>
      <c r="AR4" s="21"/>
      <c r="AS4" s="21"/>
      <c r="AT4" s="21"/>
      <c r="AU4" s="21"/>
      <c r="AV4" s="21"/>
      <c r="AW4" s="21"/>
      <c r="AX4" s="21"/>
      <c r="AY4" s="21"/>
      <c r="AZ4" s="21"/>
      <c r="BA4" s="21"/>
      <c r="BB4" s="21"/>
      <c r="BC4" s="21"/>
      <c r="BD4" s="21"/>
      <c r="BE4" s="21"/>
      <c r="BF4" s="21"/>
      <c r="BG4" s="21"/>
      <c r="BH4" s="21"/>
      <c r="BI4" s="21"/>
      <c r="BJ4" s="21"/>
      <c r="BK4" s="21"/>
      <c r="BL4" s="20"/>
      <c r="BM4" s="21"/>
      <c r="BN4" s="21"/>
      <c r="BO4" s="21"/>
      <c r="BP4" s="21"/>
      <c r="BQ4" s="21"/>
      <c r="BR4" s="21"/>
      <c r="BS4" s="21"/>
      <c r="BT4" s="21"/>
      <c r="BU4" s="21"/>
      <c r="BV4" s="21"/>
    </row>
    <row r="5" spans="1:74" x14ac:dyDescent="0.25">
      <c r="A5" s="6"/>
      <c r="B5" s="21"/>
      <c r="C5" s="21"/>
      <c r="D5" s="21"/>
      <c r="E5" s="21"/>
      <c r="F5" s="21"/>
      <c r="G5" s="21"/>
      <c r="H5" s="21"/>
      <c r="I5" s="21"/>
      <c r="J5" s="21"/>
      <c r="K5" s="21"/>
      <c r="L5" s="21"/>
      <c r="M5" s="21"/>
      <c r="N5" s="21"/>
      <c r="O5" s="21"/>
      <c r="P5" s="21"/>
      <c r="Q5" s="21"/>
      <c r="R5" s="21"/>
      <c r="S5" s="21"/>
      <c r="T5" s="21"/>
      <c r="U5" s="21"/>
      <c r="V5" s="20"/>
      <c r="W5" s="21"/>
      <c r="X5" s="21"/>
      <c r="Y5" s="21"/>
      <c r="Z5" s="21"/>
      <c r="AA5" s="21"/>
      <c r="AB5" s="21"/>
      <c r="AC5" s="21"/>
      <c r="AD5" s="21"/>
      <c r="AE5" s="21"/>
      <c r="AF5" s="21"/>
      <c r="AG5" s="21"/>
      <c r="AH5" s="21"/>
      <c r="AI5" s="21"/>
      <c r="AJ5" s="21"/>
      <c r="AK5" s="21"/>
      <c r="AL5" s="21"/>
      <c r="AM5" s="21"/>
      <c r="AN5" s="21"/>
      <c r="AO5" s="21"/>
      <c r="AP5" s="21"/>
      <c r="AQ5" s="20"/>
      <c r="AR5" s="21"/>
      <c r="AS5" s="21"/>
      <c r="AT5" s="21"/>
      <c r="AU5" s="21"/>
      <c r="AV5" s="21"/>
      <c r="AW5" s="21"/>
      <c r="AX5" s="21"/>
      <c r="AY5" s="21"/>
      <c r="AZ5" s="21"/>
      <c r="BA5" s="21"/>
      <c r="BB5" s="21"/>
      <c r="BC5" s="21"/>
      <c r="BD5" s="21"/>
      <c r="BE5" s="21"/>
      <c r="BF5" s="21"/>
      <c r="BG5" s="21"/>
      <c r="BH5" s="21"/>
      <c r="BI5" s="21"/>
      <c r="BJ5" s="21"/>
      <c r="BK5" s="21"/>
      <c r="BL5" s="20"/>
      <c r="BM5" s="21"/>
      <c r="BN5" s="21"/>
      <c r="BO5" s="21"/>
      <c r="BP5" s="21"/>
      <c r="BQ5" s="21"/>
      <c r="BR5" s="21"/>
      <c r="BS5" s="21"/>
      <c r="BT5" s="21"/>
      <c r="BU5" s="21"/>
      <c r="BV5" s="21"/>
    </row>
    <row r="6" spans="1:74" s="6" customFormat="1" x14ac:dyDescent="0.25">
      <c r="A6" s="6" t="s">
        <v>1</v>
      </c>
      <c r="B6" s="159" t="s">
        <v>2</v>
      </c>
      <c r="C6" s="159"/>
      <c r="D6" s="159" t="s">
        <v>3</v>
      </c>
      <c r="E6" s="159"/>
      <c r="F6" s="159" t="s">
        <v>90</v>
      </c>
      <c r="G6" s="159"/>
      <c r="H6" s="159" t="s">
        <v>4</v>
      </c>
      <c r="I6" s="159"/>
      <c r="J6" s="159" t="s">
        <v>4</v>
      </c>
      <c r="K6" s="159"/>
      <c r="L6" s="159" t="s">
        <v>108</v>
      </c>
      <c r="M6" s="159"/>
      <c r="N6" s="159" t="s">
        <v>109</v>
      </c>
      <c r="O6" s="159"/>
      <c r="P6" s="159" t="s">
        <v>110</v>
      </c>
      <c r="Q6" s="159"/>
      <c r="R6" s="159" t="s">
        <v>111</v>
      </c>
      <c r="S6" s="159"/>
      <c r="T6" s="159" t="s">
        <v>112</v>
      </c>
      <c r="U6" s="159"/>
      <c r="V6" s="25" t="s">
        <v>1</v>
      </c>
      <c r="W6" s="159" t="s">
        <v>113</v>
      </c>
      <c r="X6" s="159"/>
      <c r="Y6" s="159" t="s">
        <v>114</v>
      </c>
      <c r="Z6" s="159"/>
      <c r="AA6" s="159" t="s">
        <v>115</v>
      </c>
      <c r="AB6" s="159"/>
      <c r="AC6" s="159" t="s">
        <v>116</v>
      </c>
      <c r="AD6" s="159"/>
      <c r="AE6" s="159" t="s">
        <v>117</v>
      </c>
      <c r="AF6" s="159"/>
      <c r="AG6" s="159" t="s">
        <v>118</v>
      </c>
      <c r="AH6" s="159"/>
      <c r="AI6" s="159" t="s">
        <v>119</v>
      </c>
      <c r="AJ6" s="159"/>
      <c r="AK6" s="159" t="s">
        <v>120</v>
      </c>
      <c r="AL6" s="159"/>
      <c r="AM6" s="159" t="s">
        <v>121</v>
      </c>
      <c r="AN6" s="159"/>
      <c r="AO6" s="159" t="s">
        <v>122</v>
      </c>
      <c r="AP6" s="159"/>
      <c r="AQ6" s="25" t="s">
        <v>1</v>
      </c>
      <c r="AR6" s="159" t="s">
        <v>123</v>
      </c>
      <c r="AS6" s="159"/>
      <c r="AT6" s="159" t="s">
        <v>124</v>
      </c>
      <c r="AU6" s="159"/>
      <c r="AV6" s="159" t="s">
        <v>125</v>
      </c>
      <c r="AW6" s="159"/>
      <c r="AX6" s="159" t="s">
        <v>126</v>
      </c>
      <c r="AY6" s="159"/>
      <c r="AZ6" s="159" t="s">
        <v>127</v>
      </c>
      <c r="BA6" s="159"/>
      <c r="BB6" s="159" t="s">
        <v>128</v>
      </c>
      <c r="BC6" s="159"/>
      <c r="BD6" s="159" t="s">
        <v>129</v>
      </c>
      <c r="BE6" s="159"/>
      <c r="BF6" s="159" t="s">
        <v>130</v>
      </c>
      <c r="BG6" s="159"/>
      <c r="BH6" s="159" t="s">
        <v>131</v>
      </c>
      <c r="BI6" s="159"/>
      <c r="BJ6" s="159" t="s">
        <v>132</v>
      </c>
      <c r="BK6" s="159"/>
      <c r="BL6" s="25" t="s">
        <v>1</v>
      </c>
      <c r="BM6" s="159" t="s">
        <v>133</v>
      </c>
      <c r="BN6" s="159"/>
      <c r="BO6" s="159" t="s">
        <v>134</v>
      </c>
      <c r="BP6" s="159"/>
      <c r="BQ6" s="159" t="s">
        <v>135</v>
      </c>
      <c r="BR6" s="159"/>
      <c r="BS6" s="159" t="s">
        <v>136</v>
      </c>
      <c r="BT6" s="159"/>
      <c r="BU6" s="159" t="s">
        <v>137</v>
      </c>
      <c r="BV6" s="159"/>
    </row>
    <row r="7" spans="1:74" x14ac:dyDescent="0.25">
      <c r="A7" s="1"/>
      <c r="B7" s="158" t="s">
        <v>5</v>
      </c>
      <c r="C7" s="158"/>
      <c r="D7" s="158" t="s">
        <v>6</v>
      </c>
      <c r="E7" s="158"/>
      <c r="F7" s="158" t="s">
        <v>7</v>
      </c>
      <c r="G7" s="158"/>
      <c r="H7" s="158" t="s">
        <v>91</v>
      </c>
      <c r="I7" s="158"/>
      <c r="J7" s="158" t="s">
        <v>92</v>
      </c>
      <c r="K7" s="158"/>
      <c r="L7" s="158" t="s">
        <v>93</v>
      </c>
      <c r="M7" s="158"/>
      <c r="N7" s="158" t="s">
        <v>94</v>
      </c>
      <c r="O7" s="158"/>
      <c r="P7" s="158" t="s">
        <v>95</v>
      </c>
      <c r="Q7" s="158"/>
      <c r="R7" s="158" t="s">
        <v>96</v>
      </c>
      <c r="S7" s="158"/>
      <c r="T7" s="158" t="s">
        <v>97</v>
      </c>
      <c r="U7" s="158"/>
      <c r="V7" s="20"/>
      <c r="W7" s="158" t="s">
        <v>98</v>
      </c>
      <c r="X7" s="158"/>
      <c r="Y7" s="158" t="s">
        <v>99</v>
      </c>
      <c r="Z7" s="158"/>
      <c r="AA7" s="158" t="s">
        <v>100</v>
      </c>
      <c r="AB7" s="158"/>
      <c r="AC7" s="158" t="s">
        <v>101</v>
      </c>
      <c r="AD7" s="158"/>
      <c r="AE7" s="158" t="s">
        <v>102</v>
      </c>
      <c r="AF7" s="158"/>
      <c r="AG7" s="158" t="s">
        <v>103</v>
      </c>
      <c r="AH7" s="158"/>
      <c r="AI7" s="158" t="s">
        <v>104</v>
      </c>
      <c r="AJ7" s="158"/>
      <c r="AK7" s="158" t="s">
        <v>105</v>
      </c>
      <c r="AL7" s="158"/>
      <c r="AM7" s="158" t="s">
        <v>106</v>
      </c>
      <c r="AN7" s="158"/>
      <c r="AO7" s="158" t="s">
        <v>107</v>
      </c>
      <c r="AP7" s="158"/>
      <c r="AQ7" s="20"/>
      <c r="AR7" s="158" t="s">
        <v>8</v>
      </c>
      <c r="AS7" s="158"/>
      <c r="AT7" s="158" t="s">
        <v>9</v>
      </c>
      <c r="AU7" s="158"/>
      <c r="AV7" s="158" t="s">
        <v>10</v>
      </c>
      <c r="AW7" s="158"/>
      <c r="AX7" s="158" t="s">
        <v>11</v>
      </c>
      <c r="AY7" s="158"/>
      <c r="AZ7" s="158" t="s">
        <v>12</v>
      </c>
      <c r="BA7" s="158"/>
      <c r="BB7" s="158" t="s">
        <v>13</v>
      </c>
      <c r="BC7" s="158"/>
      <c r="BD7" s="158" t="s">
        <v>14</v>
      </c>
      <c r="BE7" s="158"/>
      <c r="BF7" s="158" t="s">
        <v>15</v>
      </c>
      <c r="BG7" s="158"/>
      <c r="BH7" s="158" t="s">
        <v>16</v>
      </c>
      <c r="BI7" s="158"/>
      <c r="BJ7" s="158" t="s">
        <v>17</v>
      </c>
      <c r="BK7" s="158"/>
      <c r="BL7" s="20"/>
      <c r="BM7" s="158" t="s">
        <v>18</v>
      </c>
      <c r="BN7" s="158"/>
      <c r="BO7" s="158" t="s">
        <v>19</v>
      </c>
      <c r="BP7" s="158"/>
      <c r="BQ7" s="158" t="s">
        <v>20</v>
      </c>
      <c r="BR7" s="158"/>
      <c r="BS7" s="158" t="s">
        <v>21</v>
      </c>
      <c r="BT7" s="158"/>
      <c r="BU7" s="158" t="s">
        <v>22</v>
      </c>
      <c r="BV7" s="158"/>
    </row>
    <row r="8" spans="1:74" x14ac:dyDescent="0.25">
      <c r="A8" s="1"/>
      <c r="B8" s="4"/>
      <c r="C8" s="4"/>
      <c r="D8" s="158" t="s">
        <v>51</v>
      </c>
      <c r="E8" s="158"/>
      <c r="F8" s="158" t="s">
        <v>51</v>
      </c>
      <c r="G8" s="158"/>
      <c r="H8" s="158" t="s">
        <v>51</v>
      </c>
      <c r="I8" s="158"/>
      <c r="J8" s="158" t="s">
        <v>51</v>
      </c>
      <c r="K8" s="158"/>
      <c r="L8" s="158" t="s">
        <v>51</v>
      </c>
      <c r="M8" s="158"/>
      <c r="N8" s="158" t="s">
        <v>51</v>
      </c>
      <c r="O8" s="158"/>
      <c r="P8" s="158" t="s">
        <v>51</v>
      </c>
      <c r="Q8" s="158"/>
      <c r="R8" s="158" t="s">
        <v>51</v>
      </c>
      <c r="S8" s="158"/>
      <c r="T8" s="158" t="s">
        <v>51</v>
      </c>
      <c r="U8" s="158"/>
      <c r="V8" s="20"/>
      <c r="W8" s="158" t="s">
        <v>51</v>
      </c>
      <c r="X8" s="158"/>
      <c r="Y8" s="158" t="s">
        <v>51</v>
      </c>
      <c r="Z8" s="158"/>
      <c r="AA8" s="158" t="s">
        <v>51</v>
      </c>
      <c r="AB8" s="158"/>
      <c r="AC8" s="158" t="s">
        <v>51</v>
      </c>
      <c r="AD8" s="158"/>
      <c r="AE8" s="158" t="s">
        <v>51</v>
      </c>
      <c r="AF8" s="158"/>
      <c r="AG8" s="158" t="s">
        <v>51</v>
      </c>
      <c r="AH8" s="158"/>
      <c r="AI8" s="158" t="s">
        <v>51</v>
      </c>
      <c r="AJ8" s="158"/>
      <c r="AK8" s="158" t="s">
        <v>51</v>
      </c>
      <c r="AL8" s="158"/>
      <c r="AM8" s="158" t="s">
        <v>51</v>
      </c>
      <c r="AN8" s="158"/>
      <c r="AO8" s="158" t="s">
        <v>51</v>
      </c>
      <c r="AP8" s="158"/>
      <c r="AQ8" s="20"/>
      <c r="AR8" s="158" t="s">
        <v>51</v>
      </c>
      <c r="AS8" s="158"/>
      <c r="AT8" s="158" t="s">
        <v>51</v>
      </c>
      <c r="AU8" s="158"/>
      <c r="AV8" s="158" t="s">
        <v>51</v>
      </c>
      <c r="AW8" s="158"/>
      <c r="AX8" s="158" t="s">
        <v>51</v>
      </c>
      <c r="AY8" s="158"/>
      <c r="AZ8" s="158" t="s">
        <v>51</v>
      </c>
      <c r="BA8" s="158"/>
      <c r="BB8" s="158" t="s">
        <v>51</v>
      </c>
      <c r="BC8" s="158"/>
      <c r="BD8" s="158" t="s">
        <v>51</v>
      </c>
      <c r="BE8" s="158"/>
      <c r="BF8" s="158" t="s">
        <v>51</v>
      </c>
      <c r="BG8" s="158"/>
      <c r="BH8" s="158" t="s">
        <v>51</v>
      </c>
      <c r="BI8" s="158"/>
      <c r="BJ8" s="158" t="s">
        <v>51</v>
      </c>
      <c r="BK8" s="158"/>
      <c r="BL8" s="20"/>
      <c r="BM8" s="158" t="s">
        <v>51</v>
      </c>
      <c r="BN8" s="158"/>
      <c r="BO8" s="158" t="s">
        <v>51</v>
      </c>
      <c r="BP8" s="158"/>
      <c r="BQ8" s="158" t="s">
        <v>51</v>
      </c>
      <c r="BR8" s="158"/>
      <c r="BS8" s="158" t="s">
        <v>51</v>
      </c>
      <c r="BT8" s="158"/>
      <c r="BU8" s="158" t="s">
        <v>51</v>
      </c>
      <c r="BV8" s="158"/>
    </row>
    <row r="9" spans="1:74" x14ac:dyDescent="0.25">
      <c r="A9" s="1"/>
      <c r="B9" s="4"/>
      <c r="C9" s="4"/>
      <c r="D9" s="4"/>
      <c r="E9" s="4"/>
      <c r="F9" s="4"/>
      <c r="G9" s="4"/>
      <c r="H9" s="4"/>
      <c r="I9" s="4"/>
      <c r="J9" s="4"/>
      <c r="K9" s="4"/>
      <c r="L9" s="4"/>
      <c r="M9" s="4"/>
      <c r="N9" s="4"/>
      <c r="O9" s="4"/>
      <c r="P9" s="4"/>
      <c r="Q9" s="4"/>
      <c r="R9" s="4"/>
      <c r="S9" s="4"/>
      <c r="T9" s="4"/>
      <c r="U9" s="4"/>
      <c r="V9" s="20"/>
      <c r="W9" s="4"/>
      <c r="X9" s="4"/>
      <c r="Y9" s="4"/>
      <c r="Z9" s="4"/>
      <c r="AA9" s="4"/>
      <c r="AB9" s="4"/>
      <c r="AC9" s="4"/>
      <c r="AD9" s="4"/>
      <c r="AE9" s="4"/>
      <c r="AF9" s="4"/>
      <c r="AG9" s="4"/>
      <c r="AH9" s="4"/>
      <c r="AI9" s="4"/>
      <c r="AJ9" s="4"/>
      <c r="AK9" s="4"/>
      <c r="AL9" s="4"/>
      <c r="AM9" s="4"/>
      <c r="AN9" s="4"/>
      <c r="AO9" s="4"/>
      <c r="AP9" s="4"/>
      <c r="AQ9" s="20"/>
      <c r="AR9" s="4"/>
      <c r="AS9" s="4"/>
      <c r="AT9" s="4"/>
      <c r="AU9" s="4"/>
      <c r="AV9" s="4"/>
      <c r="AW9" s="4"/>
      <c r="AX9" s="4"/>
      <c r="AY9" s="4"/>
      <c r="AZ9" s="4"/>
      <c r="BA9" s="4"/>
      <c r="BB9" s="4"/>
      <c r="BC9" s="4"/>
      <c r="BD9" s="4"/>
      <c r="BE9" s="4"/>
      <c r="BF9" s="4"/>
      <c r="BG9" s="4"/>
      <c r="BH9" s="4"/>
      <c r="BI9" s="4"/>
      <c r="BJ9" s="4"/>
      <c r="BK9" s="4"/>
      <c r="BL9" s="20"/>
      <c r="BM9" s="4"/>
      <c r="BN9" s="4"/>
      <c r="BO9" s="4"/>
      <c r="BP9" s="4"/>
      <c r="BQ9" s="4"/>
      <c r="BR9" s="4"/>
      <c r="BS9" s="4"/>
      <c r="BT9" s="4"/>
      <c r="BU9" s="4"/>
      <c r="BV9" s="4"/>
    </row>
    <row r="10" spans="1:74" s="1" customFormat="1" x14ac:dyDescent="0.25">
      <c r="A10" s="1" t="s">
        <v>23</v>
      </c>
      <c r="B10" s="104">
        <v>100</v>
      </c>
      <c r="C10" s="75"/>
      <c r="D10" s="104">
        <f>100/'Versicherte absolut'!$B9*'Versicherte absolut'!D9</f>
        <v>81.141735470293028</v>
      </c>
      <c r="E10" s="104"/>
      <c r="F10" s="104">
        <f>100/'Versicherte absolut'!$B9*'Versicherte absolut'!F9</f>
        <v>18.858264529706979</v>
      </c>
      <c r="G10" s="104"/>
      <c r="H10" s="104">
        <f>100/'Versicherte absolut'!$B9*'Versicherte absolut'!H9</f>
        <v>9.1522832841434116</v>
      </c>
      <c r="I10" s="104"/>
      <c r="J10" s="104">
        <f>100/'Versicherte absolut'!$B9*'Versicherte absolut'!J9</f>
        <v>9.7059812455635672</v>
      </c>
      <c r="K10" s="104"/>
      <c r="L10" s="104">
        <f>100/'Versicherte absolut'!$B9*'Versicherte absolut'!L9</f>
        <v>3.9327810363507307</v>
      </c>
      <c r="M10" s="104"/>
      <c r="N10" s="104">
        <f>100/'Versicherte absolut'!$B9*'Versicherte absolut'!N9</f>
        <v>3.5274311652407819</v>
      </c>
      <c r="O10" s="104"/>
      <c r="P10" s="104">
        <f>100/'Versicherte absolut'!$B9*'Versicherte absolut'!P9</f>
        <v>3.8622651025516497</v>
      </c>
      <c r="Q10" s="104"/>
      <c r="R10" s="104">
        <f>100/'Versicherte absolut'!$B9*'Versicherte absolut'!R9</f>
        <v>4.2708060920785549</v>
      </c>
      <c r="S10" s="104"/>
      <c r="T10" s="104">
        <f>100/'Versicherte absolut'!B9*'Versicherte absolut'!U9</f>
        <v>4.2222388264156114</v>
      </c>
      <c r="U10" s="75"/>
      <c r="V10" s="20" t="s">
        <v>23</v>
      </c>
      <c r="W10" s="104">
        <f>100/'Versicherte absolut'!$B9*'Versicherte absolut'!W9</f>
        <v>3.6509507976239401</v>
      </c>
      <c r="X10" s="104"/>
      <c r="Y10" s="104">
        <f>100/'Versicherte absolut'!$B9*'Versicherte absolut'!Y9</f>
        <v>3.2957248353071571</v>
      </c>
      <c r="Z10" s="104"/>
      <c r="AA10" s="104">
        <f>100/'Versicherte absolut'!$B9*'Versicherte absolut'!AA9</f>
        <v>3.2004582757375379</v>
      </c>
      <c r="AB10" s="104"/>
      <c r="AC10" s="104">
        <f>100/'Versicherte absolut'!$B9*'Versicherte absolut'!AC9</f>
        <v>2.9021276198303885</v>
      </c>
      <c r="AD10" s="104"/>
      <c r="AE10" s="104">
        <f>100/'Versicherte absolut'!$B9*'Versicherte absolut'!AE9</f>
        <v>2.3161293134581138</v>
      </c>
      <c r="AF10" s="104"/>
      <c r="AG10" s="104">
        <f>100/'Versicherte absolut'!$B9*'Versicherte absolut'!AG9</f>
        <v>2.0734486494564202</v>
      </c>
      <c r="AH10" s="104"/>
      <c r="AI10" s="104">
        <f>100/'Versicherte absolut'!$B9*'Versicherte absolut'!AI9</f>
        <v>1.8457895916613742</v>
      </c>
      <c r="AJ10" s="104"/>
      <c r="AK10" s="104">
        <f>100/'Versicherte absolut'!$B9*'Versicherte absolut'!AK9</f>
        <v>1.4248732892492</v>
      </c>
      <c r="AL10" s="104"/>
      <c r="AM10" s="104">
        <f>100/'Versicherte absolut'!$B9*'Versicherte absolut'!AN9</f>
        <v>0.77295114631200112</v>
      </c>
      <c r="AN10" s="104"/>
      <c r="AO10" s="104">
        <f>100/'Versicherte absolut'!$B9*'Versicherte absolut'!AP9</f>
        <v>0.45228266148615837</v>
      </c>
      <c r="AP10" s="75"/>
      <c r="AQ10" s="20" t="s">
        <v>23</v>
      </c>
      <c r="AR10" s="104">
        <f>100/'Versicherte absolut'!$B9*'Versicherte absolut'!AR9</f>
        <v>3.8672463605683616</v>
      </c>
      <c r="AS10" s="104"/>
      <c r="AT10" s="104">
        <f>100/'Versicherte absolut'!$B9*'Versicherte absolut'!AT9</f>
        <v>3.5007347355574652</v>
      </c>
      <c r="AU10" s="104"/>
      <c r="AV10" s="104">
        <f>100/'Versicherte absolut'!$B9*'Versicherte absolut'!AV9</f>
        <v>3.9629020809205366</v>
      </c>
      <c r="AW10" s="104"/>
      <c r="AX10" s="104">
        <f>100/'Versicherte absolut'!$B9*'Versicherte absolut'!AX9</f>
        <v>4.4904484377529545</v>
      </c>
      <c r="AY10" s="104"/>
      <c r="AZ10" s="104">
        <f>100/'Versicherte absolut'!$B9*'Versicherte absolut'!AZ9</f>
        <v>4.4590042465224595</v>
      </c>
      <c r="BA10" s="104"/>
      <c r="BB10" s="104">
        <f>100/'Versicherte absolut'!$B9*'Versicherte absolut'!BB9</f>
        <v>3.7336863799952682</v>
      </c>
      <c r="BC10" s="104"/>
      <c r="BD10" s="104">
        <f>100/'Versicherte absolut'!$B9*'Versicherte absolut'!BD9</f>
        <v>3.219604986239275</v>
      </c>
      <c r="BE10" s="104"/>
      <c r="BF10" s="104">
        <f>100/'Versicherte absolut'!$B9*'Versicherte absolut'!BF9</f>
        <v>3.0994321365860951</v>
      </c>
      <c r="BG10" s="104"/>
      <c r="BH10" s="104">
        <f>100/'Versicherte absolut'!$B9*'Versicherte absolut'!BI9</f>
        <v>2.7894266572022768</v>
      </c>
      <c r="BI10" s="104"/>
      <c r="BJ10" s="104">
        <f>100/'Versicherte absolut'!$B9*'Versicherte absolut'!BK9</f>
        <v>2.0022322262487391</v>
      </c>
      <c r="BK10" s="75"/>
      <c r="BL10" s="20" t="s">
        <v>23</v>
      </c>
      <c r="BM10" s="104">
        <f>100/'Versicherte absolut'!$B9*'Versicherte absolut'!BM9</f>
        <v>1.6658416458076488</v>
      </c>
      <c r="BN10" s="104"/>
      <c r="BO10" s="104">
        <f>100/'Versicherte absolut'!$B9*'Versicherte absolut'!BO9</f>
        <v>1.2706099550441465</v>
      </c>
      <c r="BP10" s="104"/>
      <c r="BQ10" s="104">
        <f>100/'Versicherte absolut'!$B9*'Versicherte absolut'!BQ9</f>
        <v>0.81287904260220922</v>
      </c>
      <c r="BR10" s="104"/>
      <c r="BS10" s="104">
        <f>100/'Versicherte absolut'!$B9*'Versicherte absolut'!BS9</f>
        <v>0.36721211441949669</v>
      </c>
      <c r="BT10" s="104"/>
      <c r="BU10" s="104">
        <f>100/'Versicherte absolut'!$B9*'Versicherte absolut'!BU9</f>
        <v>0.15006039775345265</v>
      </c>
      <c r="BV10" s="75"/>
    </row>
    <row r="11" spans="1:74" s="1" customFormat="1" x14ac:dyDescent="0.25">
      <c r="A11" s="1" t="s">
        <v>24</v>
      </c>
      <c r="B11" s="104">
        <v>100</v>
      </c>
      <c r="C11" s="75"/>
      <c r="D11" s="104">
        <f>100/'Versicherte absolut'!B10*'Versicherte absolut'!D10</f>
        <v>80.69948820730886</v>
      </c>
      <c r="E11" s="104"/>
      <c r="F11" s="104">
        <f>100/'Versicherte absolut'!$B10*'Versicherte absolut'!F10</f>
        <v>19.300511792691147</v>
      </c>
      <c r="G11" s="104"/>
      <c r="H11" s="104">
        <f>100/'Versicherte absolut'!$B10*'Versicherte absolut'!H10</f>
        <v>9.4343612591787771</v>
      </c>
      <c r="I11" s="104"/>
      <c r="J11" s="104">
        <f>100/'Versicherte absolut'!$B10*'Versicherte absolut'!J10</f>
        <v>9.8661505335123696</v>
      </c>
      <c r="K11" s="104"/>
      <c r="L11" s="104">
        <f>100/'Versicherte absolut'!$B10*'Versicherte absolut'!L10</f>
        <v>4.0942373580538334</v>
      </c>
      <c r="M11" s="104"/>
      <c r="N11" s="104">
        <f>100/'Versicherte absolut'!$B10*'Versicherte absolut'!N10</f>
        <v>3.0342962564026172</v>
      </c>
      <c r="O11" s="104"/>
      <c r="P11" s="104">
        <f>100/'Versicherte absolut'!$B10*'Versicherte absolut'!P10</f>
        <v>3.2739939934934723</v>
      </c>
      <c r="Q11" s="104"/>
      <c r="R11" s="104">
        <f>100/'Versicherte absolut'!$B10*'Versicherte absolut'!R10</f>
        <v>3.9256884929460529</v>
      </c>
      <c r="S11" s="104"/>
      <c r="T11" s="104">
        <f>100/'Versicherte absolut'!B10*'Versicherte absolut'!U10</f>
        <v>4.1020501917269385</v>
      </c>
      <c r="U11" s="75"/>
      <c r="V11" s="20" t="s">
        <v>24</v>
      </c>
      <c r="W11" s="104">
        <f>100/'Versicherte absolut'!B10*'Versicherte absolut'!W10</f>
        <v>3.7669317127085638</v>
      </c>
      <c r="X11" s="75"/>
      <c r="Y11" s="104">
        <f>100/'Versicherte absolut'!$B10*'Versicherte absolut'!Y10</f>
        <v>3.4105623260993441</v>
      </c>
      <c r="Z11" s="104"/>
      <c r="AA11" s="104">
        <f>100/'Versicherte absolut'!$B10*'Versicherte absolut'!AA10</f>
        <v>3.3910823274744026</v>
      </c>
      <c r="AB11" s="104"/>
      <c r="AC11" s="104">
        <f>100/'Versicherte absolut'!$B10*'Versicherte absolut'!AC10</f>
        <v>2.9983572215063354</v>
      </c>
      <c r="AD11" s="104"/>
      <c r="AE11" s="104">
        <f>100/'Versicherte absolut'!$B10*'Versicherte absolut'!AE10</f>
        <v>2.3872894571538996</v>
      </c>
      <c r="AF11" s="104"/>
      <c r="AG11" s="104">
        <f>100/'Versicherte absolut'!$B10*'Versicherte absolut'!AG10</f>
        <v>2.2986398377430706</v>
      </c>
      <c r="AH11" s="104"/>
      <c r="AI11" s="104">
        <f>100/'Versicherte absolut'!$B10*'Versicherte absolut'!AI10</f>
        <v>2.0892558953038622</v>
      </c>
      <c r="AJ11" s="104"/>
      <c r="AK11" s="104">
        <f>100/'Versicherte absolut'!$B10*'Versicherte absolut'!AK10</f>
        <v>1.7354907865856772</v>
      </c>
      <c r="AL11" s="104"/>
      <c r="AM11" s="104">
        <f>100/'Versicherte absolut'!$B10*'Versicherte absolut'!AN10</f>
        <v>0.99993853904177166</v>
      </c>
      <c r="AN11" s="104"/>
      <c r="AO11" s="104">
        <f>100/'Versicherte absolut'!$B10*'Versicherte absolut'!AP10</f>
        <v>0.54398156587937618</v>
      </c>
      <c r="AP11" s="75"/>
      <c r="AQ11" s="20" t="s">
        <v>24</v>
      </c>
      <c r="AR11" s="104">
        <f>100/'Versicherte absolut'!$B10*'Versicherte absolut'!AR10</f>
        <v>4.0830910486802043</v>
      </c>
      <c r="AS11" s="104"/>
      <c r="AT11" s="104">
        <f>100/'Versicherte absolut'!$B10*'Versicherte absolut'!AT10</f>
        <v>2.9938778635337551</v>
      </c>
      <c r="AU11" s="104"/>
      <c r="AV11" s="104">
        <f>100/'Versicherte absolut'!$B10*'Versicherte absolut'!AV10</f>
        <v>3.2524305725557032</v>
      </c>
      <c r="AW11" s="104"/>
      <c r="AX11" s="104">
        <f>100/'Versicherte absolut'!$B10*'Versicherte absolut'!AX10</f>
        <v>3.8530812253439994</v>
      </c>
      <c r="AY11" s="104"/>
      <c r="AZ11" s="104">
        <f>100/'Versicherte absolut'!$B10*'Versicherte absolut'!AZ10</f>
        <v>4.0874662355371427</v>
      </c>
      <c r="BA11" s="104"/>
      <c r="BB11" s="104">
        <f>100/'Versicherte absolut'!$B10*'Versicherte absolut'!BB10</f>
        <v>3.7794322465855315</v>
      </c>
      <c r="BC11" s="104"/>
      <c r="BD11" s="104">
        <f>100/'Versicherte absolut'!$B10*'Versicherte absolut'!BD10</f>
        <v>3.3830611515700153</v>
      </c>
      <c r="BE11" s="104"/>
      <c r="BF11" s="104">
        <f>100/'Versicherte absolut'!$B10*'Versicherte absolut'!BF10</f>
        <v>3.3700397621148404</v>
      </c>
      <c r="BG11" s="104"/>
      <c r="BH11" s="104">
        <f>100/'Versicherte absolut'!$B10*'Versicherte absolut'!BI10</f>
        <v>2.8692892092266442</v>
      </c>
      <c r="BI11" s="104"/>
      <c r="BJ11" s="104">
        <f>100/'Versicherte absolut'!$B10*'Versicherte absolut'!BK10</f>
        <v>2.0812347193994745</v>
      </c>
      <c r="BK11" s="75"/>
      <c r="BL11" s="20" t="s">
        <v>24</v>
      </c>
      <c r="BM11" s="104">
        <f>100/'Versicherte absolut'!$B10*'Versicherte absolut'!BM10</f>
        <v>1.8011185894397574</v>
      </c>
      <c r="BN11" s="104"/>
      <c r="BO11" s="104">
        <f>100/'Versicherte absolut'!$B10*'Versicherte absolut'!BO10</f>
        <v>1.4242274930491823</v>
      </c>
      <c r="BP11" s="104"/>
      <c r="BQ11" s="104">
        <f>100/'Versicherte absolut'!$B10*'Versicherte absolut'!BQ10</f>
        <v>0.99275073206251518</v>
      </c>
      <c r="BR11" s="104"/>
      <c r="BS11" s="104">
        <f>100/'Versicherte absolut'!$B10*'Versicherte absolut'!BS10</f>
        <v>0.49335440367765709</v>
      </c>
      <c r="BT11" s="104"/>
      <c r="BU11" s="104">
        <f>100/'Versicherte absolut'!$B10*'Versicherte absolut'!BU10</f>
        <v>0.18365367687578324</v>
      </c>
      <c r="BV11" s="75"/>
    </row>
    <row r="12" spans="1:74" s="1" customFormat="1" x14ac:dyDescent="0.25">
      <c r="A12" s="1" t="s">
        <v>25</v>
      </c>
      <c r="B12" s="104">
        <v>100</v>
      </c>
      <c r="C12" s="75"/>
      <c r="D12" s="104">
        <f>100/'Versicherte absolut'!B11*'Versicherte absolut'!D11</f>
        <v>78.450824536977976</v>
      </c>
      <c r="E12" s="104"/>
      <c r="F12" s="104">
        <f>100/'Versicherte absolut'!$B11*'Versicherte absolut'!F11</f>
        <v>21.548898121287088</v>
      </c>
      <c r="G12" s="104"/>
      <c r="H12" s="104">
        <f>100/'Versicherte absolut'!$B11*'Versicherte absolut'!H11</f>
        <v>10.532607067776773</v>
      </c>
      <c r="I12" s="104"/>
      <c r="J12" s="104">
        <f>100/'Versicherte absolut'!$B11*'Versicherte absolut'!J11</f>
        <v>11.016291053510315</v>
      </c>
      <c r="K12" s="104"/>
      <c r="L12" s="104">
        <f>100/'Versicherte absolut'!$B11*'Versicherte absolut'!L11</f>
        <v>4.5547833129024919</v>
      </c>
      <c r="M12" s="104"/>
      <c r="N12" s="104">
        <f>100/'Versicherte absolut'!$B11*'Versicherte absolut'!N11</f>
        <v>3.3056361387374293</v>
      </c>
      <c r="O12" s="104"/>
      <c r="P12" s="104">
        <f>100/'Versicherte absolut'!$B11*'Versicherte absolut'!P11</f>
        <v>3.4207329587370969</v>
      </c>
      <c r="Q12" s="104"/>
      <c r="R12" s="104">
        <f>100/'Versicherte absolut'!$B11*'Versicherte absolut'!R11</f>
        <v>4.0691579350243785</v>
      </c>
      <c r="S12" s="104"/>
      <c r="T12" s="104">
        <f>100/'Versicherte absolut'!B11*'Versicherte absolut'!U11</f>
        <v>4.2314028499636684</v>
      </c>
      <c r="U12" s="75"/>
      <c r="V12" s="20" t="s">
        <v>25</v>
      </c>
      <c r="W12" s="104">
        <f>100/'Versicherte absolut'!B11*'Versicherte absolut'!W11</f>
        <v>3.6758873548809374</v>
      </c>
      <c r="X12" s="75"/>
      <c r="Y12" s="104">
        <f>100/'Versicherte absolut'!$B11*'Versicherte absolut'!Y11</f>
        <v>3.1006805966175404</v>
      </c>
      <c r="Z12" s="104"/>
      <c r="AA12" s="104">
        <f>100/'Versicherte absolut'!$B11*'Versicherte absolut'!AA11</f>
        <v>2.817792026979804</v>
      </c>
      <c r="AB12" s="104"/>
      <c r="AC12" s="104">
        <f>100/'Versicherte absolut'!$B11*'Versicherte absolut'!AC11</f>
        <v>2.5229777627396928</v>
      </c>
      <c r="AD12" s="104"/>
      <c r="AE12" s="104">
        <f>100/'Versicherte absolut'!$B11*'Versicherte absolut'!AE11</f>
        <v>2.2251127394152528</v>
      </c>
      <c r="AF12" s="104"/>
      <c r="AG12" s="104">
        <f>100/'Versicherte absolut'!$B11*'Versicherte absolut'!AG11</f>
        <v>2.0845004798012017</v>
      </c>
      <c r="AH12" s="104"/>
      <c r="AI12" s="104">
        <f>100/'Versicherte absolut'!$B11*'Versicherte absolut'!AI11</f>
        <v>1.7561278656334762</v>
      </c>
      <c r="AJ12" s="104"/>
      <c r="AK12" s="104">
        <f>100/'Versicherte absolut'!$B11*'Versicherte absolut'!AK11</f>
        <v>1.3342910867913225</v>
      </c>
      <c r="AL12" s="104"/>
      <c r="AM12" s="104">
        <f>100/'Versicherte absolut'!$B11*'Versicherte absolut'!AN11</f>
        <v>0.75714293638335284</v>
      </c>
      <c r="AN12" s="104"/>
      <c r="AO12" s="104">
        <f>100/'Versicherte absolut'!$B11*'Versicherte absolut'!AP11</f>
        <v>0.42045007016745894</v>
      </c>
      <c r="AP12" s="75"/>
      <c r="AQ12" s="20" t="s">
        <v>25</v>
      </c>
      <c r="AR12" s="104">
        <f>100/'Versicherte absolut'!$B11*'Versicherte absolut'!AR11</f>
        <v>4.547572427794079</v>
      </c>
      <c r="AS12" s="104"/>
      <c r="AT12" s="104">
        <f>100/'Versicherte absolut'!$B11*'Versicherte absolut'!AT11</f>
        <v>3.2290898198942775</v>
      </c>
      <c r="AU12" s="104"/>
      <c r="AV12" s="104">
        <f>100/'Versicherte absolut'!$B11*'Versicherte absolut'!AV11</f>
        <v>3.3852332166649104</v>
      </c>
      <c r="AW12" s="104"/>
      <c r="AX12" s="104">
        <f>100/'Versicherte absolut'!$B11*'Versicherte absolut'!AX11</f>
        <v>3.9865100980125692</v>
      </c>
      <c r="AY12" s="104"/>
      <c r="AZ12" s="104">
        <f>100/'Versicherte absolut'!$B11*'Versicherte absolut'!AZ11</f>
        <v>4.3462223282283965</v>
      </c>
      <c r="BA12" s="104"/>
      <c r="BB12" s="104">
        <f>100/'Versicherte absolut'!$B11*'Versicherte absolut'!BB11</f>
        <v>3.860319608615344</v>
      </c>
      <c r="BC12" s="104"/>
      <c r="BD12" s="104">
        <f>100/'Versicherte absolut'!$B11*'Versicherte absolut'!BD11</f>
        <v>3.2102305819184282</v>
      </c>
      <c r="BE12" s="104"/>
      <c r="BF12" s="104">
        <f>100/'Versicherte absolut'!$B11*'Versicherte absolut'!BF11</f>
        <v>2.9256779618710582</v>
      </c>
      <c r="BG12" s="104"/>
      <c r="BH12" s="104">
        <f>100/'Versicherte absolut'!$B11*'Versicherte absolut'!BI11</f>
        <v>2.4586344802338544</v>
      </c>
      <c r="BI12" s="104"/>
      <c r="BJ12" s="104">
        <f>100/'Versicherte absolut'!$B11*'Versicherte absolut'!BK11</f>
        <v>1.9688489763316563</v>
      </c>
      <c r="BK12" s="75"/>
      <c r="BL12" s="20" t="s">
        <v>25</v>
      </c>
      <c r="BM12" s="104">
        <f>100/'Versicherte absolut'!$B11*'Versicherte absolut'!BM11</f>
        <v>1.7009368603806239</v>
      </c>
      <c r="BN12" s="104"/>
      <c r="BO12" s="104">
        <f>100/'Versicherte absolut'!$B11*'Versicherte absolut'!BO11</f>
        <v>1.2668970452011561</v>
      </c>
      <c r="BP12" s="104"/>
      <c r="BQ12" s="104">
        <f>100/'Versicherte absolut'!$B11*'Versicherte absolut'!BQ11</f>
        <v>0.77517014915438509</v>
      </c>
      <c r="BR12" s="104"/>
      <c r="BS12" s="104">
        <f>100/'Versicherte absolut'!$B11*'Versicherte absolut'!BS11</f>
        <v>0.36886450746881294</v>
      </c>
      <c r="BT12" s="104"/>
      <c r="BU12" s="104">
        <f>100/'Versicherte absolut'!$B11*'Versicherte absolut'!BU11</f>
        <v>0.14338567696344082</v>
      </c>
      <c r="BV12" s="75"/>
    </row>
    <row r="13" spans="1:74" s="1" customFormat="1" x14ac:dyDescent="0.25">
      <c r="A13" s="1" t="s">
        <v>26</v>
      </c>
      <c r="B13" s="104">
        <v>100</v>
      </c>
      <c r="C13" s="75"/>
      <c r="D13" s="104">
        <f>100/'Versicherte absolut'!B12*'Versicherte absolut'!D12</f>
        <v>78.771521109153937</v>
      </c>
      <c r="E13" s="104"/>
      <c r="F13" s="104">
        <f>100/'Versicherte absolut'!$B12*'Versicherte absolut'!F12</f>
        <v>21.228478890846073</v>
      </c>
      <c r="G13" s="104"/>
      <c r="H13" s="104">
        <f>100/'Versicherte absolut'!$B12*'Versicherte absolut'!H12</f>
        <v>10.398318086254902</v>
      </c>
      <c r="I13" s="104"/>
      <c r="J13" s="104">
        <f>100/'Versicherte absolut'!$B12*'Versicherte absolut'!J12</f>
        <v>10.83016080459117</v>
      </c>
      <c r="K13" s="104"/>
      <c r="L13" s="104">
        <f>100/'Versicherte absolut'!$B12*'Versicherte absolut'!L12</f>
        <v>4.4405932155236094</v>
      </c>
      <c r="M13" s="104"/>
      <c r="N13" s="104">
        <f>100/'Versicherte absolut'!$B12*'Versicherte absolut'!N12</f>
        <v>3.0939257912381386</v>
      </c>
      <c r="O13" s="104"/>
      <c r="P13" s="104">
        <f>100/'Versicherte absolut'!$B12*'Versicherte absolut'!P12</f>
        <v>3.1677936246377638</v>
      </c>
      <c r="Q13" s="104"/>
      <c r="R13" s="104">
        <f>100/'Versicherte absolut'!$B12*'Versicherte absolut'!R12</f>
        <v>3.5967952724586625</v>
      </c>
      <c r="S13" s="104"/>
      <c r="T13" s="104">
        <f>100/'Versicherte absolut'!B12*'Versicherte absolut'!U12</f>
        <v>3.7019148815273595</v>
      </c>
      <c r="U13" s="75"/>
      <c r="V13" s="20" t="s">
        <v>26</v>
      </c>
      <c r="W13" s="104">
        <f>100/'Versicherte absolut'!B12*'Versicherte absolut'!W12</f>
        <v>3.6422524007045856</v>
      </c>
      <c r="X13" s="75"/>
      <c r="Y13" s="104">
        <f>100/'Versicherte absolut'!$B12*'Versicherte absolut'!Y12</f>
        <v>3.1166543553611001</v>
      </c>
      <c r="Z13" s="104"/>
      <c r="AA13" s="104">
        <f>100/'Versicherte absolut'!$B12*'Versicherte absolut'!AA12</f>
        <v>2.9092562077390762</v>
      </c>
      <c r="AB13" s="104"/>
      <c r="AC13" s="104">
        <f>100/'Versicherte absolut'!$B12*'Versicherte absolut'!AC12</f>
        <v>2.7672026819705668</v>
      </c>
      <c r="AD13" s="104"/>
      <c r="AE13" s="104">
        <f>100/'Versicherte absolut'!$B12*'Versicherte absolut'!AE12</f>
        <v>2.1677368032274562</v>
      </c>
      <c r="AF13" s="104"/>
      <c r="AG13" s="104">
        <f>100/'Versicherte absolut'!$B12*'Versicherte absolut'!AG12</f>
        <v>2.0484118415819084</v>
      </c>
      <c r="AH13" s="104"/>
      <c r="AI13" s="104">
        <f>100/'Versicherte absolut'!$B12*'Versicherte absolut'!AI12</f>
        <v>1.8609011875674755</v>
      </c>
      <c r="AJ13" s="104"/>
      <c r="AK13" s="104">
        <f>100/'Versicherte absolut'!$B12*'Versicherte absolut'!AK12</f>
        <v>1.6023637706687881</v>
      </c>
      <c r="AL13" s="104"/>
      <c r="AM13" s="104">
        <f>100/'Versicherte absolut'!$B12*'Versicherte absolut'!AN12</f>
        <v>0.9261889880106825</v>
      </c>
      <c r="AN13" s="104"/>
      <c r="AO13" s="104">
        <f>100/'Versicherte absolut'!$B12*'Versicherte absolut'!AP12</f>
        <v>0.48866412864367298</v>
      </c>
      <c r="AP13" s="75"/>
      <c r="AQ13" s="20" t="s">
        <v>26</v>
      </c>
      <c r="AR13" s="104">
        <f>100/'Versicherte absolut'!$B12*'Versicherte absolut'!AR12</f>
        <v>4.5457128245923064</v>
      </c>
      <c r="AS13" s="104"/>
      <c r="AT13" s="104">
        <f>100/'Versicherte absolut'!$B12*'Versicherte absolut'!AT12</f>
        <v>3.2899596567986817</v>
      </c>
      <c r="AU13" s="104"/>
      <c r="AV13" s="104">
        <f>100/'Versicherte absolut'!$B12*'Versicherte absolut'!AV12</f>
        <v>3.2984828683447924</v>
      </c>
      <c r="AW13" s="104"/>
      <c r="AX13" s="104">
        <f>100/'Versicherte absolut'!$B12*'Versicherte absolut'!AX12</f>
        <v>3.8212398431729078</v>
      </c>
      <c r="AY13" s="104"/>
      <c r="AZ13" s="104">
        <f>100/'Versicherte absolut'!$B12*'Versicherte absolut'!AZ12</f>
        <v>3.9064719586340133</v>
      </c>
      <c r="BA13" s="104"/>
      <c r="BB13" s="104">
        <f>100/'Versicherte absolut'!$B12*'Versicherte absolut'!BB12</f>
        <v>3.7473720097732826</v>
      </c>
      <c r="BC13" s="104"/>
      <c r="BD13" s="104">
        <f>100/'Versicherte absolut'!$B12*'Versicherte absolut'!BD12</f>
        <v>3.5683845673049608</v>
      </c>
      <c r="BE13" s="104"/>
      <c r="BF13" s="104">
        <f>100/'Versicherte absolut'!$B12*'Versicherte absolut'!BF12</f>
        <v>3.1763168361838741</v>
      </c>
      <c r="BG13" s="104"/>
      <c r="BH13" s="104">
        <f>100/'Versicherte absolut'!$B12*'Versicherte absolut'!BI12</f>
        <v>2.6592420023864993</v>
      </c>
      <c r="BI13" s="104"/>
      <c r="BJ13" s="104">
        <f>100/'Versicherte absolut'!$B12*'Versicherte absolut'!BK12</f>
        <v>2.031365418489687</v>
      </c>
      <c r="BK13" s="75"/>
      <c r="BL13" s="20" t="s">
        <v>26</v>
      </c>
      <c r="BM13" s="104">
        <f>100/'Versicherte absolut'!$B12*'Versicherte absolut'!BM12</f>
        <v>1.7898744246832208</v>
      </c>
      <c r="BN13" s="104"/>
      <c r="BO13" s="104">
        <f>100/'Versicherte absolut'!$B12*'Versicherte absolut'!BO12</f>
        <v>1.4801977385078697</v>
      </c>
      <c r="BP13" s="104"/>
      <c r="BQ13" s="104">
        <f>100/'Versicherte absolut'!$B12*'Versicherte absolut'!BQ12</f>
        <v>1.1790442638786296</v>
      </c>
      <c r="BR13" s="104"/>
      <c r="BS13" s="104">
        <f>100/'Versicherte absolut'!$B12*'Versicherte absolut'!BS12</f>
        <v>0.54832660946644696</v>
      </c>
      <c r="BT13" s="104"/>
      <c r="BU13" s="104">
        <f>100/'Versicherte absolut'!$B12*'Versicherte absolut'!BU12</f>
        <v>0.2045570771066538</v>
      </c>
      <c r="BV13" s="75"/>
    </row>
    <row r="14" spans="1:74" s="1" customFormat="1" x14ac:dyDescent="0.25">
      <c r="A14" s="1" t="s">
        <v>27</v>
      </c>
      <c r="B14" s="104">
        <v>100</v>
      </c>
      <c r="C14" s="75"/>
      <c r="D14" s="104">
        <f>100/'Versicherte absolut'!B13*'Versicherte absolut'!D13</f>
        <v>78.355156368358394</v>
      </c>
      <c r="E14" s="104"/>
      <c r="F14" s="104">
        <f>100/'Versicherte absolut'!$B13*'Versicherte absolut'!F13</f>
        <v>21.645565054287054</v>
      </c>
      <c r="G14" s="104"/>
      <c r="H14" s="104">
        <f>100/'Versicherte absolut'!$B13*'Versicherte absolut'!H13</f>
        <v>10.636655484615661</v>
      </c>
      <c r="I14" s="104"/>
      <c r="J14" s="104">
        <f>100/'Versicherte absolut'!$B13*'Versicherte absolut'!J13</f>
        <v>11.008909569671392</v>
      </c>
      <c r="K14" s="104"/>
      <c r="L14" s="104">
        <f>100/'Versicherte absolut'!$B13*'Versicherte absolut'!L13</f>
        <v>4.2008440644951843</v>
      </c>
      <c r="M14" s="104"/>
      <c r="N14" s="104">
        <f>100/'Versicherte absolut'!$B13*'Versicherte absolut'!N13</f>
        <v>3.1201529416008369</v>
      </c>
      <c r="O14" s="104"/>
      <c r="P14" s="104">
        <f>100/'Versicherte absolut'!$B13*'Versicherte absolut'!P13</f>
        <v>3.4837499549110844</v>
      </c>
      <c r="Q14" s="104"/>
      <c r="R14" s="104">
        <f>100/'Versicherte absolut'!$B13*'Versicherte absolut'!R13</f>
        <v>4.1496230566677488</v>
      </c>
      <c r="S14" s="104"/>
      <c r="T14" s="104">
        <f>100/'Versicherte absolut'!B13*'Versicherte absolut'!U13</f>
        <v>4.3256501821592179</v>
      </c>
      <c r="U14" s="75"/>
      <c r="V14" s="20" t="s">
        <v>27</v>
      </c>
      <c r="W14" s="104">
        <f>100/'Versicherte absolut'!B13*'Versicherte absolut'!W13</f>
        <v>3.6778126465389747</v>
      </c>
      <c r="X14" s="75"/>
      <c r="Y14" s="104">
        <f>100/'Versicherte absolut'!$B13*'Versicherte absolut'!Y13</f>
        <v>3.1497312700645672</v>
      </c>
      <c r="Z14" s="104"/>
      <c r="AA14" s="104">
        <f>100/'Versicherte absolut'!$B13*'Versicherte absolut'!AA13</f>
        <v>2.8900191177001044</v>
      </c>
      <c r="AB14" s="104"/>
      <c r="AC14" s="104">
        <f>100/'Versicherte absolut'!$B13*'Versicherte absolut'!AC13</f>
        <v>2.4326371604804673</v>
      </c>
      <c r="AD14" s="104"/>
      <c r="AE14" s="104">
        <f>100/'Versicherte absolut'!$B13*'Versicherte absolut'!AE13</f>
        <v>1.9442340295061862</v>
      </c>
      <c r="AF14" s="104"/>
      <c r="AG14" s="104">
        <f>100/'Versicherte absolut'!$B13*'Versicherte absolut'!AG13</f>
        <v>1.8331349421058325</v>
      </c>
      <c r="AH14" s="104"/>
      <c r="AI14" s="104">
        <f>100/'Versicherte absolut'!$B13*'Versicherte absolut'!AI13</f>
        <v>1.5092161742957111</v>
      </c>
      <c r="AJ14" s="104"/>
      <c r="AK14" s="104">
        <f>100/'Versicherte absolut'!$B13*'Versicherte absolut'!AK13</f>
        <v>1.0814125455398045</v>
      </c>
      <c r="AL14" s="104"/>
      <c r="AM14" s="104">
        <f>100/'Versicherte absolut'!$B13*'Versicherte absolut'!AN13</f>
        <v>0.63485192800201995</v>
      </c>
      <c r="AN14" s="104"/>
      <c r="AO14" s="104">
        <f>100/'Versicherte absolut'!$B13*'Versicherte absolut'!AP13</f>
        <v>0.33474010749197414</v>
      </c>
      <c r="AP14" s="75"/>
      <c r="AQ14" s="20" t="s">
        <v>27</v>
      </c>
      <c r="AR14" s="104">
        <f>100/'Versicherte absolut'!$B13*'Versicherte absolut'!AR13</f>
        <v>4.4345850016232005</v>
      </c>
      <c r="AS14" s="104"/>
      <c r="AT14" s="104">
        <f>100/'Versicherte absolut'!$B13*'Versicherte absolut'!AT13</f>
        <v>3.2442376366194132</v>
      </c>
      <c r="AU14" s="104"/>
      <c r="AV14" s="104">
        <f>100/'Versicherte absolut'!$B13*'Versicherte absolut'!AV13</f>
        <v>3.5934061970205242</v>
      </c>
      <c r="AW14" s="104"/>
      <c r="AX14" s="104">
        <f>100/'Versicherte absolut'!$B13*'Versicherte absolut'!AX13</f>
        <v>4.3783140352775671</v>
      </c>
      <c r="AY14" s="104"/>
      <c r="AZ14" s="104">
        <f>100/'Versicherte absolut'!$B13*'Versicherte absolut'!AZ13</f>
        <v>4.6841972369512677</v>
      </c>
      <c r="BA14" s="104"/>
      <c r="BB14" s="104">
        <f>100/'Versicherte absolut'!$B13*'Versicherte absolut'!BB13</f>
        <v>4.1388017169858964</v>
      </c>
      <c r="BC14" s="104"/>
      <c r="BD14" s="104">
        <f>100/'Versicherte absolut'!$B13*'Versicherte absolut'!BD13</f>
        <v>3.4621072755473792</v>
      </c>
      <c r="BE14" s="104"/>
      <c r="BF14" s="104">
        <f>100/'Versicherte absolut'!$B13*'Versicherte absolut'!BF13</f>
        <v>3.1908523608556072</v>
      </c>
      <c r="BG14" s="104"/>
      <c r="BH14" s="104">
        <f>100/'Versicherte absolut'!$B13*'Versicherte absolut'!BI13</f>
        <v>2.6144356671355911</v>
      </c>
      <c r="BI14" s="104"/>
      <c r="BJ14" s="104">
        <f>100/'Versicherte absolut'!$B13*'Versicherte absolut'!BK13</f>
        <v>1.9579410597698661</v>
      </c>
      <c r="BK14" s="75"/>
      <c r="BL14" s="20" t="s">
        <v>27</v>
      </c>
      <c r="BM14" s="104">
        <f>100/'Versicherte absolut'!$B13*'Versicherte absolut'!BM13</f>
        <v>1.6268080655051762</v>
      </c>
      <c r="BN14" s="104"/>
      <c r="BO14" s="104">
        <f>100/'Versicherte absolut'!$B13*'Versicherte absolut'!BO13</f>
        <v>1.1088266060671643</v>
      </c>
      <c r="BP14" s="104"/>
      <c r="BQ14" s="104">
        <f>100/'Versicherte absolut'!$B13*'Versicherte absolut'!BQ13</f>
        <v>0.72142264545684087</v>
      </c>
      <c r="BR14" s="104"/>
      <c r="BS14" s="104">
        <f>100/'Versicherte absolut'!$B13*'Versicherte absolut'!BS13</f>
        <v>0.32536161310103523</v>
      </c>
      <c r="BT14" s="104"/>
      <c r="BU14" s="104">
        <f>100/'Versicherte absolut'!$B13*'Versicherte absolut'!BU13</f>
        <v>0.10532770623669876</v>
      </c>
      <c r="BV14" s="75"/>
    </row>
    <row r="15" spans="1:74" s="1" customFormat="1" x14ac:dyDescent="0.25">
      <c r="A15" s="1" t="s">
        <v>28</v>
      </c>
      <c r="B15" s="104">
        <v>100</v>
      </c>
      <c r="C15" s="75"/>
      <c r="D15" s="104">
        <f>100/'Versicherte absolut'!B14*'Versicherte absolut'!D14</f>
        <v>77.712996601429737</v>
      </c>
      <c r="E15" s="104"/>
      <c r="F15" s="104">
        <f>100/'Versicherte absolut'!$B14*'Versicherte absolut'!F14</f>
        <v>22.287003398570256</v>
      </c>
      <c r="G15" s="104"/>
      <c r="H15" s="104">
        <f>100/'Versicherte absolut'!$B14*'Versicherte absolut'!H14</f>
        <v>11.057072541896167</v>
      </c>
      <c r="I15" s="104"/>
      <c r="J15" s="104">
        <f>100/'Versicherte absolut'!$B14*'Versicherte absolut'!J14</f>
        <v>11.229930856674088</v>
      </c>
      <c r="K15" s="104"/>
      <c r="L15" s="104">
        <f>100/'Versicherte absolut'!$B14*'Versicherte absolut'!L14</f>
        <v>4.7843665768194068</v>
      </c>
      <c r="M15" s="104"/>
      <c r="N15" s="104">
        <f>100/'Versicherte absolut'!$B14*'Versicherte absolut'!N14</f>
        <v>3.1085198640571896</v>
      </c>
      <c r="O15" s="104"/>
      <c r="P15" s="104">
        <f>100/'Versicherte absolut'!$B14*'Versicherte absolut'!P14</f>
        <v>3.3136060002343841</v>
      </c>
      <c r="Q15" s="104"/>
      <c r="R15" s="104">
        <f>100/'Versicherte absolut'!$B14*'Versicherte absolut'!R14</f>
        <v>4.0050392593460682</v>
      </c>
      <c r="S15" s="104"/>
      <c r="T15" s="104">
        <f>100/'Versicherte absolut'!B14*'Versicherte absolut'!U14</f>
        <v>4.189616781905543</v>
      </c>
      <c r="U15" s="75"/>
      <c r="V15" s="20" t="s">
        <v>28</v>
      </c>
      <c r="W15" s="104">
        <f>100/'Versicherte absolut'!B14*'Versicherte absolut'!W14</f>
        <v>3.6593226297902262</v>
      </c>
      <c r="X15" s="75"/>
      <c r="Y15" s="104">
        <f>100/'Versicherte absolut'!$B14*'Versicherte absolut'!Y14</f>
        <v>3.0968006562756356</v>
      </c>
      <c r="Z15" s="104"/>
      <c r="AA15" s="104">
        <f>100/'Versicherte absolut'!$B14*'Versicherte absolut'!AA14</f>
        <v>2.8038204617367866</v>
      </c>
      <c r="AB15" s="104"/>
      <c r="AC15" s="104">
        <f>100/'Versicherte absolut'!$B14*'Versicherte absolut'!AC14</f>
        <v>2.3204031407476853</v>
      </c>
      <c r="AD15" s="104"/>
      <c r="AE15" s="104">
        <f>100/'Versicherte absolut'!$B14*'Versicherte absolut'!AE14</f>
        <v>1.8252666119770302</v>
      </c>
      <c r="AF15" s="104"/>
      <c r="AG15" s="104">
        <f>100/'Versicherte absolut'!$B14*'Versicherte absolut'!AG14</f>
        <v>1.8721434431032462</v>
      </c>
      <c r="AH15" s="104"/>
      <c r="AI15" s="104">
        <f>100/'Versicherte absolut'!$B14*'Versicherte absolut'!AI14</f>
        <v>1.5557248330012889</v>
      </c>
      <c r="AJ15" s="104"/>
      <c r="AK15" s="104">
        <f>100/'Versicherte absolut'!$B14*'Versicherte absolut'!AK14</f>
        <v>1.2451658267901089</v>
      </c>
      <c r="AL15" s="104"/>
      <c r="AM15" s="104">
        <f>100/'Versicherte absolut'!$B14*'Versicherte absolut'!AN14</f>
        <v>0.70315246689323796</v>
      </c>
      <c r="AN15" s="104"/>
      <c r="AO15" s="104">
        <f>100/'Versicherte absolut'!$B14*'Versicherte absolut'!AP14</f>
        <v>0.4218914801359428</v>
      </c>
      <c r="AP15" s="75"/>
      <c r="AQ15" s="20" t="s">
        <v>28</v>
      </c>
      <c r="AR15" s="104">
        <f>100/'Versicherte absolut'!$B14*'Versicherte absolut'!AR14</f>
        <v>4.6906129145669748</v>
      </c>
      <c r="AS15" s="104"/>
      <c r="AT15" s="104">
        <f>100/'Versicherte absolut'!$B14*'Versicherte absolut'!AT14</f>
        <v>3.3136060002343841</v>
      </c>
      <c r="AU15" s="104"/>
      <c r="AV15" s="104">
        <f>100/'Versicherte absolut'!$B14*'Versicherte absolut'!AV14</f>
        <v>3.3956404547052617</v>
      </c>
      <c r="AW15" s="104"/>
      <c r="AX15" s="104">
        <f>100/'Versicherte absolut'!$B14*'Versicherte absolut'!AX14</f>
        <v>4.1720379702332115</v>
      </c>
      <c r="AY15" s="104"/>
      <c r="AZ15" s="104">
        <f>100/'Versicherte absolut'!$B14*'Versicherte absolut'!AZ14</f>
        <v>4.3507558889019098</v>
      </c>
      <c r="BA15" s="104"/>
      <c r="BB15" s="104">
        <f>100/'Versicherte absolut'!$B14*'Versicherte absolut'!BB14</f>
        <v>3.9669518340560175</v>
      </c>
      <c r="BC15" s="104"/>
      <c r="BD15" s="104">
        <f>100/'Versicherte absolut'!$B14*'Versicherte absolut'!BD14</f>
        <v>3.4220086722137579</v>
      </c>
      <c r="BE15" s="104"/>
      <c r="BF15" s="104">
        <f>100/'Versicherte absolut'!$B14*'Versicherte absolut'!BF14</f>
        <v>3.0469940232040313</v>
      </c>
      <c r="BG15" s="104"/>
      <c r="BH15" s="104">
        <f>100/'Versicherte absolut'!$B14*'Versicherte absolut'!BI14</f>
        <v>2.5196296730341028</v>
      </c>
      <c r="BI15" s="104"/>
      <c r="BJ15" s="104">
        <f>100/'Versicherte absolut'!$B14*'Versicherte absolut'!BK14</f>
        <v>1.8985116606117425</v>
      </c>
      <c r="BK15" s="75"/>
      <c r="BL15" s="20" t="s">
        <v>28</v>
      </c>
      <c r="BM15" s="104">
        <f>100/'Versicherte absolut'!$B14*'Versicherte absolut'!BM14</f>
        <v>1.5059181999296847</v>
      </c>
      <c r="BN15" s="104"/>
      <c r="BO15" s="104">
        <f>100/'Versicherte absolut'!$B14*'Versicherte absolut'!BO14</f>
        <v>1.1250439470291806</v>
      </c>
      <c r="BP15" s="104"/>
      <c r="BQ15" s="104">
        <f>100/'Versicherte absolut'!$B14*'Versicherte absolut'!BQ14</f>
        <v>0.79983593109105822</v>
      </c>
      <c r="BR15" s="104"/>
      <c r="BS15" s="104">
        <f>100/'Versicherte absolut'!$B14*'Versicherte absolut'!BS14</f>
        <v>0.45118949958982768</v>
      </c>
      <c r="BT15" s="104"/>
      <c r="BU15" s="104">
        <f>100/'Versicherte absolut'!$B14*'Versicherte absolut'!BU14</f>
        <v>0.15527950310559005</v>
      </c>
      <c r="BV15" s="75"/>
    </row>
    <row r="16" spans="1:74" s="1" customFormat="1" x14ac:dyDescent="0.25">
      <c r="A16" s="1" t="s">
        <v>29</v>
      </c>
      <c r="B16" s="104">
        <v>100</v>
      </c>
      <c r="C16" s="75"/>
      <c r="D16" s="104">
        <f>100/'Versicherte absolut'!B15*'Versicherte absolut'!D15</f>
        <v>79.723828036250723</v>
      </c>
      <c r="E16" s="104"/>
      <c r="F16" s="104">
        <f>100/'Versicherte absolut'!$B15*'Versicherte absolut'!F15</f>
        <v>20.276171963749274</v>
      </c>
      <c r="G16" s="104"/>
      <c r="H16" s="104">
        <f>100/'Versicherte absolut'!$B15*'Versicherte absolut'!H15</f>
        <v>9.7594224118344979</v>
      </c>
      <c r="I16" s="104"/>
      <c r="J16" s="104">
        <f>100/'Versicherte absolut'!$B15*'Versicherte absolut'!J15</f>
        <v>10.514225128114507</v>
      </c>
      <c r="K16" s="104"/>
      <c r="L16" s="104">
        <f>100/'Versicherte absolut'!$B15*'Versicherte absolut'!L15</f>
        <v>4.2889960366546331</v>
      </c>
      <c r="M16" s="104"/>
      <c r="N16" s="104">
        <f>100/'Versicherte absolut'!$B15*'Versicherte absolut'!N15</f>
        <v>3.0242597127205713</v>
      </c>
      <c r="O16" s="104"/>
      <c r="P16" s="104">
        <f>100/'Versicherte absolut'!$B15*'Versicherte absolut'!P15</f>
        <v>3.4407896397647235</v>
      </c>
      <c r="Q16" s="104"/>
      <c r="R16" s="104">
        <f>100/'Versicherte absolut'!$B15*'Versicherte absolut'!R15</f>
        <v>4.2915204604549011</v>
      </c>
      <c r="S16" s="104"/>
      <c r="T16" s="104">
        <f>100/'Versicherte absolut'!B15*'Versicherte absolut'!U15</f>
        <v>4.1804458132431268</v>
      </c>
      <c r="U16" s="75"/>
      <c r="V16" s="20" t="s">
        <v>29</v>
      </c>
      <c r="W16" s="104">
        <f>100/'Versicherte absolut'!B15*'Versicherte absolut'!W15</f>
        <v>3.8043066670032561</v>
      </c>
      <c r="X16" s="75"/>
      <c r="Y16" s="104">
        <f>100/'Versicherte absolut'!$B15*'Versicherte absolut'!Y15</f>
        <v>3.3170928735516116</v>
      </c>
      <c r="Z16" s="104"/>
      <c r="AA16" s="104">
        <f>100/'Versicherte absolut'!$B15*'Versicherte absolut'!AA15</f>
        <v>3.2085426501401053</v>
      </c>
      <c r="AB16" s="104"/>
      <c r="AC16" s="104">
        <f>100/'Versicherte absolut'!$B15*'Versicherte absolut'!AC15</f>
        <v>2.7970615706964885</v>
      </c>
      <c r="AD16" s="104"/>
      <c r="AE16" s="104">
        <f>100/'Versicherte absolut'!$B15*'Versicherte absolut'!AE15</f>
        <v>1.976623835609522</v>
      </c>
      <c r="AF16" s="104"/>
      <c r="AG16" s="104">
        <f>100/'Versicherte absolut'!$B15*'Versicherte absolut'!AG15</f>
        <v>1.6964127937798197</v>
      </c>
      <c r="AH16" s="104"/>
      <c r="AI16" s="104">
        <f>100/'Versicherte absolut'!$B15*'Versicherte absolut'!AI15</f>
        <v>1.5701916037664403</v>
      </c>
      <c r="AJ16" s="104"/>
      <c r="AK16" s="104">
        <f>100/'Versicherte absolut'!$B15*'Versicherte absolut'!AK15</f>
        <v>1.1688082195238936</v>
      </c>
      <c r="AL16" s="104"/>
      <c r="AM16" s="104">
        <f>100/'Versicherte absolut'!$B15*'Versicherte absolut'!AN15</f>
        <v>0.57304420266074263</v>
      </c>
      <c r="AN16" s="104"/>
      <c r="AO16" s="104">
        <f>100/'Versicherte absolut'!$B15*'Versicherte absolut'!AP15</f>
        <v>0.38371241764067349</v>
      </c>
      <c r="AP16" s="75"/>
      <c r="AQ16" s="20" t="s">
        <v>29</v>
      </c>
      <c r="AR16" s="104">
        <f>100/'Versicherte absolut'!$B15*'Versicherte absolut'!AR15</f>
        <v>4.1021886754348316</v>
      </c>
      <c r="AS16" s="104"/>
      <c r="AT16" s="104">
        <f>100/'Versicherte absolut'!$B15*'Versicherte absolut'!AT15</f>
        <v>3.27670209274733</v>
      </c>
      <c r="AU16" s="104"/>
      <c r="AV16" s="104">
        <f>100/'Versicherte absolut'!$B15*'Versicherte absolut'!AV15</f>
        <v>3.4155454017620475</v>
      </c>
      <c r="AW16" s="104"/>
      <c r="AX16" s="104">
        <f>100/'Versicherte absolut'!$B15*'Versicherte absolut'!AX15</f>
        <v>4.2183121702471409</v>
      </c>
      <c r="AY16" s="104"/>
      <c r="AZ16" s="104">
        <f>100/'Versicherte absolut'!$B15*'Versicherte absolut'!AZ15</f>
        <v>4.6701840304950393</v>
      </c>
      <c r="BA16" s="104"/>
      <c r="BB16" s="104">
        <f>100/'Versicherte absolut'!$B15*'Versicherte absolut'!BB15</f>
        <v>4.2031656274455349</v>
      </c>
      <c r="BC16" s="104"/>
      <c r="BD16" s="104">
        <f>100/'Versicherte absolut'!$B15*'Versicherte absolut'!BD15</f>
        <v>3.5821573725797085</v>
      </c>
      <c r="BE16" s="104"/>
      <c r="BF16" s="104">
        <f>100/'Versicherte absolut'!$B15*'Versicherte absolut'!BF15</f>
        <v>3.6250725771842576</v>
      </c>
      <c r="BG16" s="104"/>
      <c r="BH16" s="104">
        <f>100/'Versicherte absolut'!$B15*'Versicherte absolut'!BI15</f>
        <v>2.9081362179082624</v>
      </c>
      <c r="BI16" s="104"/>
      <c r="BJ16" s="104">
        <f>100/'Versicherte absolut'!$B15*'Versicherte absolut'!BK15</f>
        <v>1.9942948022113951</v>
      </c>
      <c r="BK16" s="75"/>
      <c r="BL16" s="20" t="s">
        <v>29</v>
      </c>
      <c r="BM16" s="104">
        <f>100/'Versicherte absolut'!$B15*'Versicherte absolut'!BM15</f>
        <v>1.5802892989675106</v>
      </c>
      <c r="BN16" s="104"/>
      <c r="BO16" s="104">
        <f>100/'Versicherte absolut'!$B15*'Versicherte absolut'!BO15</f>
        <v>1.2546386287329916</v>
      </c>
      <c r="BP16" s="104"/>
      <c r="BQ16" s="104">
        <f>100/'Versicherte absolut'!$B15*'Versicherte absolut'!BQ15</f>
        <v>0.69926539267412213</v>
      </c>
      <c r="BR16" s="104"/>
      <c r="BS16" s="104">
        <f>100/'Versicherte absolut'!$B15*'Versicherte absolut'!BS15</f>
        <v>0.35594375583773002</v>
      </c>
      <c r="BT16" s="104"/>
      <c r="BU16" s="104">
        <f>100/'Versicherte absolut'!$B15*'Versicherte absolut'!BU15</f>
        <v>0.11612349481230909</v>
      </c>
      <c r="BV16" s="75"/>
    </row>
    <row r="17" spans="1:74" s="1" customFormat="1" x14ac:dyDescent="0.25">
      <c r="A17" s="1" t="s">
        <v>30</v>
      </c>
      <c r="B17" s="104">
        <v>100</v>
      </c>
      <c r="C17" s="75"/>
      <c r="D17" s="104">
        <f>100/'Versicherte absolut'!B16*'Versicherte absolut'!D16</f>
        <v>79.237707909692887</v>
      </c>
      <c r="E17" s="104"/>
      <c r="F17" s="104">
        <f>100/'Versicherte absolut'!$B16*'Versicherte absolut'!F16</f>
        <v>20.762292090307106</v>
      </c>
      <c r="G17" s="104"/>
      <c r="H17" s="104">
        <f>100/'Versicherte absolut'!$B16*'Versicherte absolut'!H16</f>
        <v>9.950988059857135</v>
      </c>
      <c r="I17" s="104"/>
      <c r="J17" s="104">
        <f>100/'Versicherte absolut'!$B16*'Versicherte absolut'!J16</f>
        <v>10.811304030449971</v>
      </c>
      <c r="K17" s="104"/>
      <c r="L17" s="104">
        <f>100/'Versicherte absolut'!$B16*'Versicherte absolut'!L16</f>
        <v>4.7187027477970691</v>
      </c>
      <c r="M17" s="104"/>
      <c r="N17" s="104">
        <f>100/'Versicherte absolut'!$B16*'Versicherte absolut'!N16</f>
        <v>2.8990041190885862</v>
      </c>
      <c r="O17" s="104"/>
      <c r="P17" s="104">
        <f>100/'Versicherte absolut'!$B16*'Versicherte absolut'!P16</f>
        <v>2.8990041190885862</v>
      </c>
      <c r="Q17" s="104"/>
      <c r="R17" s="104">
        <f>100/'Versicherte absolut'!$B16*'Versicherte absolut'!R16</f>
        <v>3.5559726784503884</v>
      </c>
      <c r="S17" s="104"/>
      <c r="T17" s="104">
        <f>100/'Versicherte absolut'!B16*'Versicherte absolut'!U16</f>
        <v>4.1243026226602009</v>
      </c>
      <c r="U17" s="75"/>
      <c r="V17" s="20" t="s">
        <v>30</v>
      </c>
      <c r="W17" s="104">
        <f>100/'Versicherte absolut'!B16*'Versicherte absolut'!W16</f>
        <v>3.7749621982376556</v>
      </c>
      <c r="X17" s="75"/>
      <c r="Y17" s="104">
        <f>100/'Versicherte absolut'!$B16*'Versicherte absolut'!Y16</f>
        <v>3.2066322540278427</v>
      </c>
      <c r="Z17" s="104"/>
      <c r="AA17" s="104">
        <f>100/'Versicherte absolut'!$B16*'Versicherte absolut'!AA16</f>
        <v>2.8833620105323532</v>
      </c>
      <c r="AB17" s="104"/>
      <c r="AC17" s="104">
        <f>100/'Versicherte absolut'!$B16*'Versicherte absolut'!AC16</f>
        <v>2.6148391469836798</v>
      </c>
      <c r="AD17" s="104"/>
      <c r="AE17" s="104">
        <f>100/'Versicherte absolut'!$B16*'Versicherte absolut'!AE16</f>
        <v>2.2133583607070233</v>
      </c>
      <c r="AF17" s="104"/>
      <c r="AG17" s="104">
        <f>100/'Versicherte absolut'!$B16*'Versicherte absolut'!AG16</f>
        <v>2.2316074873559621</v>
      </c>
      <c r="AH17" s="104"/>
      <c r="AI17" s="104">
        <f>100/'Versicherte absolut'!$B16*'Versicherte absolut'!AI16</f>
        <v>2.0517232389592781</v>
      </c>
      <c r="AJ17" s="104"/>
      <c r="AK17" s="104">
        <f>100/'Versicherte absolut'!$B16*'Versicherte absolut'!AK16</f>
        <v>1.6372073622190937</v>
      </c>
      <c r="AL17" s="104"/>
      <c r="AM17" s="104">
        <f>100/'Versicherte absolut'!$B16*'Versicherte absolut'!AN16</f>
        <v>1.0219510923405808</v>
      </c>
      <c r="AN17" s="104"/>
      <c r="AO17" s="104">
        <f>100/'Versicherte absolut'!$B16*'Versicherte absolut'!AP16</f>
        <v>0.55268783565357937</v>
      </c>
      <c r="AP17" s="75"/>
      <c r="AQ17" s="20" t="s">
        <v>30</v>
      </c>
      <c r="AR17" s="104">
        <f>100/'Versicherte absolut'!$B16*'Versicherte absolut'!AR16</f>
        <v>4.8751238333594031</v>
      </c>
      <c r="AS17" s="104"/>
      <c r="AT17" s="104">
        <f>100/'Versicherte absolut'!$B16*'Versicherte absolut'!AT16</f>
        <v>3.0867094217633868</v>
      </c>
      <c r="AU17" s="104"/>
      <c r="AV17" s="104">
        <f>100/'Versicherte absolut'!$B16*'Versicherte absolut'!AV16</f>
        <v>3.0893164398560926</v>
      </c>
      <c r="AW17" s="104"/>
      <c r="AX17" s="104">
        <f>100/'Versicherte absolut'!$B16*'Versicherte absolut'!AX16</f>
        <v>3.5481516241722715</v>
      </c>
      <c r="AY17" s="104"/>
      <c r="AZ17" s="104">
        <f>100/'Versicherte absolut'!$B16*'Versicherte absolut'!AZ16</f>
        <v>4.1529798216799625</v>
      </c>
      <c r="BA17" s="104"/>
      <c r="BB17" s="104">
        <f>100/'Versicherte absolut'!$B16*'Versicherte absolut'!BB16</f>
        <v>3.8818499400385837</v>
      </c>
      <c r="BC17" s="104"/>
      <c r="BD17" s="104">
        <f>100/'Versicherte absolut'!$B16*'Versicherte absolut'!BD16</f>
        <v>3.6758955107148443</v>
      </c>
      <c r="BE17" s="104"/>
      <c r="BF17" s="104">
        <f>100/'Versicherte absolut'!$B16*'Versicherte absolut'!BF16</f>
        <v>3.1649199645445538</v>
      </c>
      <c r="BG17" s="104"/>
      <c r="BH17" s="104">
        <f>100/'Versicherte absolut'!$B16*'Versicherte absolut'!BI16</f>
        <v>2.6591584545596745</v>
      </c>
      <c r="BI17" s="104"/>
      <c r="BJ17" s="104">
        <f>100/'Versicherte absolut'!$B16*'Versicherte absolut'!BK16</f>
        <v>2.0777934198863339</v>
      </c>
      <c r="BK17" s="75"/>
      <c r="BL17" s="20" t="s">
        <v>30</v>
      </c>
      <c r="BM17" s="104">
        <f>100/'Versicherte absolut'!$B16*'Versicherte absolut'!BM16</f>
        <v>1.6971687783513216</v>
      </c>
      <c r="BN17" s="104"/>
      <c r="BO17" s="104">
        <f>100/'Versicherte absolut'!$B16*'Versicherte absolut'!BO16</f>
        <v>1.313937118723604</v>
      </c>
      <c r="BP17" s="104"/>
      <c r="BQ17" s="104">
        <f>100/'Versicherte absolut'!$B16*'Versicherte absolut'!BQ16</f>
        <v>1.0089160018770529</v>
      </c>
      <c r="BR17" s="104"/>
      <c r="BS17" s="104">
        <f>100/'Versicherte absolut'!$B16*'Versicherte absolut'!BS16</f>
        <v>0.48229834715052922</v>
      </c>
      <c r="BT17" s="104"/>
      <c r="BU17" s="104">
        <f>100/'Versicherte absolut'!$B16*'Versicherte absolut'!BU16</f>
        <v>0.14077897700610043</v>
      </c>
      <c r="BV17" s="75"/>
    </row>
    <row r="18" spans="1:74" s="1" customFormat="1" x14ac:dyDescent="0.25">
      <c r="A18" s="1" t="s">
        <v>31</v>
      </c>
      <c r="B18" s="104">
        <v>100</v>
      </c>
      <c r="C18" s="75"/>
      <c r="D18" s="104">
        <f>100/'Versicherte absolut'!B17*'Versicherte absolut'!D17</f>
        <v>79.979761447431301</v>
      </c>
      <c r="E18" s="104"/>
      <c r="F18" s="104">
        <f>100/'Versicherte absolut'!$B17*'Versicherte absolut'!F17</f>
        <v>20.020238552568703</v>
      </c>
      <c r="G18" s="104"/>
      <c r="H18" s="104">
        <f>100/'Versicherte absolut'!$B17*'Versicherte absolut'!H17</f>
        <v>9.7697864645310002</v>
      </c>
      <c r="I18" s="104"/>
      <c r="J18" s="104">
        <f>100/'Versicherte absolut'!$B17*'Versicherte absolut'!J17</f>
        <v>10.249515118011375</v>
      </c>
      <c r="K18" s="104"/>
      <c r="L18" s="104">
        <f>100/'Versicherte absolut'!$B17*'Versicherte absolut'!L17</f>
        <v>3.8650013586065386</v>
      </c>
      <c r="M18" s="104"/>
      <c r="N18" s="104">
        <f>100/'Versicherte absolut'!$B17*'Versicherte absolut'!N17</f>
        <v>3.2840799422826468</v>
      </c>
      <c r="O18" s="104"/>
      <c r="P18" s="104">
        <f>100/'Versicherte absolut'!$B17*'Versicherte absolut'!P17</f>
        <v>3.8528207482642634</v>
      </c>
      <c r="Q18" s="104"/>
      <c r="R18" s="104">
        <f>100/'Versicherte absolut'!$B17*'Versicherte absolut'!R17</f>
        <v>4.4365530746671418</v>
      </c>
      <c r="S18" s="104"/>
      <c r="T18" s="104">
        <f>100/'Versicherte absolut'!B17*'Versicherte absolut'!U17</f>
        <v>4.4206245842195511</v>
      </c>
      <c r="U18" s="75"/>
      <c r="V18" s="20" t="s">
        <v>31</v>
      </c>
      <c r="W18" s="104">
        <f>100/'Versicherte absolut'!B17*'Versicherte absolut'!W17</f>
        <v>3.6804182634197535</v>
      </c>
      <c r="X18" s="75"/>
      <c r="Y18" s="104">
        <f>100/'Versicherte absolut'!$B17*'Versicherte absolut'!Y17</f>
        <v>3.2419162910978478</v>
      </c>
      <c r="Z18" s="104"/>
      <c r="AA18" s="104">
        <f>100/'Versicherte absolut'!$B17*'Versicherte absolut'!AA17</f>
        <v>3.0713877463059958</v>
      </c>
      <c r="AB18" s="104"/>
      <c r="AC18" s="104">
        <f>100/'Versicherte absolut'!$B17*'Versicherte absolut'!AC17</f>
        <v>2.6778603352478756</v>
      </c>
      <c r="AD18" s="104"/>
      <c r="AE18" s="104">
        <f>100/'Versicherte absolut'!$B17*'Versicherte absolut'!AE17</f>
        <v>2.2327995727416683</v>
      </c>
      <c r="AF18" s="104"/>
      <c r="AG18" s="104">
        <f>100/'Versicherte absolut'!$B17*'Versicherte absolut'!AG17</f>
        <v>1.7877388102354608</v>
      </c>
      <c r="AH18" s="104"/>
      <c r="AI18" s="104">
        <f>100/'Versicherte absolut'!$B17*'Versicherte absolut'!AI17</f>
        <v>1.4701059713099778</v>
      </c>
      <c r="AJ18" s="104"/>
      <c r="AK18" s="104">
        <f>100/'Versicherte absolut'!$B17*'Versicherte absolut'!AK17</f>
        <v>1.0531543095936362</v>
      </c>
      <c r="AL18" s="104"/>
      <c r="AM18" s="104">
        <f>100/'Versicherte absolut'!$B17*'Versicherte absolut'!AN17</f>
        <v>0.59122808661350923</v>
      </c>
      <c r="AN18" s="104"/>
      <c r="AO18" s="104">
        <f>100/'Versicherte absolut'!$B17*'Versicherte absolut'!AP17</f>
        <v>0.3223176890571271</v>
      </c>
      <c r="AP18" s="75"/>
      <c r="AQ18" s="20" t="s">
        <v>31</v>
      </c>
      <c r="AR18" s="104">
        <f>100/'Versicherte absolut'!$B17*'Versicherte absolut'!AR17</f>
        <v>3.9577613912130953</v>
      </c>
      <c r="AS18" s="104"/>
      <c r="AT18" s="104">
        <f>100/'Versicherte absolut'!$B17*'Versicherte absolut'!AT17</f>
        <v>3.2662775117823983</v>
      </c>
      <c r="AU18" s="104"/>
      <c r="AV18" s="104">
        <f>100/'Versicherte absolut'!$B17*'Versicherte absolut'!AV17</f>
        <v>3.9221565302125989</v>
      </c>
      <c r="AW18" s="104"/>
      <c r="AX18" s="104">
        <f>100/'Versicherte absolut'!$B17*'Versicherte absolut'!AX17</f>
        <v>4.8591265565414563</v>
      </c>
      <c r="AY18" s="104"/>
      <c r="AZ18" s="104">
        <f>100/'Versicherte absolut'!$B17*'Versicherte absolut'!AZ17</f>
        <v>4.8497568562781677</v>
      </c>
      <c r="BA18" s="104"/>
      <c r="BB18" s="104">
        <f>100/'Versicherte absolut'!$B17*'Versicherte absolut'!BB17</f>
        <v>4.0851893147938201</v>
      </c>
      <c r="BC18" s="104"/>
      <c r="BD18" s="104">
        <f>100/'Versicherte absolut'!$B17*'Versicherte absolut'!BD17</f>
        <v>3.4133818059160288</v>
      </c>
      <c r="BE18" s="104"/>
      <c r="BF18" s="104">
        <f>100/'Versicherte absolut'!$B17*'Versicherte absolut'!BF17</f>
        <v>3.1388495882016736</v>
      </c>
      <c r="BG18" s="104"/>
      <c r="BH18" s="104">
        <f>100/'Versicherte absolut'!$B17*'Versicherte absolut'!BI17</f>
        <v>2.9270943622513519</v>
      </c>
      <c r="BI18" s="104"/>
      <c r="BJ18" s="104">
        <f>100/'Versicherte absolut'!$B17*'Versicherte absolut'!BK17</f>
        <v>1.9535825048956685</v>
      </c>
      <c r="BK18" s="75"/>
      <c r="BL18" s="20" t="s">
        <v>31</v>
      </c>
      <c r="BM18" s="104">
        <f>100/'Versicherte absolut'!$B17*'Versicherte absolut'!BM17</f>
        <v>1.5057108323104744</v>
      </c>
      <c r="BN18" s="104"/>
      <c r="BO18" s="104">
        <f>100/'Versicherte absolut'!$B17*'Versicherte absolut'!BO17</f>
        <v>1.0840743204624885</v>
      </c>
      <c r="BP18" s="104"/>
      <c r="BQ18" s="104">
        <f>100/'Versicherte absolut'!$B17*'Versicherte absolut'!BQ17</f>
        <v>0.66337477864083128</v>
      </c>
      <c r="BR18" s="104"/>
      <c r="BS18" s="104">
        <f>100/'Versicherte absolut'!$B17*'Versicherte absolut'!BS17</f>
        <v>0.25110796705613386</v>
      </c>
      <c r="BT18" s="104"/>
      <c r="BU18" s="104">
        <f>100/'Versicherte absolut'!$B17*'Versicherte absolut'!BU17</f>
        <v>0.11243640315946293</v>
      </c>
      <c r="BV18" s="75"/>
    </row>
    <row r="19" spans="1:74" s="1" customFormat="1" x14ac:dyDescent="0.25">
      <c r="A19" s="1" t="s">
        <v>32</v>
      </c>
      <c r="B19" s="104">
        <v>100</v>
      </c>
      <c r="C19" s="75"/>
      <c r="D19" s="104">
        <f>100/'Versicherte absolut'!B18*'Versicherte absolut'!D18</f>
        <v>76.783505631311868</v>
      </c>
      <c r="E19" s="104"/>
      <c r="F19" s="104">
        <f>100/'Versicherte absolut'!$B18*'Versicherte absolut'!F18</f>
        <v>23.216494368688135</v>
      </c>
      <c r="G19" s="104"/>
      <c r="H19" s="104">
        <f>100/'Versicherte absolut'!$B18*'Versicherte absolut'!H18</f>
        <v>11.347006715960713</v>
      </c>
      <c r="I19" s="104"/>
      <c r="J19" s="104">
        <f>100/'Versicherte absolut'!$B18*'Versicherte absolut'!J18</f>
        <v>11.869872963152764</v>
      </c>
      <c r="K19" s="104"/>
      <c r="L19" s="104">
        <f>100/'Versicherte absolut'!$B18*'Versicherte absolut'!L18</f>
        <v>4.3104677283253254</v>
      </c>
      <c r="M19" s="104"/>
      <c r="N19" s="104">
        <f>100/'Versicherte absolut'!$B18*'Versicherte absolut'!N18</f>
        <v>3.2123330160944166</v>
      </c>
      <c r="O19" s="104"/>
      <c r="P19" s="104">
        <f>100/'Versicherte absolut'!$B18*'Versicherte absolut'!P18</f>
        <v>3.6600637303443517</v>
      </c>
      <c r="Q19" s="104"/>
      <c r="R19" s="104">
        <f>100/'Versicherte absolut'!$B18*'Versicherte absolut'!R18</f>
        <v>4.238414678785964</v>
      </c>
      <c r="S19" s="104"/>
      <c r="T19" s="104">
        <f>100/'Versicherte absolut'!B18*'Versicherte absolut'!U18</f>
        <v>4.264615787709368</v>
      </c>
      <c r="U19" s="75"/>
      <c r="V19" s="20" t="s">
        <v>32</v>
      </c>
      <c r="W19" s="104">
        <f>100/'Versicherte absolut'!B18*'Versicherte absolut'!W18</f>
        <v>3.5856988182529252</v>
      </c>
      <c r="X19" s="75"/>
      <c r="Y19" s="104">
        <f>100/'Versicherte absolut'!$B18*'Versicherte absolut'!Y18</f>
        <v>3.0820980923280841</v>
      </c>
      <c r="Z19" s="104"/>
      <c r="AA19" s="104">
        <f>100/'Versicherte absolut'!$B18*'Versicherte absolut'!AA18</f>
        <v>2.9052406070951062</v>
      </c>
      <c r="AB19" s="104"/>
      <c r="AC19" s="104">
        <f>100/'Versicherte absolut'!$B18*'Versicherte absolut'!AC18</f>
        <v>2.4629042387999891</v>
      </c>
      <c r="AD19" s="104"/>
      <c r="AE19" s="104">
        <f>100/'Versicherte absolut'!$B18*'Versicherte absolut'!AE18</f>
        <v>1.8706821150459867</v>
      </c>
      <c r="AF19" s="104"/>
      <c r="AG19" s="104">
        <f>100/'Versicherte absolut'!$B18*'Versicherte absolut'!AG18</f>
        <v>1.6603026228080653</v>
      </c>
      <c r="AH19" s="104"/>
      <c r="AI19" s="104">
        <f>100/'Versicherte absolut'!$B18*'Versicherte absolut'!AI18</f>
        <v>1.4822892062990549</v>
      </c>
      <c r="AJ19" s="104"/>
      <c r="AK19" s="104">
        <f>100/'Versicherte absolut'!$B18*'Versicherte absolut'!AK18</f>
        <v>1.1909945247388558</v>
      </c>
      <c r="AL19" s="104"/>
      <c r="AM19" s="104">
        <f>100/'Versicherte absolut'!$B18*'Versicherte absolut'!AN18</f>
        <v>0.66889889839749395</v>
      </c>
      <c r="AN19" s="104"/>
      <c r="AO19" s="104">
        <f>100/'Versicherte absolut'!$B18*'Versicherte absolut'!AP18</f>
        <v>0.32558730941583086</v>
      </c>
      <c r="AP19" s="75"/>
      <c r="AQ19" s="20" t="s">
        <v>32</v>
      </c>
      <c r="AR19" s="104">
        <f>100/'Versicherte absolut'!$B18*'Versicherte absolut'!AR18</f>
        <v>4.3185592472575527</v>
      </c>
      <c r="AS19" s="104"/>
      <c r="AT19" s="104">
        <f>100/'Versicherte absolut'!$B18*'Versicherte absolut'!AT18</f>
        <v>3.2396900562938531</v>
      </c>
      <c r="AU19" s="104"/>
      <c r="AV19" s="104">
        <f>100/'Versicherte absolut'!$B18*'Versicherte absolut'!AV18</f>
        <v>3.6068908916468554</v>
      </c>
      <c r="AW19" s="104"/>
      <c r="AX19" s="104">
        <f>100/'Versicherte absolut'!$B18*'Versicherte absolut'!AX18</f>
        <v>4.2465061977181913</v>
      </c>
      <c r="AY19" s="104"/>
      <c r="AZ19" s="104">
        <f>100/'Versicherte absolut'!$B18*'Versicherte absolut'!AZ18</f>
        <v>4.4746099695219455</v>
      </c>
      <c r="BA19" s="104"/>
      <c r="BB19" s="104">
        <f>100/'Versicherte absolut'!$B18*'Versicherte absolut'!BB18</f>
        <v>3.8465539762109344</v>
      </c>
      <c r="BC19" s="104"/>
      <c r="BD19" s="104">
        <f>100/'Versicherte absolut'!$B18*'Versicherte absolut'!BD18</f>
        <v>3.2674324069186338</v>
      </c>
      <c r="BE19" s="104"/>
      <c r="BF19" s="104">
        <f>100/'Versicherte absolut'!$B18*'Versicherte absolut'!BF18</f>
        <v>3.0277693223545548</v>
      </c>
      <c r="BG19" s="104"/>
      <c r="BH19" s="104">
        <f>100/'Versicherte absolut'!$B18*'Versicherte absolut'!BI18</f>
        <v>2.5353425987646947</v>
      </c>
      <c r="BI19" s="104"/>
      <c r="BJ19" s="104">
        <f>100/'Versicherte absolut'!$B18*'Versicherte absolut'!BK18</f>
        <v>1.7543183665920448</v>
      </c>
      <c r="BK19" s="75"/>
      <c r="BL19" s="20" t="s">
        <v>32</v>
      </c>
      <c r="BM19" s="104">
        <f>100/'Versicherte absolut'!$B18*'Versicherte absolut'!BM18</f>
        <v>1.3975209127233355</v>
      </c>
      <c r="BN19" s="104"/>
      <c r="BO19" s="104">
        <f>100/'Versicherte absolut'!$B18*'Versicherte absolut'!BO18</f>
        <v>1.0449618735334121</v>
      </c>
      <c r="BP19" s="104"/>
      <c r="BQ19" s="104">
        <f>100/'Versicherte absolut'!$B18*'Versicherte absolut'!BQ18</f>
        <v>0.68970566136607958</v>
      </c>
      <c r="BR19" s="104"/>
      <c r="BS19" s="104">
        <f>100/'Versicherte absolut'!$B18*'Versicherte absolut'!BS18</f>
        <v>0.3051658568725894</v>
      </c>
      <c r="BT19" s="104"/>
      <c r="BU19" s="104">
        <f>100/'Versicherte absolut'!$B18*'Versicherte absolut'!BU18</f>
        <v>0.10827222952171417</v>
      </c>
      <c r="BV19" s="75"/>
    </row>
    <row r="20" spans="1:74" s="1" customFormat="1" x14ac:dyDescent="0.25">
      <c r="A20" s="1" t="s">
        <v>33</v>
      </c>
      <c r="B20" s="104">
        <v>100</v>
      </c>
      <c r="C20" s="75"/>
      <c r="D20" s="104">
        <f>100/'Versicherte absolut'!B19*'Versicherte absolut'!D19</f>
        <v>79.899457357221863</v>
      </c>
      <c r="E20" s="104"/>
      <c r="F20" s="104">
        <f>100/'Versicherte absolut'!$B19*'Versicherte absolut'!F19</f>
        <v>20.100542642778141</v>
      </c>
      <c r="G20" s="104"/>
      <c r="H20" s="104">
        <f>100/'Versicherte absolut'!$B19*'Versicherte absolut'!H19</f>
        <v>9.785538310420419</v>
      </c>
      <c r="I20" s="104"/>
      <c r="J20" s="104">
        <f>100/'Versicherte absolut'!$B19*'Versicherte absolut'!J19</f>
        <v>10.31500433235772</v>
      </c>
      <c r="K20" s="104"/>
      <c r="L20" s="104">
        <f>100/'Versicherte absolut'!$B19*'Versicherte absolut'!L19</f>
        <v>4.2229507149388477</v>
      </c>
      <c r="M20" s="104"/>
      <c r="N20" s="104">
        <f>100/'Versicherte absolut'!$B19*'Versicherte absolut'!N19</f>
        <v>2.83380117472778</v>
      </c>
      <c r="O20" s="104"/>
      <c r="P20" s="104">
        <f>100/'Versicherte absolut'!$B19*'Versicherte absolut'!P19</f>
        <v>3.1452517758673699</v>
      </c>
      <c r="Q20" s="104"/>
      <c r="R20" s="104">
        <f>100/'Versicherte absolut'!$B19*'Versicherte absolut'!R19</f>
        <v>3.9705958688872829</v>
      </c>
      <c r="S20" s="104"/>
      <c r="T20" s="104">
        <f>100/'Versicherte absolut'!B19*'Versicherte absolut'!U19</f>
        <v>4.2780535136020061</v>
      </c>
      <c r="U20" s="75"/>
      <c r="V20" s="20" t="s">
        <v>33</v>
      </c>
      <c r="W20" s="104">
        <f>100/'Versicherte absolut'!B19*'Versicherte absolut'!W19</f>
        <v>3.9015177227370916</v>
      </c>
      <c r="X20" s="75"/>
      <c r="Y20" s="104">
        <f>100/'Versicherte absolut'!$B19*'Versicherte absolut'!Y19</f>
        <v>3.3836312744319019</v>
      </c>
      <c r="Z20" s="104"/>
      <c r="AA20" s="104">
        <f>100/'Versicherte absolut'!$B19*'Versicherte absolut'!AA19</f>
        <v>3.1109123506135177</v>
      </c>
      <c r="AB20" s="104"/>
      <c r="AC20" s="104">
        <f>100/'Versicherte absolut'!$B19*'Versicherte absolut'!AC19</f>
        <v>2.7838892194169484</v>
      </c>
      <c r="AD20" s="104"/>
      <c r="AE20" s="104">
        <f>100/'Versicherte absolut'!$B19*'Versicherte absolut'!AE19</f>
        <v>2.2991443094381512</v>
      </c>
      <c r="AF20" s="104"/>
      <c r="AG20" s="104">
        <f>100/'Versicherte absolut'!$B19*'Versicherte absolut'!AG19</f>
        <v>2.2572182669770524</v>
      </c>
      <c r="AH20" s="104"/>
      <c r="AI20" s="104">
        <f>100/'Versicherte absolut'!$B19*'Versicherte absolut'!AI19</f>
        <v>1.9397782312001628</v>
      </c>
      <c r="AJ20" s="104"/>
      <c r="AK20" s="104">
        <f>100/'Versicherte absolut'!$B19*'Versicherte absolut'!AK19</f>
        <v>1.529302310723883</v>
      </c>
      <c r="AL20" s="104"/>
      <c r="AM20" s="104">
        <f>100/'Versicherte absolut'!$B19*'Versicherte absolut'!AN19</f>
        <v>0.86367647469863162</v>
      </c>
      <c r="AN20" s="104"/>
      <c r="AO20" s="104">
        <f>100/'Versicherte absolut'!$B19*'Versicherte absolut'!AP19</f>
        <v>0.44761041522753864</v>
      </c>
      <c r="AP20" s="75"/>
      <c r="AQ20" s="20" t="s">
        <v>33</v>
      </c>
      <c r="AR20" s="104">
        <f>100/'Versicherte absolut'!$B19*'Versicherte absolut'!AR19</f>
        <v>4.3279654689128373</v>
      </c>
      <c r="AS20" s="104"/>
      <c r="AT20" s="104">
        <f>100/'Versicherte absolut'!$B19*'Versicherte absolut'!AT19</f>
        <v>2.9156567814375443</v>
      </c>
      <c r="AU20" s="104"/>
      <c r="AV20" s="104">
        <f>100/'Versicherte absolut'!$B19*'Versicherte absolut'!AV19</f>
        <v>3.0534137780954396</v>
      </c>
      <c r="AW20" s="104"/>
      <c r="AX20" s="104">
        <f>100/'Versicherte absolut'!$B19*'Versicherte absolut'!AX19</f>
        <v>3.8959275837422784</v>
      </c>
      <c r="AY20" s="104"/>
      <c r="AZ20" s="104">
        <f>100/'Versicherte absolut'!$B19*'Versicherte absolut'!AZ19</f>
        <v>4.3419408163998705</v>
      </c>
      <c r="BA20" s="104"/>
      <c r="BB20" s="104">
        <f>100/'Versicherte absolut'!$B19*'Versicherte absolut'!BB19</f>
        <v>4.1099500481151248</v>
      </c>
      <c r="BC20" s="104"/>
      <c r="BD20" s="104">
        <f>100/'Versicherte absolut'!$B19*'Versicherte absolut'!BD19</f>
        <v>3.5062150366753047</v>
      </c>
      <c r="BE20" s="104"/>
      <c r="BF20" s="104">
        <f>100/'Versicherte absolut'!$B19*'Versicherte absolut'!BF19</f>
        <v>3.324934814986364</v>
      </c>
      <c r="BG20" s="104"/>
      <c r="BH20" s="104">
        <f>100/'Versicherte absolut'!$B19*'Versicherte absolut'!BI19</f>
        <v>2.7599314808677491</v>
      </c>
      <c r="BI20" s="104"/>
      <c r="BJ20" s="104">
        <f>100/'Versicherte absolut'!$B19*'Versicherte absolut'!BK19</f>
        <v>2.0643584716559986</v>
      </c>
      <c r="BK20" s="75"/>
      <c r="BL20" s="20" t="s">
        <v>33</v>
      </c>
      <c r="BM20" s="104">
        <f>100/'Versicherte absolut'!$B19*'Versicherte absolut'!BM19</f>
        <v>1.8363606597961195</v>
      </c>
      <c r="BN20" s="104"/>
      <c r="BO20" s="104">
        <f>100/'Versicherte absolut'!$B19*'Versicherte absolut'!BO19</f>
        <v>1.3340467415479094</v>
      </c>
      <c r="BP20" s="104"/>
      <c r="BQ20" s="104">
        <f>100/'Versicherte absolut'!$B19*'Versicherte absolut'!BQ19</f>
        <v>0.88084618732555775</v>
      </c>
      <c r="BR20" s="104"/>
      <c r="BS20" s="104">
        <f>100/'Versicherte absolut'!$B19*'Versicherte absolut'!BS19</f>
        <v>0.41846183332601289</v>
      </c>
      <c r="BT20" s="104"/>
      <c r="BU20" s="104">
        <f>100/'Versicherte absolut'!$B19*'Versicherte absolut'!BU19</f>
        <v>0.16091614392212136</v>
      </c>
      <c r="BV20" s="75"/>
    </row>
    <row r="21" spans="1:74" s="1" customFormat="1" x14ac:dyDescent="0.25">
      <c r="A21" s="1" t="s">
        <v>34</v>
      </c>
      <c r="B21" s="104">
        <v>100</v>
      </c>
      <c r="C21" s="75"/>
      <c r="D21" s="104">
        <f>100/'Versicherte absolut'!B20*'Versicherte absolut'!D20</f>
        <v>84.1005981875809</v>
      </c>
      <c r="E21" s="104"/>
      <c r="F21" s="104">
        <f>100/'Versicherte absolut'!$B20*'Versicherte absolut'!F20</f>
        <v>15.899401812419088</v>
      </c>
      <c r="G21" s="104"/>
      <c r="H21" s="104">
        <f>100/'Versicherte absolut'!$B20*'Versicherte absolut'!H20</f>
        <v>7.729007633587786</v>
      </c>
      <c r="I21" s="104"/>
      <c r="J21" s="104">
        <f>100/'Versicherte absolut'!$B20*'Versicherte absolut'!J20</f>
        <v>8.1703941788313017</v>
      </c>
      <c r="K21" s="104"/>
      <c r="L21" s="104">
        <f>100/'Versicherte absolut'!$B20*'Versicherte absolut'!L20</f>
        <v>3.8346502388286234</v>
      </c>
      <c r="M21" s="104"/>
      <c r="N21" s="104">
        <f>100/'Versicherte absolut'!$B20*'Versicherte absolut'!N20</f>
        <v>3.3090040623186461</v>
      </c>
      <c r="O21" s="104"/>
      <c r="P21" s="104">
        <f>100/'Versicherte absolut'!$B20*'Versicherte absolut'!P20</f>
        <v>3.5132360162492744</v>
      </c>
      <c r="Q21" s="104"/>
      <c r="R21" s="104">
        <f>100/'Versicherte absolut'!$B20*'Versicherte absolut'!R20</f>
        <v>3.8022856122494528</v>
      </c>
      <c r="S21" s="104"/>
      <c r="T21" s="104">
        <f>100/'Versicherte absolut'!B20*'Versicherte absolut'!U20</f>
        <v>4.0360921387438058</v>
      </c>
      <c r="U21" s="75"/>
      <c r="V21" s="20" t="s">
        <v>34</v>
      </c>
      <c r="W21" s="104">
        <f>100/'Versicherte absolut'!B20*'Versicherte absolut'!W20</f>
        <v>3.7671309316548367</v>
      </c>
      <c r="X21" s="75"/>
      <c r="Y21" s="104">
        <f>100/'Versicherte absolut'!$B20*'Versicherte absolut'!Y20</f>
        <v>3.3865675639480379</v>
      </c>
      <c r="Z21" s="104"/>
      <c r="AA21" s="104">
        <f>100/'Versicherte absolut'!$B20*'Versicherte absolut'!AA20</f>
        <v>3.2755234141332972</v>
      </c>
      <c r="AB21" s="104"/>
      <c r="AC21" s="104">
        <f>100/'Versicherte absolut'!$B20*'Versicherte absolut'!AC20</f>
        <v>3.0344627471987855</v>
      </c>
      <c r="AD21" s="104"/>
      <c r="AE21" s="104">
        <f>100/'Versicherte absolut'!$B20*'Versicherte absolut'!AE20</f>
        <v>2.7906120262488279</v>
      </c>
      <c r="AF21" s="104"/>
      <c r="AG21" s="104">
        <f>100/'Versicherte absolut'!$B20*'Versicherte absolut'!AG20</f>
        <v>2.7967501450828087</v>
      </c>
      <c r="AH21" s="104"/>
      <c r="AI21" s="104">
        <f>100/'Versicherte absolut'!$B20*'Versicherte absolut'!AI20</f>
        <v>2.7710816481407079</v>
      </c>
      <c r="AJ21" s="104"/>
      <c r="AK21" s="104">
        <f>100/'Versicherte absolut'!$B20*'Versicherte absolut'!AK20</f>
        <v>2.3430873621713313</v>
      </c>
      <c r="AL21" s="104"/>
      <c r="AM21" s="104">
        <f>100/'Versicherte absolut'!$B20*'Versicherte absolut'!AN20</f>
        <v>1.3090933440471406</v>
      </c>
      <c r="AN21" s="104"/>
      <c r="AO21" s="104">
        <f>100/'Versicherte absolut'!$B20*'Versicherte absolut'!AP20</f>
        <v>0.90509352261059761</v>
      </c>
      <c r="AP21" s="75"/>
      <c r="AQ21" s="20" t="s">
        <v>34</v>
      </c>
      <c r="AR21" s="104">
        <f>100/'Versicherte absolut'!$B20*'Versicherte absolut'!AR20</f>
        <v>3.5467166644346233</v>
      </c>
      <c r="AS21" s="104"/>
      <c r="AT21" s="104">
        <f>100/'Versicherte absolut'!$B20*'Versicherte absolut'!AT20</f>
        <v>3.2448328199633942</v>
      </c>
      <c r="AU21" s="104"/>
      <c r="AV21" s="104">
        <f>100/'Versicherte absolut'!$B20*'Versicherte absolut'!AV20</f>
        <v>3.5132360162492744</v>
      </c>
      <c r="AW21" s="104"/>
      <c r="AX21" s="104">
        <f>100/'Versicherte absolut'!$B20*'Versicherte absolut'!AX20</f>
        <v>3.8837551895004685</v>
      </c>
      <c r="AY21" s="104"/>
      <c r="AZ21" s="104">
        <f>100/'Versicherte absolut'!$B20*'Versicherte absolut'!AZ20</f>
        <v>4.177826882728449</v>
      </c>
      <c r="BA21" s="104"/>
      <c r="BB21" s="104">
        <f>100/'Versicherte absolut'!$B20*'Versicherte absolut'!BB20</f>
        <v>3.8078657202803443</v>
      </c>
      <c r="BC21" s="104"/>
      <c r="BD21" s="104">
        <f>100/'Versicherte absolut'!$B20*'Versicherte absolut'!BD20</f>
        <v>3.2844515869827235</v>
      </c>
      <c r="BE21" s="104"/>
      <c r="BF21" s="104">
        <f>100/'Versicherte absolut'!$B20*'Versicherte absolut'!BF20</f>
        <v>3.1745234587741615</v>
      </c>
      <c r="BG21" s="104"/>
      <c r="BH21" s="104">
        <f>100/'Versicherte absolut'!$B20*'Versicherte absolut'!BI20</f>
        <v>2.7816838533994015</v>
      </c>
      <c r="BI21" s="104"/>
      <c r="BJ21" s="104">
        <f>100/'Versicherte absolut'!$B20*'Versicherte absolut'!BK20</f>
        <v>2.1634078835766259</v>
      </c>
      <c r="BK21" s="75"/>
      <c r="BL21" s="20" t="s">
        <v>34</v>
      </c>
      <c r="BM21" s="104">
        <f>100/'Versicherte absolut'!$B20*'Versicherte absolut'!BM20</f>
        <v>1.963640016070711</v>
      </c>
      <c r="BN21" s="104"/>
      <c r="BO21" s="104">
        <f>100/'Versicherte absolut'!$B20*'Versicherte absolut'!BO20</f>
        <v>1.7209053167269317</v>
      </c>
      <c r="BP21" s="104"/>
      <c r="BQ21" s="104">
        <f>100/'Versicherte absolut'!$B20*'Versicherte absolut'!BQ20</f>
        <v>1.1578724164099816</v>
      </c>
      <c r="BR21" s="104"/>
      <c r="BS21" s="104">
        <f>100/'Versicherte absolut'!$B20*'Versicherte absolut'!BS20</f>
        <v>0.55410472746752371</v>
      </c>
      <c r="BT21" s="104"/>
      <c r="BU21" s="104">
        <f>100/'Versicherte absolut'!$B20*'Versicherte absolut'!BU20</f>
        <v>0.25166287219320566</v>
      </c>
      <c r="BV21" s="75"/>
    </row>
    <row r="22" spans="1:74" s="1" customFormat="1" x14ac:dyDescent="0.25">
      <c r="A22" s="1" t="s">
        <v>35</v>
      </c>
      <c r="B22" s="104">
        <v>100</v>
      </c>
      <c r="C22" s="75"/>
      <c r="D22" s="104">
        <f>100/'Versicherte absolut'!B21*'Versicherte absolut'!D21</f>
        <v>81.087720086574251</v>
      </c>
      <c r="E22" s="104"/>
      <c r="F22" s="104">
        <f>100/'Versicherte absolut'!$B21*'Versicherte absolut'!F21</f>
        <v>18.912279913425749</v>
      </c>
      <c r="G22" s="104"/>
      <c r="H22" s="104">
        <f>100/'Versicherte absolut'!$B21*'Versicherte absolut'!H21</f>
        <v>9.2460700832041471</v>
      </c>
      <c r="I22" s="104"/>
      <c r="J22" s="104">
        <f>100/'Versicherte absolut'!$B21*'Versicherte absolut'!J21</f>
        <v>9.6662098302216037</v>
      </c>
      <c r="K22" s="104"/>
      <c r="L22" s="104">
        <f>100/'Versicherte absolut'!$B21*'Versicherte absolut'!L21</f>
        <v>3.8658848023246235</v>
      </c>
      <c r="M22" s="104"/>
      <c r="N22" s="104">
        <f>100/'Versicherte absolut'!$B21*'Versicherte absolut'!N21</f>
        <v>2.7769664562223371</v>
      </c>
      <c r="O22" s="104"/>
      <c r="P22" s="104">
        <f>100/'Versicherte absolut'!$B21*'Versicherte absolut'!P21</f>
        <v>3.1491758221183734</v>
      </c>
      <c r="Q22" s="104"/>
      <c r="R22" s="104">
        <f>100/'Versicherte absolut'!$B21*'Versicherte absolut'!R21</f>
        <v>4.0328922240445753</v>
      </c>
      <c r="S22" s="104"/>
      <c r="T22" s="104">
        <f>100/'Versicherte absolut'!B21*'Versicherte absolut'!U21</f>
        <v>4.2594381660637923</v>
      </c>
      <c r="U22" s="75"/>
      <c r="V22" s="20" t="s">
        <v>35</v>
      </c>
      <c r="W22" s="104">
        <f>100/'Versicherte absolut'!B21*'Versicherte absolut'!W21</f>
        <v>3.8052229137178251</v>
      </c>
      <c r="X22" s="75"/>
      <c r="Y22" s="104">
        <f>100/'Versicherte absolut'!$B21*'Versicherte absolut'!Y21</f>
        <v>3.4498640724347887</v>
      </c>
      <c r="Z22" s="104"/>
      <c r="AA22" s="104">
        <f>100/'Versicherte absolut'!$B21*'Versicherte absolut'!AA21</f>
        <v>3.5846682693387857</v>
      </c>
      <c r="AB22" s="104"/>
      <c r="AC22" s="104">
        <f>100/'Versicherte absolut'!$B21*'Versicherte absolut'!AC21</f>
        <v>3.2596403723591485</v>
      </c>
      <c r="AD22" s="104"/>
      <c r="AE22" s="104">
        <f>100/'Versicherte absolut'!$B21*'Versicherte absolut'!AE21</f>
        <v>2.6990795869000279</v>
      </c>
      <c r="AF22" s="104"/>
      <c r="AG22" s="104">
        <f>100/'Versicherte absolut'!$B21*'Versicherte absolut'!AG21</f>
        <v>2.3733027777153684</v>
      </c>
      <c r="AH22" s="104"/>
      <c r="AI22" s="104">
        <f>100/'Versicherte absolut'!$B21*'Versicherte absolut'!AI21</f>
        <v>1.9808727822837329</v>
      </c>
      <c r="AJ22" s="104"/>
      <c r="AK22" s="104">
        <f>100/'Versicherte absolut'!$B21*'Versicherte absolut'!AK21</f>
        <v>1.4566342387681892</v>
      </c>
      <c r="AL22" s="104"/>
      <c r="AM22" s="104">
        <f>100/'Versicherte absolut'!$B21*'Versicherte absolut'!AN21</f>
        <v>0.70959431425853947</v>
      </c>
      <c r="AN22" s="104"/>
      <c r="AO22" s="104">
        <f>100/'Versicherte absolut'!$B21*'Versicherte absolut'!AP21</f>
        <v>0.39055771491908003</v>
      </c>
      <c r="AP22" s="75"/>
      <c r="AQ22" s="20" t="s">
        <v>35</v>
      </c>
      <c r="AR22" s="104">
        <f>100/'Versicherte absolut'!$B21*'Versicherte absolut'!AR21</f>
        <v>3.9976933504085319</v>
      </c>
      <c r="AS22" s="104"/>
      <c r="AT22" s="104">
        <f>100/'Versicherte absolut'!$B21*'Versicherte absolut'!AT21</f>
        <v>2.7735963512997373</v>
      </c>
      <c r="AU22" s="104"/>
      <c r="AV22" s="104">
        <f>100/'Versicherte absolut'!$B21*'Versicherte absolut'!AV21</f>
        <v>3.0948796872542634</v>
      </c>
      <c r="AW22" s="104"/>
      <c r="AX22" s="104">
        <f>100/'Versicherte absolut'!$B21*'Versicherte absolut'!AX21</f>
        <v>3.9467673204670217</v>
      </c>
      <c r="AY22" s="104"/>
      <c r="AZ22" s="104">
        <f>100/'Versicherte absolut'!$B21*'Versicherte absolut'!AZ21</f>
        <v>4.2388430804256823</v>
      </c>
      <c r="BA22" s="104"/>
      <c r="BB22" s="104">
        <f>100/'Versicherte absolut'!$B21*'Versicherte absolut'!BB21</f>
        <v>3.899585851550623</v>
      </c>
      <c r="BC22" s="104"/>
      <c r="BD22" s="104">
        <f>100/'Versicherte absolut'!$B21*'Versicherte absolut'!BD21</f>
        <v>3.4124184621836782</v>
      </c>
      <c r="BE22" s="104"/>
      <c r="BF22" s="104">
        <f>100/'Versicherte absolut'!$B21*'Versicherte absolut'!BF21</f>
        <v>3.4236521452590116</v>
      </c>
      <c r="BG22" s="104"/>
      <c r="BH22" s="104">
        <f>100/'Versicherte absolut'!$B21*'Versicherte absolut'!BI21</f>
        <v>3.0873905652040414</v>
      </c>
      <c r="BI22" s="104"/>
      <c r="BJ22" s="104">
        <f>100/'Versicherte absolut'!$B21*'Versicherte absolut'!BK21</f>
        <v>2.3901533023283683</v>
      </c>
      <c r="BK22" s="75"/>
      <c r="BL22" s="20" t="s">
        <v>35</v>
      </c>
      <c r="BM22" s="104">
        <f>100/'Versicherte absolut'!$B21*'Versicherte absolut'!BM21</f>
        <v>2.0273053389951099</v>
      </c>
      <c r="BN22" s="104"/>
      <c r="BO22" s="104">
        <f>100/'Versicherte absolut'!$B21*'Versicherte absolut'!BO21</f>
        <v>1.521789600605121</v>
      </c>
      <c r="BP22" s="104"/>
      <c r="BQ22" s="104">
        <f>100/'Versicherte absolut'!$B21*'Versicherte absolut'!BQ21</f>
        <v>0.94887176376313409</v>
      </c>
      <c r="BR22" s="104"/>
      <c r="BS22" s="104">
        <f>100/'Versicherte absolut'!$B21*'Versicherte absolut'!BS21</f>
        <v>0.38007294404876918</v>
      </c>
      <c r="BT22" s="104"/>
      <c r="BU22" s="104">
        <f>100/'Versicherte absolut'!$B21*'Versicherte absolut'!BU21</f>
        <v>0.15128026541448547</v>
      </c>
      <c r="BV22" s="75"/>
    </row>
    <row r="23" spans="1:74" s="1" customFormat="1" x14ac:dyDescent="0.25">
      <c r="A23" s="1" t="s">
        <v>36</v>
      </c>
      <c r="B23" s="104">
        <v>100</v>
      </c>
      <c r="C23" s="75"/>
      <c r="D23" s="104">
        <f>100/'Versicherte absolut'!B22*'Versicherte absolut'!D22</f>
        <v>80.835080827117565</v>
      </c>
      <c r="E23" s="104"/>
      <c r="F23" s="104">
        <f>100/'Versicherte absolut'!$B22*'Versicherte absolut'!F22</f>
        <v>19.166246383351471</v>
      </c>
      <c r="G23" s="104"/>
      <c r="H23" s="104">
        <f>100/'Versicherte absolut'!$B22*'Versicherte absolut'!H22</f>
        <v>9.2904732832532577</v>
      </c>
      <c r="I23" s="104"/>
      <c r="J23" s="104">
        <f>100/'Versicherte absolut'!$B22*'Versicherte absolut'!J22</f>
        <v>9.8757731000982147</v>
      </c>
      <c r="K23" s="104"/>
      <c r="L23" s="104">
        <f>100/'Versicherte absolut'!$B22*'Versicherte absolut'!L22</f>
        <v>4.3067979720224034</v>
      </c>
      <c r="M23" s="104"/>
      <c r="N23" s="104">
        <f>100/'Versicherte absolut'!$B22*'Versicherte absolut'!N22</f>
        <v>2.886682770153691</v>
      </c>
      <c r="O23" s="104"/>
      <c r="P23" s="104">
        <f>100/'Versicherte absolut'!$B22*'Versicherte absolut'!P22</f>
        <v>2.7951052477901945</v>
      </c>
      <c r="Q23" s="104"/>
      <c r="R23" s="104">
        <f>100/'Versicherte absolut'!$B22*'Versicherte absolut'!R22</f>
        <v>3.6710641573540732</v>
      </c>
      <c r="S23" s="104"/>
      <c r="T23" s="104">
        <f>100/'Versicherte absolut'!B22*'Versicherte absolut'!U22</f>
        <v>4.2205292915350521</v>
      </c>
      <c r="U23" s="75"/>
      <c r="V23" s="20" t="s">
        <v>36</v>
      </c>
      <c r="W23" s="104">
        <f>100/'Versicherte absolut'!B22*'Versicherte absolut'!W22</f>
        <v>3.8104212566028721</v>
      </c>
      <c r="X23" s="75"/>
      <c r="Y23" s="104">
        <f>100/'Versicherte absolut'!$B22*'Versicherte absolut'!Y22</f>
        <v>3.454728850901176</v>
      </c>
      <c r="Z23" s="104"/>
      <c r="AA23" s="104">
        <f>100/'Versicherte absolut'!$B22*'Versicherte absolut'!AA22</f>
        <v>3.2437023863244234</v>
      </c>
      <c r="AB23" s="104"/>
      <c r="AC23" s="104">
        <f>100/'Versicherte absolut'!$B22*'Versicherte absolut'!AC22</f>
        <v>2.9756058715791149</v>
      </c>
      <c r="AD23" s="104"/>
      <c r="AE23" s="104">
        <f>100/'Versicherte absolut'!$B22*'Versicherte absolut'!AE22</f>
        <v>2.6252223077535635</v>
      </c>
      <c r="AF23" s="104"/>
      <c r="AG23" s="104">
        <f>100/'Versicherte absolut'!$B22*'Versicherte absolut'!AG22</f>
        <v>2.2536033764234333</v>
      </c>
      <c r="AH23" s="104"/>
      <c r="AI23" s="104">
        <f>100/'Versicherte absolut'!$B22*'Versicherte absolut'!AI22</f>
        <v>2.19918774719295</v>
      </c>
      <c r="AJ23" s="104"/>
      <c r="AK23" s="104">
        <f>100/'Versicherte absolut'!$B22*'Versicherte absolut'!AK22</f>
        <v>1.8381864996151089</v>
      </c>
      <c r="AL23" s="104"/>
      <c r="AM23" s="104">
        <f>100/'Versicherte absolut'!$B22*'Versicherte absolut'!AN22</f>
        <v>0.93435617020147055</v>
      </c>
      <c r="AN23" s="104"/>
      <c r="AO23" s="104">
        <f>100/'Versicherte absolut'!$B22*'Versicherte absolut'!AP22</f>
        <v>0.58131818543784675</v>
      </c>
      <c r="AP23" s="75"/>
      <c r="AQ23" s="20" t="s">
        <v>36</v>
      </c>
      <c r="AR23" s="104">
        <f>100/'Versicherte absolut'!$B22*'Versicherte absolut'!AR22</f>
        <v>4.3877578106336106</v>
      </c>
      <c r="AS23" s="104"/>
      <c r="AT23" s="104">
        <f>100/'Versicherte absolut'!$B22*'Versicherte absolut'!AT22</f>
        <v>3.0154221856502006</v>
      </c>
      <c r="AU23" s="104"/>
      <c r="AV23" s="104">
        <f>100/'Versicherte absolut'!$B22*'Versicherte absolut'!AV22</f>
        <v>2.9517160831364637</v>
      </c>
      <c r="AW23" s="104"/>
      <c r="AX23" s="104">
        <f>100/'Versicherte absolut'!$B22*'Versicherte absolut'!AX22</f>
        <v>3.6259390014068433</v>
      </c>
      <c r="AY23" s="104"/>
      <c r="AZ23" s="104">
        <f>100/'Versicherte absolut'!$B22*'Versicherte absolut'!AZ22</f>
        <v>4.1979667135614367</v>
      </c>
      <c r="BA23" s="104"/>
      <c r="BB23" s="104">
        <f>100/'Versicherte absolut'!$B22*'Versicherte absolut'!BB22</f>
        <v>4.1209885063573379</v>
      </c>
      <c r="BC23" s="104"/>
      <c r="BD23" s="104">
        <f>100/'Versicherte absolut'!$B22*'Versicherte absolut'!BD22</f>
        <v>3.432166272927561</v>
      </c>
      <c r="BE23" s="104"/>
      <c r="BF23" s="104">
        <f>100/'Versicherte absolut'!$B22*'Versicherte absolut'!BF22</f>
        <v>3.3684601704138242</v>
      </c>
      <c r="BG23" s="104"/>
      <c r="BH23" s="104">
        <f>100/'Versicherte absolut'!$B22*'Versicherte absolut'!BI22</f>
        <v>2.7738698802856159</v>
      </c>
      <c r="BI23" s="104"/>
      <c r="BJ23" s="104">
        <f>100/'Versicherte absolut'!$B22*'Versicherte absolut'!BK22</f>
        <v>2.1726435378122262</v>
      </c>
      <c r="BK23" s="75"/>
      <c r="BL23" s="20" t="s">
        <v>36</v>
      </c>
      <c r="BM23" s="104">
        <f>100/'Versicherte absolut'!$B22*'Versicherte absolut'!BM22</f>
        <v>1.8687123404029411</v>
      </c>
      <c r="BN23" s="104"/>
      <c r="BO23" s="104">
        <f>100/'Versicherte absolut'!$B22*'Versicherte absolut'!BO22</f>
        <v>1.438696148435219</v>
      </c>
      <c r="BP23" s="104"/>
      <c r="BQ23" s="104">
        <f>100/'Versicherte absolut'!$B22*'Versicherte absolut'!BQ22</f>
        <v>0.99673506224617103</v>
      </c>
      <c r="BR23" s="104"/>
      <c r="BS23" s="104">
        <f>100/'Versicherte absolut'!$B22*'Versicherte absolut'!BS22</f>
        <v>0.5176120829241101</v>
      </c>
      <c r="BT23" s="104"/>
      <c r="BU23" s="104">
        <f>100/'Versicherte absolut'!$B22*'Versicherte absolut'!BU22</f>
        <v>0.16855572956759485</v>
      </c>
      <c r="BV23" s="75"/>
    </row>
    <row r="24" spans="1:74" s="1" customFormat="1" x14ac:dyDescent="0.25">
      <c r="A24" s="1" t="s">
        <v>37</v>
      </c>
      <c r="B24" s="104">
        <v>100</v>
      </c>
      <c r="C24" s="75"/>
      <c r="D24" s="104">
        <f>100/'Versicherte absolut'!B23*'Versicherte absolut'!D23</f>
        <v>78.378581493658999</v>
      </c>
      <c r="E24" s="104"/>
      <c r="F24" s="104">
        <f>100/'Versicherte absolut'!$B23*'Versicherte absolut'!F23</f>
        <v>21.621418506341005</v>
      </c>
      <c r="G24" s="104"/>
      <c r="H24" s="104">
        <f>100/'Versicherte absolut'!$B23*'Versicherte absolut'!H23</f>
        <v>10.239549084077032</v>
      </c>
      <c r="I24" s="104"/>
      <c r="J24" s="104">
        <f>100/'Versicherte absolut'!$B23*'Versicherte absolut'!J23</f>
        <v>11.381869422263975</v>
      </c>
      <c r="K24" s="104"/>
      <c r="L24" s="104">
        <f>100/'Versicherte absolut'!$B23*'Versicherte absolut'!L23</f>
        <v>4.2010333489901361</v>
      </c>
      <c r="M24" s="104"/>
      <c r="N24" s="104">
        <f>100/'Versicherte absolut'!$B23*'Versicherte absolut'!N23</f>
        <v>2.6021606387975575</v>
      </c>
      <c r="O24" s="104"/>
      <c r="P24" s="104">
        <f>100/'Versicherte absolut'!$B23*'Versicherte absolut'!P23</f>
        <v>2.8482855800845468</v>
      </c>
      <c r="Q24" s="104"/>
      <c r="R24" s="104">
        <f>100/'Versicherte absolut'!$B23*'Versicherte absolut'!R23</f>
        <v>3.7538750587130112</v>
      </c>
      <c r="S24" s="104"/>
      <c r="T24" s="104">
        <f>100/'Versicherte absolut'!B23*'Versicherte absolut'!U23</f>
        <v>4.287458900892438</v>
      </c>
      <c r="U24" s="75"/>
      <c r="V24" s="20" t="s">
        <v>37</v>
      </c>
      <c r="W24" s="104">
        <f>100/'Versicherte absolut'!B23*'Versicherte absolut'!W23</f>
        <v>3.8835133865664635</v>
      </c>
      <c r="X24" s="75"/>
      <c r="Y24" s="104">
        <f>100/'Versicherte absolut'!$B23*'Versicherte absolut'!Y23</f>
        <v>3.3893846876467828</v>
      </c>
      <c r="Z24" s="104"/>
      <c r="AA24" s="104">
        <f>100/'Versicherte absolut'!$B23*'Versicherte absolut'!AA23</f>
        <v>3.0962893377172382</v>
      </c>
      <c r="AB24" s="104"/>
      <c r="AC24" s="104">
        <f>100/'Versicherte absolut'!$B23*'Versicherte absolut'!AC23</f>
        <v>2.6228276186002821</v>
      </c>
      <c r="AD24" s="104"/>
      <c r="AE24" s="104">
        <f>100/'Versicherte absolut'!$B23*'Versicherte absolut'!AE23</f>
        <v>2.2451855331141384</v>
      </c>
      <c r="AF24" s="104"/>
      <c r="AG24" s="104">
        <f>100/'Versicherte absolut'!$B23*'Versicherte absolut'!AG23</f>
        <v>1.9821512447158292</v>
      </c>
      <c r="AH24" s="104"/>
      <c r="AI24" s="104">
        <f>100/'Versicherte absolut'!$B23*'Versicherte absolut'!AI23</f>
        <v>1.9013621418506341</v>
      </c>
      <c r="AJ24" s="104"/>
      <c r="AK24" s="104">
        <f>100/'Versicherte absolut'!$B23*'Versicherte absolut'!AK23</f>
        <v>1.610145608266792</v>
      </c>
      <c r="AL24" s="104"/>
      <c r="AM24" s="104">
        <f>100/'Versicherte absolut'!$B23*'Versicherte absolut'!AN23</f>
        <v>0.97322686707374362</v>
      </c>
      <c r="AN24" s="104"/>
      <c r="AO24" s="104">
        <f>100/'Versicherte absolut'!$B23*'Versicherte absolut'!AP23</f>
        <v>0.58994833255049317</v>
      </c>
      <c r="AP24" s="75"/>
      <c r="AQ24" s="20" t="s">
        <v>37</v>
      </c>
      <c r="AR24" s="104">
        <f>100/'Versicherte absolut'!$B23*'Versicherte absolut'!AR23</f>
        <v>4.5448567402536408</v>
      </c>
      <c r="AS24" s="104"/>
      <c r="AT24" s="104">
        <f>100/'Versicherte absolut'!$B23*'Versicherte absolut'!AT23</f>
        <v>2.7825270079849695</v>
      </c>
      <c r="AU24" s="104"/>
      <c r="AV24" s="104">
        <f>100/'Versicherte absolut'!$B23*'Versicherte absolut'!AV23</f>
        <v>2.8388914983560358</v>
      </c>
      <c r="AW24" s="104"/>
      <c r="AX24" s="104">
        <f>100/'Versicherte absolut'!$B23*'Versicherte absolut'!AX23</f>
        <v>3.72757162987318</v>
      </c>
      <c r="AY24" s="104"/>
      <c r="AZ24" s="104">
        <f>100/'Versicherte absolut'!$B23*'Versicherte absolut'!AZ23</f>
        <v>4.1615782057303896</v>
      </c>
      <c r="BA24" s="104"/>
      <c r="BB24" s="104">
        <f>100/'Versicherte absolut'!$B23*'Versicherte absolut'!BB23</f>
        <v>4.0939408172851106</v>
      </c>
      <c r="BC24" s="104"/>
      <c r="BD24" s="104">
        <f>100/'Versicherte absolut'!$B23*'Versicherte absolut'!BD23</f>
        <v>3.5922968529826211</v>
      </c>
      <c r="BE24" s="104"/>
      <c r="BF24" s="104">
        <f>100/'Versicherte absolut'!$B23*'Versicherte absolut'!BF23</f>
        <v>3.2616251761390327</v>
      </c>
      <c r="BG24" s="104"/>
      <c r="BH24" s="104">
        <f>100/'Versicherte absolut'!$B23*'Versicherte absolut'!BI23</f>
        <v>2.7524659464537344</v>
      </c>
      <c r="BI24" s="104"/>
      <c r="BJ24" s="104">
        <f>100/'Versicherte absolut'!$B23*'Versicherte absolut'!BK23</f>
        <v>1.980272428370127</v>
      </c>
      <c r="BK24" s="75"/>
      <c r="BL24" s="20" t="s">
        <v>37</v>
      </c>
      <c r="BM24" s="104">
        <f>100/'Versicherte absolut'!$B23*'Versicherte absolut'!BM23</f>
        <v>1.7322686707374355</v>
      </c>
      <c r="BN24" s="104"/>
      <c r="BO24" s="104">
        <f>100/'Versicherte absolut'!$B23*'Versicherte absolut'!BO23</f>
        <v>1.3189290746829498</v>
      </c>
      <c r="BP24" s="104"/>
      <c r="BQ24" s="104">
        <f>100/'Versicherte absolut'!$B23*'Versicherte absolut'!BQ23</f>
        <v>0.96383278534523253</v>
      </c>
      <c r="BR24" s="104"/>
      <c r="BS24" s="104">
        <f>100/'Versicherte absolut'!$B23*'Versicherte absolut'!BS23</f>
        <v>0.43400657585720998</v>
      </c>
      <c r="BT24" s="104"/>
      <c r="BU24" s="104">
        <f>100/'Versicherte absolut'!$B23*'Versicherte absolut'!BU23</f>
        <v>0.20854861437294506</v>
      </c>
      <c r="BV24" s="75"/>
    </row>
    <row r="25" spans="1:74" s="1" customFormat="1" x14ac:dyDescent="0.25">
      <c r="A25" s="1" t="s">
        <v>38</v>
      </c>
      <c r="B25" s="104">
        <v>100</v>
      </c>
      <c r="C25" s="75"/>
      <c r="D25" s="104">
        <f>100/'Versicherte absolut'!B24*'Versicherte absolut'!D24</f>
        <v>75.567178816606727</v>
      </c>
      <c r="E25" s="104"/>
      <c r="F25" s="104">
        <f>100/'Versicherte absolut'!$B24*'Versicherte absolut'!F24</f>
        <v>24.432821183393266</v>
      </c>
      <c r="G25" s="104"/>
      <c r="H25" s="104">
        <f>100/'Versicherte absolut'!$B24*'Versicherte absolut'!H24</f>
        <v>11.748937561294541</v>
      </c>
      <c r="I25" s="104"/>
      <c r="J25" s="104">
        <f>100/'Versicherte absolut'!$B24*'Versicherte absolut'!J24</f>
        <v>12.683883622098724</v>
      </c>
      <c r="K25" s="104"/>
      <c r="L25" s="104">
        <f>100/'Versicherte absolut'!$B24*'Versicherte absolut'!L24</f>
        <v>4.7989539065053943</v>
      </c>
      <c r="M25" s="104"/>
      <c r="N25" s="104">
        <f>100/'Versicherte absolut'!$B24*'Versicherte absolut'!N24</f>
        <v>2.7263811703170973</v>
      </c>
      <c r="O25" s="104"/>
      <c r="P25" s="104">
        <f>100/'Versicherte absolut'!$B24*'Versicherte absolut'!P24</f>
        <v>3.1448185681595291</v>
      </c>
      <c r="Q25" s="104"/>
      <c r="R25" s="104">
        <f>100/'Versicherte absolut'!$B24*'Versicherte absolut'!R24</f>
        <v>3.5305655442955213</v>
      </c>
      <c r="S25" s="104"/>
      <c r="T25" s="104">
        <f>100/'Versicherte absolut'!B24*'Versicherte absolut'!U24</f>
        <v>3.8182412553121936</v>
      </c>
      <c r="U25" s="75"/>
      <c r="V25" s="20" t="s">
        <v>38</v>
      </c>
      <c r="W25" s="104">
        <f>100/'Versicherte absolut'!B24*'Versicherte absolut'!W24</f>
        <v>3.2755802549852895</v>
      </c>
      <c r="X25" s="75"/>
      <c r="Y25" s="104">
        <f>100/'Versicherte absolut'!$B24*'Versicherte absolut'!Y24</f>
        <v>2.791762013729977</v>
      </c>
      <c r="Z25" s="104"/>
      <c r="AA25" s="104">
        <f>100/'Versicherte absolut'!$B24*'Versicherte absolut'!AA24</f>
        <v>2.4256292906178492</v>
      </c>
      <c r="AB25" s="104"/>
      <c r="AC25" s="104">
        <f>100/'Versicherte absolut'!$B24*'Versicherte absolut'!AC24</f>
        <v>2.0791108205295847</v>
      </c>
      <c r="AD25" s="104"/>
      <c r="AE25" s="104">
        <f>100/'Versicherte absolut'!$B24*'Versicherte absolut'!AE24</f>
        <v>2.1118012422360248</v>
      </c>
      <c r="AF25" s="104"/>
      <c r="AG25" s="104">
        <f>100/'Versicherte absolut'!$B24*'Versicherte absolut'!AG24</f>
        <v>2.0464203988231446</v>
      </c>
      <c r="AH25" s="104"/>
      <c r="AI25" s="104">
        <f>100/'Versicherte absolut'!$B24*'Versicherte absolut'!AI24</f>
        <v>1.8698921216083688</v>
      </c>
      <c r="AJ25" s="104"/>
      <c r="AK25" s="104">
        <f>100/'Versicherte absolut'!$B24*'Versicherte absolut'!AK24</f>
        <v>1.3991500490356326</v>
      </c>
      <c r="AL25" s="104"/>
      <c r="AM25" s="104">
        <f>100/'Versicherte absolut'!$B24*'Versicherte absolut'!AN24</f>
        <v>0.69303694017652828</v>
      </c>
      <c r="AN25" s="104"/>
      <c r="AO25" s="104">
        <f>100/'Versicherte absolut'!$B24*'Versicherte absolut'!AP24</f>
        <v>0.34651847008826414</v>
      </c>
      <c r="AP25" s="75"/>
      <c r="AQ25" s="20" t="s">
        <v>38</v>
      </c>
      <c r="AR25" s="104">
        <f>100/'Versicherte absolut'!$B24*'Versicherte absolut'!AR24</f>
        <v>5.0081726054266102</v>
      </c>
      <c r="AS25" s="104"/>
      <c r="AT25" s="104">
        <f>100/'Versicherte absolut'!$B24*'Versicherte absolut'!AT24</f>
        <v>3.3148087610330172</v>
      </c>
      <c r="AU25" s="104"/>
      <c r="AV25" s="104">
        <f>100/'Versicherte absolut'!$B24*'Versicherte absolut'!AV24</f>
        <v>3.4455704478587772</v>
      </c>
      <c r="AW25" s="104"/>
      <c r="AX25" s="104">
        <f>100/'Versicherte absolut'!$B24*'Versicherte absolut'!AX24</f>
        <v>3.4259561948349133</v>
      </c>
      <c r="AY25" s="104"/>
      <c r="AZ25" s="104">
        <f>100/'Versicherte absolut'!$B24*'Versicherte absolut'!AZ24</f>
        <v>4.2432167374959135</v>
      </c>
      <c r="BA25" s="104"/>
      <c r="BB25" s="104">
        <f>100/'Versicherte absolut'!$B24*'Versicherte absolut'!BB24</f>
        <v>3.5044132069303693</v>
      </c>
      <c r="BC25" s="104"/>
      <c r="BD25" s="104">
        <f>100/'Versicherte absolut'!$B24*'Versicherte absolut'!BD24</f>
        <v>3.0532853873814974</v>
      </c>
      <c r="BE25" s="104"/>
      <c r="BF25" s="104">
        <f>100/'Versicherte absolut'!$B24*'Versicherte absolut'!BF24</f>
        <v>3.0663615560640731</v>
      </c>
      <c r="BG25" s="104"/>
      <c r="BH25" s="104">
        <f>100/'Versicherte absolut'!$B24*'Versicherte absolut'!BI24</f>
        <v>2.4910101340307289</v>
      </c>
      <c r="BI25" s="104"/>
      <c r="BJ25" s="104">
        <f>100/'Versicherte absolut'!$B24*'Versicherte absolut'!BK24</f>
        <v>2.1183393265773129</v>
      </c>
      <c r="BK25" s="75"/>
      <c r="BL25" s="20" t="s">
        <v>38</v>
      </c>
      <c r="BM25" s="104">
        <f>100/'Versicherte absolut'!$B24*'Versicherte absolut'!BM24</f>
        <v>1.9679633867276889</v>
      </c>
      <c r="BN25" s="104"/>
      <c r="BO25" s="104">
        <f>100/'Versicherte absolut'!$B24*'Versicherte absolut'!BO24</f>
        <v>1.3860738803530566</v>
      </c>
      <c r="BP25" s="104"/>
      <c r="BQ25" s="104">
        <f>100/'Versicherte absolut'!$B24*'Versicherte absolut'!BQ24</f>
        <v>0.91533180778032042</v>
      </c>
      <c r="BR25" s="104"/>
      <c r="BS25" s="104">
        <f>100/'Versicherte absolut'!$B24*'Versicherte absolut'!BS24</f>
        <v>0.36613272311212813</v>
      </c>
      <c r="BT25" s="104"/>
      <c r="BU25" s="104">
        <f>100/'Versicherte absolut'!$B24*'Versicherte absolut'!BU24</f>
        <v>0.19614253023864009</v>
      </c>
      <c r="BV25" s="75"/>
    </row>
    <row r="26" spans="1:74" s="1" customFormat="1" x14ac:dyDescent="0.25">
      <c r="A26" s="1" t="s">
        <v>39</v>
      </c>
      <c r="B26" s="104">
        <v>100</v>
      </c>
      <c r="C26" s="75"/>
      <c r="D26" s="104">
        <f>100/'Versicherte absolut'!B25*'Versicherte absolut'!D25</f>
        <v>78.128026028688367</v>
      </c>
      <c r="E26" s="104"/>
      <c r="F26" s="104">
        <f>100/'Versicherte absolut'!$B25*'Versicherte absolut'!F25</f>
        <v>21.871973971311633</v>
      </c>
      <c r="G26" s="104"/>
      <c r="H26" s="104">
        <f>100/'Versicherte absolut'!$B25*'Versicherte absolut'!H25</f>
        <v>10.704556311569597</v>
      </c>
      <c r="I26" s="104"/>
      <c r="J26" s="104">
        <f>100/'Versicherte absolut'!$B25*'Versicherte absolut'!J25</f>
        <v>11.167417659742037</v>
      </c>
      <c r="K26" s="104"/>
      <c r="L26" s="104">
        <f>100/'Versicherte absolut'!$B25*'Versicherte absolut'!L25</f>
        <v>4.6841310213936191</v>
      </c>
      <c r="M26" s="104"/>
      <c r="N26" s="104">
        <f>100/'Versicherte absolut'!$B25*'Versicherte absolut'!N25</f>
        <v>3.2006507172091463</v>
      </c>
      <c r="O26" s="104"/>
      <c r="P26" s="104">
        <f>100/'Versicherte absolut'!$B25*'Versicherte absolut'!P25</f>
        <v>3.2439027539281886</v>
      </c>
      <c r="Q26" s="104"/>
      <c r="R26" s="104">
        <f>100/'Versicherte absolut'!$B25*'Versicherte absolut'!R25</f>
        <v>3.8939744102875289</v>
      </c>
      <c r="S26" s="104"/>
      <c r="T26" s="104">
        <f>100/'Versicherte absolut'!B25*'Versicherte absolut'!U25</f>
        <v>4.1173356745381069</v>
      </c>
      <c r="U26" s="75"/>
      <c r="V26" s="20" t="s">
        <v>39</v>
      </c>
      <c r="W26" s="104">
        <f>100/'Versicherte absolut'!B25*'Versicherte absolut'!W25</f>
        <v>3.6256396352196383</v>
      </c>
      <c r="X26" s="75"/>
      <c r="Y26" s="104">
        <f>100/'Versicherte absolut'!$B25*'Versicherte absolut'!Y25</f>
        <v>3.1403991237696838</v>
      </c>
      <c r="Z26" s="104"/>
      <c r="AA26" s="104">
        <f>100/'Versicherte absolut'!$B25*'Versicherte absolut'!AA25</f>
        <v>2.9467332877142698</v>
      </c>
      <c r="AB26" s="104"/>
      <c r="AC26" s="104">
        <f>100/'Versicherte absolut'!$B25*'Versicherte absolut'!AC25</f>
        <v>2.6342857388782015</v>
      </c>
      <c r="AD26" s="104"/>
      <c r="AE26" s="104">
        <f>100/'Versicherte absolut'!$B25*'Versicherte absolut'!AE25</f>
        <v>2.2073601625071548</v>
      </c>
      <c r="AF26" s="104"/>
      <c r="AG26" s="104">
        <f>100/'Versicherte absolut'!$B25*'Versicherte absolut'!AG25</f>
        <v>1.9480631264551835</v>
      </c>
      <c r="AH26" s="104"/>
      <c r="AI26" s="104">
        <f>100/'Versicherte absolut'!$B25*'Versicherte absolut'!AI25</f>
        <v>1.7006012248288209</v>
      </c>
      <c r="AJ26" s="104"/>
      <c r="AK26" s="104">
        <f>100/'Versicherte absolut'!$B25*'Versicherte absolut'!AK25</f>
        <v>1.4372156877934574</v>
      </c>
      <c r="AL26" s="104"/>
      <c r="AM26" s="104">
        <f>100/'Versicherte absolut'!$B25*'Versicherte absolut'!AN25</f>
        <v>0.76992929045141356</v>
      </c>
      <c r="AN26" s="104"/>
      <c r="AO26" s="104">
        <f>100/'Versicherte absolut'!$B25*'Versicherte absolut'!AP25</f>
        <v>0.41939412719111374</v>
      </c>
      <c r="AP26" s="75"/>
      <c r="AQ26" s="20" t="s">
        <v>39</v>
      </c>
      <c r="AR26" s="104">
        <f>100/'Versicherte absolut'!$B25*'Versicherte absolut'!AR25</f>
        <v>4.7400789295874057</v>
      </c>
      <c r="AS26" s="104"/>
      <c r="AT26" s="104">
        <f>100/'Versicherte absolut'!$B25*'Versicherte absolut'!AT25</f>
        <v>3.3254575893337464</v>
      </c>
      <c r="AU26" s="104"/>
      <c r="AV26" s="104">
        <f>100/'Versicherte absolut'!$B25*'Versicherte absolut'!AV25</f>
        <v>3.3241664837600435</v>
      </c>
      <c r="AW26" s="104"/>
      <c r="AX26" s="104">
        <f>100/'Versicherte absolut'!$B25*'Versicherte absolut'!AX25</f>
        <v>3.9157080207781925</v>
      </c>
      <c r="AY26" s="104"/>
      <c r="AZ26" s="104">
        <f>100/'Versicherte absolut'!$B25*'Versicherte absolut'!AZ25</f>
        <v>4.1659673178142445</v>
      </c>
      <c r="BA26" s="104"/>
      <c r="BB26" s="104">
        <f>100/'Versicherte absolut'!$B25*'Versicherte absolut'!BB25</f>
        <v>3.7371050830826436</v>
      </c>
      <c r="BC26" s="104"/>
      <c r="BD26" s="104">
        <f>100/'Versicherte absolut'!$B25*'Versicherte absolut'!BD25</f>
        <v>3.2624086004845947</v>
      </c>
      <c r="BE26" s="104"/>
      <c r="BF26" s="104">
        <f>100/'Versicherte absolut'!$B25*'Versicherte absolut'!BF25</f>
        <v>3.0439965742665445</v>
      </c>
      <c r="BG26" s="104"/>
      <c r="BH26" s="104">
        <f>100/'Versicherte absolut'!$B25*'Versicherte absolut'!BI25</f>
        <v>2.6536523224837429</v>
      </c>
      <c r="BI26" s="104"/>
      <c r="BJ26" s="104">
        <f>100/'Versicherte absolut'!$B25*'Versicherte absolut'!BK25</f>
        <v>1.9564553126842514</v>
      </c>
      <c r="BK26" s="75"/>
      <c r="BL26" s="20" t="s">
        <v>39</v>
      </c>
      <c r="BM26" s="104">
        <f>100/'Versicherte absolut'!$B25*'Versicherte absolut'!BM25</f>
        <v>1.5958064890966135</v>
      </c>
      <c r="BN26" s="104"/>
      <c r="BO26" s="104">
        <f>100/'Versicherte absolut'!$B25*'Versicherte absolut'!BO25</f>
        <v>1.1430588012515117</v>
      </c>
      <c r="BP26" s="104"/>
      <c r="BQ26" s="104">
        <f>100/'Versicherte absolut'!$B25*'Versicherte absolut'!BQ25</f>
        <v>0.78865032127010359</v>
      </c>
      <c r="BR26" s="104"/>
      <c r="BS26" s="104">
        <f>100/'Versicherte absolut'!$B25*'Versicherte absolut'!BS25</f>
        <v>0.36172474489905704</v>
      </c>
      <c r="BT26" s="104"/>
      <c r="BU26" s="104">
        <f>100/'Versicherte absolut'!$B25*'Versicherte absolut'!BU25</f>
        <v>0.14395827146785792</v>
      </c>
      <c r="BV26" s="75"/>
    </row>
    <row r="27" spans="1:74" s="1" customFormat="1" x14ac:dyDescent="0.25">
      <c r="A27" s="1" t="s">
        <v>40</v>
      </c>
      <c r="B27" s="104">
        <v>100</v>
      </c>
      <c r="C27" s="75"/>
      <c r="D27" s="104">
        <f>100/'Versicherte absolut'!B26*'Versicherte absolut'!D26</f>
        <v>80.842876254526104</v>
      </c>
      <c r="E27" s="104"/>
      <c r="F27" s="104">
        <f>100/'Versicherte absolut'!$B26*'Versicherte absolut'!F26</f>
        <v>19.156607213880235</v>
      </c>
      <c r="G27" s="104"/>
      <c r="H27" s="104">
        <f>100/'Versicherte absolut'!$B26*'Versicherte absolut'!H26</f>
        <v>9.4194701418912281</v>
      </c>
      <c r="I27" s="104"/>
      <c r="J27" s="104">
        <f>100/'Versicherte absolut'!$B26*'Versicherte absolut'!J26</f>
        <v>9.7376536035826629</v>
      </c>
      <c r="K27" s="104"/>
      <c r="L27" s="104">
        <f>100/'Versicherte absolut'!$B26*'Versicherte absolut'!L26</f>
        <v>4.627606547554481</v>
      </c>
      <c r="M27" s="104"/>
      <c r="N27" s="104">
        <f>100/'Versicherte absolut'!$B26*'Versicherte absolut'!N26</f>
        <v>3.3228477419821383</v>
      </c>
      <c r="O27" s="104"/>
      <c r="P27" s="104">
        <f>100/'Versicherte absolut'!$B26*'Versicherte absolut'!P26</f>
        <v>3.3249138683567576</v>
      </c>
      <c r="Q27" s="104"/>
      <c r="R27" s="104">
        <f>100/'Versicherte absolut'!$B26*'Versicherte absolut'!R26</f>
        <v>3.9318384909012956</v>
      </c>
      <c r="S27" s="104"/>
      <c r="T27" s="104">
        <f>100/'Versicherte absolut'!B26*'Versicherte absolut'!U26</f>
        <v>3.9824585870794786</v>
      </c>
      <c r="U27" s="75"/>
      <c r="V27" s="20" t="s">
        <v>40</v>
      </c>
      <c r="W27" s="104">
        <f>100/'Versicherte absolut'!B26*'Versicherte absolut'!W26</f>
        <v>3.6637585937943893</v>
      </c>
      <c r="X27" s="75"/>
      <c r="Y27" s="104">
        <f>100/'Versicherte absolut'!$B26*'Versicherte absolut'!Y26</f>
        <v>3.2288389919369416</v>
      </c>
      <c r="Z27" s="104"/>
      <c r="AA27" s="104">
        <f>100/'Versicherte absolut'!$B26*'Versicherte absolut'!AA26</f>
        <v>3.1415451526092593</v>
      </c>
      <c r="AB27" s="104"/>
      <c r="AC27" s="104">
        <f>100/'Versicherte absolut'!$B26*'Versicherte absolut'!AC26</f>
        <v>2.7272868144980085</v>
      </c>
      <c r="AD27" s="104"/>
      <c r="AE27" s="104">
        <f>100/'Versicherte absolut'!$B26*'Versicherte absolut'!AE26</f>
        <v>2.2954664022024907</v>
      </c>
      <c r="AF27" s="104"/>
      <c r="AG27" s="104">
        <f>100/'Versicherte absolut'!$B26*'Versicherte absolut'!AG26</f>
        <v>2.0511469584037108</v>
      </c>
      <c r="AH27" s="104"/>
      <c r="AI27" s="104">
        <f>100/'Versicherte absolut'!$B26*'Versicherte absolut'!AI26</f>
        <v>1.8553814844084937</v>
      </c>
      <c r="AJ27" s="104"/>
      <c r="AK27" s="104">
        <f>100/'Versicherte absolut'!$B26*'Versicherte absolut'!AK26</f>
        <v>1.4369908935480038</v>
      </c>
      <c r="AL27" s="104"/>
      <c r="AM27" s="104">
        <f>100/'Versicherte absolut'!$B26*'Versicherte absolut'!AN26</f>
        <v>0.86054163502910652</v>
      </c>
      <c r="AN27" s="104"/>
      <c r="AO27" s="104">
        <f>100/'Versicherte absolut'!$B26*'Versicherte absolut'!AP26</f>
        <v>0.43595266504475744</v>
      </c>
      <c r="AP27" s="75"/>
      <c r="AQ27" s="20" t="s">
        <v>40</v>
      </c>
      <c r="AR27" s="104">
        <f>100/'Versicherte absolut'!$B26*'Versicherte absolut'!AR26</f>
        <v>4.6818423648882481</v>
      </c>
      <c r="AS27" s="104"/>
      <c r="AT27" s="104">
        <f>100/'Versicherte absolut'!$B26*'Versicherte absolut'!AT26</f>
        <v>3.4137573024654051</v>
      </c>
      <c r="AU27" s="104"/>
      <c r="AV27" s="104">
        <f>100/'Versicherte absolut'!$B26*'Versicherte absolut'!AV26</f>
        <v>3.5428902008791368</v>
      </c>
      <c r="AW27" s="104"/>
      <c r="AX27" s="104">
        <f>100/'Versicherte absolut'!$B26*'Versicherte absolut'!AX26</f>
        <v>4.1451660390807801</v>
      </c>
      <c r="AY27" s="104"/>
      <c r="AZ27" s="104">
        <f>100/'Versicherte absolut'!$B26*'Versicherte absolut'!AZ26</f>
        <v>4.3161379965805606</v>
      </c>
      <c r="BA27" s="104"/>
      <c r="BB27" s="104">
        <f>100/'Versicherte absolut'!$B26*'Versicherte absolut'!BB26</f>
        <v>3.8776026735675284</v>
      </c>
      <c r="BC27" s="104"/>
      <c r="BD27" s="104">
        <f>100/'Versicherte absolut'!$B26*'Versicherte absolut'!BD26</f>
        <v>3.5036337997613622</v>
      </c>
      <c r="BE27" s="104"/>
      <c r="BF27" s="104">
        <f>100/'Versicherte absolut'!$B26*'Versicherte absolut'!BF26</f>
        <v>3.2541490400260331</v>
      </c>
      <c r="BG27" s="104"/>
      <c r="BH27" s="104">
        <f>100/'Versicherte absolut'!$B26*'Versicherte absolut'!BI26</f>
        <v>2.7267702829043539</v>
      </c>
      <c r="BI27" s="104"/>
      <c r="BJ27" s="104">
        <f>100/'Versicherte absolut'!$B26*'Versicherte absolut'!BK26</f>
        <v>2.0831719172103162</v>
      </c>
      <c r="BK27" s="75"/>
      <c r="BL27" s="20" t="s">
        <v>40</v>
      </c>
      <c r="BM27" s="104">
        <f>100/'Versicherte absolut'!$B26*'Versicherte absolut'!BM26</f>
        <v>1.7019716010929808</v>
      </c>
      <c r="BN27" s="104"/>
      <c r="BO27" s="104">
        <f>100/'Versicherte absolut'!$B26*'Versicherte absolut'!BO26</f>
        <v>1.2649858728609134</v>
      </c>
      <c r="BP27" s="104"/>
      <c r="BQ27" s="104">
        <f>100/'Versicherte absolut'!$B26*'Versicherte absolut'!BQ26</f>
        <v>0.85537631909255729</v>
      </c>
      <c r="BR27" s="104"/>
      <c r="BS27" s="104">
        <f>100/'Versicherte absolut'!$B26*'Versicherte absolut'!BS26</f>
        <v>0.42458896998434908</v>
      </c>
      <c r="BT27" s="104"/>
      <c r="BU27" s="104">
        <f>100/'Versicherte absolut'!$B26*'Versicherte absolut'!BU26</f>
        <v>0.16477357837592135</v>
      </c>
      <c r="BV27" s="75"/>
    </row>
    <row r="28" spans="1:74" s="1" customFormat="1" x14ac:dyDescent="0.25">
      <c r="A28" s="1" t="s">
        <v>41</v>
      </c>
      <c r="B28" s="104">
        <v>100</v>
      </c>
      <c r="C28" s="75"/>
      <c r="D28" s="104">
        <f>100/'Versicherte absolut'!B27*'Versicherte absolut'!D27</f>
        <v>79.209237422198271</v>
      </c>
      <c r="E28" s="104"/>
      <c r="F28" s="104">
        <f>100/'Versicherte absolut'!$B27*'Versicherte absolut'!F27</f>
        <v>20.790762577801726</v>
      </c>
      <c r="G28" s="104"/>
      <c r="H28" s="104">
        <f>100/'Versicherte absolut'!$B27*'Versicherte absolut'!H27</f>
        <v>10.070876422191366</v>
      </c>
      <c r="I28" s="104"/>
      <c r="J28" s="104">
        <f>100/'Versicherte absolut'!$B27*'Versicherte absolut'!J27</f>
        <v>10.719886155610359</v>
      </c>
      <c r="K28" s="104"/>
      <c r="L28" s="104">
        <f>100/'Versicherte absolut'!$B27*'Versicherte absolut'!L27</f>
        <v>4.3289191000214151</v>
      </c>
      <c r="M28" s="104"/>
      <c r="N28" s="104">
        <f>100/'Versicherte absolut'!$B27*'Versicherte absolut'!N27</f>
        <v>3.0718297307939402</v>
      </c>
      <c r="O28" s="104"/>
      <c r="P28" s="104">
        <f>100/'Versicherte absolut'!$B27*'Versicherte absolut'!P27</f>
        <v>3.3155106072852121</v>
      </c>
      <c r="Q28" s="104"/>
      <c r="R28" s="104">
        <f>100/'Versicherte absolut'!$B27*'Versicherte absolut'!R27</f>
        <v>4.1330763544926397</v>
      </c>
      <c r="S28" s="104"/>
      <c r="T28" s="104">
        <f>100/'Versicherte absolut'!B27*'Versicherte absolut'!U27</f>
        <v>4.3100947091372559</v>
      </c>
      <c r="U28" s="75"/>
      <c r="V28" s="20" t="s">
        <v>41</v>
      </c>
      <c r="W28" s="104">
        <f>100/'Versicherte absolut'!B27*'Versicherte absolut'!W27</f>
        <v>3.934124993955471</v>
      </c>
      <c r="X28" s="75"/>
      <c r="Y28" s="104">
        <f>100/'Versicherte absolut'!$B27*'Versicherte absolut'!Y27</f>
        <v>3.4239667309113768</v>
      </c>
      <c r="Z28" s="104"/>
      <c r="AA28" s="104">
        <f>100/'Versicherte absolut'!$B27*'Versicherte absolut'!AA27</f>
        <v>3.1146595375762476</v>
      </c>
      <c r="AB28" s="104"/>
      <c r="AC28" s="104">
        <f>100/'Versicherte absolut'!$B27*'Versicherte absolut'!AC27</f>
        <v>2.6892973839277694</v>
      </c>
      <c r="AD28" s="104"/>
      <c r="AE28" s="104">
        <f>100/'Versicherte absolut'!$B27*'Versicherte absolut'!AE27</f>
        <v>2.1110949923666231</v>
      </c>
      <c r="AF28" s="104"/>
      <c r="AG28" s="104">
        <f>100/'Versicherte absolut'!$B27*'Versicherte absolut'!AG27</f>
        <v>1.887447412596108</v>
      </c>
      <c r="AH28" s="104"/>
      <c r="AI28" s="104">
        <f>100/'Versicherte absolut'!$B27*'Versicherte absolut'!AI27</f>
        <v>1.5974827126465367</v>
      </c>
      <c r="AJ28" s="104"/>
      <c r="AK28" s="104">
        <f>100/'Versicherte absolut'!$B27*'Versicherte absolut'!AK27</f>
        <v>1.2220310999661506</v>
      </c>
      <c r="AL28" s="104"/>
      <c r="AM28" s="104">
        <f>100/'Versicherte absolut'!$B27*'Versicherte absolut'!AN27</f>
        <v>0.6471100242471971</v>
      </c>
      <c r="AN28" s="104"/>
      <c r="AO28" s="104">
        <f>100/'Versicherte absolut'!$B27*'Versicherte absolut'!AP27</f>
        <v>0.34609247093444967</v>
      </c>
      <c r="AP28" s="75"/>
      <c r="AQ28" s="20" t="s">
        <v>41</v>
      </c>
      <c r="AR28" s="104">
        <f>100/'Versicherte absolut'!$B27*'Versicherte absolut'!AR27</f>
        <v>4.4337485061377873</v>
      </c>
      <c r="AS28" s="104"/>
      <c r="AT28" s="104">
        <f>100/'Versicherte absolut'!$B27*'Versicherte absolut'!AT27</f>
        <v>3.1561077376881577</v>
      </c>
      <c r="AU28" s="104"/>
      <c r="AV28" s="104">
        <f>100/'Versicherte absolut'!$B27*'Versicherte absolut'!AV27</f>
        <v>3.3091206764346257</v>
      </c>
      <c r="AW28" s="104"/>
      <c r="AX28" s="104">
        <f>100/'Versicherte absolut'!$B27*'Versicherte absolut'!AX27</f>
        <v>4.0919735560483286</v>
      </c>
      <c r="AY28" s="104"/>
      <c r="AZ28" s="104">
        <f>100/'Versicherte absolut'!$B27*'Versicherte absolut'!AZ27</f>
        <v>4.5061101554998304</v>
      </c>
      <c r="BA28" s="104"/>
      <c r="BB28" s="104">
        <f>100/'Versicherte absolut'!$B27*'Versicherte absolut'!BB27</f>
        <v>4.0375727934014467</v>
      </c>
      <c r="BC28" s="104"/>
      <c r="BD28" s="104">
        <f>100/'Versicherte absolut'!$B27*'Versicherte absolut'!BD27</f>
        <v>3.5762888663226464</v>
      </c>
      <c r="BE28" s="104"/>
      <c r="BF28" s="104">
        <f>100/'Versicherte absolut'!$B27*'Versicherte absolut'!BF27</f>
        <v>3.268881382159313</v>
      </c>
      <c r="BG28" s="104"/>
      <c r="BH28" s="104">
        <f>100/'Versicherte absolut'!$B27*'Versicherte absolut'!BI27</f>
        <v>2.7910181750357492</v>
      </c>
      <c r="BI28" s="104"/>
      <c r="BJ28" s="104">
        <f>100/'Versicherte absolut'!$B27*'Versicherte absolut'!BK27</f>
        <v>1.9582547544539546</v>
      </c>
      <c r="BK28" s="75"/>
      <c r="BL28" s="20" t="s">
        <v>41</v>
      </c>
      <c r="BM28" s="104">
        <f>100/'Versicherte absolut'!$B27*'Versicherte absolut'!BM27</f>
        <v>1.6111260785167072</v>
      </c>
      <c r="BN28" s="104"/>
      <c r="BO28" s="104">
        <f>100/'Versicherte absolut'!$B27*'Versicherte absolut'!BO27</f>
        <v>1.172465960665658</v>
      </c>
      <c r="BP28" s="104"/>
      <c r="BQ28" s="104">
        <f>100/'Versicherte absolut'!$B27*'Versicherte absolut'!BQ27</f>
        <v>0.73795066282580013</v>
      </c>
      <c r="BR28" s="104"/>
      <c r="BS28" s="104">
        <f>100/'Versicherte absolut'!$B27*'Versicherte absolut'!BS27</f>
        <v>0.31086150083932607</v>
      </c>
      <c r="BT28" s="104"/>
      <c r="BU28" s="104">
        <f>100/'Versicherte absolut'!$B27*'Versicherte absolut'!BU27</f>
        <v>0.11501875531055064</v>
      </c>
      <c r="BV28" s="75"/>
    </row>
    <row r="29" spans="1:74" s="1" customFormat="1" x14ac:dyDescent="0.25">
      <c r="A29" s="1" t="s">
        <v>42</v>
      </c>
      <c r="B29" s="104">
        <v>100</v>
      </c>
      <c r="C29" s="75"/>
      <c r="D29" s="104">
        <f>100/'Versicherte absolut'!B28*'Versicherte absolut'!D28</f>
        <v>77.767520675788461</v>
      </c>
      <c r="E29" s="104"/>
      <c r="F29" s="104">
        <f>100/'Versicherte absolut'!$B28*'Versicherte absolut'!F28</f>
        <v>22.232479324211539</v>
      </c>
      <c r="G29" s="104"/>
      <c r="H29" s="104">
        <f>100/'Versicherte absolut'!$B28*'Versicherte absolut'!H28</f>
        <v>10.815903285363818</v>
      </c>
      <c r="I29" s="104"/>
      <c r="J29" s="104">
        <f>100/'Versicherte absolut'!$B28*'Versicherte absolut'!J28</f>
        <v>11.416576038847721</v>
      </c>
      <c r="K29" s="104"/>
      <c r="L29" s="104">
        <f>100/'Versicherte absolut'!$B28*'Versicherte absolut'!L28</f>
        <v>4.4926106713202998</v>
      </c>
      <c r="M29" s="104"/>
      <c r="N29" s="104">
        <f>100/'Versicherte absolut'!$B28*'Versicherte absolut'!N28</f>
        <v>2.7829063287724356</v>
      </c>
      <c r="O29" s="104"/>
      <c r="P29" s="104">
        <f>100/'Versicherte absolut'!$B28*'Versicherte absolut'!P28</f>
        <v>3.1028436058912301</v>
      </c>
      <c r="Q29" s="104"/>
      <c r="R29" s="104">
        <f>100/'Versicherte absolut'!$B28*'Versicherte absolut'!R28</f>
        <v>4.0339917549760997</v>
      </c>
      <c r="S29" s="104"/>
      <c r="T29" s="104">
        <f>100/'Versicherte absolut'!B28*'Versicherte absolut'!U28</f>
        <v>4.3825927143664067</v>
      </c>
      <c r="U29" s="75"/>
      <c r="V29" s="20" t="s">
        <v>42</v>
      </c>
      <c r="W29" s="104">
        <f>100/'Versicherte absolut'!B28*'Versicherte absolut'!W28</f>
        <v>3.8565298397362944</v>
      </c>
      <c r="X29" s="75"/>
      <c r="Y29" s="104">
        <f>100/'Versicherte absolut'!$B28*'Versicherte absolut'!Y28</f>
        <v>3.2980095601810873</v>
      </c>
      <c r="Z29" s="104"/>
      <c r="AA29" s="104">
        <f>100/'Versicherte absolut'!$B28*'Versicherte absolut'!AA28</f>
        <v>2.9211664432585551</v>
      </c>
      <c r="AB29" s="104"/>
      <c r="AC29" s="104">
        <f>100/'Versicherte absolut'!$B28*'Versicherte absolut'!AC28</f>
        <v>2.444000438385729</v>
      </c>
      <c r="AD29" s="104"/>
      <c r="AE29" s="104">
        <f>100/'Versicherte absolut'!$B28*'Versicherte absolut'!AE28</f>
        <v>2.049874807152432</v>
      </c>
      <c r="AF29" s="104"/>
      <c r="AG29" s="104">
        <f>100/'Versicherte absolut'!$B28*'Versicherte absolut'!AG28</f>
        <v>1.8445922591196877</v>
      </c>
      <c r="AH29" s="104"/>
      <c r="AI29" s="104">
        <f>100/'Versicherte absolut'!$B28*'Versicherte absolut'!AI28</f>
        <v>1.6831482839727865</v>
      </c>
      <c r="AJ29" s="104"/>
      <c r="AK29" s="104">
        <f>100/'Versicherte absolut'!$B28*'Versicherte absolut'!AK28</f>
        <v>1.34972221519681</v>
      </c>
      <c r="AL29" s="104"/>
      <c r="AM29" s="104">
        <f>100/'Versicherte absolut'!$B28*'Versicherte absolut'!AN28</f>
        <v>0.72797322474856052</v>
      </c>
      <c r="AN29" s="104"/>
      <c r="AO29" s="104">
        <f>100/'Versicherte absolut'!$B28*'Versicherte absolut'!AP28</f>
        <v>0.40339917549760995</v>
      </c>
      <c r="AP29" s="75"/>
      <c r="AQ29" s="20" t="s">
        <v>42</v>
      </c>
      <c r="AR29" s="104">
        <f>100/'Versicherte absolut'!$B28*'Versicherte absolut'!AR28</f>
        <v>4.6456241516814627</v>
      </c>
      <c r="AS29" s="104"/>
      <c r="AT29" s="104">
        <f>100/'Versicherte absolut'!$B28*'Versicherte absolut'!AT28</f>
        <v>2.9515162244872153</v>
      </c>
      <c r="AU29" s="104"/>
      <c r="AV29" s="104">
        <f>100/'Versicherte absolut'!$B28*'Versicherte absolut'!AV28</f>
        <v>3.0619557061803957</v>
      </c>
      <c r="AW29" s="104"/>
      <c r="AX29" s="104">
        <f>100/'Versicherte absolut'!$B28*'Versicherte absolut'!AX28</f>
        <v>3.9888886078723962</v>
      </c>
      <c r="AY29" s="104"/>
      <c r="AZ29" s="104">
        <f>100/'Versicherte absolut'!$B28*'Versicherte absolut'!AZ28</f>
        <v>4.5621622533026462</v>
      </c>
      <c r="BA29" s="104"/>
      <c r="BB29" s="104">
        <f>100/'Versicherte absolut'!$B28*'Versicherte absolut'!BB28</f>
        <v>4.11408145544062</v>
      </c>
      <c r="BC29" s="104"/>
      <c r="BD29" s="104">
        <f>100/'Versicherte absolut'!$B28*'Versicherte absolut'!BD28</f>
        <v>3.5585118490604213</v>
      </c>
      <c r="BE29" s="104"/>
      <c r="BF29" s="104">
        <f>100/'Versicherte absolut'!$B28*'Versicherte absolut'!BF28</f>
        <v>3.1374086345127599</v>
      </c>
      <c r="BG29" s="104"/>
      <c r="BH29" s="104">
        <f>100/'Versicherte absolut'!$B28*'Versicherte absolut'!BI28</f>
        <v>2.4971125555358844</v>
      </c>
      <c r="BI29" s="104"/>
      <c r="BJ29" s="104">
        <f>100/'Versicherte absolut'!$B28*'Versicherte absolut'!BK28</f>
        <v>1.8559734270804353</v>
      </c>
      <c r="BK29" s="75"/>
      <c r="BL29" s="20" t="s">
        <v>42</v>
      </c>
      <c r="BM29" s="104">
        <f>100/'Versicherte absolut'!$B28*'Versicherte absolut'!BM28</f>
        <v>1.5166460119544416</v>
      </c>
      <c r="BN29" s="104"/>
      <c r="BO29" s="104">
        <f>100/'Versicherte absolut'!$B28*'Versicherte absolut'!BO28</f>
        <v>1.1785831710463088</v>
      </c>
      <c r="BP29" s="104"/>
      <c r="BQ29" s="104">
        <f>100/'Versicherte absolut'!$B28*'Versicherte absolut'!BQ28</f>
        <v>0.79415260881661143</v>
      </c>
      <c r="BR29" s="104"/>
      <c r="BS29" s="104">
        <f>100/'Versicherte absolut'!$B28*'Versicherte absolut'!BS28</f>
        <v>0.37852921587967997</v>
      </c>
      <c r="BT29" s="104"/>
      <c r="BU29" s="104">
        <f>100/'Versicherte absolut'!$B28*'Versicherte absolut'!BU28</f>
        <v>0.15259195562187544</v>
      </c>
      <c r="BV29" s="75"/>
    </row>
    <row r="30" spans="1:74" s="1" customFormat="1" x14ac:dyDescent="0.25">
      <c r="A30" s="1" t="s">
        <v>43</v>
      </c>
      <c r="B30" s="104">
        <v>100</v>
      </c>
      <c r="C30" s="75"/>
      <c r="D30" s="104">
        <f>100/'Versicherte absolut'!B29*'Versicherte absolut'!D29</f>
        <v>81.935293970289834</v>
      </c>
      <c r="E30" s="104"/>
      <c r="F30" s="104">
        <f>100/'Versicherte absolut'!$B29*'Versicherte absolut'!F29</f>
        <v>18.064706029710162</v>
      </c>
      <c r="G30" s="104"/>
      <c r="H30" s="104">
        <f>100/'Versicherte absolut'!$B29*'Versicherte absolut'!H29</f>
        <v>8.8043913925699542</v>
      </c>
      <c r="I30" s="104"/>
      <c r="J30" s="104">
        <f>100/'Versicherte absolut'!$B29*'Versicherte absolut'!J29</f>
        <v>9.2603146371402083</v>
      </c>
      <c r="K30" s="104"/>
      <c r="L30" s="104">
        <f>100/'Versicherte absolut'!$B29*'Versicherte absolut'!L29</f>
        <v>3.5240111225231092</v>
      </c>
      <c r="M30" s="104"/>
      <c r="N30" s="104">
        <f>100/'Versicherte absolut'!$B29*'Versicherte absolut'!N29</f>
        <v>2.9791577945339309</v>
      </c>
      <c r="O30" s="104"/>
      <c r="P30" s="104">
        <f>100/'Versicherte absolut'!$B29*'Versicherte absolut'!P29</f>
        <v>3.6163856810040329</v>
      </c>
      <c r="Q30" s="104"/>
      <c r="R30" s="104">
        <f>100/'Versicherte absolut'!$B29*'Versicherte absolut'!R29</f>
        <v>4.2855532453217764</v>
      </c>
      <c r="S30" s="104"/>
      <c r="T30" s="104">
        <f>100/'Versicherte absolut'!B29*'Versicherte absolut'!U29</f>
        <v>4.2558055061499536</v>
      </c>
      <c r="U30" s="75"/>
      <c r="V30" s="20" t="s">
        <v>43</v>
      </c>
      <c r="W30" s="104">
        <f>100/'Versicherte absolut'!B29*'Versicherte absolut'!W29</f>
        <v>3.6282847766727619</v>
      </c>
      <c r="X30" s="75"/>
      <c r="Y30" s="104">
        <f>100/'Versicherte absolut'!$B29*'Versicherte absolut'!Y29</f>
        <v>3.2941706956587087</v>
      </c>
      <c r="Z30" s="104"/>
      <c r="AA30" s="104">
        <f>100/'Versicherte absolut'!$B29*'Versicherte absolut'!AA29</f>
        <v>3.438838648262732</v>
      </c>
      <c r="AB30" s="104"/>
      <c r="AC30" s="104">
        <f>100/'Versicherte absolut'!$B29*'Versicherte absolut'!AC29</f>
        <v>3.2497056539492468</v>
      </c>
      <c r="AD30" s="104"/>
      <c r="AE30" s="104">
        <f>100/'Versicherte absolut'!$B29*'Versicherte absolut'!AE29</f>
        <v>2.842631328440091</v>
      </c>
      <c r="AF30" s="104"/>
      <c r="AG30" s="104">
        <f>100/'Versicherte absolut'!$B29*'Versicherte absolut'!AG29</f>
        <v>2.5366993161151328</v>
      </c>
      <c r="AH30" s="104"/>
      <c r="AI30" s="104">
        <f>100/'Versicherte absolut'!$B29*'Versicherte absolut'!AI29</f>
        <v>2.1490393045917981</v>
      </c>
      <c r="AJ30" s="104"/>
      <c r="AK30" s="104">
        <f>100/'Versicherte absolut'!$B29*'Versicherte absolut'!AK29</f>
        <v>1.7739046569302837</v>
      </c>
      <c r="AL30" s="104"/>
      <c r="AM30" s="104">
        <f>100/'Versicherte absolut'!$B29*'Versicherte absolut'!AN29</f>
        <v>0.98042285628397496</v>
      </c>
      <c r="AN30" s="104"/>
      <c r="AO30" s="104">
        <f>100/'Versicherte absolut'!$B29*'Versicherte absolut'!AP29</f>
        <v>0.68419800095192762</v>
      </c>
      <c r="AP30" s="75"/>
      <c r="AQ30" s="20" t="s">
        <v>43</v>
      </c>
      <c r="AR30" s="104">
        <f>100/'Versicherte absolut'!$B29*'Versicherte absolut'!AR29</f>
        <v>3.5211929156541997</v>
      </c>
      <c r="AS30" s="104"/>
      <c r="AT30" s="104">
        <f>100/'Versicherte absolut'!$B29*'Versicherte absolut'!AT29</f>
        <v>2.8579748991708205</v>
      </c>
      <c r="AU30" s="104"/>
      <c r="AV30" s="104">
        <f>100/'Versicherte absolut'!$B29*'Versicherte absolut'!AV29</f>
        <v>3.4823642876825569</v>
      </c>
      <c r="AW30" s="104"/>
      <c r="AX30" s="104">
        <f>100/'Versicherte absolut'!$B29*'Versicherte absolut'!AX29</f>
        <v>4.1405721586212074</v>
      </c>
      <c r="AY30" s="104"/>
      <c r="AZ30" s="104">
        <f>100/'Versicherte absolut'!$B29*'Versicherte absolut'!AZ29</f>
        <v>4.2808562338735934</v>
      </c>
      <c r="BA30" s="104"/>
      <c r="BB30" s="104">
        <f>100/'Versicherte absolut'!$B29*'Versicherte absolut'!BB29</f>
        <v>3.5653448232671154</v>
      </c>
      <c r="BC30" s="104"/>
      <c r="BD30" s="104">
        <f>100/'Versicherte absolut'!$B29*'Versicherte absolut'!BD29</f>
        <v>3.2362408877977904</v>
      </c>
      <c r="BE30" s="104"/>
      <c r="BF30" s="104">
        <f>100/'Versicherte absolut'!$B29*'Versicherte absolut'!BF29</f>
        <v>3.2290388035772435</v>
      </c>
      <c r="BG30" s="104"/>
      <c r="BH30" s="104">
        <f>100/'Versicherte absolut'!$B29*'Versicherte absolut'!BI29</f>
        <v>2.9581778100653824</v>
      </c>
      <c r="BI30" s="104"/>
      <c r="BJ30" s="104">
        <f>100/'Versicherte absolut'!$B29*'Versicherte absolut'!BK29</f>
        <v>2.5464064731080436</v>
      </c>
      <c r="BK30" s="75"/>
      <c r="BL30" s="20" t="s">
        <v>43</v>
      </c>
      <c r="BM30" s="104">
        <f>100/'Versicherte absolut'!$B29*'Versicherte absolut'!BM29</f>
        <v>2.0012400110223201</v>
      </c>
      <c r="BN30" s="104"/>
      <c r="BO30" s="104">
        <f>100/'Versicherte absolut'!$B29*'Versicherte absolut'!BO29</f>
        <v>1.3740324156416743</v>
      </c>
      <c r="BP30" s="104"/>
      <c r="BQ30" s="104">
        <f>100/'Versicherte absolut'!$B29*'Versicherte absolut'!BQ29</f>
        <v>0.89712918660287078</v>
      </c>
      <c r="BR30" s="104"/>
      <c r="BS30" s="104">
        <f>100/'Versicherte absolut'!$B29*'Versicherte absolut'!BS29</f>
        <v>0.41584208021243013</v>
      </c>
      <c r="BT30" s="104"/>
      <c r="BU30" s="104">
        <f>100/'Versicherte absolut'!$B29*'Versicherte absolut'!BU29</f>
        <v>0.18975926250657579</v>
      </c>
      <c r="BV30" s="75"/>
    </row>
    <row r="31" spans="1:74" s="1" customFormat="1" x14ac:dyDescent="0.25">
      <c r="A31" s="1" t="s">
        <v>44</v>
      </c>
      <c r="B31" s="104">
        <v>100</v>
      </c>
      <c r="C31" s="75"/>
      <c r="D31" s="104">
        <f>100/'Versicherte absolut'!B30*'Versicherte absolut'!D30</f>
        <v>78.154403116730379</v>
      </c>
      <c r="E31" s="104"/>
      <c r="F31" s="104">
        <f>100/'Versicherte absolut'!$B30*'Versicherte absolut'!F30</f>
        <v>21.845596883269629</v>
      </c>
      <c r="G31" s="104"/>
      <c r="H31" s="104">
        <f>100/'Versicherte absolut'!$B30*'Versicherte absolut'!H30</f>
        <v>10.668583994903461</v>
      </c>
      <c r="I31" s="104"/>
      <c r="J31" s="104">
        <f>100/'Versicherte absolut'!$B30*'Versicherte absolut'!J30</f>
        <v>11.177012888366168</v>
      </c>
      <c r="K31" s="104"/>
      <c r="L31" s="104">
        <f>100/'Versicherte absolut'!$B30*'Versicherte absolut'!L30</f>
        <v>3.8508894442810941</v>
      </c>
      <c r="M31" s="104"/>
      <c r="N31" s="104">
        <f>100/'Versicherte absolut'!$B30*'Versicherte absolut'!N30</f>
        <v>3.2539449181613254</v>
      </c>
      <c r="O31" s="104"/>
      <c r="P31" s="104">
        <f>100/'Versicherte absolut'!$B30*'Versicherte absolut'!P30</f>
        <v>3.8044876506909735</v>
      </c>
      <c r="Q31" s="104"/>
      <c r="R31" s="104">
        <f>100/'Versicherte absolut'!$B30*'Versicherte absolut'!R30</f>
        <v>4.099284524159561</v>
      </c>
      <c r="S31" s="104"/>
      <c r="T31" s="104">
        <f>100/'Versicherte absolut'!B30*'Versicherte absolut'!U30</f>
        <v>4.201429726551015</v>
      </c>
      <c r="U31" s="75"/>
      <c r="V31" s="20" t="s">
        <v>44</v>
      </c>
      <c r="W31" s="104">
        <f>100/'Versicherte absolut'!B30*'Versicherte absolut'!W30</f>
        <v>3.6588503381358426</v>
      </c>
      <c r="X31" s="75"/>
      <c r="Y31" s="104">
        <f>100/'Versicherte absolut'!$B30*'Versicherte absolut'!Y30</f>
        <v>3.1936072723708717</v>
      </c>
      <c r="Z31" s="104"/>
      <c r="AA31" s="104">
        <f>100/'Versicherte absolut'!$B30*'Versicherte absolut'!AA30</f>
        <v>3.2701778888562192</v>
      </c>
      <c r="AB31" s="104"/>
      <c r="AC31" s="104">
        <f>100/'Versicherte absolut'!$B30*'Versicherte absolut'!AC30</f>
        <v>2.8381664706458887</v>
      </c>
      <c r="AD31" s="104"/>
      <c r="AE31" s="104">
        <f>100/'Versicherte absolut'!$B30*'Versicherte absolut'!AE30</f>
        <v>2.1343293639125749</v>
      </c>
      <c r="AF31" s="104"/>
      <c r="AG31" s="104">
        <f>100/'Versicherte absolut'!$B30*'Versicherte absolut'!AG30</f>
        <v>1.9652614427129278</v>
      </c>
      <c r="AH31" s="104"/>
      <c r="AI31" s="104">
        <f>100/'Versicherte absolut'!$B30*'Versicherte absolut'!AI30</f>
        <v>1.7975717926100168</v>
      </c>
      <c r="AJ31" s="104"/>
      <c r="AK31" s="104">
        <f>100/'Versicherte absolut'!$B30*'Versicherte absolut'!AK30</f>
        <v>1.5007840831128101</v>
      </c>
      <c r="AL31" s="104"/>
      <c r="AM31" s="104">
        <f>100/'Versicherte absolut'!$B30*'Versicherte absolut'!AN30</f>
        <v>0.86295084778986575</v>
      </c>
      <c r="AN31" s="104"/>
      <c r="AO31" s="104">
        <f>100/'Versicherte absolut'!$B30*'Versicherte absolut'!AP30</f>
        <v>0.50766318729785365</v>
      </c>
      <c r="AP31" s="75"/>
      <c r="AQ31" s="20" t="s">
        <v>44</v>
      </c>
      <c r="AR31" s="104">
        <f>100/'Versicherte absolut'!$B30*'Versicherte absolut'!AR30</f>
        <v>3.9201092815838483</v>
      </c>
      <c r="AS31" s="104"/>
      <c r="AT31" s="104">
        <f>100/'Versicherte absolut'!$B30*'Versicherte absolut'!AT30</f>
        <v>3.1755366068803297</v>
      </c>
      <c r="AU31" s="104"/>
      <c r="AV31" s="104">
        <f>100/'Versicherte absolut'!$B30*'Versicherte absolut'!AV30</f>
        <v>3.6077011663236305</v>
      </c>
      <c r="AW31" s="104"/>
      <c r="AX31" s="104">
        <f>100/'Versicherte absolut'!$B30*'Versicherte absolut'!AX30</f>
        <v>3.9384862295403313</v>
      </c>
      <c r="AY31" s="104"/>
      <c r="AZ31" s="104">
        <f>100/'Versicherte absolut'!$B30*'Versicherte absolut'!AZ30</f>
        <v>4.1611535822797219</v>
      </c>
      <c r="BA31" s="104"/>
      <c r="BB31" s="104">
        <f>100/'Versicherte absolut'!$B30*'Versicherte absolut'!BB30</f>
        <v>3.6752364500637071</v>
      </c>
      <c r="BC31" s="104"/>
      <c r="BD31" s="104">
        <f>100/'Versicherte absolut'!$B30*'Versicherte absolut'!BD30</f>
        <v>3.1023350975203372</v>
      </c>
      <c r="BE31" s="104"/>
      <c r="BF31" s="104">
        <f>100/'Versicherte absolut'!$B30*'Versicherte absolut'!BF30</f>
        <v>3.0464385474860336</v>
      </c>
      <c r="BG31" s="104"/>
      <c r="BH31" s="104">
        <f>100/'Versicherte absolut'!$B30*'Versicherte absolut'!BI30</f>
        <v>2.6280566990100951</v>
      </c>
      <c r="BI31" s="104"/>
      <c r="BJ31" s="104">
        <f>100/'Versicherte absolut'!$B30*'Versicherte absolut'!BK30</f>
        <v>1.8216149661864158</v>
      </c>
      <c r="BK31" s="75"/>
      <c r="BL31" s="20" t="s">
        <v>44</v>
      </c>
      <c r="BM31" s="104">
        <f>100/'Versicherte absolut'!$B30*'Versicherte absolut'!BM30</f>
        <v>1.5473390179359012</v>
      </c>
      <c r="BN31" s="104"/>
      <c r="BO31" s="104">
        <f>100/'Versicherte absolut'!$B30*'Versicherte absolut'!BO30</f>
        <v>1.1892948152504166</v>
      </c>
      <c r="BP31" s="104"/>
      <c r="BQ31" s="104">
        <f>100/'Versicherte absolut'!$B30*'Versicherte absolut'!BQ30</f>
        <v>0.85973488189748115</v>
      </c>
      <c r="BR31" s="104"/>
      <c r="BS31" s="104">
        <f>100/'Versicherte absolut'!$B30*'Versicherte absolut'!BS30</f>
        <v>0.38867244927962369</v>
      </c>
      <c r="BT31" s="104"/>
      <c r="BU31" s="104">
        <f>100/'Versicherte absolut'!$B30*'Versicherte absolut'!BU30</f>
        <v>0.15283495050475351</v>
      </c>
      <c r="BV31" s="75"/>
    </row>
    <row r="32" spans="1:74" s="1" customFormat="1" x14ac:dyDescent="0.25">
      <c r="A32" s="1" t="s">
        <v>45</v>
      </c>
      <c r="B32" s="104">
        <v>100</v>
      </c>
      <c r="C32" s="75"/>
      <c r="D32" s="104">
        <f>100/'Versicherte absolut'!B31*'Versicherte absolut'!D31</f>
        <v>79.346298502268681</v>
      </c>
      <c r="E32" s="104"/>
      <c r="F32" s="104">
        <f>100/'Versicherte absolut'!$B31*'Versicherte absolut'!F31</f>
        <v>20.653701497731319</v>
      </c>
      <c r="G32" s="104"/>
      <c r="H32" s="104">
        <f>100/'Versicherte absolut'!$B31*'Versicherte absolut'!H31</f>
        <v>10.066855834995248</v>
      </c>
      <c r="I32" s="104"/>
      <c r="J32" s="104">
        <f>100/'Versicherte absolut'!$B31*'Versicherte absolut'!J31</f>
        <v>10.586845662736071</v>
      </c>
      <c r="K32" s="104"/>
      <c r="L32" s="104">
        <f>100/'Versicherte absolut'!$B31*'Versicherte absolut'!L31</f>
        <v>4.4092058945565036</v>
      </c>
      <c r="M32" s="104"/>
      <c r="N32" s="104">
        <f>100/'Versicherte absolut'!$B31*'Versicherte absolut'!N31</f>
        <v>3.2658305783464727</v>
      </c>
      <c r="O32" s="104"/>
      <c r="P32" s="104">
        <f>100/'Versicherte absolut'!$B31*'Versicherte absolut'!P31</f>
        <v>3.4679373067605375</v>
      </c>
      <c r="Q32" s="104"/>
      <c r="R32" s="104">
        <f>100/'Versicherte absolut'!$B31*'Versicherte absolut'!R31</f>
        <v>3.9474388660607929</v>
      </c>
      <c r="S32" s="104"/>
      <c r="T32" s="104">
        <f>100/'Versicherte absolut'!B31*'Versicherte absolut'!U31</f>
        <v>4.2094414626637935</v>
      </c>
      <c r="U32" s="75"/>
      <c r="V32" s="20" t="s">
        <v>45</v>
      </c>
      <c r="W32" s="104">
        <f>100/'Versicherte absolut'!B31*'Versicherte absolut'!W31</f>
        <v>3.6295557667340357</v>
      </c>
      <c r="X32" s="75"/>
      <c r="Y32" s="104">
        <f>100/'Versicherte absolut'!$B31*'Versicherte absolut'!Y31</f>
        <v>3.1902078620855812</v>
      </c>
      <c r="Z32" s="104"/>
      <c r="AA32" s="104">
        <f>100/'Versicherte absolut'!$B31*'Versicherte absolut'!AA31</f>
        <v>3.1701310347596805</v>
      </c>
      <c r="AB32" s="104"/>
      <c r="AC32" s="104">
        <f>100/'Versicherte absolut'!$B31*'Versicherte absolut'!AC31</f>
        <v>2.8117596669923577</v>
      </c>
      <c r="AD32" s="104"/>
      <c r="AE32" s="104">
        <f>100/'Versicherte absolut'!$B31*'Versicherte absolut'!AE31</f>
        <v>2.2643315085728055</v>
      </c>
      <c r="AF32" s="104"/>
      <c r="AG32" s="104">
        <f>100/'Versicherte absolut'!$B31*'Versicherte absolut'!AG31</f>
        <v>2.0799593109632863</v>
      </c>
      <c r="AH32" s="104"/>
      <c r="AI32" s="104">
        <f>100/'Versicherte absolut'!$B31*'Versicherte absolut'!AI31</f>
        <v>1.7282802189712636</v>
      </c>
      <c r="AJ32" s="104"/>
      <c r="AK32" s="104">
        <f>100/'Versicherte absolut'!$B31*'Versicherte absolut'!AK31</f>
        <v>1.344143589469035</v>
      </c>
      <c r="AL32" s="104"/>
      <c r="AM32" s="104">
        <f>100/'Versicherte absolut'!$B31*'Versicherte absolut'!AN31</f>
        <v>0.71440043901329087</v>
      </c>
      <c r="AN32" s="104"/>
      <c r="AO32" s="104">
        <f>100/'Versicherte absolut'!$B31*'Versicherte absolut'!AP31</f>
        <v>0.34665988516054774</v>
      </c>
      <c r="AP32" s="75"/>
      <c r="AQ32" s="20" t="s">
        <v>45</v>
      </c>
      <c r="AR32" s="104">
        <f>100/'Versicherte absolut'!$B31*'Versicherte absolut'!AR31</f>
        <v>4.4540441422510142</v>
      </c>
      <c r="AS32" s="104"/>
      <c r="AT32" s="104">
        <f>100/'Versicherte absolut'!$B31*'Versicherte absolut'!AT31</f>
        <v>3.36454164603215</v>
      </c>
      <c r="AU32" s="104"/>
      <c r="AV32" s="104">
        <f>100/'Versicherte absolut'!$B31*'Versicherte absolut'!AV31</f>
        <v>3.5612945538259742</v>
      </c>
      <c r="AW32" s="104"/>
      <c r="AX32" s="104">
        <f>100/'Versicherte absolut'!$B31*'Versicherte absolut'!AX31</f>
        <v>3.9879271345013589</v>
      </c>
      <c r="AY32" s="104"/>
      <c r="AZ32" s="104">
        <f>100/'Versicherte absolut'!$B31*'Versicherte absolut'!AZ31</f>
        <v>4.2710103997965554</v>
      </c>
      <c r="BA32" s="104"/>
      <c r="BB32" s="104">
        <f>100/'Versicherte absolut'!$B31*'Versicherte absolut'!BB31</f>
        <v>3.7878280888198845</v>
      </c>
      <c r="BC32" s="104"/>
      <c r="BD32" s="104">
        <f>100/'Versicherte absolut'!$B31*'Versicherte absolut'!BD31</f>
        <v>3.2263461512722018</v>
      </c>
      <c r="BE32" s="104"/>
      <c r="BF32" s="104">
        <f>100/'Versicherte absolut'!$B31*'Versicherte absolut'!BF31</f>
        <v>3.1296427663191149</v>
      </c>
      <c r="BG32" s="104"/>
      <c r="BH32" s="104">
        <f>100/'Versicherte absolut'!$B31*'Versicherte absolut'!BI31</f>
        <v>2.6986602063897851</v>
      </c>
      <c r="BI32" s="104"/>
      <c r="BJ32" s="104">
        <f>100/'Versicherte absolut'!$B31*'Versicherte absolut'!BK31</f>
        <v>2.0301018564373003</v>
      </c>
      <c r="BK32" s="75"/>
      <c r="BL32" s="20" t="s">
        <v>45</v>
      </c>
      <c r="BM32" s="104">
        <f>100/'Versicherte absolut'!$B31*'Versicherte absolut'!BM31</f>
        <v>1.7774684459197196</v>
      </c>
      <c r="BN32" s="104"/>
      <c r="BO32" s="104">
        <f>100/'Versicherte absolut'!$B31*'Versicherte absolut'!BO31</f>
        <v>1.2407479287406475</v>
      </c>
      <c r="BP32" s="104"/>
      <c r="BQ32" s="104">
        <f>100/'Versicherte absolut'!$B31*'Versicherte absolut'!BQ31</f>
        <v>0.78299626571011749</v>
      </c>
      <c r="BR32" s="104"/>
      <c r="BS32" s="104">
        <f>100/'Versicherte absolut'!$B31*'Versicherte absolut'!BS31</f>
        <v>0.32624844404588227</v>
      </c>
      <c r="BT32" s="104"/>
      <c r="BU32" s="104">
        <f>100/'Versicherte absolut'!$B31*'Versicherte absolut'!BU31</f>
        <v>0.12748785351946784</v>
      </c>
      <c r="BV32" s="75"/>
    </row>
    <row r="33" spans="1:74" s="1" customFormat="1" x14ac:dyDescent="0.25">
      <c r="A33" s="1" t="s">
        <v>46</v>
      </c>
      <c r="B33" s="104">
        <v>100</v>
      </c>
      <c r="C33" s="75"/>
      <c r="D33" s="104">
        <f>100/'Versicherte absolut'!B32*'Versicherte absolut'!D32</f>
        <v>78.641967302034629</v>
      </c>
      <c r="E33" s="104"/>
      <c r="F33" s="104">
        <f>100/'Versicherte absolut'!$B32*'Versicherte absolut'!F32</f>
        <v>21.358622275415211</v>
      </c>
      <c r="G33" s="104"/>
      <c r="H33" s="104">
        <f>100/'Versicherte absolut'!$B32*'Versicherte absolut'!H32</f>
        <v>10.374204807414527</v>
      </c>
      <c r="I33" s="104"/>
      <c r="J33" s="104">
        <f>100/'Versicherte absolut'!$B32*'Versicherte absolut'!J32</f>
        <v>10.983827890550844</v>
      </c>
      <c r="K33" s="104"/>
      <c r="L33" s="104">
        <f>100/'Versicherte absolut'!$B32*'Versicherte absolut'!L32</f>
        <v>4.0220973628200669</v>
      </c>
      <c r="M33" s="104"/>
      <c r="N33" s="104">
        <f>100/'Versicherte absolut'!$B32*'Versicherte absolut'!N32</f>
        <v>3.1282979488600522</v>
      </c>
      <c r="O33" s="104"/>
      <c r="P33" s="104">
        <f>100/'Versicherte absolut'!$B32*'Versicherte absolut'!P32</f>
        <v>3.591705824435627</v>
      </c>
      <c r="Q33" s="104"/>
      <c r="R33" s="104">
        <f>100/'Versicherte absolut'!$B32*'Versicherte absolut'!R32</f>
        <v>3.9425044070914379</v>
      </c>
      <c r="S33" s="104"/>
      <c r="T33" s="104">
        <f>100/'Versicherte absolut'!B32*'Versicherte absolut'!U32</f>
        <v>3.9212796188971368</v>
      </c>
      <c r="U33" s="75"/>
      <c r="V33" s="20" t="s">
        <v>46</v>
      </c>
      <c r="W33" s="104">
        <f>100/'Versicherte absolut'!B32*'Versicherte absolut'!W32</f>
        <v>3.5097545589076309</v>
      </c>
      <c r="X33" s="75"/>
      <c r="Y33" s="104">
        <f>100/'Versicherte absolut'!$B32*'Versicherte absolut'!Y32</f>
        <v>3.1713371026984962</v>
      </c>
      <c r="Z33" s="104"/>
      <c r="AA33" s="104">
        <f>100/'Versicherte absolut'!$B32*'Versicherte absolut'!AA32</f>
        <v>3.2214511859350403</v>
      </c>
      <c r="AB33" s="104"/>
      <c r="AC33" s="104">
        <f>100/'Versicherte absolut'!$B32*'Versicherte absolut'!AC32</f>
        <v>2.8046199288969595</v>
      </c>
      <c r="AD33" s="104"/>
      <c r="AE33" s="104">
        <f>100/'Versicherte absolut'!$B32*'Versicherte absolut'!AE32</f>
        <v>2.2333193800003537</v>
      </c>
      <c r="AF33" s="104"/>
      <c r="AG33" s="104">
        <f>100/'Versicherte absolut'!$B32*'Versicherte absolut'!AG32</f>
        <v>2.3058374063308826</v>
      </c>
      <c r="AH33" s="104"/>
      <c r="AI33" s="104">
        <f>100/'Versicherte absolut'!$B32*'Versicherte absolut'!AI32</f>
        <v>2.0988957214364468</v>
      </c>
      <c r="AJ33" s="104"/>
      <c r="AK33" s="104">
        <f>100/'Versicherte absolut'!$B32*'Versicherte absolut'!AK32</f>
        <v>1.7286410829358601</v>
      </c>
      <c r="AL33" s="104"/>
      <c r="AM33" s="104">
        <f>100/'Versicherte absolut'!$B32*'Versicherte absolut'!AN32</f>
        <v>0.96926532753975236</v>
      </c>
      <c r="AN33" s="104"/>
      <c r="AO33" s="104">
        <f>100/'Versicherte absolut'!$B32*'Versicherte absolut'!AP32</f>
        <v>0.52118646566006144</v>
      </c>
      <c r="AP33" s="75"/>
      <c r="AQ33" s="20" t="s">
        <v>46</v>
      </c>
      <c r="AR33" s="104">
        <f>100/'Versicherte absolut'!$B32*'Versicherte absolut'!AR32</f>
        <v>3.8923903238548934</v>
      </c>
      <c r="AS33" s="104"/>
      <c r="AT33" s="104">
        <f>100/'Versicherte absolut'!$B32*'Versicherte absolut'!AT32</f>
        <v>3.1742849899477048</v>
      </c>
      <c r="AU33" s="104"/>
      <c r="AV33" s="104">
        <f>100/'Versicherte absolut'!$B32*'Versicherte absolut'!AV32</f>
        <v>3.5079858265581061</v>
      </c>
      <c r="AW33" s="104"/>
      <c r="AX33" s="104">
        <f>100/'Versicherte absolut'!$B32*'Versicherte absolut'!AX32</f>
        <v>3.9206900414472949</v>
      </c>
      <c r="AY33" s="104"/>
      <c r="AZ33" s="104">
        <f>100/'Versicherte absolut'!$B32*'Versicherte absolut'!AZ32</f>
        <v>3.9778790540819395</v>
      </c>
      <c r="BA33" s="104"/>
      <c r="BB33" s="104">
        <f>100/'Versicherte absolut'!$B32*'Versicherte absolut'!BB32</f>
        <v>3.5928849793353104</v>
      </c>
      <c r="BC33" s="104"/>
      <c r="BD33" s="104">
        <f>100/'Versicherte absolut'!$B32*'Versicherte absolut'!BD32</f>
        <v>3.1459852723553032</v>
      </c>
      <c r="BE33" s="104"/>
      <c r="BF33" s="104">
        <f>100/'Versicherte absolut'!$B32*'Versicherte absolut'!BF32</f>
        <v>3.0557799225295232</v>
      </c>
      <c r="BG33" s="104"/>
      <c r="BH33" s="104">
        <f>100/'Versicherte absolut'!$B32*'Versicherte absolut'!BI32</f>
        <v>2.6955481006762456</v>
      </c>
      <c r="BI33" s="104"/>
      <c r="BJ33" s="104">
        <f>100/'Versicherte absolut'!$B32*'Versicherte absolut'!BK32</f>
        <v>1.8648334738492922</v>
      </c>
      <c r="BK33" s="75"/>
      <c r="BL33" s="20" t="s">
        <v>46</v>
      </c>
      <c r="BM33" s="104">
        <f>100/'Versicherte absolut'!$B32*'Versicherte absolut'!BM32</f>
        <v>1.6838331967478908</v>
      </c>
      <c r="BN33" s="104"/>
      <c r="BO33" s="104">
        <f>100/'Versicherte absolut'!$B32*'Versicherte absolut'!BO32</f>
        <v>1.3383408111406556</v>
      </c>
      <c r="BP33" s="104"/>
      <c r="BQ33" s="104">
        <f>100/'Versicherte absolut'!$B32*'Versicherte absolut'!BQ32</f>
        <v>0.9934380029832619</v>
      </c>
      <c r="BR33" s="104"/>
      <c r="BS33" s="104">
        <f>100/'Versicherte absolut'!$B32*'Versicherte absolut'!BS32</f>
        <v>0.45456421382794954</v>
      </c>
      <c r="BT33" s="104"/>
      <c r="BU33" s="104">
        <f>100/'Versicherte absolut'!$B32*'Versicherte absolut'!BU32</f>
        <v>0.17392534770330106</v>
      </c>
      <c r="BV33" s="75"/>
    </row>
    <row r="34" spans="1:74" s="1" customFormat="1" x14ac:dyDescent="0.25">
      <c r="A34" s="1" t="s">
        <v>47</v>
      </c>
      <c r="B34" s="104">
        <v>100</v>
      </c>
      <c r="C34" s="75"/>
      <c r="D34" s="104">
        <f>100/'Versicherte absolut'!B33*'Versicherte absolut'!D33</f>
        <v>78.512743022089225</v>
      </c>
      <c r="E34" s="104"/>
      <c r="F34" s="104">
        <f>100/'Versicherte absolut'!$B33*'Versicherte absolut'!F33</f>
        <v>21.487256977910782</v>
      </c>
      <c r="G34" s="104"/>
      <c r="H34" s="104">
        <f>100/'Versicherte absolut'!$B33*'Versicherte absolut'!H33</f>
        <v>10.477157710767047</v>
      </c>
      <c r="I34" s="104"/>
      <c r="J34" s="104">
        <f>100/'Versicherte absolut'!$B33*'Versicherte absolut'!J33</f>
        <v>11.010345771101356</v>
      </c>
      <c r="K34" s="104"/>
      <c r="L34" s="104">
        <f>100/'Versicherte absolut'!$B33*'Versicherte absolut'!L33</f>
        <v>3.7197447205014877</v>
      </c>
      <c r="M34" s="104"/>
      <c r="N34" s="104">
        <f>100/'Versicherte absolut'!$B33*'Versicherte absolut'!N33</f>
        <v>3.458697029380807</v>
      </c>
      <c r="O34" s="104"/>
      <c r="P34" s="104">
        <f>100/'Versicherte absolut'!$B33*'Versicherte absolut'!P33</f>
        <v>4.0076613430028623</v>
      </c>
      <c r="Q34" s="104"/>
      <c r="R34" s="104">
        <f>100/'Versicherte absolut'!$B33*'Versicherte absolut'!R33</f>
        <v>4.2329659602684924</v>
      </c>
      <c r="S34" s="104"/>
      <c r="T34" s="104">
        <f>100/'Versicherte absolut'!B33*'Versicherte absolut'!U33</f>
        <v>4.2963174773770998</v>
      </c>
      <c r="U34" s="75"/>
      <c r="V34" s="20" t="s">
        <v>47</v>
      </c>
      <c r="W34" s="104">
        <f>100/'Versicherte absolut'!B33*'Versicherte absolut'!W33</f>
        <v>3.6687184012739325</v>
      </c>
      <c r="X34" s="75"/>
      <c r="Y34" s="104">
        <f>100/'Versicherte absolut'!$B33*'Versicherte absolut'!Y33</f>
        <v>3.2471966337419547</v>
      </c>
      <c r="Z34" s="104"/>
      <c r="AA34" s="104">
        <f>100/'Versicherte absolut'!$B33*'Versicherte absolut'!AA33</f>
        <v>3.2385689952252186</v>
      </c>
      <c r="AB34" s="104"/>
      <c r="AC34" s="104">
        <f>100/'Versicherte absolut'!$B33*'Versicherte absolut'!AC33</f>
        <v>2.9481873331476338</v>
      </c>
      <c r="AD34" s="104"/>
      <c r="AE34" s="104">
        <f>100/'Versicherte absolut'!$B33*'Versicherte absolut'!AE33</f>
        <v>2.2133590354793147</v>
      </c>
      <c r="AF34" s="104"/>
      <c r="AG34" s="104">
        <f>100/'Versicherte absolut'!$B33*'Versicherte absolut'!AG33</f>
        <v>1.9902729538322739</v>
      </c>
      <c r="AH34" s="104"/>
      <c r="AI34" s="104">
        <f>100/'Versicherte absolut'!$B33*'Versicherte absolut'!AI33</f>
        <v>1.7395784289316765</v>
      </c>
      <c r="AJ34" s="104"/>
      <c r="AK34" s="104">
        <f>100/'Versicherte absolut'!$B33*'Versicherte absolut'!AK33</f>
        <v>1.3715480202034644</v>
      </c>
      <c r="AL34" s="104"/>
      <c r="AM34" s="104">
        <f>100/'Versicherte absolut'!$B33*'Versicherte absolut'!AN33</f>
        <v>0.78437559315014804</v>
      </c>
      <c r="AN34" s="104"/>
      <c r="AO34" s="104">
        <f>100/'Versicherte absolut'!$B33*'Versicherte absolut'!AP33</f>
        <v>0.54797829779157103</v>
      </c>
      <c r="AP34" s="75"/>
      <c r="AQ34" s="20" t="s">
        <v>47</v>
      </c>
      <c r="AR34" s="104">
        <f>100/'Versicherte absolut'!$B33*'Versicherte absolut'!AR33</f>
        <v>3.7803846940762638</v>
      </c>
      <c r="AS34" s="104"/>
      <c r="AT34" s="104">
        <f>100/'Versicherte absolut'!$B33*'Versicherte absolut'!AT33</f>
        <v>3.2674099582668803</v>
      </c>
      <c r="AU34" s="104"/>
      <c r="AV34" s="104">
        <f>100/'Versicherte absolut'!$B33*'Versicherte absolut'!AV33</f>
        <v>3.8168672798041774</v>
      </c>
      <c r="AW34" s="104"/>
      <c r="AX34" s="104">
        <f>100/'Versicherte absolut'!$B33*'Versicherte absolut'!AX33</f>
        <v>3.9692067256139798</v>
      </c>
      <c r="AY34" s="104"/>
      <c r="AZ34" s="104">
        <f>100/'Versicherte absolut'!$B33*'Versicherte absolut'!AZ33</f>
        <v>4.158275261109317</v>
      </c>
      <c r="BA34" s="104"/>
      <c r="BB34" s="104">
        <f>100/'Versicherte absolut'!$B33*'Versicherte absolut'!BB33</f>
        <v>3.6310032957579135</v>
      </c>
      <c r="BC34" s="104"/>
      <c r="BD34" s="104">
        <f>100/'Versicherte absolut'!$B33*'Versicherte absolut'!BD33</f>
        <v>3.0268220956287455</v>
      </c>
      <c r="BE34" s="104"/>
      <c r="BF34" s="104">
        <f>100/'Versicherte absolut'!$B33*'Versicherte absolut'!BF33</f>
        <v>2.9089932038858883</v>
      </c>
      <c r="BG34" s="104"/>
      <c r="BH34" s="104">
        <f>100/'Versicherte absolut'!$B33*'Versicherte absolut'!BI33</f>
        <v>2.6151604864016091</v>
      </c>
      <c r="BI34" s="104"/>
      <c r="BJ34" s="104">
        <f>100/'Versicherte absolut'!$B33*'Versicherte absolut'!BK33</f>
        <v>1.8926573866143421</v>
      </c>
      <c r="BK34" s="75"/>
      <c r="BL34" s="20" t="s">
        <v>47</v>
      </c>
      <c r="BM34" s="104">
        <f>100/'Versicherte absolut'!$B33*'Versicherte absolut'!BM33</f>
        <v>1.5514959092668232</v>
      </c>
      <c r="BN34" s="104"/>
      <c r="BO34" s="104">
        <f>100/'Versicherte absolut'!$B33*'Versicherte absolut'!BO33</f>
        <v>1.1620196562255807</v>
      </c>
      <c r="BP34" s="104"/>
      <c r="BQ34" s="104">
        <f>100/'Versicherte absolut'!$B33*'Versicherte absolut'!BQ33</f>
        <v>0.77155738735385404</v>
      </c>
      <c r="BR34" s="104"/>
      <c r="BS34" s="104">
        <f>100/'Versicherte absolut'!$B33*'Versicherte absolut'!BS33</f>
        <v>0.33918944568655052</v>
      </c>
      <c r="BT34" s="104"/>
      <c r="BU34" s="104">
        <f>100/'Versicherte absolut'!$B33*'Versicherte absolut'!BU33</f>
        <v>0.15628350913173911</v>
      </c>
      <c r="BV34" s="75"/>
    </row>
    <row r="35" spans="1:74" s="1" customFormat="1" x14ac:dyDescent="0.25">
      <c r="A35" s="1" t="s">
        <v>48</v>
      </c>
      <c r="B35" s="104">
        <v>100</v>
      </c>
      <c r="C35" s="75"/>
      <c r="D35" s="104">
        <f>100/'Versicherte absolut'!B34*'Versicherte absolut'!D34</f>
        <v>77.611854492145383</v>
      </c>
      <c r="E35" s="104"/>
      <c r="F35" s="104">
        <f>100/'Versicherte absolut'!$B34*'Versicherte absolut'!F34</f>
        <v>22.388145507854606</v>
      </c>
      <c r="G35" s="104"/>
      <c r="H35" s="104">
        <f>100/'Versicherte absolut'!$B34*'Versicherte absolut'!H34</f>
        <v>10.846975293559654</v>
      </c>
      <c r="I35" s="104"/>
      <c r="J35" s="104">
        <f>100/'Versicherte absolut'!$B34*'Versicherte absolut'!J34</f>
        <v>11.541170214294953</v>
      </c>
      <c r="K35" s="104"/>
      <c r="L35" s="104">
        <f>100/'Versicherte absolut'!$B34*'Versicherte absolut'!L34</f>
        <v>4.1651695244118025</v>
      </c>
      <c r="M35" s="104"/>
      <c r="N35" s="104">
        <f>100/'Versicherte absolut'!$B34*'Versicherte absolut'!N34</f>
        <v>2.7624071172945079</v>
      </c>
      <c r="O35" s="104"/>
      <c r="P35" s="104">
        <f>100/'Versicherte absolut'!$B34*'Versicherte absolut'!P34</f>
        <v>3.2453253230234127</v>
      </c>
      <c r="Q35" s="104"/>
      <c r="R35" s="104">
        <f>100/'Versicherte absolut'!$B34*'Versicherte absolut'!R34</f>
        <v>3.6103884904494299</v>
      </c>
      <c r="S35" s="104"/>
      <c r="T35" s="104">
        <f>100/'Versicherte absolut'!B34*'Versicherte absolut'!U34</f>
        <v>3.8748436983485921</v>
      </c>
      <c r="U35" s="75"/>
      <c r="V35" s="20" t="s">
        <v>48</v>
      </c>
      <c r="W35" s="104">
        <f>100/'Versicherte absolut'!B34*'Versicherte absolut'!W34</f>
        <v>3.6132630035787687</v>
      </c>
      <c r="X35" s="75"/>
      <c r="Y35" s="104">
        <f>100/'Versicherte absolut'!$B34*'Versicherte absolut'!Y34</f>
        <v>3.2999410724808484</v>
      </c>
      <c r="Z35" s="104"/>
      <c r="AA35" s="104">
        <f>100/'Versicherte absolut'!$B34*'Versicherte absolut'!AA34</f>
        <v>3.159089929143251</v>
      </c>
      <c r="AB35" s="104"/>
      <c r="AC35" s="104">
        <f>100/'Versicherte absolut'!$B34*'Versicherte absolut'!AC34</f>
        <v>2.7322247294364517</v>
      </c>
      <c r="AD35" s="104"/>
      <c r="AE35" s="104">
        <f>100/'Versicherte absolut'!$B34*'Versicherte absolut'!AE34</f>
        <v>2.3355419175877086</v>
      </c>
      <c r="AF35" s="104"/>
      <c r="AG35" s="104">
        <f>100/'Versicherte absolut'!$B34*'Versicherte absolut'!AG34</f>
        <v>2.2478692671428777</v>
      </c>
      <c r="AH35" s="104"/>
      <c r="AI35" s="104">
        <f>100/'Versicherte absolut'!$B34*'Versicherte absolut'!AI34</f>
        <v>2.0897710450292482</v>
      </c>
      <c r="AJ35" s="104"/>
      <c r="AK35" s="104">
        <f>100/'Versicherte absolut'!$B34*'Versicherte absolut'!AK34</f>
        <v>1.56948416861894</v>
      </c>
      <c r="AL35" s="104"/>
      <c r="AM35" s="104">
        <f>100/'Versicherte absolut'!$B34*'Versicherte absolut'!AN34</f>
        <v>0.8436696034609138</v>
      </c>
      <c r="AN35" s="104"/>
      <c r="AO35" s="104">
        <f>100/'Versicherte absolut'!$B34*'Versicherte absolut'!AP34</f>
        <v>0.49154174511692078</v>
      </c>
      <c r="AP35" s="75"/>
      <c r="AQ35" s="20" t="s">
        <v>48</v>
      </c>
      <c r="AR35" s="104">
        <f>100/'Versicherte absolut'!$B34*'Versicherte absolut'!AR34</f>
        <v>4.3002716414907223</v>
      </c>
      <c r="AS35" s="104"/>
      <c r="AT35" s="104">
        <f>100/'Versicherte absolut'!$B34*'Versicherte absolut'!AT34</f>
        <v>2.8687641030800406</v>
      </c>
      <c r="AU35" s="104"/>
      <c r="AV35" s="104">
        <f>100/'Versicherte absolut'!$B34*'Versicherte absolut'!AV34</f>
        <v>3.069980022133751</v>
      </c>
      <c r="AW35" s="104"/>
      <c r="AX35" s="104">
        <f>100/'Versicherte absolut'!$B34*'Versicherte absolut'!AX34</f>
        <v>3.619012029837446</v>
      </c>
      <c r="AY35" s="104"/>
      <c r="AZ35" s="104">
        <f>100/'Versicherte absolut'!$B34*'Versicherte absolut'!AZ34</f>
        <v>3.9107751124653261</v>
      </c>
      <c r="BA35" s="104"/>
      <c r="BB35" s="104">
        <f>100/'Versicherte absolut'!$B34*'Versicherte absolut'!BB34</f>
        <v>3.5960159248027361</v>
      </c>
      <c r="BC35" s="104"/>
      <c r="BD35" s="104">
        <f>100/'Versicherte absolut'!$B34*'Versicherte absolut'!BD34</f>
        <v>3.3401842562915904</v>
      </c>
      <c r="BE35" s="104"/>
      <c r="BF35" s="104">
        <f>100/'Versicherte absolut'!$B34*'Versicherte absolut'!BF34</f>
        <v>3.3013783290455176</v>
      </c>
      <c r="BG35" s="104"/>
      <c r="BH35" s="104">
        <f>100/'Versicherte absolut'!$B34*'Versicherte absolut'!BI34</f>
        <v>2.710665880966411</v>
      </c>
      <c r="BI35" s="104"/>
      <c r="BJ35" s="104">
        <f>100/'Versicherte absolut'!$B34*'Versicherte absolut'!BK34</f>
        <v>2.112767150063958</v>
      </c>
      <c r="BK35" s="75"/>
      <c r="BL35" s="20" t="s">
        <v>48</v>
      </c>
      <c r="BM35" s="104">
        <f>100/'Versicherte absolut'!$B34*'Versicherte absolut'!BM34</f>
        <v>1.7836353967546745</v>
      </c>
      <c r="BN35" s="104"/>
      <c r="BO35" s="104">
        <f>100/'Versicherte absolut'!$B34*'Versicherte absolut'!BO34</f>
        <v>1.3970133808586169</v>
      </c>
      <c r="BP35" s="104"/>
      <c r="BQ35" s="104">
        <f>100/'Versicherte absolut'!$B34*'Versicherte absolut'!BQ34</f>
        <v>0.92703048421173662</v>
      </c>
      <c r="BR35" s="104"/>
      <c r="BS35" s="104">
        <f>100/'Versicherte absolut'!$B34*'Versicherte absolut'!BS34</f>
        <v>0.48435546229357401</v>
      </c>
      <c r="BT35" s="104"/>
      <c r="BU35" s="104">
        <f>100/'Versicherte absolut'!$B34*'Versicherte absolut'!BU34</f>
        <v>0.15234919585495205</v>
      </c>
      <c r="BV35" s="75"/>
    </row>
    <row r="36" spans="1:74" s="1" customFormat="1" x14ac:dyDescent="0.25">
      <c r="A36" s="1" t="s">
        <v>49</v>
      </c>
      <c r="B36" s="104">
        <v>100</v>
      </c>
      <c r="C36" s="75"/>
      <c r="D36" s="104">
        <f>100/'Versicherte absolut'!B35*'Versicherte absolut'!D35</f>
        <v>79.704329038435077</v>
      </c>
      <c r="E36" s="104"/>
      <c r="F36" s="104">
        <f>100/'Versicherte absolut'!$B35*'Versicherte absolut'!F35</f>
        <v>20.29568431496395</v>
      </c>
      <c r="G36" s="104"/>
      <c r="H36" s="104">
        <f>100/'Versicherte absolut'!$B35*'Versicherte absolut'!H35</f>
        <v>9.8899946987005798</v>
      </c>
      <c r="I36" s="104"/>
      <c r="J36" s="104">
        <f>100/'Versicherte absolut'!$B35*'Versicherte absolut'!J35</f>
        <v>10.405689616263372</v>
      </c>
      <c r="K36" s="104"/>
      <c r="L36" s="104">
        <f>100/'Versicherte absolut'!$B35*'Versicherte absolut'!L35</f>
        <v>4.1251320317330169</v>
      </c>
      <c r="M36" s="104"/>
      <c r="N36" s="104">
        <f>100/'Versicherte absolut'!$B35*'Versicherte absolut'!N35</f>
        <v>3.190020203692749</v>
      </c>
      <c r="O36" s="104"/>
      <c r="P36" s="104">
        <f>100/'Versicherte absolut'!$B35*'Versicherte absolut'!P35</f>
        <v>3.5075106192905872</v>
      </c>
      <c r="Q36" s="104"/>
      <c r="R36" s="104">
        <f>100/'Versicherte absolut'!$B35*'Versicherte absolut'!R35</f>
        <v>4.0738149192186119</v>
      </c>
      <c r="S36" s="104"/>
      <c r="T36" s="104">
        <f>100/'Versicherte absolut'!B35*'Versicherte absolut'!U35</f>
        <v>4.2007656839010084</v>
      </c>
      <c r="U36" s="75"/>
      <c r="V36" s="20" t="s">
        <v>49</v>
      </c>
      <c r="W36" s="104">
        <f>100/'Versicherte absolut'!B35*'Versicherte absolut'!W35</f>
        <v>3.7097211409678272</v>
      </c>
      <c r="X36" s="75"/>
      <c r="Y36" s="104">
        <f>100/'Versicherte absolut'!$B35*'Versicherte absolut'!Y35</f>
        <v>3.2799686996326476</v>
      </c>
      <c r="Z36" s="104"/>
      <c r="AA36" s="104">
        <f>100/'Versicherte absolut'!$B35*'Versicherte absolut'!AA35</f>
        <v>3.1789502358877937</v>
      </c>
      <c r="AB36" s="104"/>
      <c r="AC36" s="104">
        <f>100/'Versicherte absolut'!$B35*'Versicherte absolut'!AC35</f>
        <v>2.8250584545043016</v>
      </c>
      <c r="AD36" s="104"/>
      <c r="AE36" s="104">
        <f>100/'Versicherte absolut'!$B35*'Versicherte absolut'!AE35</f>
        <v>2.2844327409320404</v>
      </c>
      <c r="AF36" s="104"/>
      <c r="AG36" s="104">
        <f>100/'Versicherte absolut'!$B35*'Versicherte absolut'!AG35</f>
        <v>2.0960162804641107</v>
      </c>
      <c r="AH36" s="104"/>
      <c r="AI36" s="104">
        <f>100/'Versicherte absolut'!$B35*'Versicherte absolut'!AI35</f>
        <v>1.8541194568371404</v>
      </c>
      <c r="AJ36" s="104"/>
      <c r="AK36" s="104">
        <f>100/'Versicherte absolut'!$B35*'Versicherte absolut'!AK35</f>
        <v>1.4789690641804418</v>
      </c>
      <c r="AL36" s="104"/>
      <c r="AM36" s="104">
        <f>100/'Versicherte absolut'!$B35*'Versicherte absolut'!AN35</f>
        <v>0.82064649146116897</v>
      </c>
      <c r="AN36" s="104"/>
      <c r="AO36" s="104">
        <f>100/'Versicherte absolut'!$B35*'Versicherte absolut'!AP35</f>
        <v>0.47019988703024407</v>
      </c>
      <c r="AP36" s="75"/>
      <c r="AQ36" s="20" t="s">
        <v>49</v>
      </c>
      <c r="AR36" s="104">
        <f>100/'Versicherte absolut'!$B35*'Versicherte absolut'!AR35</f>
        <v>4.1500628277424871</v>
      </c>
      <c r="AS36" s="104"/>
      <c r="AT36" s="104">
        <f>100/'Versicherte absolut'!$B35*'Versicherte absolut'!AT35</f>
        <v>3.194133050597364</v>
      </c>
      <c r="AU36" s="104"/>
      <c r="AV36" s="104">
        <f>100/'Versicherte absolut'!$B35*'Versicherte absolut'!AV35</f>
        <v>3.4962403505000177</v>
      </c>
      <c r="AW36" s="104"/>
      <c r="AX36" s="104">
        <f>100/'Versicherte absolut'!$B35*'Versicherte absolut'!AX35</f>
        <v>4.0746294765601103</v>
      </c>
      <c r="AY36" s="104"/>
      <c r="AZ36" s="104">
        <f>100/'Versicherte absolut'!$B35*'Versicherte absolut'!AZ35</f>
        <v>4.3006891689245039</v>
      </c>
      <c r="BA36" s="104"/>
      <c r="BB36" s="104">
        <f>100/'Versicherte absolut'!$B35*'Versicherte absolut'!BB35</f>
        <v>3.8120348844196545</v>
      </c>
      <c r="BC36" s="104"/>
      <c r="BD36" s="104">
        <f>100/'Versicherte absolut'!$B35*'Versicherte absolut'!BD35</f>
        <v>3.3063683695366235</v>
      </c>
      <c r="BE36" s="104"/>
      <c r="BF36" s="104">
        <f>100/'Versicherte absolut'!$B35*'Versicherte absolut'!BF35</f>
        <v>3.1610032675767452</v>
      </c>
      <c r="BG36" s="104"/>
      <c r="BH36" s="104">
        <f>100/'Versicherte absolut'!$B35*'Versicherte absolut'!BI35</f>
        <v>2.7382213005409461</v>
      </c>
      <c r="BI36" s="104"/>
      <c r="BJ36" s="104">
        <f>100/'Versicherte absolut'!$B35*'Versicherte absolut'!BK35</f>
        <v>2.0139863501555002</v>
      </c>
      <c r="BK36" s="75"/>
      <c r="BL36" s="20" t="s">
        <v>49</v>
      </c>
      <c r="BM36" s="104">
        <f>100/'Versicherte absolut'!$B35*'Versicherte absolut'!BM35</f>
        <v>1.6923430274559237</v>
      </c>
      <c r="BN36" s="104"/>
      <c r="BO36" s="104">
        <f>100/'Versicherte absolut'!$B35*'Versicherte absolut'!BO35</f>
        <v>1.2756235035847199</v>
      </c>
      <c r="BP36" s="104"/>
      <c r="BQ36" s="104">
        <f>100/'Versicherte absolut'!$B35*'Versicherte absolut'!BQ35</f>
        <v>0.84920941200977995</v>
      </c>
      <c r="BR36" s="104"/>
      <c r="BS36" s="104">
        <f>100/'Versicherte absolut'!$B35*'Versicherte absolut'!BS35</f>
        <v>0.39027979377010519</v>
      </c>
      <c r="BT36" s="104"/>
      <c r="BU36" s="104">
        <f>100/'Versicherte absolut'!$B35*'Versicherte absolut'!BU35</f>
        <v>0.1541249317307474</v>
      </c>
      <c r="BV36" s="75"/>
    </row>
    <row r="37" spans="1:74" x14ac:dyDescent="0.25">
      <c r="B37" s="28"/>
      <c r="D37" s="28"/>
      <c r="F37" s="28"/>
      <c r="H37" s="28"/>
      <c r="J37" s="28"/>
      <c r="L37" s="28"/>
      <c r="N37" s="28"/>
      <c r="P37" s="28"/>
      <c r="R37" s="28"/>
      <c r="T37" s="28"/>
      <c r="V37"/>
      <c r="W37" s="28"/>
      <c r="Y37" s="28"/>
      <c r="AA37" s="28"/>
      <c r="AC37" s="28"/>
      <c r="AE37" s="28"/>
      <c r="AG37" s="28"/>
      <c r="AI37" s="28"/>
      <c r="AK37" s="28"/>
      <c r="AM37" s="28"/>
      <c r="AO37" s="28"/>
      <c r="AQ37"/>
      <c r="AR37" s="28"/>
      <c r="AT37" s="28"/>
      <c r="AV37" s="28"/>
      <c r="AX37" s="28"/>
      <c r="AZ37" s="28"/>
      <c r="BB37" s="28"/>
      <c r="BD37" s="28"/>
      <c r="BF37" s="104"/>
      <c r="BH37" s="28"/>
      <c r="BJ37" s="28"/>
      <c r="BL37"/>
      <c r="BM37" s="28"/>
      <c r="BO37" s="28"/>
      <c r="BQ37" s="28"/>
      <c r="BS37" s="28"/>
      <c r="BU37" s="28"/>
    </row>
    <row r="38" spans="1:74" x14ac:dyDescent="0.25">
      <c r="B38" s="28"/>
      <c r="D38" s="28"/>
      <c r="H38" s="28"/>
      <c r="V38"/>
      <c r="AQ38"/>
      <c r="BL38"/>
    </row>
    <row r="39" spans="1:74" x14ac:dyDescent="0.25">
      <c r="H39" s="28"/>
      <c r="J39" s="28"/>
      <c r="T39" s="80"/>
      <c r="V39"/>
      <c r="AQ39"/>
      <c r="BL39"/>
    </row>
    <row r="40" spans="1:74" x14ac:dyDescent="0.25">
      <c r="L40" s="28"/>
      <c r="T40" s="80"/>
      <c r="V40"/>
      <c r="AQ40"/>
      <c r="BL40"/>
    </row>
    <row r="41" spans="1:74" x14ac:dyDescent="0.25">
      <c r="H41" s="28"/>
      <c r="T41" s="80"/>
      <c r="V41"/>
      <c r="AQ41"/>
      <c r="BL41"/>
    </row>
    <row r="42" spans="1:74" x14ac:dyDescent="0.25">
      <c r="L42" s="28"/>
      <c r="T42" s="80"/>
      <c r="V42"/>
      <c r="AQ42"/>
      <c r="BL42"/>
    </row>
    <row r="43" spans="1:74" x14ac:dyDescent="0.25">
      <c r="N43" s="28"/>
      <c r="T43" s="80"/>
      <c r="V43"/>
      <c r="AQ43"/>
      <c r="BL43"/>
    </row>
    <row r="44" spans="1:74" x14ac:dyDescent="0.25">
      <c r="N44" s="28"/>
      <c r="T44" s="80"/>
      <c r="V44"/>
      <c r="AQ44"/>
      <c r="BL44"/>
    </row>
    <row r="45" spans="1:74" x14ac:dyDescent="0.25">
      <c r="N45" s="28"/>
      <c r="T45" s="80"/>
      <c r="V45"/>
      <c r="AQ45"/>
      <c r="BL45"/>
    </row>
    <row r="46" spans="1:74" x14ac:dyDescent="0.25">
      <c r="N46" s="28"/>
      <c r="T46" s="80"/>
      <c r="V46"/>
      <c r="AQ46"/>
      <c r="BL46"/>
    </row>
    <row r="47" spans="1:74" x14ac:dyDescent="0.25">
      <c r="N47" s="28"/>
      <c r="T47" s="80"/>
      <c r="V47"/>
      <c r="AQ47"/>
      <c r="BL47"/>
    </row>
    <row r="48" spans="1:74" x14ac:dyDescent="0.25">
      <c r="N48" s="28"/>
      <c r="T48" s="80"/>
      <c r="V48"/>
      <c r="AQ48"/>
      <c r="BL48"/>
    </row>
    <row r="49" spans="14:64" x14ac:dyDescent="0.25">
      <c r="N49" s="28"/>
      <c r="T49" s="80"/>
      <c r="V49"/>
      <c r="AQ49"/>
      <c r="BL49"/>
    </row>
    <row r="50" spans="14:64" x14ac:dyDescent="0.25">
      <c r="N50" s="28"/>
      <c r="T50" s="80"/>
      <c r="V50"/>
      <c r="AQ50"/>
      <c r="BL50"/>
    </row>
    <row r="51" spans="14:64" x14ac:dyDescent="0.25">
      <c r="N51" s="28"/>
      <c r="T51" s="80"/>
      <c r="V51"/>
      <c r="AQ51"/>
      <c r="BL51"/>
    </row>
    <row r="52" spans="14:64" x14ac:dyDescent="0.25">
      <c r="N52" s="28"/>
      <c r="T52" s="80"/>
      <c r="V52"/>
      <c r="AQ52"/>
      <c r="BL52"/>
    </row>
    <row r="53" spans="14:64" x14ac:dyDescent="0.25">
      <c r="N53" s="28"/>
      <c r="T53" s="80"/>
      <c r="V53"/>
      <c r="AQ53"/>
      <c r="BL53"/>
    </row>
    <row r="54" spans="14:64" x14ac:dyDescent="0.25">
      <c r="N54" s="28"/>
      <c r="T54" s="80"/>
      <c r="V54"/>
      <c r="AQ54"/>
      <c r="BL54"/>
    </row>
    <row r="55" spans="14:64" x14ac:dyDescent="0.25">
      <c r="N55" s="28"/>
      <c r="T55" s="80"/>
      <c r="V55"/>
      <c r="AQ55"/>
      <c r="BL55"/>
    </row>
    <row r="56" spans="14:64" x14ac:dyDescent="0.25">
      <c r="N56" s="28"/>
      <c r="T56" s="80"/>
      <c r="V56"/>
      <c r="AQ56"/>
      <c r="BL56"/>
    </row>
    <row r="57" spans="14:64" x14ac:dyDescent="0.25">
      <c r="N57" s="28"/>
      <c r="T57" s="80"/>
      <c r="V57"/>
      <c r="AQ57"/>
      <c r="BL57"/>
    </row>
    <row r="58" spans="14:64" x14ac:dyDescent="0.25">
      <c r="N58" s="28"/>
      <c r="T58" s="80"/>
      <c r="V58"/>
      <c r="AQ58"/>
      <c r="BL58"/>
    </row>
    <row r="59" spans="14:64" x14ac:dyDescent="0.25">
      <c r="N59" s="28"/>
      <c r="T59" s="80"/>
      <c r="V59"/>
      <c r="AQ59"/>
      <c r="BL59"/>
    </row>
    <row r="60" spans="14:64" x14ac:dyDescent="0.25">
      <c r="N60" s="28"/>
      <c r="T60" s="80"/>
      <c r="V60"/>
      <c r="AQ60"/>
      <c r="BL60"/>
    </row>
    <row r="61" spans="14:64" x14ac:dyDescent="0.25">
      <c r="N61" s="28"/>
      <c r="T61" s="80"/>
      <c r="V61"/>
      <c r="AQ61"/>
      <c r="BL61"/>
    </row>
    <row r="62" spans="14:64" x14ac:dyDescent="0.25">
      <c r="N62" s="28"/>
      <c r="T62" s="80"/>
      <c r="V62"/>
      <c r="AQ62"/>
      <c r="BL62"/>
    </row>
    <row r="63" spans="14:64" x14ac:dyDescent="0.25">
      <c r="N63" s="28"/>
      <c r="T63" s="80"/>
      <c r="V63"/>
      <c r="AQ63"/>
      <c r="BL63"/>
    </row>
    <row r="64" spans="14:64" x14ac:dyDescent="0.25">
      <c r="N64" s="28"/>
      <c r="T64" s="80"/>
      <c r="V64"/>
      <c r="AQ64"/>
      <c r="BL64"/>
    </row>
    <row r="65" spans="14:64" x14ac:dyDescent="0.25">
      <c r="N65" s="28"/>
      <c r="T65" s="80"/>
      <c r="V65"/>
      <c r="AQ65"/>
      <c r="BL65"/>
    </row>
    <row r="66" spans="14:64" x14ac:dyDescent="0.25">
      <c r="N66" s="28"/>
      <c r="V66"/>
      <c r="AQ66"/>
      <c r="BL66"/>
    </row>
    <row r="67" spans="14:64" x14ac:dyDescent="0.25">
      <c r="N67" s="28"/>
      <c r="V67"/>
      <c r="AQ67"/>
      <c r="BL67"/>
    </row>
    <row r="68" spans="14:64" x14ac:dyDescent="0.25">
      <c r="N68" s="28"/>
      <c r="V68"/>
      <c r="AQ68"/>
      <c r="BL68"/>
    </row>
    <row r="69" spans="14:64" x14ac:dyDescent="0.25">
      <c r="N69" s="28"/>
      <c r="V69"/>
      <c r="AQ69"/>
      <c r="BL69"/>
    </row>
    <row r="70" spans="14:64" x14ac:dyDescent="0.25">
      <c r="N70" s="28"/>
      <c r="V70"/>
      <c r="AQ70"/>
      <c r="BL70"/>
    </row>
    <row r="71" spans="14:64" x14ac:dyDescent="0.25">
      <c r="N71" s="28"/>
      <c r="V71"/>
      <c r="AQ71"/>
      <c r="BL71"/>
    </row>
    <row r="72" spans="14:64" x14ac:dyDescent="0.25">
      <c r="N72" s="28"/>
      <c r="V72"/>
      <c r="AQ72"/>
      <c r="BL72"/>
    </row>
    <row r="73" spans="14:64" x14ac:dyDescent="0.25">
      <c r="N73" s="28"/>
      <c r="V73"/>
      <c r="AQ73"/>
      <c r="BL73"/>
    </row>
    <row r="74" spans="14:64" x14ac:dyDescent="0.25">
      <c r="N74" s="28"/>
      <c r="V74"/>
      <c r="AQ74"/>
      <c r="BL74"/>
    </row>
    <row r="75" spans="14:64" x14ac:dyDescent="0.25">
      <c r="N75" s="28"/>
      <c r="V75"/>
      <c r="AQ75"/>
      <c r="BL75"/>
    </row>
    <row r="76" spans="14:64" x14ac:dyDescent="0.25">
      <c r="N76" s="28"/>
      <c r="V76"/>
      <c r="AQ76"/>
      <c r="BL76"/>
    </row>
    <row r="77" spans="14:64" x14ac:dyDescent="0.25">
      <c r="N77" s="28"/>
      <c r="V77"/>
      <c r="AQ77"/>
      <c r="BL77"/>
    </row>
    <row r="78" spans="14:64" x14ac:dyDescent="0.25">
      <c r="N78" s="28"/>
      <c r="V78"/>
      <c r="AQ78"/>
      <c r="BL78"/>
    </row>
    <row r="79" spans="14:64" x14ac:dyDescent="0.25">
      <c r="N79" s="28"/>
      <c r="V79"/>
      <c r="AQ79"/>
      <c r="BL79"/>
    </row>
    <row r="80" spans="14:64" x14ac:dyDescent="0.25">
      <c r="N80" s="28"/>
      <c r="V80"/>
      <c r="AQ80"/>
      <c r="BL80"/>
    </row>
    <row r="81" spans="14:64" x14ac:dyDescent="0.25">
      <c r="N81" s="28"/>
      <c r="V81"/>
      <c r="AQ81"/>
      <c r="BL81"/>
    </row>
    <row r="82" spans="14:64" x14ac:dyDescent="0.25">
      <c r="N82" s="28"/>
      <c r="V82"/>
      <c r="AQ82"/>
      <c r="BL82"/>
    </row>
    <row r="83" spans="14:64" x14ac:dyDescent="0.25">
      <c r="N83" s="28"/>
      <c r="V83"/>
      <c r="AQ83"/>
      <c r="BL83"/>
    </row>
    <row r="84" spans="14:64" x14ac:dyDescent="0.25">
      <c r="N84" s="28"/>
      <c r="V84"/>
      <c r="AQ84"/>
      <c r="BL84"/>
    </row>
    <row r="85" spans="14:64" x14ac:dyDescent="0.25">
      <c r="N85" s="28"/>
      <c r="V85"/>
      <c r="AQ85"/>
      <c r="BL85"/>
    </row>
    <row r="86" spans="14:64" x14ac:dyDescent="0.25">
      <c r="N86" s="28"/>
      <c r="V86"/>
      <c r="AQ86"/>
      <c r="BL86"/>
    </row>
    <row r="87" spans="14:64" x14ac:dyDescent="0.25">
      <c r="N87" s="28"/>
      <c r="V87"/>
      <c r="AQ87"/>
      <c r="BL87"/>
    </row>
    <row r="88" spans="14:64" x14ac:dyDescent="0.25">
      <c r="N88" s="28"/>
      <c r="V88"/>
      <c r="AQ88"/>
      <c r="BL88"/>
    </row>
    <row r="89" spans="14:64" x14ac:dyDescent="0.25">
      <c r="N89" s="28"/>
      <c r="V89"/>
      <c r="AQ89"/>
      <c r="BL89"/>
    </row>
    <row r="90" spans="14:64" x14ac:dyDescent="0.25">
      <c r="N90" s="28"/>
      <c r="V90"/>
      <c r="AQ90"/>
      <c r="BL90"/>
    </row>
    <row r="91" spans="14:64" x14ac:dyDescent="0.25">
      <c r="N91" s="28"/>
      <c r="V91"/>
      <c r="AQ91"/>
      <c r="BL91"/>
    </row>
    <row r="92" spans="14:64" x14ac:dyDescent="0.25">
      <c r="N92" s="28"/>
      <c r="V92"/>
      <c r="AQ92"/>
      <c r="BL92"/>
    </row>
    <row r="93" spans="14:64" x14ac:dyDescent="0.25">
      <c r="N93" s="28"/>
      <c r="V93"/>
      <c r="AQ93"/>
      <c r="BL93"/>
    </row>
    <row r="94" spans="14:64" x14ac:dyDescent="0.25">
      <c r="N94" s="28"/>
      <c r="V94"/>
      <c r="AQ94"/>
      <c r="BL94"/>
    </row>
    <row r="95" spans="14:64" x14ac:dyDescent="0.25">
      <c r="N95" s="28"/>
      <c r="V95"/>
      <c r="AQ95"/>
      <c r="BL95"/>
    </row>
    <row r="96" spans="14:64" x14ac:dyDescent="0.25">
      <c r="N96" s="28"/>
      <c r="V96"/>
      <c r="AQ96"/>
      <c r="BL96"/>
    </row>
    <row r="97" spans="14:64" x14ac:dyDescent="0.25">
      <c r="N97" s="28"/>
      <c r="V97"/>
      <c r="AQ97"/>
      <c r="BL97"/>
    </row>
    <row r="98" spans="14:64" x14ac:dyDescent="0.25">
      <c r="N98" s="28"/>
      <c r="V98"/>
      <c r="AQ98"/>
      <c r="BL98"/>
    </row>
    <row r="99" spans="14:64" x14ac:dyDescent="0.25">
      <c r="N99" s="28"/>
      <c r="V99"/>
      <c r="AQ99"/>
      <c r="BL99"/>
    </row>
    <row r="100" spans="14:64" x14ac:dyDescent="0.25">
      <c r="N100" s="28"/>
      <c r="V100"/>
      <c r="AQ100"/>
      <c r="BL100"/>
    </row>
    <row r="101" spans="14:64" x14ac:dyDescent="0.25">
      <c r="N101" s="28"/>
      <c r="V101"/>
      <c r="AQ101"/>
      <c r="BL101"/>
    </row>
    <row r="102" spans="14:64" x14ac:dyDescent="0.25">
      <c r="N102" s="28"/>
      <c r="V102"/>
      <c r="AQ102"/>
      <c r="BL102"/>
    </row>
    <row r="103" spans="14:64" x14ac:dyDescent="0.25">
      <c r="N103" s="28"/>
      <c r="V103"/>
      <c r="AQ103"/>
      <c r="BL103"/>
    </row>
    <row r="104" spans="14:64" x14ac:dyDescent="0.25">
      <c r="N104" s="28"/>
      <c r="V104"/>
      <c r="AQ104"/>
      <c r="BL104"/>
    </row>
    <row r="105" spans="14:64" x14ac:dyDescent="0.25">
      <c r="N105" s="28"/>
      <c r="V105"/>
      <c r="AQ105"/>
      <c r="BL105"/>
    </row>
    <row r="106" spans="14:64" x14ac:dyDescent="0.25">
      <c r="N106" s="28"/>
      <c r="V106"/>
      <c r="AQ106"/>
      <c r="BL106"/>
    </row>
    <row r="107" spans="14:64" x14ac:dyDescent="0.25">
      <c r="N107" s="28"/>
      <c r="V107"/>
      <c r="AQ107"/>
      <c r="BL107"/>
    </row>
    <row r="108" spans="14:64" x14ac:dyDescent="0.25">
      <c r="N108" s="28"/>
      <c r="V108"/>
      <c r="AQ108"/>
      <c r="BL108"/>
    </row>
    <row r="109" spans="14:64" x14ac:dyDescent="0.25">
      <c r="N109" s="28"/>
      <c r="V109"/>
      <c r="AQ109"/>
      <c r="BL109"/>
    </row>
    <row r="110" spans="14:64" x14ac:dyDescent="0.25">
      <c r="N110" s="28"/>
      <c r="V110"/>
      <c r="AQ110"/>
      <c r="BL110"/>
    </row>
    <row r="111" spans="14:64" x14ac:dyDescent="0.25">
      <c r="N111" s="28"/>
      <c r="V111"/>
      <c r="AQ111"/>
      <c r="BL111"/>
    </row>
    <row r="112" spans="14:64" x14ac:dyDescent="0.25">
      <c r="N112" s="28"/>
      <c r="V112"/>
      <c r="AQ112"/>
      <c r="BL112"/>
    </row>
    <row r="113" spans="14:64" x14ac:dyDescent="0.25">
      <c r="N113" s="28"/>
      <c r="V113"/>
      <c r="AQ113"/>
      <c r="BL113"/>
    </row>
    <row r="114" spans="14:64" x14ac:dyDescent="0.25">
      <c r="N114" s="28"/>
      <c r="V114"/>
      <c r="AQ114"/>
      <c r="BL114"/>
    </row>
    <row r="115" spans="14:64" x14ac:dyDescent="0.25">
      <c r="N115" s="28"/>
      <c r="V115"/>
      <c r="AQ115"/>
      <c r="BL115"/>
    </row>
    <row r="116" spans="14:64" x14ac:dyDescent="0.25">
      <c r="N116" s="28"/>
      <c r="V116"/>
      <c r="AQ116"/>
      <c r="BL116"/>
    </row>
    <row r="117" spans="14:64" x14ac:dyDescent="0.25">
      <c r="N117" s="28"/>
      <c r="V117"/>
      <c r="AQ117"/>
      <c r="BL117"/>
    </row>
    <row r="118" spans="14:64" x14ac:dyDescent="0.25">
      <c r="N118" s="28"/>
      <c r="V118"/>
      <c r="AQ118"/>
      <c r="BL118"/>
    </row>
    <row r="119" spans="14:64" x14ac:dyDescent="0.25">
      <c r="N119" s="28"/>
      <c r="V119"/>
      <c r="AQ119"/>
      <c r="BL119"/>
    </row>
    <row r="120" spans="14:64" x14ac:dyDescent="0.25">
      <c r="N120" s="28"/>
      <c r="V120"/>
      <c r="AQ120"/>
      <c r="BL120"/>
    </row>
    <row r="121" spans="14:64" x14ac:dyDescent="0.25">
      <c r="N121" s="28"/>
      <c r="V121"/>
      <c r="AQ121"/>
      <c r="BL121"/>
    </row>
    <row r="122" spans="14:64" x14ac:dyDescent="0.25">
      <c r="N122" s="28"/>
      <c r="V122"/>
      <c r="AQ122"/>
      <c r="BL122"/>
    </row>
    <row r="123" spans="14:64" x14ac:dyDescent="0.25">
      <c r="N123" s="28"/>
      <c r="V123"/>
      <c r="AQ123"/>
      <c r="BL123"/>
    </row>
    <row r="124" spans="14:64" x14ac:dyDescent="0.25">
      <c r="N124" s="28"/>
      <c r="V124"/>
      <c r="AQ124"/>
      <c r="BL124"/>
    </row>
    <row r="125" spans="14:64" x14ac:dyDescent="0.25">
      <c r="N125" s="28"/>
      <c r="V125"/>
      <c r="AQ125"/>
      <c r="BL125"/>
    </row>
    <row r="126" spans="14:64" x14ac:dyDescent="0.25">
      <c r="N126" s="28"/>
      <c r="V126"/>
      <c r="AQ126"/>
      <c r="BL126"/>
    </row>
    <row r="127" spans="14:64" x14ac:dyDescent="0.25">
      <c r="N127" s="28"/>
      <c r="V127"/>
      <c r="AQ127"/>
      <c r="BL127"/>
    </row>
    <row r="128" spans="14:64" x14ac:dyDescent="0.25">
      <c r="N128" s="28"/>
      <c r="V128"/>
      <c r="AQ128"/>
      <c r="BL128"/>
    </row>
    <row r="129" spans="14:64" x14ac:dyDescent="0.25">
      <c r="N129" s="28"/>
      <c r="V129"/>
      <c r="AQ129"/>
      <c r="BL129"/>
    </row>
    <row r="130" spans="14:64" x14ac:dyDescent="0.25">
      <c r="N130" s="28"/>
      <c r="V130"/>
      <c r="AQ130"/>
      <c r="BL130"/>
    </row>
    <row r="131" spans="14:64" x14ac:dyDescent="0.25">
      <c r="N131" s="28"/>
      <c r="V131"/>
      <c r="AQ131"/>
      <c r="BL131"/>
    </row>
    <row r="132" spans="14:64" x14ac:dyDescent="0.25">
      <c r="N132" s="28"/>
      <c r="V132"/>
      <c r="AQ132"/>
      <c r="BL132"/>
    </row>
    <row r="133" spans="14:64" x14ac:dyDescent="0.25">
      <c r="N133" s="28"/>
      <c r="V133"/>
      <c r="AQ133"/>
      <c r="BL133"/>
    </row>
    <row r="134" spans="14:64" x14ac:dyDescent="0.25">
      <c r="N134" s="28"/>
      <c r="V134"/>
      <c r="AQ134"/>
      <c r="BL134"/>
    </row>
    <row r="135" spans="14:64" x14ac:dyDescent="0.25">
      <c r="N135" s="28"/>
      <c r="V135"/>
      <c r="AQ135"/>
      <c r="BL135"/>
    </row>
    <row r="136" spans="14:64" x14ac:dyDescent="0.25">
      <c r="N136" s="28"/>
      <c r="V136"/>
      <c r="AQ136"/>
      <c r="BL136"/>
    </row>
    <row r="137" spans="14:64" x14ac:dyDescent="0.25">
      <c r="N137" s="28"/>
      <c r="V137"/>
      <c r="AQ137"/>
      <c r="BL137"/>
    </row>
    <row r="138" spans="14:64" x14ac:dyDescent="0.25">
      <c r="N138" s="28"/>
      <c r="V138"/>
      <c r="AQ138"/>
      <c r="BL138"/>
    </row>
    <row r="139" spans="14:64" x14ac:dyDescent="0.25">
      <c r="N139" s="28"/>
      <c r="V139"/>
      <c r="AQ139"/>
      <c r="BL139"/>
    </row>
    <row r="140" spans="14:64" x14ac:dyDescent="0.25">
      <c r="N140" s="28"/>
      <c r="V140"/>
      <c r="AQ140"/>
      <c r="BL140"/>
    </row>
    <row r="141" spans="14:64" x14ac:dyDescent="0.25">
      <c r="N141" s="28"/>
      <c r="V141"/>
      <c r="AQ141"/>
      <c r="BL141"/>
    </row>
    <row r="142" spans="14:64" x14ac:dyDescent="0.25">
      <c r="N142" s="28"/>
      <c r="V142"/>
      <c r="AQ142"/>
      <c r="BL142"/>
    </row>
    <row r="143" spans="14:64" x14ac:dyDescent="0.25">
      <c r="N143" s="28"/>
      <c r="V143"/>
      <c r="AQ143"/>
      <c r="BL143"/>
    </row>
    <row r="144" spans="14:64" x14ac:dyDescent="0.25">
      <c r="N144" s="28"/>
      <c r="V144"/>
      <c r="AQ144"/>
      <c r="BL144"/>
    </row>
    <row r="145" spans="14:64" x14ac:dyDescent="0.25">
      <c r="N145" s="28"/>
      <c r="V145"/>
      <c r="AQ145"/>
      <c r="BL145"/>
    </row>
    <row r="146" spans="14:64" x14ac:dyDescent="0.25">
      <c r="N146" s="28"/>
      <c r="V146"/>
      <c r="AQ146"/>
      <c r="BL146"/>
    </row>
    <row r="147" spans="14:64" x14ac:dyDescent="0.25">
      <c r="N147" s="28"/>
      <c r="V147"/>
      <c r="AQ147"/>
      <c r="BL147"/>
    </row>
    <row r="148" spans="14:64" x14ac:dyDescent="0.25">
      <c r="N148" s="28"/>
      <c r="V148"/>
      <c r="AQ148"/>
      <c r="BL148"/>
    </row>
    <row r="149" spans="14:64" x14ac:dyDescent="0.25">
      <c r="N149" s="28"/>
      <c r="V149"/>
      <c r="AQ149"/>
      <c r="BL149"/>
    </row>
    <row r="150" spans="14:64" x14ac:dyDescent="0.25">
      <c r="N150" s="28"/>
      <c r="V150"/>
      <c r="AQ150"/>
      <c r="BL150"/>
    </row>
    <row r="151" spans="14:64" x14ac:dyDescent="0.25">
      <c r="N151" s="28"/>
      <c r="V151"/>
      <c r="AQ151"/>
      <c r="BL151"/>
    </row>
    <row r="152" spans="14:64" x14ac:dyDescent="0.25">
      <c r="N152" s="28"/>
      <c r="V152"/>
      <c r="AQ152"/>
      <c r="BL152"/>
    </row>
    <row r="153" spans="14:64" x14ac:dyDescent="0.25">
      <c r="N153" s="28"/>
      <c r="V153"/>
      <c r="AQ153"/>
      <c r="BL153"/>
    </row>
    <row r="154" spans="14:64" x14ac:dyDescent="0.25">
      <c r="N154" s="28"/>
      <c r="V154"/>
      <c r="AQ154"/>
      <c r="BL154"/>
    </row>
    <row r="155" spans="14:64" x14ac:dyDescent="0.25">
      <c r="N155" s="28"/>
      <c r="V155"/>
      <c r="AQ155"/>
      <c r="BL155"/>
    </row>
    <row r="156" spans="14:64" x14ac:dyDescent="0.25">
      <c r="N156" s="28"/>
      <c r="V156"/>
      <c r="AQ156"/>
      <c r="BL156"/>
    </row>
    <row r="157" spans="14:64" x14ac:dyDescent="0.25">
      <c r="N157" s="28"/>
      <c r="V157"/>
      <c r="AQ157"/>
      <c r="BL157"/>
    </row>
    <row r="158" spans="14:64" x14ac:dyDescent="0.25">
      <c r="N158" s="28"/>
      <c r="V158"/>
      <c r="AQ158"/>
      <c r="BL158"/>
    </row>
    <row r="159" spans="14:64" x14ac:dyDescent="0.25">
      <c r="N159" s="28"/>
      <c r="V159"/>
      <c r="AQ159"/>
      <c r="BL159"/>
    </row>
    <row r="160" spans="14:64" x14ac:dyDescent="0.25">
      <c r="N160" s="28"/>
      <c r="V160"/>
      <c r="AQ160"/>
      <c r="BL160"/>
    </row>
    <row r="161" spans="14:64" x14ac:dyDescent="0.25">
      <c r="N161" s="28"/>
      <c r="V161"/>
      <c r="AQ161"/>
      <c r="BL161"/>
    </row>
    <row r="162" spans="14:64" x14ac:dyDescent="0.25">
      <c r="N162" s="28"/>
      <c r="V162"/>
      <c r="AQ162"/>
      <c r="BL162"/>
    </row>
    <row r="163" spans="14:64" x14ac:dyDescent="0.25">
      <c r="N163" s="28"/>
      <c r="V163"/>
      <c r="AQ163"/>
      <c r="BL163"/>
    </row>
    <row r="164" spans="14:64" x14ac:dyDescent="0.25">
      <c r="N164" s="28"/>
      <c r="V164"/>
      <c r="AQ164"/>
      <c r="BL164"/>
    </row>
    <row r="165" spans="14:64" x14ac:dyDescent="0.25">
      <c r="N165" s="28"/>
      <c r="V165"/>
      <c r="AQ165"/>
      <c r="BL165"/>
    </row>
    <row r="166" spans="14:64" x14ac:dyDescent="0.25">
      <c r="N166" s="28"/>
      <c r="V166"/>
      <c r="AQ166"/>
      <c r="BL166"/>
    </row>
    <row r="167" spans="14:64" x14ac:dyDescent="0.25">
      <c r="N167" s="28"/>
      <c r="V167"/>
      <c r="AQ167"/>
      <c r="BL167"/>
    </row>
    <row r="168" spans="14:64" x14ac:dyDescent="0.25">
      <c r="N168" s="28"/>
      <c r="V168"/>
      <c r="AQ168"/>
      <c r="BL168"/>
    </row>
    <row r="169" spans="14:64" x14ac:dyDescent="0.25">
      <c r="N169" s="28"/>
      <c r="V169"/>
      <c r="AQ169"/>
      <c r="BL169"/>
    </row>
    <row r="170" spans="14:64" x14ac:dyDescent="0.25">
      <c r="N170" s="28"/>
      <c r="V170"/>
      <c r="AQ170"/>
      <c r="BL170"/>
    </row>
    <row r="171" spans="14:64" x14ac:dyDescent="0.25">
      <c r="N171" s="28"/>
      <c r="V171"/>
      <c r="AQ171"/>
      <c r="BL171"/>
    </row>
    <row r="172" spans="14:64" x14ac:dyDescent="0.25">
      <c r="N172" s="28"/>
      <c r="V172"/>
      <c r="AQ172"/>
      <c r="BL172"/>
    </row>
    <row r="173" spans="14:64" x14ac:dyDescent="0.25">
      <c r="N173" s="28"/>
      <c r="V173"/>
      <c r="AQ173"/>
      <c r="BL173"/>
    </row>
    <row r="174" spans="14:64" x14ac:dyDescent="0.25">
      <c r="N174" s="28"/>
      <c r="V174"/>
      <c r="AQ174"/>
      <c r="BL174"/>
    </row>
    <row r="175" spans="14:64" x14ac:dyDescent="0.25">
      <c r="N175" s="28"/>
      <c r="V175"/>
      <c r="AQ175"/>
      <c r="BL175"/>
    </row>
    <row r="176" spans="14:64" x14ac:dyDescent="0.25">
      <c r="N176" s="28"/>
      <c r="V176"/>
      <c r="AQ176"/>
      <c r="BL176"/>
    </row>
    <row r="177" spans="14:64" x14ac:dyDescent="0.25">
      <c r="N177" s="28"/>
      <c r="V177"/>
      <c r="AQ177"/>
      <c r="BL177"/>
    </row>
    <row r="178" spans="14:64" x14ac:dyDescent="0.25">
      <c r="N178" s="28"/>
      <c r="V178"/>
      <c r="AQ178"/>
      <c r="BL178"/>
    </row>
    <row r="179" spans="14:64" x14ac:dyDescent="0.25">
      <c r="N179" s="28"/>
      <c r="V179"/>
      <c r="AQ179"/>
      <c r="BL179"/>
    </row>
    <row r="180" spans="14:64" x14ac:dyDescent="0.25">
      <c r="N180" s="28"/>
      <c r="V180"/>
      <c r="AQ180"/>
      <c r="BL180"/>
    </row>
    <row r="181" spans="14:64" x14ac:dyDescent="0.25">
      <c r="N181" s="28"/>
      <c r="V181"/>
      <c r="AQ181"/>
      <c r="BL181"/>
    </row>
    <row r="182" spans="14:64" x14ac:dyDescent="0.25">
      <c r="N182" s="28"/>
      <c r="V182"/>
      <c r="AQ182"/>
      <c r="BL182"/>
    </row>
    <row r="183" spans="14:64" x14ac:dyDescent="0.25">
      <c r="N183" s="28"/>
      <c r="V183"/>
      <c r="AQ183"/>
      <c r="BL183"/>
    </row>
    <row r="184" spans="14:64" x14ac:dyDescent="0.25">
      <c r="N184" s="28"/>
      <c r="V184"/>
      <c r="AQ184"/>
      <c r="BL184"/>
    </row>
    <row r="185" spans="14:64" x14ac:dyDescent="0.25">
      <c r="N185" s="28"/>
      <c r="V185"/>
      <c r="AQ185"/>
      <c r="BL185"/>
    </row>
    <row r="186" spans="14:64" x14ac:dyDescent="0.25">
      <c r="N186" s="28"/>
      <c r="V186"/>
      <c r="AQ186"/>
      <c r="BL186"/>
    </row>
    <row r="187" spans="14:64" x14ac:dyDescent="0.25">
      <c r="N187" s="28"/>
      <c r="V187"/>
      <c r="AQ187"/>
      <c r="BL187"/>
    </row>
    <row r="188" spans="14:64" x14ac:dyDescent="0.25">
      <c r="N188" s="28"/>
      <c r="V188"/>
      <c r="AQ188"/>
      <c r="BL188"/>
    </row>
    <row r="189" spans="14:64" x14ac:dyDescent="0.25">
      <c r="N189" s="28"/>
      <c r="V189"/>
      <c r="AQ189"/>
      <c r="BL189"/>
    </row>
    <row r="190" spans="14:64" x14ac:dyDescent="0.25">
      <c r="N190" s="28"/>
      <c r="V190"/>
      <c r="AQ190"/>
      <c r="BL190"/>
    </row>
    <row r="191" spans="14:64" x14ac:dyDescent="0.25">
      <c r="N191" s="28"/>
      <c r="V191"/>
      <c r="AQ191"/>
      <c r="BL191"/>
    </row>
    <row r="192" spans="14:64" x14ac:dyDescent="0.25">
      <c r="N192" s="28"/>
      <c r="V192"/>
      <c r="AQ192"/>
      <c r="BL192"/>
    </row>
    <row r="193" spans="14:64" x14ac:dyDescent="0.25">
      <c r="N193" s="28"/>
      <c r="V193"/>
      <c r="AQ193"/>
      <c r="BL193"/>
    </row>
    <row r="194" spans="14:64" x14ac:dyDescent="0.25">
      <c r="N194" s="28"/>
      <c r="V194"/>
      <c r="AQ194"/>
      <c r="BL194"/>
    </row>
    <row r="195" spans="14:64" x14ac:dyDescent="0.25">
      <c r="N195" s="28"/>
      <c r="V195"/>
      <c r="AQ195"/>
      <c r="BL195"/>
    </row>
    <row r="196" spans="14:64" x14ac:dyDescent="0.25">
      <c r="N196" s="28"/>
      <c r="V196"/>
      <c r="AQ196"/>
      <c r="BL196"/>
    </row>
    <row r="197" spans="14:64" x14ac:dyDescent="0.25">
      <c r="N197" s="28"/>
      <c r="V197"/>
      <c r="AQ197"/>
      <c r="BL197"/>
    </row>
    <row r="198" spans="14:64" x14ac:dyDescent="0.25">
      <c r="N198" s="28"/>
      <c r="V198"/>
      <c r="AQ198"/>
      <c r="BL198"/>
    </row>
    <row r="199" spans="14:64" x14ac:dyDescent="0.25">
      <c r="N199" s="28"/>
      <c r="V199"/>
      <c r="AQ199"/>
      <c r="BL199"/>
    </row>
    <row r="200" spans="14:64" x14ac:dyDescent="0.25">
      <c r="N200" s="28"/>
      <c r="V200"/>
      <c r="AQ200"/>
      <c r="BL200"/>
    </row>
    <row r="201" spans="14:64" x14ac:dyDescent="0.25">
      <c r="N201" s="28"/>
      <c r="V201"/>
      <c r="AQ201"/>
      <c r="BL201"/>
    </row>
    <row r="202" spans="14:64" x14ac:dyDescent="0.25">
      <c r="N202" s="28"/>
      <c r="V202"/>
      <c r="AQ202"/>
      <c r="BL202"/>
    </row>
    <row r="203" spans="14:64" x14ac:dyDescent="0.25">
      <c r="N203" s="28"/>
      <c r="V203"/>
      <c r="AQ203"/>
      <c r="BL203"/>
    </row>
    <row r="204" spans="14:64" x14ac:dyDescent="0.25">
      <c r="N204" s="28"/>
      <c r="V204"/>
      <c r="AQ204"/>
      <c r="BL204"/>
    </row>
    <row r="205" spans="14:64" x14ac:dyDescent="0.25">
      <c r="N205" s="28"/>
      <c r="V205"/>
      <c r="AQ205"/>
      <c r="BL205"/>
    </row>
    <row r="206" spans="14:64" x14ac:dyDescent="0.25">
      <c r="N206" s="28"/>
      <c r="V206"/>
      <c r="AQ206"/>
      <c r="BL206"/>
    </row>
    <row r="207" spans="14:64" x14ac:dyDescent="0.25">
      <c r="N207" s="28"/>
      <c r="V207"/>
      <c r="AQ207"/>
      <c r="BL207"/>
    </row>
    <row r="208" spans="14:64" x14ac:dyDescent="0.25">
      <c r="N208" s="28"/>
      <c r="V208"/>
      <c r="AQ208"/>
      <c r="BL208"/>
    </row>
    <row r="209" spans="14:64" x14ac:dyDescent="0.25">
      <c r="N209" s="28"/>
      <c r="V209"/>
      <c r="AQ209"/>
      <c r="BL209"/>
    </row>
    <row r="210" spans="14:64" x14ac:dyDescent="0.25">
      <c r="N210" s="28"/>
      <c r="V210"/>
      <c r="AQ210"/>
      <c r="BL210"/>
    </row>
    <row r="211" spans="14:64" x14ac:dyDescent="0.25">
      <c r="N211" s="28"/>
      <c r="V211"/>
      <c r="AQ211"/>
      <c r="BL211"/>
    </row>
    <row r="212" spans="14:64" x14ac:dyDescent="0.25">
      <c r="N212" s="28"/>
      <c r="V212"/>
      <c r="AQ212"/>
      <c r="BL212"/>
    </row>
    <row r="213" spans="14:64" x14ac:dyDescent="0.25">
      <c r="N213" s="28"/>
      <c r="V213"/>
      <c r="AQ213"/>
      <c r="BL213"/>
    </row>
    <row r="214" spans="14:64" x14ac:dyDescent="0.25">
      <c r="N214" s="28"/>
      <c r="V214"/>
      <c r="AQ214"/>
      <c r="BL214"/>
    </row>
    <row r="215" spans="14:64" x14ac:dyDescent="0.25">
      <c r="N215" s="28"/>
      <c r="V215"/>
      <c r="AQ215"/>
      <c r="BL215"/>
    </row>
    <row r="216" spans="14:64" x14ac:dyDescent="0.25">
      <c r="N216" s="28"/>
      <c r="V216"/>
      <c r="AQ216"/>
      <c r="BL216"/>
    </row>
    <row r="217" spans="14:64" x14ac:dyDescent="0.25">
      <c r="N217" s="28"/>
      <c r="V217"/>
      <c r="AQ217"/>
      <c r="BL217"/>
    </row>
    <row r="218" spans="14:64" x14ac:dyDescent="0.25">
      <c r="N218" s="28"/>
      <c r="V218"/>
      <c r="AQ218"/>
      <c r="BL218"/>
    </row>
    <row r="219" spans="14:64" x14ac:dyDescent="0.25">
      <c r="N219" s="28"/>
      <c r="V219"/>
      <c r="AQ219"/>
      <c r="BL219"/>
    </row>
    <row r="220" spans="14:64" x14ac:dyDescent="0.25">
      <c r="N220" s="28"/>
      <c r="V220"/>
      <c r="AQ220"/>
      <c r="BL220"/>
    </row>
    <row r="221" spans="14:64" x14ac:dyDescent="0.25">
      <c r="N221" s="28"/>
      <c r="V221"/>
      <c r="AQ221"/>
      <c r="BL221"/>
    </row>
    <row r="222" spans="14:64" x14ac:dyDescent="0.25">
      <c r="N222" s="28"/>
      <c r="V222"/>
      <c r="AQ222"/>
      <c r="BL222"/>
    </row>
    <row r="223" spans="14:64" x14ac:dyDescent="0.25">
      <c r="N223" s="28"/>
      <c r="V223"/>
      <c r="AQ223"/>
      <c r="BL223"/>
    </row>
    <row r="224" spans="14:64" x14ac:dyDescent="0.25">
      <c r="N224" s="28"/>
      <c r="V224"/>
      <c r="AQ224"/>
      <c r="BL224"/>
    </row>
    <row r="225" spans="14:64" x14ac:dyDescent="0.25">
      <c r="N225" s="28"/>
      <c r="V225"/>
      <c r="AQ225"/>
      <c r="BL225"/>
    </row>
    <row r="226" spans="14:64" x14ac:dyDescent="0.25">
      <c r="N226" s="28"/>
      <c r="V226"/>
      <c r="AQ226"/>
      <c r="BL226"/>
    </row>
    <row r="227" spans="14:64" x14ac:dyDescent="0.25">
      <c r="N227" s="28"/>
      <c r="V227"/>
      <c r="AQ227"/>
      <c r="BL227"/>
    </row>
    <row r="228" spans="14:64" x14ac:dyDescent="0.25">
      <c r="N228" s="28"/>
      <c r="V228"/>
      <c r="AQ228"/>
      <c r="BL228"/>
    </row>
    <row r="229" spans="14:64" x14ac:dyDescent="0.25">
      <c r="N229" s="28"/>
      <c r="V229"/>
      <c r="AQ229"/>
      <c r="BL229"/>
    </row>
    <row r="230" spans="14:64" x14ac:dyDescent="0.25">
      <c r="N230" s="28"/>
      <c r="V230"/>
      <c r="AQ230"/>
      <c r="BL230"/>
    </row>
    <row r="231" spans="14:64" x14ac:dyDescent="0.25">
      <c r="N231" s="28"/>
      <c r="V231"/>
      <c r="AQ231"/>
      <c r="BL231"/>
    </row>
    <row r="232" spans="14:64" x14ac:dyDescent="0.25">
      <c r="N232" s="28"/>
      <c r="V232"/>
      <c r="AQ232"/>
      <c r="BL232"/>
    </row>
    <row r="233" spans="14:64" x14ac:dyDescent="0.25">
      <c r="N233" s="28"/>
      <c r="V233"/>
      <c r="AQ233"/>
      <c r="BL233"/>
    </row>
    <row r="234" spans="14:64" x14ac:dyDescent="0.25">
      <c r="N234" s="28"/>
      <c r="V234"/>
      <c r="AQ234"/>
      <c r="BL234"/>
    </row>
    <row r="235" spans="14:64" x14ac:dyDescent="0.25">
      <c r="N235" s="28"/>
      <c r="V235"/>
      <c r="AQ235"/>
      <c r="BL235"/>
    </row>
    <row r="236" spans="14:64" x14ac:dyDescent="0.25">
      <c r="N236" s="28"/>
      <c r="V236"/>
      <c r="AQ236"/>
      <c r="BL236"/>
    </row>
    <row r="237" spans="14:64" x14ac:dyDescent="0.25">
      <c r="N237" s="28"/>
      <c r="V237"/>
      <c r="AQ237"/>
      <c r="BL237"/>
    </row>
    <row r="238" spans="14:64" x14ac:dyDescent="0.25">
      <c r="N238" s="28"/>
      <c r="V238"/>
      <c r="AQ238"/>
      <c r="BL238"/>
    </row>
    <row r="239" spans="14:64" x14ac:dyDescent="0.25">
      <c r="N239" s="28"/>
      <c r="V239"/>
      <c r="AQ239"/>
      <c r="BL239"/>
    </row>
    <row r="240" spans="14:64" x14ac:dyDescent="0.25">
      <c r="N240" s="28"/>
      <c r="V240"/>
      <c r="AQ240"/>
      <c r="BL240"/>
    </row>
    <row r="241" spans="14:14" x14ac:dyDescent="0.25">
      <c r="N241" s="28"/>
    </row>
    <row r="242" spans="14:14" x14ac:dyDescent="0.25">
      <c r="N242" s="28"/>
    </row>
    <row r="243" spans="14:14" x14ac:dyDescent="0.25">
      <c r="N243" s="28"/>
    </row>
    <row r="244" spans="14:14" x14ac:dyDescent="0.25">
      <c r="N244" s="28"/>
    </row>
    <row r="245" spans="14:14" x14ac:dyDescent="0.25">
      <c r="N245" s="28"/>
    </row>
    <row r="246" spans="14:14" x14ac:dyDescent="0.25">
      <c r="N246" s="28"/>
    </row>
    <row r="247" spans="14:14" x14ac:dyDescent="0.25">
      <c r="N247" s="28"/>
    </row>
    <row r="248" spans="14:14" x14ac:dyDescent="0.25">
      <c r="N248" s="28"/>
    </row>
    <row r="249" spans="14:14" x14ac:dyDescent="0.25">
      <c r="N249" s="28"/>
    </row>
    <row r="250" spans="14:14" x14ac:dyDescent="0.25">
      <c r="N250" s="28"/>
    </row>
    <row r="251" spans="14:14" x14ac:dyDescent="0.25">
      <c r="N251" s="28"/>
    </row>
    <row r="252" spans="14:14" x14ac:dyDescent="0.25">
      <c r="N252" s="28"/>
    </row>
    <row r="253" spans="14:14" x14ac:dyDescent="0.25">
      <c r="N253" s="28"/>
    </row>
    <row r="254" spans="14:14" x14ac:dyDescent="0.25">
      <c r="N254" s="28"/>
    </row>
    <row r="255" spans="14:14" x14ac:dyDescent="0.25">
      <c r="N255" s="28"/>
    </row>
    <row r="256" spans="14:14" x14ac:dyDescent="0.25">
      <c r="N256" s="28"/>
    </row>
    <row r="257" spans="14:14" x14ac:dyDescent="0.25">
      <c r="N257" s="28"/>
    </row>
    <row r="258" spans="14:14" x14ac:dyDescent="0.25">
      <c r="N258" s="28"/>
    </row>
    <row r="259" spans="14:14" x14ac:dyDescent="0.25">
      <c r="N259" s="28"/>
    </row>
    <row r="260" spans="14:14" x14ac:dyDescent="0.25">
      <c r="N260" s="28"/>
    </row>
    <row r="261" spans="14:14" x14ac:dyDescent="0.25">
      <c r="N261" s="28"/>
    </row>
    <row r="262" spans="14:14" x14ac:dyDescent="0.25">
      <c r="N262" s="28"/>
    </row>
    <row r="263" spans="14:14" x14ac:dyDescent="0.25">
      <c r="N263" s="28"/>
    </row>
    <row r="264" spans="14:14" x14ac:dyDescent="0.25">
      <c r="N264" s="28"/>
    </row>
    <row r="265" spans="14:14" x14ac:dyDescent="0.25">
      <c r="N265" s="28"/>
    </row>
    <row r="266" spans="14:14" x14ac:dyDescent="0.25">
      <c r="N266" s="28"/>
    </row>
    <row r="267" spans="14:14" x14ac:dyDescent="0.25">
      <c r="N267" s="28"/>
    </row>
    <row r="268" spans="14:14" x14ac:dyDescent="0.25">
      <c r="N268" s="28"/>
    </row>
    <row r="269" spans="14:14" x14ac:dyDescent="0.25">
      <c r="N269" s="28"/>
    </row>
    <row r="270" spans="14:14" x14ac:dyDescent="0.25">
      <c r="N270" s="28"/>
    </row>
    <row r="271" spans="14:14" x14ac:dyDescent="0.25">
      <c r="N271" s="28"/>
    </row>
    <row r="272" spans="14:14" x14ac:dyDescent="0.25">
      <c r="N272" s="28"/>
    </row>
    <row r="273" spans="14:14" x14ac:dyDescent="0.25">
      <c r="N273" s="28"/>
    </row>
    <row r="274" spans="14:14" x14ac:dyDescent="0.25">
      <c r="N274" s="28"/>
    </row>
    <row r="275" spans="14:14" x14ac:dyDescent="0.25">
      <c r="N275" s="28"/>
    </row>
    <row r="276" spans="14:14" x14ac:dyDescent="0.25">
      <c r="N276" s="28"/>
    </row>
    <row r="277" spans="14:14" x14ac:dyDescent="0.25">
      <c r="N277" s="28"/>
    </row>
    <row r="278" spans="14:14" x14ac:dyDescent="0.25">
      <c r="N278" s="28"/>
    </row>
    <row r="279" spans="14:14" x14ac:dyDescent="0.25">
      <c r="N279" s="28"/>
    </row>
    <row r="280" spans="14:14" x14ac:dyDescent="0.25">
      <c r="N280" s="28"/>
    </row>
    <row r="281" spans="14:14" x14ac:dyDescent="0.25">
      <c r="N281" s="28"/>
    </row>
    <row r="282" spans="14:14" x14ac:dyDescent="0.25">
      <c r="N282" s="28"/>
    </row>
    <row r="283" spans="14:14" x14ac:dyDescent="0.25">
      <c r="N283" s="28"/>
    </row>
    <row r="284" spans="14:14" x14ac:dyDescent="0.25">
      <c r="N284" s="28"/>
    </row>
    <row r="285" spans="14:14" x14ac:dyDescent="0.25">
      <c r="N285" s="28"/>
    </row>
    <row r="286" spans="14:14" x14ac:dyDescent="0.25">
      <c r="N286" s="28"/>
    </row>
    <row r="287" spans="14:14" x14ac:dyDescent="0.25">
      <c r="N287" s="28"/>
    </row>
    <row r="288" spans="14:14" x14ac:dyDescent="0.25">
      <c r="N288" s="28"/>
    </row>
    <row r="289" spans="14:14" x14ac:dyDescent="0.25">
      <c r="N289" s="28"/>
    </row>
    <row r="290" spans="14:14" x14ac:dyDescent="0.25">
      <c r="N290" s="28"/>
    </row>
    <row r="291" spans="14:14" x14ac:dyDescent="0.25">
      <c r="N291" s="28"/>
    </row>
    <row r="292" spans="14:14" x14ac:dyDescent="0.25">
      <c r="N292" s="28"/>
    </row>
    <row r="293" spans="14:14" x14ac:dyDescent="0.25">
      <c r="N293" s="28"/>
    </row>
    <row r="294" spans="14:14" x14ac:dyDescent="0.25">
      <c r="N294" s="28"/>
    </row>
    <row r="295" spans="14:14" x14ac:dyDescent="0.25">
      <c r="N295" s="28"/>
    </row>
    <row r="296" spans="14:14" x14ac:dyDescent="0.25">
      <c r="N296" s="28"/>
    </row>
    <row r="297" spans="14:14" x14ac:dyDescent="0.25">
      <c r="N297" s="28"/>
    </row>
    <row r="298" spans="14:14" x14ac:dyDescent="0.25">
      <c r="N298" s="28"/>
    </row>
    <row r="299" spans="14:14" x14ac:dyDescent="0.25">
      <c r="N299" s="28"/>
    </row>
    <row r="300" spans="14:14" x14ac:dyDescent="0.25">
      <c r="N300" s="28"/>
    </row>
    <row r="301" spans="14:14" x14ac:dyDescent="0.25">
      <c r="N301" s="28"/>
    </row>
    <row r="302" spans="14:14" x14ac:dyDescent="0.25">
      <c r="N302" s="28"/>
    </row>
    <row r="303" spans="14:14" x14ac:dyDescent="0.25">
      <c r="N303" s="28"/>
    </row>
    <row r="304" spans="14:14" x14ac:dyDescent="0.25">
      <c r="N304" s="28"/>
    </row>
    <row r="305" spans="14:14" x14ac:dyDescent="0.25">
      <c r="N305" s="28"/>
    </row>
    <row r="306" spans="14:14" x14ac:dyDescent="0.25">
      <c r="N306" s="28"/>
    </row>
    <row r="307" spans="14:14" x14ac:dyDescent="0.25">
      <c r="N307" s="28"/>
    </row>
    <row r="308" spans="14:14" x14ac:dyDescent="0.25">
      <c r="N308" s="28"/>
    </row>
    <row r="309" spans="14:14" x14ac:dyDescent="0.25">
      <c r="N309" s="28"/>
    </row>
    <row r="310" spans="14:14" x14ac:dyDescent="0.25">
      <c r="N310" s="28"/>
    </row>
    <row r="311" spans="14:14" x14ac:dyDescent="0.25">
      <c r="N311" s="28"/>
    </row>
    <row r="312" spans="14:14" x14ac:dyDescent="0.25">
      <c r="N312" s="28"/>
    </row>
    <row r="313" spans="14:14" x14ac:dyDescent="0.25">
      <c r="N313" s="28"/>
    </row>
    <row r="314" spans="14:14" x14ac:dyDescent="0.25">
      <c r="N314" s="28"/>
    </row>
    <row r="315" spans="14:14" x14ac:dyDescent="0.25">
      <c r="N315" s="28"/>
    </row>
    <row r="316" spans="14:14" x14ac:dyDescent="0.25">
      <c r="N316" s="28"/>
    </row>
    <row r="317" spans="14:14" x14ac:dyDescent="0.25">
      <c r="N317" s="28"/>
    </row>
    <row r="318" spans="14:14" x14ac:dyDescent="0.25">
      <c r="N318" s="28"/>
    </row>
    <row r="319" spans="14:14" x14ac:dyDescent="0.25">
      <c r="N319" s="28"/>
    </row>
    <row r="320" spans="14:14" x14ac:dyDescent="0.25">
      <c r="N320" s="28"/>
    </row>
    <row r="321" spans="14:14" x14ac:dyDescent="0.25">
      <c r="N321" s="28"/>
    </row>
    <row r="322" spans="14:14" x14ac:dyDescent="0.25">
      <c r="N322" s="28"/>
    </row>
    <row r="323" spans="14:14" x14ac:dyDescent="0.25">
      <c r="N323" s="28"/>
    </row>
    <row r="324" spans="14:14" x14ac:dyDescent="0.25">
      <c r="N324" s="28"/>
    </row>
    <row r="325" spans="14:14" x14ac:dyDescent="0.25">
      <c r="N325" s="28"/>
    </row>
    <row r="326" spans="14:14" x14ac:dyDescent="0.25">
      <c r="N326" s="28"/>
    </row>
    <row r="327" spans="14:14" x14ac:dyDescent="0.25">
      <c r="N327" s="28"/>
    </row>
    <row r="328" spans="14:14" x14ac:dyDescent="0.25">
      <c r="N328" s="28"/>
    </row>
    <row r="329" spans="14:14" x14ac:dyDescent="0.25">
      <c r="N329" s="28"/>
    </row>
    <row r="330" spans="14:14" x14ac:dyDescent="0.25">
      <c r="N330" s="28"/>
    </row>
    <row r="331" spans="14:14" x14ac:dyDescent="0.25">
      <c r="N331" s="28"/>
    </row>
    <row r="332" spans="14:14" x14ac:dyDescent="0.25">
      <c r="N332" s="28"/>
    </row>
    <row r="333" spans="14:14" x14ac:dyDescent="0.25">
      <c r="N333" s="28"/>
    </row>
    <row r="334" spans="14:14" x14ac:dyDescent="0.25">
      <c r="N334" s="28"/>
    </row>
    <row r="335" spans="14:14" x14ac:dyDescent="0.25">
      <c r="N335" s="28"/>
    </row>
    <row r="336" spans="14:14" x14ac:dyDescent="0.25">
      <c r="N336" s="28"/>
    </row>
    <row r="337" spans="14:14" x14ac:dyDescent="0.25">
      <c r="N337" s="28"/>
    </row>
    <row r="338" spans="14:14" x14ac:dyDescent="0.25">
      <c r="N338" s="28"/>
    </row>
    <row r="339" spans="14:14" x14ac:dyDescent="0.25">
      <c r="N339" s="28"/>
    </row>
    <row r="340" spans="14:14" x14ac:dyDescent="0.25">
      <c r="N340" s="28"/>
    </row>
    <row r="341" spans="14:14" x14ac:dyDescent="0.25">
      <c r="N341" s="28"/>
    </row>
    <row r="342" spans="14:14" x14ac:dyDescent="0.25">
      <c r="N342" s="28"/>
    </row>
    <row r="343" spans="14:14" x14ac:dyDescent="0.25">
      <c r="N343" s="28"/>
    </row>
    <row r="344" spans="14:14" x14ac:dyDescent="0.25">
      <c r="N344" s="28"/>
    </row>
    <row r="345" spans="14:14" x14ac:dyDescent="0.25">
      <c r="N345" s="28"/>
    </row>
    <row r="346" spans="14:14" x14ac:dyDescent="0.25">
      <c r="N346" s="28"/>
    </row>
    <row r="347" spans="14:14" x14ac:dyDescent="0.25">
      <c r="N347" s="28"/>
    </row>
    <row r="348" spans="14:14" x14ac:dyDescent="0.25">
      <c r="N348" s="28"/>
    </row>
    <row r="349" spans="14:14" x14ac:dyDescent="0.25">
      <c r="N349" s="28"/>
    </row>
    <row r="350" spans="14:14" x14ac:dyDescent="0.25">
      <c r="N350" s="28"/>
    </row>
    <row r="351" spans="14:14" x14ac:dyDescent="0.25">
      <c r="N351" s="28"/>
    </row>
    <row r="352" spans="14:14" x14ac:dyDescent="0.25">
      <c r="N352" s="28"/>
    </row>
    <row r="353" spans="14:14" x14ac:dyDescent="0.25">
      <c r="N353" s="28"/>
    </row>
    <row r="354" spans="14:14" x14ac:dyDescent="0.25">
      <c r="N354" s="28"/>
    </row>
    <row r="355" spans="14:14" x14ac:dyDescent="0.25">
      <c r="N355" s="28"/>
    </row>
    <row r="356" spans="14:14" x14ac:dyDescent="0.25">
      <c r="N356" s="28"/>
    </row>
    <row r="357" spans="14:14" x14ac:dyDescent="0.25">
      <c r="N357" s="28"/>
    </row>
    <row r="358" spans="14:14" x14ac:dyDescent="0.25">
      <c r="N358" s="28"/>
    </row>
    <row r="359" spans="14:14" x14ac:dyDescent="0.25">
      <c r="N359" s="28"/>
    </row>
    <row r="360" spans="14:14" x14ac:dyDescent="0.25">
      <c r="N360" s="28"/>
    </row>
    <row r="361" spans="14:14" x14ac:dyDescent="0.25">
      <c r="N361" s="28"/>
    </row>
    <row r="362" spans="14:14" x14ac:dyDescent="0.25">
      <c r="N362" s="28"/>
    </row>
    <row r="363" spans="14:14" x14ac:dyDescent="0.25">
      <c r="N363" s="28"/>
    </row>
    <row r="364" spans="14:14" x14ac:dyDescent="0.25">
      <c r="N364" s="28"/>
    </row>
    <row r="365" spans="14:14" x14ac:dyDescent="0.25">
      <c r="N365" s="28"/>
    </row>
    <row r="366" spans="14:14" x14ac:dyDescent="0.25">
      <c r="N366" s="28"/>
    </row>
    <row r="367" spans="14:14" x14ac:dyDescent="0.25">
      <c r="N367" s="28"/>
    </row>
    <row r="368" spans="14:14" x14ac:dyDescent="0.25">
      <c r="N368" s="28"/>
    </row>
    <row r="369" spans="14:14" x14ac:dyDescent="0.25">
      <c r="N369" s="28"/>
    </row>
    <row r="370" spans="14:14" x14ac:dyDescent="0.25">
      <c r="N370" s="28"/>
    </row>
    <row r="371" spans="14:14" x14ac:dyDescent="0.25">
      <c r="N371" s="28"/>
    </row>
    <row r="372" spans="14:14" x14ac:dyDescent="0.25">
      <c r="N372" s="28"/>
    </row>
    <row r="373" spans="14:14" x14ac:dyDescent="0.25">
      <c r="N373" s="28"/>
    </row>
    <row r="374" spans="14:14" x14ac:dyDescent="0.25">
      <c r="N374" s="28"/>
    </row>
    <row r="375" spans="14:14" x14ac:dyDescent="0.25">
      <c r="N375" s="28"/>
    </row>
    <row r="376" spans="14:14" x14ac:dyDescent="0.25">
      <c r="N376" s="28"/>
    </row>
    <row r="377" spans="14:14" x14ac:dyDescent="0.25">
      <c r="N377" s="28"/>
    </row>
    <row r="378" spans="14:14" x14ac:dyDescent="0.25">
      <c r="N378" s="28"/>
    </row>
    <row r="379" spans="14:14" x14ac:dyDescent="0.25">
      <c r="N379" s="28"/>
    </row>
    <row r="380" spans="14:14" x14ac:dyDescent="0.25">
      <c r="N380" s="28"/>
    </row>
    <row r="381" spans="14:14" x14ac:dyDescent="0.25">
      <c r="N381" s="28"/>
    </row>
    <row r="382" spans="14:14" x14ac:dyDescent="0.25">
      <c r="N382" s="28"/>
    </row>
    <row r="383" spans="14:14" x14ac:dyDescent="0.25">
      <c r="N383" s="28"/>
    </row>
    <row r="384" spans="14:14" x14ac:dyDescent="0.25">
      <c r="N384" s="28"/>
    </row>
    <row r="385" spans="14:14" x14ac:dyDescent="0.25">
      <c r="N385" s="28"/>
    </row>
    <row r="386" spans="14:14" x14ac:dyDescent="0.25">
      <c r="N386" s="28"/>
    </row>
    <row r="387" spans="14:14" x14ac:dyDescent="0.25">
      <c r="N387" s="28"/>
    </row>
    <row r="388" spans="14:14" x14ac:dyDescent="0.25">
      <c r="N388" s="28"/>
    </row>
    <row r="389" spans="14:14" x14ac:dyDescent="0.25">
      <c r="N389" s="28"/>
    </row>
    <row r="390" spans="14:14" x14ac:dyDescent="0.25">
      <c r="N390" s="28"/>
    </row>
    <row r="391" spans="14:14" x14ac:dyDescent="0.25">
      <c r="N391" s="28"/>
    </row>
    <row r="392" spans="14:14" x14ac:dyDescent="0.25">
      <c r="N392" s="28"/>
    </row>
    <row r="393" spans="14:14" x14ac:dyDescent="0.25">
      <c r="N393" s="28"/>
    </row>
    <row r="394" spans="14:14" x14ac:dyDescent="0.25">
      <c r="N394" s="28"/>
    </row>
    <row r="395" spans="14:14" x14ac:dyDescent="0.25">
      <c r="N395" s="28"/>
    </row>
    <row r="396" spans="14:14" x14ac:dyDescent="0.25">
      <c r="N396" s="28"/>
    </row>
    <row r="397" spans="14:14" x14ac:dyDescent="0.25">
      <c r="N397" s="28"/>
    </row>
    <row r="398" spans="14:14" x14ac:dyDescent="0.25">
      <c r="N398" s="28"/>
    </row>
    <row r="399" spans="14:14" x14ac:dyDescent="0.25">
      <c r="N399" s="28"/>
    </row>
    <row r="400" spans="14:14" x14ac:dyDescent="0.25">
      <c r="N400" s="28"/>
    </row>
    <row r="401" spans="14:14" x14ac:dyDescent="0.25">
      <c r="N401" s="28"/>
    </row>
    <row r="402" spans="14:14" x14ac:dyDescent="0.25">
      <c r="N402" s="28"/>
    </row>
    <row r="403" spans="14:14" x14ac:dyDescent="0.25">
      <c r="N403" s="28"/>
    </row>
    <row r="404" spans="14:14" x14ac:dyDescent="0.25">
      <c r="N404" s="28"/>
    </row>
    <row r="405" spans="14:14" x14ac:dyDescent="0.25">
      <c r="N405" s="28"/>
    </row>
    <row r="406" spans="14:14" x14ac:dyDescent="0.25">
      <c r="N406" s="28"/>
    </row>
    <row r="407" spans="14:14" x14ac:dyDescent="0.25">
      <c r="N407" s="28"/>
    </row>
    <row r="408" spans="14:14" x14ac:dyDescent="0.25">
      <c r="N408" s="28"/>
    </row>
    <row r="409" spans="14:14" x14ac:dyDescent="0.25">
      <c r="N409" s="28"/>
    </row>
    <row r="410" spans="14:14" x14ac:dyDescent="0.25">
      <c r="N410" s="28"/>
    </row>
    <row r="411" spans="14:14" x14ac:dyDescent="0.25">
      <c r="N411" s="28"/>
    </row>
    <row r="412" spans="14:14" x14ac:dyDescent="0.25">
      <c r="N412" s="28"/>
    </row>
    <row r="413" spans="14:14" x14ac:dyDescent="0.25">
      <c r="N413" s="28"/>
    </row>
    <row r="414" spans="14:14" x14ac:dyDescent="0.25">
      <c r="N414" s="28"/>
    </row>
    <row r="415" spans="14:14" x14ac:dyDescent="0.25">
      <c r="N415" s="28"/>
    </row>
    <row r="416" spans="14:14" x14ac:dyDescent="0.25">
      <c r="N416" s="28"/>
    </row>
    <row r="417" spans="14:14" x14ac:dyDescent="0.25">
      <c r="N417" s="28"/>
    </row>
    <row r="418" spans="14:14" x14ac:dyDescent="0.25">
      <c r="N418" s="28"/>
    </row>
    <row r="419" spans="14:14" x14ac:dyDescent="0.25">
      <c r="N419" s="28"/>
    </row>
    <row r="420" spans="14:14" x14ac:dyDescent="0.25">
      <c r="N420" s="28"/>
    </row>
    <row r="421" spans="14:14" x14ac:dyDescent="0.25">
      <c r="N421" s="28"/>
    </row>
    <row r="422" spans="14:14" x14ac:dyDescent="0.25">
      <c r="N422" s="28"/>
    </row>
    <row r="423" spans="14:14" x14ac:dyDescent="0.25">
      <c r="N423" s="28"/>
    </row>
    <row r="424" spans="14:14" x14ac:dyDescent="0.25">
      <c r="N424" s="28"/>
    </row>
    <row r="425" spans="14:14" x14ac:dyDescent="0.25">
      <c r="N425" s="28"/>
    </row>
    <row r="426" spans="14:14" x14ac:dyDescent="0.25">
      <c r="N426" s="28"/>
    </row>
    <row r="427" spans="14:14" x14ac:dyDescent="0.25">
      <c r="N427" s="28"/>
    </row>
    <row r="428" spans="14:14" x14ac:dyDescent="0.25">
      <c r="N428" s="28"/>
    </row>
    <row r="429" spans="14:14" x14ac:dyDescent="0.25">
      <c r="N429" s="28"/>
    </row>
    <row r="430" spans="14:14" x14ac:dyDescent="0.25">
      <c r="N430" s="28"/>
    </row>
    <row r="431" spans="14:14" x14ac:dyDescent="0.25">
      <c r="N431" s="28"/>
    </row>
    <row r="432" spans="14:14" x14ac:dyDescent="0.25">
      <c r="N432" s="28"/>
    </row>
    <row r="433" spans="14:14" x14ac:dyDescent="0.25">
      <c r="N433" s="28"/>
    </row>
    <row r="434" spans="14:14" x14ac:dyDescent="0.25">
      <c r="N434" s="28"/>
    </row>
    <row r="435" spans="14:14" x14ac:dyDescent="0.25">
      <c r="N435" s="28"/>
    </row>
    <row r="436" spans="14:14" x14ac:dyDescent="0.25">
      <c r="N436" s="28"/>
    </row>
    <row r="437" spans="14:14" x14ac:dyDescent="0.25">
      <c r="N437" s="28"/>
    </row>
    <row r="438" spans="14:14" x14ac:dyDescent="0.25">
      <c r="N438" s="28"/>
    </row>
    <row r="439" spans="14:14" x14ac:dyDescent="0.25">
      <c r="N439" s="28"/>
    </row>
    <row r="440" spans="14:14" x14ac:dyDescent="0.25">
      <c r="N440" s="28"/>
    </row>
    <row r="441" spans="14:14" x14ac:dyDescent="0.25">
      <c r="N441" s="28"/>
    </row>
    <row r="442" spans="14:14" x14ac:dyDescent="0.25">
      <c r="N442" s="28"/>
    </row>
    <row r="443" spans="14:14" x14ac:dyDescent="0.25">
      <c r="N443" s="28"/>
    </row>
    <row r="444" spans="14:14" x14ac:dyDescent="0.25">
      <c r="N444" s="28"/>
    </row>
    <row r="445" spans="14:14" x14ac:dyDescent="0.25">
      <c r="N445" s="28"/>
    </row>
    <row r="446" spans="14:14" x14ac:dyDescent="0.25">
      <c r="N446" s="28"/>
    </row>
    <row r="447" spans="14:14" x14ac:dyDescent="0.25">
      <c r="N447" s="28"/>
    </row>
    <row r="448" spans="14:14" x14ac:dyDescent="0.25">
      <c r="N448" s="28"/>
    </row>
    <row r="449" spans="14:14" x14ac:dyDescent="0.25">
      <c r="N449" s="28"/>
    </row>
    <row r="450" spans="14:14" x14ac:dyDescent="0.25">
      <c r="N450" s="28"/>
    </row>
    <row r="451" spans="14:14" x14ac:dyDescent="0.25">
      <c r="N451" s="28"/>
    </row>
    <row r="452" spans="14:14" x14ac:dyDescent="0.25">
      <c r="N452" s="28"/>
    </row>
    <row r="453" spans="14:14" x14ac:dyDescent="0.25">
      <c r="N453" s="28"/>
    </row>
    <row r="454" spans="14:14" x14ac:dyDescent="0.25">
      <c r="N454" s="28"/>
    </row>
    <row r="455" spans="14:14" x14ac:dyDescent="0.25">
      <c r="N455" s="28"/>
    </row>
    <row r="456" spans="14:14" x14ac:dyDescent="0.25">
      <c r="N456" s="28"/>
    </row>
    <row r="457" spans="14:14" x14ac:dyDescent="0.25">
      <c r="N457" s="28"/>
    </row>
    <row r="458" spans="14:14" x14ac:dyDescent="0.25">
      <c r="N458" s="28"/>
    </row>
    <row r="459" spans="14:14" x14ac:dyDescent="0.25">
      <c r="N459" s="28"/>
    </row>
    <row r="460" spans="14:14" x14ac:dyDescent="0.25">
      <c r="N460" s="28"/>
    </row>
    <row r="461" spans="14:14" x14ac:dyDescent="0.25">
      <c r="N461" s="28"/>
    </row>
    <row r="462" spans="14:14" x14ac:dyDescent="0.25">
      <c r="N462" s="28"/>
    </row>
    <row r="463" spans="14:14" x14ac:dyDescent="0.25">
      <c r="N463" s="28"/>
    </row>
    <row r="464" spans="14:14" x14ac:dyDescent="0.25">
      <c r="N464" s="28"/>
    </row>
    <row r="465" spans="14:14" x14ac:dyDescent="0.25">
      <c r="N465" s="28"/>
    </row>
    <row r="466" spans="14:14" x14ac:dyDescent="0.25">
      <c r="N466" s="28"/>
    </row>
    <row r="467" spans="14:14" x14ac:dyDescent="0.25">
      <c r="N467" s="28"/>
    </row>
    <row r="468" spans="14:14" x14ac:dyDescent="0.25">
      <c r="N468" s="28"/>
    </row>
    <row r="469" spans="14:14" x14ac:dyDescent="0.25">
      <c r="N469" s="28"/>
    </row>
    <row r="470" spans="14:14" x14ac:dyDescent="0.25">
      <c r="N470" s="28"/>
    </row>
    <row r="471" spans="14:14" x14ac:dyDescent="0.25">
      <c r="N471" s="28"/>
    </row>
    <row r="472" spans="14:14" x14ac:dyDescent="0.25">
      <c r="N472" s="28"/>
    </row>
    <row r="473" spans="14:14" x14ac:dyDescent="0.25">
      <c r="N473" s="28"/>
    </row>
    <row r="474" spans="14:14" x14ac:dyDescent="0.25">
      <c r="N474" s="28"/>
    </row>
    <row r="475" spans="14:14" x14ac:dyDescent="0.25">
      <c r="N475" s="28"/>
    </row>
    <row r="476" spans="14:14" x14ac:dyDescent="0.25">
      <c r="N476" s="28"/>
    </row>
    <row r="477" spans="14:14" x14ac:dyDescent="0.25">
      <c r="N477" s="28"/>
    </row>
    <row r="478" spans="14:14" x14ac:dyDescent="0.25">
      <c r="N478" s="28"/>
    </row>
    <row r="479" spans="14:14" x14ac:dyDescent="0.25">
      <c r="N479" s="28"/>
    </row>
    <row r="480" spans="14:14" x14ac:dyDescent="0.25">
      <c r="N480" s="28"/>
    </row>
    <row r="481" spans="14:14" x14ac:dyDescent="0.25">
      <c r="N481" s="28"/>
    </row>
    <row r="482" spans="14:14" x14ac:dyDescent="0.25">
      <c r="N482" s="28"/>
    </row>
    <row r="483" spans="14:14" x14ac:dyDescent="0.25">
      <c r="N483" s="28"/>
    </row>
    <row r="484" spans="14:14" x14ac:dyDescent="0.25">
      <c r="N484" s="28"/>
    </row>
    <row r="485" spans="14:14" x14ac:dyDescent="0.25">
      <c r="N485" s="28"/>
    </row>
    <row r="486" spans="14:14" x14ac:dyDescent="0.25">
      <c r="N486" s="28"/>
    </row>
    <row r="487" spans="14:14" x14ac:dyDescent="0.25">
      <c r="N487" s="28"/>
    </row>
    <row r="488" spans="14:14" x14ac:dyDescent="0.25">
      <c r="N488" s="28"/>
    </row>
    <row r="489" spans="14:14" x14ac:dyDescent="0.25">
      <c r="N489" s="28"/>
    </row>
    <row r="490" spans="14:14" x14ac:dyDescent="0.25">
      <c r="N490" s="28"/>
    </row>
    <row r="491" spans="14:14" x14ac:dyDescent="0.25">
      <c r="N491" s="28"/>
    </row>
    <row r="492" spans="14:14" x14ac:dyDescent="0.25">
      <c r="N492" s="28"/>
    </row>
    <row r="493" spans="14:14" x14ac:dyDescent="0.25">
      <c r="N493" s="28"/>
    </row>
    <row r="494" spans="14:14" x14ac:dyDescent="0.25">
      <c r="N494" s="28"/>
    </row>
    <row r="495" spans="14:14" x14ac:dyDescent="0.25">
      <c r="N495" s="28"/>
    </row>
    <row r="496" spans="14:14" x14ac:dyDescent="0.25">
      <c r="N496" s="28"/>
    </row>
    <row r="497" spans="14:14" x14ac:dyDescent="0.25">
      <c r="N497" s="28"/>
    </row>
    <row r="498" spans="14:14" x14ac:dyDescent="0.25">
      <c r="N498" s="28"/>
    </row>
    <row r="499" spans="14:14" x14ac:dyDescent="0.25">
      <c r="N499" s="28"/>
    </row>
    <row r="500" spans="14:14" x14ac:dyDescent="0.25">
      <c r="N500" s="28"/>
    </row>
    <row r="501" spans="14:14" x14ac:dyDescent="0.25">
      <c r="N501" s="28"/>
    </row>
    <row r="502" spans="14:14" x14ac:dyDescent="0.25">
      <c r="N502" s="28"/>
    </row>
    <row r="503" spans="14:14" x14ac:dyDescent="0.25">
      <c r="N503" s="28"/>
    </row>
    <row r="504" spans="14:14" x14ac:dyDescent="0.25">
      <c r="N504" s="28"/>
    </row>
    <row r="505" spans="14:14" x14ac:dyDescent="0.25">
      <c r="N505" s="28"/>
    </row>
    <row r="506" spans="14:14" x14ac:dyDescent="0.25">
      <c r="N506" s="28"/>
    </row>
    <row r="507" spans="14:14" x14ac:dyDescent="0.25">
      <c r="N507" s="28"/>
    </row>
    <row r="508" spans="14:14" x14ac:dyDescent="0.25">
      <c r="N508" s="28"/>
    </row>
    <row r="509" spans="14:14" x14ac:dyDescent="0.25">
      <c r="N509" s="28"/>
    </row>
    <row r="510" spans="14:14" x14ac:dyDescent="0.25">
      <c r="N510" s="28"/>
    </row>
    <row r="511" spans="14:14" x14ac:dyDescent="0.25">
      <c r="N511" s="28"/>
    </row>
    <row r="512" spans="14:14" x14ac:dyDescent="0.25">
      <c r="N512" s="28"/>
    </row>
    <row r="513" spans="14:14" x14ac:dyDescent="0.25">
      <c r="N513" s="28"/>
    </row>
    <row r="514" spans="14:14" x14ac:dyDescent="0.25">
      <c r="N514" s="28"/>
    </row>
    <row r="515" spans="14:14" x14ac:dyDescent="0.25">
      <c r="N515" s="28"/>
    </row>
    <row r="516" spans="14:14" x14ac:dyDescent="0.25">
      <c r="N516" s="28"/>
    </row>
    <row r="517" spans="14:14" x14ac:dyDescent="0.25">
      <c r="N517" s="28"/>
    </row>
    <row r="518" spans="14:14" x14ac:dyDescent="0.25">
      <c r="N518" s="28"/>
    </row>
    <row r="519" spans="14:14" x14ac:dyDescent="0.25">
      <c r="N519" s="28"/>
    </row>
    <row r="520" spans="14:14" x14ac:dyDescent="0.25">
      <c r="N520" s="28"/>
    </row>
    <row r="521" spans="14:14" x14ac:dyDescent="0.25">
      <c r="N521" s="28"/>
    </row>
    <row r="522" spans="14:14" x14ac:dyDescent="0.25">
      <c r="N522" s="28"/>
    </row>
    <row r="523" spans="14:14" x14ac:dyDescent="0.25">
      <c r="N523" s="28"/>
    </row>
    <row r="524" spans="14:14" x14ac:dyDescent="0.25">
      <c r="N524" s="28"/>
    </row>
    <row r="525" spans="14:14" x14ac:dyDescent="0.25">
      <c r="N525" s="28"/>
    </row>
    <row r="526" spans="14:14" x14ac:dyDescent="0.25">
      <c r="N526" s="28"/>
    </row>
    <row r="527" spans="14:14" x14ac:dyDescent="0.25">
      <c r="N527" s="28"/>
    </row>
    <row r="528" spans="14:14" x14ac:dyDescent="0.25">
      <c r="N528" s="28"/>
    </row>
    <row r="529" spans="14:14" x14ac:dyDescent="0.25">
      <c r="N529" s="28"/>
    </row>
    <row r="530" spans="14:14" x14ac:dyDescent="0.25">
      <c r="N530" s="28"/>
    </row>
    <row r="531" spans="14:14" x14ac:dyDescent="0.25">
      <c r="N531" s="28"/>
    </row>
    <row r="532" spans="14:14" x14ac:dyDescent="0.25">
      <c r="N532" s="28"/>
    </row>
    <row r="533" spans="14:14" x14ac:dyDescent="0.25">
      <c r="N533" s="28"/>
    </row>
    <row r="534" spans="14:14" x14ac:dyDescent="0.25">
      <c r="N534" s="28"/>
    </row>
    <row r="535" spans="14:14" x14ac:dyDescent="0.25">
      <c r="N535" s="28"/>
    </row>
    <row r="536" spans="14:14" x14ac:dyDescent="0.25">
      <c r="N536" s="28"/>
    </row>
    <row r="537" spans="14:14" x14ac:dyDescent="0.25">
      <c r="N537" s="28"/>
    </row>
    <row r="538" spans="14:14" x14ac:dyDescent="0.25">
      <c r="N538" s="28"/>
    </row>
    <row r="539" spans="14:14" x14ac:dyDescent="0.25">
      <c r="N539" s="28"/>
    </row>
    <row r="540" spans="14:14" x14ac:dyDescent="0.25">
      <c r="N540" s="28"/>
    </row>
    <row r="541" spans="14:14" x14ac:dyDescent="0.25">
      <c r="N541" s="28"/>
    </row>
    <row r="542" spans="14:14" x14ac:dyDescent="0.25">
      <c r="N542" s="28"/>
    </row>
    <row r="543" spans="14:14" x14ac:dyDescent="0.25">
      <c r="N543" s="28"/>
    </row>
    <row r="544" spans="14:14" x14ac:dyDescent="0.25">
      <c r="N544" s="28"/>
    </row>
    <row r="545" spans="14:14" x14ac:dyDescent="0.25">
      <c r="N545" s="28"/>
    </row>
    <row r="546" spans="14:14" x14ac:dyDescent="0.25">
      <c r="N546" s="28"/>
    </row>
    <row r="547" spans="14:14" x14ac:dyDescent="0.25">
      <c r="N547" s="28"/>
    </row>
    <row r="548" spans="14:14" x14ac:dyDescent="0.25">
      <c r="N548" s="28"/>
    </row>
    <row r="549" spans="14:14" x14ac:dyDescent="0.25">
      <c r="N549" s="28"/>
    </row>
    <row r="550" spans="14:14" x14ac:dyDescent="0.25">
      <c r="N550" s="28"/>
    </row>
    <row r="551" spans="14:14" x14ac:dyDescent="0.25">
      <c r="N551" s="28"/>
    </row>
    <row r="552" spans="14:14" x14ac:dyDescent="0.25">
      <c r="N552" s="28"/>
    </row>
    <row r="553" spans="14:14" x14ac:dyDescent="0.25">
      <c r="N553" s="28"/>
    </row>
    <row r="554" spans="14:14" x14ac:dyDescent="0.25">
      <c r="N554" s="28"/>
    </row>
    <row r="555" spans="14:14" x14ac:dyDescent="0.25">
      <c r="N555" s="28"/>
    </row>
    <row r="556" spans="14:14" x14ac:dyDescent="0.25">
      <c r="N556" s="28"/>
    </row>
    <row r="557" spans="14:14" x14ac:dyDescent="0.25">
      <c r="N557" s="28"/>
    </row>
    <row r="558" spans="14:14" x14ac:dyDescent="0.25">
      <c r="N558" s="28"/>
    </row>
    <row r="559" spans="14:14" x14ac:dyDescent="0.25">
      <c r="N559" s="28"/>
    </row>
    <row r="560" spans="14:14" x14ac:dyDescent="0.25">
      <c r="N560" s="28"/>
    </row>
    <row r="561" spans="14:14" x14ac:dyDescent="0.25">
      <c r="N561" s="28"/>
    </row>
    <row r="562" spans="14:14" x14ac:dyDescent="0.25">
      <c r="N562" s="28"/>
    </row>
    <row r="563" spans="14:14" x14ac:dyDescent="0.25">
      <c r="N563" s="28"/>
    </row>
    <row r="564" spans="14:14" x14ac:dyDescent="0.25">
      <c r="N564" s="28"/>
    </row>
    <row r="565" spans="14:14" x14ac:dyDescent="0.25">
      <c r="N565" s="28"/>
    </row>
    <row r="566" spans="14:14" x14ac:dyDescent="0.25">
      <c r="N566" s="28"/>
    </row>
    <row r="567" spans="14:14" x14ac:dyDescent="0.25">
      <c r="N567" s="28"/>
    </row>
    <row r="568" spans="14:14" x14ac:dyDescent="0.25">
      <c r="N568" s="28"/>
    </row>
    <row r="569" spans="14:14" x14ac:dyDescent="0.25">
      <c r="N569" s="28"/>
    </row>
    <row r="570" spans="14:14" x14ac:dyDescent="0.25">
      <c r="N570" s="28"/>
    </row>
    <row r="571" spans="14:14" x14ac:dyDescent="0.25">
      <c r="N571" s="28"/>
    </row>
    <row r="572" spans="14:14" x14ac:dyDescent="0.25">
      <c r="N572" s="28"/>
    </row>
    <row r="573" spans="14:14" x14ac:dyDescent="0.25">
      <c r="N573" s="28"/>
    </row>
    <row r="574" spans="14:14" x14ac:dyDescent="0.25">
      <c r="N574" s="28"/>
    </row>
    <row r="575" spans="14:14" x14ac:dyDescent="0.25">
      <c r="N575" s="28"/>
    </row>
    <row r="576" spans="14:14" x14ac:dyDescent="0.25">
      <c r="N576" s="28"/>
    </row>
    <row r="577" spans="14:14" x14ac:dyDescent="0.25">
      <c r="N577" s="28"/>
    </row>
    <row r="578" spans="14:14" x14ac:dyDescent="0.25">
      <c r="N578" s="28"/>
    </row>
    <row r="579" spans="14:14" x14ac:dyDescent="0.25">
      <c r="N579" s="28"/>
    </row>
    <row r="580" spans="14:14" x14ac:dyDescent="0.25">
      <c r="N580" s="28"/>
    </row>
    <row r="581" spans="14:14" x14ac:dyDescent="0.25">
      <c r="N581" s="28"/>
    </row>
    <row r="582" spans="14:14" x14ac:dyDescent="0.25">
      <c r="N582" s="28"/>
    </row>
    <row r="583" spans="14:14" x14ac:dyDescent="0.25">
      <c r="N583" s="28"/>
    </row>
    <row r="584" spans="14:14" x14ac:dyDescent="0.25">
      <c r="N584" s="28"/>
    </row>
    <row r="585" spans="14:14" x14ac:dyDescent="0.25">
      <c r="N585" s="28"/>
    </row>
    <row r="586" spans="14:14" x14ac:dyDescent="0.25">
      <c r="N586" s="28"/>
    </row>
    <row r="587" spans="14:14" x14ac:dyDescent="0.25">
      <c r="N587" s="28"/>
    </row>
    <row r="588" spans="14:14" x14ac:dyDescent="0.25">
      <c r="N588" s="28"/>
    </row>
    <row r="589" spans="14:14" x14ac:dyDescent="0.25">
      <c r="N589" s="28"/>
    </row>
    <row r="590" spans="14:14" x14ac:dyDescent="0.25">
      <c r="N590" s="28"/>
    </row>
    <row r="591" spans="14:14" x14ac:dyDescent="0.25">
      <c r="N591" s="28"/>
    </row>
    <row r="592" spans="14:14" x14ac:dyDescent="0.25">
      <c r="N592" s="28"/>
    </row>
    <row r="593" spans="14:14" x14ac:dyDescent="0.25">
      <c r="N593" s="28"/>
    </row>
    <row r="594" spans="14:14" x14ac:dyDescent="0.25">
      <c r="N594" s="28"/>
    </row>
    <row r="595" spans="14:14" x14ac:dyDescent="0.25">
      <c r="N595" s="28"/>
    </row>
    <row r="596" spans="14:14" x14ac:dyDescent="0.25">
      <c r="N596" s="28"/>
    </row>
    <row r="597" spans="14:14" x14ac:dyDescent="0.25">
      <c r="N597" s="28"/>
    </row>
    <row r="598" spans="14:14" x14ac:dyDescent="0.25">
      <c r="N598" s="28"/>
    </row>
    <row r="599" spans="14:14" x14ac:dyDescent="0.25">
      <c r="N599" s="28"/>
    </row>
    <row r="600" spans="14:14" x14ac:dyDescent="0.25">
      <c r="N600" s="28"/>
    </row>
    <row r="601" spans="14:14" x14ac:dyDescent="0.25">
      <c r="N601" s="28"/>
    </row>
    <row r="602" spans="14:14" x14ac:dyDescent="0.25">
      <c r="N602" s="28"/>
    </row>
    <row r="603" spans="14:14" x14ac:dyDescent="0.25">
      <c r="N603" s="28"/>
    </row>
    <row r="604" spans="14:14" x14ac:dyDescent="0.25">
      <c r="N604" s="28"/>
    </row>
    <row r="605" spans="14:14" x14ac:dyDescent="0.25">
      <c r="N605" s="28"/>
    </row>
    <row r="606" spans="14:14" x14ac:dyDescent="0.25">
      <c r="N606" s="28"/>
    </row>
    <row r="607" spans="14:14" x14ac:dyDescent="0.25">
      <c r="N607" s="28"/>
    </row>
    <row r="608" spans="14:14" x14ac:dyDescent="0.25">
      <c r="N608" s="28"/>
    </row>
    <row r="609" spans="14:14" x14ac:dyDescent="0.25">
      <c r="N609" s="28"/>
    </row>
    <row r="610" spans="14:14" x14ac:dyDescent="0.25">
      <c r="N610" s="28"/>
    </row>
    <row r="611" spans="14:14" x14ac:dyDescent="0.25">
      <c r="N611" s="28"/>
    </row>
    <row r="612" spans="14:14" x14ac:dyDescent="0.25">
      <c r="N612" s="28"/>
    </row>
    <row r="613" spans="14:14" x14ac:dyDescent="0.25">
      <c r="N613" s="28"/>
    </row>
    <row r="614" spans="14:14" x14ac:dyDescent="0.25">
      <c r="N614" s="28"/>
    </row>
    <row r="615" spans="14:14" x14ac:dyDescent="0.25">
      <c r="N615" s="28"/>
    </row>
    <row r="616" spans="14:14" x14ac:dyDescent="0.25">
      <c r="N616" s="28"/>
    </row>
    <row r="617" spans="14:14" x14ac:dyDescent="0.25">
      <c r="N617" s="28"/>
    </row>
    <row r="618" spans="14:14" x14ac:dyDescent="0.25">
      <c r="N618" s="28"/>
    </row>
    <row r="619" spans="14:14" x14ac:dyDescent="0.25">
      <c r="N619" s="28"/>
    </row>
    <row r="620" spans="14:14" x14ac:dyDescent="0.25">
      <c r="N620" s="28"/>
    </row>
    <row r="621" spans="14:14" x14ac:dyDescent="0.25">
      <c r="N621" s="28"/>
    </row>
    <row r="622" spans="14:14" x14ac:dyDescent="0.25">
      <c r="N622" s="28"/>
    </row>
    <row r="623" spans="14:14" x14ac:dyDescent="0.25">
      <c r="N623" s="28"/>
    </row>
    <row r="624" spans="14:14" x14ac:dyDescent="0.25">
      <c r="N624" s="28"/>
    </row>
    <row r="625" spans="14:14" x14ac:dyDescent="0.25">
      <c r="N625" s="28"/>
    </row>
    <row r="626" spans="14:14" x14ac:dyDescent="0.25">
      <c r="N626" s="28"/>
    </row>
    <row r="627" spans="14:14" x14ac:dyDescent="0.25">
      <c r="N627" s="28"/>
    </row>
    <row r="628" spans="14:14" x14ac:dyDescent="0.25">
      <c r="N628" s="28"/>
    </row>
    <row r="629" spans="14:14" x14ac:dyDescent="0.25">
      <c r="N629" s="28"/>
    </row>
    <row r="630" spans="14:14" x14ac:dyDescent="0.25">
      <c r="N630" s="28"/>
    </row>
    <row r="631" spans="14:14" x14ac:dyDescent="0.25">
      <c r="N631" s="28"/>
    </row>
    <row r="632" spans="14:14" x14ac:dyDescent="0.25">
      <c r="N632" s="28"/>
    </row>
    <row r="633" spans="14:14" x14ac:dyDescent="0.25">
      <c r="N633" s="28"/>
    </row>
    <row r="634" spans="14:14" x14ac:dyDescent="0.25">
      <c r="N634" s="28"/>
    </row>
    <row r="635" spans="14:14" x14ac:dyDescent="0.25">
      <c r="N635" s="28"/>
    </row>
    <row r="636" spans="14:14" x14ac:dyDescent="0.25">
      <c r="N636" s="28"/>
    </row>
    <row r="637" spans="14:14" x14ac:dyDescent="0.25">
      <c r="N637" s="28"/>
    </row>
    <row r="638" spans="14:14" x14ac:dyDescent="0.25">
      <c r="N638" s="28"/>
    </row>
    <row r="639" spans="14:14" x14ac:dyDescent="0.25">
      <c r="N639" s="28"/>
    </row>
    <row r="640" spans="14:14" x14ac:dyDescent="0.25">
      <c r="N640" s="28"/>
    </row>
    <row r="641" spans="14:14" x14ac:dyDescent="0.25">
      <c r="N641" s="28"/>
    </row>
    <row r="642" spans="14:14" x14ac:dyDescent="0.25">
      <c r="N642" s="28"/>
    </row>
    <row r="643" spans="14:14" x14ac:dyDescent="0.25">
      <c r="N643" s="28"/>
    </row>
    <row r="644" spans="14:14" x14ac:dyDescent="0.25">
      <c r="N644" s="28"/>
    </row>
    <row r="645" spans="14:14" x14ac:dyDescent="0.25">
      <c r="N645" s="28"/>
    </row>
    <row r="646" spans="14:14" x14ac:dyDescent="0.25">
      <c r="N646" s="28"/>
    </row>
    <row r="647" spans="14:14" x14ac:dyDescent="0.25">
      <c r="N647" s="28"/>
    </row>
    <row r="648" spans="14:14" x14ac:dyDescent="0.25">
      <c r="N648" s="28"/>
    </row>
    <row r="649" spans="14:14" x14ac:dyDescent="0.25">
      <c r="N649" s="28"/>
    </row>
    <row r="650" spans="14:14" x14ac:dyDescent="0.25">
      <c r="N650" s="28"/>
    </row>
    <row r="651" spans="14:14" x14ac:dyDescent="0.25">
      <c r="N651" s="28"/>
    </row>
    <row r="652" spans="14:14" x14ac:dyDescent="0.25">
      <c r="N652" s="28"/>
    </row>
    <row r="653" spans="14:14" x14ac:dyDescent="0.25">
      <c r="N653" s="28"/>
    </row>
    <row r="654" spans="14:14" x14ac:dyDescent="0.25">
      <c r="N654" s="28"/>
    </row>
    <row r="655" spans="14:14" x14ac:dyDescent="0.25">
      <c r="N655" s="28"/>
    </row>
    <row r="656" spans="14:14" x14ac:dyDescent="0.25">
      <c r="N656" s="28"/>
    </row>
    <row r="657" spans="14:14" x14ac:dyDescent="0.25">
      <c r="N657" s="28"/>
    </row>
    <row r="658" spans="14:14" x14ac:dyDescent="0.25">
      <c r="N658" s="28"/>
    </row>
    <row r="659" spans="14:14" x14ac:dyDescent="0.25">
      <c r="N659" s="28"/>
    </row>
    <row r="660" spans="14:14" x14ac:dyDescent="0.25">
      <c r="N660" s="28"/>
    </row>
    <row r="661" spans="14:14" x14ac:dyDescent="0.25">
      <c r="N661" s="28"/>
    </row>
    <row r="662" spans="14:14" x14ac:dyDescent="0.25">
      <c r="N662" s="28"/>
    </row>
    <row r="663" spans="14:14" x14ac:dyDescent="0.25">
      <c r="N663" s="28"/>
    </row>
    <row r="664" spans="14:14" x14ac:dyDescent="0.25">
      <c r="N664" s="28"/>
    </row>
    <row r="665" spans="14:14" x14ac:dyDescent="0.25">
      <c r="N665" s="28"/>
    </row>
    <row r="666" spans="14:14" x14ac:dyDescent="0.25">
      <c r="N666" s="28"/>
    </row>
    <row r="667" spans="14:14" x14ac:dyDescent="0.25">
      <c r="N667" s="28"/>
    </row>
    <row r="668" spans="14:14" x14ac:dyDescent="0.25">
      <c r="N668" s="28"/>
    </row>
    <row r="669" spans="14:14" x14ac:dyDescent="0.25">
      <c r="N669" s="28"/>
    </row>
    <row r="670" spans="14:14" x14ac:dyDescent="0.25">
      <c r="N670" s="28"/>
    </row>
    <row r="671" spans="14:14" x14ac:dyDescent="0.25">
      <c r="N671" s="28"/>
    </row>
    <row r="672" spans="14:14" x14ac:dyDescent="0.25">
      <c r="N672" s="28"/>
    </row>
    <row r="673" spans="14:14" x14ac:dyDescent="0.25">
      <c r="N673" s="28"/>
    </row>
    <row r="674" spans="14:14" x14ac:dyDescent="0.25">
      <c r="N674" s="28"/>
    </row>
    <row r="675" spans="14:14" x14ac:dyDescent="0.25">
      <c r="N675" s="28"/>
    </row>
    <row r="676" spans="14:14" x14ac:dyDescent="0.25">
      <c r="N676" s="28"/>
    </row>
    <row r="677" spans="14:14" x14ac:dyDescent="0.25">
      <c r="N677" s="28"/>
    </row>
    <row r="678" spans="14:14" x14ac:dyDescent="0.25">
      <c r="N678" s="28"/>
    </row>
    <row r="679" spans="14:14" x14ac:dyDescent="0.25">
      <c r="N679" s="28"/>
    </row>
    <row r="680" spans="14:14" x14ac:dyDescent="0.25">
      <c r="N680" s="28"/>
    </row>
    <row r="681" spans="14:14" x14ac:dyDescent="0.25">
      <c r="N681" s="28"/>
    </row>
    <row r="682" spans="14:14" x14ac:dyDescent="0.25">
      <c r="N682" s="28"/>
    </row>
    <row r="683" spans="14:14" x14ac:dyDescent="0.25">
      <c r="N683" s="28"/>
    </row>
    <row r="684" spans="14:14" x14ac:dyDescent="0.25">
      <c r="N684" s="28"/>
    </row>
    <row r="685" spans="14:14" x14ac:dyDescent="0.25">
      <c r="N685" s="28"/>
    </row>
    <row r="686" spans="14:14" x14ac:dyDescent="0.25">
      <c r="N686" s="28"/>
    </row>
    <row r="687" spans="14:14" x14ac:dyDescent="0.25">
      <c r="N687" s="28"/>
    </row>
    <row r="688" spans="14:14" x14ac:dyDescent="0.25">
      <c r="N688" s="28"/>
    </row>
    <row r="689" spans="14:14" x14ac:dyDescent="0.25">
      <c r="N689" s="28"/>
    </row>
    <row r="690" spans="14:14" x14ac:dyDescent="0.25">
      <c r="N690" s="28"/>
    </row>
    <row r="691" spans="14:14" x14ac:dyDescent="0.25">
      <c r="N691" s="28"/>
    </row>
    <row r="692" spans="14:14" x14ac:dyDescent="0.25">
      <c r="N692" s="28"/>
    </row>
    <row r="693" spans="14:14" x14ac:dyDescent="0.25">
      <c r="N693" s="28"/>
    </row>
    <row r="694" spans="14:14" x14ac:dyDescent="0.25">
      <c r="N694" s="28"/>
    </row>
    <row r="695" spans="14:14" x14ac:dyDescent="0.25">
      <c r="N695" s="28"/>
    </row>
    <row r="696" spans="14:14" x14ac:dyDescent="0.25">
      <c r="N696" s="28"/>
    </row>
    <row r="697" spans="14:14" x14ac:dyDescent="0.25">
      <c r="N697" s="28"/>
    </row>
    <row r="698" spans="14:14" x14ac:dyDescent="0.25">
      <c r="N698" s="28"/>
    </row>
    <row r="699" spans="14:14" x14ac:dyDescent="0.25">
      <c r="N699" s="28"/>
    </row>
    <row r="700" spans="14:14" x14ac:dyDescent="0.25">
      <c r="N700" s="28"/>
    </row>
    <row r="701" spans="14:14" x14ac:dyDescent="0.25">
      <c r="N701" s="28"/>
    </row>
    <row r="702" spans="14:14" x14ac:dyDescent="0.25">
      <c r="N702" s="28"/>
    </row>
    <row r="703" spans="14:14" x14ac:dyDescent="0.25">
      <c r="N703" s="28"/>
    </row>
    <row r="704" spans="14:14" x14ac:dyDescent="0.25">
      <c r="N704" s="28"/>
    </row>
    <row r="705" spans="14:14" x14ac:dyDescent="0.25">
      <c r="N705" s="28"/>
    </row>
    <row r="706" spans="14:14" x14ac:dyDescent="0.25">
      <c r="N706" s="28"/>
    </row>
    <row r="707" spans="14:14" x14ac:dyDescent="0.25">
      <c r="N707" s="28"/>
    </row>
    <row r="708" spans="14:14" x14ac:dyDescent="0.25">
      <c r="N708" s="28"/>
    </row>
    <row r="709" spans="14:14" x14ac:dyDescent="0.25">
      <c r="N709" s="28"/>
    </row>
    <row r="710" spans="14:14" x14ac:dyDescent="0.25">
      <c r="N710" s="28"/>
    </row>
    <row r="711" spans="14:14" x14ac:dyDescent="0.25">
      <c r="N711" s="28"/>
    </row>
    <row r="712" spans="14:14" x14ac:dyDescent="0.25">
      <c r="N712" s="28"/>
    </row>
    <row r="713" spans="14:14" x14ac:dyDescent="0.25">
      <c r="N713" s="28"/>
    </row>
    <row r="714" spans="14:14" x14ac:dyDescent="0.25">
      <c r="N714" s="28"/>
    </row>
    <row r="715" spans="14:14" x14ac:dyDescent="0.25">
      <c r="N715" s="28"/>
    </row>
    <row r="716" spans="14:14" x14ac:dyDescent="0.25">
      <c r="N716" s="28"/>
    </row>
    <row r="717" spans="14:14" x14ac:dyDescent="0.25">
      <c r="N717" s="28"/>
    </row>
    <row r="718" spans="14:14" x14ac:dyDescent="0.25">
      <c r="N718" s="28"/>
    </row>
    <row r="719" spans="14:14" x14ac:dyDescent="0.25">
      <c r="N719" s="28"/>
    </row>
    <row r="720" spans="14:14" x14ac:dyDescent="0.25">
      <c r="N720" s="28"/>
    </row>
    <row r="721" spans="14:14" x14ac:dyDescent="0.25">
      <c r="N721" s="28"/>
    </row>
    <row r="722" spans="14:14" x14ac:dyDescent="0.25">
      <c r="N722" s="28"/>
    </row>
    <row r="723" spans="14:14" x14ac:dyDescent="0.25">
      <c r="N723" s="28"/>
    </row>
    <row r="724" spans="14:14" x14ac:dyDescent="0.25">
      <c r="N724" s="28"/>
    </row>
    <row r="725" spans="14:14" x14ac:dyDescent="0.25">
      <c r="N725" s="28"/>
    </row>
    <row r="726" spans="14:14" x14ac:dyDescent="0.25">
      <c r="N726" s="28"/>
    </row>
    <row r="727" spans="14:14" x14ac:dyDescent="0.25">
      <c r="N727" s="28"/>
    </row>
    <row r="728" spans="14:14" x14ac:dyDescent="0.25">
      <c r="N728" s="28"/>
    </row>
    <row r="729" spans="14:14" x14ac:dyDescent="0.25">
      <c r="N729" s="28"/>
    </row>
    <row r="730" spans="14:14" x14ac:dyDescent="0.25">
      <c r="N730" s="28"/>
    </row>
    <row r="731" spans="14:14" x14ac:dyDescent="0.25">
      <c r="N731" s="28"/>
    </row>
    <row r="732" spans="14:14" x14ac:dyDescent="0.25">
      <c r="N732" s="28"/>
    </row>
    <row r="733" spans="14:14" x14ac:dyDescent="0.25">
      <c r="N733" s="28"/>
    </row>
    <row r="734" spans="14:14" x14ac:dyDescent="0.25">
      <c r="N734" s="28"/>
    </row>
    <row r="735" spans="14:14" x14ac:dyDescent="0.25">
      <c r="N735" s="28"/>
    </row>
    <row r="736" spans="14:14" x14ac:dyDescent="0.25">
      <c r="N736" s="28"/>
    </row>
    <row r="737" spans="14:14" x14ac:dyDescent="0.25">
      <c r="N737" s="28"/>
    </row>
    <row r="738" spans="14:14" x14ac:dyDescent="0.25">
      <c r="N738" s="28"/>
    </row>
    <row r="739" spans="14:14" x14ac:dyDescent="0.25">
      <c r="N739" s="28"/>
    </row>
    <row r="740" spans="14:14" x14ac:dyDescent="0.25">
      <c r="N740" s="28"/>
    </row>
    <row r="741" spans="14:14" x14ac:dyDescent="0.25">
      <c r="N741" s="28"/>
    </row>
    <row r="742" spans="14:14" x14ac:dyDescent="0.25">
      <c r="N742" s="28"/>
    </row>
    <row r="743" spans="14:14" x14ac:dyDescent="0.25">
      <c r="N743" s="28"/>
    </row>
    <row r="744" spans="14:14" x14ac:dyDescent="0.25">
      <c r="N744" s="28"/>
    </row>
    <row r="745" spans="14:14" x14ac:dyDescent="0.25">
      <c r="N745" s="28"/>
    </row>
    <row r="746" spans="14:14" x14ac:dyDescent="0.25">
      <c r="N746" s="28"/>
    </row>
    <row r="747" spans="14:14" x14ac:dyDescent="0.25">
      <c r="N747" s="28"/>
    </row>
    <row r="748" spans="14:14" x14ac:dyDescent="0.25">
      <c r="N748" s="28"/>
    </row>
    <row r="749" spans="14:14" x14ac:dyDescent="0.25">
      <c r="N749" s="28"/>
    </row>
    <row r="750" spans="14:14" x14ac:dyDescent="0.25">
      <c r="N750" s="28"/>
    </row>
    <row r="751" spans="14:14" x14ac:dyDescent="0.25">
      <c r="N751" s="28"/>
    </row>
    <row r="752" spans="14:14" x14ac:dyDescent="0.25">
      <c r="N752" s="28"/>
    </row>
    <row r="753" spans="14:14" x14ac:dyDescent="0.25">
      <c r="N753" s="28"/>
    </row>
    <row r="754" spans="14:14" x14ac:dyDescent="0.25">
      <c r="N754" s="28"/>
    </row>
    <row r="755" spans="14:14" x14ac:dyDescent="0.25">
      <c r="N755" s="28"/>
    </row>
    <row r="756" spans="14:14" x14ac:dyDescent="0.25">
      <c r="N756" s="28"/>
    </row>
    <row r="757" spans="14:14" x14ac:dyDescent="0.25">
      <c r="N757" s="28"/>
    </row>
    <row r="758" spans="14:14" x14ac:dyDescent="0.25">
      <c r="N758" s="28"/>
    </row>
    <row r="759" spans="14:14" x14ac:dyDescent="0.25">
      <c r="N759" s="28"/>
    </row>
    <row r="760" spans="14:14" x14ac:dyDescent="0.25">
      <c r="N760" s="28"/>
    </row>
    <row r="761" spans="14:14" x14ac:dyDescent="0.25">
      <c r="N761" s="28"/>
    </row>
    <row r="762" spans="14:14" x14ac:dyDescent="0.25">
      <c r="N762" s="28"/>
    </row>
    <row r="763" spans="14:14" x14ac:dyDescent="0.25">
      <c r="N763" s="28"/>
    </row>
    <row r="764" spans="14:14" x14ac:dyDescent="0.25">
      <c r="N764" s="28"/>
    </row>
    <row r="765" spans="14:14" x14ac:dyDescent="0.25">
      <c r="N765" s="28"/>
    </row>
    <row r="766" spans="14:14" x14ac:dyDescent="0.25">
      <c r="N766" s="28"/>
    </row>
    <row r="767" spans="14:14" x14ac:dyDescent="0.25">
      <c r="N767" s="28"/>
    </row>
    <row r="768" spans="14:14" x14ac:dyDescent="0.25">
      <c r="N768" s="28"/>
    </row>
    <row r="769" spans="14:14" x14ac:dyDescent="0.25">
      <c r="N769" s="28"/>
    </row>
    <row r="770" spans="14:14" x14ac:dyDescent="0.25">
      <c r="N770" s="28"/>
    </row>
    <row r="771" spans="14:14" x14ac:dyDescent="0.25">
      <c r="N771" s="28"/>
    </row>
    <row r="772" spans="14:14" x14ac:dyDescent="0.25">
      <c r="N772" s="28"/>
    </row>
    <row r="773" spans="14:14" x14ac:dyDescent="0.25">
      <c r="N773" s="28"/>
    </row>
    <row r="774" spans="14:14" x14ac:dyDescent="0.25">
      <c r="N774" s="28"/>
    </row>
    <row r="775" spans="14:14" x14ac:dyDescent="0.25">
      <c r="N775" s="28"/>
    </row>
    <row r="776" spans="14:14" x14ac:dyDescent="0.25">
      <c r="N776" s="28"/>
    </row>
    <row r="777" spans="14:14" x14ac:dyDescent="0.25">
      <c r="N777" s="28"/>
    </row>
    <row r="778" spans="14:14" x14ac:dyDescent="0.25">
      <c r="N778" s="28"/>
    </row>
    <row r="779" spans="14:14" x14ac:dyDescent="0.25">
      <c r="N779" s="28"/>
    </row>
    <row r="780" spans="14:14" x14ac:dyDescent="0.25">
      <c r="N780" s="28"/>
    </row>
    <row r="781" spans="14:14" x14ac:dyDescent="0.25">
      <c r="N781" s="28"/>
    </row>
    <row r="782" spans="14:14" x14ac:dyDescent="0.25">
      <c r="N782" s="28"/>
    </row>
    <row r="783" spans="14:14" x14ac:dyDescent="0.25">
      <c r="N783" s="28"/>
    </row>
    <row r="784" spans="14:14" x14ac:dyDescent="0.25">
      <c r="N784" s="28"/>
    </row>
    <row r="785" spans="14:14" x14ac:dyDescent="0.25">
      <c r="N785" s="28"/>
    </row>
    <row r="786" spans="14:14" x14ac:dyDescent="0.25">
      <c r="N786" s="28"/>
    </row>
    <row r="787" spans="14:14" x14ac:dyDescent="0.25">
      <c r="N787" s="28"/>
    </row>
    <row r="788" spans="14:14" x14ac:dyDescent="0.25">
      <c r="N788" s="28"/>
    </row>
    <row r="789" spans="14:14" x14ac:dyDescent="0.25">
      <c r="N789" s="28"/>
    </row>
    <row r="790" spans="14:14" x14ac:dyDescent="0.25">
      <c r="N790" s="28"/>
    </row>
    <row r="791" spans="14:14" x14ac:dyDescent="0.25">
      <c r="N791" s="28"/>
    </row>
    <row r="792" spans="14:14" x14ac:dyDescent="0.25">
      <c r="N792" s="28"/>
    </row>
    <row r="793" spans="14:14" x14ac:dyDescent="0.25">
      <c r="N793" s="28"/>
    </row>
    <row r="794" spans="14:14" x14ac:dyDescent="0.25">
      <c r="N794" s="28"/>
    </row>
    <row r="795" spans="14:14" x14ac:dyDescent="0.25">
      <c r="N795" s="28"/>
    </row>
    <row r="796" spans="14:14" x14ac:dyDescent="0.25">
      <c r="N796" s="28"/>
    </row>
    <row r="797" spans="14:14" x14ac:dyDescent="0.25">
      <c r="N797" s="28"/>
    </row>
    <row r="798" spans="14:14" x14ac:dyDescent="0.25">
      <c r="N798" s="28"/>
    </row>
    <row r="799" spans="14:14" x14ac:dyDescent="0.25">
      <c r="N799" s="28"/>
    </row>
    <row r="800" spans="14:14" x14ac:dyDescent="0.25">
      <c r="N800" s="28"/>
    </row>
    <row r="801" spans="14:14" x14ac:dyDescent="0.25">
      <c r="N801" s="28"/>
    </row>
    <row r="802" spans="14:14" x14ac:dyDescent="0.25">
      <c r="N802" s="28"/>
    </row>
    <row r="803" spans="14:14" x14ac:dyDescent="0.25">
      <c r="N803" s="28"/>
    </row>
    <row r="804" spans="14:14" x14ac:dyDescent="0.25">
      <c r="N804" s="28"/>
    </row>
    <row r="805" spans="14:14" x14ac:dyDescent="0.25">
      <c r="N805" s="28"/>
    </row>
    <row r="806" spans="14:14" x14ac:dyDescent="0.25">
      <c r="N806" s="28"/>
    </row>
    <row r="807" spans="14:14" x14ac:dyDescent="0.25">
      <c r="N807" s="28"/>
    </row>
    <row r="808" spans="14:14" x14ac:dyDescent="0.25">
      <c r="N808" s="28"/>
    </row>
    <row r="809" spans="14:14" x14ac:dyDescent="0.25">
      <c r="N809" s="28"/>
    </row>
    <row r="810" spans="14:14" x14ac:dyDescent="0.25">
      <c r="N810" s="28"/>
    </row>
    <row r="811" spans="14:14" x14ac:dyDescent="0.25">
      <c r="N811" s="28"/>
    </row>
    <row r="812" spans="14:14" x14ac:dyDescent="0.25">
      <c r="N812" s="28"/>
    </row>
    <row r="813" spans="14:14" x14ac:dyDescent="0.25">
      <c r="N813" s="28"/>
    </row>
    <row r="814" spans="14:14" x14ac:dyDescent="0.25">
      <c r="N814" s="28"/>
    </row>
    <row r="815" spans="14:14" x14ac:dyDescent="0.25">
      <c r="N815" s="28"/>
    </row>
    <row r="816" spans="14:14" x14ac:dyDescent="0.25">
      <c r="N816" s="28"/>
    </row>
    <row r="817" spans="14:14" x14ac:dyDescent="0.25">
      <c r="N817" s="28"/>
    </row>
    <row r="818" spans="14:14" x14ac:dyDescent="0.25">
      <c r="N818" s="28"/>
    </row>
    <row r="819" spans="14:14" x14ac:dyDescent="0.25">
      <c r="N819" s="28"/>
    </row>
    <row r="820" spans="14:14" x14ac:dyDescent="0.25">
      <c r="N820" s="28"/>
    </row>
    <row r="821" spans="14:14" x14ac:dyDescent="0.25">
      <c r="N821" s="28"/>
    </row>
    <row r="822" spans="14:14" x14ac:dyDescent="0.25">
      <c r="N822" s="28"/>
    </row>
    <row r="823" spans="14:14" x14ac:dyDescent="0.25">
      <c r="N823" s="28"/>
    </row>
    <row r="824" spans="14:14" x14ac:dyDescent="0.25">
      <c r="N824" s="28"/>
    </row>
    <row r="825" spans="14:14" x14ac:dyDescent="0.25">
      <c r="N825" s="28"/>
    </row>
    <row r="826" spans="14:14" x14ac:dyDescent="0.25">
      <c r="N826" s="28"/>
    </row>
    <row r="827" spans="14:14" x14ac:dyDescent="0.25">
      <c r="N827" s="28"/>
    </row>
    <row r="828" spans="14:14" x14ac:dyDescent="0.25">
      <c r="N828" s="28"/>
    </row>
    <row r="829" spans="14:14" x14ac:dyDescent="0.25">
      <c r="N829" s="28"/>
    </row>
    <row r="830" spans="14:14" x14ac:dyDescent="0.25">
      <c r="N830" s="28"/>
    </row>
    <row r="831" spans="14:14" x14ac:dyDescent="0.25">
      <c r="N831" s="28"/>
    </row>
    <row r="832" spans="14:14" x14ac:dyDescent="0.25">
      <c r="N832" s="28"/>
    </row>
    <row r="833" spans="14:14" x14ac:dyDescent="0.25">
      <c r="N833" s="28"/>
    </row>
    <row r="834" spans="14:14" x14ac:dyDescent="0.25">
      <c r="N834" s="28"/>
    </row>
    <row r="835" spans="14:14" x14ac:dyDescent="0.25">
      <c r="N835" s="28"/>
    </row>
    <row r="836" spans="14:14" x14ac:dyDescent="0.25">
      <c r="N836" s="28"/>
    </row>
    <row r="837" spans="14:14" x14ac:dyDescent="0.25">
      <c r="N837" s="28"/>
    </row>
    <row r="838" spans="14:14" x14ac:dyDescent="0.25">
      <c r="N838" s="28"/>
    </row>
    <row r="839" spans="14:14" x14ac:dyDescent="0.25">
      <c r="N839" s="28"/>
    </row>
    <row r="840" spans="14:14" x14ac:dyDescent="0.25">
      <c r="N840" s="28"/>
    </row>
    <row r="841" spans="14:14" x14ac:dyDescent="0.25">
      <c r="N841" s="28"/>
    </row>
    <row r="842" spans="14:14" x14ac:dyDescent="0.25">
      <c r="N842" s="28"/>
    </row>
    <row r="843" spans="14:14" x14ac:dyDescent="0.25">
      <c r="N843" s="28"/>
    </row>
    <row r="844" spans="14:14" x14ac:dyDescent="0.25">
      <c r="N844" s="28"/>
    </row>
    <row r="845" spans="14:14" x14ac:dyDescent="0.25">
      <c r="N845" s="28"/>
    </row>
    <row r="846" spans="14:14" x14ac:dyDescent="0.25">
      <c r="N846" s="28"/>
    </row>
    <row r="847" spans="14:14" x14ac:dyDescent="0.25">
      <c r="N847" s="28"/>
    </row>
    <row r="848" spans="14:14" x14ac:dyDescent="0.25">
      <c r="N848" s="28"/>
    </row>
    <row r="849" spans="14:14" x14ac:dyDescent="0.25">
      <c r="N849" s="28"/>
    </row>
    <row r="850" spans="14:14" x14ac:dyDescent="0.25">
      <c r="N850" s="28"/>
    </row>
    <row r="851" spans="14:14" x14ac:dyDescent="0.25">
      <c r="N851" s="28"/>
    </row>
    <row r="852" spans="14:14" x14ac:dyDescent="0.25">
      <c r="N852" s="28"/>
    </row>
    <row r="853" spans="14:14" x14ac:dyDescent="0.25">
      <c r="N853" s="28"/>
    </row>
    <row r="854" spans="14:14" x14ac:dyDescent="0.25">
      <c r="N854" s="28"/>
    </row>
    <row r="855" spans="14:14" x14ac:dyDescent="0.25">
      <c r="N855" s="28"/>
    </row>
    <row r="856" spans="14:14" x14ac:dyDescent="0.25">
      <c r="N856" s="28"/>
    </row>
    <row r="857" spans="14:14" x14ac:dyDescent="0.25">
      <c r="N857" s="28"/>
    </row>
    <row r="858" spans="14:14" x14ac:dyDescent="0.25">
      <c r="N858" s="28"/>
    </row>
    <row r="859" spans="14:14" x14ac:dyDescent="0.25">
      <c r="N859" s="28"/>
    </row>
    <row r="860" spans="14:14" x14ac:dyDescent="0.25">
      <c r="N860" s="28"/>
    </row>
    <row r="861" spans="14:14" x14ac:dyDescent="0.25">
      <c r="N861" s="28"/>
    </row>
    <row r="862" spans="14:14" x14ac:dyDescent="0.25">
      <c r="N862" s="28"/>
    </row>
    <row r="863" spans="14:14" x14ac:dyDescent="0.25">
      <c r="N863" s="28"/>
    </row>
    <row r="864" spans="14:14" x14ac:dyDescent="0.25">
      <c r="N864" s="28"/>
    </row>
    <row r="865" spans="14:14" x14ac:dyDescent="0.25">
      <c r="N865" s="28"/>
    </row>
    <row r="866" spans="14:14" x14ac:dyDescent="0.25">
      <c r="N866" s="28"/>
    </row>
    <row r="867" spans="14:14" x14ac:dyDescent="0.25">
      <c r="N867" s="28"/>
    </row>
    <row r="868" spans="14:14" x14ac:dyDescent="0.25">
      <c r="N868" s="28"/>
    </row>
    <row r="869" spans="14:14" x14ac:dyDescent="0.25">
      <c r="N869" s="28"/>
    </row>
    <row r="870" spans="14:14" x14ac:dyDescent="0.25">
      <c r="N870" s="28"/>
    </row>
    <row r="871" spans="14:14" x14ac:dyDescent="0.25">
      <c r="N871" s="28"/>
    </row>
    <row r="872" spans="14:14" x14ac:dyDescent="0.25">
      <c r="N872" s="28"/>
    </row>
    <row r="873" spans="14:14" x14ac:dyDescent="0.25">
      <c r="N873" s="28"/>
    </row>
    <row r="874" spans="14:14" x14ac:dyDescent="0.25">
      <c r="N874" s="28"/>
    </row>
    <row r="875" spans="14:14" x14ac:dyDescent="0.25">
      <c r="N875" s="28"/>
    </row>
    <row r="876" spans="14:14" x14ac:dyDescent="0.25">
      <c r="N876" s="28"/>
    </row>
    <row r="877" spans="14:14" x14ac:dyDescent="0.25">
      <c r="N877" s="28"/>
    </row>
    <row r="878" spans="14:14" x14ac:dyDescent="0.25">
      <c r="N878" s="28"/>
    </row>
    <row r="879" spans="14:14" x14ac:dyDescent="0.25">
      <c r="N879" s="28"/>
    </row>
    <row r="880" spans="14:14" x14ac:dyDescent="0.25">
      <c r="N880" s="28"/>
    </row>
    <row r="881" spans="14:14" x14ac:dyDescent="0.25">
      <c r="N881" s="28"/>
    </row>
    <row r="882" spans="14:14" x14ac:dyDescent="0.25">
      <c r="N882" s="28"/>
    </row>
    <row r="883" spans="14:14" x14ac:dyDescent="0.25">
      <c r="N883" s="28"/>
    </row>
    <row r="884" spans="14:14" x14ac:dyDescent="0.25">
      <c r="N884" s="28"/>
    </row>
    <row r="885" spans="14:14" x14ac:dyDescent="0.25">
      <c r="N885" s="28"/>
    </row>
    <row r="886" spans="14:14" x14ac:dyDescent="0.25">
      <c r="N886" s="28"/>
    </row>
    <row r="887" spans="14:14" x14ac:dyDescent="0.25">
      <c r="N887" s="28"/>
    </row>
    <row r="888" spans="14:14" x14ac:dyDescent="0.25">
      <c r="N888" s="28"/>
    </row>
    <row r="889" spans="14:14" x14ac:dyDescent="0.25">
      <c r="N889" s="28"/>
    </row>
    <row r="890" spans="14:14" x14ac:dyDescent="0.25">
      <c r="N890" s="28"/>
    </row>
    <row r="891" spans="14:14" x14ac:dyDescent="0.25">
      <c r="N891" s="28"/>
    </row>
    <row r="892" spans="14:14" x14ac:dyDescent="0.25">
      <c r="N892" s="28"/>
    </row>
    <row r="893" spans="14:14" x14ac:dyDescent="0.25">
      <c r="N893" s="28"/>
    </row>
    <row r="894" spans="14:14" x14ac:dyDescent="0.25">
      <c r="N894" s="28"/>
    </row>
    <row r="895" spans="14:14" x14ac:dyDescent="0.25">
      <c r="N895" s="28"/>
    </row>
    <row r="896" spans="14:14" x14ac:dyDescent="0.25">
      <c r="N896" s="28"/>
    </row>
    <row r="897" spans="14:14" x14ac:dyDescent="0.25">
      <c r="N897" s="28"/>
    </row>
    <row r="898" spans="14:14" x14ac:dyDescent="0.25">
      <c r="N898" s="28"/>
    </row>
    <row r="899" spans="14:14" x14ac:dyDescent="0.25">
      <c r="N899" s="28"/>
    </row>
    <row r="900" spans="14:14" x14ac:dyDescent="0.25">
      <c r="N900" s="28"/>
    </row>
    <row r="901" spans="14:14" x14ac:dyDescent="0.25">
      <c r="N901" s="28"/>
    </row>
    <row r="902" spans="14:14" x14ac:dyDescent="0.25">
      <c r="N902" s="28"/>
    </row>
    <row r="903" spans="14:14" x14ac:dyDescent="0.25">
      <c r="N903" s="28"/>
    </row>
    <row r="904" spans="14:14" x14ac:dyDescent="0.25">
      <c r="N904" s="28"/>
    </row>
    <row r="905" spans="14:14" x14ac:dyDescent="0.25">
      <c r="N905" s="28"/>
    </row>
    <row r="906" spans="14:14" x14ac:dyDescent="0.25">
      <c r="N906" s="28"/>
    </row>
    <row r="907" spans="14:14" x14ac:dyDescent="0.25">
      <c r="N907" s="28"/>
    </row>
    <row r="908" spans="14:14" x14ac:dyDescent="0.25">
      <c r="N908" s="28"/>
    </row>
    <row r="909" spans="14:14" x14ac:dyDescent="0.25">
      <c r="N909" s="28"/>
    </row>
    <row r="910" spans="14:14" x14ac:dyDescent="0.25">
      <c r="N910" s="28"/>
    </row>
    <row r="911" spans="14:14" x14ac:dyDescent="0.25">
      <c r="N911" s="28"/>
    </row>
    <row r="912" spans="14:14" x14ac:dyDescent="0.25">
      <c r="N912" s="28"/>
    </row>
    <row r="913" spans="14:14" x14ac:dyDescent="0.25">
      <c r="N913" s="28"/>
    </row>
    <row r="914" spans="14:14" x14ac:dyDescent="0.25">
      <c r="N914" s="28"/>
    </row>
    <row r="915" spans="14:14" x14ac:dyDescent="0.25">
      <c r="N915" s="28"/>
    </row>
    <row r="916" spans="14:14" x14ac:dyDescent="0.25">
      <c r="N916" s="28"/>
    </row>
    <row r="917" spans="14:14" x14ac:dyDescent="0.25">
      <c r="N917" s="28"/>
    </row>
    <row r="918" spans="14:14" x14ac:dyDescent="0.25">
      <c r="N918" s="28"/>
    </row>
    <row r="919" spans="14:14" x14ac:dyDescent="0.25">
      <c r="N919" s="28"/>
    </row>
    <row r="920" spans="14:14" x14ac:dyDescent="0.25">
      <c r="N920" s="28"/>
    </row>
    <row r="921" spans="14:14" x14ac:dyDescent="0.25">
      <c r="N921" s="28"/>
    </row>
    <row r="922" spans="14:14" x14ac:dyDescent="0.25">
      <c r="N922" s="28"/>
    </row>
    <row r="923" spans="14:14" x14ac:dyDescent="0.25">
      <c r="N923" s="28"/>
    </row>
    <row r="924" spans="14:14" x14ac:dyDescent="0.25">
      <c r="N924" s="28"/>
    </row>
    <row r="925" spans="14:14" x14ac:dyDescent="0.25">
      <c r="N925" s="28"/>
    </row>
    <row r="926" spans="14:14" x14ac:dyDescent="0.25">
      <c r="N926" s="28"/>
    </row>
    <row r="927" spans="14:14" x14ac:dyDescent="0.25">
      <c r="N927" s="28"/>
    </row>
    <row r="928" spans="14:14" x14ac:dyDescent="0.25">
      <c r="N928" s="28"/>
    </row>
    <row r="929" spans="14:14" x14ac:dyDescent="0.25">
      <c r="N929" s="28"/>
    </row>
    <row r="930" spans="14:14" x14ac:dyDescent="0.25">
      <c r="N930" s="28"/>
    </row>
    <row r="931" spans="14:14" x14ac:dyDescent="0.25">
      <c r="N931" s="28"/>
    </row>
    <row r="932" spans="14:14" x14ac:dyDescent="0.25">
      <c r="N932" s="28"/>
    </row>
    <row r="933" spans="14:14" x14ac:dyDescent="0.25">
      <c r="N933" s="28"/>
    </row>
    <row r="934" spans="14:14" x14ac:dyDescent="0.25">
      <c r="N934" s="28"/>
    </row>
    <row r="935" spans="14:14" x14ac:dyDescent="0.25">
      <c r="N935" s="28"/>
    </row>
    <row r="936" spans="14:14" x14ac:dyDescent="0.25">
      <c r="N936" s="28"/>
    </row>
    <row r="937" spans="14:14" x14ac:dyDescent="0.25">
      <c r="N937" s="28"/>
    </row>
    <row r="938" spans="14:14" x14ac:dyDescent="0.25">
      <c r="N938" s="28"/>
    </row>
    <row r="939" spans="14:14" x14ac:dyDescent="0.25">
      <c r="N939" s="28"/>
    </row>
    <row r="940" spans="14:14" x14ac:dyDescent="0.25">
      <c r="N940" s="28"/>
    </row>
    <row r="941" spans="14:14" x14ac:dyDescent="0.25">
      <c r="N941" s="28"/>
    </row>
    <row r="942" spans="14:14" x14ac:dyDescent="0.25">
      <c r="N942" s="28"/>
    </row>
    <row r="943" spans="14:14" x14ac:dyDescent="0.25">
      <c r="N943" s="28"/>
    </row>
    <row r="944" spans="14:14" x14ac:dyDescent="0.25">
      <c r="N944" s="28"/>
    </row>
    <row r="945" spans="14:14" x14ac:dyDescent="0.25">
      <c r="N945" s="28"/>
    </row>
    <row r="946" spans="14:14" x14ac:dyDescent="0.25">
      <c r="N946" s="28"/>
    </row>
    <row r="947" spans="14:14" x14ac:dyDescent="0.25">
      <c r="N947" s="28"/>
    </row>
    <row r="948" spans="14:14" x14ac:dyDescent="0.25">
      <c r="N948" s="28"/>
    </row>
    <row r="949" spans="14:14" x14ac:dyDescent="0.25">
      <c r="N949" s="28"/>
    </row>
    <row r="950" spans="14:14" x14ac:dyDescent="0.25">
      <c r="N950" s="28"/>
    </row>
    <row r="951" spans="14:14" x14ac:dyDescent="0.25">
      <c r="N951" s="28"/>
    </row>
    <row r="952" spans="14:14" x14ac:dyDescent="0.25">
      <c r="N952" s="28"/>
    </row>
    <row r="953" spans="14:14" x14ac:dyDescent="0.25">
      <c r="N953" s="28"/>
    </row>
    <row r="954" spans="14:14" x14ac:dyDescent="0.25">
      <c r="N954" s="28"/>
    </row>
    <row r="955" spans="14:14" x14ac:dyDescent="0.25">
      <c r="N955" s="28"/>
    </row>
    <row r="956" spans="14:14" x14ac:dyDescent="0.25">
      <c r="N956" s="28"/>
    </row>
    <row r="957" spans="14:14" x14ac:dyDescent="0.25">
      <c r="N957" s="28"/>
    </row>
    <row r="958" spans="14:14" x14ac:dyDescent="0.25">
      <c r="N958" s="28"/>
    </row>
    <row r="959" spans="14:14" x14ac:dyDescent="0.25">
      <c r="N959" s="28"/>
    </row>
    <row r="960" spans="14:14" x14ac:dyDescent="0.25">
      <c r="N960" s="28"/>
    </row>
    <row r="961" spans="14:14" x14ac:dyDescent="0.25">
      <c r="N961" s="28"/>
    </row>
    <row r="962" spans="14:14" x14ac:dyDescent="0.25">
      <c r="N962" s="28"/>
    </row>
    <row r="963" spans="14:14" x14ac:dyDescent="0.25">
      <c r="N963" s="28"/>
    </row>
    <row r="964" spans="14:14" x14ac:dyDescent="0.25">
      <c r="N964" s="28"/>
    </row>
    <row r="965" spans="14:14" x14ac:dyDescent="0.25">
      <c r="N965" s="28"/>
    </row>
    <row r="966" spans="14:14" x14ac:dyDescent="0.25">
      <c r="N966" s="28"/>
    </row>
    <row r="967" spans="14:14" x14ac:dyDescent="0.25">
      <c r="N967" s="28"/>
    </row>
    <row r="968" spans="14:14" x14ac:dyDescent="0.25">
      <c r="N968" s="28"/>
    </row>
    <row r="969" spans="14:14" x14ac:dyDescent="0.25">
      <c r="N969" s="28"/>
    </row>
    <row r="970" spans="14:14" x14ac:dyDescent="0.25">
      <c r="N970" s="28"/>
    </row>
    <row r="971" spans="14:14" x14ac:dyDescent="0.25">
      <c r="N971" s="28"/>
    </row>
    <row r="972" spans="14:14" x14ac:dyDescent="0.25">
      <c r="N972" s="28"/>
    </row>
    <row r="973" spans="14:14" x14ac:dyDescent="0.25">
      <c r="N973" s="28"/>
    </row>
    <row r="974" spans="14:14" x14ac:dyDescent="0.25">
      <c r="N974" s="28"/>
    </row>
    <row r="975" spans="14:14" x14ac:dyDescent="0.25">
      <c r="N975" s="28"/>
    </row>
    <row r="976" spans="14:14" x14ac:dyDescent="0.25">
      <c r="N976" s="28"/>
    </row>
    <row r="977" spans="14:14" x14ac:dyDescent="0.25">
      <c r="N977" s="28"/>
    </row>
    <row r="978" spans="14:14" x14ac:dyDescent="0.25">
      <c r="N978" s="28"/>
    </row>
    <row r="979" spans="14:14" x14ac:dyDescent="0.25">
      <c r="N979" s="28"/>
    </row>
    <row r="980" spans="14:14" x14ac:dyDescent="0.25">
      <c r="N980" s="28"/>
    </row>
    <row r="981" spans="14:14" x14ac:dyDescent="0.25">
      <c r="N981" s="28"/>
    </row>
    <row r="982" spans="14:14" x14ac:dyDescent="0.25">
      <c r="N982" s="28"/>
    </row>
    <row r="983" spans="14:14" x14ac:dyDescent="0.25">
      <c r="N983" s="28"/>
    </row>
    <row r="984" spans="14:14" x14ac:dyDescent="0.25">
      <c r="N984" s="28"/>
    </row>
    <row r="985" spans="14:14" x14ac:dyDescent="0.25">
      <c r="N985" s="28"/>
    </row>
    <row r="986" spans="14:14" x14ac:dyDescent="0.25">
      <c r="N986" s="28"/>
    </row>
    <row r="987" spans="14:14" x14ac:dyDescent="0.25">
      <c r="N987" s="28"/>
    </row>
    <row r="988" spans="14:14" x14ac:dyDescent="0.25">
      <c r="N988" s="28"/>
    </row>
    <row r="989" spans="14:14" x14ac:dyDescent="0.25">
      <c r="N989" s="28"/>
    </row>
    <row r="990" spans="14:14" x14ac:dyDescent="0.25">
      <c r="N990" s="28"/>
    </row>
    <row r="991" spans="14:14" x14ac:dyDescent="0.25">
      <c r="N991" s="28"/>
    </row>
    <row r="992" spans="14:14" x14ac:dyDescent="0.25">
      <c r="N992" s="28"/>
    </row>
    <row r="993" spans="14:14" x14ac:dyDescent="0.25">
      <c r="N993" s="28"/>
    </row>
    <row r="994" spans="14:14" x14ac:dyDescent="0.25">
      <c r="N994" s="28"/>
    </row>
    <row r="995" spans="14:14" x14ac:dyDescent="0.25">
      <c r="N995" s="28"/>
    </row>
    <row r="996" spans="14:14" x14ac:dyDescent="0.25">
      <c r="N996" s="28"/>
    </row>
    <row r="997" spans="14:14" x14ac:dyDescent="0.25">
      <c r="N997" s="28"/>
    </row>
    <row r="998" spans="14:14" x14ac:dyDescent="0.25">
      <c r="N998" s="28"/>
    </row>
    <row r="999" spans="14:14" x14ac:dyDescent="0.25">
      <c r="N999" s="28"/>
    </row>
    <row r="1000" spans="14:14" x14ac:dyDescent="0.25">
      <c r="N1000" s="28"/>
    </row>
    <row r="1001" spans="14:14" x14ac:dyDescent="0.25">
      <c r="N1001" s="28"/>
    </row>
    <row r="1002" spans="14:14" x14ac:dyDescent="0.25">
      <c r="N1002" s="28"/>
    </row>
    <row r="1003" spans="14:14" x14ac:dyDescent="0.25">
      <c r="N1003" s="28"/>
    </row>
    <row r="1004" spans="14:14" x14ac:dyDescent="0.25">
      <c r="N1004" s="28"/>
    </row>
    <row r="1005" spans="14:14" x14ac:dyDescent="0.25">
      <c r="N1005" s="28"/>
    </row>
    <row r="1006" spans="14:14" x14ac:dyDescent="0.25">
      <c r="N1006" s="28"/>
    </row>
    <row r="1007" spans="14:14" x14ac:dyDescent="0.25">
      <c r="N1007" s="28"/>
    </row>
    <row r="1008" spans="14:14" x14ac:dyDescent="0.25">
      <c r="N1008" s="28"/>
    </row>
    <row r="1009" spans="14:14" x14ac:dyDescent="0.25">
      <c r="N1009" s="28"/>
    </row>
    <row r="1010" spans="14:14" x14ac:dyDescent="0.25">
      <c r="N1010" s="28"/>
    </row>
    <row r="1011" spans="14:14" x14ac:dyDescent="0.25">
      <c r="N1011" s="28"/>
    </row>
    <row r="1012" spans="14:14" x14ac:dyDescent="0.25">
      <c r="N1012" s="28"/>
    </row>
    <row r="1013" spans="14:14" x14ac:dyDescent="0.25">
      <c r="N1013" s="28"/>
    </row>
    <row r="1014" spans="14:14" x14ac:dyDescent="0.25">
      <c r="N1014" s="28"/>
    </row>
    <row r="1015" spans="14:14" x14ac:dyDescent="0.25">
      <c r="N1015" s="28"/>
    </row>
    <row r="1016" spans="14:14" x14ac:dyDescent="0.25">
      <c r="N1016" s="28"/>
    </row>
    <row r="1017" spans="14:14" x14ac:dyDescent="0.25">
      <c r="N1017" s="28"/>
    </row>
    <row r="1018" spans="14:14" x14ac:dyDescent="0.25">
      <c r="N1018" s="28"/>
    </row>
    <row r="1019" spans="14:14" x14ac:dyDescent="0.25">
      <c r="N1019" s="28"/>
    </row>
    <row r="1020" spans="14:14" x14ac:dyDescent="0.25">
      <c r="N1020" s="28"/>
    </row>
    <row r="1021" spans="14:14" x14ac:dyDescent="0.25">
      <c r="N1021" s="28"/>
    </row>
    <row r="1022" spans="14:14" x14ac:dyDescent="0.25">
      <c r="N1022" s="28"/>
    </row>
    <row r="1023" spans="14:14" x14ac:dyDescent="0.25">
      <c r="N1023" s="28"/>
    </row>
    <row r="1024" spans="14:14" x14ac:dyDescent="0.25">
      <c r="N1024" s="28"/>
    </row>
    <row r="1025" spans="14:14" x14ac:dyDescent="0.25">
      <c r="N1025" s="28"/>
    </row>
    <row r="1026" spans="14:14" x14ac:dyDescent="0.25">
      <c r="N1026" s="28"/>
    </row>
    <row r="1027" spans="14:14" x14ac:dyDescent="0.25">
      <c r="N1027" s="28"/>
    </row>
    <row r="1028" spans="14:14" x14ac:dyDescent="0.25">
      <c r="N1028" s="28"/>
    </row>
    <row r="1029" spans="14:14" x14ac:dyDescent="0.25">
      <c r="N1029" s="28"/>
    </row>
    <row r="1030" spans="14:14" x14ac:dyDescent="0.25">
      <c r="N1030" s="28"/>
    </row>
    <row r="1031" spans="14:14" x14ac:dyDescent="0.25">
      <c r="N1031" s="28"/>
    </row>
    <row r="1032" spans="14:14" x14ac:dyDescent="0.25">
      <c r="N1032" s="28"/>
    </row>
    <row r="1033" spans="14:14" x14ac:dyDescent="0.25">
      <c r="N1033" s="28"/>
    </row>
    <row r="1034" spans="14:14" x14ac:dyDescent="0.25">
      <c r="N1034" s="28"/>
    </row>
    <row r="1035" spans="14:14" x14ac:dyDescent="0.25">
      <c r="N1035" s="28"/>
    </row>
    <row r="1036" spans="14:14" x14ac:dyDescent="0.25">
      <c r="N1036" s="28"/>
    </row>
    <row r="1037" spans="14:14" x14ac:dyDescent="0.25">
      <c r="N1037" s="28"/>
    </row>
    <row r="1038" spans="14:14" x14ac:dyDescent="0.25">
      <c r="N1038" s="28"/>
    </row>
    <row r="1039" spans="14:14" x14ac:dyDescent="0.25">
      <c r="N1039" s="28"/>
    </row>
    <row r="1040" spans="14:14" x14ac:dyDescent="0.25">
      <c r="N1040" s="28"/>
    </row>
    <row r="1041" spans="14:14" x14ac:dyDescent="0.25">
      <c r="N1041" s="28"/>
    </row>
    <row r="1042" spans="14:14" x14ac:dyDescent="0.25">
      <c r="N1042" s="28"/>
    </row>
    <row r="1043" spans="14:14" x14ac:dyDescent="0.25">
      <c r="N1043" s="28"/>
    </row>
    <row r="1044" spans="14:14" x14ac:dyDescent="0.25">
      <c r="N1044" s="28"/>
    </row>
    <row r="1045" spans="14:14" x14ac:dyDescent="0.25">
      <c r="N1045" s="28"/>
    </row>
    <row r="1046" spans="14:14" x14ac:dyDescent="0.25">
      <c r="N1046" s="28"/>
    </row>
    <row r="1047" spans="14:14" x14ac:dyDescent="0.25">
      <c r="N1047" s="28"/>
    </row>
    <row r="1048" spans="14:14" x14ac:dyDescent="0.25">
      <c r="N1048" s="28"/>
    </row>
    <row r="1049" spans="14:14" x14ac:dyDescent="0.25">
      <c r="N1049" s="28"/>
    </row>
    <row r="1050" spans="14:14" x14ac:dyDescent="0.25">
      <c r="N1050" s="28"/>
    </row>
    <row r="1051" spans="14:14" x14ac:dyDescent="0.25">
      <c r="N1051" s="28"/>
    </row>
    <row r="1052" spans="14:14" x14ac:dyDescent="0.25">
      <c r="N1052" s="28"/>
    </row>
    <row r="1053" spans="14:14" x14ac:dyDescent="0.25">
      <c r="N1053" s="28"/>
    </row>
    <row r="1054" spans="14:14" x14ac:dyDescent="0.25">
      <c r="N1054" s="28"/>
    </row>
    <row r="1055" spans="14:14" x14ac:dyDescent="0.25">
      <c r="N1055" s="28"/>
    </row>
    <row r="1056" spans="14:14" x14ac:dyDescent="0.25">
      <c r="N1056" s="28"/>
    </row>
    <row r="1057" spans="14:14" x14ac:dyDescent="0.25">
      <c r="N1057" s="28"/>
    </row>
    <row r="1058" spans="14:14" x14ac:dyDescent="0.25">
      <c r="N1058" s="28"/>
    </row>
    <row r="1059" spans="14:14" x14ac:dyDescent="0.25">
      <c r="N1059" s="28"/>
    </row>
    <row r="1060" spans="14:14" x14ac:dyDescent="0.25">
      <c r="N1060" s="28"/>
    </row>
    <row r="1061" spans="14:14" x14ac:dyDescent="0.25">
      <c r="N1061" s="28"/>
    </row>
    <row r="1062" spans="14:14" x14ac:dyDescent="0.25">
      <c r="N1062" s="28"/>
    </row>
    <row r="1063" spans="14:14" x14ac:dyDescent="0.25">
      <c r="N1063" s="28"/>
    </row>
    <row r="1064" spans="14:14" x14ac:dyDescent="0.25">
      <c r="N1064" s="28"/>
    </row>
    <row r="1065" spans="14:14" x14ac:dyDescent="0.25">
      <c r="N1065" s="28"/>
    </row>
    <row r="1066" spans="14:14" x14ac:dyDescent="0.25">
      <c r="N1066" s="28"/>
    </row>
    <row r="1067" spans="14:14" x14ac:dyDescent="0.25">
      <c r="N1067" s="28"/>
    </row>
    <row r="1068" spans="14:14" x14ac:dyDescent="0.25">
      <c r="N1068" s="28"/>
    </row>
    <row r="1069" spans="14:14" x14ac:dyDescent="0.25">
      <c r="N1069" s="28"/>
    </row>
    <row r="1070" spans="14:14" x14ac:dyDescent="0.25">
      <c r="N1070" s="28"/>
    </row>
    <row r="1071" spans="14:14" x14ac:dyDescent="0.25">
      <c r="N1071" s="28"/>
    </row>
    <row r="1072" spans="14:14" x14ac:dyDescent="0.25">
      <c r="N1072" s="28"/>
    </row>
    <row r="1073" spans="14:14" x14ac:dyDescent="0.25">
      <c r="N1073" s="28"/>
    </row>
    <row r="1074" spans="14:14" x14ac:dyDescent="0.25">
      <c r="N1074" s="28"/>
    </row>
    <row r="1075" spans="14:14" x14ac:dyDescent="0.25">
      <c r="N1075" s="28"/>
    </row>
    <row r="1076" spans="14:14" x14ac:dyDescent="0.25">
      <c r="N1076" s="28"/>
    </row>
    <row r="1077" spans="14:14" x14ac:dyDescent="0.25">
      <c r="N1077" s="28"/>
    </row>
    <row r="1078" spans="14:14" x14ac:dyDescent="0.25">
      <c r="N1078" s="28"/>
    </row>
    <row r="1079" spans="14:14" x14ac:dyDescent="0.25">
      <c r="N1079" s="28"/>
    </row>
    <row r="1080" spans="14:14" x14ac:dyDescent="0.25">
      <c r="N1080" s="28"/>
    </row>
    <row r="1081" spans="14:14" x14ac:dyDescent="0.25">
      <c r="N1081" s="28"/>
    </row>
    <row r="1082" spans="14:14" x14ac:dyDescent="0.25">
      <c r="N1082" s="28"/>
    </row>
    <row r="1083" spans="14:14" x14ac:dyDescent="0.25">
      <c r="N1083" s="28"/>
    </row>
    <row r="1084" spans="14:14" x14ac:dyDescent="0.25">
      <c r="N1084" s="28"/>
    </row>
    <row r="1085" spans="14:14" x14ac:dyDescent="0.25">
      <c r="N1085" s="28"/>
    </row>
    <row r="1086" spans="14:14" x14ac:dyDescent="0.25">
      <c r="N1086" s="28"/>
    </row>
    <row r="1087" spans="14:14" x14ac:dyDescent="0.25">
      <c r="N1087" s="28"/>
    </row>
    <row r="1088" spans="14:14" x14ac:dyDescent="0.25">
      <c r="N1088" s="28"/>
    </row>
    <row r="1089" spans="14:14" x14ac:dyDescent="0.25">
      <c r="N1089" s="28"/>
    </row>
    <row r="1090" spans="14:14" x14ac:dyDescent="0.25">
      <c r="N1090" s="28"/>
    </row>
    <row r="1091" spans="14:14" x14ac:dyDescent="0.25">
      <c r="N1091" s="28"/>
    </row>
    <row r="1092" spans="14:14" x14ac:dyDescent="0.25">
      <c r="N1092" s="28"/>
    </row>
    <row r="1093" spans="14:14" x14ac:dyDescent="0.25">
      <c r="N1093" s="28"/>
    </row>
    <row r="1094" spans="14:14" x14ac:dyDescent="0.25">
      <c r="N1094" s="28"/>
    </row>
  </sheetData>
  <mergeCells count="104">
    <mergeCell ref="B6:C6"/>
    <mergeCell ref="B7:C7"/>
    <mergeCell ref="D8:E8"/>
    <mergeCell ref="D6:E6"/>
    <mergeCell ref="D7:E7"/>
    <mergeCell ref="F6:G6"/>
    <mergeCell ref="F7:G7"/>
    <mergeCell ref="F8:G8"/>
    <mergeCell ref="BM6:BN6"/>
    <mergeCell ref="BM7:BN7"/>
    <mergeCell ref="BM8:BN8"/>
    <mergeCell ref="H6:I6"/>
    <mergeCell ref="H7:I7"/>
    <mergeCell ref="H8:I8"/>
    <mergeCell ref="T7:U7"/>
    <mergeCell ref="J6:K6"/>
    <mergeCell ref="L6:M6"/>
    <mergeCell ref="J7:K7"/>
    <mergeCell ref="L7:M7"/>
    <mergeCell ref="T8:U8"/>
    <mergeCell ref="L8:M8"/>
    <mergeCell ref="J8:K8"/>
    <mergeCell ref="R8:S8"/>
    <mergeCell ref="P8:Q8"/>
    <mergeCell ref="N8:O8"/>
    <mergeCell ref="W6:X6"/>
    <mergeCell ref="W7:X7"/>
    <mergeCell ref="W8:X8"/>
    <mergeCell ref="N6:O6"/>
    <mergeCell ref="P6:Q6"/>
    <mergeCell ref="R6:S6"/>
    <mergeCell ref="T6:U6"/>
    <mergeCell ref="N7:O7"/>
    <mergeCell ref="P7:Q7"/>
    <mergeCell ref="R7:S7"/>
    <mergeCell ref="Y6:Z6"/>
    <mergeCell ref="Y7:Z7"/>
    <mergeCell ref="Y8:Z8"/>
    <mergeCell ref="AA6:AB6"/>
    <mergeCell ref="AA7:AB7"/>
    <mergeCell ref="AA8:AB8"/>
    <mergeCell ref="AC6:AD6"/>
    <mergeCell ref="AC7:AD7"/>
    <mergeCell ref="AC8:AD8"/>
    <mergeCell ref="AE6:AF6"/>
    <mergeCell ref="AE7:AF7"/>
    <mergeCell ref="AE8:AF8"/>
    <mergeCell ref="AG6:AH6"/>
    <mergeCell ref="AG7:AH7"/>
    <mergeCell ref="AG8:AH8"/>
    <mergeCell ref="AI6:AJ6"/>
    <mergeCell ref="AI7:AJ7"/>
    <mergeCell ref="AI8:AJ8"/>
    <mergeCell ref="AK6:AL6"/>
    <mergeCell ref="AK7:AL7"/>
    <mergeCell ref="AK8:AL8"/>
    <mergeCell ref="AM6:AN6"/>
    <mergeCell ref="AM7:AN7"/>
    <mergeCell ref="AM8:AN8"/>
    <mergeCell ref="AO6:AP6"/>
    <mergeCell ref="AO7:AP7"/>
    <mergeCell ref="AO8:AP8"/>
    <mergeCell ref="AR6:AS6"/>
    <mergeCell ref="AR7:AS7"/>
    <mergeCell ref="AR8:AS8"/>
    <mergeCell ref="AT6:AU6"/>
    <mergeCell ref="AT7:AU7"/>
    <mergeCell ref="AT8:AU8"/>
    <mergeCell ref="AV6:AW6"/>
    <mergeCell ref="AV7:AW7"/>
    <mergeCell ref="AV8:AW8"/>
    <mergeCell ref="AX6:AY6"/>
    <mergeCell ref="AX7:AY7"/>
    <mergeCell ref="AX8:AY8"/>
    <mergeCell ref="AZ6:BA6"/>
    <mergeCell ref="AZ7:BA7"/>
    <mergeCell ref="AZ8:BA8"/>
    <mergeCell ref="BB6:BC6"/>
    <mergeCell ref="BB7:BC7"/>
    <mergeCell ref="BB8:BC8"/>
    <mergeCell ref="BD6:BE6"/>
    <mergeCell ref="BD7:BE7"/>
    <mergeCell ref="BD8:BE8"/>
    <mergeCell ref="BJ6:BK6"/>
    <mergeCell ref="BJ7:BK7"/>
    <mergeCell ref="BJ8:BK8"/>
    <mergeCell ref="BF6:BG6"/>
    <mergeCell ref="BF7:BG7"/>
    <mergeCell ref="BF8:BG8"/>
    <mergeCell ref="BH6:BI6"/>
    <mergeCell ref="BH7:BI7"/>
    <mergeCell ref="BH8:BI8"/>
    <mergeCell ref="BO6:BP6"/>
    <mergeCell ref="BO7:BP7"/>
    <mergeCell ref="BO8:BP8"/>
    <mergeCell ref="BQ6:BR6"/>
    <mergeCell ref="BQ7:BR7"/>
    <mergeCell ref="BQ8:BR8"/>
    <mergeCell ref="BS6:BT6"/>
    <mergeCell ref="BS7:BT7"/>
    <mergeCell ref="BS8:BT8"/>
    <mergeCell ref="BU6:BV6"/>
    <mergeCell ref="BU7:BV7"/>
    <mergeCell ref="BU8:BV8"/>
  </mergeCells>
  <phoneticPr fontId="0" type="noConversion"/>
  <pageMargins left="0.78740157480314965" right="0.78740157480314965" top="0.98425196850393704" bottom="0.8" header="0.51181102362204722" footer="0.51181102362204722"/>
  <pageSetup paperSize="9" orientation="landscape" horizontalDpi="300" verticalDpi="300" r:id="rId1"/>
  <headerFooter alignWithMargins="0">
    <oddHeader>&amp;CVersicherte in %</oddHeader>
    <oddFooter>Seite &amp;P</oddFooter>
  </headerFooter>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9"/>
  <dimension ref="A1:S37"/>
  <sheetViews>
    <sheetView workbookViewId="0"/>
  </sheetViews>
  <sheetFormatPr baseColWidth="10" defaultColWidth="11.44140625" defaultRowHeight="13.2" x14ac:dyDescent="0.25"/>
  <cols>
    <col min="1" max="1" width="9.33203125" style="47" customWidth="1"/>
    <col min="2" max="2" width="7.6640625" style="47" customWidth="1"/>
    <col min="3" max="3" width="10.109375" style="49" customWidth="1"/>
    <col min="4" max="4" width="2.5546875" style="49" customWidth="1"/>
    <col min="5" max="5" width="13.33203125" style="49" customWidth="1"/>
    <col min="6" max="6" width="3" style="49" customWidth="1"/>
    <col min="7" max="7" width="12.44140625" style="49" customWidth="1"/>
    <col min="8" max="8" width="3.44140625" style="49" customWidth="1"/>
    <col min="9" max="9" width="13" style="49" customWidth="1"/>
    <col min="10" max="10" width="2.44140625" style="49" customWidth="1"/>
    <col min="11" max="11" width="13.33203125" style="85" customWidth="1"/>
    <col min="12" max="12" width="2.88671875" style="45" customWidth="1"/>
    <col min="13" max="13" width="13.33203125" style="85" customWidth="1"/>
    <col min="14" max="14" width="2" style="46" customWidth="1"/>
    <col min="15" max="15" width="12.88671875" style="85" customWidth="1"/>
    <col min="16" max="16" width="4.33203125" style="47" customWidth="1"/>
    <col min="17" max="17" width="11.44140625" style="47"/>
    <col min="18" max="18" width="26.88671875" style="47" customWidth="1"/>
    <col min="19" max="19" width="11.44140625" style="48"/>
    <col min="20" max="16384" width="11.44140625" style="47"/>
  </cols>
  <sheetData>
    <row r="1" spans="1:19" s="43" customFormat="1" x14ac:dyDescent="0.25">
      <c r="A1" s="6" t="s">
        <v>184</v>
      </c>
      <c r="B1" s="6"/>
      <c r="C1" s="39"/>
      <c r="D1" s="39"/>
      <c r="E1" s="40"/>
      <c r="F1" s="40"/>
      <c r="G1" s="40"/>
      <c r="H1" s="40"/>
      <c r="I1" s="40"/>
      <c r="J1" s="40"/>
      <c r="K1" s="88"/>
      <c r="L1" s="41"/>
      <c r="M1" s="88"/>
      <c r="N1" s="42"/>
      <c r="O1" s="29"/>
      <c r="P1" s="7" t="s">
        <v>185</v>
      </c>
    </row>
    <row r="2" spans="1:19" s="43" customFormat="1" x14ac:dyDescent="0.25">
      <c r="A2" s="38" t="s">
        <v>182</v>
      </c>
      <c r="B2" s="38"/>
      <c r="C2" s="39"/>
      <c r="D2" s="39"/>
      <c r="E2" s="40"/>
      <c r="F2" s="40"/>
      <c r="G2" s="40"/>
      <c r="H2" s="40"/>
      <c r="I2" s="40"/>
      <c r="J2" s="40"/>
      <c r="K2" s="88"/>
      <c r="L2" s="41"/>
      <c r="M2" s="88"/>
      <c r="N2" s="42"/>
      <c r="O2" s="29"/>
      <c r="P2" s="22"/>
    </row>
    <row r="3" spans="1:19" x14ac:dyDescent="0.25">
      <c r="A3" s="38" t="s">
        <v>209</v>
      </c>
      <c r="B3" s="38"/>
      <c r="C3" s="44"/>
      <c r="D3" s="44"/>
      <c r="E3" s="40"/>
      <c r="F3" s="40"/>
      <c r="G3" s="40"/>
      <c r="H3" s="40"/>
      <c r="I3" s="40"/>
      <c r="J3" s="40"/>
      <c r="S3" s="47"/>
    </row>
    <row r="4" spans="1:19" x14ac:dyDescent="0.25">
      <c r="A4" s="38" t="s">
        <v>173</v>
      </c>
      <c r="B4" s="38"/>
      <c r="C4" s="44"/>
      <c r="D4" s="44"/>
      <c r="E4" s="40"/>
      <c r="F4" s="40"/>
      <c r="G4" s="40"/>
      <c r="H4" s="40"/>
      <c r="I4" s="40"/>
      <c r="J4" s="40"/>
      <c r="S4" s="47"/>
    </row>
    <row r="5" spans="1:19" x14ac:dyDescent="0.25">
      <c r="S5" s="47"/>
    </row>
    <row r="6" spans="1:19" x14ac:dyDescent="0.25">
      <c r="B6" s="43"/>
      <c r="K6" s="89"/>
      <c r="L6" s="46"/>
      <c r="M6" s="89"/>
      <c r="O6" s="89"/>
      <c r="P6" s="49"/>
      <c r="S6" s="47"/>
    </row>
    <row r="7" spans="1:19" x14ac:dyDescent="0.25">
      <c r="A7" s="43" t="s">
        <v>1</v>
      </c>
      <c r="B7"/>
      <c r="C7" s="50" t="s">
        <v>56</v>
      </c>
      <c r="D7" s="50"/>
      <c r="E7" s="50" t="s">
        <v>52</v>
      </c>
      <c r="F7" s="50"/>
      <c r="G7" s="105" t="s">
        <v>183</v>
      </c>
      <c r="H7" s="50"/>
      <c r="I7" s="50" t="s">
        <v>55</v>
      </c>
      <c r="J7" s="50"/>
      <c r="K7" s="90" t="s">
        <v>57</v>
      </c>
      <c r="L7" s="52"/>
      <c r="M7" s="90" t="s">
        <v>57</v>
      </c>
      <c r="N7" s="52"/>
      <c r="O7" s="90" t="s">
        <v>58</v>
      </c>
      <c r="P7" s="50"/>
      <c r="S7" s="47"/>
    </row>
    <row r="8" spans="1:19" x14ac:dyDescent="0.25">
      <c r="C8" s="50" t="s">
        <v>72</v>
      </c>
      <c r="D8" s="50"/>
      <c r="E8" s="50" t="s">
        <v>72</v>
      </c>
      <c r="F8" s="50"/>
      <c r="G8" s="105" t="s">
        <v>72</v>
      </c>
      <c r="H8" s="50"/>
      <c r="I8" s="50" t="s">
        <v>72</v>
      </c>
      <c r="J8" s="50"/>
      <c r="K8" s="106" t="s">
        <v>73</v>
      </c>
      <c r="L8" s="53"/>
      <c r="M8" s="91" t="s">
        <v>59</v>
      </c>
      <c r="N8" s="52"/>
      <c r="O8" s="90" t="s">
        <v>73</v>
      </c>
      <c r="P8" s="51"/>
      <c r="S8" s="47"/>
    </row>
    <row r="9" spans="1:19" x14ac:dyDescent="0.25">
      <c r="E9" s="50" t="s">
        <v>54</v>
      </c>
      <c r="F9" s="50"/>
      <c r="G9" s="50" t="s">
        <v>54</v>
      </c>
      <c r="H9" s="50"/>
      <c r="I9" s="50" t="s">
        <v>54</v>
      </c>
      <c r="J9" s="50"/>
      <c r="K9" s="90" t="s">
        <v>54</v>
      </c>
      <c r="L9" s="52"/>
      <c r="M9" s="90" t="s">
        <v>54</v>
      </c>
      <c r="N9" s="52"/>
      <c r="O9" s="90" t="s">
        <v>54</v>
      </c>
      <c r="P9" s="50"/>
      <c r="S9" s="47"/>
    </row>
    <row r="10" spans="1:19" s="61" customFormat="1" x14ac:dyDescent="0.25">
      <c r="C10" s="62"/>
      <c r="E10" s="62"/>
      <c r="G10" s="62"/>
      <c r="H10" s="54"/>
      <c r="I10" s="62"/>
      <c r="J10" s="54"/>
      <c r="L10" s="63"/>
      <c r="N10" s="63"/>
      <c r="O10" s="92"/>
      <c r="P10" s="54"/>
    </row>
    <row r="11" spans="1:19" s="96" customFormat="1" x14ac:dyDescent="0.25">
      <c r="A11" s="95" t="s">
        <v>23</v>
      </c>
      <c r="B11" s="95"/>
      <c r="C11" s="86">
        <v>496391</v>
      </c>
      <c r="D11" s="99"/>
      <c r="E11" s="109">
        <f>'Kosten absolut'!BD10</f>
        <v>98277834</v>
      </c>
      <c r="F11" s="109"/>
      <c r="G11" s="109">
        <f>Kobe!BD10</f>
        <v>18307034</v>
      </c>
      <c r="H11" s="86"/>
      <c r="I11" s="126">
        <f>E11-G11</f>
        <v>79970800</v>
      </c>
      <c r="J11" s="127"/>
      <c r="K11" s="124">
        <f>I11/C11</f>
        <v>161.10445193406005</v>
      </c>
      <c r="L11" s="124"/>
      <c r="M11" s="128">
        <v>218.04229159690701</v>
      </c>
      <c r="N11" s="124"/>
      <c r="O11" s="124">
        <f>K11-M11</f>
        <v>-56.937839662846955</v>
      </c>
      <c r="P11" s="97"/>
      <c r="R11" s="145"/>
    </row>
    <row r="12" spans="1:19" s="96" customFormat="1" x14ac:dyDescent="0.25">
      <c r="A12" s="95" t="s">
        <v>24</v>
      </c>
      <c r="B12" s="95"/>
      <c r="C12" s="86">
        <v>389707</v>
      </c>
      <c r="D12" s="99"/>
      <c r="E12" s="109">
        <f>'Kosten absolut'!BD11</f>
        <v>85057618</v>
      </c>
      <c r="F12" s="109"/>
      <c r="G12" s="109">
        <f>Kobe!BD11</f>
        <v>14344823</v>
      </c>
      <c r="H12" s="86"/>
      <c r="I12" s="126">
        <f t="shared" ref="I12:I37" si="0">E12-G12</f>
        <v>70712795</v>
      </c>
      <c r="J12" s="127"/>
      <c r="K12" s="124">
        <f t="shared" ref="K12:K37" si="1">I12/C12</f>
        <v>181.45117998906872</v>
      </c>
      <c r="L12" s="124"/>
      <c r="M12" s="128">
        <v>249.03833194441299</v>
      </c>
      <c r="N12" s="124"/>
      <c r="O12" s="124">
        <f t="shared" ref="O12:O37" si="2">K12-M12</f>
        <v>-67.587151955344268</v>
      </c>
      <c r="P12" s="98"/>
    </row>
    <row r="13" spans="1:19" s="96" customFormat="1" x14ac:dyDescent="0.25">
      <c r="A13" s="95" t="s">
        <v>25</v>
      </c>
      <c r="B13" s="95"/>
      <c r="C13" s="86">
        <v>138900</v>
      </c>
      <c r="D13" s="99"/>
      <c r="E13" s="109">
        <f>'Kosten absolut'!BD12</f>
        <v>23236123</v>
      </c>
      <c r="F13" s="109"/>
      <c r="G13" s="109">
        <f>Kobe!BD12</f>
        <v>4373268</v>
      </c>
      <c r="H13" s="86"/>
      <c r="I13" s="126">
        <f t="shared" si="0"/>
        <v>18862855</v>
      </c>
      <c r="J13" s="127"/>
      <c r="K13" s="124">
        <f t="shared" si="1"/>
        <v>135.80169186465082</v>
      </c>
      <c r="L13" s="124"/>
      <c r="M13" s="128">
        <v>191.51246859173401</v>
      </c>
      <c r="N13" s="124"/>
      <c r="O13" s="124">
        <f t="shared" si="2"/>
        <v>-55.710776727083186</v>
      </c>
      <c r="P13" s="98"/>
    </row>
    <row r="14" spans="1:19" s="96" customFormat="1" x14ac:dyDescent="0.25">
      <c r="A14" s="95" t="s">
        <v>26</v>
      </c>
      <c r="B14" s="95"/>
      <c r="C14" s="86">
        <v>15070</v>
      </c>
      <c r="D14" s="99"/>
      <c r="E14" s="109">
        <f>'Kosten absolut'!BD13</f>
        <v>2813341</v>
      </c>
      <c r="F14" s="109"/>
      <c r="G14" s="109">
        <f>Kobe!BD13</f>
        <v>500136</v>
      </c>
      <c r="H14" s="86"/>
      <c r="I14" s="126">
        <f t="shared" si="0"/>
        <v>2313205</v>
      </c>
      <c r="J14" s="127"/>
      <c r="K14" s="124">
        <f t="shared" si="1"/>
        <v>153.49734571997345</v>
      </c>
      <c r="L14" s="124"/>
      <c r="M14" s="128">
        <v>184.25417478179301</v>
      </c>
      <c r="N14" s="124"/>
      <c r="O14" s="124">
        <f t="shared" si="2"/>
        <v>-30.756829061819559</v>
      </c>
      <c r="P14" s="98"/>
    </row>
    <row r="15" spans="1:19" s="96" customFormat="1" x14ac:dyDescent="0.25">
      <c r="A15" s="95" t="s">
        <v>27</v>
      </c>
      <c r="B15" s="95"/>
      <c r="C15" s="86">
        <v>57592</v>
      </c>
      <c r="D15" s="99"/>
      <c r="E15" s="109">
        <f>'Kosten absolut'!BD14</f>
        <v>10549937</v>
      </c>
      <c r="F15" s="109"/>
      <c r="G15" s="109">
        <f>Kobe!BD14</f>
        <v>2074080</v>
      </c>
      <c r="H15" s="86"/>
      <c r="I15" s="126">
        <f t="shared" si="0"/>
        <v>8475857</v>
      </c>
      <c r="J15" s="127"/>
      <c r="K15" s="124">
        <f t="shared" si="1"/>
        <v>147.17073551882206</v>
      </c>
      <c r="L15" s="124"/>
      <c r="M15" s="128">
        <v>187.25384723391201</v>
      </c>
      <c r="N15" s="124"/>
      <c r="O15" s="124">
        <f t="shared" si="2"/>
        <v>-40.083111715089956</v>
      </c>
      <c r="P15" s="98"/>
    </row>
    <row r="16" spans="1:19" s="96" customFormat="1" x14ac:dyDescent="0.25">
      <c r="A16" s="95" t="s">
        <v>28</v>
      </c>
      <c r="B16" s="95"/>
      <c r="C16" s="86">
        <v>14014</v>
      </c>
      <c r="D16" s="99"/>
      <c r="E16" s="109">
        <f>'Kosten absolut'!BD15</f>
        <v>1878776</v>
      </c>
      <c r="F16" s="109"/>
      <c r="G16" s="109">
        <f>Kobe!BD15</f>
        <v>432061</v>
      </c>
      <c r="H16" s="86"/>
      <c r="I16" s="126">
        <f t="shared" si="0"/>
        <v>1446715</v>
      </c>
      <c r="J16" s="127"/>
      <c r="K16" s="124">
        <f t="shared" si="1"/>
        <v>103.23355216212359</v>
      </c>
      <c r="L16" s="124"/>
      <c r="M16" s="128">
        <v>177.545365148683</v>
      </c>
      <c r="N16" s="124"/>
      <c r="O16" s="124">
        <f t="shared" si="2"/>
        <v>-74.311812986559417</v>
      </c>
      <c r="P16" s="98"/>
    </row>
    <row r="17" spans="1:16" s="96" customFormat="1" x14ac:dyDescent="0.25">
      <c r="A17" s="95" t="s">
        <v>29</v>
      </c>
      <c r="B17" s="95"/>
      <c r="C17" s="86">
        <v>17029</v>
      </c>
      <c r="D17" s="99"/>
      <c r="E17" s="109">
        <f>'Kosten absolut'!BD16</f>
        <v>2648551</v>
      </c>
      <c r="F17" s="109"/>
      <c r="G17" s="109">
        <f>Kobe!BD16</f>
        <v>526702</v>
      </c>
      <c r="H17" s="86"/>
      <c r="I17" s="126">
        <f t="shared" si="0"/>
        <v>2121849</v>
      </c>
      <c r="J17" s="127"/>
      <c r="K17" s="124">
        <f t="shared" si="1"/>
        <v>124.6020905514123</v>
      </c>
      <c r="L17" s="124"/>
      <c r="M17" s="128">
        <v>165.39459067220801</v>
      </c>
      <c r="N17" s="124"/>
      <c r="O17" s="124">
        <f t="shared" si="2"/>
        <v>-40.792500120795708</v>
      </c>
      <c r="P17" s="98"/>
    </row>
    <row r="18" spans="1:16" s="96" customFormat="1" x14ac:dyDescent="0.25">
      <c r="A18" s="95" t="s">
        <v>30</v>
      </c>
      <c r="B18" s="95"/>
      <c r="C18" s="86">
        <v>16920</v>
      </c>
      <c r="D18" s="99"/>
      <c r="E18" s="109">
        <f>'Kosten absolut'!BD17</f>
        <v>2804940</v>
      </c>
      <c r="F18" s="109"/>
      <c r="G18" s="109">
        <f>Kobe!BD17</f>
        <v>587984</v>
      </c>
      <c r="H18" s="86"/>
      <c r="I18" s="126">
        <f t="shared" si="0"/>
        <v>2216956</v>
      </c>
      <c r="J18" s="127"/>
      <c r="K18" s="124">
        <f t="shared" si="1"/>
        <v>131.025768321513</v>
      </c>
      <c r="L18" s="124"/>
      <c r="M18" s="128">
        <v>189.74562139457399</v>
      </c>
      <c r="N18" s="124"/>
      <c r="O18" s="124">
        <f t="shared" si="2"/>
        <v>-58.719853073060989</v>
      </c>
      <c r="P18" s="98"/>
    </row>
    <row r="19" spans="1:16" s="96" customFormat="1" x14ac:dyDescent="0.25">
      <c r="A19" s="95" t="s">
        <v>31</v>
      </c>
      <c r="B19" s="95"/>
      <c r="C19" s="86">
        <v>43717</v>
      </c>
      <c r="D19" s="99"/>
      <c r="E19" s="109">
        <f>'Kosten absolut'!BD18</f>
        <v>7587650</v>
      </c>
      <c r="F19" s="109"/>
      <c r="G19" s="109">
        <f>Kobe!BD18</f>
        <v>1481601</v>
      </c>
      <c r="H19" s="86"/>
      <c r="I19" s="126">
        <f t="shared" si="0"/>
        <v>6106049</v>
      </c>
      <c r="J19" s="127"/>
      <c r="K19" s="124">
        <f t="shared" si="1"/>
        <v>139.67218702106732</v>
      </c>
      <c r="L19" s="124"/>
      <c r="M19" s="128">
        <v>181.17844221468599</v>
      </c>
      <c r="N19" s="124"/>
      <c r="O19" s="124">
        <f t="shared" si="2"/>
        <v>-41.506255193618671</v>
      </c>
      <c r="P19" s="98"/>
    </row>
    <row r="20" spans="1:16" s="96" customFormat="1" x14ac:dyDescent="0.25">
      <c r="A20" s="95" t="s">
        <v>32</v>
      </c>
      <c r="B20" s="95"/>
      <c r="C20" s="86">
        <v>101760</v>
      </c>
      <c r="D20" s="99"/>
      <c r="E20" s="109">
        <f>'Kosten absolut'!BD19</f>
        <v>21356108</v>
      </c>
      <c r="F20" s="109"/>
      <c r="G20" s="109">
        <f>Kobe!BD19</f>
        <v>3856734</v>
      </c>
      <c r="H20" s="86"/>
      <c r="I20" s="126">
        <f t="shared" si="0"/>
        <v>17499374</v>
      </c>
      <c r="J20" s="127"/>
      <c r="K20" s="124">
        <f t="shared" si="1"/>
        <v>171.96711871069184</v>
      </c>
      <c r="L20" s="124"/>
      <c r="M20" s="128">
        <v>218.76546750977201</v>
      </c>
      <c r="N20" s="124"/>
      <c r="O20" s="124">
        <f t="shared" si="2"/>
        <v>-46.798348799080173</v>
      </c>
      <c r="P20" s="98"/>
    </row>
    <row r="21" spans="1:16" s="96" customFormat="1" x14ac:dyDescent="0.25">
      <c r="A21" s="95" t="s">
        <v>33</v>
      </c>
      <c r="B21" s="95"/>
      <c r="C21" s="86">
        <v>105377</v>
      </c>
      <c r="D21" s="99"/>
      <c r="E21" s="109">
        <f>'Kosten absolut'!BD20</f>
        <v>21020268</v>
      </c>
      <c r="F21" s="109"/>
      <c r="G21" s="109">
        <f>Kobe!BD20</f>
        <v>3745407</v>
      </c>
      <c r="H21" s="86"/>
      <c r="I21" s="126">
        <f t="shared" si="0"/>
        <v>17274861</v>
      </c>
      <c r="J21" s="127"/>
      <c r="K21" s="124">
        <f t="shared" si="1"/>
        <v>163.93388500336886</v>
      </c>
      <c r="L21" s="124"/>
      <c r="M21" s="128">
        <v>218.22660338753801</v>
      </c>
      <c r="N21" s="124"/>
      <c r="O21" s="124">
        <f t="shared" si="2"/>
        <v>-54.292718384169149</v>
      </c>
      <c r="P21" s="98"/>
    </row>
    <row r="22" spans="1:16" s="96" customFormat="1" x14ac:dyDescent="0.25">
      <c r="A22" s="95" t="s">
        <v>34</v>
      </c>
      <c r="B22" s="95"/>
      <c r="C22" s="86">
        <v>70628</v>
      </c>
      <c r="D22" s="99"/>
      <c r="E22" s="109">
        <f>'Kosten absolut'!BD21</f>
        <v>19639199</v>
      </c>
      <c r="F22" s="109"/>
      <c r="G22" s="109">
        <f>Kobe!BD21</f>
        <v>2964832</v>
      </c>
      <c r="H22" s="86"/>
      <c r="I22" s="126">
        <f t="shared" si="0"/>
        <v>16674367</v>
      </c>
      <c r="J22" s="127"/>
      <c r="K22" s="124">
        <f t="shared" si="1"/>
        <v>236.08720337543184</v>
      </c>
      <c r="L22" s="124"/>
      <c r="M22" s="128">
        <v>314.37535435278198</v>
      </c>
      <c r="N22" s="124"/>
      <c r="O22" s="124">
        <f t="shared" si="2"/>
        <v>-78.288150977350142</v>
      </c>
      <c r="P22" s="98"/>
    </row>
    <row r="23" spans="1:16" s="96" customFormat="1" x14ac:dyDescent="0.25">
      <c r="A23" s="95" t="s">
        <v>35</v>
      </c>
      <c r="B23" s="95"/>
      <c r="C23" s="86">
        <v>109358</v>
      </c>
      <c r="D23" s="99"/>
      <c r="E23" s="109">
        <f>'Kosten absolut'!BD22</f>
        <v>21288583</v>
      </c>
      <c r="F23" s="109"/>
      <c r="G23" s="109">
        <f>Kobe!BD22</f>
        <v>4370634</v>
      </c>
      <c r="H23" s="86"/>
      <c r="I23" s="126">
        <f t="shared" si="0"/>
        <v>16917949</v>
      </c>
      <c r="J23" s="127"/>
      <c r="K23" s="124">
        <f t="shared" si="1"/>
        <v>154.70243603577242</v>
      </c>
      <c r="L23" s="124"/>
      <c r="M23" s="128">
        <v>230.87606510339899</v>
      </c>
      <c r="N23" s="124"/>
      <c r="O23" s="124">
        <f t="shared" si="2"/>
        <v>-76.173629067626564</v>
      </c>
      <c r="P23" s="98"/>
    </row>
    <row r="24" spans="1:16" s="96" customFormat="1" x14ac:dyDescent="0.25">
      <c r="A24" s="95" t="s">
        <v>36</v>
      </c>
      <c r="B24" s="95"/>
      <c r="C24" s="86">
        <v>31034</v>
      </c>
      <c r="D24" s="99"/>
      <c r="E24" s="109">
        <f>'Kosten absolut'!BD23</f>
        <v>5842092</v>
      </c>
      <c r="F24" s="109"/>
      <c r="G24" s="109">
        <f>Kobe!BD23</f>
        <v>1117166</v>
      </c>
      <c r="H24" s="86"/>
      <c r="I24" s="126">
        <f t="shared" si="0"/>
        <v>4724926</v>
      </c>
      <c r="J24" s="127"/>
      <c r="K24" s="124">
        <f t="shared" si="1"/>
        <v>152.24998388863827</v>
      </c>
      <c r="L24" s="124"/>
      <c r="M24" s="128">
        <v>213.63152119332199</v>
      </c>
      <c r="N24" s="124"/>
      <c r="O24" s="124">
        <f t="shared" si="2"/>
        <v>-61.381537304683718</v>
      </c>
      <c r="P24" s="98"/>
    </row>
    <row r="25" spans="1:16" s="96" customFormat="1" x14ac:dyDescent="0.25">
      <c r="A25" s="95" t="s">
        <v>37</v>
      </c>
      <c r="B25" s="95"/>
      <c r="C25" s="86">
        <v>22942</v>
      </c>
      <c r="D25" s="99"/>
      <c r="E25" s="109">
        <f>'Kosten absolut'!BD24</f>
        <v>3912894</v>
      </c>
      <c r="F25" s="109"/>
      <c r="G25" s="109">
        <f>Kobe!BD24</f>
        <v>725409</v>
      </c>
      <c r="H25" s="86"/>
      <c r="I25" s="126">
        <f t="shared" si="0"/>
        <v>3187485</v>
      </c>
      <c r="J25" s="127"/>
      <c r="K25" s="124">
        <f t="shared" si="1"/>
        <v>138.93666637607882</v>
      </c>
      <c r="L25" s="124"/>
      <c r="M25" s="128">
        <v>172.01192759147</v>
      </c>
      <c r="N25" s="124"/>
      <c r="O25" s="124">
        <f t="shared" si="2"/>
        <v>-33.07526121539118</v>
      </c>
      <c r="P25" s="98"/>
    </row>
    <row r="26" spans="1:16" s="96" customFormat="1" x14ac:dyDescent="0.25">
      <c r="A26" s="95" t="s">
        <v>38</v>
      </c>
      <c r="B26" s="95"/>
      <c r="C26" s="86">
        <v>5607</v>
      </c>
      <c r="D26" s="99"/>
      <c r="E26" s="109">
        <f>'Kosten absolut'!BD25</f>
        <v>737690</v>
      </c>
      <c r="F26" s="109"/>
      <c r="G26" s="109">
        <f>Kobe!BD25</f>
        <v>164687</v>
      </c>
      <c r="H26" s="86"/>
      <c r="I26" s="126">
        <f t="shared" si="0"/>
        <v>573003</v>
      </c>
      <c r="J26" s="127"/>
      <c r="K26" s="124">
        <f t="shared" si="1"/>
        <v>102.19422150882825</v>
      </c>
      <c r="L26" s="124"/>
      <c r="M26" s="128">
        <v>154.46716128427499</v>
      </c>
      <c r="N26" s="124"/>
      <c r="O26" s="124">
        <f t="shared" si="2"/>
        <v>-52.272939775446744</v>
      </c>
      <c r="P26" s="98"/>
    </row>
    <row r="27" spans="1:16" s="96" customFormat="1" x14ac:dyDescent="0.25">
      <c r="A27" s="95" t="s">
        <v>39</v>
      </c>
      <c r="B27" s="95"/>
      <c r="C27" s="86">
        <v>181930</v>
      </c>
      <c r="D27" s="99"/>
      <c r="E27" s="109">
        <f>'Kosten absolut'!BD26</f>
        <v>33966523</v>
      </c>
      <c r="F27" s="109"/>
      <c r="G27" s="109">
        <f>Kobe!BD26</f>
        <v>6519538</v>
      </c>
      <c r="H27" s="86"/>
      <c r="I27" s="126">
        <f t="shared" si="0"/>
        <v>27446985</v>
      </c>
      <c r="J27" s="127"/>
      <c r="K27" s="124">
        <f t="shared" si="1"/>
        <v>150.86563513439233</v>
      </c>
      <c r="L27" s="124"/>
      <c r="M27" s="128">
        <v>185.32301444743501</v>
      </c>
      <c r="N27" s="124"/>
      <c r="O27" s="124">
        <f t="shared" si="2"/>
        <v>-34.457379313042679</v>
      </c>
      <c r="P27" s="98"/>
    </row>
    <row r="28" spans="1:16" s="96" customFormat="1" x14ac:dyDescent="0.25">
      <c r="A28" s="95" t="s">
        <v>40</v>
      </c>
      <c r="B28" s="95"/>
      <c r="C28" s="86">
        <v>81398</v>
      </c>
      <c r="D28" s="99"/>
      <c r="E28" s="109">
        <f>'Kosten absolut'!BD27</f>
        <v>14003014</v>
      </c>
      <c r="F28" s="109"/>
      <c r="G28" s="109">
        <f>Kobe!BD27</f>
        <v>2695504</v>
      </c>
      <c r="H28" s="86"/>
      <c r="I28" s="126">
        <f t="shared" si="0"/>
        <v>11307510</v>
      </c>
      <c r="J28" s="127"/>
      <c r="K28" s="124">
        <f t="shared" si="1"/>
        <v>138.9163124401091</v>
      </c>
      <c r="L28" s="124"/>
      <c r="M28" s="128">
        <v>188.285433384253</v>
      </c>
      <c r="N28" s="124"/>
      <c r="O28" s="124">
        <f t="shared" si="2"/>
        <v>-49.369120944143901</v>
      </c>
      <c r="P28" s="98"/>
    </row>
    <row r="29" spans="1:16" s="96" customFormat="1" x14ac:dyDescent="0.25">
      <c r="A29" s="95" t="s">
        <v>41</v>
      </c>
      <c r="B29" s="95"/>
      <c r="C29" s="86">
        <v>248491</v>
      </c>
      <c r="D29" s="99"/>
      <c r="E29" s="109">
        <f>'Kosten absolut'!BD28</f>
        <v>49315466</v>
      </c>
      <c r="F29" s="109"/>
      <c r="G29" s="109">
        <f>Kobe!BD28</f>
        <v>8804265</v>
      </c>
      <c r="H29" s="86"/>
      <c r="I29" s="126">
        <f t="shared" si="0"/>
        <v>40511201</v>
      </c>
      <c r="J29" s="127"/>
      <c r="K29" s="124">
        <f t="shared" si="1"/>
        <v>163.02884611515105</v>
      </c>
      <c r="L29" s="124"/>
      <c r="M29" s="128">
        <v>203.447390305434</v>
      </c>
      <c r="N29" s="124"/>
      <c r="O29" s="124">
        <f t="shared" si="2"/>
        <v>-40.418544190282944</v>
      </c>
      <c r="P29" s="98"/>
    </row>
    <row r="30" spans="1:16" s="96" customFormat="1" x14ac:dyDescent="0.25">
      <c r="A30" s="95" t="s">
        <v>42</v>
      </c>
      <c r="B30" s="95"/>
      <c r="C30" s="86">
        <v>101300</v>
      </c>
      <c r="D30" s="99"/>
      <c r="E30" s="109">
        <f>'Kosten absolut'!BD29</f>
        <v>19229564</v>
      </c>
      <c r="F30" s="109"/>
      <c r="G30" s="109">
        <f>Kobe!BD29</f>
        <v>3486525</v>
      </c>
      <c r="H30" s="86"/>
      <c r="I30" s="126">
        <f t="shared" si="0"/>
        <v>15743039</v>
      </c>
      <c r="J30" s="127"/>
      <c r="K30" s="124">
        <f t="shared" si="1"/>
        <v>155.41005923000986</v>
      </c>
      <c r="L30" s="124"/>
      <c r="M30" s="128">
        <v>192.69787605199201</v>
      </c>
      <c r="N30" s="124"/>
      <c r="O30" s="124">
        <f t="shared" si="2"/>
        <v>-37.287816821982148</v>
      </c>
      <c r="P30" s="98"/>
    </row>
    <row r="31" spans="1:16" s="96" customFormat="1" x14ac:dyDescent="0.25">
      <c r="A31" s="95" t="s">
        <v>43</v>
      </c>
      <c r="B31" s="95"/>
      <c r="C31" s="86">
        <v>124015</v>
      </c>
      <c r="D31" s="99"/>
      <c r="E31" s="109">
        <f>'Kosten absolut'!BD30</f>
        <v>28358824</v>
      </c>
      <c r="F31" s="109"/>
      <c r="G31" s="109">
        <f>Kobe!BD30</f>
        <v>5310982</v>
      </c>
      <c r="H31" s="86"/>
      <c r="I31" s="126">
        <f t="shared" si="0"/>
        <v>23047842</v>
      </c>
      <c r="J31" s="127"/>
      <c r="K31" s="124">
        <f t="shared" si="1"/>
        <v>185.84721203080272</v>
      </c>
      <c r="L31" s="124"/>
      <c r="M31" s="128">
        <v>268.52049053197902</v>
      </c>
      <c r="N31" s="124"/>
      <c r="O31" s="124">
        <f t="shared" si="2"/>
        <v>-82.673278501176299</v>
      </c>
      <c r="P31" s="98"/>
    </row>
    <row r="32" spans="1:16" s="96" customFormat="1" x14ac:dyDescent="0.25">
      <c r="A32" s="95" t="s">
        <v>44</v>
      </c>
      <c r="B32" s="95"/>
      <c r="C32" s="86">
        <v>243092</v>
      </c>
      <c r="D32" s="99"/>
      <c r="E32" s="109">
        <f>'Kosten absolut'!BD31</f>
        <v>58528011</v>
      </c>
      <c r="F32" s="109"/>
      <c r="G32" s="109">
        <f>Kobe!BD31</f>
        <v>10271936</v>
      </c>
      <c r="H32" s="86"/>
      <c r="I32" s="126">
        <f t="shared" si="0"/>
        <v>48256075</v>
      </c>
      <c r="J32" s="127"/>
      <c r="K32" s="124">
        <f t="shared" si="1"/>
        <v>198.50951491616343</v>
      </c>
      <c r="L32" s="124"/>
      <c r="M32" s="128">
        <v>268.98316112305099</v>
      </c>
      <c r="N32" s="124"/>
      <c r="O32" s="124">
        <f t="shared" si="2"/>
        <v>-70.473646206887565</v>
      </c>
      <c r="P32" s="98"/>
    </row>
    <row r="33" spans="1:16" s="96" customFormat="1" x14ac:dyDescent="0.25">
      <c r="A33" s="95" t="s">
        <v>45</v>
      </c>
      <c r="B33" s="95"/>
      <c r="C33" s="86">
        <v>115698</v>
      </c>
      <c r="D33" s="99"/>
      <c r="E33" s="109">
        <f>'Kosten absolut'!BD32</f>
        <v>22140930</v>
      </c>
      <c r="F33" s="109"/>
      <c r="G33" s="109">
        <f>Kobe!BD32</f>
        <v>3987867</v>
      </c>
      <c r="H33" s="86"/>
      <c r="I33" s="126">
        <f t="shared" si="0"/>
        <v>18153063</v>
      </c>
      <c r="J33" s="127"/>
      <c r="K33" s="124">
        <f t="shared" si="1"/>
        <v>156.90040450137425</v>
      </c>
      <c r="L33" s="124"/>
      <c r="M33" s="128">
        <v>207.58745911585899</v>
      </c>
      <c r="N33" s="124"/>
      <c r="O33" s="124">
        <f t="shared" si="2"/>
        <v>-50.687054614484737</v>
      </c>
      <c r="P33" s="98"/>
    </row>
    <row r="34" spans="1:16" s="96" customFormat="1" x14ac:dyDescent="0.25">
      <c r="A34" s="95" t="s">
        <v>46</v>
      </c>
      <c r="B34" s="95"/>
      <c r="C34" s="86">
        <v>64036</v>
      </c>
      <c r="D34" s="99"/>
      <c r="E34" s="109">
        <f>'Kosten absolut'!BD33</f>
        <v>15431728</v>
      </c>
      <c r="F34" s="109"/>
      <c r="G34" s="109">
        <f>Kobe!BD33</f>
        <v>2499178</v>
      </c>
      <c r="H34" s="86"/>
      <c r="I34" s="126">
        <f t="shared" si="0"/>
        <v>12932550</v>
      </c>
      <c r="J34" s="127"/>
      <c r="K34" s="124">
        <f t="shared" si="1"/>
        <v>201.95749266037853</v>
      </c>
      <c r="L34" s="124"/>
      <c r="M34" s="128">
        <v>255.48241016093601</v>
      </c>
      <c r="N34" s="124"/>
      <c r="O34" s="124">
        <f t="shared" si="2"/>
        <v>-53.524917500557478</v>
      </c>
      <c r="P34" s="98"/>
    </row>
    <row r="35" spans="1:16" s="96" customFormat="1" x14ac:dyDescent="0.25">
      <c r="A35" s="95" t="s">
        <v>47</v>
      </c>
      <c r="B35" s="95"/>
      <c r="C35" s="86">
        <v>147350</v>
      </c>
      <c r="D35" s="99"/>
      <c r="E35" s="109">
        <f>'Kosten absolut'!BD34</f>
        <v>42104382</v>
      </c>
      <c r="F35" s="109"/>
      <c r="G35" s="109">
        <f>Kobe!BD34</f>
        <v>6503494</v>
      </c>
      <c r="H35" s="86"/>
      <c r="I35" s="126">
        <f t="shared" si="0"/>
        <v>35600888</v>
      </c>
      <c r="J35" s="127"/>
      <c r="K35" s="124">
        <f t="shared" si="1"/>
        <v>241.60765524261961</v>
      </c>
      <c r="L35" s="124"/>
      <c r="M35" s="128">
        <v>312.01540687885802</v>
      </c>
      <c r="N35" s="124"/>
      <c r="O35" s="124">
        <f t="shared" si="2"/>
        <v>-70.407751636238402</v>
      </c>
      <c r="P35" s="98"/>
    </row>
    <row r="36" spans="1:16" s="96" customFormat="1" x14ac:dyDescent="0.25">
      <c r="A36" s="95" t="s">
        <v>48</v>
      </c>
      <c r="B36" s="95"/>
      <c r="C36" s="86">
        <v>27891</v>
      </c>
      <c r="D36" s="99"/>
      <c r="E36" s="109">
        <f>'Kosten absolut'!BD35</f>
        <v>5448937</v>
      </c>
      <c r="F36" s="109"/>
      <c r="G36" s="109">
        <f>Kobe!BD35</f>
        <v>1059739</v>
      </c>
      <c r="H36" s="86"/>
      <c r="I36" s="126">
        <f t="shared" si="0"/>
        <v>4389198</v>
      </c>
      <c r="J36" s="127"/>
      <c r="K36" s="124">
        <f t="shared" si="1"/>
        <v>157.36968914703667</v>
      </c>
      <c r="L36" s="124"/>
      <c r="M36" s="128">
        <v>241.35538545822101</v>
      </c>
      <c r="N36" s="124"/>
      <c r="O36" s="124">
        <f t="shared" si="2"/>
        <v>-83.985696311184341</v>
      </c>
      <c r="P36" s="98"/>
    </row>
    <row r="37" spans="1:16" s="96" customFormat="1" x14ac:dyDescent="0.25">
      <c r="A37" s="96" t="s">
        <v>49</v>
      </c>
      <c r="C37" s="86">
        <f>SUM(C11:C36)</f>
        <v>2971247</v>
      </c>
      <c r="D37" s="86"/>
      <c r="E37" s="109">
        <f>'Kosten absolut'!BD36</f>
        <v>617178983</v>
      </c>
      <c r="F37" s="86"/>
      <c r="G37" s="109">
        <f>Kobe!BD36</f>
        <v>110711586</v>
      </c>
      <c r="H37" s="86"/>
      <c r="I37" s="126">
        <f t="shared" si="0"/>
        <v>506467397</v>
      </c>
      <c r="J37" s="127"/>
      <c r="K37" s="124">
        <f t="shared" si="1"/>
        <v>170.45617446142984</v>
      </c>
      <c r="L37" s="128"/>
      <c r="M37" s="128">
        <v>228.93922229127216</v>
      </c>
      <c r="N37" s="128"/>
      <c r="O37" s="124">
        <f t="shared" si="2"/>
        <v>-58.48304782984232</v>
      </c>
    </row>
  </sheetData>
  <phoneticPr fontId="0" type="noConversion"/>
  <pageMargins left="0.78740157480314965" right="0.78740157480314965" top="0.76" bottom="0.76" header="0.51181102362204722" footer="0.51181102362204722"/>
  <pageSetup paperSize="9" orientation="landscape" horizontalDpi="300" verticalDpi="300" r:id="rId1"/>
  <headerFooter alignWithMargins="0">
    <oddHeader>&amp;A</oddHeader>
    <oddFooter>Seite &amp;P</oddFooter>
  </headerFooter>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0"/>
  <dimension ref="A1:S37"/>
  <sheetViews>
    <sheetView workbookViewId="0"/>
  </sheetViews>
  <sheetFormatPr baseColWidth="10" defaultColWidth="11.44140625" defaultRowHeight="13.2" x14ac:dyDescent="0.25"/>
  <cols>
    <col min="1" max="1" width="8.109375" style="47" customWidth="1"/>
    <col min="2" max="2" width="7.6640625" style="47" customWidth="1"/>
    <col min="3" max="3" width="10.109375" style="49" customWidth="1"/>
    <col min="4" max="4" width="2.5546875" style="49" customWidth="1"/>
    <col min="5" max="5" width="13.33203125" style="49" customWidth="1"/>
    <col min="6" max="6" width="3" style="49" customWidth="1"/>
    <col min="7" max="7" width="12.44140625" style="49" customWidth="1"/>
    <col min="8" max="8" width="3.44140625" style="49" customWidth="1"/>
    <col min="9" max="9" width="13" style="49" customWidth="1"/>
    <col min="10" max="10" width="2.44140625" style="49" customWidth="1"/>
    <col min="11" max="11" width="13.33203125" style="85" customWidth="1"/>
    <col min="12" max="12" width="2.88671875" style="45" customWidth="1"/>
    <col min="13" max="13" width="13.33203125" style="85" customWidth="1"/>
    <col min="14" max="14" width="2" style="46" customWidth="1"/>
    <col min="15" max="15" width="12.88671875" style="85" customWidth="1"/>
    <col min="16" max="16" width="4.33203125" style="47" customWidth="1"/>
    <col min="17" max="17" width="11.44140625" style="47"/>
    <col min="18" max="18" width="26.88671875" style="47" customWidth="1"/>
    <col min="19" max="19" width="11.44140625" style="48"/>
    <col min="20" max="16384" width="11.44140625" style="47"/>
  </cols>
  <sheetData>
    <row r="1" spans="1:19" s="43" customFormat="1" x14ac:dyDescent="0.25">
      <c r="A1" s="6" t="s">
        <v>184</v>
      </c>
      <c r="B1" s="6"/>
      <c r="C1" s="39"/>
      <c r="D1" s="39"/>
      <c r="E1" s="40"/>
      <c r="F1" s="40"/>
      <c r="G1" s="40"/>
      <c r="H1" s="40"/>
      <c r="I1" s="40"/>
      <c r="J1" s="40"/>
      <c r="K1" s="88"/>
      <c r="L1" s="41"/>
      <c r="M1" s="88"/>
      <c r="N1" s="42"/>
      <c r="O1" s="29"/>
      <c r="P1" s="7" t="s">
        <v>185</v>
      </c>
    </row>
    <row r="2" spans="1:19" s="43" customFormat="1" x14ac:dyDescent="0.25">
      <c r="A2" s="38" t="s">
        <v>182</v>
      </c>
      <c r="B2" s="38"/>
      <c r="C2" s="39"/>
      <c r="D2" s="39"/>
      <c r="E2" s="40"/>
      <c r="F2" s="40"/>
      <c r="G2" s="40"/>
      <c r="H2" s="40"/>
      <c r="I2" s="40"/>
      <c r="J2" s="40"/>
      <c r="K2" s="88"/>
      <c r="L2" s="41"/>
      <c r="M2" s="88"/>
      <c r="N2" s="42"/>
      <c r="O2" s="29"/>
      <c r="P2" s="22"/>
    </row>
    <row r="3" spans="1:19" x14ac:dyDescent="0.25">
      <c r="A3" s="38" t="s">
        <v>210</v>
      </c>
      <c r="B3" s="38"/>
      <c r="C3" s="44"/>
      <c r="D3" s="44"/>
      <c r="E3" s="40"/>
      <c r="F3" s="40"/>
      <c r="G3" s="40"/>
      <c r="H3" s="40"/>
      <c r="I3" s="40"/>
      <c r="J3" s="40"/>
      <c r="S3" s="47"/>
    </row>
    <row r="4" spans="1:19" x14ac:dyDescent="0.25">
      <c r="A4" s="38" t="s">
        <v>173</v>
      </c>
      <c r="B4" s="38"/>
      <c r="C4" s="44"/>
      <c r="D4" s="44"/>
      <c r="E4" s="40"/>
      <c r="F4" s="40"/>
      <c r="G4" s="40"/>
      <c r="H4" s="40"/>
      <c r="I4" s="40"/>
      <c r="J4" s="40"/>
      <c r="S4" s="47"/>
    </row>
    <row r="5" spans="1:19" x14ac:dyDescent="0.25">
      <c r="S5" s="47"/>
    </row>
    <row r="6" spans="1:19" x14ac:dyDescent="0.25">
      <c r="B6" s="43"/>
      <c r="K6" s="89"/>
      <c r="L6" s="46"/>
      <c r="M6" s="89"/>
      <c r="O6" s="89"/>
      <c r="P6" s="49"/>
      <c r="S6" s="47"/>
    </row>
    <row r="7" spans="1:19" x14ac:dyDescent="0.25">
      <c r="A7" s="43" t="s">
        <v>1</v>
      </c>
      <c r="B7"/>
      <c r="C7" s="50" t="s">
        <v>56</v>
      </c>
      <c r="D7" s="50"/>
      <c r="E7" s="50" t="s">
        <v>52</v>
      </c>
      <c r="F7" s="50"/>
      <c r="G7" s="105" t="s">
        <v>183</v>
      </c>
      <c r="H7" s="50"/>
      <c r="I7" s="50" t="s">
        <v>55</v>
      </c>
      <c r="J7" s="50"/>
      <c r="K7" s="90" t="s">
        <v>57</v>
      </c>
      <c r="L7" s="52"/>
      <c r="M7" s="90" t="s">
        <v>57</v>
      </c>
      <c r="N7" s="52"/>
      <c r="O7" s="90" t="s">
        <v>58</v>
      </c>
      <c r="P7" s="50"/>
      <c r="S7" s="47"/>
    </row>
    <row r="8" spans="1:19" x14ac:dyDescent="0.25">
      <c r="C8" s="50" t="s">
        <v>74</v>
      </c>
      <c r="D8" s="50"/>
      <c r="E8" s="50" t="s">
        <v>74</v>
      </c>
      <c r="F8" s="50"/>
      <c r="G8" s="105" t="s">
        <v>74</v>
      </c>
      <c r="H8" s="50"/>
      <c r="I8" s="50" t="s">
        <v>74</v>
      </c>
      <c r="J8" s="50"/>
      <c r="K8" s="106" t="s">
        <v>75</v>
      </c>
      <c r="L8" s="53"/>
      <c r="M8" s="91" t="s">
        <v>59</v>
      </c>
      <c r="N8" s="52"/>
      <c r="O8" s="90" t="s">
        <v>75</v>
      </c>
      <c r="P8" s="51"/>
      <c r="S8" s="47"/>
    </row>
    <row r="9" spans="1:19" x14ac:dyDescent="0.25">
      <c r="E9" s="50" t="s">
        <v>54</v>
      </c>
      <c r="F9" s="50"/>
      <c r="G9" s="50" t="s">
        <v>54</v>
      </c>
      <c r="H9" s="50"/>
      <c r="I9" s="50" t="s">
        <v>54</v>
      </c>
      <c r="J9" s="50"/>
      <c r="K9" s="90" t="s">
        <v>54</v>
      </c>
      <c r="L9" s="52"/>
      <c r="M9" s="90" t="s">
        <v>54</v>
      </c>
      <c r="N9" s="52"/>
      <c r="O9" s="90" t="s">
        <v>54</v>
      </c>
      <c r="P9" s="50"/>
      <c r="S9" s="47"/>
    </row>
    <row r="10" spans="1:19" s="61" customFormat="1" x14ac:dyDescent="0.25">
      <c r="C10" s="62"/>
      <c r="E10" s="62"/>
      <c r="G10" s="62"/>
      <c r="H10" s="54"/>
      <c r="I10" s="62"/>
      <c r="J10" s="54"/>
      <c r="L10" s="63"/>
      <c r="N10" s="63"/>
      <c r="O10" s="92"/>
      <c r="P10" s="54"/>
    </row>
    <row r="11" spans="1:19" s="96" customFormat="1" x14ac:dyDescent="0.25">
      <c r="A11" s="95" t="s">
        <v>23</v>
      </c>
      <c r="B11" s="95"/>
      <c r="C11" s="86">
        <v>477863</v>
      </c>
      <c r="D11" s="99"/>
      <c r="E11" s="109">
        <f>'Kosten absolut'!BF10</f>
        <v>117228082</v>
      </c>
      <c r="F11" s="109"/>
      <c r="G11" s="109">
        <f>Kobe!BF10</f>
        <v>20173767</v>
      </c>
      <c r="H11" s="86"/>
      <c r="I11" s="126">
        <f>E11-G11</f>
        <v>97054315</v>
      </c>
      <c r="J11" s="127"/>
      <c r="K11" s="124">
        <f>I11/C11</f>
        <v>203.10071087320006</v>
      </c>
      <c r="L11" s="124"/>
      <c r="M11" s="128">
        <v>218.04229159690701</v>
      </c>
      <c r="N11" s="124"/>
      <c r="O11" s="124">
        <f>K11-M11</f>
        <v>-14.941580723706949</v>
      </c>
      <c r="P11" s="97"/>
      <c r="R11" s="141"/>
    </row>
    <row r="12" spans="1:19" s="96" customFormat="1" x14ac:dyDescent="0.25">
      <c r="A12" s="95" t="s">
        <v>24</v>
      </c>
      <c r="B12" s="95"/>
      <c r="C12" s="86">
        <v>388215</v>
      </c>
      <c r="D12" s="99"/>
      <c r="E12" s="109">
        <f>'Kosten absolut'!BF11</f>
        <v>108911948</v>
      </c>
      <c r="F12" s="109"/>
      <c r="G12" s="109">
        <f>Kobe!BF11</f>
        <v>16666883</v>
      </c>
      <c r="H12" s="86"/>
      <c r="I12" s="126">
        <f t="shared" ref="I12:I37" si="0">E12-G12</f>
        <v>92245065</v>
      </c>
      <c r="J12" s="127"/>
      <c r="K12" s="124">
        <f t="shared" ref="K12:K37" si="1">I12/C12</f>
        <v>237.61334569761601</v>
      </c>
      <c r="L12" s="124"/>
      <c r="M12" s="128">
        <v>249.03833194441299</v>
      </c>
      <c r="N12" s="124"/>
      <c r="O12" s="124">
        <f t="shared" ref="O12:O37" si="2">K12-M12</f>
        <v>-11.424986246796976</v>
      </c>
      <c r="P12" s="98"/>
    </row>
    <row r="13" spans="1:19" s="96" customFormat="1" x14ac:dyDescent="0.25">
      <c r="A13" s="95" t="s">
        <v>25</v>
      </c>
      <c r="B13" s="95"/>
      <c r="C13" s="86">
        <v>126593</v>
      </c>
      <c r="D13" s="99"/>
      <c r="E13" s="109">
        <f>'Kosten absolut'!BF12</f>
        <v>30365332</v>
      </c>
      <c r="F13" s="109"/>
      <c r="G13" s="109">
        <f>Kobe!BF12</f>
        <v>4620047</v>
      </c>
      <c r="H13" s="86"/>
      <c r="I13" s="126">
        <f t="shared" si="0"/>
        <v>25745285</v>
      </c>
      <c r="J13" s="127"/>
      <c r="K13" s="124">
        <f t="shared" si="1"/>
        <v>203.37052601644641</v>
      </c>
      <c r="L13" s="124"/>
      <c r="M13" s="128">
        <v>191.51246859173401</v>
      </c>
      <c r="N13" s="124"/>
      <c r="O13" s="124">
        <f t="shared" si="2"/>
        <v>11.858057424712399</v>
      </c>
      <c r="P13" s="98"/>
    </row>
    <row r="14" spans="1:19" s="96" customFormat="1" x14ac:dyDescent="0.25">
      <c r="A14" s="95" t="s">
        <v>26</v>
      </c>
      <c r="B14" s="95"/>
      <c r="C14" s="86">
        <v>13418</v>
      </c>
      <c r="D14" s="99"/>
      <c r="E14" s="109">
        <f>'Kosten absolut'!BF13</f>
        <v>2781217</v>
      </c>
      <c r="F14" s="109"/>
      <c r="G14" s="109">
        <f>Kobe!BF13</f>
        <v>488659</v>
      </c>
      <c r="H14" s="86"/>
      <c r="I14" s="126">
        <f t="shared" si="0"/>
        <v>2292558</v>
      </c>
      <c r="J14" s="127"/>
      <c r="K14" s="124">
        <f t="shared" si="1"/>
        <v>170.85690863019823</v>
      </c>
      <c r="L14" s="124"/>
      <c r="M14" s="128">
        <v>184.25417478179301</v>
      </c>
      <c r="N14" s="124"/>
      <c r="O14" s="124">
        <f t="shared" si="2"/>
        <v>-13.397266151594778</v>
      </c>
      <c r="P14" s="98"/>
    </row>
    <row r="15" spans="1:19" s="96" customFormat="1" x14ac:dyDescent="0.25">
      <c r="A15" s="95" t="s">
        <v>27</v>
      </c>
      <c r="B15" s="95"/>
      <c r="C15" s="86">
        <v>53073</v>
      </c>
      <c r="D15" s="99"/>
      <c r="E15" s="109">
        <f>'Kosten absolut'!BF14</f>
        <v>13736948</v>
      </c>
      <c r="F15" s="109"/>
      <c r="G15" s="109">
        <f>Kobe!BF14</f>
        <v>2279789</v>
      </c>
      <c r="H15" s="86"/>
      <c r="I15" s="126">
        <f t="shared" si="0"/>
        <v>11457159</v>
      </c>
      <c r="J15" s="127"/>
      <c r="K15" s="124">
        <f t="shared" si="1"/>
        <v>215.87547340455598</v>
      </c>
      <c r="L15" s="124"/>
      <c r="M15" s="128">
        <v>187.25384723391201</v>
      </c>
      <c r="N15" s="124"/>
      <c r="O15" s="124">
        <f t="shared" si="2"/>
        <v>28.621626170643964</v>
      </c>
      <c r="P15" s="98"/>
    </row>
    <row r="16" spans="1:19" s="96" customFormat="1" x14ac:dyDescent="0.25">
      <c r="A16" s="95" t="s">
        <v>28</v>
      </c>
      <c r="B16" s="95"/>
      <c r="C16" s="86">
        <v>12474</v>
      </c>
      <c r="D16" s="99"/>
      <c r="E16" s="109">
        <f>'Kosten absolut'!BF15</f>
        <v>2921173</v>
      </c>
      <c r="F16" s="109"/>
      <c r="G16" s="109">
        <f>Kobe!BF15</f>
        <v>460217</v>
      </c>
      <c r="H16" s="86"/>
      <c r="I16" s="126">
        <f t="shared" si="0"/>
        <v>2460956</v>
      </c>
      <c r="J16" s="127"/>
      <c r="K16" s="124">
        <f t="shared" si="1"/>
        <v>197.28683662016996</v>
      </c>
      <c r="L16" s="124"/>
      <c r="M16" s="128">
        <v>177.545365148683</v>
      </c>
      <c r="N16" s="124"/>
      <c r="O16" s="124">
        <f t="shared" si="2"/>
        <v>19.74147147148696</v>
      </c>
      <c r="P16" s="98"/>
    </row>
    <row r="17" spans="1:16" s="96" customFormat="1" x14ac:dyDescent="0.25">
      <c r="A17" s="95" t="s">
        <v>29</v>
      </c>
      <c r="B17" s="95"/>
      <c r="C17" s="86">
        <v>17226</v>
      </c>
      <c r="D17" s="99"/>
      <c r="E17" s="109">
        <f>'Kosten absolut'!BF16</f>
        <v>3503864</v>
      </c>
      <c r="F17" s="109"/>
      <c r="G17" s="109">
        <f>Kobe!BF16</f>
        <v>626993</v>
      </c>
      <c r="H17" s="86"/>
      <c r="I17" s="126">
        <f t="shared" si="0"/>
        <v>2876871</v>
      </c>
      <c r="J17" s="127"/>
      <c r="K17" s="124">
        <f t="shared" si="1"/>
        <v>167.00748867990248</v>
      </c>
      <c r="L17" s="124"/>
      <c r="M17" s="128">
        <v>165.39459067220801</v>
      </c>
      <c r="N17" s="124"/>
      <c r="O17" s="124">
        <f t="shared" si="2"/>
        <v>1.6128980076944686</v>
      </c>
      <c r="P17" s="98"/>
    </row>
    <row r="18" spans="1:16" s="96" customFormat="1" x14ac:dyDescent="0.25">
      <c r="A18" s="95" t="s">
        <v>30</v>
      </c>
      <c r="B18" s="95"/>
      <c r="C18" s="86">
        <v>14563</v>
      </c>
      <c r="D18" s="99"/>
      <c r="E18" s="109">
        <f>'Kosten absolut'!BF17</f>
        <v>3563954</v>
      </c>
      <c r="F18" s="109"/>
      <c r="G18" s="109">
        <f>Kobe!BF17</f>
        <v>577358</v>
      </c>
      <c r="H18" s="86"/>
      <c r="I18" s="126">
        <f t="shared" si="0"/>
        <v>2986596</v>
      </c>
      <c r="J18" s="127"/>
      <c r="K18" s="124">
        <f t="shared" si="1"/>
        <v>205.0810959280368</v>
      </c>
      <c r="L18" s="124"/>
      <c r="M18" s="128">
        <v>189.74562139457399</v>
      </c>
      <c r="N18" s="124"/>
      <c r="O18" s="124">
        <f t="shared" si="2"/>
        <v>15.335474533462815</v>
      </c>
      <c r="P18" s="98"/>
    </row>
    <row r="19" spans="1:16" s="96" customFormat="1" x14ac:dyDescent="0.25">
      <c r="A19" s="95" t="s">
        <v>31</v>
      </c>
      <c r="B19" s="95"/>
      <c r="C19" s="86">
        <v>40196</v>
      </c>
      <c r="D19" s="99"/>
      <c r="E19" s="109">
        <f>'Kosten absolut'!BF18</f>
        <v>9690341</v>
      </c>
      <c r="F19" s="109"/>
      <c r="G19" s="109">
        <f>Kobe!BF18</f>
        <v>1571391</v>
      </c>
      <c r="H19" s="86"/>
      <c r="I19" s="126">
        <f t="shared" si="0"/>
        <v>8118950</v>
      </c>
      <c r="J19" s="127"/>
      <c r="K19" s="124">
        <f t="shared" si="1"/>
        <v>201.98402826151855</v>
      </c>
      <c r="L19" s="124"/>
      <c r="M19" s="128">
        <v>181.17844221468599</v>
      </c>
      <c r="N19" s="124"/>
      <c r="O19" s="124">
        <f t="shared" si="2"/>
        <v>20.805586046832559</v>
      </c>
      <c r="P19" s="98"/>
    </row>
    <row r="20" spans="1:16" s="96" customFormat="1" x14ac:dyDescent="0.25">
      <c r="A20" s="95" t="s">
        <v>32</v>
      </c>
      <c r="B20" s="95"/>
      <c r="C20" s="86">
        <v>94290</v>
      </c>
      <c r="D20" s="99"/>
      <c r="E20" s="109">
        <f>'Kosten absolut'!BF19</f>
        <v>26479578</v>
      </c>
      <c r="F20" s="109"/>
      <c r="G20" s="109">
        <f>Kobe!BF19</f>
        <v>4182925</v>
      </c>
      <c r="H20" s="86"/>
      <c r="I20" s="126">
        <f t="shared" si="0"/>
        <v>22296653</v>
      </c>
      <c r="J20" s="127"/>
      <c r="K20" s="124">
        <f t="shared" si="1"/>
        <v>236.46890444373742</v>
      </c>
      <c r="L20" s="124"/>
      <c r="M20" s="128">
        <v>218.76546750977201</v>
      </c>
      <c r="N20" s="124"/>
      <c r="O20" s="124">
        <f t="shared" si="2"/>
        <v>17.703436933965406</v>
      </c>
      <c r="P20" s="98"/>
    </row>
    <row r="21" spans="1:16" s="96" customFormat="1" x14ac:dyDescent="0.25">
      <c r="A21" s="95" t="s">
        <v>33</v>
      </c>
      <c r="B21" s="95"/>
      <c r="C21" s="86">
        <v>99923</v>
      </c>
      <c r="D21" s="99"/>
      <c r="E21" s="109">
        <f>'Kosten absolut'!BF20</f>
        <v>26705786</v>
      </c>
      <c r="F21" s="109"/>
      <c r="G21" s="109">
        <f>Kobe!BF20</f>
        <v>4289784</v>
      </c>
      <c r="H21" s="86"/>
      <c r="I21" s="126">
        <f t="shared" si="0"/>
        <v>22416002</v>
      </c>
      <c r="J21" s="127"/>
      <c r="K21" s="124">
        <f t="shared" si="1"/>
        <v>224.33275622229115</v>
      </c>
      <c r="L21" s="124"/>
      <c r="M21" s="128">
        <v>218.22660338753801</v>
      </c>
      <c r="N21" s="124"/>
      <c r="O21" s="124">
        <f t="shared" si="2"/>
        <v>6.1061528347531464</v>
      </c>
      <c r="P21" s="98"/>
    </row>
    <row r="22" spans="1:16" s="96" customFormat="1" x14ac:dyDescent="0.25">
      <c r="A22" s="95" t="s">
        <v>34</v>
      </c>
      <c r="B22" s="95"/>
      <c r="C22" s="86">
        <v>68263</v>
      </c>
      <c r="D22" s="99"/>
      <c r="E22" s="109">
        <f>'Kosten absolut'!BF21</f>
        <v>21789882</v>
      </c>
      <c r="F22" s="109"/>
      <c r="G22" s="109">
        <f>Kobe!BF21</f>
        <v>3134948</v>
      </c>
      <c r="H22" s="86"/>
      <c r="I22" s="126">
        <f t="shared" si="0"/>
        <v>18654934</v>
      </c>
      <c r="J22" s="127"/>
      <c r="K22" s="124">
        <f t="shared" si="1"/>
        <v>273.28031290743155</v>
      </c>
      <c r="L22" s="124"/>
      <c r="M22" s="128">
        <v>314.37535435278198</v>
      </c>
      <c r="N22" s="124"/>
      <c r="O22" s="124">
        <f t="shared" si="2"/>
        <v>-41.095041445350432</v>
      </c>
      <c r="P22" s="98"/>
    </row>
    <row r="23" spans="1:16" s="96" customFormat="1" x14ac:dyDescent="0.25">
      <c r="A23" s="95" t="s">
        <v>35</v>
      </c>
      <c r="B23" s="95"/>
      <c r="C23" s="86">
        <v>109720</v>
      </c>
      <c r="D23" s="99"/>
      <c r="E23" s="109">
        <f>'Kosten absolut'!BF22</f>
        <v>28703015</v>
      </c>
      <c r="F23" s="109"/>
      <c r="G23" s="109">
        <f>Kobe!BF22</f>
        <v>5061258</v>
      </c>
      <c r="H23" s="86"/>
      <c r="I23" s="126">
        <f t="shared" si="0"/>
        <v>23641757</v>
      </c>
      <c r="J23" s="127"/>
      <c r="K23" s="124">
        <f t="shared" si="1"/>
        <v>215.47354174261758</v>
      </c>
      <c r="L23" s="124"/>
      <c r="M23" s="128">
        <v>230.87606510339899</v>
      </c>
      <c r="N23" s="124"/>
      <c r="O23" s="124">
        <f t="shared" si="2"/>
        <v>-15.402523360781402</v>
      </c>
      <c r="P23" s="98"/>
    </row>
    <row r="24" spans="1:16" s="96" customFormat="1" x14ac:dyDescent="0.25">
      <c r="A24" s="95" t="s">
        <v>36</v>
      </c>
      <c r="B24" s="95"/>
      <c r="C24" s="86">
        <v>30451</v>
      </c>
      <c r="D24" s="99"/>
      <c r="E24" s="109">
        <f>'Kosten absolut'!BF23</f>
        <v>7145824</v>
      </c>
      <c r="F24" s="109"/>
      <c r="G24" s="109">
        <f>Kobe!BF23</f>
        <v>1232155</v>
      </c>
      <c r="H24" s="86"/>
      <c r="I24" s="126">
        <f t="shared" si="0"/>
        <v>5913669</v>
      </c>
      <c r="J24" s="127"/>
      <c r="K24" s="124">
        <f t="shared" si="1"/>
        <v>194.20278480181275</v>
      </c>
      <c r="L24" s="124"/>
      <c r="M24" s="128">
        <v>213.63152119332199</v>
      </c>
      <c r="N24" s="124"/>
      <c r="O24" s="124">
        <f t="shared" si="2"/>
        <v>-19.428736391509233</v>
      </c>
      <c r="P24" s="98"/>
    </row>
    <row r="25" spans="1:16" s="96" customFormat="1" x14ac:dyDescent="0.25">
      <c r="A25" s="95" t="s">
        <v>37</v>
      </c>
      <c r="B25" s="95"/>
      <c r="C25" s="86">
        <v>20838</v>
      </c>
      <c r="D25" s="99"/>
      <c r="E25" s="109">
        <f>'Kosten absolut'!BF24</f>
        <v>4792244</v>
      </c>
      <c r="F25" s="109"/>
      <c r="G25" s="109">
        <f>Kobe!BF24</f>
        <v>753563</v>
      </c>
      <c r="H25" s="86"/>
      <c r="I25" s="126">
        <f t="shared" si="0"/>
        <v>4038681</v>
      </c>
      <c r="J25" s="127"/>
      <c r="K25" s="124">
        <f t="shared" si="1"/>
        <v>193.81327382666282</v>
      </c>
      <c r="L25" s="124"/>
      <c r="M25" s="128">
        <v>172.01192759147</v>
      </c>
      <c r="N25" s="124"/>
      <c r="O25" s="124">
        <f t="shared" si="2"/>
        <v>21.801346235192824</v>
      </c>
      <c r="P25" s="98"/>
    </row>
    <row r="26" spans="1:16" s="96" customFormat="1" x14ac:dyDescent="0.25">
      <c r="A26" s="95" t="s">
        <v>38</v>
      </c>
      <c r="B26" s="95"/>
      <c r="C26" s="86">
        <v>5628</v>
      </c>
      <c r="D26" s="99"/>
      <c r="E26" s="109">
        <f>'Kosten absolut'!BF25</f>
        <v>1138739</v>
      </c>
      <c r="F26" s="109"/>
      <c r="G26" s="109">
        <f>Kobe!BF25</f>
        <v>187839</v>
      </c>
      <c r="H26" s="86"/>
      <c r="I26" s="126">
        <f t="shared" si="0"/>
        <v>950900</v>
      </c>
      <c r="J26" s="127"/>
      <c r="K26" s="124">
        <f t="shared" si="1"/>
        <v>168.95877754086709</v>
      </c>
      <c r="L26" s="124"/>
      <c r="M26" s="128">
        <v>154.46716128427499</v>
      </c>
      <c r="N26" s="124"/>
      <c r="O26" s="124">
        <f t="shared" si="2"/>
        <v>14.491616256592096</v>
      </c>
      <c r="P26" s="98"/>
    </row>
    <row r="27" spans="1:16" s="96" customFormat="1" x14ac:dyDescent="0.25">
      <c r="A27" s="95" t="s">
        <v>39</v>
      </c>
      <c r="B27" s="95"/>
      <c r="C27" s="86">
        <v>169751</v>
      </c>
      <c r="D27" s="99"/>
      <c r="E27" s="109">
        <f>'Kosten absolut'!BF26</f>
        <v>39178778</v>
      </c>
      <c r="F27" s="109"/>
      <c r="G27" s="109">
        <f>Kobe!BF26</f>
        <v>6923486</v>
      </c>
      <c r="H27" s="86"/>
      <c r="I27" s="126">
        <f t="shared" si="0"/>
        <v>32255292</v>
      </c>
      <c r="J27" s="127"/>
      <c r="K27" s="124">
        <f t="shared" si="1"/>
        <v>190.01532833385372</v>
      </c>
      <c r="L27" s="124"/>
      <c r="M27" s="128">
        <v>185.32301444743501</v>
      </c>
      <c r="N27" s="124"/>
      <c r="O27" s="124">
        <f t="shared" si="2"/>
        <v>4.6923138864187024</v>
      </c>
      <c r="P27" s="98"/>
    </row>
    <row r="28" spans="1:16" s="96" customFormat="1" x14ac:dyDescent="0.25">
      <c r="A28" s="95" t="s">
        <v>40</v>
      </c>
      <c r="B28" s="95"/>
      <c r="C28" s="86">
        <v>75597</v>
      </c>
      <c r="D28" s="99"/>
      <c r="E28" s="109">
        <f>'Kosten absolut'!BF27</f>
        <v>17197838</v>
      </c>
      <c r="F28" s="109"/>
      <c r="G28" s="109">
        <f>Kobe!BF27</f>
        <v>2956807</v>
      </c>
      <c r="H28" s="86"/>
      <c r="I28" s="126">
        <f t="shared" si="0"/>
        <v>14241031</v>
      </c>
      <c r="J28" s="127"/>
      <c r="K28" s="124">
        <f t="shared" si="1"/>
        <v>188.38090135851951</v>
      </c>
      <c r="L28" s="124"/>
      <c r="M28" s="128">
        <v>188.285433384253</v>
      </c>
      <c r="N28" s="124"/>
      <c r="O28" s="124">
        <f t="shared" si="2"/>
        <v>9.5467974266512101E-2</v>
      </c>
      <c r="P28" s="98"/>
    </row>
    <row r="29" spans="1:16" s="96" customFormat="1" x14ac:dyDescent="0.25">
      <c r="A29" s="95" t="s">
        <v>41</v>
      </c>
      <c r="B29" s="95"/>
      <c r="C29" s="86">
        <v>227134</v>
      </c>
      <c r="D29" s="99"/>
      <c r="E29" s="109">
        <f>'Kosten absolut'!BF28</f>
        <v>56619844</v>
      </c>
      <c r="F29" s="109"/>
      <c r="G29" s="109">
        <f>Kobe!BF28</f>
        <v>9170829</v>
      </c>
      <c r="H29" s="86"/>
      <c r="I29" s="126">
        <f t="shared" si="0"/>
        <v>47449015</v>
      </c>
      <c r="J29" s="127"/>
      <c r="K29" s="124">
        <f t="shared" si="1"/>
        <v>208.90318050137805</v>
      </c>
      <c r="L29" s="124"/>
      <c r="M29" s="128">
        <v>203.447390305434</v>
      </c>
      <c r="N29" s="124"/>
      <c r="O29" s="124">
        <f t="shared" si="2"/>
        <v>5.4557901959440471</v>
      </c>
      <c r="P29" s="98"/>
    </row>
    <row r="30" spans="1:16" s="96" customFormat="1" x14ac:dyDescent="0.25">
      <c r="A30" s="95" t="s">
        <v>42</v>
      </c>
      <c r="B30" s="95"/>
      <c r="C30" s="86">
        <v>89313</v>
      </c>
      <c r="D30" s="99"/>
      <c r="E30" s="109">
        <f>'Kosten absolut'!BF29</f>
        <v>21239635</v>
      </c>
      <c r="F30" s="109"/>
      <c r="G30" s="109">
        <f>Kobe!BF29</f>
        <v>3518796</v>
      </c>
      <c r="H30" s="86"/>
      <c r="I30" s="126">
        <f t="shared" si="0"/>
        <v>17720839</v>
      </c>
      <c r="J30" s="127"/>
      <c r="K30" s="124">
        <f t="shared" si="1"/>
        <v>198.4127618599756</v>
      </c>
      <c r="L30" s="124"/>
      <c r="M30" s="128">
        <v>192.69787605199201</v>
      </c>
      <c r="N30" s="124"/>
      <c r="O30" s="124">
        <f t="shared" si="2"/>
        <v>5.7148858079835918</v>
      </c>
      <c r="P30" s="98"/>
    </row>
    <row r="31" spans="1:16" s="96" customFormat="1" x14ac:dyDescent="0.25">
      <c r="A31" s="95" t="s">
        <v>43</v>
      </c>
      <c r="B31" s="95"/>
      <c r="C31" s="86">
        <v>123745</v>
      </c>
      <c r="D31" s="99"/>
      <c r="E31" s="109">
        <f>'Kosten absolut'!BF30</f>
        <v>39360207</v>
      </c>
      <c r="F31" s="109"/>
      <c r="G31" s="109">
        <f>Kobe!BF30</f>
        <v>6052244</v>
      </c>
      <c r="H31" s="86"/>
      <c r="I31" s="126">
        <f t="shared" si="0"/>
        <v>33307963</v>
      </c>
      <c r="J31" s="127"/>
      <c r="K31" s="124">
        <f t="shared" si="1"/>
        <v>269.1661319649279</v>
      </c>
      <c r="L31" s="124"/>
      <c r="M31" s="128">
        <v>268.52049053197902</v>
      </c>
      <c r="N31" s="124"/>
      <c r="O31" s="124">
        <f t="shared" si="2"/>
        <v>0.64564143294887799</v>
      </c>
      <c r="P31" s="98"/>
    </row>
    <row r="32" spans="1:16" s="96" customFormat="1" x14ac:dyDescent="0.25">
      <c r="A32" s="95" t="s">
        <v>44</v>
      </c>
      <c r="B32" s="95"/>
      <c r="C32" s="86">
        <v>238719</v>
      </c>
      <c r="D32" s="99"/>
      <c r="E32" s="109">
        <f>'Kosten absolut'!BF31</f>
        <v>79880696</v>
      </c>
      <c r="F32" s="109"/>
      <c r="G32" s="109">
        <f>Kobe!BF31</f>
        <v>11763213</v>
      </c>
      <c r="H32" s="86"/>
      <c r="I32" s="126">
        <f t="shared" si="0"/>
        <v>68117483</v>
      </c>
      <c r="J32" s="127"/>
      <c r="K32" s="124">
        <f t="shared" si="1"/>
        <v>285.34587946497766</v>
      </c>
      <c r="L32" s="124"/>
      <c r="M32" s="128">
        <v>268.98316112305099</v>
      </c>
      <c r="N32" s="124"/>
      <c r="O32" s="124">
        <f t="shared" si="2"/>
        <v>16.362718341926666</v>
      </c>
      <c r="P32" s="98"/>
    </row>
    <row r="33" spans="1:16" s="96" customFormat="1" x14ac:dyDescent="0.25">
      <c r="A33" s="95" t="s">
        <v>45</v>
      </c>
      <c r="B33" s="95"/>
      <c r="C33" s="86">
        <v>112234</v>
      </c>
      <c r="D33" s="99"/>
      <c r="E33" s="109">
        <f>'Kosten absolut'!BF32</f>
        <v>29346229</v>
      </c>
      <c r="F33" s="109"/>
      <c r="G33" s="109">
        <f>Kobe!BF32</f>
        <v>4533097</v>
      </c>
      <c r="H33" s="86"/>
      <c r="I33" s="126">
        <f t="shared" si="0"/>
        <v>24813132</v>
      </c>
      <c r="J33" s="127"/>
      <c r="K33" s="124">
        <f t="shared" si="1"/>
        <v>221.083913965465</v>
      </c>
      <c r="L33" s="124"/>
      <c r="M33" s="128">
        <v>207.58745911585899</v>
      </c>
      <c r="N33" s="124"/>
      <c r="O33" s="124">
        <f t="shared" si="2"/>
        <v>13.49645484960601</v>
      </c>
      <c r="P33" s="98"/>
    </row>
    <row r="34" spans="1:16" s="96" customFormat="1" x14ac:dyDescent="0.25">
      <c r="A34" s="95" t="s">
        <v>46</v>
      </c>
      <c r="B34" s="95"/>
      <c r="C34" s="86">
        <v>62193</v>
      </c>
      <c r="D34" s="99"/>
      <c r="E34" s="109">
        <f>'Kosten absolut'!BF33</f>
        <v>17727813</v>
      </c>
      <c r="F34" s="109"/>
      <c r="G34" s="109">
        <f>Kobe!BF33</f>
        <v>2724190</v>
      </c>
      <c r="H34" s="86"/>
      <c r="I34" s="126">
        <f t="shared" si="0"/>
        <v>15003623</v>
      </c>
      <c r="J34" s="127"/>
      <c r="K34" s="124">
        <f t="shared" si="1"/>
        <v>241.24295338703712</v>
      </c>
      <c r="L34" s="124"/>
      <c r="M34" s="128">
        <v>255.48241016093601</v>
      </c>
      <c r="N34" s="124"/>
      <c r="O34" s="124">
        <f t="shared" si="2"/>
        <v>-14.239456773898894</v>
      </c>
      <c r="P34" s="98"/>
    </row>
    <row r="35" spans="1:16" s="96" customFormat="1" x14ac:dyDescent="0.25">
      <c r="A35" s="95" t="s">
        <v>47</v>
      </c>
      <c r="B35" s="95"/>
      <c r="C35" s="86">
        <v>141613</v>
      </c>
      <c r="D35" s="99"/>
      <c r="E35" s="109">
        <f>'Kosten absolut'!BF34</f>
        <v>48446183</v>
      </c>
      <c r="F35" s="109"/>
      <c r="G35" s="109">
        <f>Kobe!BF34</f>
        <v>7192448</v>
      </c>
      <c r="H35" s="86"/>
      <c r="I35" s="126">
        <f t="shared" si="0"/>
        <v>41253735</v>
      </c>
      <c r="J35" s="127"/>
      <c r="K35" s="124">
        <f t="shared" si="1"/>
        <v>291.31319158551827</v>
      </c>
      <c r="L35" s="124"/>
      <c r="M35" s="128">
        <v>312.01540687885802</v>
      </c>
      <c r="N35" s="124"/>
      <c r="O35" s="124">
        <f t="shared" si="2"/>
        <v>-20.702215293339748</v>
      </c>
      <c r="P35" s="98"/>
    </row>
    <row r="36" spans="1:16" s="96" customFormat="1" x14ac:dyDescent="0.25">
      <c r="A36" s="95" t="s">
        <v>48</v>
      </c>
      <c r="B36" s="95"/>
      <c r="C36" s="86">
        <v>27562</v>
      </c>
      <c r="D36" s="99"/>
      <c r="E36" s="109">
        <f>'Kosten absolut'!BF35</f>
        <v>7475466</v>
      </c>
      <c r="F36" s="109"/>
      <c r="G36" s="109">
        <f>Kobe!BF35</f>
        <v>1224981</v>
      </c>
      <c r="H36" s="86"/>
      <c r="I36" s="126">
        <f t="shared" si="0"/>
        <v>6250485</v>
      </c>
      <c r="J36" s="127"/>
      <c r="K36" s="124">
        <f t="shared" si="1"/>
        <v>226.77907989260575</v>
      </c>
      <c r="L36" s="124"/>
      <c r="M36" s="128">
        <v>241.35538545822101</v>
      </c>
      <c r="N36" s="124"/>
      <c r="O36" s="124">
        <f t="shared" si="2"/>
        <v>-14.576305565615257</v>
      </c>
      <c r="P36" s="98"/>
    </row>
    <row r="37" spans="1:16" s="96" customFormat="1" x14ac:dyDescent="0.25">
      <c r="A37" s="96" t="s">
        <v>49</v>
      </c>
      <c r="C37" s="86">
        <f>SUM(C11:C36)</f>
        <v>2840595</v>
      </c>
      <c r="D37" s="86"/>
      <c r="E37" s="109">
        <f>'Kosten absolut'!BF36</f>
        <v>765930616</v>
      </c>
      <c r="F37" s="86"/>
      <c r="G37" s="109">
        <f>Kobe!BF36</f>
        <v>122367667</v>
      </c>
      <c r="H37" s="86"/>
      <c r="I37" s="126">
        <f t="shared" si="0"/>
        <v>643562949</v>
      </c>
      <c r="J37" s="127"/>
      <c r="K37" s="124">
        <f t="shared" si="1"/>
        <v>226.55920643386332</v>
      </c>
      <c r="L37" s="128"/>
      <c r="M37" s="128">
        <v>228.93922229127216</v>
      </c>
      <c r="N37" s="128"/>
      <c r="O37" s="124">
        <f t="shared" si="2"/>
        <v>-2.3800158574088357</v>
      </c>
    </row>
  </sheetData>
  <phoneticPr fontId="0" type="noConversion"/>
  <pageMargins left="0.78740157480314965" right="0.78740157480314965" top="0.76" bottom="0.73" header="0.51181102362204722" footer="0.51181102362204722"/>
  <pageSetup paperSize="9" orientation="landscape" horizontalDpi="300" verticalDpi="300" r:id="rId1"/>
  <headerFooter alignWithMargins="0">
    <oddHeader>&amp;A</oddHeader>
    <oddFooter>Seite &amp;P</oddFooter>
  </headerFooter>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1"/>
  <dimension ref="A1:S37"/>
  <sheetViews>
    <sheetView workbookViewId="0"/>
  </sheetViews>
  <sheetFormatPr baseColWidth="10" defaultColWidth="11.44140625" defaultRowHeight="13.2" x14ac:dyDescent="0.25"/>
  <cols>
    <col min="1" max="1" width="8.109375" style="47" customWidth="1"/>
    <col min="2" max="2" width="7.6640625" style="47" customWidth="1"/>
    <col min="3" max="3" width="10.109375" style="49" customWidth="1"/>
    <col min="4" max="4" width="2.5546875" style="49" customWidth="1"/>
    <col min="5" max="5" width="13.33203125" style="49" customWidth="1"/>
    <col min="6" max="6" width="3" style="49" customWidth="1"/>
    <col min="7" max="7" width="12.44140625" style="49" customWidth="1"/>
    <col min="8" max="8" width="3.44140625" style="49" customWidth="1"/>
    <col min="9" max="9" width="13" style="49" customWidth="1"/>
    <col min="10" max="10" width="2.44140625" style="49" customWidth="1"/>
    <col min="11" max="11" width="13.33203125" style="85" customWidth="1"/>
    <col min="12" max="12" width="2.88671875" style="45" customWidth="1"/>
    <col min="13" max="13" width="13.33203125" style="85" customWidth="1"/>
    <col min="14" max="14" width="2" style="46" customWidth="1"/>
    <col min="15" max="15" width="12.88671875" style="85" customWidth="1"/>
    <col min="16" max="16" width="4.33203125" style="47" customWidth="1"/>
    <col min="17" max="17" width="11.44140625" style="47"/>
    <col min="18" max="18" width="26.88671875" style="47" customWidth="1"/>
    <col min="19" max="19" width="11.44140625" style="48"/>
    <col min="20" max="16384" width="11.44140625" style="47"/>
  </cols>
  <sheetData>
    <row r="1" spans="1:19" s="43" customFormat="1" x14ac:dyDescent="0.25">
      <c r="A1" s="6" t="s">
        <v>184</v>
      </c>
      <c r="B1" s="6"/>
      <c r="C1" s="39"/>
      <c r="D1" s="39"/>
      <c r="E1" s="40"/>
      <c r="F1" s="40"/>
      <c r="G1" s="40"/>
      <c r="H1" s="40"/>
      <c r="I1" s="40"/>
      <c r="J1" s="40"/>
      <c r="K1" s="88"/>
      <c r="L1" s="41"/>
      <c r="M1" s="88"/>
      <c r="N1" s="42"/>
      <c r="O1" s="29"/>
      <c r="P1" s="7" t="s">
        <v>185</v>
      </c>
    </row>
    <row r="2" spans="1:19" s="43" customFormat="1" x14ac:dyDescent="0.25">
      <c r="A2" s="38" t="s">
        <v>182</v>
      </c>
      <c r="B2" s="38"/>
      <c r="C2" s="39"/>
      <c r="D2" s="39"/>
      <c r="E2" s="40"/>
      <c r="F2" s="40"/>
      <c r="G2" s="40"/>
      <c r="H2" s="40"/>
      <c r="I2" s="40"/>
      <c r="J2" s="40"/>
      <c r="K2" s="88"/>
      <c r="L2" s="41"/>
      <c r="M2" s="88"/>
      <c r="N2" s="42"/>
      <c r="O2" s="29"/>
      <c r="P2" s="22"/>
    </row>
    <row r="3" spans="1:19" x14ac:dyDescent="0.25">
      <c r="A3" s="38" t="s">
        <v>211</v>
      </c>
      <c r="B3" s="38"/>
      <c r="C3" s="44"/>
      <c r="D3" s="44"/>
      <c r="E3" s="40"/>
      <c r="F3" s="40"/>
      <c r="G3" s="40"/>
      <c r="H3" s="40"/>
      <c r="I3" s="40"/>
      <c r="J3" s="40"/>
      <c r="S3" s="47"/>
    </row>
    <row r="4" spans="1:19" x14ac:dyDescent="0.25">
      <c r="A4" s="38" t="s">
        <v>173</v>
      </c>
      <c r="B4" s="38"/>
      <c r="C4" s="44"/>
      <c r="D4" s="44"/>
      <c r="E4" s="40"/>
      <c r="F4" s="40"/>
      <c r="G4" s="40"/>
      <c r="H4" s="40"/>
      <c r="I4" s="40"/>
      <c r="J4" s="40"/>
      <c r="S4" s="47"/>
    </row>
    <row r="5" spans="1:19" x14ac:dyDescent="0.25">
      <c r="S5" s="47"/>
    </row>
    <row r="6" spans="1:19" x14ac:dyDescent="0.25">
      <c r="B6" s="43"/>
      <c r="K6" s="89"/>
      <c r="L6" s="46"/>
      <c r="M6" s="89"/>
      <c r="O6" s="89"/>
      <c r="P6" s="49"/>
      <c r="S6" s="47"/>
    </row>
    <row r="7" spans="1:19" x14ac:dyDescent="0.25">
      <c r="A7" s="43" t="s">
        <v>1</v>
      </c>
      <c r="B7"/>
      <c r="C7" s="50" t="s">
        <v>56</v>
      </c>
      <c r="D7" s="50"/>
      <c r="E7" s="50" t="s">
        <v>52</v>
      </c>
      <c r="F7" s="50"/>
      <c r="G7" s="105" t="s">
        <v>183</v>
      </c>
      <c r="H7" s="50"/>
      <c r="I7" s="50" t="s">
        <v>55</v>
      </c>
      <c r="J7" s="50"/>
      <c r="K7" s="90" t="s">
        <v>57</v>
      </c>
      <c r="L7" s="52"/>
      <c r="M7" s="90" t="s">
        <v>57</v>
      </c>
      <c r="N7" s="52"/>
      <c r="O7" s="90" t="s">
        <v>58</v>
      </c>
      <c r="P7" s="50"/>
      <c r="S7" s="47"/>
    </row>
    <row r="8" spans="1:19" x14ac:dyDescent="0.25">
      <c r="C8" s="50" t="s">
        <v>76</v>
      </c>
      <c r="D8" s="50"/>
      <c r="E8" s="50" t="s">
        <v>76</v>
      </c>
      <c r="F8" s="50"/>
      <c r="G8" s="105" t="s">
        <v>76</v>
      </c>
      <c r="H8" s="50"/>
      <c r="I8" s="50" t="s">
        <v>76</v>
      </c>
      <c r="J8" s="50"/>
      <c r="K8" s="106" t="s">
        <v>77</v>
      </c>
      <c r="L8" s="53"/>
      <c r="M8" s="91" t="s">
        <v>59</v>
      </c>
      <c r="N8" s="52"/>
      <c r="O8" s="90" t="s">
        <v>77</v>
      </c>
      <c r="P8" s="51"/>
      <c r="S8" s="47"/>
    </row>
    <row r="9" spans="1:19" x14ac:dyDescent="0.25">
      <c r="E9" s="50" t="s">
        <v>54</v>
      </c>
      <c r="F9" s="50"/>
      <c r="G9" s="50" t="s">
        <v>54</v>
      </c>
      <c r="H9" s="50"/>
      <c r="I9" s="50" t="s">
        <v>54</v>
      </c>
      <c r="J9" s="50"/>
      <c r="K9" s="90" t="s">
        <v>54</v>
      </c>
      <c r="L9" s="52"/>
      <c r="M9" s="90" t="s">
        <v>54</v>
      </c>
      <c r="N9" s="52"/>
      <c r="O9" s="90" t="s">
        <v>54</v>
      </c>
      <c r="P9" s="50"/>
      <c r="S9" s="47"/>
    </row>
    <row r="10" spans="1:19" s="61" customFormat="1" x14ac:dyDescent="0.25">
      <c r="C10" s="62"/>
      <c r="E10" s="62"/>
      <c r="G10" s="62"/>
      <c r="H10" s="54"/>
      <c r="I10" s="62"/>
      <c r="J10" s="54"/>
      <c r="L10" s="63"/>
      <c r="N10" s="63"/>
      <c r="O10" s="92"/>
      <c r="P10" s="54"/>
    </row>
    <row r="11" spans="1:19" s="96" customFormat="1" x14ac:dyDescent="0.25">
      <c r="A11" s="95" t="s">
        <v>23</v>
      </c>
      <c r="B11" s="95"/>
      <c r="C11" s="86">
        <v>430068</v>
      </c>
      <c r="D11" s="99"/>
      <c r="E11" s="109">
        <f>'Kosten absolut'!BH10</f>
        <v>133389488</v>
      </c>
      <c r="F11" s="109"/>
      <c r="G11" s="109">
        <f>Kobe!BH10</f>
        <v>20901336</v>
      </c>
      <c r="H11" s="86"/>
      <c r="I11" s="126">
        <f>E11-G11</f>
        <v>112488152</v>
      </c>
      <c r="J11" s="127"/>
      <c r="K11" s="124">
        <f>I11/C11</f>
        <v>261.55899067124267</v>
      </c>
      <c r="L11" s="124"/>
      <c r="M11" s="128">
        <v>218.04229159690701</v>
      </c>
      <c r="N11" s="124"/>
      <c r="O11" s="124">
        <f>K11-M11</f>
        <v>43.516699074335662</v>
      </c>
      <c r="P11" s="97"/>
      <c r="R11" s="142"/>
    </row>
    <row r="12" spans="1:19" s="96" customFormat="1" x14ac:dyDescent="0.25">
      <c r="A12" s="95" t="s">
        <v>24</v>
      </c>
      <c r="B12" s="95"/>
      <c r="C12" s="86">
        <v>330522</v>
      </c>
      <c r="D12" s="99"/>
      <c r="E12" s="109">
        <f>'Kosten absolut'!BH11</f>
        <v>121004580</v>
      </c>
      <c r="F12" s="109"/>
      <c r="G12" s="109">
        <f>Kobe!BH11</f>
        <v>16428308</v>
      </c>
      <c r="H12" s="86"/>
      <c r="I12" s="126">
        <f t="shared" ref="I12:I37" si="0">E12-G12</f>
        <v>104576272</v>
      </c>
      <c r="J12" s="127"/>
      <c r="K12" s="124">
        <f t="shared" ref="K12:K37" si="1">I12/C12</f>
        <v>316.39731092030183</v>
      </c>
      <c r="L12" s="124"/>
      <c r="M12" s="128">
        <v>249.03833194441299</v>
      </c>
      <c r="N12" s="124"/>
      <c r="O12" s="124">
        <f t="shared" ref="O12:O37" si="2">K12-M12</f>
        <v>67.358978975888846</v>
      </c>
      <c r="P12" s="98"/>
    </row>
    <row r="13" spans="1:19" s="96" customFormat="1" x14ac:dyDescent="0.25">
      <c r="A13" s="95" t="s">
        <v>25</v>
      </c>
      <c r="B13" s="95"/>
      <c r="C13" s="86">
        <v>106383</v>
      </c>
      <c r="D13" s="99"/>
      <c r="E13" s="109">
        <f>'Kosten absolut'!BH12</f>
        <v>31804397</v>
      </c>
      <c r="F13" s="109"/>
      <c r="G13" s="109">
        <f>Kobe!BH12</f>
        <v>4524181</v>
      </c>
      <c r="H13" s="86"/>
      <c r="I13" s="126">
        <f t="shared" si="0"/>
        <v>27280216</v>
      </c>
      <c r="J13" s="127"/>
      <c r="K13" s="124">
        <f t="shared" si="1"/>
        <v>256.4339791132042</v>
      </c>
      <c r="L13" s="124"/>
      <c r="M13" s="128">
        <v>191.51246859173401</v>
      </c>
      <c r="N13" s="124"/>
      <c r="O13" s="124">
        <f t="shared" si="2"/>
        <v>64.921510521470196</v>
      </c>
      <c r="P13" s="98"/>
    </row>
    <row r="14" spans="1:19" s="96" customFormat="1" x14ac:dyDescent="0.25">
      <c r="A14" s="95" t="s">
        <v>26</v>
      </c>
      <c r="B14" s="95"/>
      <c r="C14" s="86">
        <v>11229</v>
      </c>
      <c r="D14" s="99"/>
      <c r="E14" s="109">
        <f>'Kosten absolut'!BH13</f>
        <v>2981050</v>
      </c>
      <c r="F14" s="109"/>
      <c r="G14" s="109">
        <f>Kobe!BH13</f>
        <v>475830</v>
      </c>
      <c r="H14" s="86"/>
      <c r="I14" s="126">
        <f t="shared" si="0"/>
        <v>2505220</v>
      </c>
      <c r="J14" s="127"/>
      <c r="K14" s="124">
        <f t="shared" si="1"/>
        <v>223.10268055926619</v>
      </c>
      <c r="L14" s="124"/>
      <c r="M14" s="128">
        <v>184.25417478179301</v>
      </c>
      <c r="N14" s="124"/>
      <c r="O14" s="124">
        <f t="shared" si="2"/>
        <v>38.848505777473179</v>
      </c>
      <c r="P14" s="98"/>
    </row>
    <row r="15" spans="1:19" s="96" customFormat="1" x14ac:dyDescent="0.25">
      <c r="A15" s="95" t="s">
        <v>27</v>
      </c>
      <c r="B15" s="95"/>
      <c r="C15" s="86">
        <v>43492</v>
      </c>
      <c r="D15" s="99"/>
      <c r="E15" s="109">
        <f>'Kosten absolut'!BH14</f>
        <v>13732906</v>
      </c>
      <c r="F15" s="109"/>
      <c r="G15" s="109">
        <f>Kobe!BH14</f>
        <v>2068302</v>
      </c>
      <c r="H15" s="86"/>
      <c r="I15" s="126">
        <f t="shared" si="0"/>
        <v>11664604</v>
      </c>
      <c r="J15" s="127"/>
      <c r="K15" s="124">
        <f t="shared" si="1"/>
        <v>268.2011404396211</v>
      </c>
      <c r="L15" s="124"/>
      <c r="M15" s="128">
        <v>187.25384723391201</v>
      </c>
      <c r="N15" s="124"/>
      <c r="O15" s="124">
        <f t="shared" si="2"/>
        <v>80.947293205709087</v>
      </c>
      <c r="P15" s="98"/>
    </row>
    <row r="16" spans="1:19" s="96" customFormat="1" x14ac:dyDescent="0.25">
      <c r="A16" s="95" t="s">
        <v>28</v>
      </c>
      <c r="B16" s="95"/>
      <c r="C16" s="86">
        <v>10318</v>
      </c>
      <c r="D16" s="99"/>
      <c r="E16" s="109">
        <f>'Kosten absolut'!BH15</f>
        <v>2812568</v>
      </c>
      <c r="F16" s="109"/>
      <c r="G16" s="109">
        <f>Kobe!BH15</f>
        <v>452182</v>
      </c>
      <c r="H16" s="86"/>
      <c r="I16" s="126">
        <f t="shared" si="0"/>
        <v>2360386</v>
      </c>
      <c r="J16" s="127"/>
      <c r="K16" s="124">
        <f t="shared" si="1"/>
        <v>228.763907734057</v>
      </c>
      <c r="L16" s="124"/>
      <c r="M16" s="128">
        <v>177.545365148683</v>
      </c>
      <c r="N16" s="124"/>
      <c r="O16" s="124">
        <f t="shared" si="2"/>
        <v>51.218542585373996</v>
      </c>
      <c r="P16" s="98"/>
    </row>
    <row r="17" spans="1:16" s="96" customFormat="1" x14ac:dyDescent="0.25">
      <c r="A17" s="95" t="s">
        <v>29</v>
      </c>
      <c r="B17" s="95"/>
      <c r="C17" s="86">
        <v>13826</v>
      </c>
      <c r="D17" s="99"/>
      <c r="E17" s="109">
        <f>'Kosten absolut'!BH16</f>
        <v>3625560</v>
      </c>
      <c r="F17" s="109"/>
      <c r="G17" s="109">
        <f>Kobe!BH16</f>
        <v>549861</v>
      </c>
      <c r="H17" s="86"/>
      <c r="I17" s="126">
        <f t="shared" si="0"/>
        <v>3075699</v>
      </c>
      <c r="J17" s="127"/>
      <c r="K17" s="124">
        <f t="shared" si="1"/>
        <v>222.45761608563575</v>
      </c>
      <c r="L17" s="124"/>
      <c r="M17" s="128">
        <v>165.39459067220801</v>
      </c>
      <c r="N17" s="124"/>
      <c r="O17" s="124">
        <f t="shared" si="2"/>
        <v>57.063025413427738</v>
      </c>
      <c r="P17" s="98"/>
    </row>
    <row r="18" spans="1:16" s="96" customFormat="1" x14ac:dyDescent="0.25">
      <c r="A18" s="95" t="s">
        <v>30</v>
      </c>
      <c r="B18" s="95"/>
      <c r="C18" s="86">
        <v>12244</v>
      </c>
      <c r="D18" s="99"/>
      <c r="E18" s="109">
        <f>'Kosten absolut'!BH17</f>
        <v>3580251</v>
      </c>
      <c r="F18" s="109"/>
      <c r="G18" s="109">
        <f>Kobe!BH17</f>
        <v>550473</v>
      </c>
      <c r="H18" s="86"/>
      <c r="I18" s="126">
        <f t="shared" si="0"/>
        <v>3029778</v>
      </c>
      <c r="J18" s="127"/>
      <c r="K18" s="124">
        <f t="shared" si="1"/>
        <v>247.4500163345312</v>
      </c>
      <c r="L18" s="124"/>
      <c r="M18" s="128">
        <v>189.74562139457399</v>
      </c>
      <c r="N18" s="124"/>
      <c r="O18" s="124">
        <f t="shared" si="2"/>
        <v>57.704394939957211</v>
      </c>
      <c r="P18" s="98"/>
    </row>
    <row r="19" spans="1:16" s="96" customFormat="1" x14ac:dyDescent="0.25">
      <c r="A19" s="95" t="s">
        <v>31</v>
      </c>
      <c r="B19" s="95"/>
      <c r="C19" s="86">
        <v>37493</v>
      </c>
      <c r="D19" s="99"/>
      <c r="E19" s="109">
        <f>'Kosten absolut'!BH18</f>
        <v>10557407</v>
      </c>
      <c r="F19" s="109"/>
      <c r="G19" s="109">
        <f>Kobe!BH18</f>
        <v>1686609</v>
      </c>
      <c r="H19" s="86"/>
      <c r="I19" s="126">
        <f t="shared" si="0"/>
        <v>8870798</v>
      </c>
      <c r="J19" s="127"/>
      <c r="K19" s="124">
        <f t="shared" si="1"/>
        <v>236.59877843864189</v>
      </c>
      <c r="L19" s="124"/>
      <c r="M19" s="128">
        <v>181.17844221468599</v>
      </c>
      <c r="N19" s="124"/>
      <c r="O19" s="124">
        <f t="shared" si="2"/>
        <v>55.4203362239559</v>
      </c>
      <c r="P19" s="98"/>
    </row>
    <row r="20" spans="1:16" s="96" customFormat="1" x14ac:dyDescent="0.25">
      <c r="A20" s="95" t="s">
        <v>32</v>
      </c>
      <c r="B20" s="95"/>
      <c r="C20" s="86">
        <v>78963</v>
      </c>
      <c r="D20" s="99"/>
      <c r="E20" s="109">
        <f>'Kosten absolut'!BH19</f>
        <v>29504743</v>
      </c>
      <c r="F20" s="109"/>
      <c r="G20" s="109">
        <f>Kobe!BH19</f>
        <v>4027732</v>
      </c>
      <c r="H20" s="86"/>
      <c r="I20" s="126">
        <f t="shared" si="0"/>
        <v>25477011</v>
      </c>
      <c r="J20" s="127"/>
      <c r="K20" s="124">
        <f t="shared" si="1"/>
        <v>322.64492230538355</v>
      </c>
      <c r="L20" s="124"/>
      <c r="M20" s="128">
        <v>218.76546750977201</v>
      </c>
      <c r="N20" s="124"/>
      <c r="O20" s="124">
        <f t="shared" si="2"/>
        <v>103.87945479561154</v>
      </c>
      <c r="P20" s="98"/>
    </row>
    <row r="21" spans="1:16" s="96" customFormat="1" x14ac:dyDescent="0.25">
      <c r="A21" s="95" t="s">
        <v>33</v>
      </c>
      <c r="B21" s="95"/>
      <c r="C21" s="86">
        <v>82949</v>
      </c>
      <c r="D21" s="99"/>
      <c r="E21" s="109">
        <f>'Kosten absolut'!BH20</f>
        <v>27483183</v>
      </c>
      <c r="F21" s="109"/>
      <c r="G21" s="109">
        <f>Kobe!BH20</f>
        <v>3973499</v>
      </c>
      <c r="H21" s="86"/>
      <c r="I21" s="126">
        <f t="shared" si="0"/>
        <v>23509684</v>
      </c>
      <c r="J21" s="127"/>
      <c r="K21" s="124">
        <f t="shared" si="1"/>
        <v>283.42335652027151</v>
      </c>
      <c r="L21" s="124"/>
      <c r="M21" s="128">
        <v>218.22660338753801</v>
      </c>
      <c r="N21" s="124"/>
      <c r="O21" s="124">
        <f t="shared" si="2"/>
        <v>65.196753132733505</v>
      </c>
      <c r="P21" s="98"/>
    </row>
    <row r="22" spans="1:16" s="96" customFormat="1" x14ac:dyDescent="0.25">
      <c r="A22" s="95" t="s">
        <v>34</v>
      </c>
      <c r="B22" s="95"/>
      <c r="C22" s="86">
        <v>59820</v>
      </c>
      <c r="D22" s="99"/>
      <c r="E22" s="109">
        <f>'Kosten absolut'!BH21</f>
        <v>24937058</v>
      </c>
      <c r="F22" s="109"/>
      <c r="G22" s="109">
        <f>Kobe!BH21</f>
        <v>3293241</v>
      </c>
      <c r="H22" s="86"/>
      <c r="I22" s="126">
        <f t="shared" si="0"/>
        <v>21643817</v>
      </c>
      <c r="J22" s="127"/>
      <c r="K22" s="124">
        <f t="shared" si="1"/>
        <v>361.81573052490808</v>
      </c>
      <c r="L22" s="124"/>
      <c r="M22" s="128">
        <v>314.37535435278198</v>
      </c>
      <c r="N22" s="124"/>
      <c r="O22" s="124">
        <f t="shared" si="2"/>
        <v>47.440376172126093</v>
      </c>
      <c r="P22" s="98"/>
    </row>
    <row r="23" spans="1:16" s="96" customFormat="1" x14ac:dyDescent="0.25">
      <c r="A23" s="95" t="s">
        <v>35</v>
      </c>
      <c r="B23" s="95"/>
      <c r="C23" s="86">
        <v>98940</v>
      </c>
      <c r="D23" s="99"/>
      <c r="E23" s="109">
        <f>'Kosten absolut'!BH22</f>
        <v>31465472</v>
      </c>
      <c r="F23" s="109"/>
      <c r="G23" s="109">
        <f>Kobe!BH22</f>
        <v>5156748</v>
      </c>
      <c r="H23" s="86"/>
      <c r="I23" s="126">
        <f t="shared" si="0"/>
        <v>26308724</v>
      </c>
      <c r="J23" s="127"/>
      <c r="K23" s="124">
        <f t="shared" si="1"/>
        <v>265.9058419243986</v>
      </c>
      <c r="L23" s="124"/>
      <c r="M23" s="128">
        <v>230.87606510339899</v>
      </c>
      <c r="N23" s="124"/>
      <c r="O23" s="124">
        <f t="shared" si="2"/>
        <v>35.029776820999615</v>
      </c>
      <c r="P23" s="98"/>
    </row>
    <row r="24" spans="1:16" s="96" customFormat="1" x14ac:dyDescent="0.25">
      <c r="A24" s="95" t="s">
        <v>36</v>
      </c>
      <c r="B24" s="95"/>
      <c r="C24" s="86">
        <v>25086</v>
      </c>
      <c r="D24" s="99"/>
      <c r="E24" s="109">
        <f>'Kosten absolut'!BH23</f>
        <v>6904978</v>
      </c>
      <c r="F24" s="109"/>
      <c r="G24" s="109">
        <f>Kobe!BH23</f>
        <v>1152068</v>
      </c>
      <c r="H24" s="86"/>
      <c r="I24" s="126">
        <f t="shared" si="0"/>
        <v>5752910</v>
      </c>
      <c r="J24" s="127"/>
      <c r="K24" s="124">
        <f t="shared" si="1"/>
        <v>229.32751335406203</v>
      </c>
      <c r="L24" s="124"/>
      <c r="M24" s="128">
        <v>213.63152119332199</v>
      </c>
      <c r="N24" s="124"/>
      <c r="O24" s="124">
        <f t="shared" si="2"/>
        <v>15.695992160740047</v>
      </c>
      <c r="P24" s="98"/>
    </row>
    <row r="25" spans="1:16" s="96" customFormat="1" x14ac:dyDescent="0.25">
      <c r="A25" s="95" t="s">
        <v>37</v>
      </c>
      <c r="B25" s="95"/>
      <c r="C25" s="86">
        <v>17580</v>
      </c>
      <c r="D25" s="99"/>
      <c r="E25" s="109">
        <f>'Kosten absolut'!BH24</f>
        <v>4207155</v>
      </c>
      <c r="F25" s="109"/>
      <c r="G25" s="109">
        <f>Kobe!BH24</f>
        <v>693583</v>
      </c>
      <c r="H25" s="86"/>
      <c r="I25" s="126">
        <f t="shared" si="0"/>
        <v>3513572</v>
      </c>
      <c r="J25" s="127"/>
      <c r="K25" s="124">
        <f t="shared" si="1"/>
        <v>199.86188850967008</v>
      </c>
      <c r="L25" s="124"/>
      <c r="M25" s="128">
        <v>172.01192759147</v>
      </c>
      <c r="N25" s="124"/>
      <c r="O25" s="124">
        <f t="shared" si="2"/>
        <v>27.849960918200082</v>
      </c>
      <c r="P25" s="98"/>
    </row>
    <row r="26" spans="1:16" s="96" customFormat="1" x14ac:dyDescent="0.25">
      <c r="A26" s="95" t="s">
        <v>38</v>
      </c>
      <c r="B26" s="95"/>
      <c r="C26" s="86">
        <v>4571</v>
      </c>
      <c r="D26" s="99"/>
      <c r="E26" s="109">
        <f>'Kosten absolut'!BH25</f>
        <v>1230231</v>
      </c>
      <c r="F26" s="109"/>
      <c r="G26" s="109">
        <f>Kobe!BH25</f>
        <v>182320</v>
      </c>
      <c r="H26" s="86"/>
      <c r="I26" s="126">
        <f t="shared" si="0"/>
        <v>1047911</v>
      </c>
      <c r="J26" s="127"/>
      <c r="K26" s="124">
        <f t="shared" si="1"/>
        <v>229.25202362721504</v>
      </c>
      <c r="L26" s="124"/>
      <c r="M26" s="128">
        <v>154.46716128427499</v>
      </c>
      <c r="N26" s="124"/>
      <c r="O26" s="124">
        <f t="shared" si="2"/>
        <v>74.784862342940045</v>
      </c>
      <c r="P26" s="98"/>
    </row>
    <row r="27" spans="1:16" s="96" customFormat="1" x14ac:dyDescent="0.25">
      <c r="A27" s="95" t="s">
        <v>39</v>
      </c>
      <c r="B27" s="95"/>
      <c r="C27" s="86">
        <v>147989</v>
      </c>
      <c r="D27" s="99"/>
      <c r="E27" s="109">
        <f>'Kosten absolut'!BH26</f>
        <v>42481634</v>
      </c>
      <c r="F27" s="109"/>
      <c r="G27" s="109">
        <f>Kobe!BH26</f>
        <v>6726024</v>
      </c>
      <c r="H27" s="86"/>
      <c r="I27" s="126">
        <f t="shared" si="0"/>
        <v>35755610</v>
      </c>
      <c r="J27" s="127"/>
      <c r="K27" s="124">
        <f t="shared" si="1"/>
        <v>241.60991695328707</v>
      </c>
      <c r="L27" s="124"/>
      <c r="M27" s="128">
        <v>185.32301444743501</v>
      </c>
      <c r="N27" s="124"/>
      <c r="O27" s="124">
        <f t="shared" si="2"/>
        <v>56.286902505852055</v>
      </c>
      <c r="P27" s="98"/>
    </row>
    <row r="28" spans="1:16" s="96" customFormat="1" x14ac:dyDescent="0.25">
      <c r="A28" s="95" t="s">
        <v>40</v>
      </c>
      <c r="B28" s="95"/>
      <c r="C28" s="86">
        <v>63345</v>
      </c>
      <c r="D28" s="99"/>
      <c r="E28" s="109">
        <f>'Kosten absolut'!BH27</f>
        <v>18303018</v>
      </c>
      <c r="F28" s="109"/>
      <c r="G28" s="109">
        <f>Kobe!BH27</f>
        <v>2785536</v>
      </c>
      <c r="H28" s="86"/>
      <c r="I28" s="126">
        <f t="shared" si="0"/>
        <v>15517482</v>
      </c>
      <c r="J28" s="127"/>
      <c r="K28" s="124">
        <f t="shared" si="1"/>
        <v>244.96774804641251</v>
      </c>
      <c r="L28" s="124"/>
      <c r="M28" s="128">
        <v>188.285433384253</v>
      </c>
      <c r="N28" s="124"/>
      <c r="O28" s="124">
        <f t="shared" si="2"/>
        <v>56.682314662159513</v>
      </c>
      <c r="P28" s="98"/>
    </row>
    <row r="29" spans="1:16" s="96" customFormat="1" x14ac:dyDescent="0.25">
      <c r="A29" s="95" t="s">
        <v>41</v>
      </c>
      <c r="B29" s="95"/>
      <c r="C29" s="86">
        <v>193936</v>
      </c>
      <c r="D29" s="99"/>
      <c r="E29" s="109">
        <f>'Kosten absolut'!BH28</f>
        <v>65468807</v>
      </c>
      <c r="F29" s="109"/>
      <c r="G29" s="109">
        <f>Kobe!BH28</f>
        <v>9016861</v>
      </c>
      <c r="H29" s="86"/>
      <c r="I29" s="126">
        <f t="shared" si="0"/>
        <v>56451946</v>
      </c>
      <c r="J29" s="127"/>
      <c r="K29" s="124">
        <f t="shared" si="1"/>
        <v>291.08544055770977</v>
      </c>
      <c r="L29" s="124"/>
      <c r="M29" s="128">
        <v>203.447390305434</v>
      </c>
      <c r="N29" s="124"/>
      <c r="O29" s="124">
        <f t="shared" si="2"/>
        <v>87.638050252275775</v>
      </c>
      <c r="P29" s="98"/>
    </row>
    <row r="30" spans="1:16" s="96" customFormat="1" x14ac:dyDescent="0.25">
      <c r="A30" s="95" t="s">
        <v>42</v>
      </c>
      <c r="B30" s="95"/>
      <c r="C30" s="86">
        <v>71086</v>
      </c>
      <c r="D30" s="99"/>
      <c r="E30" s="109">
        <f>'Kosten absolut'!BH29</f>
        <v>22359727</v>
      </c>
      <c r="F30" s="109"/>
      <c r="G30" s="109">
        <f>Kobe!BH29</f>
        <v>3241843</v>
      </c>
      <c r="H30" s="86"/>
      <c r="I30" s="126">
        <f t="shared" si="0"/>
        <v>19117884</v>
      </c>
      <c r="J30" s="127"/>
      <c r="K30" s="124">
        <f t="shared" si="1"/>
        <v>268.94021326280841</v>
      </c>
      <c r="L30" s="124"/>
      <c r="M30" s="128">
        <v>192.69787605199201</v>
      </c>
      <c r="N30" s="124"/>
      <c r="O30" s="124">
        <f t="shared" si="2"/>
        <v>76.242337210816402</v>
      </c>
      <c r="P30" s="98"/>
    </row>
    <row r="31" spans="1:16" s="96" customFormat="1" x14ac:dyDescent="0.25">
      <c r="A31" s="95" t="s">
        <v>43</v>
      </c>
      <c r="B31" s="95"/>
      <c r="C31" s="86">
        <v>113368</v>
      </c>
      <c r="D31" s="99"/>
      <c r="E31" s="109">
        <f>'Kosten absolut'!BH30</f>
        <v>45929329</v>
      </c>
      <c r="F31" s="109"/>
      <c r="G31" s="109">
        <f>Kobe!BH30</f>
        <v>6258486</v>
      </c>
      <c r="H31" s="86"/>
      <c r="I31" s="126">
        <f t="shared" si="0"/>
        <v>39670843</v>
      </c>
      <c r="J31" s="127"/>
      <c r="K31" s="124">
        <f t="shared" si="1"/>
        <v>349.92981264554373</v>
      </c>
      <c r="L31" s="124"/>
      <c r="M31" s="128">
        <v>268.52049053197902</v>
      </c>
      <c r="N31" s="124"/>
      <c r="O31" s="124">
        <f t="shared" si="2"/>
        <v>81.409322113564713</v>
      </c>
      <c r="P31" s="98"/>
    </row>
    <row r="32" spans="1:16" s="96" customFormat="1" x14ac:dyDescent="0.25">
      <c r="A32" s="95" t="s">
        <v>44</v>
      </c>
      <c r="B32" s="95"/>
      <c r="C32" s="86">
        <v>205933</v>
      </c>
      <c r="D32" s="99"/>
      <c r="E32" s="109">
        <f>'Kosten absolut'!BH31</f>
        <v>84192714</v>
      </c>
      <c r="F32" s="109"/>
      <c r="G32" s="109">
        <f>Kobe!BH31</f>
        <v>11378554</v>
      </c>
      <c r="H32" s="86"/>
      <c r="I32" s="126">
        <f t="shared" si="0"/>
        <v>72814160</v>
      </c>
      <c r="J32" s="127"/>
      <c r="K32" s="124">
        <f t="shared" si="1"/>
        <v>353.58179602103598</v>
      </c>
      <c r="L32" s="124"/>
      <c r="M32" s="128">
        <v>268.98316112305099</v>
      </c>
      <c r="N32" s="124"/>
      <c r="O32" s="124">
        <f t="shared" si="2"/>
        <v>84.598634897984994</v>
      </c>
      <c r="P32" s="98"/>
    </row>
    <row r="33" spans="1:16" s="96" customFormat="1" x14ac:dyDescent="0.25">
      <c r="A33" s="95" t="s">
        <v>45</v>
      </c>
      <c r="B33" s="95"/>
      <c r="C33" s="86">
        <v>96785</v>
      </c>
      <c r="D33" s="99"/>
      <c r="E33" s="109">
        <f>'Kosten absolut'!BH32</f>
        <v>33934379</v>
      </c>
      <c r="F33" s="109"/>
      <c r="G33" s="109">
        <f>Kobe!BH32</f>
        <v>4584554</v>
      </c>
      <c r="H33" s="86"/>
      <c r="I33" s="126">
        <f t="shared" si="0"/>
        <v>29349825</v>
      </c>
      <c r="J33" s="127"/>
      <c r="K33" s="124">
        <f t="shared" si="1"/>
        <v>303.24766234437152</v>
      </c>
      <c r="L33" s="124"/>
      <c r="M33" s="128">
        <v>207.58745911585899</v>
      </c>
      <c r="N33" s="124"/>
      <c r="O33" s="124">
        <f t="shared" si="2"/>
        <v>95.660203228512529</v>
      </c>
      <c r="P33" s="98"/>
    </row>
    <row r="34" spans="1:16" s="96" customFormat="1" x14ac:dyDescent="0.25">
      <c r="A34" s="95" t="s">
        <v>46</v>
      </c>
      <c r="B34" s="95"/>
      <c r="C34" s="86">
        <v>54858</v>
      </c>
      <c r="D34" s="99"/>
      <c r="E34" s="109">
        <f>'Kosten absolut'!BH33</f>
        <v>20355015</v>
      </c>
      <c r="F34" s="109"/>
      <c r="G34" s="109">
        <f>Kobe!BH33</f>
        <v>2763266</v>
      </c>
      <c r="H34" s="86"/>
      <c r="I34" s="126">
        <f t="shared" si="0"/>
        <v>17591749</v>
      </c>
      <c r="J34" s="127"/>
      <c r="K34" s="124">
        <f t="shared" si="1"/>
        <v>320.67791388676221</v>
      </c>
      <c r="L34" s="124"/>
      <c r="M34" s="128">
        <v>255.48241016093601</v>
      </c>
      <c r="N34" s="124"/>
      <c r="O34" s="124">
        <f t="shared" si="2"/>
        <v>65.1955037258262</v>
      </c>
      <c r="P34" s="98"/>
    </row>
    <row r="35" spans="1:16" s="96" customFormat="1" x14ac:dyDescent="0.25">
      <c r="A35" s="95" t="s">
        <v>47</v>
      </c>
      <c r="B35" s="95"/>
      <c r="C35" s="86">
        <v>127304</v>
      </c>
      <c r="D35" s="99"/>
      <c r="E35" s="109">
        <f>'Kosten absolut'!BH34</f>
        <v>50379106</v>
      </c>
      <c r="F35" s="109"/>
      <c r="G35" s="109">
        <f>Kobe!BH34</f>
        <v>7196439</v>
      </c>
      <c r="H35" s="86"/>
      <c r="I35" s="126">
        <f t="shared" si="0"/>
        <v>43182667</v>
      </c>
      <c r="J35" s="127"/>
      <c r="K35" s="124">
        <f t="shared" si="1"/>
        <v>339.20903506566958</v>
      </c>
      <c r="L35" s="124"/>
      <c r="M35" s="128">
        <v>312.01540687885802</v>
      </c>
      <c r="N35" s="124"/>
      <c r="O35" s="124">
        <f t="shared" si="2"/>
        <v>27.193628186811566</v>
      </c>
      <c r="P35" s="98"/>
    </row>
    <row r="36" spans="1:16" s="96" customFormat="1" x14ac:dyDescent="0.25">
      <c r="A36" s="95" t="s">
        <v>48</v>
      </c>
      <c r="B36" s="95"/>
      <c r="C36" s="86">
        <v>22628</v>
      </c>
      <c r="D36" s="99"/>
      <c r="E36" s="109">
        <f>'Kosten absolut'!BH35</f>
        <v>8455319</v>
      </c>
      <c r="F36" s="109"/>
      <c r="G36" s="109">
        <f>Kobe!BH35</f>
        <v>1198280</v>
      </c>
      <c r="H36" s="86"/>
      <c r="I36" s="126">
        <f t="shared" si="0"/>
        <v>7257039</v>
      </c>
      <c r="J36" s="127"/>
      <c r="K36" s="124">
        <f t="shared" si="1"/>
        <v>320.71057981262152</v>
      </c>
      <c r="L36" s="124"/>
      <c r="M36" s="128">
        <v>241.35538545822101</v>
      </c>
      <c r="N36" s="124"/>
      <c r="O36" s="124">
        <f t="shared" si="2"/>
        <v>79.35519435440051</v>
      </c>
      <c r="P36" s="98"/>
    </row>
    <row r="37" spans="1:16" s="96" customFormat="1" x14ac:dyDescent="0.25">
      <c r="A37" s="96" t="s">
        <v>49</v>
      </c>
      <c r="C37" s="86">
        <f>SUM(C11:C36)</f>
        <v>2460716</v>
      </c>
      <c r="D37" s="86"/>
      <c r="E37" s="109">
        <f>'Kosten absolut'!BH36</f>
        <v>841080075</v>
      </c>
      <c r="F37" s="86"/>
      <c r="G37" s="109">
        <f>Kobe!BH36</f>
        <v>121266116</v>
      </c>
      <c r="H37" s="86"/>
      <c r="I37" s="126">
        <f t="shared" si="0"/>
        <v>719813959</v>
      </c>
      <c r="J37" s="127"/>
      <c r="K37" s="124">
        <f t="shared" si="1"/>
        <v>292.52215981039666</v>
      </c>
      <c r="L37" s="128"/>
      <c r="M37" s="128">
        <v>228.93922229127216</v>
      </c>
      <c r="N37" s="128"/>
      <c r="O37" s="124">
        <f t="shared" si="2"/>
        <v>63.582937519124499</v>
      </c>
    </row>
  </sheetData>
  <phoneticPr fontId="0" type="noConversion"/>
  <pageMargins left="0.78740157480314965" right="0.78740157480314965" top="0.77" bottom="0.71" header="0.51181102362204722" footer="0.51181102362204722"/>
  <pageSetup paperSize="9" orientation="landscape" horizontalDpi="300" verticalDpi="300" r:id="rId1"/>
  <headerFooter alignWithMargins="0">
    <oddHeader>&amp;A</oddHeader>
    <oddFooter>Seite &amp;P</oddFooter>
  </headerFooter>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2"/>
  <dimension ref="A1:S37"/>
  <sheetViews>
    <sheetView workbookViewId="0"/>
  </sheetViews>
  <sheetFormatPr baseColWidth="10" defaultColWidth="11.44140625" defaultRowHeight="13.2" x14ac:dyDescent="0.25"/>
  <cols>
    <col min="1" max="1" width="8.109375" style="47" customWidth="1"/>
    <col min="2" max="2" width="7.6640625" style="47" customWidth="1"/>
    <col min="3" max="3" width="10.109375" style="49" customWidth="1"/>
    <col min="4" max="4" width="2.5546875" style="49" customWidth="1"/>
    <col min="5" max="5" width="13.33203125" style="49" customWidth="1"/>
    <col min="6" max="6" width="3" style="49" customWidth="1"/>
    <col min="7" max="7" width="12.44140625" style="49" customWidth="1"/>
    <col min="8" max="8" width="3.44140625" style="49" customWidth="1"/>
    <col min="9" max="9" width="13" style="49" customWidth="1"/>
    <col min="10" max="10" width="2.44140625" style="49" customWidth="1"/>
    <col min="11" max="11" width="13.33203125" style="85" customWidth="1"/>
    <col min="12" max="12" width="2.88671875" style="45" customWidth="1"/>
    <col min="13" max="13" width="13.33203125" style="85" customWidth="1"/>
    <col min="14" max="14" width="2" style="46" customWidth="1"/>
    <col min="15" max="15" width="12.88671875" style="85" customWidth="1"/>
    <col min="16" max="16" width="4.33203125" style="47" customWidth="1"/>
    <col min="17" max="17" width="11.44140625" style="47"/>
    <col min="18" max="18" width="26.88671875" style="47" customWidth="1"/>
    <col min="19" max="19" width="11.44140625" style="48"/>
    <col min="20" max="16384" width="11.44140625" style="47"/>
  </cols>
  <sheetData>
    <row r="1" spans="1:19" s="43" customFormat="1" x14ac:dyDescent="0.25">
      <c r="A1" s="6" t="s">
        <v>184</v>
      </c>
      <c r="B1" s="6"/>
      <c r="C1" s="39"/>
      <c r="D1" s="39"/>
      <c r="E1" s="40"/>
      <c r="F1" s="40"/>
      <c r="G1" s="40"/>
      <c r="H1" s="40"/>
      <c r="I1" s="40"/>
      <c r="J1" s="40"/>
      <c r="K1" s="88"/>
      <c r="L1" s="41"/>
      <c r="M1" s="88"/>
      <c r="N1" s="42"/>
      <c r="O1" s="29"/>
      <c r="P1" s="7" t="s">
        <v>185</v>
      </c>
    </row>
    <row r="2" spans="1:19" s="43" customFormat="1" x14ac:dyDescent="0.25">
      <c r="A2" s="38" t="s">
        <v>182</v>
      </c>
      <c r="B2" s="38"/>
      <c r="C2" s="39"/>
      <c r="D2" s="39"/>
      <c r="E2" s="40"/>
      <c r="F2" s="40"/>
      <c r="G2" s="40"/>
      <c r="H2" s="40"/>
      <c r="I2" s="40"/>
      <c r="J2" s="40"/>
      <c r="K2" s="88"/>
      <c r="L2" s="41"/>
      <c r="M2" s="88"/>
      <c r="N2" s="42"/>
      <c r="O2" s="29"/>
      <c r="P2" s="22"/>
    </row>
    <row r="3" spans="1:19" x14ac:dyDescent="0.25">
      <c r="A3" s="38" t="s">
        <v>212</v>
      </c>
      <c r="B3" s="38"/>
      <c r="C3" s="44"/>
      <c r="D3" s="44"/>
      <c r="E3" s="40"/>
      <c r="F3" s="40"/>
      <c r="G3" s="40"/>
      <c r="H3" s="40"/>
      <c r="I3" s="40"/>
      <c r="J3" s="40"/>
      <c r="S3" s="47"/>
    </row>
    <row r="4" spans="1:19" x14ac:dyDescent="0.25">
      <c r="A4" s="38" t="s">
        <v>173</v>
      </c>
      <c r="B4" s="38"/>
      <c r="C4" s="44"/>
      <c r="D4" s="44"/>
      <c r="E4" s="40"/>
      <c r="F4" s="40"/>
      <c r="G4" s="40"/>
      <c r="H4" s="40"/>
      <c r="I4" s="40"/>
      <c r="J4" s="40"/>
      <c r="S4" s="47"/>
    </row>
    <row r="5" spans="1:19" x14ac:dyDescent="0.25">
      <c r="S5" s="47"/>
    </row>
    <row r="6" spans="1:19" x14ac:dyDescent="0.25">
      <c r="B6" s="43"/>
      <c r="K6" s="89"/>
      <c r="L6" s="46"/>
      <c r="M6" s="89"/>
      <c r="O6" s="89"/>
      <c r="P6" s="49"/>
      <c r="S6" s="47"/>
    </row>
    <row r="7" spans="1:19" x14ac:dyDescent="0.25">
      <c r="A7" s="43" t="s">
        <v>1</v>
      </c>
      <c r="B7"/>
      <c r="C7" s="50" t="s">
        <v>56</v>
      </c>
      <c r="D7" s="50"/>
      <c r="E7" s="50" t="s">
        <v>52</v>
      </c>
      <c r="F7" s="50"/>
      <c r="G7" s="105" t="s">
        <v>183</v>
      </c>
      <c r="H7" s="50"/>
      <c r="I7" s="50" t="s">
        <v>55</v>
      </c>
      <c r="J7" s="50"/>
      <c r="K7" s="90" t="s">
        <v>57</v>
      </c>
      <c r="L7" s="52"/>
      <c r="M7" s="90" t="s">
        <v>57</v>
      </c>
      <c r="N7" s="52"/>
      <c r="O7" s="90" t="s">
        <v>58</v>
      </c>
      <c r="P7" s="50"/>
      <c r="S7" s="47"/>
    </row>
    <row r="8" spans="1:19" x14ac:dyDescent="0.25">
      <c r="C8" s="50" t="s">
        <v>78</v>
      </c>
      <c r="D8" s="50"/>
      <c r="E8" s="50" t="s">
        <v>78</v>
      </c>
      <c r="F8" s="50"/>
      <c r="G8" s="105" t="s">
        <v>78</v>
      </c>
      <c r="H8" s="50"/>
      <c r="I8" s="50" t="s">
        <v>78</v>
      </c>
      <c r="J8" s="50"/>
      <c r="K8" s="106" t="s">
        <v>79</v>
      </c>
      <c r="L8" s="53"/>
      <c r="M8" s="91" t="s">
        <v>59</v>
      </c>
      <c r="N8" s="52"/>
      <c r="O8" s="90" t="s">
        <v>79</v>
      </c>
      <c r="P8" s="51"/>
      <c r="S8" s="47"/>
    </row>
    <row r="9" spans="1:19" x14ac:dyDescent="0.25">
      <c r="E9" s="50" t="s">
        <v>54</v>
      </c>
      <c r="F9" s="50"/>
      <c r="G9" s="50" t="s">
        <v>54</v>
      </c>
      <c r="H9" s="50"/>
      <c r="I9" s="50" t="s">
        <v>54</v>
      </c>
      <c r="J9" s="50"/>
      <c r="K9" s="90" t="s">
        <v>54</v>
      </c>
      <c r="L9" s="52"/>
      <c r="M9" s="90" t="s">
        <v>54</v>
      </c>
      <c r="N9" s="52"/>
      <c r="O9" s="90" t="s">
        <v>54</v>
      </c>
      <c r="P9" s="50"/>
      <c r="S9" s="47"/>
    </row>
    <row r="10" spans="1:19" s="61" customFormat="1" x14ac:dyDescent="0.25">
      <c r="C10" s="62"/>
      <c r="E10" s="62"/>
      <c r="G10" s="62"/>
      <c r="H10" s="54"/>
      <c r="I10" s="62"/>
      <c r="J10" s="54"/>
      <c r="L10" s="63"/>
      <c r="N10" s="63"/>
      <c r="O10" s="92"/>
      <c r="P10" s="54"/>
    </row>
    <row r="11" spans="1:19" s="96" customFormat="1" x14ac:dyDescent="0.25">
      <c r="A11" s="95" t="s">
        <v>23</v>
      </c>
      <c r="B11" s="95"/>
      <c r="C11" s="86">
        <v>308704</v>
      </c>
      <c r="D11" s="99"/>
      <c r="E11" s="109">
        <f>'Kosten absolut'!BK10</f>
        <v>124473121</v>
      </c>
      <c r="F11" s="109"/>
      <c r="G11" s="109">
        <f>Kobe!BJ10</f>
        <v>16715887</v>
      </c>
      <c r="H11" s="86"/>
      <c r="I11" s="126">
        <f>E11-G11</f>
        <v>107757234</v>
      </c>
      <c r="J11" s="127"/>
      <c r="K11" s="124">
        <f>I11/C11</f>
        <v>349.063290401161</v>
      </c>
      <c r="L11" s="124"/>
      <c r="M11" s="128">
        <v>218.04229159690701</v>
      </c>
      <c r="N11" s="124"/>
      <c r="O11" s="124">
        <f>K11-M11</f>
        <v>131.02099880425399</v>
      </c>
      <c r="P11" s="97"/>
      <c r="R11" s="141"/>
    </row>
    <row r="12" spans="1:19" s="96" customFormat="1" x14ac:dyDescent="0.25">
      <c r="A12" s="95" t="s">
        <v>24</v>
      </c>
      <c r="B12" s="95"/>
      <c r="C12" s="86">
        <v>239745</v>
      </c>
      <c r="D12" s="99"/>
      <c r="E12" s="109">
        <f>'Kosten absolut'!BK11</f>
        <v>111340317</v>
      </c>
      <c r="F12" s="109"/>
      <c r="G12" s="109">
        <f>Kobe!BJ11</f>
        <v>13265594</v>
      </c>
      <c r="H12" s="86"/>
      <c r="I12" s="126">
        <f t="shared" ref="I12:I37" si="0">E12-G12</f>
        <v>98074723</v>
      </c>
      <c r="J12" s="127"/>
      <c r="K12" s="124">
        <f t="shared" ref="K12:K37" si="1">I12/C12</f>
        <v>409.07932595048908</v>
      </c>
      <c r="L12" s="124"/>
      <c r="M12" s="128">
        <v>249.03833194441299</v>
      </c>
      <c r="N12" s="124"/>
      <c r="O12" s="124">
        <f t="shared" ref="O12:O37" si="2">K12-M12</f>
        <v>160.04099400607609</v>
      </c>
      <c r="P12" s="98"/>
    </row>
    <row r="13" spans="1:19" s="96" customFormat="1" x14ac:dyDescent="0.25">
      <c r="A13" s="95" t="s">
        <v>25</v>
      </c>
      <c r="B13" s="95"/>
      <c r="C13" s="86">
        <v>85188</v>
      </c>
      <c r="D13" s="99"/>
      <c r="E13" s="109">
        <f>'Kosten absolut'!BK12</f>
        <v>31851915</v>
      </c>
      <c r="F13" s="109"/>
      <c r="G13" s="109">
        <f>Kobe!BJ12</f>
        <v>4007355</v>
      </c>
      <c r="H13" s="86"/>
      <c r="I13" s="126">
        <f t="shared" si="0"/>
        <v>27844560</v>
      </c>
      <c r="J13" s="127"/>
      <c r="K13" s="124">
        <f t="shared" si="1"/>
        <v>326.86012114382305</v>
      </c>
      <c r="L13" s="124"/>
      <c r="M13" s="128">
        <v>191.51246859173401</v>
      </c>
      <c r="N13" s="124"/>
      <c r="O13" s="124">
        <f t="shared" si="2"/>
        <v>135.34765255208904</v>
      </c>
      <c r="P13" s="98"/>
    </row>
    <row r="14" spans="1:19" s="96" customFormat="1" x14ac:dyDescent="0.25">
      <c r="A14" s="95" t="s">
        <v>26</v>
      </c>
      <c r="B14" s="95"/>
      <c r="C14" s="86">
        <v>8577</v>
      </c>
      <c r="D14" s="99"/>
      <c r="E14" s="109">
        <f>'Kosten absolut'!BK13</f>
        <v>2943553</v>
      </c>
      <c r="F14" s="109"/>
      <c r="G14" s="109">
        <f>Kobe!BJ13</f>
        <v>407795</v>
      </c>
      <c r="H14" s="86"/>
      <c r="I14" s="126">
        <f t="shared" si="0"/>
        <v>2535758</v>
      </c>
      <c r="J14" s="127"/>
      <c r="K14" s="124">
        <f t="shared" si="1"/>
        <v>295.64626326221287</v>
      </c>
      <c r="L14" s="124"/>
      <c r="M14" s="128">
        <v>184.25417478179301</v>
      </c>
      <c r="N14" s="124"/>
      <c r="O14" s="124">
        <f t="shared" si="2"/>
        <v>111.39208848041986</v>
      </c>
      <c r="P14" s="98"/>
    </row>
    <row r="15" spans="1:19" s="96" customFormat="1" x14ac:dyDescent="0.25">
      <c r="A15" s="95" t="s">
        <v>27</v>
      </c>
      <c r="B15" s="95"/>
      <c r="C15" s="86">
        <v>32566</v>
      </c>
      <c r="D15" s="99"/>
      <c r="E15" s="109">
        <f>'Kosten absolut'!BK14</f>
        <v>11881641</v>
      </c>
      <c r="F15" s="109"/>
      <c r="G15" s="109">
        <f>Kobe!BJ14</f>
        <v>1680997</v>
      </c>
      <c r="H15" s="86"/>
      <c r="I15" s="126">
        <f t="shared" si="0"/>
        <v>10200644</v>
      </c>
      <c r="J15" s="127"/>
      <c r="K15" s="124">
        <f t="shared" si="1"/>
        <v>313.22987164527422</v>
      </c>
      <c r="L15" s="124"/>
      <c r="M15" s="128">
        <v>187.25384723391201</v>
      </c>
      <c r="N15" s="124"/>
      <c r="O15" s="124">
        <f t="shared" si="2"/>
        <v>125.9760244113622</v>
      </c>
      <c r="P15" s="98"/>
    </row>
    <row r="16" spans="1:19" s="96" customFormat="1" x14ac:dyDescent="0.25">
      <c r="A16" s="95" t="s">
        <v>28</v>
      </c>
      <c r="B16" s="95"/>
      <c r="C16" s="86">
        <v>7775</v>
      </c>
      <c r="D16" s="99"/>
      <c r="E16" s="109">
        <f>'Kosten absolut'!BK15</f>
        <v>2740992</v>
      </c>
      <c r="F16" s="109"/>
      <c r="G16" s="109">
        <f>Kobe!BJ15</f>
        <v>366701</v>
      </c>
      <c r="H16" s="86"/>
      <c r="I16" s="126">
        <f t="shared" si="0"/>
        <v>2374291</v>
      </c>
      <c r="J16" s="127"/>
      <c r="K16" s="124">
        <f t="shared" si="1"/>
        <v>305.37504823151124</v>
      </c>
      <c r="L16" s="124"/>
      <c r="M16" s="128">
        <v>177.545365148683</v>
      </c>
      <c r="N16" s="124"/>
      <c r="O16" s="124">
        <f t="shared" si="2"/>
        <v>127.82968308282824</v>
      </c>
      <c r="P16" s="98"/>
    </row>
    <row r="17" spans="1:16" s="96" customFormat="1" x14ac:dyDescent="0.25">
      <c r="A17" s="95" t="s">
        <v>29</v>
      </c>
      <c r="B17" s="95"/>
      <c r="C17" s="86">
        <v>9474</v>
      </c>
      <c r="D17" s="99"/>
      <c r="E17" s="109">
        <f>'Kosten absolut'!BK16</f>
        <v>3334153</v>
      </c>
      <c r="F17" s="109"/>
      <c r="G17" s="109">
        <f>Kobe!BJ16</f>
        <v>455830</v>
      </c>
      <c r="H17" s="86"/>
      <c r="I17" s="126">
        <f t="shared" si="0"/>
        <v>2878323</v>
      </c>
      <c r="J17" s="127"/>
      <c r="K17" s="124">
        <f t="shared" si="1"/>
        <v>303.81285623812539</v>
      </c>
      <c r="L17" s="124"/>
      <c r="M17" s="128">
        <v>165.39459067220801</v>
      </c>
      <c r="N17" s="124"/>
      <c r="O17" s="124">
        <f t="shared" si="2"/>
        <v>138.41826556591738</v>
      </c>
      <c r="P17" s="98"/>
    </row>
    <row r="18" spans="1:16" s="96" customFormat="1" x14ac:dyDescent="0.25">
      <c r="A18" s="95" t="s">
        <v>30</v>
      </c>
      <c r="B18" s="95"/>
      <c r="C18" s="86">
        <v>9561</v>
      </c>
      <c r="D18" s="99"/>
      <c r="E18" s="109">
        <f>'Kosten absolut'!BK17</f>
        <v>3099773</v>
      </c>
      <c r="F18" s="109"/>
      <c r="G18" s="109">
        <f>Kobe!BJ17</f>
        <v>471466</v>
      </c>
      <c r="H18" s="86"/>
      <c r="I18" s="126">
        <f t="shared" si="0"/>
        <v>2628307</v>
      </c>
      <c r="J18" s="127"/>
      <c r="K18" s="124">
        <f t="shared" si="1"/>
        <v>274.89875536031798</v>
      </c>
      <c r="L18" s="124"/>
      <c r="M18" s="128">
        <v>189.74562139457399</v>
      </c>
      <c r="N18" s="124"/>
      <c r="O18" s="124">
        <f t="shared" si="2"/>
        <v>85.15313396574399</v>
      </c>
      <c r="P18" s="98"/>
    </row>
    <row r="19" spans="1:16" s="96" customFormat="1" x14ac:dyDescent="0.25">
      <c r="A19" s="95" t="s">
        <v>31</v>
      </c>
      <c r="B19" s="95"/>
      <c r="C19" s="86">
        <v>25020</v>
      </c>
      <c r="D19" s="99"/>
      <c r="E19" s="109">
        <f>'Kosten absolut'!BK18</f>
        <v>8618107</v>
      </c>
      <c r="F19" s="109"/>
      <c r="G19" s="109">
        <f>Kobe!BJ18</f>
        <v>1225214</v>
      </c>
      <c r="H19" s="86"/>
      <c r="I19" s="126">
        <f t="shared" si="0"/>
        <v>7392893</v>
      </c>
      <c r="J19" s="127"/>
      <c r="K19" s="124">
        <f t="shared" si="1"/>
        <v>295.47933653077536</v>
      </c>
      <c r="L19" s="124"/>
      <c r="M19" s="128">
        <v>181.17844221468599</v>
      </c>
      <c r="N19" s="124"/>
      <c r="O19" s="124">
        <f t="shared" si="2"/>
        <v>114.30089431608937</v>
      </c>
      <c r="P19" s="98"/>
    </row>
    <row r="20" spans="1:16" s="96" customFormat="1" x14ac:dyDescent="0.25">
      <c r="A20" s="95" t="s">
        <v>32</v>
      </c>
      <c r="B20" s="95"/>
      <c r="C20" s="86">
        <v>54637</v>
      </c>
      <c r="D20" s="99"/>
      <c r="E20" s="109">
        <f>'Kosten absolut'!BK19</f>
        <v>24301326</v>
      </c>
      <c r="F20" s="109"/>
      <c r="G20" s="109">
        <f>Kobe!BJ19</f>
        <v>3042399</v>
      </c>
      <c r="H20" s="86"/>
      <c r="I20" s="126">
        <f t="shared" si="0"/>
        <v>21258927</v>
      </c>
      <c r="J20" s="127"/>
      <c r="K20" s="124">
        <f t="shared" si="1"/>
        <v>389.09396562768819</v>
      </c>
      <c r="L20" s="124"/>
      <c r="M20" s="128">
        <v>218.76546750977201</v>
      </c>
      <c r="N20" s="124"/>
      <c r="O20" s="124">
        <f t="shared" si="2"/>
        <v>170.32849811791618</v>
      </c>
      <c r="P20" s="98"/>
    </row>
    <row r="21" spans="1:16" s="96" customFormat="1" x14ac:dyDescent="0.25">
      <c r="A21" s="95" t="s">
        <v>33</v>
      </c>
      <c r="B21" s="95"/>
      <c r="C21" s="86">
        <v>62044</v>
      </c>
      <c r="D21" s="99"/>
      <c r="E21" s="109">
        <f>'Kosten absolut'!BK20</f>
        <v>25925169</v>
      </c>
      <c r="F21" s="109"/>
      <c r="G21" s="109">
        <f>Kobe!BJ20</f>
        <v>3344400</v>
      </c>
      <c r="H21" s="86"/>
      <c r="I21" s="126">
        <f t="shared" si="0"/>
        <v>22580769</v>
      </c>
      <c r="J21" s="127"/>
      <c r="K21" s="124">
        <f t="shared" si="1"/>
        <v>363.94766617239378</v>
      </c>
      <c r="L21" s="124"/>
      <c r="M21" s="128">
        <v>218.22660338753801</v>
      </c>
      <c r="N21" s="124"/>
      <c r="O21" s="124">
        <f t="shared" si="2"/>
        <v>145.72106278485577</v>
      </c>
      <c r="P21" s="98"/>
    </row>
    <row r="22" spans="1:16" s="96" customFormat="1" x14ac:dyDescent="0.25">
      <c r="A22" s="95" t="s">
        <v>34</v>
      </c>
      <c r="B22" s="95"/>
      <c r="C22" s="86">
        <v>46528</v>
      </c>
      <c r="D22" s="99"/>
      <c r="E22" s="109">
        <f>'Kosten absolut'!BK21</f>
        <v>23305868</v>
      </c>
      <c r="F22" s="109"/>
      <c r="G22" s="109">
        <f>Kobe!BJ21</f>
        <v>2830526</v>
      </c>
      <c r="H22" s="86"/>
      <c r="I22" s="126">
        <f t="shared" si="0"/>
        <v>20475342</v>
      </c>
      <c r="J22" s="127"/>
      <c r="K22" s="124">
        <f t="shared" si="1"/>
        <v>440.06495013755159</v>
      </c>
      <c r="L22" s="124"/>
      <c r="M22" s="128">
        <v>314.37535435278198</v>
      </c>
      <c r="N22" s="124"/>
      <c r="O22" s="124">
        <f t="shared" si="2"/>
        <v>125.68959578476961</v>
      </c>
      <c r="P22" s="98"/>
    </row>
    <row r="23" spans="1:16" s="96" customFormat="1" x14ac:dyDescent="0.25">
      <c r="A23" s="95" t="s">
        <v>35</v>
      </c>
      <c r="B23" s="95"/>
      <c r="C23" s="86">
        <v>76597</v>
      </c>
      <c r="D23" s="99"/>
      <c r="E23" s="109">
        <f>'Kosten absolut'!BK22</f>
        <v>33442274</v>
      </c>
      <c r="F23" s="109"/>
      <c r="G23" s="109">
        <f>Kobe!BJ22</f>
        <v>4503309</v>
      </c>
      <c r="H23" s="86"/>
      <c r="I23" s="126">
        <f t="shared" si="0"/>
        <v>28938965</v>
      </c>
      <c r="J23" s="127"/>
      <c r="K23" s="124">
        <f t="shared" si="1"/>
        <v>377.80807342324113</v>
      </c>
      <c r="L23" s="124"/>
      <c r="M23" s="128">
        <v>230.87606510339899</v>
      </c>
      <c r="N23" s="124"/>
      <c r="O23" s="124">
        <f t="shared" si="2"/>
        <v>146.93200831984214</v>
      </c>
      <c r="P23" s="98"/>
    </row>
    <row r="24" spans="1:16" s="96" customFormat="1" x14ac:dyDescent="0.25">
      <c r="A24" s="95" t="s">
        <v>36</v>
      </c>
      <c r="B24" s="95"/>
      <c r="C24" s="86">
        <v>19645</v>
      </c>
      <c r="D24" s="99"/>
      <c r="E24" s="109">
        <f>'Kosten absolut'!BK23</f>
        <v>7357088</v>
      </c>
      <c r="F24" s="109"/>
      <c r="G24" s="109">
        <f>Kobe!BJ23</f>
        <v>1049500</v>
      </c>
      <c r="H24" s="86"/>
      <c r="I24" s="126">
        <f t="shared" si="0"/>
        <v>6307588</v>
      </c>
      <c r="J24" s="127"/>
      <c r="K24" s="124">
        <f t="shared" si="1"/>
        <v>321.07854415881906</v>
      </c>
      <c r="L24" s="124"/>
      <c r="M24" s="128">
        <v>213.63152119332199</v>
      </c>
      <c r="N24" s="124"/>
      <c r="O24" s="124">
        <f t="shared" si="2"/>
        <v>107.44702296549707</v>
      </c>
      <c r="P24" s="98"/>
    </row>
    <row r="25" spans="1:16" s="96" customFormat="1" x14ac:dyDescent="0.25">
      <c r="A25" s="95" t="s">
        <v>37</v>
      </c>
      <c r="B25" s="95"/>
      <c r="C25" s="86">
        <v>12643</v>
      </c>
      <c r="D25" s="99"/>
      <c r="E25" s="109">
        <f>'Kosten absolut'!BK24</f>
        <v>4035057</v>
      </c>
      <c r="F25" s="109"/>
      <c r="G25" s="109">
        <f>Kobe!BJ24</f>
        <v>608203</v>
      </c>
      <c r="H25" s="86"/>
      <c r="I25" s="126">
        <f t="shared" si="0"/>
        <v>3426854</v>
      </c>
      <c r="J25" s="127"/>
      <c r="K25" s="124">
        <f t="shared" si="1"/>
        <v>271.04753618603178</v>
      </c>
      <c r="L25" s="124"/>
      <c r="M25" s="128">
        <v>172.01192759147</v>
      </c>
      <c r="N25" s="124"/>
      <c r="O25" s="124">
        <f t="shared" si="2"/>
        <v>99.035608594561779</v>
      </c>
      <c r="P25" s="98"/>
    </row>
    <row r="26" spans="1:16" s="96" customFormat="1" x14ac:dyDescent="0.25">
      <c r="A26" s="95" t="s">
        <v>38</v>
      </c>
      <c r="B26" s="95"/>
      <c r="C26" s="86">
        <v>3884</v>
      </c>
      <c r="D26" s="99"/>
      <c r="E26" s="109">
        <f>'Kosten absolut'!BK25</f>
        <v>1191449</v>
      </c>
      <c r="F26" s="109"/>
      <c r="G26" s="109">
        <f>Kobe!BJ25</f>
        <v>170052</v>
      </c>
      <c r="H26" s="86"/>
      <c r="I26" s="126">
        <f t="shared" si="0"/>
        <v>1021397</v>
      </c>
      <c r="J26" s="127"/>
      <c r="K26" s="124">
        <f t="shared" si="1"/>
        <v>262.97554067971163</v>
      </c>
      <c r="L26" s="124"/>
      <c r="M26" s="128">
        <v>154.46716128427499</v>
      </c>
      <c r="N26" s="124"/>
      <c r="O26" s="124">
        <f t="shared" si="2"/>
        <v>108.50837939543663</v>
      </c>
      <c r="P26" s="98"/>
    </row>
    <row r="27" spans="1:16" s="96" customFormat="1" x14ac:dyDescent="0.25">
      <c r="A27" s="95" t="s">
        <v>39</v>
      </c>
      <c r="B27" s="95"/>
      <c r="C27" s="86">
        <v>109098</v>
      </c>
      <c r="D27" s="99"/>
      <c r="E27" s="109">
        <f>'Kosten absolut'!BK26</f>
        <v>37624746</v>
      </c>
      <c r="F27" s="109"/>
      <c r="G27" s="109">
        <f>Kobe!BJ26</f>
        <v>5409799</v>
      </c>
      <c r="H27" s="86"/>
      <c r="I27" s="126">
        <f t="shared" si="0"/>
        <v>32214947</v>
      </c>
      <c r="J27" s="127"/>
      <c r="K27" s="124">
        <f t="shared" si="1"/>
        <v>295.28448734165613</v>
      </c>
      <c r="L27" s="124"/>
      <c r="M27" s="128">
        <v>185.32301444743501</v>
      </c>
      <c r="N27" s="124"/>
      <c r="O27" s="124">
        <f t="shared" si="2"/>
        <v>109.96147289422112</v>
      </c>
      <c r="P27" s="98"/>
    </row>
    <row r="28" spans="1:16" s="96" customFormat="1" x14ac:dyDescent="0.25">
      <c r="A28" s="95" t="s">
        <v>40</v>
      </c>
      <c r="B28" s="95"/>
      <c r="C28" s="86">
        <v>48398</v>
      </c>
      <c r="D28" s="99"/>
      <c r="E28" s="109">
        <f>'Kosten absolut'!BK27</f>
        <v>18589518</v>
      </c>
      <c r="F28" s="109"/>
      <c r="G28" s="109">
        <f>Kobe!BJ27</f>
        <v>2378143</v>
      </c>
      <c r="H28" s="86"/>
      <c r="I28" s="126">
        <f t="shared" si="0"/>
        <v>16211375</v>
      </c>
      <c r="J28" s="127"/>
      <c r="K28" s="124">
        <f t="shared" si="1"/>
        <v>334.9596057688334</v>
      </c>
      <c r="L28" s="124"/>
      <c r="M28" s="128">
        <v>188.285433384253</v>
      </c>
      <c r="N28" s="124"/>
      <c r="O28" s="124">
        <f t="shared" si="2"/>
        <v>146.6741723845804</v>
      </c>
      <c r="P28" s="98"/>
    </row>
    <row r="29" spans="1:16" s="96" customFormat="1" x14ac:dyDescent="0.25">
      <c r="A29" s="95" t="s">
        <v>41</v>
      </c>
      <c r="B29" s="95"/>
      <c r="C29" s="86">
        <v>136067</v>
      </c>
      <c r="D29" s="99"/>
      <c r="E29" s="109">
        <f>'Kosten absolut'!BK28</f>
        <v>56162043</v>
      </c>
      <c r="F29" s="109"/>
      <c r="G29" s="109">
        <f>Kobe!BJ28</f>
        <v>6990590</v>
      </c>
      <c r="H29" s="86"/>
      <c r="I29" s="126">
        <f t="shared" si="0"/>
        <v>49171453</v>
      </c>
      <c r="J29" s="127"/>
      <c r="K29" s="124">
        <f t="shared" si="1"/>
        <v>361.37677026758877</v>
      </c>
      <c r="L29" s="124"/>
      <c r="M29" s="128">
        <v>203.447390305434</v>
      </c>
      <c r="N29" s="124"/>
      <c r="O29" s="124">
        <f t="shared" si="2"/>
        <v>157.92937996215477</v>
      </c>
      <c r="P29" s="98"/>
    </row>
    <row r="30" spans="1:16" s="96" customFormat="1" x14ac:dyDescent="0.25">
      <c r="A30" s="95" t="s">
        <v>42</v>
      </c>
      <c r="B30" s="95"/>
      <c r="C30" s="86">
        <v>52837</v>
      </c>
      <c r="D30" s="99"/>
      <c r="E30" s="109">
        <f>'Kosten absolut'!BK29</f>
        <v>20750057</v>
      </c>
      <c r="F30" s="109"/>
      <c r="G30" s="109">
        <f>Kobe!BJ29</f>
        <v>2675583</v>
      </c>
      <c r="H30" s="86"/>
      <c r="I30" s="126">
        <f t="shared" si="0"/>
        <v>18074474</v>
      </c>
      <c r="J30" s="127"/>
      <c r="K30" s="124">
        <f t="shared" si="1"/>
        <v>342.07986827412611</v>
      </c>
      <c r="L30" s="124"/>
      <c r="M30" s="128">
        <v>192.69787605199201</v>
      </c>
      <c r="N30" s="124"/>
      <c r="O30" s="124">
        <f t="shared" si="2"/>
        <v>149.3819922221341</v>
      </c>
      <c r="P30" s="98"/>
    </row>
    <row r="31" spans="1:16" s="96" customFormat="1" x14ac:dyDescent="0.25">
      <c r="A31" s="95" t="s">
        <v>43</v>
      </c>
      <c r="B31" s="95"/>
      <c r="C31" s="86">
        <v>97581</v>
      </c>
      <c r="D31" s="99"/>
      <c r="E31" s="109">
        <f>'Kosten absolut'!BK30</f>
        <v>49632002</v>
      </c>
      <c r="F31" s="109"/>
      <c r="G31" s="109">
        <f>Kobe!BJ30</f>
        <v>5723779</v>
      </c>
      <c r="H31" s="86"/>
      <c r="I31" s="126">
        <f t="shared" si="0"/>
        <v>43908223</v>
      </c>
      <c r="J31" s="127"/>
      <c r="K31" s="124">
        <f t="shared" si="1"/>
        <v>449.96693003760976</v>
      </c>
      <c r="L31" s="124"/>
      <c r="M31" s="128">
        <v>268.52049053197902</v>
      </c>
      <c r="N31" s="124"/>
      <c r="O31" s="124">
        <f t="shared" si="2"/>
        <v>181.44643950563074</v>
      </c>
      <c r="P31" s="98"/>
    </row>
    <row r="32" spans="1:16" s="96" customFormat="1" x14ac:dyDescent="0.25">
      <c r="A32" s="95" t="s">
        <v>44</v>
      </c>
      <c r="B32" s="95"/>
      <c r="C32" s="86">
        <v>142739</v>
      </c>
      <c r="D32" s="99"/>
      <c r="E32" s="109">
        <f>'Kosten absolut'!BK31</f>
        <v>71765246</v>
      </c>
      <c r="F32" s="109"/>
      <c r="G32" s="109">
        <f>Kobe!BJ31</f>
        <v>8723975</v>
      </c>
      <c r="H32" s="86"/>
      <c r="I32" s="126">
        <f t="shared" si="0"/>
        <v>63041271</v>
      </c>
      <c r="J32" s="127"/>
      <c r="K32" s="124">
        <f t="shared" si="1"/>
        <v>441.65414497789675</v>
      </c>
      <c r="L32" s="124"/>
      <c r="M32" s="128">
        <v>268.98316112305099</v>
      </c>
      <c r="N32" s="124"/>
      <c r="O32" s="124">
        <f t="shared" si="2"/>
        <v>172.67098385484576</v>
      </c>
      <c r="P32" s="98"/>
    </row>
    <row r="33" spans="1:16" s="96" customFormat="1" x14ac:dyDescent="0.25">
      <c r="A33" s="95" t="s">
        <v>45</v>
      </c>
      <c r="B33" s="95"/>
      <c r="C33" s="86">
        <v>72803</v>
      </c>
      <c r="D33" s="99"/>
      <c r="E33" s="109">
        <f>'Kosten absolut'!BK32</f>
        <v>29455046</v>
      </c>
      <c r="F33" s="109"/>
      <c r="G33" s="109">
        <f>Kobe!BJ32</f>
        <v>3724883</v>
      </c>
      <c r="H33" s="86"/>
      <c r="I33" s="126">
        <f t="shared" si="0"/>
        <v>25730163</v>
      </c>
      <c r="J33" s="127"/>
      <c r="K33" s="124">
        <f t="shared" si="1"/>
        <v>353.42174086232711</v>
      </c>
      <c r="L33" s="124"/>
      <c r="M33" s="128">
        <v>207.58745911585899</v>
      </c>
      <c r="N33" s="124"/>
      <c r="O33" s="124">
        <f t="shared" si="2"/>
        <v>145.83428174646812</v>
      </c>
      <c r="P33" s="98"/>
    </row>
    <row r="34" spans="1:16" s="96" customFormat="1" x14ac:dyDescent="0.25">
      <c r="A34" s="95" t="s">
        <v>46</v>
      </c>
      <c r="B34" s="95"/>
      <c r="C34" s="86">
        <v>37961</v>
      </c>
      <c r="D34" s="99"/>
      <c r="E34" s="109">
        <f>'Kosten absolut'!BK33</f>
        <v>16443362</v>
      </c>
      <c r="F34" s="109"/>
      <c r="G34" s="109">
        <f>Kobe!BJ33</f>
        <v>2048267</v>
      </c>
      <c r="H34" s="86"/>
      <c r="I34" s="126">
        <f t="shared" si="0"/>
        <v>14395095</v>
      </c>
      <c r="J34" s="127"/>
      <c r="K34" s="124">
        <f t="shared" si="1"/>
        <v>379.20747609388582</v>
      </c>
      <c r="L34" s="124"/>
      <c r="M34" s="128">
        <v>255.48241016093601</v>
      </c>
      <c r="N34" s="124"/>
      <c r="O34" s="124">
        <f t="shared" si="2"/>
        <v>123.7250659329498</v>
      </c>
      <c r="P34" s="98"/>
    </row>
    <row r="35" spans="1:16" s="96" customFormat="1" x14ac:dyDescent="0.25">
      <c r="A35" s="95" t="s">
        <v>47</v>
      </c>
      <c r="B35" s="95"/>
      <c r="C35" s="86">
        <v>92142</v>
      </c>
      <c r="D35" s="99"/>
      <c r="E35" s="109">
        <f>'Kosten absolut'!BK34</f>
        <v>48057536</v>
      </c>
      <c r="F35" s="109"/>
      <c r="G35" s="109">
        <f>Kobe!BJ34</f>
        <v>5704721</v>
      </c>
      <c r="H35" s="86"/>
      <c r="I35" s="126">
        <f t="shared" si="0"/>
        <v>42352815</v>
      </c>
      <c r="J35" s="127"/>
      <c r="K35" s="124">
        <f t="shared" si="1"/>
        <v>459.6472292765514</v>
      </c>
      <c r="L35" s="124"/>
      <c r="M35" s="128">
        <v>312.01540687885802</v>
      </c>
      <c r="N35" s="124"/>
      <c r="O35" s="124">
        <f t="shared" si="2"/>
        <v>147.63182239769338</v>
      </c>
      <c r="P35" s="98"/>
    </row>
    <row r="36" spans="1:16" s="96" customFormat="1" x14ac:dyDescent="0.25">
      <c r="A36" s="95" t="s">
        <v>48</v>
      </c>
      <c r="B36" s="95"/>
      <c r="C36" s="86">
        <v>17643</v>
      </c>
      <c r="D36" s="99"/>
      <c r="E36" s="109">
        <f>'Kosten absolut'!BK35</f>
        <v>7477571</v>
      </c>
      <c r="F36" s="109"/>
      <c r="G36" s="109">
        <f>Kobe!BJ35</f>
        <v>958105</v>
      </c>
      <c r="H36" s="86"/>
      <c r="I36" s="126">
        <f t="shared" si="0"/>
        <v>6519466</v>
      </c>
      <c r="J36" s="127"/>
      <c r="K36" s="124">
        <f t="shared" si="1"/>
        <v>369.5213965878819</v>
      </c>
      <c r="L36" s="124"/>
      <c r="M36" s="128">
        <v>241.35538545822101</v>
      </c>
      <c r="N36" s="124"/>
      <c r="O36" s="124">
        <f t="shared" si="2"/>
        <v>128.16601112966089</v>
      </c>
      <c r="P36" s="98"/>
    </row>
    <row r="37" spans="1:16" s="96" customFormat="1" x14ac:dyDescent="0.25">
      <c r="A37" s="96" t="s">
        <v>49</v>
      </c>
      <c r="C37" s="86">
        <f>SUM(C11:C36)</f>
        <v>1809857</v>
      </c>
      <c r="D37" s="86"/>
      <c r="E37" s="109">
        <f>SUM(E11:E36)</f>
        <v>775798930</v>
      </c>
      <c r="F37" s="86"/>
      <c r="G37" s="109">
        <f>Kobe!BJ36</f>
        <v>98483073</v>
      </c>
      <c r="H37" s="86"/>
      <c r="I37" s="126">
        <f t="shared" si="0"/>
        <v>677315857</v>
      </c>
      <c r="J37" s="127"/>
      <c r="K37" s="124">
        <f t="shared" si="1"/>
        <v>374.23722260930009</v>
      </c>
      <c r="L37" s="128"/>
      <c r="M37" s="128">
        <v>228.93922229127216</v>
      </c>
      <c r="N37" s="128"/>
      <c r="O37" s="124">
        <f t="shared" si="2"/>
        <v>145.29800031802793</v>
      </c>
    </row>
  </sheetData>
  <phoneticPr fontId="0" type="noConversion"/>
  <pageMargins left="0.78740157480314965" right="0.78740157480314965" top="0.77" bottom="0.74" header="0.51181102362204722" footer="0.51181102362204722"/>
  <pageSetup paperSize="9" orientation="landscape" horizontalDpi="300" verticalDpi="300" r:id="rId1"/>
  <headerFooter alignWithMargins="0">
    <oddHeader>&amp;A</oddHeader>
    <oddFooter>Seite &amp;P</oddFooter>
  </headerFooter>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3"/>
  <dimension ref="A1:S37"/>
  <sheetViews>
    <sheetView workbookViewId="0"/>
  </sheetViews>
  <sheetFormatPr baseColWidth="10" defaultColWidth="11.44140625" defaultRowHeight="13.2" x14ac:dyDescent="0.25"/>
  <cols>
    <col min="1" max="1" width="8.109375" style="47" customWidth="1"/>
    <col min="2" max="2" width="7.6640625" style="47" customWidth="1"/>
    <col min="3" max="3" width="10.109375" style="49" customWidth="1"/>
    <col min="4" max="4" width="2.5546875" style="49" customWidth="1"/>
    <col min="5" max="5" width="13.33203125" style="49" customWidth="1"/>
    <col min="6" max="6" width="3" style="49" customWidth="1"/>
    <col min="7" max="7" width="12.44140625" style="49" customWidth="1"/>
    <col min="8" max="8" width="3.44140625" style="49" customWidth="1"/>
    <col min="9" max="9" width="13" style="49" customWidth="1"/>
    <col min="10" max="10" width="2.44140625" style="49" customWidth="1"/>
    <col min="11" max="11" width="13.33203125" style="85" customWidth="1"/>
    <col min="12" max="12" width="2.88671875" style="45" customWidth="1"/>
    <col min="13" max="13" width="13.33203125" style="85" customWidth="1"/>
    <col min="14" max="14" width="2" style="46" customWidth="1"/>
    <col min="15" max="15" width="12.88671875" style="85" customWidth="1"/>
    <col min="16" max="16" width="4.33203125" style="47" customWidth="1"/>
    <col min="17" max="17" width="11.44140625" style="47"/>
    <col min="18" max="18" width="26.88671875" style="47" customWidth="1"/>
    <col min="19" max="19" width="11.44140625" style="48"/>
    <col min="20" max="16384" width="11.44140625" style="47"/>
  </cols>
  <sheetData>
    <row r="1" spans="1:19" s="43" customFormat="1" x14ac:dyDescent="0.25">
      <c r="A1" s="6" t="s">
        <v>184</v>
      </c>
      <c r="B1" s="6"/>
      <c r="C1" s="39"/>
      <c r="D1" s="39"/>
      <c r="E1" s="40"/>
      <c r="F1" s="40"/>
      <c r="G1" s="40"/>
      <c r="H1" s="40"/>
      <c r="I1" s="40"/>
      <c r="J1" s="40"/>
      <c r="K1" s="88"/>
      <c r="L1" s="41"/>
      <c r="M1" s="88"/>
      <c r="N1" s="42"/>
      <c r="O1" s="29"/>
      <c r="P1" s="7" t="s">
        <v>185</v>
      </c>
    </row>
    <row r="2" spans="1:19" s="43" customFormat="1" x14ac:dyDescent="0.25">
      <c r="A2" s="38" t="s">
        <v>182</v>
      </c>
      <c r="B2" s="38"/>
      <c r="C2" s="39"/>
      <c r="D2" s="39"/>
      <c r="E2" s="40"/>
      <c r="F2" s="40"/>
      <c r="G2" s="40"/>
      <c r="H2" s="40"/>
      <c r="I2" s="40"/>
      <c r="J2" s="40"/>
      <c r="K2" s="88"/>
      <c r="L2" s="41"/>
      <c r="M2" s="88"/>
      <c r="N2" s="42"/>
      <c r="O2" s="29"/>
      <c r="P2" s="22"/>
    </row>
    <row r="3" spans="1:19" x14ac:dyDescent="0.25">
      <c r="A3" s="38" t="s">
        <v>213</v>
      </c>
      <c r="B3" s="38"/>
      <c r="C3" s="44"/>
      <c r="D3" s="44"/>
      <c r="E3" s="40"/>
      <c r="F3" s="40"/>
      <c r="G3" s="40"/>
      <c r="H3" s="40"/>
      <c r="I3" s="40"/>
      <c r="J3" s="40"/>
      <c r="S3" s="47"/>
    </row>
    <row r="4" spans="1:19" x14ac:dyDescent="0.25">
      <c r="A4" s="38" t="s">
        <v>173</v>
      </c>
      <c r="B4" s="38"/>
      <c r="C4" s="44"/>
      <c r="D4" s="44"/>
      <c r="E4" s="40"/>
      <c r="F4" s="40"/>
      <c r="G4" s="40"/>
      <c r="H4" s="40"/>
      <c r="I4" s="40"/>
      <c r="J4" s="40"/>
      <c r="S4" s="47"/>
    </row>
    <row r="5" spans="1:19" x14ac:dyDescent="0.25">
      <c r="S5" s="47"/>
    </row>
    <row r="6" spans="1:19" x14ac:dyDescent="0.25">
      <c r="B6" s="43"/>
      <c r="K6" s="89"/>
      <c r="L6" s="46"/>
      <c r="M6" s="89"/>
      <c r="O6" s="89"/>
      <c r="P6" s="49"/>
      <c r="S6" s="47"/>
    </row>
    <row r="7" spans="1:19" x14ac:dyDescent="0.25">
      <c r="A7" s="43" t="s">
        <v>1</v>
      </c>
      <c r="B7"/>
      <c r="C7" s="50" t="s">
        <v>56</v>
      </c>
      <c r="D7" s="50"/>
      <c r="E7" s="50" t="s">
        <v>52</v>
      </c>
      <c r="F7" s="50"/>
      <c r="G7" s="105" t="s">
        <v>183</v>
      </c>
      <c r="H7" s="50"/>
      <c r="I7" s="50" t="s">
        <v>55</v>
      </c>
      <c r="J7" s="50"/>
      <c r="K7" s="90" t="s">
        <v>57</v>
      </c>
      <c r="L7" s="52"/>
      <c r="M7" s="90" t="s">
        <v>57</v>
      </c>
      <c r="N7" s="52"/>
      <c r="O7" s="90" t="s">
        <v>58</v>
      </c>
      <c r="P7" s="50"/>
      <c r="S7" s="47"/>
    </row>
    <row r="8" spans="1:19" x14ac:dyDescent="0.25">
      <c r="C8" s="50" t="s">
        <v>80</v>
      </c>
      <c r="D8" s="50"/>
      <c r="E8" s="50" t="s">
        <v>80</v>
      </c>
      <c r="F8" s="50"/>
      <c r="G8" s="105" t="s">
        <v>80</v>
      </c>
      <c r="H8" s="50"/>
      <c r="I8" s="50" t="s">
        <v>80</v>
      </c>
      <c r="J8" s="50"/>
      <c r="K8" s="106" t="s">
        <v>81</v>
      </c>
      <c r="L8" s="53"/>
      <c r="M8" s="91" t="s">
        <v>59</v>
      </c>
      <c r="N8" s="52"/>
      <c r="O8" s="90" t="s">
        <v>81</v>
      </c>
      <c r="P8" s="51"/>
      <c r="S8" s="47"/>
    </row>
    <row r="9" spans="1:19" x14ac:dyDescent="0.25">
      <c r="E9" s="50" t="s">
        <v>54</v>
      </c>
      <c r="F9" s="50"/>
      <c r="G9" s="50" t="s">
        <v>54</v>
      </c>
      <c r="H9" s="50"/>
      <c r="I9" s="50" t="s">
        <v>54</v>
      </c>
      <c r="J9" s="50"/>
      <c r="K9" s="90" t="s">
        <v>54</v>
      </c>
      <c r="L9" s="52"/>
      <c r="M9" s="90" t="s">
        <v>54</v>
      </c>
      <c r="N9" s="52"/>
      <c r="O9" s="90" t="s">
        <v>54</v>
      </c>
      <c r="P9" s="50"/>
      <c r="S9" s="47"/>
    </row>
    <row r="10" spans="1:19" s="61" customFormat="1" x14ac:dyDescent="0.25">
      <c r="C10" s="62"/>
      <c r="E10" s="62"/>
      <c r="G10" s="62"/>
      <c r="H10" s="54"/>
      <c r="I10" s="62"/>
      <c r="J10" s="54"/>
      <c r="L10" s="63"/>
      <c r="N10" s="63"/>
      <c r="O10" s="92"/>
      <c r="P10" s="54"/>
    </row>
    <row r="11" spans="1:19" s="96" customFormat="1" x14ac:dyDescent="0.25">
      <c r="A11" s="95" t="s">
        <v>23</v>
      </c>
      <c r="B11" s="95"/>
      <c r="C11" s="86">
        <v>256832</v>
      </c>
      <c r="D11" s="99"/>
      <c r="E11" s="109">
        <f>'Kosten absolut'!BM10</f>
        <v>128165402</v>
      </c>
      <c r="F11" s="109"/>
      <c r="G11" s="109">
        <f>Kobe!BM10</f>
        <v>15223912</v>
      </c>
      <c r="H11" s="86"/>
      <c r="I11" s="126">
        <f>E11-G11</f>
        <v>112941490</v>
      </c>
      <c r="J11" s="127"/>
      <c r="K11" s="124">
        <f>I11/C11</f>
        <v>439.74851264639921</v>
      </c>
      <c r="L11" s="124"/>
      <c r="M11" s="128">
        <v>218.04229159690701</v>
      </c>
      <c r="N11" s="124"/>
      <c r="O11" s="124">
        <f>K11-M11</f>
        <v>221.7062210494922</v>
      </c>
      <c r="P11" s="97"/>
      <c r="R11" s="141"/>
    </row>
    <row r="12" spans="1:19" s="96" customFormat="1" x14ac:dyDescent="0.25">
      <c r="A12" s="95" t="s">
        <v>24</v>
      </c>
      <c r="B12" s="95"/>
      <c r="C12" s="86">
        <v>207478</v>
      </c>
      <c r="D12" s="99"/>
      <c r="E12" s="109">
        <f>'Kosten absolut'!BM11</f>
        <v>120450668</v>
      </c>
      <c r="F12" s="109"/>
      <c r="G12" s="109">
        <f>Kobe!BM11</f>
        <v>12481662</v>
      </c>
      <c r="H12" s="86"/>
      <c r="I12" s="126">
        <f t="shared" ref="I12:I37" si="0">E12-G12</f>
        <v>107969006</v>
      </c>
      <c r="J12" s="127"/>
      <c r="K12" s="124">
        <f t="shared" ref="K12:K37" si="1">I12/C12</f>
        <v>520.38773267527165</v>
      </c>
      <c r="L12" s="124"/>
      <c r="M12" s="128">
        <v>249.03833194441299</v>
      </c>
      <c r="N12" s="124"/>
      <c r="O12" s="124">
        <f t="shared" ref="O12:O37" si="2">K12-M12</f>
        <v>271.34940073085863</v>
      </c>
      <c r="P12" s="98"/>
    </row>
    <row r="13" spans="1:19" s="96" customFormat="1" x14ac:dyDescent="0.25">
      <c r="A13" s="95" t="s">
        <v>25</v>
      </c>
      <c r="B13" s="95"/>
      <c r="C13" s="86">
        <v>73599</v>
      </c>
      <c r="D13" s="99"/>
      <c r="E13" s="109">
        <f>'Kosten absolut'!BM12</f>
        <v>33308996</v>
      </c>
      <c r="F13" s="109"/>
      <c r="G13" s="109">
        <f>Kobe!BM12</f>
        <v>3823279</v>
      </c>
      <c r="H13" s="86"/>
      <c r="I13" s="126">
        <f t="shared" si="0"/>
        <v>29485717</v>
      </c>
      <c r="J13" s="127"/>
      <c r="K13" s="124">
        <f t="shared" si="1"/>
        <v>400.62659818747539</v>
      </c>
      <c r="L13" s="124"/>
      <c r="M13" s="128">
        <v>191.51246859173401</v>
      </c>
      <c r="N13" s="124"/>
      <c r="O13" s="124">
        <f t="shared" si="2"/>
        <v>209.11412959574139</v>
      </c>
      <c r="P13" s="98"/>
    </row>
    <row r="14" spans="1:19" s="96" customFormat="1" x14ac:dyDescent="0.25">
      <c r="A14" s="95" t="s">
        <v>26</v>
      </c>
      <c r="B14" s="95"/>
      <c r="C14" s="86">
        <v>7559</v>
      </c>
      <c r="D14" s="99"/>
      <c r="E14" s="109">
        <f>'Kosten absolut'!BM13</f>
        <v>3022781</v>
      </c>
      <c r="F14" s="109"/>
      <c r="G14" s="109">
        <f>Kobe!BM13</f>
        <v>397848</v>
      </c>
      <c r="H14" s="86"/>
      <c r="I14" s="126">
        <f t="shared" si="0"/>
        <v>2624933</v>
      </c>
      <c r="J14" s="127"/>
      <c r="K14" s="124">
        <f t="shared" si="1"/>
        <v>347.25929355734888</v>
      </c>
      <c r="L14" s="124"/>
      <c r="M14" s="128">
        <v>184.25417478179301</v>
      </c>
      <c r="N14" s="124"/>
      <c r="O14" s="124">
        <f t="shared" si="2"/>
        <v>163.00511877555587</v>
      </c>
      <c r="P14" s="98"/>
    </row>
    <row r="15" spans="1:19" s="96" customFormat="1" x14ac:dyDescent="0.25">
      <c r="A15" s="95" t="s">
        <v>27</v>
      </c>
      <c r="B15" s="95"/>
      <c r="C15" s="86">
        <v>27062</v>
      </c>
      <c r="D15" s="99"/>
      <c r="E15" s="109">
        <f>'Kosten absolut'!BM14</f>
        <v>12197325</v>
      </c>
      <c r="F15" s="109"/>
      <c r="G15" s="109">
        <f>Kobe!BM14</f>
        <v>1452776</v>
      </c>
      <c r="H15" s="86"/>
      <c r="I15" s="126">
        <f t="shared" si="0"/>
        <v>10744549</v>
      </c>
      <c r="J15" s="127"/>
      <c r="K15" s="124">
        <f t="shared" si="1"/>
        <v>397.03455029192224</v>
      </c>
      <c r="L15" s="124"/>
      <c r="M15" s="128">
        <v>187.25384723391201</v>
      </c>
      <c r="N15" s="124"/>
      <c r="O15" s="124">
        <f t="shared" si="2"/>
        <v>209.78070305801023</v>
      </c>
      <c r="P15" s="98"/>
    </row>
    <row r="16" spans="1:19" s="96" customFormat="1" x14ac:dyDescent="0.25">
      <c r="A16" s="95" t="s">
        <v>28</v>
      </c>
      <c r="B16" s="95"/>
      <c r="C16" s="86">
        <v>6170</v>
      </c>
      <c r="D16" s="99"/>
      <c r="E16" s="109">
        <f>'Kosten absolut'!BM15</f>
        <v>2719029</v>
      </c>
      <c r="F16" s="109"/>
      <c r="G16" s="109">
        <f>Kobe!BM15</f>
        <v>321536</v>
      </c>
      <c r="H16" s="86"/>
      <c r="I16" s="126">
        <f t="shared" si="0"/>
        <v>2397493</v>
      </c>
      <c r="J16" s="127"/>
      <c r="K16" s="124">
        <f t="shared" si="1"/>
        <v>388.57260940032415</v>
      </c>
      <c r="L16" s="124"/>
      <c r="M16" s="128">
        <v>177.545365148683</v>
      </c>
      <c r="N16" s="124"/>
      <c r="O16" s="124">
        <f t="shared" si="2"/>
        <v>211.02724425164115</v>
      </c>
      <c r="P16" s="98"/>
    </row>
    <row r="17" spans="1:16" s="96" customFormat="1" x14ac:dyDescent="0.25">
      <c r="A17" s="95" t="s">
        <v>29</v>
      </c>
      <c r="B17" s="95"/>
      <c r="C17" s="86">
        <v>7509</v>
      </c>
      <c r="D17" s="99"/>
      <c r="E17" s="109">
        <f>'Kosten absolut'!BM16</f>
        <v>3181872</v>
      </c>
      <c r="F17" s="109"/>
      <c r="G17" s="109">
        <f>Kobe!BM16</f>
        <v>378152</v>
      </c>
      <c r="H17" s="86"/>
      <c r="I17" s="126">
        <f t="shared" si="0"/>
        <v>2803720</v>
      </c>
      <c r="J17" s="127"/>
      <c r="K17" s="124">
        <f t="shared" si="1"/>
        <v>373.38127580237051</v>
      </c>
      <c r="L17" s="124"/>
      <c r="M17" s="128">
        <v>165.39459067220801</v>
      </c>
      <c r="N17" s="124"/>
      <c r="O17" s="124">
        <f t="shared" si="2"/>
        <v>207.9866851301625</v>
      </c>
      <c r="P17" s="98"/>
    </row>
    <row r="18" spans="1:16" s="96" customFormat="1" x14ac:dyDescent="0.25">
      <c r="A18" s="95" t="s">
        <v>30</v>
      </c>
      <c r="B18" s="95"/>
      <c r="C18" s="86">
        <v>7815</v>
      </c>
      <c r="D18" s="99"/>
      <c r="E18" s="109">
        <f>'Kosten absolut'!BM17</f>
        <v>3464240</v>
      </c>
      <c r="F18" s="109"/>
      <c r="G18" s="109">
        <f>Kobe!BM17</f>
        <v>438401</v>
      </c>
      <c r="H18" s="86"/>
      <c r="I18" s="126">
        <f t="shared" si="0"/>
        <v>3025839</v>
      </c>
      <c r="J18" s="127"/>
      <c r="K18" s="124">
        <f t="shared" si="1"/>
        <v>387.1834932821497</v>
      </c>
      <c r="L18" s="124"/>
      <c r="M18" s="128">
        <v>189.74562139457399</v>
      </c>
      <c r="N18" s="124"/>
      <c r="O18" s="124">
        <f t="shared" si="2"/>
        <v>197.43787188757571</v>
      </c>
      <c r="P18" s="98"/>
    </row>
    <row r="19" spans="1:16" s="96" customFormat="1" x14ac:dyDescent="0.25">
      <c r="A19" s="95" t="s">
        <v>31</v>
      </c>
      <c r="B19" s="95"/>
      <c r="C19" s="86">
        <v>19289</v>
      </c>
      <c r="D19" s="99"/>
      <c r="E19" s="109">
        <f>'Kosten absolut'!BM18</f>
        <v>8871055</v>
      </c>
      <c r="F19" s="109"/>
      <c r="G19" s="109">
        <f>Kobe!BM18</f>
        <v>1064593</v>
      </c>
      <c r="H19" s="86"/>
      <c r="I19" s="126">
        <f t="shared" si="0"/>
        <v>7806462</v>
      </c>
      <c r="J19" s="127"/>
      <c r="K19" s="124">
        <f t="shared" si="1"/>
        <v>404.71056042303906</v>
      </c>
      <c r="L19" s="124"/>
      <c r="M19" s="128">
        <v>181.17844221468599</v>
      </c>
      <c r="N19" s="124"/>
      <c r="O19" s="124">
        <f t="shared" si="2"/>
        <v>223.53211820835307</v>
      </c>
      <c r="P19" s="98"/>
    </row>
    <row r="20" spans="1:16" s="96" customFormat="1" x14ac:dyDescent="0.25">
      <c r="A20" s="95" t="s">
        <v>32</v>
      </c>
      <c r="B20" s="95"/>
      <c r="C20" s="86">
        <v>43521</v>
      </c>
      <c r="D20" s="99"/>
      <c r="E20" s="109">
        <f>'Kosten absolut'!BM19</f>
        <v>23283888</v>
      </c>
      <c r="F20" s="109"/>
      <c r="G20" s="109">
        <f>Kobe!BM19</f>
        <v>2586488</v>
      </c>
      <c r="H20" s="86"/>
      <c r="I20" s="126">
        <f t="shared" si="0"/>
        <v>20697400</v>
      </c>
      <c r="J20" s="127"/>
      <c r="K20" s="124">
        <f t="shared" si="1"/>
        <v>475.57271202408032</v>
      </c>
      <c r="L20" s="124"/>
      <c r="M20" s="128">
        <v>218.76546750977201</v>
      </c>
      <c r="N20" s="124"/>
      <c r="O20" s="124">
        <f t="shared" si="2"/>
        <v>256.80724451430831</v>
      </c>
      <c r="P20" s="98"/>
    </row>
    <row r="21" spans="1:16" s="96" customFormat="1" x14ac:dyDescent="0.25">
      <c r="A21" s="95" t="s">
        <v>33</v>
      </c>
      <c r="B21" s="95"/>
      <c r="C21" s="86">
        <v>55187</v>
      </c>
      <c r="D21" s="99"/>
      <c r="E21" s="109">
        <f>'Kosten absolut'!BM20</f>
        <v>29021433</v>
      </c>
      <c r="F21" s="109"/>
      <c r="G21" s="109">
        <f>Kobe!BM20</f>
        <v>3259726</v>
      </c>
      <c r="H21" s="86"/>
      <c r="I21" s="126">
        <f t="shared" si="0"/>
        <v>25761707</v>
      </c>
      <c r="J21" s="127"/>
      <c r="K21" s="124">
        <f t="shared" si="1"/>
        <v>466.80752713501369</v>
      </c>
      <c r="L21" s="124"/>
      <c r="M21" s="128">
        <v>218.22660338753801</v>
      </c>
      <c r="N21" s="124"/>
      <c r="O21" s="124">
        <f t="shared" si="2"/>
        <v>248.58092374747568</v>
      </c>
      <c r="P21" s="98"/>
    </row>
    <row r="22" spans="1:16" s="96" customFormat="1" x14ac:dyDescent="0.25">
      <c r="A22" s="95" t="s">
        <v>34</v>
      </c>
      <c r="B22" s="95"/>
      <c r="C22" s="86">
        <v>42232</v>
      </c>
      <c r="D22" s="99"/>
      <c r="E22" s="109">
        <f>'Kosten absolut'!BM21</f>
        <v>26501750</v>
      </c>
      <c r="F22" s="109"/>
      <c r="G22" s="109">
        <f>Kobe!BM21</f>
        <v>2806009</v>
      </c>
      <c r="H22" s="86"/>
      <c r="I22" s="126">
        <f t="shared" si="0"/>
        <v>23695741</v>
      </c>
      <c r="J22" s="127"/>
      <c r="K22" s="124">
        <f t="shared" si="1"/>
        <v>561.08498295131653</v>
      </c>
      <c r="L22" s="124"/>
      <c r="M22" s="128">
        <v>314.37535435278198</v>
      </c>
      <c r="N22" s="124"/>
      <c r="O22" s="124">
        <f t="shared" si="2"/>
        <v>246.70962859853455</v>
      </c>
      <c r="P22" s="98"/>
    </row>
    <row r="23" spans="1:16" s="96" customFormat="1" x14ac:dyDescent="0.25">
      <c r="A23" s="95" t="s">
        <v>35</v>
      </c>
      <c r="B23" s="95"/>
      <c r="C23" s="86">
        <v>64970</v>
      </c>
      <c r="D23" s="99"/>
      <c r="E23" s="109">
        <f>'Kosten absolut'!BM22</f>
        <v>33893558</v>
      </c>
      <c r="F23" s="109"/>
      <c r="G23" s="109">
        <f>Kobe!BM22</f>
        <v>4178220</v>
      </c>
      <c r="H23" s="86"/>
      <c r="I23" s="126">
        <f t="shared" si="0"/>
        <v>29715338</v>
      </c>
      <c r="J23" s="127"/>
      <c r="K23" s="124">
        <f t="shared" si="1"/>
        <v>457.37014006464523</v>
      </c>
      <c r="L23" s="124"/>
      <c r="M23" s="128">
        <v>230.87606510339899</v>
      </c>
      <c r="N23" s="124"/>
      <c r="O23" s="124">
        <f t="shared" si="2"/>
        <v>226.49407496124624</v>
      </c>
      <c r="P23" s="98"/>
    </row>
    <row r="24" spans="1:16" s="96" customFormat="1" x14ac:dyDescent="0.25">
      <c r="A24" s="95" t="s">
        <v>36</v>
      </c>
      <c r="B24" s="95"/>
      <c r="C24" s="86">
        <v>16901</v>
      </c>
      <c r="D24" s="99"/>
      <c r="E24" s="109">
        <f>'Kosten absolut'!BM23</f>
        <v>7446870</v>
      </c>
      <c r="F24" s="109"/>
      <c r="G24" s="109">
        <f>Kobe!BM23</f>
        <v>961426</v>
      </c>
      <c r="H24" s="86"/>
      <c r="I24" s="126">
        <f t="shared" si="0"/>
        <v>6485444</v>
      </c>
      <c r="J24" s="127"/>
      <c r="K24" s="124">
        <f t="shared" si="1"/>
        <v>383.73137684160702</v>
      </c>
      <c r="L24" s="124"/>
      <c r="M24" s="128">
        <v>213.63152119332199</v>
      </c>
      <c r="N24" s="124"/>
      <c r="O24" s="124">
        <f t="shared" si="2"/>
        <v>170.09985564828503</v>
      </c>
      <c r="P24" s="98"/>
    </row>
    <row r="25" spans="1:16" s="96" customFormat="1" x14ac:dyDescent="0.25">
      <c r="A25" s="95" t="s">
        <v>37</v>
      </c>
      <c r="B25" s="95"/>
      <c r="C25" s="86">
        <v>11058</v>
      </c>
      <c r="D25" s="99"/>
      <c r="E25" s="109">
        <f>'Kosten absolut'!BM24</f>
        <v>5008755</v>
      </c>
      <c r="F25" s="109"/>
      <c r="G25" s="109">
        <f>Kobe!BM24</f>
        <v>592769</v>
      </c>
      <c r="H25" s="86"/>
      <c r="I25" s="126">
        <f t="shared" si="0"/>
        <v>4415986</v>
      </c>
      <c r="J25" s="127"/>
      <c r="K25" s="124">
        <f t="shared" si="1"/>
        <v>399.34762163139806</v>
      </c>
      <c r="L25" s="124"/>
      <c r="M25" s="128">
        <v>172.01192759147</v>
      </c>
      <c r="N25" s="124"/>
      <c r="O25" s="124">
        <f t="shared" si="2"/>
        <v>227.33569403992806</v>
      </c>
      <c r="P25" s="98"/>
    </row>
    <row r="26" spans="1:16" s="96" customFormat="1" x14ac:dyDescent="0.25">
      <c r="A26" s="95" t="s">
        <v>38</v>
      </c>
      <c r="B26" s="95"/>
      <c r="C26" s="86">
        <v>3609</v>
      </c>
      <c r="D26" s="99"/>
      <c r="E26" s="109">
        <f>'Kosten absolut'!BM25</f>
        <v>1389483</v>
      </c>
      <c r="F26" s="109"/>
      <c r="G26" s="109">
        <f>Kobe!BM25</f>
        <v>187603</v>
      </c>
      <c r="H26" s="86"/>
      <c r="I26" s="126">
        <f t="shared" si="0"/>
        <v>1201880</v>
      </c>
      <c r="J26" s="127"/>
      <c r="K26" s="124">
        <f t="shared" si="1"/>
        <v>333.02299806040452</v>
      </c>
      <c r="L26" s="124"/>
      <c r="M26" s="128">
        <v>154.46716128427499</v>
      </c>
      <c r="N26" s="124"/>
      <c r="O26" s="124">
        <f t="shared" si="2"/>
        <v>178.55583677612952</v>
      </c>
      <c r="P26" s="98"/>
    </row>
    <row r="27" spans="1:16" s="96" customFormat="1" x14ac:dyDescent="0.25">
      <c r="A27" s="95" t="s">
        <v>39</v>
      </c>
      <c r="B27" s="95"/>
      <c r="C27" s="86">
        <v>88993</v>
      </c>
      <c r="D27" s="99"/>
      <c r="E27" s="109">
        <f>'Kosten absolut'!BM26</f>
        <v>39683250</v>
      </c>
      <c r="F27" s="109"/>
      <c r="G27" s="109">
        <f>Kobe!BM26</f>
        <v>4897416</v>
      </c>
      <c r="H27" s="86"/>
      <c r="I27" s="126">
        <f t="shared" si="0"/>
        <v>34785834</v>
      </c>
      <c r="J27" s="127"/>
      <c r="K27" s="124">
        <f t="shared" si="1"/>
        <v>390.88281100760736</v>
      </c>
      <c r="L27" s="124"/>
      <c r="M27" s="128">
        <v>185.32301444743501</v>
      </c>
      <c r="N27" s="124"/>
      <c r="O27" s="124">
        <f t="shared" si="2"/>
        <v>205.55979656017234</v>
      </c>
      <c r="P27" s="98"/>
    </row>
    <row r="28" spans="1:16" s="96" customFormat="1" x14ac:dyDescent="0.25">
      <c r="A28" s="95" t="s">
        <v>40</v>
      </c>
      <c r="B28" s="95"/>
      <c r="C28" s="86">
        <v>39535</v>
      </c>
      <c r="D28" s="99"/>
      <c r="E28" s="109">
        <f>'Kosten absolut'!BM27</f>
        <v>18134686</v>
      </c>
      <c r="F28" s="109"/>
      <c r="G28" s="109">
        <f>Kobe!BM27</f>
        <v>2157631</v>
      </c>
      <c r="H28" s="86"/>
      <c r="I28" s="126">
        <f t="shared" si="0"/>
        <v>15977055</v>
      </c>
      <c r="J28" s="127"/>
      <c r="K28" s="124">
        <f t="shared" si="1"/>
        <v>404.12432022258758</v>
      </c>
      <c r="L28" s="124"/>
      <c r="M28" s="128">
        <v>188.285433384253</v>
      </c>
      <c r="N28" s="124"/>
      <c r="O28" s="124">
        <f t="shared" si="2"/>
        <v>215.83888683833459</v>
      </c>
      <c r="P28" s="98"/>
    </row>
    <row r="29" spans="1:16" s="96" customFormat="1" x14ac:dyDescent="0.25">
      <c r="A29" s="95" t="s">
        <v>41</v>
      </c>
      <c r="B29" s="95"/>
      <c r="C29" s="86">
        <v>111945</v>
      </c>
      <c r="D29" s="99"/>
      <c r="E29" s="109">
        <f>'Kosten absolut'!BM28</f>
        <v>58094329</v>
      </c>
      <c r="F29" s="109"/>
      <c r="G29" s="109">
        <f>Kobe!BM28</f>
        <v>6217194</v>
      </c>
      <c r="H29" s="86"/>
      <c r="I29" s="126">
        <f t="shared" si="0"/>
        <v>51877135</v>
      </c>
      <c r="J29" s="127"/>
      <c r="K29" s="124">
        <f t="shared" si="1"/>
        <v>463.41627584974765</v>
      </c>
      <c r="L29" s="124"/>
      <c r="M29" s="128">
        <v>203.447390305434</v>
      </c>
      <c r="N29" s="124"/>
      <c r="O29" s="124">
        <f t="shared" si="2"/>
        <v>259.96888554431365</v>
      </c>
      <c r="P29" s="98"/>
    </row>
    <row r="30" spans="1:16" s="96" customFormat="1" x14ac:dyDescent="0.25">
      <c r="A30" s="95" t="s">
        <v>42</v>
      </c>
      <c r="B30" s="95"/>
      <c r="C30" s="86">
        <v>43179</v>
      </c>
      <c r="D30" s="99"/>
      <c r="E30" s="109">
        <f>'Kosten absolut'!BM29</f>
        <v>20730913</v>
      </c>
      <c r="F30" s="109"/>
      <c r="G30" s="109">
        <f>Kobe!BM29</f>
        <v>2345073</v>
      </c>
      <c r="H30" s="86"/>
      <c r="I30" s="126">
        <f t="shared" si="0"/>
        <v>18385840</v>
      </c>
      <c r="J30" s="127"/>
      <c r="K30" s="124">
        <f t="shared" si="1"/>
        <v>425.80513675629356</v>
      </c>
      <c r="L30" s="124"/>
      <c r="M30" s="128">
        <v>192.69787605199201</v>
      </c>
      <c r="N30" s="124"/>
      <c r="O30" s="124">
        <f t="shared" si="2"/>
        <v>233.10726070430155</v>
      </c>
      <c r="P30" s="98"/>
    </row>
    <row r="31" spans="1:16" s="96" customFormat="1" x14ac:dyDescent="0.25">
      <c r="A31" s="95" t="s">
        <v>43</v>
      </c>
      <c r="B31" s="95"/>
      <c r="C31" s="86">
        <v>76694</v>
      </c>
      <c r="D31" s="99"/>
      <c r="E31" s="109">
        <f>'Kosten absolut'!BM30</f>
        <v>48485177</v>
      </c>
      <c r="F31" s="109"/>
      <c r="G31" s="109">
        <f>Kobe!BM30</f>
        <v>4783048</v>
      </c>
      <c r="H31" s="86"/>
      <c r="I31" s="126">
        <f t="shared" si="0"/>
        <v>43702129</v>
      </c>
      <c r="J31" s="127"/>
      <c r="K31" s="124">
        <f t="shared" si="1"/>
        <v>569.82461470258431</v>
      </c>
      <c r="L31" s="124"/>
      <c r="M31" s="128">
        <v>268.52049053197902</v>
      </c>
      <c r="N31" s="124"/>
      <c r="O31" s="124">
        <f t="shared" si="2"/>
        <v>301.30412417060529</v>
      </c>
      <c r="P31" s="98"/>
    </row>
    <row r="32" spans="1:16" s="96" customFormat="1" x14ac:dyDescent="0.25">
      <c r="A32" s="95" t="s">
        <v>44</v>
      </c>
      <c r="B32" s="95"/>
      <c r="C32" s="86">
        <v>121254</v>
      </c>
      <c r="D32" s="99"/>
      <c r="E32" s="109">
        <f>'Kosten absolut'!BM31</f>
        <v>77682003</v>
      </c>
      <c r="F32" s="109"/>
      <c r="G32" s="109">
        <f>Kobe!BM31</f>
        <v>8076557</v>
      </c>
      <c r="H32" s="86"/>
      <c r="I32" s="126">
        <f t="shared" si="0"/>
        <v>69605446</v>
      </c>
      <c r="J32" s="127"/>
      <c r="K32" s="124">
        <f t="shared" si="1"/>
        <v>574.04659640094349</v>
      </c>
      <c r="L32" s="124"/>
      <c r="M32" s="128">
        <v>268.98316112305099</v>
      </c>
      <c r="N32" s="124"/>
      <c r="O32" s="124">
        <f t="shared" si="2"/>
        <v>305.06343527789249</v>
      </c>
      <c r="P32" s="98"/>
    </row>
    <row r="33" spans="1:16" s="96" customFormat="1" x14ac:dyDescent="0.25">
      <c r="A33" s="95" t="s">
        <v>45</v>
      </c>
      <c r="B33" s="95"/>
      <c r="C33" s="86">
        <v>63745</v>
      </c>
      <c r="D33" s="99"/>
      <c r="E33" s="109">
        <f>'Kosten absolut'!BM32</f>
        <v>32682878</v>
      </c>
      <c r="F33" s="109"/>
      <c r="G33" s="109">
        <f>Kobe!BM32</f>
        <v>3623450</v>
      </c>
      <c r="H33" s="86"/>
      <c r="I33" s="126">
        <f t="shared" si="0"/>
        <v>29059428</v>
      </c>
      <c r="J33" s="127"/>
      <c r="K33" s="124">
        <f t="shared" si="1"/>
        <v>455.86991920934975</v>
      </c>
      <c r="L33" s="124"/>
      <c r="M33" s="128">
        <v>207.58745911585899</v>
      </c>
      <c r="N33" s="124"/>
      <c r="O33" s="124">
        <f t="shared" si="2"/>
        <v>248.28246009349076</v>
      </c>
      <c r="P33" s="98"/>
    </row>
    <row r="34" spans="1:16" s="96" customFormat="1" x14ac:dyDescent="0.25">
      <c r="A34" s="95" t="s">
        <v>46</v>
      </c>
      <c r="B34" s="95"/>
      <c r="C34" s="86">
        <v>34274</v>
      </c>
      <c r="D34" s="99"/>
      <c r="E34" s="109">
        <f>'Kosten absolut'!BM33</f>
        <v>19249757</v>
      </c>
      <c r="F34" s="109"/>
      <c r="G34" s="109">
        <f>Kobe!BM33</f>
        <v>2039045</v>
      </c>
      <c r="H34" s="86"/>
      <c r="I34" s="126">
        <f t="shared" si="0"/>
        <v>17210712</v>
      </c>
      <c r="J34" s="127"/>
      <c r="K34" s="124">
        <f t="shared" si="1"/>
        <v>502.15066814494952</v>
      </c>
      <c r="L34" s="124"/>
      <c r="M34" s="128">
        <v>255.48241016093601</v>
      </c>
      <c r="N34" s="124"/>
      <c r="O34" s="124">
        <f t="shared" si="2"/>
        <v>246.66825798401351</v>
      </c>
      <c r="P34" s="98"/>
    </row>
    <row r="35" spans="1:16" s="96" customFormat="1" x14ac:dyDescent="0.25">
      <c r="A35" s="95" t="s">
        <v>47</v>
      </c>
      <c r="B35" s="95"/>
      <c r="C35" s="86">
        <v>75527</v>
      </c>
      <c r="D35" s="99"/>
      <c r="E35" s="109">
        <f>'Kosten absolut'!BM34</f>
        <v>51967643</v>
      </c>
      <c r="F35" s="109"/>
      <c r="G35" s="109">
        <f>Kobe!BM34</f>
        <v>5149169</v>
      </c>
      <c r="H35" s="86"/>
      <c r="I35" s="126">
        <f t="shared" si="0"/>
        <v>46818474</v>
      </c>
      <c r="J35" s="127"/>
      <c r="K35" s="124">
        <f t="shared" si="1"/>
        <v>619.89055569531422</v>
      </c>
      <c r="L35" s="124"/>
      <c r="M35" s="128">
        <v>312.01540687885802</v>
      </c>
      <c r="N35" s="124"/>
      <c r="O35" s="124">
        <f t="shared" si="2"/>
        <v>307.8751488164562</v>
      </c>
      <c r="P35" s="98"/>
    </row>
    <row r="36" spans="1:16" s="96" customFormat="1" x14ac:dyDescent="0.25">
      <c r="A36" s="95" t="s">
        <v>48</v>
      </c>
      <c r="B36" s="95"/>
      <c r="C36" s="86">
        <v>14892</v>
      </c>
      <c r="D36" s="99"/>
      <c r="E36" s="109">
        <f>'Kosten absolut'!BM35</f>
        <v>7863766</v>
      </c>
      <c r="F36" s="109"/>
      <c r="G36" s="109">
        <f>Kobe!BM35</f>
        <v>912917</v>
      </c>
      <c r="H36" s="86"/>
      <c r="I36" s="126">
        <f t="shared" si="0"/>
        <v>6950849</v>
      </c>
      <c r="J36" s="127"/>
      <c r="K36" s="124">
        <f t="shared" si="1"/>
        <v>466.75053720118183</v>
      </c>
      <c r="L36" s="124"/>
      <c r="M36" s="128">
        <v>241.35538545822101</v>
      </c>
      <c r="N36" s="124"/>
      <c r="O36" s="124">
        <f t="shared" si="2"/>
        <v>225.39515174296082</v>
      </c>
      <c r="P36" s="98"/>
    </row>
    <row r="37" spans="1:16" s="96" customFormat="1" x14ac:dyDescent="0.25">
      <c r="A37" s="96" t="s">
        <v>49</v>
      </c>
      <c r="C37" s="86">
        <f>SUM(C11:C36)</f>
        <v>1520829</v>
      </c>
      <c r="D37" s="86"/>
      <c r="E37" s="109">
        <f>'Kosten absolut'!BM36</f>
        <v>816501507</v>
      </c>
      <c r="F37" s="86"/>
      <c r="G37" s="109">
        <f>Kobe!BM36</f>
        <v>90355900</v>
      </c>
      <c r="H37" s="86"/>
      <c r="I37" s="126">
        <f t="shared" si="0"/>
        <v>726145607</v>
      </c>
      <c r="J37" s="127"/>
      <c r="K37" s="124">
        <f t="shared" si="1"/>
        <v>477.46696505655797</v>
      </c>
      <c r="L37" s="128"/>
      <c r="M37" s="128">
        <v>228.93922229127216</v>
      </c>
      <c r="N37" s="128"/>
      <c r="O37" s="124">
        <f t="shared" si="2"/>
        <v>248.52774276528581</v>
      </c>
    </row>
  </sheetData>
  <phoneticPr fontId="0" type="noConversion"/>
  <pageMargins left="0.78740157480314965" right="0.78740157480314965" top="0.77" bottom="0.74" header="0.51181102362204722" footer="0.51181102362204722"/>
  <pageSetup paperSize="9" orientation="landscape" horizontalDpi="300" verticalDpi="300" r:id="rId1"/>
  <headerFooter alignWithMargins="0">
    <oddHeader>&amp;A</oddHeader>
    <oddFooter>Seite &amp;P</oddFooter>
  </headerFooter>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4"/>
  <dimension ref="A1:S37"/>
  <sheetViews>
    <sheetView workbookViewId="0"/>
  </sheetViews>
  <sheetFormatPr baseColWidth="10" defaultColWidth="11.44140625" defaultRowHeight="13.2" x14ac:dyDescent="0.25"/>
  <cols>
    <col min="1" max="1" width="8.109375" style="47" customWidth="1"/>
    <col min="2" max="2" width="7.6640625" style="47" customWidth="1"/>
    <col min="3" max="3" width="10.109375" style="49" customWidth="1"/>
    <col min="4" max="4" width="2.5546875" style="49" customWidth="1"/>
    <col min="5" max="5" width="13.33203125" style="49" customWidth="1"/>
    <col min="6" max="6" width="3" style="49" customWidth="1"/>
    <col min="7" max="7" width="12.44140625" style="49" customWidth="1"/>
    <col min="8" max="8" width="3.44140625" style="49" customWidth="1"/>
    <col min="9" max="9" width="13" style="49" customWidth="1"/>
    <col min="10" max="10" width="2.44140625" style="49" customWidth="1"/>
    <col min="11" max="11" width="13.33203125" style="85" customWidth="1"/>
    <col min="12" max="12" width="2.88671875" style="45" customWidth="1"/>
    <col min="13" max="13" width="13.33203125" style="85" customWidth="1"/>
    <col min="14" max="14" width="2" style="46" customWidth="1"/>
    <col min="15" max="15" width="12.88671875" style="85" customWidth="1"/>
    <col min="16" max="16" width="4.33203125" style="47" customWidth="1"/>
    <col min="17" max="17" width="11.44140625" style="47"/>
    <col min="18" max="18" width="26.88671875" style="47" customWidth="1"/>
    <col min="19" max="19" width="11.44140625" style="48"/>
    <col min="20" max="16384" width="11.44140625" style="47"/>
  </cols>
  <sheetData>
    <row r="1" spans="1:19" s="43" customFormat="1" x14ac:dyDescent="0.25">
      <c r="A1" s="6" t="s">
        <v>184</v>
      </c>
      <c r="B1" s="6"/>
      <c r="C1" s="39"/>
      <c r="D1" s="39"/>
      <c r="E1" s="40"/>
      <c r="F1" s="40"/>
      <c r="G1" s="40"/>
      <c r="H1" s="40"/>
      <c r="I1" s="40"/>
      <c r="J1" s="40"/>
      <c r="K1" s="88"/>
      <c r="L1" s="41"/>
      <c r="M1" s="88"/>
      <c r="N1" s="42"/>
      <c r="O1" s="29"/>
      <c r="P1" s="7" t="s">
        <v>185</v>
      </c>
    </row>
    <row r="2" spans="1:19" s="43" customFormat="1" x14ac:dyDescent="0.25">
      <c r="A2" s="38" t="s">
        <v>182</v>
      </c>
      <c r="B2" s="38"/>
      <c r="C2" s="39"/>
      <c r="D2" s="39"/>
      <c r="E2" s="40"/>
      <c r="F2" s="40"/>
      <c r="G2" s="40"/>
      <c r="H2" s="40"/>
      <c r="I2" s="40"/>
      <c r="J2" s="40"/>
      <c r="K2" s="88"/>
      <c r="L2" s="41"/>
      <c r="M2" s="88"/>
      <c r="N2" s="42"/>
      <c r="O2" s="29"/>
      <c r="P2" s="22"/>
    </row>
    <row r="3" spans="1:19" x14ac:dyDescent="0.25">
      <c r="A3" s="38" t="s">
        <v>214</v>
      </c>
      <c r="B3" s="38"/>
      <c r="C3" s="44"/>
      <c r="D3" s="44"/>
      <c r="E3" s="40"/>
      <c r="F3" s="40"/>
      <c r="G3" s="40"/>
      <c r="H3" s="40"/>
      <c r="I3" s="40"/>
      <c r="J3" s="40"/>
      <c r="S3" s="47"/>
    </row>
    <row r="4" spans="1:19" x14ac:dyDescent="0.25">
      <c r="A4" s="38" t="s">
        <v>173</v>
      </c>
      <c r="B4" s="38"/>
      <c r="C4" s="44"/>
      <c r="D4" s="44"/>
      <c r="E4" s="40"/>
      <c r="F4" s="40"/>
      <c r="G4" s="40"/>
      <c r="H4" s="40"/>
      <c r="I4" s="40"/>
      <c r="J4" s="40"/>
      <c r="S4" s="47"/>
    </row>
    <row r="5" spans="1:19" x14ac:dyDescent="0.25">
      <c r="S5" s="47"/>
    </row>
    <row r="6" spans="1:19" x14ac:dyDescent="0.25">
      <c r="B6" s="43"/>
      <c r="K6" s="89"/>
      <c r="L6" s="46"/>
      <c r="M6" s="89"/>
      <c r="O6" s="89"/>
      <c r="P6" s="49"/>
      <c r="S6" s="47"/>
    </row>
    <row r="7" spans="1:19" x14ac:dyDescent="0.25">
      <c r="A7" s="43" t="s">
        <v>1</v>
      </c>
      <c r="B7"/>
      <c r="C7" s="50" t="s">
        <v>56</v>
      </c>
      <c r="D7" s="50"/>
      <c r="E7" s="50" t="s">
        <v>52</v>
      </c>
      <c r="F7" s="50"/>
      <c r="G7" s="105" t="s">
        <v>183</v>
      </c>
      <c r="H7" s="50"/>
      <c r="I7" s="50" t="s">
        <v>55</v>
      </c>
      <c r="J7" s="50"/>
      <c r="K7" s="90" t="s">
        <v>57</v>
      </c>
      <c r="L7" s="52"/>
      <c r="M7" s="90" t="s">
        <v>57</v>
      </c>
      <c r="N7" s="52"/>
      <c r="O7" s="90" t="s">
        <v>58</v>
      </c>
      <c r="P7" s="50"/>
      <c r="S7" s="47"/>
    </row>
    <row r="8" spans="1:19" x14ac:dyDescent="0.25">
      <c r="C8" s="50" t="s">
        <v>82</v>
      </c>
      <c r="D8" s="50"/>
      <c r="E8" s="50" t="s">
        <v>82</v>
      </c>
      <c r="F8" s="50"/>
      <c r="G8" s="105" t="s">
        <v>82</v>
      </c>
      <c r="H8" s="50"/>
      <c r="I8" s="50" t="s">
        <v>82</v>
      </c>
      <c r="J8" s="50"/>
      <c r="K8" s="106" t="s">
        <v>83</v>
      </c>
      <c r="L8" s="53"/>
      <c r="M8" s="91" t="s">
        <v>59</v>
      </c>
      <c r="N8" s="52"/>
      <c r="O8" s="90" t="s">
        <v>83</v>
      </c>
      <c r="P8" s="51"/>
      <c r="S8" s="47"/>
    </row>
    <row r="9" spans="1:19" x14ac:dyDescent="0.25">
      <c r="E9" s="50" t="s">
        <v>54</v>
      </c>
      <c r="F9" s="50"/>
      <c r="G9" s="50" t="s">
        <v>54</v>
      </c>
      <c r="H9" s="50"/>
      <c r="I9" s="50" t="s">
        <v>54</v>
      </c>
      <c r="J9" s="50"/>
      <c r="K9" s="90" t="s">
        <v>54</v>
      </c>
      <c r="L9" s="52"/>
      <c r="M9" s="90" t="s">
        <v>54</v>
      </c>
      <c r="N9" s="52"/>
      <c r="O9" s="90" t="s">
        <v>54</v>
      </c>
      <c r="P9" s="50"/>
      <c r="S9" s="47"/>
    </row>
    <row r="10" spans="1:19" s="61" customFormat="1" x14ac:dyDescent="0.25">
      <c r="C10" s="62"/>
      <c r="E10" s="62"/>
      <c r="G10" s="62"/>
      <c r="H10" s="54"/>
      <c r="I10" s="62"/>
      <c r="J10" s="54"/>
      <c r="L10" s="63"/>
      <c r="N10" s="63"/>
      <c r="O10" s="92"/>
      <c r="P10" s="54"/>
    </row>
    <row r="11" spans="1:19" s="96" customFormat="1" x14ac:dyDescent="0.25">
      <c r="A11" s="95" t="s">
        <v>23</v>
      </c>
      <c r="B11" s="95"/>
      <c r="C11" s="86">
        <v>195902</v>
      </c>
      <c r="D11" s="99"/>
      <c r="E11" s="109">
        <f>'Kosten absolut'!BO10</f>
        <v>121411629</v>
      </c>
      <c r="F11" s="109"/>
      <c r="G11" s="109">
        <f>Kobe!BO10</f>
        <v>12591238</v>
      </c>
      <c r="H11" s="86"/>
      <c r="I11" s="126">
        <f>E11-G11</f>
        <v>108820391</v>
      </c>
      <c r="J11" s="127"/>
      <c r="K11" s="124">
        <f>I11/C11</f>
        <v>555.48381843983213</v>
      </c>
      <c r="L11" s="124"/>
      <c r="M11" s="128">
        <v>218.04229159690701</v>
      </c>
      <c r="N11" s="124"/>
      <c r="O11" s="124">
        <f>K11-M11</f>
        <v>337.4415268429251</v>
      </c>
      <c r="P11" s="97"/>
      <c r="R11" s="148"/>
    </row>
    <row r="12" spans="1:19" s="96" customFormat="1" x14ac:dyDescent="0.25">
      <c r="A12" s="95" t="s">
        <v>24</v>
      </c>
      <c r="B12" s="95"/>
      <c r="C12" s="86">
        <v>164059</v>
      </c>
      <c r="D12" s="99"/>
      <c r="E12" s="109">
        <f>'Kosten absolut'!BO11</f>
        <v>108967986</v>
      </c>
      <c r="F12" s="109"/>
      <c r="G12" s="109">
        <f>Kobe!BO11</f>
        <v>10705022</v>
      </c>
      <c r="H12" s="86"/>
      <c r="I12" s="126">
        <f t="shared" ref="I12:I37" si="0">E12-G12</f>
        <v>98262964</v>
      </c>
      <c r="J12" s="127"/>
      <c r="K12" s="124">
        <f t="shared" ref="K12:K37" si="1">I12/C12</f>
        <v>598.94893910117696</v>
      </c>
      <c r="L12" s="124"/>
      <c r="M12" s="128">
        <v>249.03833194441299</v>
      </c>
      <c r="N12" s="124"/>
      <c r="O12" s="124">
        <f t="shared" ref="O12:O37" si="2">K12-M12</f>
        <v>349.91060715676394</v>
      </c>
      <c r="P12" s="98"/>
    </row>
    <row r="13" spans="1:19" s="96" customFormat="1" x14ac:dyDescent="0.25">
      <c r="A13" s="95" t="s">
        <v>25</v>
      </c>
      <c r="B13" s="95"/>
      <c r="C13" s="86">
        <v>54811</v>
      </c>
      <c r="D13" s="99"/>
      <c r="E13" s="109">
        <f>'Kosten absolut'!BO12</f>
        <v>31476065</v>
      </c>
      <c r="F13" s="109"/>
      <c r="G13" s="109">
        <f>Kobe!BO12</f>
        <v>3112767</v>
      </c>
      <c r="H13" s="86"/>
      <c r="I13" s="126">
        <f t="shared" si="0"/>
        <v>28363298</v>
      </c>
      <c r="J13" s="127"/>
      <c r="K13" s="124">
        <f t="shared" si="1"/>
        <v>517.47455802667344</v>
      </c>
      <c r="L13" s="124"/>
      <c r="M13" s="128">
        <v>191.51246859173401</v>
      </c>
      <c r="N13" s="124"/>
      <c r="O13" s="124">
        <f t="shared" si="2"/>
        <v>325.96208943493946</v>
      </c>
      <c r="P13" s="98"/>
    </row>
    <row r="14" spans="1:19" s="96" customFormat="1" x14ac:dyDescent="0.25">
      <c r="A14" s="95" t="s">
        <v>26</v>
      </c>
      <c r="B14" s="95"/>
      <c r="C14" s="86">
        <v>6257</v>
      </c>
      <c r="D14" s="99"/>
      <c r="E14" s="109">
        <f>'Kosten absolut'!BO13</f>
        <v>3162551</v>
      </c>
      <c r="F14" s="109"/>
      <c r="G14" s="109">
        <f>Kobe!BO13</f>
        <v>355898</v>
      </c>
      <c r="H14" s="86"/>
      <c r="I14" s="126">
        <f t="shared" si="0"/>
        <v>2806653</v>
      </c>
      <c r="J14" s="127"/>
      <c r="K14" s="124">
        <f t="shared" si="1"/>
        <v>448.56209045868627</v>
      </c>
      <c r="L14" s="124"/>
      <c r="M14" s="128">
        <v>184.25417478179301</v>
      </c>
      <c r="N14" s="124"/>
      <c r="O14" s="124">
        <f t="shared" si="2"/>
        <v>264.30791567689323</v>
      </c>
      <c r="P14" s="98"/>
    </row>
    <row r="15" spans="1:19" s="96" customFormat="1" x14ac:dyDescent="0.25">
      <c r="A15" s="95" t="s">
        <v>27</v>
      </c>
      <c r="B15" s="95"/>
      <c r="C15" s="86">
        <v>18448</v>
      </c>
      <c r="D15" s="99"/>
      <c r="E15" s="109">
        <f>'Kosten absolut'!BO14</f>
        <v>10307076</v>
      </c>
      <c r="F15" s="109"/>
      <c r="G15" s="109">
        <f>Kobe!BO14</f>
        <v>1074886</v>
      </c>
      <c r="H15" s="86"/>
      <c r="I15" s="126">
        <f t="shared" si="0"/>
        <v>9232190</v>
      </c>
      <c r="J15" s="127"/>
      <c r="K15" s="124">
        <f t="shared" si="1"/>
        <v>500.44395056374674</v>
      </c>
      <c r="L15" s="124"/>
      <c r="M15" s="128">
        <v>187.25384723391201</v>
      </c>
      <c r="N15" s="124"/>
      <c r="O15" s="124">
        <f t="shared" si="2"/>
        <v>313.19010332983476</v>
      </c>
      <c r="P15" s="98"/>
    </row>
    <row r="16" spans="1:19" s="96" customFormat="1" x14ac:dyDescent="0.25">
      <c r="A16" s="95" t="s">
        <v>28</v>
      </c>
      <c r="B16" s="95"/>
      <c r="C16" s="86">
        <v>4611</v>
      </c>
      <c r="D16" s="99"/>
      <c r="E16" s="109">
        <f>'Kosten absolut'!BO15</f>
        <v>2123523</v>
      </c>
      <c r="F16" s="109"/>
      <c r="G16" s="109">
        <f>Kobe!BO15</f>
        <v>256713</v>
      </c>
      <c r="H16" s="86"/>
      <c r="I16" s="126">
        <f t="shared" si="0"/>
        <v>1866810</v>
      </c>
      <c r="J16" s="127"/>
      <c r="K16" s="124">
        <f t="shared" si="1"/>
        <v>404.8601171112557</v>
      </c>
      <c r="L16" s="124"/>
      <c r="M16" s="128">
        <v>177.545365148683</v>
      </c>
      <c r="N16" s="124"/>
      <c r="O16" s="124">
        <f t="shared" si="2"/>
        <v>227.3147519625727</v>
      </c>
      <c r="P16" s="98"/>
    </row>
    <row r="17" spans="1:16" s="96" customFormat="1" x14ac:dyDescent="0.25">
      <c r="A17" s="95" t="s">
        <v>29</v>
      </c>
      <c r="B17" s="95"/>
      <c r="C17" s="86">
        <v>5968</v>
      </c>
      <c r="D17" s="99"/>
      <c r="E17" s="109">
        <f>'Kosten absolut'!BO16</f>
        <v>2785987</v>
      </c>
      <c r="F17" s="109"/>
      <c r="G17" s="109">
        <f>Kobe!BO16</f>
        <v>328752</v>
      </c>
      <c r="H17" s="86"/>
      <c r="I17" s="126">
        <f t="shared" si="0"/>
        <v>2457235</v>
      </c>
      <c r="J17" s="127"/>
      <c r="K17" s="124">
        <f t="shared" si="1"/>
        <v>411.73508713136727</v>
      </c>
      <c r="L17" s="124"/>
      <c r="M17" s="128">
        <v>165.39459067220801</v>
      </c>
      <c r="N17" s="124"/>
      <c r="O17" s="124">
        <f t="shared" si="2"/>
        <v>246.34049645915925</v>
      </c>
      <c r="P17" s="98"/>
    </row>
    <row r="18" spans="1:16" s="96" customFormat="1" x14ac:dyDescent="0.25">
      <c r="A18" s="95" t="s">
        <v>30</v>
      </c>
      <c r="B18" s="95"/>
      <c r="C18" s="86">
        <v>6048</v>
      </c>
      <c r="D18" s="99"/>
      <c r="E18" s="109">
        <f>'Kosten absolut'!BO17</f>
        <v>3037330</v>
      </c>
      <c r="F18" s="109"/>
      <c r="G18" s="109">
        <f>Kobe!BO17</f>
        <v>357507</v>
      </c>
      <c r="H18" s="86"/>
      <c r="I18" s="126">
        <f t="shared" si="0"/>
        <v>2679823</v>
      </c>
      <c r="J18" s="127"/>
      <c r="K18" s="124">
        <f t="shared" si="1"/>
        <v>443.09242724867727</v>
      </c>
      <c r="L18" s="124"/>
      <c r="M18" s="128">
        <v>189.74562139457399</v>
      </c>
      <c r="N18" s="124"/>
      <c r="O18" s="124">
        <f t="shared" si="2"/>
        <v>253.34680585410328</v>
      </c>
      <c r="P18" s="98"/>
    </row>
    <row r="19" spans="1:16" s="96" customFormat="1" x14ac:dyDescent="0.25">
      <c r="A19" s="95" t="s">
        <v>31</v>
      </c>
      <c r="B19" s="95"/>
      <c r="C19" s="86">
        <v>13883</v>
      </c>
      <c r="D19" s="99"/>
      <c r="E19" s="109">
        <f>'Kosten absolut'!BO18</f>
        <v>7442341</v>
      </c>
      <c r="F19" s="109"/>
      <c r="G19" s="109">
        <f>Kobe!BO18</f>
        <v>828333</v>
      </c>
      <c r="H19" s="86"/>
      <c r="I19" s="126">
        <f t="shared" si="0"/>
        <v>6614008</v>
      </c>
      <c r="J19" s="127"/>
      <c r="K19" s="124">
        <f t="shared" si="1"/>
        <v>476.41057408341135</v>
      </c>
      <c r="L19" s="124"/>
      <c r="M19" s="128">
        <v>181.17844221468599</v>
      </c>
      <c r="N19" s="124"/>
      <c r="O19" s="124">
        <f t="shared" si="2"/>
        <v>295.23213186872533</v>
      </c>
      <c r="P19" s="98"/>
    </row>
    <row r="20" spans="1:16" s="96" customFormat="1" x14ac:dyDescent="0.25">
      <c r="A20" s="95" t="s">
        <v>32</v>
      </c>
      <c r="B20" s="95"/>
      <c r="C20" s="86">
        <v>32541</v>
      </c>
      <c r="D20" s="99"/>
      <c r="E20" s="109">
        <f>'Kosten absolut'!BO19</f>
        <v>21500397</v>
      </c>
      <c r="F20" s="109"/>
      <c r="G20" s="109">
        <f>Kobe!BO19</f>
        <v>2105440</v>
      </c>
      <c r="H20" s="86"/>
      <c r="I20" s="126">
        <f t="shared" si="0"/>
        <v>19394957</v>
      </c>
      <c r="J20" s="127"/>
      <c r="K20" s="124">
        <f t="shared" si="1"/>
        <v>596.01601057127925</v>
      </c>
      <c r="L20" s="124"/>
      <c r="M20" s="128">
        <v>218.76546750977201</v>
      </c>
      <c r="N20" s="124"/>
      <c r="O20" s="124">
        <f t="shared" si="2"/>
        <v>377.25054306150724</v>
      </c>
      <c r="P20" s="98"/>
    </row>
    <row r="21" spans="1:16" s="96" customFormat="1" x14ac:dyDescent="0.25">
      <c r="A21" s="95" t="s">
        <v>33</v>
      </c>
      <c r="B21" s="95"/>
      <c r="C21" s="86">
        <v>40093</v>
      </c>
      <c r="D21" s="99"/>
      <c r="E21" s="109">
        <f>'Kosten absolut'!BO20</f>
        <v>24695516</v>
      </c>
      <c r="F21" s="109"/>
      <c r="G21" s="109">
        <f>Kobe!BO20</f>
        <v>2559166</v>
      </c>
      <c r="H21" s="86"/>
      <c r="I21" s="126">
        <f t="shared" si="0"/>
        <v>22136350</v>
      </c>
      <c r="J21" s="127"/>
      <c r="K21" s="124">
        <f t="shared" si="1"/>
        <v>552.12505923727338</v>
      </c>
      <c r="L21" s="124"/>
      <c r="M21" s="128">
        <v>218.22660338753801</v>
      </c>
      <c r="N21" s="124"/>
      <c r="O21" s="124">
        <f t="shared" si="2"/>
        <v>333.89845584973534</v>
      </c>
      <c r="P21" s="98"/>
    </row>
    <row r="22" spans="1:16" s="96" customFormat="1" x14ac:dyDescent="0.25">
      <c r="A22" s="95" t="s">
        <v>34</v>
      </c>
      <c r="B22" s="95"/>
      <c r="C22" s="86">
        <v>37007</v>
      </c>
      <c r="D22" s="99"/>
      <c r="E22" s="109">
        <f>'Kosten absolut'!BO21</f>
        <v>26309456</v>
      </c>
      <c r="F22" s="109"/>
      <c r="G22" s="109">
        <f>Kobe!BO21</f>
        <v>2641889</v>
      </c>
      <c r="H22" s="86"/>
      <c r="I22" s="126">
        <f t="shared" si="0"/>
        <v>23667567</v>
      </c>
      <c r="J22" s="127"/>
      <c r="K22" s="124">
        <f t="shared" si="1"/>
        <v>639.54297835544628</v>
      </c>
      <c r="L22" s="124"/>
      <c r="M22" s="128">
        <v>314.37535435278198</v>
      </c>
      <c r="N22" s="124"/>
      <c r="O22" s="124">
        <f t="shared" si="2"/>
        <v>325.1676240026643</v>
      </c>
      <c r="P22" s="98"/>
    </row>
    <row r="23" spans="1:16" s="96" customFormat="1" x14ac:dyDescent="0.25">
      <c r="A23" s="95" t="s">
        <v>35</v>
      </c>
      <c r="B23" s="95"/>
      <c r="C23" s="86">
        <v>48766</v>
      </c>
      <c r="D23" s="99"/>
      <c r="E23" s="109">
        <f>'Kosten absolut'!BO22</f>
        <v>31978968</v>
      </c>
      <c r="F23" s="109"/>
      <c r="G23" s="109">
        <f>Kobe!BO22</f>
        <v>3316829</v>
      </c>
      <c r="H23" s="86"/>
      <c r="I23" s="126">
        <f t="shared" si="0"/>
        <v>28662139</v>
      </c>
      <c r="J23" s="127"/>
      <c r="K23" s="124">
        <f t="shared" si="1"/>
        <v>587.74841077800102</v>
      </c>
      <c r="L23" s="124"/>
      <c r="M23" s="128">
        <v>230.87606510339899</v>
      </c>
      <c r="N23" s="124"/>
      <c r="O23" s="124">
        <f t="shared" si="2"/>
        <v>356.872345674602</v>
      </c>
      <c r="P23" s="98"/>
    </row>
    <row r="24" spans="1:16" s="96" customFormat="1" x14ac:dyDescent="0.25">
      <c r="A24" s="95" t="s">
        <v>36</v>
      </c>
      <c r="B24" s="95"/>
      <c r="C24" s="86">
        <v>13007</v>
      </c>
      <c r="D24" s="99"/>
      <c r="E24" s="109">
        <f>'Kosten absolut'!BO23</f>
        <v>7265932</v>
      </c>
      <c r="F24" s="109"/>
      <c r="G24" s="109">
        <f>Kobe!BO23</f>
        <v>800897</v>
      </c>
      <c r="H24" s="86"/>
      <c r="I24" s="126">
        <f t="shared" si="0"/>
        <v>6465035</v>
      </c>
      <c r="J24" s="127"/>
      <c r="K24" s="124">
        <f t="shared" si="1"/>
        <v>497.04274621357729</v>
      </c>
      <c r="L24" s="124"/>
      <c r="M24" s="128">
        <v>213.63152119332199</v>
      </c>
      <c r="N24" s="124"/>
      <c r="O24" s="124">
        <f t="shared" si="2"/>
        <v>283.4112250202553</v>
      </c>
      <c r="P24" s="98"/>
    </row>
    <row r="25" spans="1:16" s="96" customFormat="1" x14ac:dyDescent="0.25">
      <c r="A25" s="95" t="s">
        <v>37</v>
      </c>
      <c r="B25" s="95"/>
      <c r="C25" s="86">
        <v>8430</v>
      </c>
      <c r="D25" s="99"/>
      <c r="E25" s="109">
        <f>'Kosten absolut'!BO24</f>
        <v>3895633</v>
      </c>
      <c r="F25" s="109"/>
      <c r="G25" s="109">
        <f>Kobe!BO24</f>
        <v>455036</v>
      </c>
      <c r="H25" s="86"/>
      <c r="I25" s="126">
        <f t="shared" si="0"/>
        <v>3440597</v>
      </c>
      <c r="J25" s="127"/>
      <c r="K25" s="124">
        <f t="shared" si="1"/>
        <v>408.13724792408067</v>
      </c>
      <c r="L25" s="124"/>
      <c r="M25" s="128">
        <v>172.01192759147</v>
      </c>
      <c r="N25" s="124"/>
      <c r="O25" s="124">
        <f t="shared" si="2"/>
        <v>236.12532033261067</v>
      </c>
      <c r="P25" s="98"/>
    </row>
    <row r="26" spans="1:16" s="96" customFormat="1" x14ac:dyDescent="0.25">
      <c r="A26" s="95" t="s">
        <v>38</v>
      </c>
      <c r="B26" s="95"/>
      <c r="C26" s="86">
        <v>2549</v>
      </c>
      <c r="D26" s="99"/>
      <c r="E26" s="109">
        <f>'Kosten absolut'!BO25</f>
        <v>1484751</v>
      </c>
      <c r="F26" s="109"/>
      <c r="G26" s="109">
        <f>Kobe!BO25</f>
        <v>148584</v>
      </c>
      <c r="H26" s="86"/>
      <c r="I26" s="126">
        <f t="shared" si="0"/>
        <v>1336167</v>
      </c>
      <c r="J26" s="127"/>
      <c r="K26" s="124">
        <f t="shared" si="1"/>
        <v>524.19262455865044</v>
      </c>
      <c r="L26" s="124"/>
      <c r="M26" s="128">
        <v>154.46716128427499</v>
      </c>
      <c r="N26" s="124"/>
      <c r="O26" s="124">
        <f t="shared" si="2"/>
        <v>369.72546327437544</v>
      </c>
      <c r="P26" s="98"/>
    </row>
    <row r="27" spans="1:16" s="96" customFormat="1" x14ac:dyDescent="0.25">
      <c r="A27" s="95" t="s">
        <v>39</v>
      </c>
      <c r="B27" s="95"/>
      <c r="C27" s="86">
        <v>63743</v>
      </c>
      <c r="D27" s="99"/>
      <c r="E27" s="109">
        <f>'Kosten absolut'!BO26</f>
        <v>34988813</v>
      </c>
      <c r="F27" s="109"/>
      <c r="G27" s="109">
        <f>Kobe!BO26</f>
        <v>3809760</v>
      </c>
      <c r="H27" s="86"/>
      <c r="I27" s="126">
        <f t="shared" si="0"/>
        <v>31179053</v>
      </c>
      <c r="J27" s="127"/>
      <c r="K27" s="124">
        <f t="shared" si="1"/>
        <v>489.1368934628116</v>
      </c>
      <c r="L27" s="124"/>
      <c r="M27" s="128">
        <v>185.32301444743501</v>
      </c>
      <c r="N27" s="124"/>
      <c r="O27" s="124">
        <f t="shared" si="2"/>
        <v>303.81387901537659</v>
      </c>
      <c r="P27" s="98"/>
    </row>
    <row r="28" spans="1:16" s="96" customFormat="1" x14ac:dyDescent="0.25">
      <c r="A28" s="95" t="s">
        <v>40</v>
      </c>
      <c r="B28" s="95"/>
      <c r="C28" s="86">
        <v>29391</v>
      </c>
      <c r="D28" s="99"/>
      <c r="E28" s="109">
        <f>'Kosten absolut'!BO27</f>
        <v>16275506</v>
      </c>
      <c r="F28" s="109"/>
      <c r="G28" s="109">
        <f>Kobe!BO27</f>
        <v>1739621</v>
      </c>
      <c r="H28" s="86"/>
      <c r="I28" s="126">
        <f t="shared" si="0"/>
        <v>14535885</v>
      </c>
      <c r="J28" s="127"/>
      <c r="K28" s="124">
        <f t="shared" si="1"/>
        <v>494.56925589466164</v>
      </c>
      <c r="L28" s="124"/>
      <c r="M28" s="128">
        <v>188.285433384253</v>
      </c>
      <c r="N28" s="124"/>
      <c r="O28" s="124">
        <f t="shared" si="2"/>
        <v>306.28382251040864</v>
      </c>
      <c r="P28" s="98"/>
    </row>
    <row r="29" spans="1:16" s="96" customFormat="1" x14ac:dyDescent="0.25">
      <c r="A29" s="95" t="s">
        <v>41</v>
      </c>
      <c r="B29" s="95"/>
      <c r="C29" s="86">
        <v>81472</v>
      </c>
      <c r="D29" s="99"/>
      <c r="E29" s="109">
        <f>'Kosten absolut'!BO28</f>
        <v>49342455</v>
      </c>
      <c r="F29" s="109"/>
      <c r="G29" s="109">
        <f>Kobe!BO28</f>
        <v>4844935</v>
      </c>
      <c r="H29" s="86"/>
      <c r="I29" s="126">
        <f t="shared" si="0"/>
        <v>44497520</v>
      </c>
      <c r="J29" s="127"/>
      <c r="K29" s="124">
        <f t="shared" si="1"/>
        <v>546.16948153967007</v>
      </c>
      <c r="L29" s="124"/>
      <c r="M29" s="128">
        <v>203.447390305434</v>
      </c>
      <c r="N29" s="124"/>
      <c r="O29" s="124">
        <f t="shared" si="2"/>
        <v>342.72209123423607</v>
      </c>
      <c r="P29" s="98"/>
    </row>
    <row r="30" spans="1:16" s="96" customFormat="1" x14ac:dyDescent="0.25">
      <c r="A30" s="95" t="s">
        <v>42</v>
      </c>
      <c r="B30" s="95"/>
      <c r="C30" s="86">
        <v>33553</v>
      </c>
      <c r="D30" s="99"/>
      <c r="E30" s="109">
        <f>'Kosten absolut'!BO29</f>
        <v>18907364</v>
      </c>
      <c r="F30" s="109"/>
      <c r="G30" s="109">
        <f>Kobe!BO29</f>
        <v>1976281</v>
      </c>
      <c r="H30" s="86"/>
      <c r="I30" s="126">
        <f t="shared" si="0"/>
        <v>16931083</v>
      </c>
      <c r="J30" s="127"/>
      <c r="K30" s="124">
        <f t="shared" si="1"/>
        <v>504.60712901975978</v>
      </c>
      <c r="L30" s="124"/>
      <c r="M30" s="128">
        <v>192.69787605199201</v>
      </c>
      <c r="N30" s="124"/>
      <c r="O30" s="124">
        <f t="shared" si="2"/>
        <v>311.90925296776777</v>
      </c>
      <c r="P30" s="98"/>
    </row>
    <row r="31" spans="1:16" s="96" customFormat="1" x14ac:dyDescent="0.25">
      <c r="A31" s="95" t="s">
        <v>43</v>
      </c>
      <c r="B31" s="95"/>
      <c r="C31" s="86">
        <v>52661</v>
      </c>
      <c r="D31" s="99"/>
      <c r="E31" s="109">
        <f>'Kosten absolut'!BO30</f>
        <v>41764655</v>
      </c>
      <c r="F31" s="109"/>
      <c r="G31" s="109">
        <f>Kobe!BO30</f>
        <v>3619327</v>
      </c>
      <c r="H31" s="86"/>
      <c r="I31" s="126">
        <f t="shared" si="0"/>
        <v>38145328</v>
      </c>
      <c r="J31" s="127"/>
      <c r="K31" s="124">
        <f t="shared" si="1"/>
        <v>724.35631681889822</v>
      </c>
      <c r="L31" s="124"/>
      <c r="M31" s="128">
        <v>268.52049053197902</v>
      </c>
      <c r="N31" s="124"/>
      <c r="O31" s="124">
        <f t="shared" si="2"/>
        <v>455.8358262869192</v>
      </c>
      <c r="P31" s="98"/>
    </row>
    <row r="32" spans="1:16" s="96" customFormat="1" x14ac:dyDescent="0.25">
      <c r="A32" s="95" t="s">
        <v>44</v>
      </c>
      <c r="B32" s="95"/>
      <c r="C32" s="86">
        <v>93196</v>
      </c>
      <c r="D32" s="99"/>
      <c r="E32" s="109">
        <f>'Kosten absolut'!BO31</f>
        <v>71039690</v>
      </c>
      <c r="F32" s="109"/>
      <c r="G32" s="109">
        <f>Kobe!BO31</f>
        <v>6588232</v>
      </c>
      <c r="H32" s="86"/>
      <c r="I32" s="126">
        <f t="shared" si="0"/>
        <v>64451458</v>
      </c>
      <c r="J32" s="127"/>
      <c r="K32" s="124">
        <f t="shared" si="1"/>
        <v>691.56892999699562</v>
      </c>
      <c r="L32" s="124"/>
      <c r="M32" s="128">
        <v>268.98316112305099</v>
      </c>
      <c r="N32" s="124"/>
      <c r="O32" s="124">
        <f t="shared" si="2"/>
        <v>422.58576887394463</v>
      </c>
      <c r="P32" s="98"/>
    </row>
    <row r="33" spans="1:16" s="96" customFormat="1" x14ac:dyDescent="0.25">
      <c r="A33" s="95" t="s">
        <v>45</v>
      </c>
      <c r="B33" s="95"/>
      <c r="C33" s="86">
        <v>44500</v>
      </c>
      <c r="D33" s="99"/>
      <c r="E33" s="109">
        <f>'Kosten absolut'!BO32</f>
        <v>26752252</v>
      </c>
      <c r="F33" s="109"/>
      <c r="G33" s="109">
        <f>Kobe!BO32</f>
        <v>2731250</v>
      </c>
      <c r="H33" s="86"/>
      <c r="I33" s="126">
        <f t="shared" si="0"/>
        <v>24021002</v>
      </c>
      <c r="J33" s="127"/>
      <c r="K33" s="124">
        <f t="shared" si="1"/>
        <v>539.79779775280895</v>
      </c>
      <c r="L33" s="124"/>
      <c r="M33" s="128">
        <v>207.58745911585899</v>
      </c>
      <c r="N33" s="124"/>
      <c r="O33" s="124">
        <f t="shared" si="2"/>
        <v>332.21033863694993</v>
      </c>
      <c r="P33" s="98"/>
    </row>
    <row r="34" spans="1:16" s="96" customFormat="1" x14ac:dyDescent="0.25">
      <c r="A34" s="95" t="s">
        <v>46</v>
      </c>
      <c r="B34" s="95"/>
      <c r="C34" s="86">
        <v>27235</v>
      </c>
      <c r="D34" s="99"/>
      <c r="E34" s="109">
        <f>'Kosten absolut'!BO33</f>
        <v>19199823</v>
      </c>
      <c r="F34" s="109"/>
      <c r="G34" s="109">
        <f>Kobe!BO33</f>
        <v>1761082</v>
      </c>
      <c r="H34" s="86"/>
      <c r="I34" s="126">
        <f t="shared" si="0"/>
        <v>17438741</v>
      </c>
      <c r="J34" s="127"/>
      <c r="K34" s="124">
        <f t="shared" si="1"/>
        <v>640.30626032678538</v>
      </c>
      <c r="L34" s="124"/>
      <c r="M34" s="128">
        <v>255.48241016093601</v>
      </c>
      <c r="N34" s="124"/>
      <c r="O34" s="124">
        <f t="shared" si="2"/>
        <v>384.82385016584936</v>
      </c>
      <c r="P34" s="98"/>
    </row>
    <row r="35" spans="1:16" s="96" customFormat="1" x14ac:dyDescent="0.25">
      <c r="A35" s="95" t="s">
        <v>47</v>
      </c>
      <c r="B35" s="95"/>
      <c r="C35" s="86">
        <v>56566</v>
      </c>
      <c r="D35" s="99"/>
      <c r="E35" s="109">
        <f>'Kosten absolut'!BO34</f>
        <v>48019838</v>
      </c>
      <c r="F35" s="109"/>
      <c r="G35" s="109">
        <f>Kobe!BO34</f>
        <v>4112204</v>
      </c>
      <c r="H35" s="86"/>
      <c r="I35" s="126">
        <f t="shared" si="0"/>
        <v>43907634</v>
      </c>
      <c r="J35" s="127"/>
      <c r="K35" s="124">
        <f t="shared" si="1"/>
        <v>776.21953116713223</v>
      </c>
      <c r="L35" s="124"/>
      <c r="M35" s="128">
        <v>312.01540687885802</v>
      </c>
      <c r="N35" s="124"/>
      <c r="O35" s="124">
        <f t="shared" si="2"/>
        <v>464.20412428827422</v>
      </c>
      <c r="P35" s="98"/>
    </row>
    <row r="36" spans="1:16" s="96" customFormat="1" x14ac:dyDescent="0.25">
      <c r="A36" s="95" t="s">
        <v>48</v>
      </c>
      <c r="B36" s="95"/>
      <c r="C36" s="86">
        <v>11669</v>
      </c>
      <c r="D36" s="99"/>
      <c r="E36" s="109">
        <f>'Kosten absolut'!BO35</f>
        <v>7380340</v>
      </c>
      <c r="F36" s="109"/>
      <c r="G36" s="109">
        <f>Kobe!BO35</f>
        <v>746215</v>
      </c>
      <c r="H36" s="86"/>
      <c r="I36" s="126">
        <f t="shared" si="0"/>
        <v>6634125</v>
      </c>
      <c r="J36" s="127"/>
      <c r="K36" s="124">
        <f t="shared" si="1"/>
        <v>568.52558059816613</v>
      </c>
      <c r="L36" s="124"/>
      <c r="M36" s="128">
        <v>241.35538545822101</v>
      </c>
      <c r="N36" s="124"/>
      <c r="O36" s="124">
        <f t="shared" si="2"/>
        <v>327.17019513994512</v>
      </c>
      <c r="P36" s="98"/>
    </row>
    <row r="37" spans="1:16" s="96" customFormat="1" x14ac:dyDescent="0.25">
      <c r="A37" s="96" t="s">
        <v>49</v>
      </c>
      <c r="C37" s="86">
        <f>SUM(C11:C36)</f>
        <v>1146366</v>
      </c>
      <c r="D37" s="86"/>
      <c r="E37" s="109">
        <f>'Kosten absolut'!BO36</f>
        <v>741515877</v>
      </c>
      <c r="F37" s="86"/>
      <c r="G37" s="109">
        <f>Kobe!BO36</f>
        <v>73567864</v>
      </c>
      <c r="H37" s="86"/>
      <c r="I37" s="126">
        <f t="shared" si="0"/>
        <v>667948013</v>
      </c>
      <c r="J37" s="127"/>
      <c r="K37" s="124">
        <f t="shared" si="1"/>
        <v>582.66558237072627</v>
      </c>
      <c r="L37" s="128"/>
      <c r="M37" s="128">
        <v>228.93922229127216</v>
      </c>
      <c r="N37" s="128"/>
      <c r="O37" s="124">
        <f t="shared" si="2"/>
        <v>353.72636007945414</v>
      </c>
    </row>
  </sheetData>
  <phoneticPr fontId="0" type="noConversion"/>
  <pageMargins left="0.78740157480314965" right="0.78740157480314965" top="0.77" bottom="0.76" header="0.51181102362204722" footer="0.51181102362204722"/>
  <pageSetup paperSize="9" orientation="landscape" horizontalDpi="300" verticalDpi="300" r:id="rId1"/>
  <headerFooter alignWithMargins="0">
    <oddHeader>&amp;A</oddHeader>
    <oddFooter>Seite &amp;P</oddFooter>
  </headerFooter>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5"/>
  <dimension ref="A1:S37"/>
  <sheetViews>
    <sheetView workbookViewId="0"/>
  </sheetViews>
  <sheetFormatPr baseColWidth="10" defaultColWidth="11.44140625" defaultRowHeight="13.2" x14ac:dyDescent="0.25"/>
  <cols>
    <col min="1" max="1" width="8.109375" style="47" customWidth="1"/>
    <col min="2" max="2" width="7.6640625" style="47" customWidth="1"/>
    <col min="3" max="3" width="10.109375" style="49" customWidth="1"/>
    <col min="4" max="4" width="2.5546875" style="49" customWidth="1"/>
    <col min="5" max="5" width="13.33203125" style="49" customWidth="1"/>
    <col min="6" max="6" width="3" style="49" customWidth="1"/>
    <col min="7" max="7" width="12.44140625" style="49" customWidth="1"/>
    <col min="8" max="8" width="3.44140625" style="49" customWidth="1"/>
    <col min="9" max="9" width="13" style="49" customWidth="1"/>
    <col min="10" max="10" width="2.44140625" style="49" customWidth="1"/>
    <col min="11" max="11" width="13.33203125" style="85" customWidth="1"/>
    <col min="12" max="12" width="2.88671875" style="45" customWidth="1"/>
    <col min="13" max="13" width="13.33203125" style="85" customWidth="1"/>
    <col min="14" max="14" width="2" style="46" customWidth="1"/>
    <col min="15" max="15" width="12.88671875" style="85" customWidth="1"/>
    <col min="16" max="16" width="4.33203125" style="47" customWidth="1"/>
    <col min="17" max="17" width="11.44140625" style="47"/>
    <col min="18" max="18" width="26.88671875" style="47" customWidth="1"/>
    <col min="19" max="19" width="11.44140625" style="48"/>
    <col min="20" max="16384" width="11.44140625" style="47"/>
  </cols>
  <sheetData>
    <row r="1" spans="1:19" s="43" customFormat="1" x14ac:dyDescent="0.25">
      <c r="A1" s="6" t="s">
        <v>184</v>
      </c>
      <c r="B1" s="6"/>
      <c r="C1" s="39"/>
      <c r="D1" s="39"/>
      <c r="E1" s="40"/>
      <c r="F1" s="40"/>
      <c r="G1" s="40"/>
      <c r="H1" s="40"/>
      <c r="I1" s="40"/>
      <c r="J1" s="40"/>
      <c r="K1" s="88"/>
      <c r="L1" s="41"/>
      <c r="M1" s="88"/>
      <c r="N1" s="42"/>
      <c r="O1" s="29"/>
      <c r="P1" s="7" t="s">
        <v>185</v>
      </c>
    </row>
    <row r="2" spans="1:19" s="43" customFormat="1" x14ac:dyDescent="0.25">
      <c r="A2" s="38" t="s">
        <v>182</v>
      </c>
      <c r="B2" s="38"/>
      <c r="C2" s="39"/>
      <c r="D2" s="39"/>
      <c r="E2" s="40"/>
      <c r="F2" s="40"/>
      <c r="G2" s="40"/>
      <c r="H2" s="40"/>
      <c r="I2" s="40"/>
      <c r="J2" s="40"/>
      <c r="K2" s="88"/>
      <c r="L2" s="41"/>
      <c r="M2" s="88"/>
      <c r="N2" s="42"/>
      <c r="O2" s="29"/>
      <c r="P2" s="22"/>
    </row>
    <row r="3" spans="1:19" x14ac:dyDescent="0.25">
      <c r="A3" s="38" t="s">
        <v>215</v>
      </c>
      <c r="B3" s="38"/>
      <c r="C3" s="44"/>
      <c r="D3" s="44"/>
      <c r="E3" s="40"/>
      <c r="F3" s="40"/>
      <c r="G3" s="40"/>
      <c r="H3" s="40"/>
      <c r="I3" s="40"/>
      <c r="J3" s="40"/>
      <c r="S3" s="47"/>
    </row>
    <row r="4" spans="1:19" x14ac:dyDescent="0.25">
      <c r="A4" s="38" t="s">
        <v>173</v>
      </c>
      <c r="B4" s="38"/>
      <c r="C4" s="44"/>
      <c r="D4" s="44"/>
      <c r="E4" s="40"/>
      <c r="F4" s="40"/>
      <c r="G4" s="40"/>
      <c r="H4" s="40"/>
      <c r="I4" s="40"/>
      <c r="J4" s="40"/>
      <c r="S4" s="47"/>
    </row>
    <row r="5" spans="1:19" x14ac:dyDescent="0.25">
      <c r="S5" s="47"/>
    </row>
    <row r="6" spans="1:19" x14ac:dyDescent="0.25">
      <c r="B6" s="43"/>
      <c r="K6" s="89"/>
      <c r="L6" s="46"/>
      <c r="M6" s="89"/>
      <c r="O6" s="89"/>
      <c r="P6" s="49"/>
      <c r="S6" s="47"/>
    </row>
    <row r="7" spans="1:19" x14ac:dyDescent="0.25">
      <c r="A7" s="43" t="s">
        <v>1</v>
      </c>
      <c r="B7"/>
      <c r="C7" s="50" t="s">
        <v>56</v>
      </c>
      <c r="D7" s="50"/>
      <c r="E7" s="50" t="s">
        <v>52</v>
      </c>
      <c r="F7" s="50"/>
      <c r="G7" s="105" t="s">
        <v>183</v>
      </c>
      <c r="H7" s="50"/>
      <c r="I7" s="50" t="s">
        <v>55</v>
      </c>
      <c r="J7" s="50"/>
      <c r="K7" s="90" t="s">
        <v>57</v>
      </c>
      <c r="L7" s="52"/>
      <c r="M7" s="90" t="s">
        <v>57</v>
      </c>
      <c r="N7" s="52"/>
      <c r="O7" s="90" t="s">
        <v>58</v>
      </c>
      <c r="P7" s="50"/>
      <c r="S7" s="47"/>
    </row>
    <row r="8" spans="1:19" x14ac:dyDescent="0.25">
      <c r="C8" s="50" t="s">
        <v>84</v>
      </c>
      <c r="D8" s="50"/>
      <c r="E8" s="50" t="s">
        <v>84</v>
      </c>
      <c r="F8" s="50"/>
      <c r="G8" s="105" t="s">
        <v>84</v>
      </c>
      <c r="H8" s="50"/>
      <c r="I8" s="50" t="s">
        <v>84</v>
      </c>
      <c r="J8" s="50"/>
      <c r="K8" s="106" t="s">
        <v>85</v>
      </c>
      <c r="L8" s="53"/>
      <c r="M8" s="91" t="s">
        <v>59</v>
      </c>
      <c r="N8" s="52"/>
      <c r="O8" s="90" t="s">
        <v>85</v>
      </c>
      <c r="P8" s="51"/>
      <c r="S8" s="47"/>
    </row>
    <row r="9" spans="1:19" x14ac:dyDescent="0.25">
      <c r="E9" s="50" t="s">
        <v>54</v>
      </c>
      <c r="F9" s="50"/>
      <c r="G9" s="50" t="s">
        <v>54</v>
      </c>
      <c r="H9" s="50"/>
      <c r="I9" s="50" t="s">
        <v>54</v>
      </c>
      <c r="J9" s="50"/>
      <c r="K9" s="90" t="s">
        <v>54</v>
      </c>
      <c r="L9" s="52"/>
      <c r="M9" s="90" t="s">
        <v>54</v>
      </c>
      <c r="N9" s="52"/>
      <c r="O9" s="90" t="s">
        <v>54</v>
      </c>
      <c r="P9" s="50"/>
      <c r="S9" s="47"/>
    </row>
    <row r="10" spans="1:19" s="61" customFormat="1" x14ac:dyDescent="0.25">
      <c r="C10" s="62"/>
      <c r="E10" s="62"/>
      <c r="G10" s="62"/>
      <c r="H10" s="54"/>
      <c r="I10" s="62"/>
      <c r="J10" s="54"/>
      <c r="L10" s="63"/>
      <c r="N10" s="63"/>
      <c r="O10" s="92"/>
      <c r="P10" s="54"/>
    </row>
    <row r="11" spans="1:19" s="96" customFormat="1" x14ac:dyDescent="0.25">
      <c r="A11" s="95" t="s">
        <v>23</v>
      </c>
      <c r="B11" s="95"/>
      <c r="C11" s="86">
        <v>125325</v>
      </c>
      <c r="D11" s="99"/>
      <c r="E11" s="109">
        <f>'Kosten absolut'!BQ10</f>
        <v>89452501</v>
      </c>
      <c r="F11" s="109"/>
      <c r="G11" s="109">
        <f>Kobe!BQ10</f>
        <v>8664272</v>
      </c>
      <c r="H11" s="86"/>
      <c r="I11" s="126">
        <f>E11-G11</f>
        <v>80788229</v>
      </c>
      <c r="J11" s="127"/>
      <c r="K11" s="124">
        <f>I11/C11</f>
        <v>644.6297945342111</v>
      </c>
      <c r="L11" s="124"/>
      <c r="M11" s="128">
        <v>218.04229159690701</v>
      </c>
      <c r="N11" s="124"/>
      <c r="O11" s="124">
        <f>K11-M11</f>
        <v>426.58750293730407</v>
      </c>
      <c r="P11" s="97"/>
      <c r="R11" s="138"/>
    </row>
    <row r="12" spans="1:19" s="96" customFormat="1" x14ac:dyDescent="0.25">
      <c r="A12" s="95" t="s">
        <v>24</v>
      </c>
      <c r="B12" s="95"/>
      <c r="C12" s="86">
        <v>114358</v>
      </c>
      <c r="D12" s="99"/>
      <c r="E12" s="109">
        <f>'Kosten absolut'!BQ11</f>
        <v>87690731</v>
      </c>
      <c r="F12" s="109"/>
      <c r="G12" s="109">
        <f>Kobe!BQ11</f>
        <v>8144299</v>
      </c>
      <c r="H12" s="86"/>
      <c r="I12" s="126">
        <f t="shared" ref="I12:I37" si="0">E12-G12</f>
        <v>79546432</v>
      </c>
      <c r="J12" s="127"/>
      <c r="K12" s="124">
        <f t="shared" ref="K12:K37" si="1">I12/C12</f>
        <v>695.59131849105438</v>
      </c>
      <c r="L12" s="124"/>
      <c r="M12" s="128">
        <v>249.03833194441299</v>
      </c>
      <c r="N12" s="124"/>
      <c r="O12" s="124">
        <f t="shared" ref="O12:O37" si="2">K12-M12</f>
        <v>446.55298654664136</v>
      </c>
      <c r="P12" s="98"/>
    </row>
    <row r="13" spans="1:19" s="96" customFormat="1" x14ac:dyDescent="0.25">
      <c r="A13" s="95" t="s">
        <v>25</v>
      </c>
      <c r="B13" s="95"/>
      <c r="C13" s="86">
        <v>33539</v>
      </c>
      <c r="D13" s="99"/>
      <c r="E13" s="109">
        <f>'Kosten absolut'!BQ12</f>
        <v>24307168</v>
      </c>
      <c r="F13" s="109"/>
      <c r="G13" s="109">
        <f>Kobe!BQ12</f>
        <v>2130180</v>
      </c>
      <c r="H13" s="86"/>
      <c r="I13" s="126">
        <f t="shared" si="0"/>
        <v>22176988</v>
      </c>
      <c r="J13" s="127"/>
      <c r="K13" s="124">
        <f t="shared" si="1"/>
        <v>661.22985181430579</v>
      </c>
      <c r="L13" s="124"/>
      <c r="M13" s="128">
        <v>191.51246859173401</v>
      </c>
      <c r="N13" s="124"/>
      <c r="O13" s="124">
        <f t="shared" si="2"/>
        <v>469.71738322257181</v>
      </c>
      <c r="P13" s="98"/>
    </row>
    <row r="14" spans="1:19" s="96" customFormat="1" x14ac:dyDescent="0.25">
      <c r="A14" s="95" t="s">
        <v>26</v>
      </c>
      <c r="B14" s="95"/>
      <c r="C14" s="86">
        <v>4976</v>
      </c>
      <c r="D14" s="99"/>
      <c r="E14" s="109">
        <f>'Kosten absolut'!BQ13</f>
        <v>3151556</v>
      </c>
      <c r="F14" s="109"/>
      <c r="G14" s="109">
        <f>Kobe!BQ13</f>
        <v>315663</v>
      </c>
      <c r="H14" s="86"/>
      <c r="I14" s="126">
        <f t="shared" si="0"/>
        <v>2835893</v>
      </c>
      <c r="J14" s="127"/>
      <c r="K14" s="124">
        <f t="shared" si="1"/>
        <v>569.91418810289395</v>
      </c>
      <c r="L14" s="124"/>
      <c r="M14" s="128">
        <v>184.25417478179301</v>
      </c>
      <c r="N14" s="124"/>
      <c r="O14" s="124">
        <f t="shared" si="2"/>
        <v>385.66001332110091</v>
      </c>
      <c r="P14" s="98"/>
    </row>
    <row r="15" spans="1:19" s="96" customFormat="1" x14ac:dyDescent="0.25">
      <c r="A15" s="95" t="s">
        <v>27</v>
      </c>
      <c r="B15" s="95"/>
      <c r="C15" s="86">
        <v>11996</v>
      </c>
      <c r="D15" s="99"/>
      <c r="E15" s="109">
        <f>'Kosten absolut'!BQ14</f>
        <v>8400519</v>
      </c>
      <c r="F15" s="109"/>
      <c r="G15" s="109">
        <f>Kobe!BQ14</f>
        <v>767583</v>
      </c>
      <c r="H15" s="86"/>
      <c r="I15" s="126">
        <f t="shared" si="0"/>
        <v>7632936</v>
      </c>
      <c r="J15" s="127"/>
      <c r="K15" s="124">
        <f t="shared" si="1"/>
        <v>636.29009669889967</v>
      </c>
      <c r="L15" s="124"/>
      <c r="M15" s="128">
        <v>187.25384723391201</v>
      </c>
      <c r="N15" s="124"/>
      <c r="O15" s="124">
        <f t="shared" si="2"/>
        <v>449.03624946498769</v>
      </c>
      <c r="P15" s="98"/>
    </row>
    <row r="16" spans="1:19" s="96" customFormat="1" x14ac:dyDescent="0.25">
      <c r="A16" s="95" t="s">
        <v>28</v>
      </c>
      <c r="B16" s="95"/>
      <c r="C16" s="86">
        <v>3280</v>
      </c>
      <c r="D16" s="99"/>
      <c r="E16" s="109">
        <f>'Kosten absolut'!BQ15</f>
        <v>1979607</v>
      </c>
      <c r="F16" s="109"/>
      <c r="G16" s="109">
        <f>Kobe!BQ15</f>
        <v>205800</v>
      </c>
      <c r="H16" s="86"/>
      <c r="I16" s="126">
        <f t="shared" si="0"/>
        <v>1773807</v>
      </c>
      <c r="J16" s="127"/>
      <c r="K16" s="124">
        <f t="shared" si="1"/>
        <v>540.79481707317075</v>
      </c>
      <c r="L16" s="124"/>
      <c r="M16" s="128">
        <v>177.545365148683</v>
      </c>
      <c r="N16" s="124"/>
      <c r="O16" s="124">
        <f t="shared" si="2"/>
        <v>363.24945192448774</v>
      </c>
      <c r="P16" s="98"/>
    </row>
    <row r="17" spans="1:16" s="96" customFormat="1" x14ac:dyDescent="0.25">
      <c r="A17" s="95" t="s">
        <v>29</v>
      </c>
      <c r="B17" s="95"/>
      <c r="C17" s="86">
        <v>3325</v>
      </c>
      <c r="D17" s="99"/>
      <c r="E17" s="109">
        <f>'Kosten absolut'!BQ16</f>
        <v>1751749</v>
      </c>
      <c r="F17" s="109"/>
      <c r="G17" s="109">
        <f>Kobe!BQ16</f>
        <v>190620</v>
      </c>
      <c r="H17" s="86"/>
      <c r="I17" s="126">
        <f t="shared" si="0"/>
        <v>1561129</v>
      </c>
      <c r="J17" s="127"/>
      <c r="K17" s="124">
        <f t="shared" si="1"/>
        <v>469.5124812030075</v>
      </c>
      <c r="L17" s="124"/>
      <c r="M17" s="128">
        <v>165.39459067220801</v>
      </c>
      <c r="N17" s="124"/>
      <c r="O17" s="124">
        <f t="shared" si="2"/>
        <v>304.11789053079951</v>
      </c>
      <c r="P17" s="98"/>
    </row>
    <row r="18" spans="1:16" s="96" customFormat="1" x14ac:dyDescent="0.25">
      <c r="A18" s="95" t="s">
        <v>30</v>
      </c>
      <c r="B18" s="95"/>
      <c r="C18" s="86">
        <v>4641</v>
      </c>
      <c r="D18" s="99"/>
      <c r="E18" s="109">
        <f>'Kosten absolut'!BQ17</f>
        <v>2607220</v>
      </c>
      <c r="F18" s="109"/>
      <c r="G18" s="109">
        <f>Kobe!BQ17</f>
        <v>293844</v>
      </c>
      <c r="H18" s="86"/>
      <c r="I18" s="126">
        <f t="shared" si="0"/>
        <v>2313376</v>
      </c>
      <c r="J18" s="127"/>
      <c r="K18" s="124">
        <f t="shared" si="1"/>
        <v>498.46498599439775</v>
      </c>
      <c r="L18" s="124"/>
      <c r="M18" s="128">
        <v>189.74562139457399</v>
      </c>
      <c r="N18" s="124"/>
      <c r="O18" s="124">
        <f t="shared" si="2"/>
        <v>308.71936459982373</v>
      </c>
      <c r="P18" s="98"/>
    </row>
    <row r="19" spans="1:16" s="96" customFormat="1" x14ac:dyDescent="0.25">
      <c r="A19" s="95" t="s">
        <v>31</v>
      </c>
      <c r="B19" s="95"/>
      <c r="C19" s="86">
        <v>8492</v>
      </c>
      <c r="D19" s="99"/>
      <c r="E19" s="109">
        <f>'Kosten absolut'!BQ18</f>
        <v>6103655</v>
      </c>
      <c r="F19" s="109"/>
      <c r="G19" s="109">
        <f>Kobe!BQ18</f>
        <v>583271</v>
      </c>
      <c r="H19" s="86"/>
      <c r="I19" s="126">
        <f t="shared" si="0"/>
        <v>5520384</v>
      </c>
      <c r="J19" s="127"/>
      <c r="K19" s="124">
        <f t="shared" si="1"/>
        <v>650.06877060763077</v>
      </c>
      <c r="L19" s="124"/>
      <c r="M19" s="128">
        <v>181.17844221468599</v>
      </c>
      <c r="N19" s="124"/>
      <c r="O19" s="124">
        <f t="shared" si="2"/>
        <v>468.89032839294475</v>
      </c>
      <c r="P19" s="98"/>
    </row>
    <row r="20" spans="1:16" s="96" customFormat="1" x14ac:dyDescent="0.25">
      <c r="A20" s="95" t="s">
        <v>32</v>
      </c>
      <c r="B20" s="95"/>
      <c r="C20" s="86">
        <v>21474</v>
      </c>
      <c r="D20" s="99"/>
      <c r="E20" s="109">
        <f>'Kosten absolut'!BQ19</f>
        <v>16295991</v>
      </c>
      <c r="F20" s="109"/>
      <c r="G20" s="109">
        <f>Kobe!BQ19</f>
        <v>1482831</v>
      </c>
      <c r="H20" s="86"/>
      <c r="I20" s="126">
        <f t="shared" si="0"/>
        <v>14813160</v>
      </c>
      <c r="J20" s="127"/>
      <c r="K20" s="124">
        <f t="shared" si="1"/>
        <v>689.81838502374967</v>
      </c>
      <c r="L20" s="124"/>
      <c r="M20" s="128">
        <v>218.76546750977201</v>
      </c>
      <c r="N20" s="124"/>
      <c r="O20" s="124">
        <f t="shared" si="2"/>
        <v>471.05291751397766</v>
      </c>
      <c r="P20" s="98"/>
    </row>
    <row r="21" spans="1:16" s="96" customFormat="1" x14ac:dyDescent="0.25">
      <c r="A21" s="95" t="s">
        <v>33</v>
      </c>
      <c r="B21" s="95"/>
      <c r="C21" s="86">
        <v>26471</v>
      </c>
      <c r="D21" s="99"/>
      <c r="E21" s="109">
        <f>'Kosten absolut'!BQ20</f>
        <v>18150853</v>
      </c>
      <c r="F21" s="109"/>
      <c r="G21" s="109">
        <f>Kobe!BQ20</f>
        <v>1771048</v>
      </c>
      <c r="H21" s="86"/>
      <c r="I21" s="126">
        <f t="shared" si="0"/>
        <v>16379805</v>
      </c>
      <c r="J21" s="127"/>
      <c r="K21" s="124">
        <f t="shared" si="1"/>
        <v>618.78300781987832</v>
      </c>
      <c r="L21" s="124"/>
      <c r="M21" s="128">
        <v>218.22660338753801</v>
      </c>
      <c r="N21" s="124"/>
      <c r="O21" s="124">
        <f t="shared" si="2"/>
        <v>400.55640443234029</v>
      </c>
      <c r="P21" s="98"/>
    </row>
    <row r="22" spans="1:16" s="96" customFormat="1" x14ac:dyDescent="0.25">
      <c r="A22" s="95" t="s">
        <v>34</v>
      </c>
      <c r="B22" s="95"/>
      <c r="C22" s="86">
        <v>24900</v>
      </c>
      <c r="D22" s="99"/>
      <c r="E22" s="109">
        <f>'Kosten absolut'!BQ21</f>
        <v>22091397</v>
      </c>
      <c r="F22" s="109"/>
      <c r="G22" s="109">
        <f>Kobe!BQ21</f>
        <v>1982843</v>
      </c>
      <c r="H22" s="86"/>
      <c r="I22" s="126">
        <f t="shared" si="0"/>
        <v>20108554</v>
      </c>
      <c r="J22" s="127"/>
      <c r="K22" s="124">
        <f t="shared" si="1"/>
        <v>807.57244979919676</v>
      </c>
      <c r="L22" s="124"/>
      <c r="M22" s="128">
        <v>314.37535435278198</v>
      </c>
      <c r="N22" s="124"/>
      <c r="O22" s="124">
        <f t="shared" si="2"/>
        <v>493.19709544641478</v>
      </c>
      <c r="P22" s="98"/>
    </row>
    <row r="23" spans="1:16" s="96" customFormat="1" x14ac:dyDescent="0.25">
      <c r="A23" s="95" t="s">
        <v>35</v>
      </c>
      <c r="B23" s="95"/>
      <c r="C23" s="86">
        <v>30412</v>
      </c>
      <c r="D23" s="99"/>
      <c r="E23" s="109">
        <f>'Kosten absolut'!BQ22</f>
        <v>22786047</v>
      </c>
      <c r="F23" s="109"/>
      <c r="G23" s="109">
        <f>Kobe!BQ22</f>
        <v>2194885</v>
      </c>
      <c r="H23" s="86"/>
      <c r="I23" s="126">
        <f t="shared" si="0"/>
        <v>20591162</v>
      </c>
      <c r="J23" s="127"/>
      <c r="K23" s="124">
        <f t="shared" si="1"/>
        <v>677.07358937261608</v>
      </c>
      <c r="L23" s="124"/>
      <c r="M23" s="128">
        <v>230.87606510339899</v>
      </c>
      <c r="N23" s="124"/>
      <c r="O23" s="124">
        <f t="shared" si="2"/>
        <v>446.19752426921707</v>
      </c>
      <c r="P23" s="98"/>
    </row>
    <row r="24" spans="1:16" s="96" customFormat="1" x14ac:dyDescent="0.25">
      <c r="A24" s="95" t="s">
        <v>36</v>
      </c>
      <c r="B24" s="95"/>
      <c r="C24" s="86">
        <v>9011</v>
      </c>
      <c r="D24" s="99"/>
      <c r="E24" s="109">
        <f>'Kosten absolut'!BQ23</f>
        <v>5280353</v>
      </c>
      <c r="F24" s="109"/>
      <c r="G24" s="109">
        <f>Kobe!BQ23</f>
        <v>597481</v>
      </c>
      <c r="H24" s="86"/>
      <c r="I24" s="126">
        <f t="shared" si="0"/>
        <v>4682872</v>
      </c>
      <c r="J24" s="127"/>
      <c r="K24" s="124">
        <f t="shared" si="1"/>
        <v>519.68394184885142</v>
      </c>
      <c r="L24" s="124"/>
      <c r="M24" s="128">
        <v>213.63152119332199</v>
      </c>
      <c r="N24" s="124"/>
      <c r="O24" s="124">
        <f t="shared" si="2"/>
        <v>306.05242065552943</v>
      </c>
      <c r="P24" s="98"/>
    </row>
    <row r="25" spans="1:16" s="96" customFormat="1" x14ac:dyDescent="0.25">
      <c r="A25" s="95" t="s">
        <v>37</v>
      </c>
      <c r="B25" s="95"/>
      <c r="C25" s="86">
        <v>6153</v>
      </c>
      <c r="D25" s="99"/>
      <c r="E25" s="109">
        <f>'Kosten absolut'!BQ24</f>
        <v>2914913</v>
      </c>
      <c r="F25" s="109"/>
      <c r="G25" s="109">
        <f>Kobe!BQ24</f>
        <v>347388</v>
      </c>
      <c r="H25" s="86"/>
      <c r="I25" s="126">
        <f t="shared" si="0"/>
        <v>2567525</v>
      </c>
      <c r="J25" s="127"/>
      <c r="K25" s="124">
        <f t="shared" si="1"/>
        <v>417.28018852592231</v>
      </c>
      <c r="L25" s="124"/>
      <c r="M25" s="128">
        <v>172.01192759147</v>
      </c>
      <c r="N25" s="124"/>
      <c r="O25" s="124">
        <f t="shared" si="2"/>
        <v>245.26826093445231</v>
      </c>
      <c r="P25" s="98"/>
    </row>
    <row r="26" spans="1:16" s="96" customFormat="1" x14ac:dyDescent="0.25">
      <c r="A26" s="95" t="s">
        <v>38</v>
      </c>
      <c r="B26" s="95"/>
      <c r="C26" s="86">
        <v>1679</v>
      </c>
      <c r="D26" s="99"/>
      <c r="E26" s="109">
        <f>'Kosten absolut'!BQ25</f>
        <v>900183</v>
      </c>
      <c r="F26" s="109"/>
      <c r="G26" s="109">
        <f>Kobe!BQ25</f>
        <v>96237</v>
      </c>
      <c r="H26" s="86"/>
      <c r="I26" s="126">
        <f t="shared" si="0"/>
        <v>803946</v>
      </c>
      <c r="J26" s="127"/>
      <c r="K26" s="124">
        <f t="shared" si="1"/>
        <v>478.82430017867779</v>
      </c>
      <c r="L26" s="124"/>
      <c r="M26" s="128">
        <v>154.46716128427499</v>
      </c>
      <c r="N26" s="124"/>
      <c r="O26" s="124">
        <f t="shared" si="2"/>
        <v>324.35713889440279</v>
      </c>
      <c r="P26" s="98"/>
    </row>
    <row r="27" spans="1:16" s="96" customFormat="1" x14ac:dyDescent="0.25">
      <c r="A27" s="95" t="s">
        <v>39</v>
      </c>
      <c r="B27" s="95"/>
      <c r="C27" s="86">
        <v>43978</v>
      </c>
      <c r="D27" s="99"/>
      <c r="E27" s="109">
        <f>'Kosten absolut'!BQ26</f>
        <v>25510759</v>
      </c>
      <c r="F27" s="109"/>
      <c r="G27" s="109">
        <f>Kobe!BQ26</f>
        <v>2790122</v>
      </c>
      <c r="H27" s="86"/>
      <c r="I27" s="126">
        <f t="shared" si="0"/>
        <v>22720637</v>
      </c>
      <c r="J27" s="127"/>
      <c r="K27" s="124">
        <f t="shared" si="1"/>
        <v>516.63643185228977</v>
      </c>
      <c r="L27" s="124"/>
      <c r="M27" s="128">
        <v>185.32301444743501</v>
      </c>
      <c r="N27" s="124"/>
      <c r="O27" s="124">
        <f t="shared" si="2"/>
        <v>331.31341740485476</v>
      </c>
      <c r="P27" s="98"/>
    </row>
    <row r="28" spans="1:16" s="96" customFormat="1" x14ac:dyDescent="0.25">
      <c r="A28" s="95" t="s">
        <v>40</v>
      </c>
      <c r="B28" s="95"/>
      <c r="C28" s="86">
        <v>19878</v>
      </c>
      <c r="D28" s="99"/>
      <c r="E28" s="109">
        <f>'Kosten absolut'!BQ27</f>
        <v>12419185</v>
      </c>
      <c r="F28" s="109"/>
      <c r="G28" s="109">
        <f>Kobe!BQ27</f>
        <v>1231669</v>
      </c>
      <c r="H28" s="86"/>
      <c r="I28" s="126">
        <f t="shared" si="0"/>
        <v>11187516</v>
      </c>
      <c r="J28" s="127"/>
      <c r="K28" s="124">
        <f t="shared" si="1"/>
        <v>562.80893450045278</v>
      </c>
      <c r="L28" s="124"/>
      <c r="M28" s="128">
        <v>188.285433384253</v>
      </c>
      <c r="N28" s="124"/>
      <c r="O28" s="124">
        <f t="shared" si="2"/>
        <v>374.52350111619978</v>
      </c>
      <c r="P28" s="98"/>
    </row>
    <row r="29" spans="1:16" s="96" customFormat="1" x14ac:dyDescent="0.25">
      <c r="A29" s="95" t="s">
        <v>41</v>
      </c>
      <c r="B29" s="95"/>
      <c r="C29" s="86">
        <v>51278</v>
      </c>
      <c r="D29" s="99"/>
      <c r="E29" s="109">
        <f>'Kosten absolut'!BQ28</f>
        <v>35206334</v>
      </c>
      <c r="F29" s="109"/>
      <c r="G29" s="109">
        <f>Kobe!BQ28</f>
        <v>3325917</v>
      </c>
      <c r="H29" s="86"/>
      <c r="I29" s="126">
        <f t="shared" si="0"/>
        <v>31880417</v>
      </c>
      <c r="J29" s="127"/>
      <c r="K29" s="124">
        <f t="shared" si="1"/>
        <v>621.71724716252584</v>
      </c>
      <c r="L29" s="124"/>
      <c r="M29" s="128">
        <v>203.447390305434</v>
      </c>
      <c r="N29" s="124"/>
      <c r="O29" s="124">
        <f t="shared" si="2"/>
        <v>418.26985685709184</v>
      </c>
      <c r="P29" s="98"/>
    </row>
    <row r="30" spans="1:16" s="96" customFormat="1" x14ac:dyDescent="0.25">
      <c r="A30" s="95" t="s">
        <v>42</v>
      </c>
      <c r="B30" s="95"/>
      <c r="C30" s="86">
        <v>22606</v>
      </c>
      <c r="D30" s="99"/>
      <c r="E30" s="109">
        <f>'Kosten absolut'!BQ29</f>
        <v>14937916</v>
      </c>
      <c r="F30" s="109"/>
      <c r="G30" s="109">
        <f>Kobe!BQ29</f>
        <v>1447473</v>
      </c>
      <c r="H30" s="86"/>
      <c r="I30" s="126">
        <f t="shared" si="0"/>
        <v>13490443</v>
      </c>
      <c r="J30" s="127"/>
      <c r="K30" s="124">
        <f t="shared" si="1"/>
        <v>596.76382376360255</v>
      </c>
      <c r="L30" s="124"/>
      <c r="M30" s="128">
        <v>192.69787605199201</v>
      </c>
      <c r="N30" s="124"/>
      <c r="O30" s="124">
        <f t="shared" si="2"/>
        <v>404.06594771161053</v>
      </c>
      <c r="P30" s="98"/>
    </row>
    <row r="31" spans="1:16" s="96" customFormat="1" x14ac:dyDescent="0.25">
      <c r="A31" s="95" t="s">
        <v>43</v>
      </c>
      <c r="B31" s="95"/>
      <c r="C31" s="86">
        <v>34379</v>
      </c>
      <c r="D31" s="99"/>
      <c r="E31" s="109">
        <f>'Kosten absolut'!BQ30</f>
        <v>32363329</v>
      </c>
      <c r="F31" s="109"/>
      <c r="G31" s="109">
        <f>Kobe!BQ30</f>
        <v>2607305</v>
      </c>
      <c r="H31" s="86"/>
      <c r="I31" s="126">
        <f t="shared" si="0"/>
        <v>29756024</v>
      </c>
      <c r="J31" s="127"/>
      <c r="K31" s="124">
        <f t="shared" si="1"/>
        <v>865.52907298059858</v>
      </c>
      <c r="L31" s="124"/>
      <c r="M31" s="128">
        <v>268.52049053197902</v>
      </c>
      <c r="N31" s="124"/>
      <c r="O31" s="124">
        <f t="shared" si="2"/>
        <v>597.00858244861956</v>
      </c>
      <c r="P31" s="98"/>
    </row>
    <row r="32" spans="1:16" s="96" customFormat="1" x14ac:dyDescent="0.25">
      <c r="A32" s="95" t="s">
        <v>44</v>
      </c>
      <c r="B32" s="95"/>
      <c r="C32" s="86">
        <v>67371</v>
      </c>
      <c r="D32" s="99"/>
      <c r="E32" s="109">
        <f>'Kosten absolut'!BQ31</f>
        <v>59724646</v>
      </c>
      <c r="F32" s="109"/>
      <c r="G32" s="109">
        <f>Kobe!BQ31</f>
        <v>5112187</v>
      </c>
      <c r="H32" s="86"/>
      <c r="I32" s="126">
        <f t="shared" si="0"/>
        <v>54612459</v>
      </c>
      <c r="J32" s="127"/>
      <c r="K32" s="124">
        <f t="shared" si="1"/>
        <v>810.62265663267578</v>
      </c>
      <c r="L32" s="124"/>
      <c r="M32" s="128">
        <v>268.98316112305099</v>
      </c>
      <c r="N32" s="124"/>
      <c r="O32" s="124">
        <f t="shared" si="2"/>
        <v>541.63949550962479</v>
      </c>
      <c r="P32" s="98"/>
    </row>
    <row r="33" spans="1:16" s="96" customFormat="1" x14ac:dyDescent="0.25">
      <c r="A33" s="95" t="s">
        <v>45</v>
      </c>
      <c r="B33" s="95"/>
      <c r="C33" s="86">
        <v>28082</v>
      </c>
      <c r="D33" s="99"/>
      <c r="E33" s="109">
        <f>'Kosten absolut'!BQ32</f>
        <v>21718196</v>
      </c>
      <c r="F33" s="109"/>
      <c r="G33" s="109">
        <f>Kobe!BQ32</f>
        <v>1922067</v>
      </c>
      <c r="H33" s="86"/>
      <c r="I33" s="126">
        <f t="shared" si="0"/>
        <v>19796129</v>
      </c>
      <c r="J33" s="127"/>
      <c r="K33" s="124">
        <f t="shared" si="1"/>
        <v>704.94013959119718</v>
      </c>
      <c r="L33" s="124"/>
      <c r="M33" s="128">
        <v>207.58745911585899</v>
      </c>
      <c r="N33" s="124"/>
      <c r="O33" s="124">
        <f t="shared" si="2"/>
        <v>497.35268047533816</v>
      </c>
      <c r="P33" s="98"/>
    </row>
    <row r="34" spans="1:16" s="96" customFormat="1" x14ac:dyDescent="0.25">
      <c r="A34" s="95" t="s">
        <v>46</v>
      </c>
      <c r="B34" s="95"/>
      <c r="C34" s="86">
        <v>20217</v>
      </c>
      <c r="D34" s="99"/>
      <c r="E34" s="109">
        <f>'Kosten absolut'!BQ33</f>
        <v>15343392</v>
      </c>
      <c r="F34" s="109"/>
      <c r="G34" s="109">
        <f>Kobe!BQ33</f>
        <v>1412367</v>
      </c>
      <c r="H34" s="86"/>
      <c r="I34" s="126">
        <f t="shared" si="0"/>
        <v>13931025</v>
      </c>
      <c r="J34" s="127"/>
      <c r="K34" s="124">
        <f t="shared" si="1"/>
        <v>689.07478854429439</v>
      </c>
      <c r="L34" s="124"/>
      <c r="M34" s="128">
        <v>255.48241016093601</v>
      </c>
      <c r="N34" s="124"/>
      <c r="O34" s="124">
        <f t="shared" si="2"/>
        <v>433.59237838335838</v>
      </c>
      <c r="P34" s="98"/>
    </row>
    <row r="35" spans="1:16" s="96" customFormat="1" x14ac:dyDescent="0.25">
      <c r="A35" s="95" t="s">
        <v>47</v>
      </c>
      <c r="B35" s="95"/>
      <c r="C35" s="86">
        <v>37557</v>
      </c>
      <c r="D35" s="99"/>
      <c r="E35" s="109">
        <f>'Kosten absolut'!BQ34</f>
        <v>39611811</v>
      </c>
      <c r="F35" s="109"/>
      <c r="G35" s="109">
        <f>Kobe!BQ34</f>
        <v>2938432</v>
      </c>
      <c r="H35" s="86"/>
      <c r="I35" s="126">
        <f t="shared" si="0"/>
        <v>36673379</v>
      </c>
      <c r="J35" s="127"/>
      <c r="K35" s="124">
        <f t="shared" si="1"/>
        <v>976.47253508001177</v>
      </c>
      <c r="L35" s="124"/>
      <c r="M35" s="128">
        <v>312.01540687885802</v>
      </c>
      <c r="N35" s="124"/>
      <c r="O35" s="124">
        <f t="shared" si="2"/>
        <v>664.45712820115375</v>
      </c>
      <c r="P35" s="98"/>
    </row>
    <row r="36" spans="1:16" s="96" customFormat="1" x14ac:dyDescent="0.25">
      <c r="A36" s="95" t="s">
        <v>48</v>
      </c>
      <c r="B36" s="95"/>
      <c r="C36" s="86">
        <v>7736</v>
      </c>
      <c r="D36" s="99"/>
      <c r="E36" s="109">
        <f>'Kosten absolut'!BQ35</f>
        <v>6723335</v>
      </c>
      <c r="F36" s="109"/>
      <c r="G36" s="109">
        <f>Kobe!BQ35</f>
        <v>547210</v>
      </c>
      <c r="H36" s="86"/>
      <c r="I36" s="126">
        <f t="shared" si="0"/>
        <v>6176125</v>
      </c>
      <c r="J36" s="127"/>
      <c r="K36" s="124">
        <f t="shared" si="1"/>
        <v>798.36155635987586</v>
      </c>
      <c r="L36" s="124"/>
      <c r="M36" s="128">
        <v>241.35538545822101</v>
      </c>
      <c r="N36" s="124"/>
      <c r="O36" s="124">
        <f t="shared" si="2"/>
        <v>557.00617090165485</v>
      </c>
      <c r="P36" s="98"/>
    </row>
    <row r="37" spans="1:16" s="96" customFormat="1" x14ac:dyDescent="0.25">
      <c r="A37" s="96" t="s">
        <v>49</v>
      </c>
      <c r="C37" s="86">
        <f>SUM(C11:C36)</f>
        <v>763114</v>
      </c>
      <c r="D37" s="86"/>
      <c r="E37" s="109">
        <f>'Kosten absolut'!BQ36</f>
        <v>577423346</v>
      </c>
      <c r="F37" s="86"/>
      <c r="G37" s="109">
        <f>Kobe!BQ36</f>
        <v>53102994</v>
      </c>
      <c r="H37" s="86"/>
      <c r="I37" s="126">
        <f t="shared" si="0"/>
        <v>524320352</v>
      </c>
      <c r="J37" s="127"/>
      <c r="K37" s="124">
        <f t="shared" si="1"/>
        <v>687.07998018644662</v>
      </c>
      <c r="L37" s="128"/>
      <c r="M37" s="128">
        <v>228.93922229127216</v>
      </c>
      <c r="N37" s="128"/>
      <c r="O37" s="124">
        <f t="shared" si="2"/>
        <v>458.14075789517449</v>
      </c>
    </row>
  </sheetData>
  <phoneticPr fontId="0" type="noConversion"/>
  <pageMargins left="0.78740157480314965" right="0.78740157480314965" top="0.76" bottom="0.74" header="0.51181102362204722" footer="0.51181102362204722"/>
  <pageSetup paperSize="9" orientation="landscape" horizontalDpi="300" verticalDpi="300" r:id="rId1"/>
  <headerFooter alignWithMargins="0">
    <oddHeader>&amp;A</oddHeader>
    <oddFooter>Seite &amp;P</oddFooter>
  </headerFooter>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6"/>
  <dimension ref="A1:S37"/>
  <sheetViews>
    <sheetView workbookViewId="0"/>
  </sheetViews>
  <sheetFormatPr baseColWidth="10" defaultColWidth="11.44140625" defaultRowHeight="13.2" x14ac:dyDescent="0.25"/>
  <cols>
    <col min="1" max="1" width="8.109375" style="47" customWidth="1"/>
    <col min="2" max="2" width="7.6640625" style="47" customWidth="1"/>
    <col min="3" max="3" width="10.109375" style="49" customWidth="1"/>
    <col min="4" max="4" width="2.5546875" style="49" customWidth="1"/>
    <col min="5" max="5" width="13.33203125" style="49" customWidth="1"/>
    <col min="6" max="6" width="3" style="49" customWidth="1"/>
    <col min="7" max="7" width="12.44140625" style="49" customWidth="1"/>
    <col min="8" max="8" width="3.44140625" style="49" customWidth="1"/>
    <col min="9" max="9" width="13" style="49" customWidth="1"/>
    <col min="10" max="10" width="2.44140625" style="49" customWidth="1"/>
    <col min="11" max="11" width="13.33203125" style="85" customWidth="1"/>
    <col min="12" max="12" width="2.88671875" style="45" customWidth="1"/>
    <col min="13" max="13" width="13.33203125" style="85" customWidth="1"/>
    <col min="14" max="14" width="2" style="46" customWidth="1"/>
    <col min="15" max="15" width="12.88671875" style="85" customWidth="1"/>
    <col min="16" max="16" width="4.33203125" style="47" customWidth="1"/>
    <col min="17" max="17" width="11.44140625" style="47"/>
    <col min="18" max="18" width="26.88671875" style="47" customWidth="1"/>
    <col min="19" max="19" width="11.44140625" style="48"/>
    <col min="20" max="16384" width="11.44140625" style="47"/>
  </cols>
  <sheetData>
    <row r="1" spans="1:19" s="43" customFormat="1" x14ac:dyDescent="0.25">
      <c r="A1" s="6" t="s">
        <v>184</v>
      </c>
      <c r="B1" s="6"/>
      <c r="C1" s="39"/>
      <c r="D1" s="39"/>
      <c r="E1" s="40"/>
      <c r="F1" s="40"/>
      <c r="G1" s="40"/>
      <c r="H1" s="40"/>
      <c r="I1" s="40"/>
      <c r="J1" s="40"/>
      <c r="K1" s="88"/>
      <c r="L1" s="41"/>
      <c r="M1" s="88"/>
      <c r="N1" s="42"/>
      <c r="O1" s="29"/>
      <c r="P1" s="7" t="s">
        <v>185</v>
      </c>
    </row>
    <row r="2" spans="1:19" s="43" customFormat="1" x14ac:dyDescent="0.25">
      <c r="A2" s="38" t="s">
        <v>182</v>
      </c>
      <c r="B2" s="38"/>
      <c r="C2" s="39"/>
      <c r="D2" s="39"/>
      <c r="E2" s="40"/>
      <c r="F2" s="40"/>
      <c r="G2" s="40"/>
      <c r="H2" s="40"/>
      <c r="I2" s="40"/>
      <c r="J2" s="40"/>
      <c r="K2" s="88"/>
      <c r="L2" s="41"/>
      <c r="M2" s="88"/>
      <c r="N2" s="42"/>
      <c r="O2" s="29"/>
      <c r="P2" s="22"/>
    </row>
    <row r="3" spans="1:19" x14ac:dyDescent="0.25">
      <c r="A3" s="38" t="s">
        <v>216</v>
      </c>
      <c r="B3" s="38"/>
      <c r="C3" s="44"/>
      <c r="D3" s="44"/>
      <c r="E3" s="40"/>
      <c r="F3" s="40"/>
      <c r="G3" s="40"/>
      <c r="H3" s="40"/>
      <c r="I3" s="40"/>
      <c r="J3" s="40"/>
      <c r="S3" s="47"/>
    </row>
    <row r="4" spans="1:19" x14ac:dyDescent="0.25">
      <c r="A4" s="38" t="s">
        <v>173</v>
      </c>
      <c r="B4" s="38"/>
      <c r="C4" s="44"/>
      <c r="D4" s="44"/>
      <c r="E4" s="40"/>
      <c r="F4" s="40"/>
      <c r="G4" s="40"/>
      <c r="H4" s="40"/>
      <c r="I4" s="40"/>
      <c r="J4" s="40"/>
      <c r="S4" s="47"/>
    </row>
    <row r="5" spans="1:19" x14ac:dyDescent="0.25">
      <c r="S5" s="47"/>
    </row>
    <row r="6" spans="1:19" x14ac:dyDescent="0.25">
      <c r="B6" s="43"/>
      <c r="K6" s="89"/>
      <c r="L6" s="46"/>
      <c r="M6" s="89"/>
      <c r="O6" s="89"/>
      <c r="P6" s="49"/>
      <c r="S6" s="47"/>
    </row>
    <row r="7" spans="1:19" x14ac:dyDescent="0.25">
      <c r="A7" s="43" t="s">
        <v>1</v>
      </c>
      <c r="B7"/>
      <c r="C7" s="50" t="s">
        <v>56</v>
      </c>
      <c r="D7" s="50"/>
      <c r="E7" s="50" t="s">
        <v>52</v>
      </c>
      <c r="F7" s="50"/>
      <c r="G7" s="105" t="s">
        <v>183</v>
      </c>
      <c r="H7" s="50"/>
      <c r="I7" s="50" t="s">
        <v>55</v>
      </c>
      <c r="J7" s="50"/>
      <c r="K7" s="90" t="s">
        <v>57</v>
      </c>
      <c r="L7" s="52"/>
      <c r="M7" s="90" t="s">
        <v>57</v>
      </c>
      <c r="N7" s="52"/>
      <c r="O7" s="90" t="s">
        <v>58</v>
      </c>
      <c r="P7" s="50"/>
      <c r="S7" s="47"/>
    </row>
    <row r="8" spans="1:19" x14ac:dyDescent="0.25">
      <c r="C8" s="50" t="s">
        <v>86</v>
      </c>
      <c r="D8" s="50"/>
      <c r="E8" s="50" t="s">
        <v>86</v>
      </c>
      <c r="F8" s="50"/>
      <c r="G8" s="105" t="s">
        <v>86</v>
      </c>
      <c r="H8" s="50"/>
      <c r="I8" s="50" t="s">
        <v>86</v>
      </c>
      <c r="J8" s="50"/>
      <c r="K8" s="106" t="s">
        <v>87</v>
      </c>
      <c r="L8" s="53"/>
      <c r="M8" s="91" t="s">
        <v>59</v>
      </c>
      <c r="N8" s="52"/>
      <c r="O8" s="90" t="s">
        <v>87</v>
      </c>
      <c r="P8" s="51"/>
      <c r="S8" s="47"/>
    </row>
    <row r="9" spans="1:19" x14ac:dyDescent="0.25">
      <c r="E9" s="50" t="s">
        <v>54</v>
      </c>
      <c r="F9" s="50"/>
      <c r="G9" s="50" t="s">
        <v>54</v>
      </c>
      <c r="H9" s="50"/>
      <c r="I9" s="50" t="s">
        <v>54</v>
      </c>
      <c r="J9" s="50"/>
      <c r="K9" s="90" t="s">
        <v>54</v>
      </c>
      <c r="L9" s="52"/>
      <c r="M9" s="90" t="s">
        <v>54</v>
      </c>
      <c r="N9" s="52"/>
      <c r="O9" s="90" t="s">
        <v>54</v>
      </c>
      <c r="P9" s="50"/>
      <c r="S9" s="47"/>
    </row>
    <row r="10" spans="1:19" s="61" customFormat="1" x14ac:dyDescent="0.25">
      <c r="C10" s="62"/>
      <c r="E10" s="62"/>
      <c r="G10" s="62"/>
      <c r="H10" s="54"/>
      <c r="I10" s="62"/>
      <c r="J10" s="54"/>
      <c r="L10" s="63"/>
      <c r="N10" s="63"/>
      <c r="O10" s="92"/>
      <c r="P10" s="54"/>
    </row>
    <row r="11" spans="1:19" s="96" customFormat="1" x14ac:dyDescent="0.25">
      <c r="A11" s="95" t="s">
        <v>23</v>
      </c>
      <c r="B11" s="95"/>
      <c r="C11" s="86">
        <v>56619</v>
      </c>
      <c r="D11" s="99"/>
      <c r="E11" s="109">
        <f>'Kosten absolut'!BS10</f>
        <v>50671882</v>
      </c>
      <c r="F11" s="109"/>
      <c r="G11" s="109">
        <f>Kobe!BS10</f>
        <v>4372008</v>
      </c>
      <c r="H11" s="86"/>
      <c r="I11" s="126">
        <f>E11-G11</f>
        <v>46299874</v>
      </c>
      <c r="J11" s="127"/>
      <c r="K11" s="124">
        <f>I11/C11</f>
        <v>817.74446740493477</v>
      </c>
      <c r="L11" s="124"/>
      <c r="M11" s="128">
        <v>218.04229159690701</v>
      </c>
      <c r="N11" s="124"/>
      <c r="O11" s="124">
        <f>K11-M11</f>
        <v>599.70217580802773</v>
      </c>
      <c r="P11" s="97"/>
      <c r="R11" s="144"/>
    </row>
    <row r="12" spans="1:19" s="96" customFormat="1" x14ac:dyDescent="0.25">
      <c r="A12" s="95" t="s">
        <v>24</v>
      </c>
      <c r="B12" s="95"/>
      <c r="C12" s="86">
        <v>56830</v>
      </c>
      <c r="D12" s="99"/>
      <c r="E12" s="109">
        <f>'Kosten absolut'!BS11</f>
        <v>51604113</v>
      </c>
      <c r="F12" s="109"/>
      <c r="G12" s="109">
        <f>Kobe!BS11</f>
        <v>4396010</v>
      </c>
      <c r="H12" s="86"/>
      <c r="I12" s="126">
        <f t="shared" ref="I12:I37" si="0">E12-G12</f>
        <v>47208103</v>
      </c>
      <c r="J12" s="127"/>
      <c r="K12" s="124">
        <f t="shared" ref="K12:K37" si="1">I12/C12</f>
        <v>830.68982931550238</v>
      </c>
      <c r="L12" s="124"/>
      <c r="M12" s="128">
        <v>249.03833194441299</v>
      </c>
      <c r="N12" s="124"/>
      <c r="O12" s="124">
        <f t="shared" ref="O12:O37" si="2">K12-M12</f>
        <v>581.65149737108936</v>
      </c>
      <c r="P12" s="98"/>
    </row>
    <row r="13" spans="1:19" s="96" customFormat="1" x14ac:dyDescent="0.25">
      <c r="A13" s="95" t="s">
        <v>25</v>
      </c>
      <c r="B13" s="95"/>
      <c r="C13" s="86">
        <v>15962</v>
      </c>
      <c r="D13" s="99"/>
      <c r="E13" s="109">
        <f>'Kosten absolut'!BS12</f>
        <v>13966983</v>
      </c>
      <c r="F13" s="109"/>
      <c r="G13" s="109">
        <f>Kobe!BS12</f>
        <v>1121442</v>
      </c>
      <c r="H13" s="86"/>
      <c r="I13" s="126">
        <f t="shared" si="0"/>
        <v>12845541</v>
      </c>
      <c r="J13" s="127"/>
      <c r="K13" s="124">
        <f t="shared" si="1"/>
        <v>804.75761182809174</v>
      </c>
      <c r="L13" s="124"/>
      <c r="M13" s="128">
        <v>191.51246859173401</v>
      </c>
      <c r="N13" s="124"/>
      <c r="O13" s="124">
        <f t="shared" si="2"/>
        <v>613.24514323635776</v>
      </c>
      <c r="P13" s="98"/>
    </row>
    <row r="14" spans="1:19" s="96" customFormat="1" x14ac:dyDescent="0.25">
      <c r="A14" s="95" t="s">
        <v>26</v>
      </c>
      <c r="B14" s="95"/>
      <c r="C14" s="86">
        <v>2318</v>
      </c>
      <c r="D14" s="99"/>
      <c r="E14" s="109">
        <f>'Kosten absolut'!BS13</f>
        <v>1751775</v>
      </c>
      <c r="F14" s="109"/>
      <c r="G14" s="109">
        <f>Kobe!BS13</f>
        <v>154361</v>
      </c>
      <c r="H14" s="86"/>
      <c r="I14" s="126">
        <f t="shared" si="0"/>
        <v>1597414</v>
      </c>
      <c r="J14" s="127"/>
      <c r="K14" s="124">
        <f t="shared" si="1"/>
        <v>689.13459879206209</v>
      </c>
      <c r="L14" s="124"/>
      <c r="M14" s="128">
        <v>184.25417478179301</v>
      </c>
      <c r="N14" s="124"/>
      <c r="O14" s="124">
        <f t="shared" si="2"/>
        <v>504.88042401026905</v>
      </c>
      <c r="P14" s="98"/>
    </row>
    <row r="15" spans="1:19" s="96" customFormat="1" x14ac:dyDescent="0.25">
      <c r="A15" s="95" t="s">
        <v>27</v>
      </c>
      <c r="B15" s="95"/>
      <c r="C15" s="86">
        <v>5413</v>
      </c>
      <c r="D15" s="99"/>
      <c r="E15" s="109">
        <f>'Kosten absolut'!BS14</f>
        <v>4403302</v>
      </c>
      <c r="F15" s="109"/>
      <c r="G15" s="109">
        <f>Kobe!BS14</f>
        <v>392277</v>
      </c>
      <c r="H15" s="86"/>
      <c r="I15" s="126">
        <f t="shared" si="0"/>
        <v>4011025</v>
      </c>
      <c r="J15" s="127"/>
      <c r="K15" s="124">
        <f t="shared" si="1"/>
        <v>740.99852207648257</v>
      </c>
      <c r="L15" s="124"/>
      <c r="M15" s="128">
        <v>187.25384723391201</v>
      </c>
      <c r="N15" s="124"/>
      <c r="O15" s="124">
        <f t="shared" si="2"/>
        <v>553.74467484257059</v>
      </c>
      <c r="P15" s="98"/>
    </row>
    <row r="16" spans="1:19" s="96" customFormat="1" x14ac:dyDescent="0.25">
      <c r="A16" s="95" t="s">
        <v>28</v>
      </c>
      <c r="B16" s="95"/>
      <c r="C16" s="86">
        <v>1849</v>
      </c>
      <c r="D16" s="99"/>
      <c r="E16" s="109">
        <f>'Kosten absolut'!BS15</f>
        <v>1424438</v>
      </c>
      <c r="F16" s="109"/>
      <c r="G16" s="109">
        <f>Kobe!BS15</f>
        <v>121803</v>
      </c>
      <c r="H16" s="86"/>
      <c r="I16" s="126">
        <f t="shared" si="0"/>
        <v>1302635</v>
      </c>
      <c r="J16" s="127"/>
      <c r="K16" s="124">
        <f t="shared" si="1"/>
        <v>704.50784207679828</v>
      </c>
      <c r="L16" s="124"/>
      <c r="M16" s="128">
        <v>177.545365148683</v>
      </c>
      <c r="N16" s="124"/>
      <c r="O16" s="124">
        <f t="shared" si="2"/>
        <v>526.96247692811528</v>
      </c>
      <c r="P16" s="98"/>
    </row>
    <row r="17" spans="1:16" s="96" customFormat="1" x14ac:dyDescent="0.25">
      <c r="A17" s="95" t="s">
        <v>29</v>
      </c>
      <c r="B17" s="95"/>
      <c r="C17" s="86">
        <v>1696</v>
      </c>
      <c r="D17" s="99"/>
      <c r="E17" s="109">
        <f>'Kosten absolut'!BS16</f>
        <v>1255141</v>
      </c>
      <c r="F17" s="109"/>
      <c r="G17" s="109">
        <f>Kobe!BS16</f>
        <v>109785</v>
      </c>
      <c r="H17" s="86"/>
      <c r="I17" s="126">
        <f t="shared" si="0"/>
        <v>1145356</v>
      </c>
      <c r="J17" s="127"/>
      <c r="K17" s="124">
        <f t="shared" si="1"/>
        <v>675.32783018867929</v>
      </c>
      <c r="L17" s="124"/>
      <c r="M17" s="128">
        <v>165.39459067220801</v>
      </c>
      <c r="N17" s="124"/>
      <c r="O17" s="124">
        <f t="shared" si="2"/>
        <v>509.9332395164713</v>
      </c>
      <c r="P17" s="98"/>
    </row>
    <row r="18" spans="1:16" s="96" customFormat="1" x14ac:dyDescent="0.25">
      <c r="A18" s="95" t="s">
        <v>30</v>
      </c>
      <c r="B18" s="95"/>
      <c r="C18" s="86">
        <v>2225</v>
      </c>
      <c r="D18" s="99"/>
      <c r="E18" s="109">
        <f>'Kosten absolut'!BS17</f>
        <v>1537965</v>
      </c>
      <c r="F18" s="109"/>
      <c r="G18" s="109">
        <f>Kobe!BS17</f>
        <v>146851</v>
      </c>
      <c r="H18" s="86"/>
      <c r="I18" s="126">
        <f t="shared" si="0"/>
        <v>1391114</v>
      </c>
      <c r="J18" s="127"/>
      <c r="K18" s="124">
        <f t="shared" si="1"/>
        <v>625.21977528089883</v>
      </c>
      <c r="L18" s="124"/>
      <c r="M18" s="128">
        <v>189.74562139457399</v>
      </c>
      <c r="N18" s="124"/>
      <c r="O18" s="124">
        <f t="shared" si="2"/>
        <v>435.47415388632487</v>
      </c>
      <c r="P18" s="98"/>
    </row>
    <row r="19" spans="1:16" s="96" customFormat="1" x14ac:dyDescent="0.25">
      <c r="A19" s="95" t="s">
        <v>31</v>
      </c>
      <c r="B19" s="95"/>
      <c r="C19" s="86">
        <v>3217</v>
      </c>
      <c r="D19" s="99"/>
      <c r="E19" s="109">
        <f>'Kosten absolut'!BS18</f>
        <v>2561398</v>
      </c>
      <c r="F19" s="109"/>
      <c r="G19" s="109">
        <f>Kobe!BS18</f>
        <v>225702</v>
      </c>
      <c r="H19" s="86"/>
      <c r="I19" s="126">
        <f t="shared" si="0"/>
        <v>2335696</v>
      </c>
      <c r="J19" s="127"/>
      <c r="K19" s="124">
        <f t="shared" si="1"/>
        <v>726.04787068697544</v>
      </c>
      <c r="L19" s="124"/>
      <c r="M19" s="128">
        <v>181.17844221468599</v>
      </c>
      <c r="N19" s="124"/>
      <c r="O19" s="124">
        <f t="shared" si="2"/>
        <v>544.86942847228943</v>
      </c>
      <c r="P19" s="98"/>
    </row>
    <row r="20" spans="1:16" s="96" customFormat="1" x14ac:dyDescent="0.25">
      <c r="A20" s="95" t="s">
        <v>32</v>
      </c>
      <c r="B20" s="95"/>
      <c r="C20" s="86">
        <v>9506</v>
      </c>
      <c r="D20" s="99"/>
      <c r="E20" s="109">
        <f>'Kosten absolut'!BS19</f>
        <v>8813986</v>
      </c>
      <c r="F20" s="109"/>
      <c r="G20" s="109">
        <f>Kobe!BS19</f>
        <v>704666</v>
      </c>
      <c r="H20" s="86"/>
      <c r="I20" s="126">
        <f t="shared" si="0"/>
        <v>8109320</v>
      </c>
      <c r="J20" s="127"/>
      <c r="K20" s="124">
        <f t="shared" si="1"/>
        <v>853.07384809593941</v>
      </c>
      <c r="L20" s="124"/>
      <c r="M20" s="128">
        <v>218.76546750977201</v>
      </c>
      <c r="N20" s="124"/>
      <c r="O20" s="124">
        <f t="shared" si="2"/>
        <v>634.30838058616746</v>
      </c>
      <c r="P20" s="98"/>
    </row>
    <row r="21" spans="1:16" s="96" customFormat="1" x14ac:dyDescent="0.25">
      <c r="A21" s="95" t="s">
        <v>33</v>
      </c>
      <c r="B21" s="95"/>
      <c r="C21" s="86">
        <v>12576</v>
      </c>
      <c r="D21" s="99"/>
      <c r="E21" s="109">
        <f>'Kosten absolut'!BS20</f>
        <v>10966098</v>
      </c>
      <c r="F21" s="109"/>
      <c r="G21" s="109">
        <f>Kobe!BS20</f>
        <v>955775</v>
      </c>
      <c r="H21" s="86"/>
      <c r="I21" s="126">
        <f t="shared" si="0"/>
        <v>10010323</v>
      </c>
      <c r="J21" s="127"/>
      <c r="K21" s="124">
        <f t="shared" si="1"/>
        <v>795.9862436386768</v>
      </c>
      <c r="L21" s="124"/>
      <c r="M21" s="128">
        <v>218.22660338753801</v>
      </c>
      <c r="N21" s="124"/>
      <c r="O21" s="124">
        <f t="shared" si="2"/>
        <v>577.75964025113876</v>
      </c>
      <c r="P21" s="98"/>
    </row>
    <row r="22" spans="1:16" s="96" customFormat="1" x14ac:dyDescent="0.25">
      <c r="A22" s="95" t="s">
        <v>34</v>
      </c>
      <c r="B22" s="95"/>
      <c r="C22" s="86">
        <v>11915</v>
      </c>
      <c r="D22" s="99"/>
      <c r="E22" s="109">
        <f>'Kosten absolut'!BS21</f>
        <v>12331067</v>
      </c>
      <c r="F22" s="109"/>
      <c r="G22" s="109">
        <f>Kobe!BS21</f>
        <v>1015934</v>
      </c>
      <c r="H22" s="86"/>
      <c r="I22" s="126">
        <f t="shared" si="0"/>
        <v>11315133</v>
      </c>
      <c r="J22" s="127"/>
      <c r="K22" s="124">
        <f t="shared" si="1"/>
        <v>949.65446915652535</v>
      </c>
      <c r="L22" s="124"/>
      <c r="M22" s="128">
        <v>314.37535435278198</v>
      </c>
      <c r="N22" s="124"/>
      <c r="O22" s="124">
        <f t="shared" si="2"/>
        <v>635.27911480374337</v>
      </c>
      <c r="P22" s="98"/>
    </row>
    <row r="23" spans="1:16" s="96" customFormat="1" x14ac:dyDescent="0.25">
      <c r="A23" s="95" t="s">
        <v>35</v>
      </c>
      <c r="B23" s="95"/>
      <c r="C23" s="86">
        <v>12178</v>
      </c>
      <c r="D23" s="99"/>
      <c r="E23" s="109">
        <f>'Kosten absolut'!BS22</f>
        <v>11489031</v>
      </c>
      <c r="F23" s="109"/>
      <c r="G23" s="109">
        <f>Kobe!BS22</f>
        <v>969286</v>
      </c>
      <c r="H23" s="86"/>
      <c r="I23" s="126">
        <f t="shared" si="0"/>
        <v>10519745</v>
      </c>
      <c r="J23" s="127"/>
      <c r="K23" s="124">
        <f t="shared" si="1"/>
        <v>863.83191000164231</v>
      </c>
      <c r="L23" s="124"/>
      <c r="M23" s="128">
        <v>230.87606510339899</v>
      </c>
      <c r="N23" s="124"/>
      <c r="O23" s="124">
        <f t="shared" si="2"/>
        <v>632.9558448982433</v>
      </c>
      <c r="P23" s="98"/>
    </row>
    <row r="24" spans="1:16" s="96" customFormat="1" x14ac:dyDescent="0.25">
      <c r="A24" s="95" t="s">
        <v>36</v>
      </c>
      <c r="B24" s="95"/>
      <c r="C24" s="86">
        <v>4674</v>
      </c>
      <c r="D24" s="99"/>
      <c r="E24" s="109">
        <f>'Kosten absolut'!BS23</f>
        <v>3493374</v>
      </c>
      <c r="F24" s="109"/>
      <c r="G24" s="109">
        <f>Kobe!BS23</f>
        <v>347653</v>
      </c>
      <c r="H24" s="86"/>
      <c r="I24" s="126">
        <f t="shared" si="0"/>
        <v>3145721</v>
      </c>
      <c r="J24" s="127"/>
      <c r="K24" s="124">
        <f t="shared" si="1"/>
        <v>673.02545999144206</v>
      </c>
      <c r="L24" s="124"/>
      <c r="M24" s="128">
        <v>213.63152119332199</v>
      </c>
      <c r="N24" s="124"/>
      <c r="O24" s="124">
        <f t="shared" si="2"/>
        <v>459.39393879812008</v>
      </c>
      <c r="P24" s="98"/>
    </row>
    <row r="25" spans="1:16" s="96" customFormat="1" x14ac:dyDescent="0.25">
      <c r="A25" s="95" t="s">
        <v>37</v>
      </c>
      <c r="B25" s="95"/>
      <c r="C25" s="86">
        <v>2777</v>
      </c>
      <c r="D25" s="99"/>
      <c r="E25" s="109">
        <f>'Kosten absolut'!BS24</f>
        <v>1759087</v>
      </c>
      <c r="F25" s="109"/>
      <c r="G25" s="109">
        <f>Kobe!BS24</f>
        <v>178573</v>
      </c>
      <c r="H25" s="86"/>
      <c r="I25" s="126">
        <f t="shared" si="0"/>
        <v>1580514</v>
      </c>
      <c r="J25" s="127"/>
      <c r="K25" s="124">
        <f t="shared" si="1"/>
        <v>569.14440043212096</v>
      </c>
      <c r="L25" s="124"/>
      <c r="M25" s="128">
        <v>172.01192759147</v>
      </c>
      <c r="N25" s="124"/>
      <c r="O25" s="124">
        <f t="shared" si="2"/>
        <v>397.13247284065096</v>
      </c>
      <c r="P25" s="98"/>
    </row>
    <row r="26" spans="1:16" s="96" customFormat="1" x14ac:dyDescent="0.25">
      <c r="A26" s="95" t="s">
        <v>38</v>
      </c>
      <c r="B26" s="95"/>
      <c r="C26" s="86">
        <v>670</v>
      </c>
      <c r="D26" s="99"/>
      <c r="E26" s="109">
        <f>'Kosten absolut'!BS25</f>
        <v>363402</v>
      </c>
      <c r="F26" s="109"/>
      <c r="G26" s="109">
        <f>Kobe!BS25</f>
        <v>40872</v>
      </c>
      <c r="H26" s="86"/>
      <c r="I26" s="126">
        <f t="shared" si="0"/>
        <v>322530</v>
      </c>
      <c r="J26" s="127"/>
      <c r="K26" s="124">
        <f t="shared" si="1"/>
        <v>481.38805970149252</v>
      </c>
      <c r="L26" s="124"/>
      <c r="M26" s="128">
        <v>154.46716128427499</v>
      </c>
      <c r="N26" s="124"/>
      <c r="O26" s="124">
        <f t="shared" si="2"/>
        <v>326.92089841721753</v>
      </c>
      <c r="P26" s="98"/>
    </row>
    <row r="27" spans="1:16" s="96" customFormat="1" x14ac:dyDescent="0.25">
      <c r="A27" s="95" t="s">
        <v>39</v>
      </c>
      <c r="B27" s="95"/>
      <c r="C27" s="86">
        <v>20176</v>
      </c>
      <c r="D27" s="99"/>
      <c r="E27" s="109">
        <f>'Kosten absolut'!BS26</f>
        <v>15130605</v>
      </c>
      <c r="F27" s="109"/>
      <c r="G27" s="109">
        <f>Kobe!BS26</f>
        <v>1432598</v>
      </c>
      <c r="H27" s="86"/>
      <c r="I27" s="126">
        <f t="shared" si="0"/>
        <v>13698007</v>
      </c>
      <c r="J27" s="127"/>
      <c r="K27" s="124">
        <f t="shared" si="1"/>
        <v>678.92580293417927</v>
      </c>
      <c r="L27" s="124"/>
      <c r="M27" s="128">
        <v>185.32301444743501</v>
      </c>
      <c r="N27" s="124"/>
      <c r="O27" s="124">
        <f t="shared" si="2"/>
        <v>493.60278848674426</v>
      </c>
      <c r="P27" s="98"/>
    </row>
    <row r="28" spans="1:16" s="96" customFormat="1" x14ac:dyDescent="0.25">
      <c r="A28" s="95" t="s">
        <v>40</v>
      </c>
      <c r="B28" s="95"/>
      <c r="C28" s="86">
        <v>9869</v>
      </c>
      <c r="D28" s="99"/>
      <c r="E28" s="109">
        <f>'Kosten absolut'!BS27</f>
        <v>7792627</v>
      </c>
      <c r="F28" s="109"/>
      <c r="G28" s="109">
        <f>Kobe!BS27</f>
        <v>700737</v>
      </c>
      <c r="H28" s="86"/>
      <c r="I28" s="126">
        <f t="shared" si="0"/>
        <v>7091890</v>
      </c>
      <c r="J28" s="127"/>
      <c r="K28" s="124">
        <f t="shared" si="1"/>
        <v>718.60269530854191</v>
      </c>
      <c r="L28" s="124"/>
      <c r="M28" s="128">
        <v>188.285433384253</v>
      </c>
      <c r="N28" s="124"/>
      <c r="O28" s="124">
        <f t="shared" si="2"/>
        <v>530.31726192428891</v>
      </c>
      <c r="P28" s="98"/>
    </row>
    <row r="29" spans="1:16" s="96" customFormat="1" x14ac:dyDescent="0.25">
      <c r="A29" s="95" t="s">
        <v>41</v>
      </c>
      <c r="B29" s="95"/>
      <c r="C29" s="86">
        <v>21597</v>
      </c>
      <c r="D29" s="99"/>
      <c r="E29" s="109">
        <f>'Kosten absolut'!BS28</f>
        <v>16326953</v>
      </c>
      <c r="F29" s="109"/>
      <c r="G29" s="109">
        <f>Kobe!BS28</f>
        <v>1506093</v>
      </c>
      <c r="H29" s="86"/>
      <c r="I29" s="126">
        <f t="shared" si="0"/>
        <v>14820860</v>
      </c>
      <c r="J29" s="127"/>
      <c r="K29" s="124">
        <f t="shared" si="1"/>
        <v>686.24623790341252</v>
      </c>
      <c r="L29" s="124"/>
      <c r="M29" s="128">
        <v>203.447390305434</v>
      </c>
      <c r="N29" s="124"/>
      <c r="O29" s="124">
        <f t="shared" si="2"/>
        <v>482.79884759797852</v>
      </c>
      <c r="P29" s="98"/>
    </row>
    <row r="30" spans="1:16" s="96" customFormat="1" x14ac:dyDescent="0.25">
      <c r="A30" s="95" t="s">
        <v>42</v>
      </c>
      <c r="B30" s="95"/>
      <c r="C30" s="86">
        <v>10782</v>
      </c>
      <c r="D30" s="99"/>
      <c r="E30" s="109">
        <f>'Kosten absolut'!BS29</f>
        <v>8174451</v>
      </c>
      <c r="F30" s="109"/>
      <c r="G30" s="109">
        <f>Kobe!BS29</f>
        <v>763627</v>
      </c>
      <c r="H30" s="86"/>
      <c r="I30" s="126">
        <f t="shared" si="0"/>
        <v>7410824</v>
      </c>
      <c r="J30" s="127"/>
      <c r="K30" s="124">
        <f t="shared" si="1"/>
        <v>687.33296234464854</v>
      </c>
      <c r="L30" s="124"/>
      <c r="M30" s="128">
        <v>192.69787605199201</v>
      </c>
      <c r="N30" s="124"/>
      <c r="O30" s="124">
        <f t="shared" si="2"/>
        <v>494.63508629265652</v>
      </c>
      <c r="P30" s="98"/>
    </row>
    <row r="31" spans="1:16" s="96" customFormat="1" x14ac:dyDescent="0.25">
      <c r="A31" s="95" t="s">
        <v>43</v>
      </c>
      <c r="B31" s="95"/>
      <c r="C31" s="86">
        <v>15931</v>
      </c>
      <c r="D31" s="99"/>
      <c r="E31" s="109">
        <f>'Kosten absolut'!BS30</f>
        <v>16758897</v>
      </c>
      <c r="F31" s="109"/>
      <c r="G31" s="109">
        <f>Kobe!BS30</f>
        <v>1269823</v>
      </c>
      <c r="H31" s="86"/>
      <c r="I31" s="126">
        <f t="shared" si="0"/>
        <v>15489074</v>
      </c>
      <c r="J31" s="127"/>
      <c r="K31" s="124">
        <f t="shared" si="1"/>
        <v>972.2599962337581</v>
      </c>
      <c r="L31" s="124"/>
      <c r="M31" s="128">
        <v>268.52049053197902</v>
      </c>
      <c r="N31" s="124"/>
      <c r="O31" s="124">
        <f t="shared" si="2"/>
        <v>703.73950570177908</v>
      </c>
      <c r="P31" s="98"/>
    </row>
    <row r="32" spans="1:16" s="96" customFormat="1" x14ac:dyDescent="0.25">
      <c r="A32" s="95" t="s">
        <v>44</v>
      </c>
      <c r="B32" s="95"/>
      <c r="C32" s="86">
        <v>30460</v>
      </c>
      <c r="D32" s="99"/>
      <c r="E32" s="109">
        <f>'Kosten absolut'!BS31</f>
        <v>31912333</v>
      </c>
      <c r="F32" s="109"/>
      <c r="G32" s="109">
        <f>Kobe!BS31</f>
        <v>2425478</v>
      </c>
      <c r="H32" s="86"/>
      <c r="I32" s="126">
        <f t="shared" si="0"/>
        <v>29486855</v>
      </c>
      <c r="J32" s="127"/>
      <c r="K32" s="124">
        <f t="shared" si="1"/>
        <v>968.05170715692714</v>
      </c>
      <c r="L32" s="124"/>
      <c r="M32" s="128">
        <v>268.98316112305099</v>
      </c>
      <c r="N32" s="124"/>
      <c r="O32" s="124">
        <f t="shared" si="2"/>
        <v>699.06854603387615</v>
      </c>
      <c r="P32" s="98"/>
    </row>
    <row r="33" spans="1:16" s="96" customFormat="1" x14ac:dyDescent="0.25">
      <c r="A33" s="95" t="s">
        <v>45</v>
      </c>
      <c r="B33" s="95"/>
      <c r="C33" s="86">
        <v>11702</v>
      </c>
      <c r="D33" s="99"/>
      <c r="E33" s="109">
        <f>'Kosten absolut'!BS32</f>
        <v>11162485</v>
      </c>
      <c r="F33" s="109"/>
      <c r="G33" s="109">
        <f>Kobe!BS32</f>
        <v>886286</v>
      </c>
      <c r="H33" s="86"/>
      <c r="I33" s="126">
        <f t="shared" si="0"/>
        <v>10276199</v>
      </c>
      <c r="J33" s="127"/>
      <c r="K33" s="124">
        <f t="shared" si="1"/>
        <v>878.15749444539392</v>
      </c>
      <c r="L33" s="124"/>
      <c r="M33" s="128">
        <v>207.58745911585899</v>
      </c>
      <c r="N33" s="124"/>
      <c r="O33" s="124">
        <f t="shared" si="2"/>
        <v>670.5700353295349</v>
      </c>
      <c r="P33" s="98"/>
    </row>
    <row r="34" spans="1:16" s="96" customFormat="1" x14ac:dyDescent="0.25">
      <c r="A34" s="95" t="s">
        <v>46</v>
      </c>
      <c r="B34" s="95"/>
      <c r="C34" s="86">
        <v>9247</v>
      </c>
      <c r="D34" s="99"/>
      <c r="E34" s="109">
        <f>'Kosten absolut'!BS33</f>
        <v>8720373</v>
      </c>
      <c r="F34" s="109"/>
      <c r="G34" s="109">
        <f>Kobe!BS33</f>
        <v>680489</v>
      </c>
      <c r="H34" s="86"/>
      <c r="I34" s="126">
        <f t="shared" si="0"/>
        <v>8039884</v>
      </c>
      <c r="J34" s="127"/>
      <c r="K34" s="124">
        <f t="shared" si="1"/>
        <v>869.45863523304854</v>
      </c>
      <c r="L34" s="124"/>
      <c r="M34" s="128">
        <v>255.48241016093601</v>
      </c>
      <c r="N34" s="124"/>
      <c r="O34" s="124">
        <f t="shared" si="2"/>
        <v>613.97622507211258</v>
      </c>
      <c r="P34" s="98"/>
    </row>
    <row r="35" spans="1:16" s="96" customFormat="1" x14ac:dyDescent="0.25">
      <c r="A35" s="95" t="s">
        <v>47</v>
      </c>
      <c r="B35" s="95"/>
      <c r="C35" s="86">
        <v>16517</v>
      </c>
      <c r="D35" s="99"/>
      <c r="E35" s="109">
        <f>'Kosten absolut'!BS34</f>
        <v>22339638</v>
      </c>
      <c r="F35" s="109"/>
      <c r="G35" s="109">
        <f>Kobe!BS34</f>
        <v>1416932</v>
      </c>
      <c r="H35" s="86"/>
      <c r="I35" s="126">
        <f t="shared" si="0"/>
        <v>20922706</v>
      </c>
      <c r="J35" s="127"/>
      <c r="K35" s="124">
        <f t="shared" si="1"/>
        <v>1266.7376642247382</v>
      </c>
      <c r="L35" s="124"/>
      <c r="M35" s="128">
        <v>312.01540687885802</v>
      </c>
      <c r="N35" s="124"/>
      <c r="O35" s="124">
        <f t="shared" si="2"/>
        <v>954.72225734588017</v>
      </c>
      <c r="P35" s="98"/>
    </row>
    <row r="36" spans="1:16" s="96" customFormat="1" x14ac:dyDescent="0.25">
      <c r="A36" s="95" t="s">
        <v>48</v>
      </c>
      <c r="B36" s="95"/>
      <c r="C36" s="86">
        <v>4044</v>
      </c>
      <c r="D36" s="99"/>
      <c r="E36" s="109">
        <f>'Kosten absolut'!BS35</f>
        <v>3890839</v>
      </c>
      <c r="F36" s="109"/>
      <c r="G36" s="109">
        <f>Kobe!BS35</f>
        <v>300528</v>
      </c>
      <c r="H36" s="86"/>
      <c r="I36" s="126">
        <f t="shared" si="0"/>
        <v>3590311</v>
      </c>
      <c r="J36" s="127"/>
      <c r="K36" s="124">
        <f t="shared" si="1"/>
        <v>887.81181998021759</v>
      </c>
      <c r="L36" s="124"/>
      <c r="M36" s="128">
        <v>241.35538545822101</v>
      </c>
      <c r="N36" s="124"/>
      <c r="O36" s="124">
        <f t="shared" si="2"/>
        <v>646.45643452199658</v>
      </c>
      <c r="P36" s="98"/>
    </row>
    <row r="37" spans="1:16" s="96" customFormat="1" x14ac:dyDescent="0.25">
      <c r="A37" s="96" t="s">
        <v>49</v>
      </c>
      <c r="C37" s="86">
        <f>SUM(C11:C36)</f>
        <v>350750</v>
      </c>
      <c r="D37" s="86"/>
      <c r="E37" s="109">
        <f>'Kosten absolut'!BS36</f>
        <v>320602243</v>
      </c>
      <c r="F37" s="86"/>
      <c r="G37" s="109">
        <f>Kobe!BS36</f>
        <v>26635589</v>
      </c>
      <c r="H37" s="86"/>
      <c r="I37" s="126">
        <f t="shared" si="0"/>
        <v>293966654</v>
      </c>
      <c r="J37" s="127"/>
      <c r="K37" s="124">
        <f t="shared" si="1"/>
        <v>838.10877833214545</v>
      </c>
      <c r="L37" s="128"/>
      <c r="M37" s="128">
        <v>228.93922229127216</v>
      </c>
      <c r="N37" s="128"/>
      <c r="O37" s="124">
        <f t="shared" si="2"/>
        <v>609.16955604087332</v>
      </c>
    </row>
  </sheetData>
  <phoneticPr fontId="0" type="noConversion"/>
  <pageMargins left="0.78740157480314965" right="0.78740157480314965" top="0.76" bottom="0.76" header="0.51181102362204722" footer="0.51181102362204722"/>
  <pageSetup paperSize="9" orientation="landscape" horizontalDpi="300" verticalDpi="300" r:id="rId1"/>
  <headerFooter alignWithMargins="0">
    <oddHeader>&amp;A</oddHeader>
    <oddFooter>Seite &amp;P</oddFooter>
  </headerFooter>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7"/>
  <dimension ref="A1:S37"/>
  <sheetViews>
    <sheetView workbookViewId="0"/>
  </sheetViews>
  <sheetFormatPr baseColWidth="10" defaultColWidth="11.44140625" defaultRowHeight="13.2" x14ac:dyDescent="0.25"/>
  <cols>
    <col min="1" max="1" width="8.109375" style="47" customWidth="1"/>
    <col min="2" max="2" width="7.6640625" style="47" customWidth="1"/>
    <col min="3" max="3" width="10.109375" style="49" customWidth="1"/>
    <col min="4" max="4" width="2.5546875" style="49" customWidth="1"/>
    <col min="5" max="5" width="13.33203125" style="49" customWidth="1"/>
    <col min="6" max="6" width="3" style="49" customWidth="1"/>
    <col min="7" max="7" width="12.44140625" style="49" customWidth="1"/>
    <col min="8" max="8" width="3.44140625" style="49" customWidth="1"/>
    <col min="9" max="9" width="13" style="49" customWidth="1"/>
    <col min="10" max="10" width="2.44140625" style="49" customWidth="1"/>
    <col min="11" max="11" width="13.33203125" style="85" customWidth="1"/>
    <col min="12" max="12" width="2.88671875" style="45" customWidth="1"/>
    <col min="13" max="13" width="13.33203125" style="85" customWidth="1"/>
    <col min="14" max="14" width="2" style="46" customWidth="1"/>
    <col min="15" max="15" width="12.88671875" style="85" customWidth="1"/>
    <col min="16" max="16" width="4.33203125" style="47" customWidth="1"/>
    <col min="17" max="17" width="11.44140625" style="47"/>
    <col min="18" max="18" width="26.88671875" style="47" customWidth="1"/>
    <col min="19" max="19" width="11.44140625" style="48"/>
    <col min="20" max="16384" width="11.44140625" style="47"/>
  </cols>
  <sheetData>
    <row r="1" spans="1:19" s="43" customFormat="1" x14ac:dyDescent="0.25">
      <c r="A1" s="6" t="s">
        <v>184</v>
      </c>
      <c r="B1" s="6"/>
      <c r="C1" s="39"/>
      <c r="D1" s="39"/>
      <c r="E1" s="40"/>
      <c r="F1" s="40"/>
      <c r="G1" s="40"/>
      <c r="H1" s="40"/>
      <c r="I1" s="40"/>
      <c r="J1" s="40"/>
      <c r="K1" s="88"/>
      <c r="L1" s="41"/>
      <c r="M1" s="88"/>
      <c r="N1" s="42"/>
      <c r="O1" s="29"/>
      <c r="P1" s="7" t="s">
        <v>185</v>
      </c>
    </row>
    <row r="2" spans="1:19" s="43" customFormat="1" x14ac:dyDescent="0.25">
      <c r="A2" s="38" t="s">
        <v>182</v>
      </c>
      <c r="B2" s="38"/>
      <c r="C2" s="39"/>
      <c r="D2" s="39"/>
      <c r="E2" s="40"/>
      <c r="F2" s="40"/>
      <c r="G2" s="40"/>
      <c r="H2" s="40"/>
      <c r="I2" s="40"/>
      <c r="J2" s="40"/>
      <c r="K2" s="88"/>
      <c r="L2" s="41"/>
      <c r="M2" s="88"/>
      <c r="N2" s="42"/>
      <c r="O2" s="29"/>
      <c r="P2" s="22"/>
    </row>
    <row r="3" spans="1:19" x14ac:dyDescent="0.25">
      <c r="A3" s="38" t="s">
        <v>217</v>
      </c>
      <c r="B3" s="38"/>
      <c r="C3" s="44"/>
      <c r="D3" s="44"/>
      <c r="E3" s="40"/>
      <c r="F3" s="40"/>
      <c r="G3" s="40"/>
      <c r="H3" s="40"/>
      <c r="I3" s="40"/>
      <c r="J3" s="40"/>
      <c r="S3" s="47"/>
    </row>
    <row r="4" spans="1:19" x14ac:dyDescent="0.25">
      <c r="A4" s="38" t="s">
        <v>173</v>
      </c>
      <c r="B4" s="38"/>
      <c r="C4" s="44"/>
      <c r="D4" s="44"/>
      <c r="E4" s="40"/>
      <c r="F4" s="40"/>
      <c r="G4" s="40"/>
      <c r="H4" s="40"/>
      <c r="I4" s="40"/>
      <c r="J4" s="40"/>
      <c r="S4" s="47"/>
    </row>
    <row r="5" spans="1:19" x14ac:dyDescent="0.25">
      <c r="S5" s="47"/>
    </row>
    <row r="6" spans="1:19" x14ac:dyDescent="0.25">
      <c r="B6" s="43"/>
      <c r="K6" s="89"/>
      <c r="L6" s="46"/>
      <c r="M6" s="89"/>
      <c r="O6" s="89"/>
      <c r="P6" s="49"/>
      <c r="S6" s="47"/>
    </row>
    <row r="7" spans="1:19" x14ac:dyDescent="0.25">
      <c r="A7" s="43" t="s">
        <v>1</v>
      </c>
      <c r="B7"/>
      <c r="C7" s="50" t="s">
        <v>56</v>
      </c>
      <c r="D7" s="50"/>
      <c r="E7" s="50" t="s">
        <v>52</v>
      </c>
      <c r="F7" s="50"/>
      <c r="G7" s="105" t="s">
        <v>183</v>
      </c>
      <c r="H7" s="50"/>
      <c r="I7" s="50" t="s">
        <v>55</v>
      </c>
      <c r="J7" s="50"/>
      <c r="K7" s="90" t="s">
        <v>57</v>
      </c>
      <c r="L7" s="52"/>
      <c r="M7" s="90" t="s">
        <v>57</v>
      </c>
      <c r="N7" s="52"/>
      <c r="O7" s="90" t="s">
        <v>58</v>
      </c>
      <c r="P7" s="50"/>
      <c r="S7" s="47"/>
    </row>
    <row r="8" spans="1:19" x14ac:dyDescent="0.25">
      <c r="C8" s="50" t="s">
        <v>88</v>
      </c>
      <c r="D8" s="50"/>
      <c r="E8" s="50" t="s">
        <v>88</v>
      </c>
      <c r="F8" s="50"/>
      <c r="G8" s="105" t="s">
        <v>88</v>
      </c>
      <c r="H8" s="50"/>
      <c r="I8" s="50" t="s">
        <v>88</v>
      </c>
      <c r="J8" s="50"/>
      <c r="K8" s="106" t="s">
        <v>89</v>
      </c>
      <c r="L8" s="53"/>
      <c r="M8" s="91" t="s">
        <v>59</v>
      </c>
      <c r="N8" s="52"/>
      <c r="O8" s="90" t="s">
        <v>89</v>
      </c>
      <c r="P8" s="51"/>
      <c r="S8" s="47"/>
    </row>
    <row r="9" spans="1:19" x14ac:dyDescent="0.25">
      <c r="E9" s="50" t="s">
        <v>54</v>
      </c>
      <c r="F9" s="50"/>
      <c r="G9" s="50" t="s">
        <v>54</v>
      </c>
      <c r="H9" s="50"/>
      <c r="I9" s="50" t="s">
        <v>54</v>
      </c>
      <c r="J9" s="50"/>
      <c r="K9" s="90" t="s">
        <v>54</v>
      </c>
      <c r="L9" s="52"/>
      <c r="M9" s="90" t="s">
        <v>54</v>
      </c>
      <c r="N9" s="52"/>
      <c r="O9" s="90" t="s">
        <v>54</v>
      </c>
      <c r="P9" s="50"/>
      <c r="S9" s="47"/>
    </row>
    <row r="10" spans="1:19" s="112" customFormat="1" x14ac:dyDescent="0.25">
      <c r="C10" s="117"/>
      <c r="D10" s="117"/>
      <c r="E10" s="117"/>
      <c r="G10" s="113"/>
      <c r="H10" s="114"/>
      <c r="I10" s="113"/>
      <c r="J10" s="114"/>
      <c r="K10" s="61"/>
      <c r="L10" s="115"/>
      <c r="N10" s="115"/>
      <c r="O10" s="116"/>
      <c r="P10" s="114"/>
    </row>
    <row r="11" spans="1:19" s="96" customFormat="1" x14ac:dyDescent="0.25">
      <c r="A11" s="95" t="s">
        <v>23</v>
      </c>
      <c r="B11" s="95"/>
      <c r="C11" s="86">
        <v>23136</v>
      </c>
      <c r="D11" s="99"/>
      <c r="E11" s="109">
        <f>'Kosten absolut'!BU10</f>
        <v>26458370</v>
      </c>
      <c r="F11" s="109"/>
      <c r="G11" s="109">
        <f>Kobe!BU10</f>
        <v>1956467</v>
      </c>
      <c r="H11" s="86"/>
      <c r="I11" s="126">
        <f>E11-G11</f>
        <v>24501903</v>
      </c>
      <c r="J11" s="127"/>
      <c r="K11" s="124">
        <f>I11/C11</f>
        <v>1059.0379927385893</v>
      </c>
      <c r="L11" s="124"/>
      <c r="M11" s="128">
        <v>218.04229159690701</v>
      </c>
      <c r="N11" s="124"/>
      <c r="O11" s="124">
        <f>K11-M11</f>
        <v>840.99570114168228</v>
      </c>
      <c r="P11" s="97"/>
      <c r="R11" s="146"/>
    </row>
    <row r="12" spans="1:19" s="96" customFormat="1" x14ac:dyDescent="0.25">
      <c r="A12" s="95" t="s">
        <v>24</v>
      </c>
      <c r="B12" s="95"/>
      <c r="C12" s="86">
        <v>21155</v>
      </c>
      <c r="D12" s="99"/>
      <c r="E12" s="109">
        <f>'Kosten absolut'!BU11</f>
        <v>24286079</v>
      </c>
      <c r="F12" s="109"/>
      <c r="G12" s="109">
        <f>Kobe!BU11</f>
        <v>1843341</v>
      </c>
      <c r="H12" s="86"/>
      <c r="I12" s="126">
        <f t="shared" ref="I12:I37" si="0">E12-G12</f>
        <v>22442738</v>
      </c>
      <c r="J12" s="127"/>
      <c r="K12" s="124">
        <f t="shared" ref="K12:K37" si="1">I12/C12</f>
        <v>1060.871567005436</v>
      </c>
      <c r="L12" s="124"/>
      <c r="M12" s="128">
        <v>249.03833194441299</v>
      </c>
      <c r="N12" s="124"/>
      <c r="O12" s="124">
        <f t="shared" ref="O12:O37" si="2">K12-M12</f>
        <v>811.83323506102295</v>
      </c>
      <c r="P12" s="98"/>
    </row>
    <row r="13" spans="1:19" s="96" customFormat="1" x14ac:dyDescent="0.25">
      <c r="A13" s="95" t="s">
        <v>25</v>
      </c>
      <c r="B13" s="95"/>
      <c r="C13" s="86">
        <v>6208</v>
      </c>
      <c r="D13" s="99"/>
      <c r="E13" s="109">
        <f>'Kosten absolut'!BU12</f>
        <v>6320939</v>
      </c>
      <c r="F13" s="109"/>
      <c r="G13" s="109">
        <f>Kobe!BU12</f>
        <v>471192</v>
      </c>
      <c r="H13" s="86"/>
      <c r="I13" s="126">
        <f t="shared" si="0"/>
        <v>5849747</v>
      </c>
      <c r="J13" s="127"/>
      <c r="K13" s="124">
        <f t="shared" si="1"/>
        <v>942.2917203608248</v>
      </c>
      <c r="L13" s="124"/>
      <c r="M13" s="128">
        <v>191.51246859173401</v>
      </c>
      <c r="N13" s="124"/>
      <c r="O13" s="124">
        <f t="shared" si="2"/>
        <v>750.77925176909082</v>
      </c>
      <c r="P13" s="98"/>
    </row>
    <row r="14" spans="1:19" s="96" customFormat="1" x14ac:dyDescent="0.25">
      <c r="A14" s="95" t="s">
        <v>26</v>
      </c>
      <c r="B14" s="95"/>
      <c r="C14" s="86">
        <v>860</v>
      </c>
      <c r="D14" s="99"/>
      <c r="E14" s="109">
        <f>'Kosten absolut'!BU13</f>
        <v>800552</v>
      </c>
      <c r="F14" s="109"/>
      <c r="G14" s="109">
        <f>Kobe!BU13</f>
        <v>68924</v>
      </c>
      <c r="H14" s="86"/>
      <c r="I14" s="126">
        <f t="shared" si="0"/>
        <v>731628</v>
      </c>
      <c r="J14" s="127"/>
      <c r="K14" s="124">
        <f t="shared" si="1"/>
        <v>850.73023255813951</v>
      </c>
      <c r="L14" s="124"/>
      <c r="M14" s="128">
        <v>184.25417478179301</v>
      </c>
      <c r="N14" s="124"/>
      <c r="O14" s="124">
        <f t="shared" si="2"/>
        <v>666.47605777634647</v>
      </c>
      <c r="P14" s="98"/>
    </row>
    <row r="15" spans="1:19" s="96" customFormat="1" x14ac:dyDescent="0.25">
      <c r="A15" s="95" t="s">
        <v>27</v>
      </c>
      <c r="B15" s="95"/>
      <c r="C15" s="86">
        <v>1746</v>
      </c>
      <c r="D15" s="99"/>
      <c r="E15" s="109">
        <f>'Kosten absolut'!BU14</f>
        <v>1927937</v>
      </c>
      <c r="F15" s="109"/>
      <c r="G15" s="109">
        <f>Kobe!BU14</f>
        <v>145158</v>
      </c>
      <c r="H15" s="86"/>
      <c r="I15" s="126">
        <f t="shared" si="0"/>
        <v>1782779</v>
      </c>
      <c r="J15" s="127"/>
      <c r="K15" s="124">
        <f t="shared" si="1"/>
        <v>1021.0647193585338</v>
      </c>
      <c r="L15" s="124"/>
      <c r="M15" s="128">
        <v>187.25384723391201</v>
      </c>
      <c r="N15" s="124"/>
      <c r="O15" s="124">
        <f t="shared" si="2"/>
        <v>833.81087212462182</v>
      </c>
      <c r="P15" s="98"/>
    </row>
    <row r="16" spans="1:19" s="96" customFormat="1" x14ac:dyDescent="0.25">
      <c r="A16" s="95" t="s">
        <v>28</v>
      </c>
      <c r="B16" s="95"/>
      <c r="C16" s="86">
        <v>634</v>
      </c>
      <c r="D16" s="99"/>
      <c r="E16" s="109">
        <f>'Kosten absolut'!BU15</f>
        <v>595619</v>
      </c>
      <c r="F16" s="109"/>
      <c r="G16" s="109">
        <f>Kobe!BU15</f>
        <v>50678</v>
      </c>
      <c r="H16" s="86"/>
      <c r="I16" s="126">
        <f t="shared" si="0"/>
        <v>544941</v>
      </c>
      <c r="J16" s="127"/>
      <c r="K16" s="124">
        <f t="shared" si="1"/>
        <v>859.52839116719247</v>
      </c>
      <c r="L16" s="124"/>
      <c r="M16" s="128">
        <v>177.545365148683</v>
      </c>
      <c r="N16" s="124"/>
      <c r="O16" s="124">
        <f t="shared" si="2"/>
        <v>681.98302601850946</v>
      </c>
      <c r="P16" s="98"/>
    </row>
    <row r="17" spans="1:16" s="96" customFormat="1" x14ac:dyDescent="0.25">
      <c r="A17" s="95" t="s">
        <v>29</v>
      </c>
      <c r="B17" s="95"/>
      <c r="C17" s="86">
        <v>547</v>
      </c>
      <c r="D17" s="99"/>
      <c r="E17" s="109">
        <f>'Kosten absolut'!BU16</f>
        <v>668804</v>
      </c>
      <c r="F17" s="109"/>
      <c r="G17" s="109">
        <f>Kobe!BU16</f>
        <v>47422</v>
      </c>
      <c r="H17" s="86"/>
      <c r="I17" s="126">
        <f t="shared" si="0"/>
        <v>621382</v>
      </c>
      <c r="J17" s="127"/>
      <c r="K17" s="124">
        <f t="shared" si="1"/>
        <v>1135.9817184643509</v>
      </c>
      <c r="L17" s="124"/>
      <c r="M17" s="128">
        <v>165.39459067220801</v>
      </c>
      <c r="N17" s="124"/>
      <c r="O17" s="124">
        <f t="shared" si="2"/>
        <v>970.58712779214295</v>
      </c>
      <c r="P17" s="98"/>
    </row>
    <row r="18" spans="1:16" s="96" customFormat="1" x14ac:dyDescent="0.25">
      <c r="A18" s="95" t="s">
        <v>30</v>
      </c>
      <c r="B18" s="95"/>
      <c r="C18" s="86">
        <v>646</v>
      </c>
      <c r="D18" s="99"/>
      <c r="E18" s="109">
        <f>'Kosten absolut'!BU17</f>
        <v>558879</v>
      </c>
      <c r="F18" s="109"/>
      <c r="G18" s="109">
        <f>Kobe!BU17</f>
        <v>49330</v>
      </c>
      <c r="H18" s="86"/>
      <c r="I18" s="126">
        <f t="shared" si="0"/>
        <v>509549</v>
      </c>
      <c r="J18" s="127"/>
      <c r="K18" s="124">
        <f t="shared" si="1"/>
        <v>788.77554179566562</v>
      </c>
      <c r="L18" s="124"/>
      <c r="M18" s="128">
        <v>189.74562139457399</v>
      </c>
      <c r="N18" s="124"/>
      <c r="O18" s="124">
        <f t="shared" si="2"/>
        <v>599.02992040109166</v>
      </c>
      <c r="P18" s="98"/>
    </row>
    <row r="19" spans="1:16" s="96" customFormat="1" x14ac:dyDescent="0.25">
      <c r="A19" s="95" t="s">
        <v>31</v>
      </c>
      <c r="B19" s="95"/>
      <c r="C19" s="86">
        <v>1443</v>
      </c>
      <c r="D19" s="99"/>
      <c r="E19" s="109">
        <f>'Kosten absolut'!BU18</f>
        <v>1340204</v>
      </c>
      <c r="F19" s="109"/>
      <c r="G19" s="109">
        <f>Kobe!BU18</f>
        <v>117299</v>
      </c>
      <c r="H19" s="86"/>
      <c r="I19" s="126">
        <f t="shared" si="0"/>
        <v>1222905</v>
      </c>
      <c r="J19" s="127"/>
      <c r="K19" s="124">
        <f t="shared" si="1"/>
        <v>847.47401247401251</v>
      </c>
      <c r="L19" s="124"/>
      <c r="M19" s="128">
        <v>181.17844221468599</v>
      </c>
      <c r="N19" s="124"/>
      <c r="O19" s="124">
        <f t="shared" si="2"/>
        <v>666.2955702593265</v>
      </c>
      <c r="P19" s="98"/>
    </row>
    <row r="20" spans="1:16" s="96" customFormat="1" x14ac:dyDescent="0.25">
      <c r="A20" s="95" t="s">
        <v>32</v>
      </c>
      <c r="B20" s="95"/>
      <c r="C20" s="86">
        <v>3370</v>
      </c>
      <c r="D20" s="99"/>
      <c r="E20" s="109">
        <f>'Kosten absolut'!BU19</f>
        <v>4488399</v>
      </c>
      <c r="F20" s="109"/>
      <c r="G20" s="109">
        <f>Kobe!BU19</f>
        <v>289688</v>
      </c>
      <c r="H20" s="86"/>
      <c r="I20" s="126">
        <f t="shared" si="0"/>
        <v>4198711</v>
      </c>
      <c r="J20" s="127"/>
      <c r="K20" s="124">
        <f t="shared" si="1"/>
        <v>1245.9083086053413</v>
      </c>
      <c r="L20" s="124"/>
      <c r="M20" s="128">
        <v>218.76546750977201</v>
      </c>
      <c r="N20" s="124"/>
      <c r="O20" s="124">
        <f t="shared" si="2"/>
        <v>1027.1428410955693</v>
      </c>
      <c r="P20" s="98"/>
    </row>
    <row r="21" spans="1:16" s="96" customFormat="1" x14ac:dyDescent="0.25">
      <c r="A21" s="95" t="s">
        <v>33</v>
      </c>
      <c r="B21" s="95"/>
      <c r="C21" s="86">
        <v>4834</v>
      </c>
      <c r="D21" s="99"/>
      <c r="E21" s="109">
        <f>'Kosten absolut'!BU20</f>
        <v>4946769</v>
      </c>
      <c r="F21" s="109"/>
      <c r="G21" s="109">
        <f>Kobe!BU20</f>
        <v>417213</v>
      </c>
      <c r="H21" s="86"/>
      <c r="I21" s="126">
        <f t="shared" si="0"/>
        <v>4529556</v>
      </c>
      <c r="J21" s="127"/>
      <c r="K21" s="124">
        <f t="shared" si="1"/>
        <v>937.02027306578407</v>
      </c>
      <c r="L21" s="124"/>
      <c r="M21" s="128">
        <v>218.22660338753801</v>
      </c>
      <c r="N21" s="124"/>
      <c r="O21" s="124">
        <f t="shared" si="2"/>
        <v>718.79366967824603</v>
      </c>
      <c r="P21" s="98"/>
    </row>
    <row r="22" spans="1:16" s="96" customFormat="1" x14ac:dyDescent="0.25">
      <c r="A22" s="95" t="s">
        <v>34</v>
      </c>
      <c r="B22" s="95"/>
      <c r="C22" s="86">
        <v>5415</v>
      </c>
      <c r="D22" s="99"/>
      <c r="E22" s="109">
        <f>'Kosten absolut'!BU21</f>
        <v>7169299</v>
      </c>
      <c r="F22" s="109"/>
      <c r="G22" s="109">
        <f>Kobe!BU21</f>
        <v>512870</v>
      </c>
      <c r="H22" s="86"/>
      <c r="I22" s="126">
        <f t="shared" si="0"/>
        <v>6656429</v>
      </c>
      <c r="J22" s="127"/>
      <c r="K22" s="124">
        <f t="shared" si="1"/>
        <v>1229.257433056325</v>
      </c>
      <c r="L22" s="124"/>
      <c r="M22" s="128">
        <v>314.37535435278198</v>
      </c>
      <c r="N22" s="124"/>
      <c r="O22" s="124">
        <f t="shared" si="2"/>
        <v>914.88207870354302</v>
      </c>
      <c r="P22" s="98"/>
    </row>
    <row r="23" spans="1:16" s="96" customFormat="1" x14ac:dyDescent="0.25">
      <c r="A23" s="95" t="s">
        <v>35</v>
      </c>
      <c r="B23" s="95"/>
      <c r="C23" s="86">
        <v>4845</v>
      </c>
      <c r="D23" s="99"/>
      <c r="E23" s="109">
        <f>'Kosten absolut'!BU22</f>
        <v>5112559</v>
      </c>
      <c r="F23" s="109"/>
      <c r="G23" s="109">
        <f>Kobe!BU22</f>
        <v>424928</v>
      </c>
      <c r="H23" s="86"/>
      <c r="I23" s="126">
        <f t="shared" si="0"/>
        <v>4687631</v>
      </c>
      <c r="J23" s="127"/>
      <c r="K23" s="124">
        <f t="shared" si="1"/>
        <v>967.51929824561398</v>
      </c>
      <c r="L23" s="124"/>
      <c r="M23" s="128">
        <v>230.87606510339899</v>
      </c>
      <c r="N23" s="124"/>
      <c r="O23" s="124">
        <f t="shared" si="2"/>
        <v>736.64323314221497</v>
      </c>
      <c r="P23" s="98"/>
    </row>
    <row r="24" spans="1:16" s="96" customFormat="1" x14ac:dyDescent="0.25">
      <c r="A24" s="95" t="s">
        <v>36</v>
      </c>
      <c r="B24" s="95"/>
      <c r="C24" s="86">
        <v>1521</v>
      </c>
      <c r="D24" s="99"/>
      <c r="E24" s="109">
        <f>'Kosten absolut'!BU23</f>
        <v>1464808</v>
      </c>
      <c r="F24" s="109"/>
      <c r="G24" s="109">
        <f>Kobe!BU23</f>
        <v>123194</v>
      </c>
      <c r="H24" s="86"/>
      <c r="I24" s="126">
        <f t="shared" si="0"/>
        <v>1341614</v>
      </c>
      <c r="J24" s="127"/>
      <c r="K24" s="124">
        <f t="shared" si="1"/>
        <v>882.06048652202503</v>
      </c>
      <c r="L24" s="124"/>
      <c r="M24" s="128">
        <v>213.63152119332199</v>
      </c>
      <c r="N24" s="124"/>
      <c r="O24" s="124">
        <f t="shared" si="2"/>
        <v>668.42896532870304</v>
      </c>
      <c r="P24" s="98"/>
    </row>
    <row r="25" spans="1:16" s="96" customFormat="1" x14ac:dyDescent="0.25">
      <c r="A25" s="95" t="s">
        <v>37</v>
      </c>
      <c r="B25" s="95"/>
      <c r="C25" s="86">
        <v>1337</v>
      </c>
      <c r="D25" s="99"/>
      <c r="E25" s="109">
        <f>'Kosten absolut'!BU24</f>
        <v>1090979</v>
      </c>
      <c r="F25" s="109"/>
      <c r="G25" s="109">
        <f>Kobe!BU24</f>
        <v>101487</v>
      </c>
      <c r="H25" s="86"/>
      <c r="I25" s="126">
        <f t="shared" si="0"/>
        <v>989492</v>
      </c>
      <c r="J25" s="127"/>
      <c r="K25" s="124">
        <f t="shared" si="1"/>
        <v>740.08376963350781</v>
      </c>
      <c r="L25" s="124"/>
      <c r="M25" s="128">
        <v>172.01192759147</v>
      </c>
      <c r="N25" s="124"/>
      <c r="O25" s="124">
        <f t="shared" si="2"/>
        <v>568.07184204203782</v>
      </c>
      <c r="P25" s="98"/>
    </row>
    <row r="26" spans="1:16" s="96" customFormat="1" x14ac:dyDescent="0.25">
      <c r="A26" s="95" t="s">
        <v>38</v>
      </c>
      <c r="B26" s="95"/>
      <c r="C26" s="86">
        <v>362</v>
      </c>
      <c r="D26" s="99"/>
      <c r="E26" s="109">
        <f>'Kosten absolut'!BU25</f>
        <v>308715</v>
      </c>
      <c r="F26" s="109"/>
      <c r="G26" s="109">
        <f>Kobe!BU25</f>
        <v>27146</v>
      </c>
      <c r="H26" s="86"/>
      <c r="I26" s="126">
        <f t="shared" si="0"/>
        <v>281569</v>
      </c>
      <c r="J26" s="127"/>
      <c r="K26" s="124">
        <f t="shared" si="1"/>
        <v>777.81491712707179</v>
      </c>
      <c r="L26" s="124"/>
      <c r="M26" s="128">
        <v>154.46716128427499</v>
      </c>
      <c r="N26" s="124"/>
      <c r="O26" s="124">
        <f t="shared" si="2"/>
        <v>623.3477558427968</v>
      </c>
      <c r="P26" s="98"/>
    </row>
    <row r="27" spans="1:16" s="96" customFormat="1" x14ac:dyDescent="0.25">
      <c r="A27" s="95" t="s">
        <v>39</v>
      </c>
      <c r="B27" s="95"/>
      <c r="C27" s="86">
        <v>8027</v>
      </c>
      <c r="D27" s="99"/>
      <c r="E27" s="109">
        <f>'Kosten absolut'!BU26</f>
        <v>7686434</v>
      </c>
      <c r="F27" s="109"/>
      <c r="G27" s="109">
        <f>Kobe!BU26</f>
        <v>645376</v>
      </c>
      <c r="H27" s="86"/>
      <c r="I27" s="126">
        <f t="shared" si="0"/>
        <v>7041058</v>
      </c>
      <c r="J27" s="127"/>
      <c r="K27" s="124">
        <f t="shared" si="1"/>
        <v>877.17179519122965</v>
      </c>
      <c r="L27" s="124"/>
      <c r="M27" s="128">
        <v>185.32301444743501</v>
      </c>
      <c r="N27" s="124"/>
      <c r="O27" s="124">
        <f t="shared" si="2"/>
        <v>691.84878074379458</v>
      </c>
      <c r="P27" s="98"/>
    </row>
    <row r="28" spans="1:16" s="96" customFormat="1" x14ac:dyDescent="0.25">
      <c r="A28" s="95" t="s">
        <v>40</v>
      </c>
      <c r="B28" s="95"/>
      <c r="C28" s="86">
        <v>3824</v>
      </c>
      <c r="D28" s="99"/>
      <c r="E28" s="109">
        <f>'Kosten absolut'!BU27</f>
        <v>3785677</v>
      </c>
      <c r="F28" s="109"/>
      <c r="G28" s="109">
        <f>Kobe!BU27</f>
        <v>295511</v>
      </c>
      <c r="H28" s="86"/>
      <c r="I28" s="126">
        <f t="shared" si="0"/>
        <v>3490166</v>
      </c>
      <c r="J28" s="127"/>
      <c r="K28" s="124">
        <f t="shared" si="1"/>
        <v>912.70031380753142</v>
      </c>
      <c r="L28" s="124"/>
      <c r="M28" s="128">
        <v>188.285433384253</v>
      </c>
      <c r="N28" s="124"/>
      <c r="O28" s="124">
        <f t="shared" si="2"/>
        <v>724.41488042327842</v>
      </c>
      <c r="P28" s="98"/>
    </row>
    <row r="29" spans="1:16" s="96" customFormat="1" x14ac:dyDescent="0.25">
      <c r="A29" s="95" t="s">
        <v>41</v>
      </c>
      <c r="B29" s="95"/>
      <c r="C29" s="86">
        <v>7991</v>
      </c>
      <c r="D29" s="99"/>
      <c r="E29" s="109">
        <f>'Kosten absolut'!BU28</f>
        <v>8255507</v>
      </c>
      <c r="F29" s="109"/>
      <c r="G29" s="109">
        <f>Kobe!BU28</f>
        <v>661424</v>
      </c>
      <c r="H29" s="86"/>
      <c r="I29" s="126">
        <f t="shared" si="0"/>
        <v>7594083</v>
      </c>
      <c r="J29" s="127"/>
      <c r="K29" s="124">
        <f t="shared" si="1"/>
        <v>950.32949568264303</v>
      </c>
      <c r="L29" s="124"/>
      <c r="M29" s="128">
        <v>203.447390305434</v>
      </c>
      <c r="N29" s="124"/>
      <c r="O29" s="124">
        <f t="shared" si="2"/>
        <v>746.88210537720897</v>
      </c>
      <c r="P29" s="98"/>
    </row>
    <row r="30" spans="1:16" s="96" customFormat="1" x14ac:dyDescent="0.25">
      <c r="A30" s="95" t="s">
        <v>42</v>
      </c>
      <c r="B30" s="95"/>
      <c r="C30" s="86">
        <v>4339</v>
      </c>
      <c r="D30" s="99"/>
      <c r="E30" s="109">
        <f>'Kosten absolut'!BU29</f>
        <v>4162405</v>
      </c>
      <c r="F30" s="109"/>
      <c r="G30" s="109">
        <f>Kobe!BU29</f>
        <v>342433</v>
      </c>
      <c r="H30" s="86"/>
      <c r="I30" s="126">
        <f t="shared" si="0"/>
        <v>3819972</v>
      </c>
      <c r="J30" s="127"/>
      <c r="K30" s="124">
        <f t="shared" si="1"/>
        <v>880.38073288776218</v>
      </c>
      <c r="L30" s="124"/>
      <c r="M30" s="128">
        <v>192.69787605199201</v>
      </c>
      <c r="N30" s="124"/>
      <c r="O30" s="124">
        <f t="shared" si="2"/>
        <v>687.68285683577017</v>
      </c>
      <c r="P30" s="98"/>
    </row>
    <row r="31" spans="1:16" s="96" customFormat="1" x14ac:dyDescent="0.25">
      <c r="A31" s="95" t="s">
        <v>43</v>
      </c>
      <c r="B31" s="95"/>
      <c r="C31" s="86">
        <v>7275</v>
      </c>
      <c r="D31" s="99"/>
      <c r="E31" s="109">
        <f>'Kosten absolut'!BU30</f>
        <v>8984441</v>
      </c>
      <c r="F31" s="109"/>
      <c r="G31" s="109">
        <f>Kobe!BU30</f>
        <v>654934</v>
      </c>
      <c r="H31" s="86"/>
      <c r="I31" s="126">
        <f t="shared" si="0"/>
        <v>8329507</v>
      </c>
      <c r="J31" s="127"/>
      <c r="K31" s="124">
        <f t="shared" si="1"/>
        <v>1144.9494158075602</v>
      </c>
      <c r="L31" s="124"/>
      <c r="M31" s="128">
        <v>268.52049053197902</v>
      </c>
      <c r="N31" s="124"/>
      <c r="O31" s="124">
        <f t="shared" si="2"/>
        <v>876.42892527558115</v>
      </c>
      <c r="P31" s="98"/>
    </row>
    <row r="32" spans="1:16" s="96" customFormat="1" x14ac:dyDescent="0.25">
      <c r="A32" s="95" t="s">
        <v>44</v>
      </c>
      <c r="B32" s="95"/>
      <c r="C32" s="86">
        <v>11977</v>
      </c>
      <c r="D32" s="99"/>
      <c r="E32" s="109">
        <f>'Kosten absolut'!BU31</f>
        <v>17203100</v>
      </c>
      <c r="F32" s="109"/>
      <c r="G32" s="109">
        <f>Kobe!BU31</f>
        <v>1095948</v>
      </c>
      <c r="H32" s="86"/>
      <c r="I32" s="126">
        <f t="shared" si="0"/>
        <v>16107152</v>
      </c>
      <c r="J32" s="127"/>
      <c r="K32" s="124">
        <f t="shared" si="1"/>
        <v>1344.8402771979627</v>
      </c>
      <c r="L32" s="124"/>
      <c r="M32" s="128">
        <v>268.98316112305099</v>
      </c>
      <c r="N32" s="124"/>
      <c r="O32" s="124">
        <f t="shared" si="2"/>
        <v>1075.8571160749116</v>
      </c>
      <c r="P32" s="98"/>
    </row>
    <row r="33" spans="1:16" s="96" customFormat="1" x14ac:dyDescent="0.25">
      <c r="A33" s="95" t="s">
        <v>45</v>
      </c>
      <c r="B33" s="95"/>
      <c r="C33" s="86">
        <v>4573</v>
      </c>
      <c r="D33" s="99"/>
      <c r="E33" s="109">
        <f>'Kosten absolut'!BU32</f>
        <v>5277669</v>
      </c>
      <c r="F33" s="109"/>
      <c r="G33" s="109">
        <f>Kobe!BU32</f>
        <v>380405</v>
      </c>
      <c r="H33" s="86"/>
      <c r="I33" s="126">
        <f t="shared" si="0"/>
        <v>4897264</v>
      </c>
      <c r="J33" s="127"/>
      <c r="K33" s="124">
        <f t="shared" si="1"/>
        <v>1070.9083752460092</v>
      </c>
      <c r="L33" s="124"/>
      <c r="M33" s="128">
        <v>207.58745911585899</v>
      </c>
      <c r="N33" s="124"/>
      <c r="O33" s="124">
        <f t="shared" si="2"/>
        <v>863.32091613015018</v>
      </c>
      <c r="P33" s="98"/>
    </row>
    <row r="34" spans="1:16" s="96" customFormat="1" x14ac:dyDescent="0.25">
      <c r="A34" s="95" t="s">
        <v>46</v>
      </c>
      <c r="B34" s="95"/>
      <c r="C34" s="86">
        <v>3536</v>
      </c>
      <c r="D34" s="99"/>
      <c r="E34" s="109">
        <f>'Kosten absolut'!BU33</f>
        <v>4809355</v>
      </c>
      <c r="F34" s="109"/>
      <c r="G34" s="109">
        <f>Kobe!BU33</f>
        <v>318667</v>
      </c>
      <c r="H34" s="86"/>
      <c r="I34" s="126">
        <f t="shared" si="0"/>
        <v>4490688</v>
      </c>
      <c r="J34" s="127"/>
      <c r="K34" s="124">
        <f t="shared" si="1"/>
        <v>1269.9909502262444</v>
      </c>
      <c r="L34" s="124"/>
      <c r="M34" s="128">
        <v>255.48241016093601</v>
      </c>
      <c r="N34" s="124"/>
      <c r="O34" s="124">
        <f t="shared" si="2"/>
        <v>1014.5085400653084</v>
      </c>
      <c r="P34" s="98"/>
    </row>
    <row r="35" spans="1:16" s="96" customFormat="1" x14ac:dyDescent="0.25">
      <c r="A35" s="95" t="s">
        <v>47</v>
      </c>
      <c r="B35" s="95"/>
      <c r="C35" s="86">
        <v>7612</v>
      </c>
      <c r="D35" s="99"/>
      <c r="E35" s="109">
        <f>'Kosten absolut'!BU34</f>
        <v>13954048</v>
      </c>
      <c r="F35" s="109"/>
      <c r="G35" s="109">
        <f>Kobe!BU34</f>
        <v>733915</v>
      </c>
      <c r="H35" s="86"/>
      <c r="I35" s="126">
        <f t="shared" si="0"/>
        <v>13220133</v>
      </c>
      <c r="J35" s="127"/>
      <c r="K35" s="124">
        <f t="shared" si="1"/>
        <v>1736.7489490278508</v>
      </c>
      <c r="L35" s="124"/>
      <c r="M35" s="128">
        <v>312.01540687885802</v>
      </c>
      <c r="N35" s="124"/>
      <c r="O35" s="124">
        <f t="shared" si="2"/>
        <v>1424.7335421489929</v>
      </c>
      <c r="P35" s="98"/>
    </row>
    <row r="36" spans="1:16" s="96" customFormat="1" x14ac:dyDescent="0.25">
      <c r="A36" s="95" t="s">
        <v>48</v>
      </c>
      <c r="B36" s="95"/>
      <c r="C36" s="86">
        <v>1268</v>
      </c>
      <c r="D36" s="99"/>
      <c r="E36" s="109">
        <f>'Kosten absolut'!BU35</f>
        <v>1539205</v>
      </c>
      <c r="F36" s="109"/>
      <c r="G36" s="109">
        <f>Kobe!BU35</f>
        <v>105370</v>
      </c>
      <c r="H36" s="86"/>
      <c r="I36" s="126">
        <f t="shared" si="0"/>
        <v>1433835</v>
      </c>
      <c r="J36" s="127"/>
      <c r="K36" s="124">
        <f t="shared" si="1"/>
        <v>1130.7847003154575</v>
      </c>
      <c r="L36" s="124"/>
      <c r="M36" s="128">
        <v>241.35538545822101</v>
      </c>
      <c r="N36" s="124"/>
      <c r="O36" s="124">
        <f t="shared" si="2"/>
        <v>889.42931485723648</v>
      </c>
      <c r="P36" s="98"/>
    </row>
    <row r="37" spans="1:16" s="96" customFormat="1" x14ac:dyDescent="0.25">
      <c r="A37" s="96" t="s">
        <v>49</v>
      </c>
      <c r="C37" s="86">
        <f>SUM(C11:C36)</f>
        <v>138481</v>
      </c>
      <c r="D37" s="86"/>
      <c r="E37" s="109">
        <f>'Kosten absolut'!BU36</f>
        <v>163196752</v>
      </c>
      <c r="F37" s="86"/>
      <c r="G37" s="109">
        <f>Kobe!BU36</f>
        <v>11880320</v>
      </c>
      <c r="H37" s="86"/>
      <c r="I37" s="126">
        <f t="shared" si="0"/>
        <v>151316432</v>
      </c>
      <c r="J37" s="127"/>
      <c r="K37" s="124">
        <f t="shared" si="1"/>
        <v>1092.6873145052389</v>
      </c>
      <c r="L37" s="128"/>
      <c r="M37" s="128">
        <v>228.93922229127216</v>
      </c>
      <c r="N37" s="128"/>
      <c r="O37" s="124">
        <f t="shared" si="2"/>
        <v>863.74809221396674</v>
      </c>
    </row>
  </sheetData>
  <phoneticPr fontId="0" type="noConversion"/>
  <pageMargins left="0.78740157480314965" right="0.78740157480314965" top="0.72" bottom="0.74" header="0.51181102362204722" footer="0.51181102362204722"/>
  <pageSetup paperSize="9" orientation="landscape" horizontalDpi="300" verticalDpi="300" r:id="rId1"/>
  <headerFooter alignWithMargins="0">
    <oddHeader>&amp;A</oddHeader>
    <oddFooter>Seite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CC225"/>
  <sheetViews>
    <sheetView workbookViewId="0"/>
  </sheetViews>
  <sheetFormatPr baseColWidth="10" defaultColWidth="11.44140625" defaultRowHeight="13.2" x14ac:dyDescent="0.25"/>
  <cols>
    <col min="1" max="1" width="7.6640625" style="11" customWidth="1"/>
    <col min="2" max="2" width="12.88671875" style="9" customWidth="1"/>
    <col min="3" max="3" width="1.33203125" style="9" customWidth="1"/>
    <col min="4" max="4" width="12.6640625" style="9" customWidth="1"/>
    <col min="5" max="5" width="1.44140625" style="9" customWidth="1"/>
    <col min="6" max="6" width="12.33203125" style="9" customWidth="1"/>
    <col min="7" max="7" width="1.5546875" style="9" customWidth="1"/>
    <col min="8" max="8" width="10.5546875" style="9" customWidth="1"/>
    <col min="9" max="9" width="1.88671875" style="9" customWidth="1"/>
    <col min="10" max="10" width="10.88671875" style="9" customWidth="1"/>
    <col min="11" max="11" width="1.88671875" style="9" customWidth="1"/>
    <col min="12" max="12" width="10.44140625" style="14" customWidth="1"/>
    <col min="13" max="13" width="1.44140625" style="14" customWidth="1"/>
    <col min="14" max="14" width="10.44140625" style="14" customWidth="1"/>
    <col min="15" max="15" width="1.44140625" style="14" customWidth="1"/>
    <col min="16" max="16" width="10.44140625" style="14" customWidth="1"/>
    <col min="17" max="17" width="1.44140625" style="14" customWidth="1"/>
    <col min="18" max="18" width="10.44140625" style="14" customWidth="1"/>
    <col min="19" max="19" width="1.44140625" style="14" customWidth="1"/>
    <col min="20" max="20" width="10.44140625" style="14" customWidth="1"/>
    <col min="21" max="21" width="1.44140625" style="14" customWidth="1"/>
    <col min="22" max="22" width="7.6640625" style="14" customWidth="1"/>
    <col min="23" max="23" width="10.44140625" style="14" customWidth="1"/>
    <col min="24" max="24" width="1.44140625" style="14" customWidth="1"/>
    <col min="25" max="25" width="10.44140625" style="14" customWidth="1"/>
    <col min="26" max="26" width="1.44140625" style="14" customWidth="1"/>
    <col min="27" max="27" width="10.44140625" style="14" customWidth="1"/>
    <col min="28" max="28" width="1.44140625" style="14" customWidth="1"/>
    <col min="29" max="29" width="10.44140625" style="14" customWidth="1"/>
    <col min="30" max="30" width="1.44140625" style="14" customWidth="1"/>
    <col min="31" max="31" width="10.44140625" style="14" customWidth="1"/>
    <col min="32" max="32" width="1.44140625" style="14" customWidth="1"/>
    <col min="33" max="33" width="10.44140625" style="14" customWidth="1"/>
    <col min="34" max="34" width="1.44140625" style="14" customWidth="1"/>
    <col min="35" max="35" width="11.88671875" style="14" bestFit="1" customWidth="1"/>
    <col min="36" max="36" width="1.44140625" style="14" customWidth="1"/>
    <col min="37" max="37" width="11.88671875" style="14" bestFit="1" customWidth="1"/>
    <col min="38" max="38" width="1.44140625" style="14" customWidth="1"/>
    <col min="39" max="39" width="10.44140625" style="14" customWidth="1"/>
    <col min="40" max="40" width="1.44140625" style="14" customWidth="1"/>
    <col min="41" max="41" width="10.44140625" style="14" customWidth="1"/>
    <col min="42" max="42" width="1.44140625" style="14" customWidth="1"/>
    <col min="43" max="43" width="11.6640625" style="11" customWidth="1"/>
    <col min="44" max="44" width="11" style="14" customWidth="1"/>
    <col min="45" max="45" width="1.44140625" style="14" customWidth="1"/>
    <col min="46" max="46" width="11" style="14" customWidth="1"/>
    <col min="47" max="47" width="1.44140625" style="14" customWidth="1"/>
    <col min="48" max="48" width="11" style="14" customWidth="1"/>
    <col min="49" max="49" width="1.44140625" style="14" customWidth="1"/>
    <col min="50" max="50" width="11" style="14" customWidth="1"/>
    <col min="51" max="51" width="1.44140625" style="14" customWidth="1"/>
    <col min="52" max="52" width="11" style="14" customWidth="1"/>
    <col min="53" max="53" width="1.44140625" style="14" customWidth="1"/>
    <col min="54" max="54" width="11" style="14" customWidth="1"/>
    <col min="55" max="55" width="1.44140625" style="14" customWidth="1"/>
    <col min="56" max="56" width="11" style="14" customWidth="1"/>
    <col min="57" max="57" width="1.44140625" style="14" customWidth="1"/>
    <col min="58" max="58" width="11" style="14" customWidth="1"/>
    <col min="59" max="59" width="1.44140625" style="14" customWidth="1"/>
    <col min="60" max="60" width="11" style="14" customWidth="1"/>
    <col min="61" max="61" width="1.44140625" style="14" customWidth="1"/>
    <col min="62" max="62" width="11.33203125" style="11" customWidth="1"/>
    <col min="63" max="63" width="10.44140625" style="14" customWidth="1"/>
    <col min="64" max="64" width="1.44140625" style="14" customWidth="1"/>
    <col min="65" max="65" width="10.44140625" style="14" customWidth="1"/>
    <col min="66" max="66" width="1.44140625" style="14" customWidth="1"/>
    <col min="67" max="67" width="10.44140625" style="14" customWidth="1"/>
    <col min="68" max="68" width="1.44140625" style="14" customWidth="1"/>
    <col min="69" max="69" width="10.44140625" style="14" customWidth="1"/>
    <col min="70" max="70" width="1.44140625" style="14" customWidth="1"/>
    <col min="71" max="71" width="10.44140625" style="14" customWidth="1"/>
    <col min="72" max="72" width="1.44140625" style="14" customWidth="1"/>
    <col min="73" max="73" width="10.44140625" style="14" customWidth="1"/>
    <col min="74" max="74" width="1.44140625" style="14" customWidth="1"/>
    <col min="75" max="75" width="12.88671875" style="11" bestFit="1" customWidth="1"/>
    <col min="76" max="16384" width="11.44140625" style="11"/>
  </cols>
  <sheetData>
    <row r="1" spans="1:81" s="10" customFormat="1" x14ac:dyDescent="0.25">
      <c r="A1" s="10" t="s">
        <v>184</v>
      </c>
      <c r="B1" s="7"/>
      <c r="C1" s="7"/>
      <c r="D1" s="7"/>
      <c r="E1" s="7"/>
      <c r="F1" s="7"/>
      <c r="G1" s="7"/>
      <c r="H1" s="7"/>
      <c r="I1" s="7"/>
      <c r="J1" s="7"/>
      <c r="K1" s="7"/>
      <c r="L1" s="11"/>
      <c r="M1" s="11"/>
      <c r="N1" s="11"/>
      <c r="O1" s="11"/>
      <c r="P1" s="11"/>
      <c r="Q1" s="11"/>
      <c r="S1" s="11"/>
      <c r="U1" s="7" t="s">
        <v>185</v>
      </c>
      <c r="V1" s="11"/>
      <c r="W1" s="11"/>
      <c r="X1" s="11"/>
      <c r="Y1" s="11"/>
      <c r="Z1" s="11"/>
      <c r="AA1" s="11"/>
      <c r="AB1" s="11"/>
      <c r="AC1" s="11"/>
      <c r="AD1" s="11"/>
      <c r="AE1" s="11"/>
      <c r="AF1" s="11"/>
      <c r="AG1" s="11"/>
      <c r="AH1" s="11"/>
      <c r="AI1" s="11"/>
      <c r="AJ1" s="11"/>
      <c r="AK1" s="11"/>
      <c r="AL1" s="11"/>
      <c r="AM1" s="11"/>
      <c r="AN1" s="11"/>
      <c r="AO1" s="11"/>
      <c r="AP1" s="11"/>
      <c r="AR1" s="11"/>
      <c r="AS1" s="11"/>
      <c r="AT1" s="11"/>
      <c r="AU1" s="11"/>
      <c r="AV1" s="11"/>
      <c r="AW1" s="11"/>
      <c r="AX1" s="11"/>
      <c r="AY1" s="11"/>
      <c r="AZ1" s="11"/>
      <c r="BA1" s="11"/>
      <c r="BB1" s="11"/>
      <c r="BC1" s="11"/>
      <c r="BD1" s="11"/>
      <c r="BE1" s="11"/>
      <c r="BF1" s="11"/>
      <c r="BG1" s="11"/>
      <c r="BH1" s="11"/>
      <c r="BI1" s="11"/>
      <c r="BK1" s="11"/>
      <c r="BL1" s="11"/>
      <c r="BM1" s="11"/>
      <c r="BN1" s="11"/>
      <c r="BO1" s="11"/>
      <c r="BP1" s="11"/>
      <c r="BQ1" s="11"/>
      <c r="BR1" s="11"/>
      <c r="BS1" s="11"/>
      <c r="BT1" s="11"/>
      <c r="BU1" s="11"/>
      <c r="BV1" s="11"/>
    </row>
    <row r="2" spans="1:81" s="10" customFormat="1" x14ac:dyDescent="0.25">
      <c r="A2" s="10" t="s">
        <v>177</v>
      </c>
      <c r="B2" s="7"/>
      <c r="C2" s="7"/>
      <c r="D2" s="7"/>
      <c r="E2" s="7"/>
      <c r="F2" s="7"/>
      <c r="G2" s="7"/>
      <c r="H2" s="7"/>
      <c r="I2" s="7"/>
      <c r="J2" s="7"/>
      <c r="K2" s="7"/>
      <c r="L2" s="21"/>
      <c r="M2" s="21"/>
      <c r="N2" s="21"/>
      <c r="O2" s="21"/>
      <c r="P2" s="21"/>
      <c r="Q2" s="21"/>
      <c r="R2" s="21"/>
      <c r="S2" s="21"/>
      <c r="T2" s="21"/>
      <c r="U2" s="21"/>
      <c r="V2" s="21"/>
      <c r="W2" s="21"/>
      <c r="X2" s="21"/>
      <c r="Y2" s="21"/>
      <c r="Z2" s="21"/>
      <c r="AA2" s="21"/>
      <c r="AB2" s="21"/>
      <c r="AC2" s="21"/>
      <c r="AD2" s="21"/>
      <c r="AE2" s="21"/>
      <c r="AF2" s="21"/>
      <c r="AG2" s="21"/>
      <c r="AH2" s="21"/>
      <c r="AI2" s="21"/>
      <c r="AJ2" s="21"/>
      <c r="AK2" s="21"/>
      <c r="AL2" s="21"/>
      <c r="AM2" s="21"/>
      <c r="AN2" s="21"/>
      <c r="AO2" s="21"/>
      <c r="AP2" s="21"/>
      <c r="AR2" s="21"/>
      <c r="AS2" s="21"/>
      <c r="AT2" s="21"/>
      <c r="AU2" s="21"/>
      <c r="AV2" s="21"/>
      <c r="AW2" s="21"/>
      <c r="AX2" s="21"/>
      <c r="AY2" s="21"/>
      <c r="AZ2" s="21"/>
      <c r="BA2" s="21"/>
      <c r="BB2" s="21"/>
      <c r="BC2" s="21"/>
      <c r="BD2" s="21"/>
      <c r="BE2" s="21"/>
      <c r="BF2" s="21"/>
      <c r="BG2" s="21"/>
      <c r="BH2" s="21"/>
      <c r="BI2" s="21"/>
      <c r="BK2" s="21"/>
      <c r="BL2" s="21"/>
      <c r="BM2" s="21"/>
      <c r="BN2" s="21"/>
      <c r="BO2" s="21"/>
      <c r="BP2" s="21"/>
      <c r="BQ2" s="21"/>
      <c r="BR2" s="21"/>
      <c r="BS2" s="21"/>
      <c r="BT2" s="21"/>
      <c r="BU2" s="21"/>
      <c r="BV2" s="21"/>
    </row>
    <row r="3" spans="1:81" s="10" customFormat="1" x14ac:dyDescent="0.25">
      <c r="A3" s="10" t="s">
        <v>50</v>
      </c>
      <c r="B3" s="7"/>
      <c r="C3" s="7"/>
      <c r="D3" s="7"/>
      <c r="E3" s="7"/>
      <c r="F3" s="7"/>
      <c r="G3" s="7"/>
      <c r="H3" s="7"/>
      <c r="I3" s="7"/>
      <c r="J3" s="7"/>
      <c r="K3" s="7"/>
      <c r="L3" s="21"/>
      <c r="M3" s="21"/>
      <c r="N3" s="21"/>
      <c r="O3" s="21"/>
      <c r="P3" s="21"/>
      <c r="Q3" s="21"/>
      <c r="R3" s="21"/>
      <c r="S3" s="21"/>
      <c r="T3" s="21"/>
      <c r="U3" s="21"/>
      <c r="V3" s="21"/>
      <c r="W3" s="21"/>
      <c r="X3" s="21"/>
      <c r="Y3" s="21"/>
      <c r="Z3" s="21"/>
      <c r="AA3" s="21"/>
      <c r="AB3" s="21"/>
      <c r="AC3" s="21"/>
      <c r="AD3" s="21"/>
      <c r="AE3" s="21"/>
      <c r="AF3" s="21"/>
      <c r="AG3" s="21"/>
      <c r="AH3" s="21"/>
      <c r="AI3" s="21"/>
      <c r="AJ3" s="21"/>
      <c r="AK3" s="21"/>
      <c r="AL3" s="21"/>
      <c r="AM3" s="21"/>
      <c r="AN3" s="21"/>
      <c r="AO3" s="21"/>
      <c r="AP3" s="21"/>
      <c r="AR3" s="21"/>
      <c r="AS3" s="21"/>
      <c r="AT3" s="21"/>
      <c r="AU3" s="21"/>
      <c r="AV3" s="21"/>
      <c r="AW3" s="21"/>
      <c r="AX3" s="21"/>
      <c r="AY3" s="21"/>
      <c r="AZ3" s="21"/>
      <c r="BA3" s="21"/>
      <c r="BB3" s="21"/>
      <c r="BC3" s="21"/>
      <c r="BD3" s="21"/>
      <c r="BE3" s="21"/>
      <c r="BF3" s="21"/>
      <c r="BG3" s="21"/>
      <c r="BH3" s="21"/>
      <c r="BI3" s="21"/>
      <c r="BK3" s="21"/>
      <c r="BL3" s="21"/>
      <c r="BM3" s="21"/>
      <c r="BN3" s="21"/>
      <c r="BO3" s="21"/>
      <c r="BP3" s="21"/>
      <c r="BQ3" s="21"/>
      <c r="BR3" s="21"/>
      <c r="BS3" s="21"/>
      <c r="BT3" s="21"/>
      <c r="BU3" s="21"/>
      <c r="BV3" s="21"/>
    </row>
    <row r="4" spans="1:81" s="10" customFormat="1" x14ac:dyDescent="0.25">
      <c r="A4" s="10" t="s">
        <v>175</v>
      </c>
      <c r="B4" s="7"/>
      <c r="C4" s="7"/>
      <c r="D4" s="7"/>
      <c r="E4" s="7"/>
      <c r="F4" s="129"/>
      <c r="G4" s="7"/>
      <c r="H4" s="7"/>
      <c r="I4" s="7"/>
      <c r="J4" s="7"/>
      <c r="K4" s="7"/>
      <c r="L4" s="21"/>
      <c r="M4" s="21"/>
      <c r="N4" s="21"/>
      <c r="O4" s="21"/>
      <c r="P4" s="21"/>
      <c r="Q4" s="21"/>
      <c r="R4" s="21"/>
      <c r="S4" s="21"/>
      <c r="T4" s="21"/>
      <c r="U4" s="21"/>
      <c r="V4" s="21"/>
      <c r="W4" s="21"/>
      <c r="X4" s="21"/>
      <c r="Y4" s="21"/>
      <c r="Z4" s="21"/>
      <c r="AA4" s="21"/>
      <c r="AB4" s="21"/>
      <c r="AC4" s="21"/>
      <c r="AD4" s="21"/>
      <c r="AE4" s="21"/>
      <c r="AF4" s="21"/>
      <c r="AG4" s="21"/>
      <c r="AH4" s="21"/>
      <c r="AI4" s="21"/>
      <c r="AJ4" s="21"/>
      <c r="AK4" s="21"/>
      <c r="AL4" s="21"/>
      <c r="AM4" s="21"/>
      <c r="AN4" s="21"/>
      <c r="AO4" s="21"/>
      <c r="AP4" s="21"/>
      <c r="AR4" s="21"/>
      <c r="AS4" s="21"/>
      <c r="AT4" s="21"/>
      <c r="AU4" s="21"/>
      <c r="AV4" s="21"/>
      <c r="AW4" s="21"/>
      <c r="AX4" s="21"/>
      <c r="AY4" s="21"/>
      <c r="AZ4" s="21"/>
      <c r="BA4" s="21"/>
      <c r="BB4" s="21"/>
      <c r="BC4" s="21"/>
      <c r="BD4" s="21"/>
      <c r="BE4" s="21"/>
      <c r="BF4" s="21"/>
      <c r="BG4" s="21"/>
      <c r="BH4" s="21"/>
      <c r="BI4" s="21"/>
      <c r="BK4" s="21"/>
      <c r="BL4" s="21"/>
      <c r="BM4" s="21"/>
      <c r="BN4" s="21"/>
      <c r="BO4" s="21"/>
      <c r="BP4" s="21"/>
      <c r="BQ4" s="21"/>
      <c r="BR4" s="21"/>
      <c r="BS4" s="21"/>
      <c r="BT4" s="21"/>
      <c r="BU4" s="21"/>
      <c r="BV4" s="21"/>
    </row>
    <row r="5" spans="1:81" s="10" customFormat="1" x14ac:dyDescent="0.25">
      <c r="B5" s="7"/>
      <c r="C5" s="7"/>
      <c r="D5" s="7"/>
      <c r="E5" s="7"/>
      <c r="F5" s="7"/>
      <c r="G5" s="7"/>
      <c r="H5" s="7"/>
      <c r="I5" s="7"/>
      <c r="J5" s="7"/>
      <c r="K5" s="7"/>
      <c r="L5" s="21"/>
      <c r="M5" s="21"/>
      <c r="N5" s="21"/>
      <c r="O5" s="21"/>
      <c r="P5" s="21"/>
      <c r="Q5" s="21"/>
      <c r="R5" s="21"/>
      <c r="S5" s="21"/>
      <c r="T5" s="21"/>
      <c r="U5" s="21"/>
      <c r="V5" s="21"/>
      <c r="W5" s="21"/>
      <c r="X5" s="21"/>
      <c r="Y5" s="21"/>
      <c r="Z5" s="21"/>
      <c r="AA5" s="21"/>
      <c r="AB5" s="21"/>
      <c r="AC5" s="21"/>
      <c r="AD5" s="21"/>
      <c r="AE5" s="21"/>
      <c r="AF5" s="21"/>
      <c r="AG5" s="21"/>
      <c r="AH5" s="21"/>
      <c r="AI5" s="21"/>
      <c r="AJ5" s="21"/>
      <c r="AK5" s="21"/>
      <c r="AL5" s="21"/>
      <c r="AM5" s="21"/>
      <c r="AN5" s="21"/>
      <c r="AO5" s="21"/>
      <c r="AP5" s="21"/>
      <c r="AR5" s="21"/>
      <c r="AS5" s="21"/>
      <c r="AT5" s="21"/>
      <c r="AU5" s="21"/>
      <c r="AV5" s="21"/>
      <c r="AW5" s="21"/>
      <c r="AX5" s="21"/>
      <c r="AY5" s="21"/>
      <c r="AZ5" s="21"/>
      <c r="BA5" s="21"/>
      <c r="BB5" s="21"/>
      <c r="BC5" s="21"/>
      <c r="BD5" s="21"/>
      <c r="BE5" s="21"/>
      <c r="BF5" s="21"/>
      <c r="BG5" s="21"/>
      <c r="BH5" s="21"/>
      <c r="BI5" s="21"/>
      <c r="BK5" s="21"/>
      <c r="BL5" s="21"/>
      <c r="BM5" s="21"/>
      <c r="BN5" s="21"/>
      <c r="BO5" s="21"/>
      <c r="BP5" s="21"/>
      <c r="BQ5" s="21"/>
      <c r="BR5" s="21"/>
      <c r="BS5" s="21"/>
      <c r="BT5" s="21"/>
      <c r="BU5" s="21"/>
      <c r="BV5" s="21"/>
    </row>
    <row r="6" spans="1:81" s="37" customFormat="1" x14ac:dyDescent="0.25">
      <c r="A6" s="37" t="s">
        <v>1</v>
      </c>
      <c r="B6" s="36" t="s">
        <v>52</v>
      </c>
      <c r="C6" s="36"/>
      <c r="D6" s="36" t="s">
        <v>3</v>
      </c>
      <c r="E6" s="36"/>
      <c r="F6" s="157" t="s">
        <v>90</v>
      </c>
      <c r="G6" s="157"/>
      <c r="H6" s="157" t="s">
        <v>4</v>
      </c>
      <c r="I6" s="157"/>
      <c r="J6" s="157" t="s">
        <v>4</v>
      </c>
      <c r="K6" s="157"/>
      <c r="L6" s="36" t="s">
        <v>108</v>
      </c>
      <c r="M6" s="36"/>
      <c r="N6" s="36" t="s">
        <v>109</v>
      </c>
      <c r="O6" s="36"/>
      <c r="P6" s="36" t="s">
        <v>110</v>
      </c>
      <c r="Q6" s="36"/>
      <c r="R6" s="36" t="s">
        <v>111</v>
      </c>
      <c r="S6" s="36"/>
      <c r="T6" s="36" t="s">
        <v>112</v>
      </c>
      <c r="U6" s="36"/>
      <c r="V6" s="37" t="s">
        <v>1</v>
      </c>
      <c r="W6" s="36" t="s">
        <v>113</v>
      </c>
      <c r="X6" s="36"/>
      <c r="Y6" s="36" t="s">
        <v>114</v>
      </c>
      <c r="Z6" s="36"/>
      <c r="AA6" s="36" t="s">
        <v>115</v>
      </c>
      <c r="AB6" s="36"/>
      <c r="AC6" s="36" t="s">
        <v>116</v>
      </c>
      <c r="AD6" s="36"/>
      <c r="AE6" s="36" t="s">
        <v>117</v>
      </c>
      <c r="AF6" s="36"/>
      <c r="AG6" s="36" t="s">
        <v>118</v>
      </c>
      <c r="AH6" s="36"/>
      <c r="AI6" s="36" t="s">
        <v>119</v>
      </c>
      <c r="AJ6" s="36"/>
      <c r="AK6" s="36" t="s">
        <v>120</v>
      </c>
      <c r="AL6" s="36"/>
      <c r="AM6" s="36" t="s">
        <v>121</v>
      </c>
      <c r="AN6" s="36"/>
      <c r="AO6" s="36" t="s">
        <v>122</v>
      </c>
      <c r="AP6" s="36"/>
      <c r="AQ6" s="37" t="s">
        <v>1</v>
      </c>
      <c r="AR6" s="36" t="s">
        <v>123</v>
      </c>
      <c r="AS6" s="36"/>
      <c r="AT6" s="36" t="s">
        <v>124</v>
      </c>
      <c r="AU6" s="36"/>
      <c r="AV6" s="36" t="s">
        <v>125</v>
      </c>
      <c r="AW6" s="36"/>
      <c r="AX6" s="36" t="s">
        <v>126</v>
      </c>
      <c r="AY6" s="36"/>
      <c r="AZ6" s="36" t="s">
        <v>127</v>
      </c>
      <c r="BA6" s="36"/>
      <c r="BB6" s="36" t="s">
        <v>128</v>
      </c>
      <c r="BC6" s="36"/>
      <c r="BD6" s="36" t="s">
        <v>129</v>
      </c>
      <c r="BE6" s="36"/>
      <c r="BF6" s="36" t="s">
        <v>130</v>
      </c>
      <c r="BG6" s="36"/>
      <c r="BH6" s="36" t="s">
        <v>131</v>
      </c>
      <c r="BI6" s="36"/>
      <c r="BJ6" s="37" t="s">
        <v>1</v>
      </c>
      <c r="BK6" s="36" t="s">
        <v>132</v>
      </c>
      <c r="BL6" s="36"/>
      <c r="BM6" s="36" t="s">
        <v>133</v>
      </c>
      <c r="BN6" s="36"/>
      <c r="BO6" s="36" t="s">
        <v>134</v>
      </c>
      <c r="BP6" s="36"/>
      <c r="BQ6" s="36" t="s">
        <v>135</v>
      </c>
      <c r="BR6" s="36"/>
      <c r="BS6" s="36" t="s">
        <v>136</v>
      </c>
      <c r="BT6" s="36"/>
      <c r="BU6" s="36" t="s">
        <v>137</v>
      </c>
      <c r="BV6" s="36"/>
    </row>
    <row r="7" spans="1:81" x14ac:dyDescent="0.25">
      <c r="B7" s="18" t="s">
        <v>53</v>
      </c>
      <c r="C7" s="19"/>
      <c r="D7" s="19" t="s">
        <v>6</v>
      </c>
      <c r="E7" s="19"/>
      <c r="F7" s="160" t="s">
        <v>7</v>
      </c>
      <c r="G7" s="160"/>
      <c r="H7" s="160" t="s">
        <v>91</v>
      </c>
      <c r="I7" s="160"/>
      <c r="J7" s="160" t="s">
        <v>92</v>
      </c>
      <c r="K7" s="160"/>
      <c r="L7" s="19" t="s">
        <v>93</v>
      </c>
      <c r="M7" s="19"/>
      <c r="N7" s="19" t="s">
        <v>94</v>
      </c>
      <c r="O7" s="19"/>
      <c r="P7" s="19" t="s">
        <v>95</v>
      </c>
      <c r="Q7" s="19"/>
      <c r="R7" s="19" t="s">
        <v>96</v>
      </c>
      <c r="S7" s="19"/>
      <c r="T7" s="19" t="s">
        <v>97</v>
      </c>
      <c r="U7" s="19"/>
      <c r="V7" s="11"/>
      <c r="W7" s="19" t="s">
        <v>98</v>
      </c>
      <c r="X7" s="19"/>
      <c r="Y7" s="19" t="s">
        <v>99</v>
      </c>
      <c r="Z7" s="19"/>
      <c r="AA7" s="19" t="s">
        <v>100</v>
      </c>
      <c r="AB7" s="19"/>
      <c r="AC7" s="19" t="s">
        <v>101</v>
      </c>
      <c r="AD7" s="19"/>
      <c r="AE7" s="19" t="s">
        <v>102</v>
      </c>
      <c r="AF7" s="19"/>
      <c r="AG7" s="19" t="s">
        <v>103</v>
      </c>
      <c r="AH7" s="19"/>
      <c r="AI7" s="19" t="s">
        <v>104</v>
      </c>
      <c r="AJ7" s="19"/>
      <c r="AK7" s="19" t="s">
        <v>105</v>
      </c>
      <c r="AL7" s="19"/>
      <c r="AM7" s="19" t="s">
        <v>106</v>
      </c>
      <c r="AN7" s="19"/>
      <c r="AO7" s="19" t="s">
        <v>107</v>
      </c>
      <c r="AP7" s="19"/>
      <c r="AR7" s="19" t="s">
        <v>8</v>
      </c>
      <c r="AS7" s="19"/>
      <c r="AT7" s="19" t="s">
        <v>9</v>
      </c>
      <c r="AU7" s="19"/>
      <c r="AV7" s="19" t="s">
        <v>10</v>
      </c>
      <c r="AW7" s="19"/>
      <c r="AX7" s="19" t="s">
        <v>11</v>
      </c>
      <c r="AY7" s="19"/>
      <c r="AZ7" s="19" t="s">
        <v>12</v>
      </c>
      <c r="BA7" s="19"/>
      <c r="BB7" s="19" t="s">
        <v>13</v>
      </c>
      <c r="BC7" s="19"/>
      <c r="BD7" s="19" t="s">
        <v>14</v>
      </c>
      <c r="BE7" s="19"/>
      <c r="BF7" s="19" t="s">
        <v>15</v>
      </c>
      <c r="BG7" s="19"/>
      <c r="BH7" s="19" t="s">
        <v>16</v>
      </c>
      <c r="BI7" s="19"/>
      <c r="BK7" s="19" t="s">
        <v>17</v>
      </c>
      <c r="BL7" s="19"/>
      <c r="BM7" s="19" t="s">
        <v>18</v>
      </c>
      <c r="BN7" s="19"/>
      <c r="BO7" s="19" t="s">
        <v>19</v>
      </c>
      <c r="BP7" s="19"/>
      <c r="BQ7" s="19" t="s">
        <v>20</v>
      </c>
      <c r="BR7" s="19"/>
      <c r="BS7" s="19" t="s">
        <v>21</v>
      </c>
      <c r="BT7" s="19"/>
      <c r="BU7" s="19" t="s">
        <v>22</v>
      </c>
      <c r="BV7" s="19"/>
    </row>
    <row r="8" spans="1:81" x14ac:dyDescent="0.25">
      <c r="B8" s="19" t="s">
        <v>54</v>
      </c>
      <c r="C8" s="19"/>
      <c r="D8" s="19" t="s">
        <v>54</v>
      </c>
      <c r="E8" s="19"/>
      <c r="F8" s="160" t="s">
        <v>54</v>
      </c>
      <c r="G8" s="160"/>
      <c r="H8" s="160" t="s">
        <v>54</v>
      </c>
      <c r="I8" s="160"/>
      <c r="J8" s="160" t="s">
        <v>54</v>
      </c>
      <c r="K8" s="160"/>
      <c r="L8" s="19" t="s">
        <v>54</v>
      </c>
      <c r="M8" s="19"/>
      <c r="N8" s="19" t="s">
        <v>54</v>
      </c>
      <c r="O8" s="19"/>
      <c r="P8" s="19" t="s">
        <v>54</v>
      </c>
      <c r="Q8" s="19"/>
      <c r="R8" s="19" t="s">
        <v>54</v>
      </c>
      <c r="S8" s="19"/>
      <c r="T8" s="19" t="s">
        <v>54</v>
      </c>
      <c r="U8" s="19"/>
      <c r="V8" s="11"/>
      <c r="W8" s="19" t="s">
        <v>54</v>
      </c>
      <c r="X8" s="19"/>
      <c r="Y8" s="19" t="s">
        <v>54</v>
      </c>
      <c r="Z8" s="19"/>
      <c r="AA8" s="19" t="s">
        <v>54</v>
      </c>
      <c r="AB8" s="19"/>
      <c r="AC8" s="19" t="s">
        <v>54</v>
      </c>
      <c r="AD8" s="19"/>
      <c r="AE8" s="19" t="s">
        <v>54</v>
      </c>
      <c r="AF8" s="19"/>
      <c r="AG8" s="19" t="s">
        <v>54</v>
      </c>
      <c r="AH8" s="19"/>
      <c r="AI8" s="19" t="s">
        <v>54</v>
      </c>
      <c r="AJ8" s="19"/>
      <c r="AK8" s="19" t="s">
        <v>54</v>
      </c>
      <c r="AL8" s="19"/>
      <c r="AM8" s="19" t="s">
        <v>54</v>
      </c>
      <c r="AN8" s="19"/>
      <c r="AO8" s="19" t="s">
        <v>54</v>
      </c>
      <c r="AP8" s="19"/>
      <c r="AR8" s="19" t="s">
        <v>54</v>
      </c>
      <c r="AS8" s="19"/>
      <c r="AT8" s="19" t="s">
        <v>54</v>
      </c>
      <c r="AU8" s="19"/>
      <c r="AV8" s="19" t="s">
        <v>54</v>
      </c>
      <c r="AW8" s="19"/>
      <c r="AX8" s="19" t="s">
        <v>54</v>
      </c>
      <c r="AY8" s="19"/>
      <c r="AZ8" s="19" t="s">
        <v>54</v>
      </c>
      <c r="BA8" s="19"/>
      <c r="BB8" s="19" t="s">
        <v>54</v>
      </c>
      <c r="BC8" s="19"/>
      <c r="BD8" s="19" t="s">
        <v>54</v>
      </c>
      <c r="BE8" s="19"/>
      <c r="BF8" s="19" t="s">
        <v>54</v>
      </c>
      <c r="BG8" s="19"/>
      <c r="BH8" s="19" t="s">
        <v>54</v>
      </c>
      <c r="BI8" s="19"/>
      <c r="BJ8" s="14"/>
      <c r="BK8" s="19" t="s">
        <v>54</v>
      </c>
      <c r="BL8" s="19"/>
      <c r="BM8" s="19" t="s">
        <v>54</v>
      </c>
      <c r="BN8" s="19"/>
      <c r="BO8" s="19" t="s">
        <v>54</v>
      </c>
      <c r="BP8" s="19"/>
      <c r="BQ8" s="19" t="s">
        <v>54</v>
      </c>
      <c r="BR8" s="19"/>
      <c r="BS8" s="19" t="s">
        <v>54</v>
      </c>
      <c r="BT8" s="19"/>
      <c r="BU8" s="19" t="s">
        <v>54</v>
      </c>
      <c r="BV8" s="19"/>
    </row>
    <row r="9" spans="1:81" ht="12.75" customHeight="1" x14ac:dyDescent="0.25">
      <c r="B9" s="56"/>
      <c r="C9" s="2"/>
      <c r="D9" s="56"/>
      <c r="E9" s="2"/>
      <c r="F9" s="56"/>
      <c r="G9" s="2"/>
      <c r="H9" s="56"/>
      <c r="I9" s="2"/>
      <c r="J9" s="56"/>
      <c r="K9" s="2"/>
      <c r="L9" s="100"/>
      <c r="M9" s="4"/>
      <c r="N9" s="108"/>
      <c r="O9" s="4"/>
      <c r="P9" s="100"/>
      <c r="Q9" s="4"/>
      <c r="R9" s="100"/>
      <c r="S9" s="4"/>
      <c r="T9" s="108"/>
      <c r="U9" s="4"/>
      <c r="V9" s="11"/>
      <c r="W9" s="100"/>
      <c r="X9" s="4"/>
      <c r="Y9" s="100"/>
      <c r="Z9" s="4"/>
      <c r="AA9" s="100"/>
      <c r="AB9" s="4"/>
      <c r="AC9" s="100"/>
      <c r="AD9" s="4"/>
      <c r="AE9" s="100"/>
      <c r="AF9" s="4"/>
      <c r="AG9" s="100"/>
      <c r="AH9" s="4"/>
      <c r="AI9" s="100"/>
      <c r="AJ9" s="4"/>
      <c r="AK9" s="100"/>
      <c r="AL9" s="4"/>
      <c r="AM9" s="100"/>
      <c r="AN9" s="4"/>
      <c r="AO9" s="100"/>
      <c r="AP9" s="4"/>
      <c r="AR9" s="100"/>
      <c r="AS9" s="4"/>
      <c r="AT9" s="100"/>
      <c r="AU9" s="4"/>
      <c r="AV9" s="100"/>
      <c r="AW9" s="4"/>
      <c r="AX9" s="100"/>
      <c r="AY9" s="4"/>
      <c r="AZ9" s="100"/>
      <c r="BA9" s="4"/>
      <c r="BB9" s="100"/>
      <c r="BC9" s="4"/>
      <c r="BD9" s="100"/>
      <c r="BE9" s="4"/>
      <c r="BF9" s="100"/>
      <c r="BG9" s="4"/>
      <c r="BH9" s="100"/>
      <c r="BI9" s="4"/>
      <c r="BJ9" s="5"/>
      <c r="BK9" s="100"/>
      <c r="BL9" s="4"/>
      <c r="BM9" s="100"/>
      <c r="BN9" s="4"/>
      <c r="BO9" s="100"/>
      <c r="BP9" s="4"/>
      <c r="BQ9" s="100"/>
      <c r="BR9" s="4"/>
      <c r="BS9" s="100"/>
      <c r="BT9" s="4"/>
      <c r="BU9" s="100"/>
      <c r="BV9" s="4"/>
    </row>
    <row r="10" spans="1:81" s="5" customFormat="1" x14ac:dyDescent="0.25">
      <c r="A10" s="5" t="s">
        <v>23</v>
      </c>
      <c r="B10" s="100">
        <v>3450032756</v>
      </c>
      <c r="C10" s="77"/>
      <c r="D10" s="100">
        <v>3235169078</v>
      </c>
      <c r="E10" s="78"/>
      <c r="F10" s="100">
        <v>214863678</v>
      </c>
      <c r="G10" s="79"/>
      <c r="H10" s="100">
        <v>101921104</v>
      </c>
      <c r="I10" s="79"/>
      <c r="J10" s="100">
        <v>112942574</v>
      </c>
      <c r="K10" s="79"/>
      <c r="L10" s="100">
        <v>77037836</v>
      </c>
      <c r="M10" s="4"/>
      <c r="N10" s="100">
        <v>86631732</v>
      </c>
      <c r="O10" s="4"/>
      <c r="P10" s="100">
        <v>113507643</v>
      </c>
      <c r="Q10" s="4"/>
      <c r="R10" s="100">
        <v>124819752</v>
      </c>
      <c r="S10" s="4"/>
      <c r="T10" s="100">
        <v>120168829</v>
      </c>
      <c r="U10" s="4"/>
      <c r="V10" s="5" t="s">
        <v>23</v>
      </c>
      <c r="W10" s="100">
        <v>118399204</v>
      </c>
      <c r="X10" s="4"/>
      <c r="Y10" s="100">
        <v>123417203</v>
      </c>
      <c r="Z10" s="4"/>
      <c r="AA10" s="100">
        <v>141051637</v>
      </c>
      <c r="AB10" s="4"/>
      <c r="AC10" s="100">
        <v>148857104</v>
      </c>
      <c r="AD10" s="4"/>
      <c r="AE10" s="100">
        <v>141907057</v>
      </c>
      <c r="AF10" s="4"/>
      <c r="AG10" s="100">
        <v>155514173</v>
      </c>
      <c r="AH10" s="4"/>
      <c r="AI10" s="100">
        <v>172380952</v>
      </c>
      <c r="AJ10" s="4"/>
      <c r="AK10" s="100">
        <v>172667129</v>
      </c>
      <c r="AL10" s="4"/>
      <c r="AM10" s="100">
        <v>127553133</v>
      </c>
      <c r="AN10" s="4"/>
      <c r="AO10" s="100">
        <v>105763948</v>
      </c>
      <c r="AP10" s="4"/>
      <c r="AQ10" s="5" t="s">
        <v>23</v>
      </c>
      <c r="AR10" s="100">
        <v>45578810</v>
      </c>
      <c r="AS10" s="4"/>
      <c r="AT10" s="100">
        <v>42700768</v>
      </c>
      <c r="AU10" s="4"/>
      <c r="AV10" s="100">
        <v>57642593</v>
      </c>
      <c r="AW10" s="4"/>
      <c r="AX10" s="100">
        <v>80897239</v>
      </c>
      <c r="AY10" s="4"/>
      <c r="AZ10" s="100">
        <v>94324582</v>
      </c>
      <c r="BA10" s="4"/>
      <c r="BB10" s="100">
        <v>94819445</v>
      </c>
      <c r="BC10" s="4"/>
      <c r="BD10" s="100">
        <v>98277834</v>
      </c>
      <c r="BE10" s="4"/>
      <c r="BF10" s="100">
        <v>117228082</v>
      </c>
      <c r="BG10" s="4"/>
      <c r="BH10" s="100">
        <v>133389488</v>
      </c>
      <c r="BI10" s="4"/>
      <c r="BJ10" s="3" t="s">
        <v>23</v>
      </c>
      <c r="BK10" s="100">
        <v>124473121</v>
      </c>
      <c r="BL10" s="4"/>
      <c r="BM10" s="100">
        <v>128165402</v>
      </c>
      <c r="BN10" s="4"/>
      <c r="BO10" s="100">
        <v>121411629</v>
      </c>
      <c r="BP10" s="4"/>
      <c r="BQ10" s="100">
        <v>89452501</v>
      </c>
      <c r="BR10" s="4"/>
      <c r="BS10" s="100">
        <v>50671882</v>
      </c>
      <c r="BT10" s="4"/>
      <c r="BU10" s="100">
        <v>26458370</v>
      </c>
      <c r="BV10" s="4"/>
      <c r="BW10" s="80"/>
      <c r="BX10" s="80"/>
      <c r="BY10" s="80"/>
      <c r="BZ10" s="80"/>
      <c r="CA10" s="80"/>
      <c r="CB10" s="80"/>
      <c r="CC10" s="80"/>
    </row>
    <row r="11" spans="1:81" s="5" customFormat="1" x14ac:dyDescent="0.25">
      <c r="A11" s="5" t="s">
        <v>24</v>
      </c>
      <c r="B11" s="100">
        <v>2833067388</v>
      </c>
      <c r="C11" s="77"/>
      <c r="D11" s="100">
        <v>2696911457</v>
      </c>
      <c r="E11" s="78"/>
      <c r="F11" s="100">
        <v>136155931</v>
      </c>
      <c r="G11" s="79"/>
      <c r="H11" s="100">
        <v>64736473</v>
      </c>
      <c r="I11" s="79"/>
      <c r="J11" s="100">
        <v>71419458</v>
      </c>
      <c r="K11" s="79"/>
      <c r="L11" s="100">
        <v>56351540</v>
      </c>
      <c r="M11" s="4"/>
      <c r="N11" s="100">
        <v>62125951</v>
      </c>
      <c r="O11" s="4"/>
      <c r="P11" s="100">
        <v>76225772</v>
      </c>
      <c r="Q11" s="4"/>
      <c r="R11" s="100">
        <v>88137876</v>
      </c>
      <c r="S11" s="4"/>
      <c r="T11" s="100">
        <v>89487700</v>
      </c>
      <c r="U11" s="79"/>
      <c r="V11" s="5" t="s">
        <v>24</v>
      </c>
      <c r="W11" s="100">
        <v>96259744</v>
      </c>
      <c r="X11" s="4"/>
      <c r="Y11" s="100">
        <v>101954658</v>
      </c>
      <c r="Z11" s="4"/>
      <c r="AA11" s="100">
        <v>118220569</v>
      </c>
      <c r="AB11" s="4"/>
      <c r="AC11" s="100">
        <v>123258365</v>
      </c>
      <c r="AD11" s="4"/>
      <c r="AE11" s="100">
        <v>118562042</v>
      </c>
      <c r="AF11" s="4"/>
      <c r="AG11" s="100">
        <v>141333075</v>
      </c>
      <c r="AH11" s="4"/>
      <c r="AI11" s="100">
        <v>152129373</v>
      </c>
      <c r="AJ11" s="4"/>
      <c r="AK11" s="100">
        <v>159657197</v>
      </c>
      <c r="AL11" s="4"/>
      <c r="AM11" s="100">
        <v>120192879</v>
      </c>
      <c r="AN11" s="4"/>
      <c r="AO11" s="100">
        <v>87432910</v>
      </c>
      <c r="AP11" s="4"/>
      <c r="AQ11" s="5" t="s">
        <v>24</v>
      </c>
      <c r="AR11" s="100">
        <v>33873740</v>
      </c>
      <c r="AS11" s="4"/>
      <c r="AT11" s="100">
        <v>27305881</v>
      </c>
      <c r="AU11" s="4"/>
      <c r="AV11" s="100">
        <v>35440903</v>
      </c>
      <c r="AW11" s="4"/>
      <c r="AX11" s="100">
        <v>50478110</v>
      </c>
      <c r="AY11" s="4"/>
      <c r="AZ11" s="100">
        <v>66341232</v>
      </c>
      <c r="BA11" s="4"/>
      <c r="BB11" s="100">
        <v>72827900</v>
      </c>
      <c r="BC11" s="4"/>
      <c r="BD11" s="100">
        <v>85057618</v>
      </c>
      <c r="BE11" s="4"/>
      <c r="BF11" s="100">
        <v>108911948</v>
      </c>
      <c r="BG11" s="4"/>
      <c r="BH11" s="100">
        <v>121004580</v>
      </c>
      <c r="BI11" s="79"/>
      <c r="BJ11" s="3" t="s">
        <v>24</v>
      </c>
      <c r="BK11" s="100">
        <v>111340317</v>
      </c>
      <c r="BL11" s="4"/>
      <c r="BM11" s="100">
        <v>120450668</v>
      </c>
      <c r="BN11" s="4"/>
      <c r="BO11" s="100">
        <v>108967986</v>
      </c>
      <c r="BP11" s="4"/>
      <c r="BQ11" s="100">
        <v>87690731</v>
      </c>
      <c r="BR11" s="4"/>
      <c r="BS11" s="100">
        <v>51604113</v>
      </c>
      <c r="BT11" s="79"/>
      <c r="BU11" s="100">
        <v>24286079</v>
      </c>
      <c r="BV11" s="79"/>
      <c r="BW11" s="80"/>
      <c r="BX11" s="80"/>
      <c r="BY11" s="80"/>
      <c r="BZ11" s="80"/>
      <c r="CA11" s="80"/>
      <c r="CB11" s="80"/>
      <c r="CC11" s="80"/>
    </row>
    <row r="12" spans="1:81" s="5" customFormat="1" x14ac:dyDescent="0.25">
      <c r="A12" s="5" t="s">
        <v>25</v>
      </c>
      <c r="B12" s="100">
        <v>815157552</v>
      </c>
      <c r="C12" s="77"/>
      <c r="D12" s="100">
        <v>766215904</v>
      </c>
      <c r="E12" s="78"/>
      <c r="F12" s="100">
        <v>48941648</v>
      </c>
      <c r="G12" s="79"/>
      <c r="H12" s="100">
        <v>23036490</v>
      </c>
      <c r="I12" s="79"/>
      <c r="J12" s="100">
        <v>25905158</v>
      </c>
      <c r="K12" s="79"/>
      <c r="L12" s="100">
        <v>19352689</v>
      </c>
      <c r="M12" s="4"/>
      <c r="N12" s="100">
        <v>19650375</v>
      </c>
      <c r="O12" s="4"/>
      <c r="P12" s="100">
        <v>25547117</v>
      </c>
      <c r="Q12" s="4"/>
      <c r="R12" s="100">
        <v>25758768</v>
      </c>
      <c r="S12" s="4"/>
      <c r="T12" s="100">
        <v>26149213</v>
      </c>
      <c r="U12" s="79"/>
      <c r="V12" s="5" t="s">
        <v>25</v>
      </c>
      <c r="W12" s="100">
        <v>27766633</v>
      </c>
      <c r="X12" s="4"/>
      <c r="Y12" s="100">
        <v>26687830</v>
      </c>
      <c r="Z12" s="4"/>
      <c r="AA12" s="100">
        <v>29393122</v>
      </c>
      <c r="AB12" s="4"/>
      <c r="AC12" s="100">
        <v>33566843</v>
      </c>
      <c r="AD12" s="4"/>
      <c r="AE12" s="100">
        <v>33986108</v>
      </c>
      <c r="AF12" s="4"/>
      <c r="AG12" s="100">
        <v>40221991</v>
      </c>
      <c r="AH12" s="4"/>
      <c r="AI12" s="100">
        <v>42841323</v>
      </c>
      <c r="AJ12" s="4"/>
      <c r="AK12" s="100">
        <v>41750432</v>
      </c>
      <c r="AL12" s="4"/>
      <c r="AM12" s="100">
        <v>32402616</v>
      </c>
      <c r="AN12" s="4"/>
      <c r="AO12" s="100">
        <v>25517515</v>
      </c>
      <c r="AP12" s="4"/>
      <c r="AQ12" s="5" t="s">
        <v>25</v>
      </c>
      <c r="AR12" s="100">
        <v>11528025</v>
      </c>
      <c r="AS12" s="4"/>
      <c r="AT12" s="100">
        <v>8699595</v>
      </c>
      <c r="AU12" s="4"/>
      <c r="AV12" s="100">
        <v>11511553</v>
      </c>
      <c r="AW12" s="4"/>
      <c r="AX12" s="100">
        <v>14962004</v>
      </c>
      <c r="AY12" s="4"/>
      <c r="AZ12" s="100">
        <v>20185999</v>
      </c>
      <c r="BA12" s="4"/>
      <c r="BB12" s="100">
        <v>22098235</v>
      </c>
      <c r="BC12" s="4"/>
      <c r="BD12" s="100">
        <v>23236123</v>
      </c>
      <c r="BE12" s="4"/>
      <c r="BF12" s="100">
        <v>30365332</v>
      </c>
      <c r="BG12" s="4"/>
      <c r="BH12" s="100">
        <v>31804397</v>
      </c>
      <c r="BI12" s="79"/>
      <c r="BJ12" s="3" t="s">
        <v>25</v>
      </c>
      <c r="BK12" s="100">
        <v>31851915</v>
      </c>
      <c r="BL12" s="4"/>
      <c r="BM12" s="100">
        <v>33308996</v>
      </c>
      <c r="BN12" s="4"/>
      <c r="BO12" s="100">
        <v>31476065</v>
      </c>
      <c r="BP12" s="4"/>
      <c r="BQ12" s="100">
        <v>24307168</v>
      </c>
      <c r="BR12" s="4"/>
      <c r="BS12" s="100">
        <v>13966983</v>
      </c>
      <c r="BT12" s="79"/>
      <c r="BU12" s="100">
        <v>6320939</v>
      </c>
      <c r="BV12" s="79"/>
      <c r="BW12" s="80"/>
      <c r="BX12" s="80"/>
      <c r="BY12" s="80"/>
      <c r="BZ12" s="80"/>
      <c r="CA12" s="80"/>
      <c r="CB12" s="80"/>
      <c r="CC12" s="80"/>
    </row>
    <row r="13" spans="1:81" s="5" customFormat="1" x14ac:dyDescent="0.25">
      <c r="A13" s="5" t="s">
        <v>26</v>
      </c>
      <c r="B13" s="100">
        <v>77569607</v>
      </c>
      <c r="C13" s="77"/>
      <c r="D13" s="100">
        <v>72968887</v>
      </c>
      <c r="E13" s="78"/>
      <c r="F13" s="100">
        <v>4600720</v>
      </c>
      <c r="G13" s="79"/>
      <c r="H13" s="100">
        <v>2196764</v>
      </c>
      <c r="I13" s="79"/>
      <c r="J13" s="100">
        <v>2403956</v>
      </c>
      <c r="K13" s="79"/>
      <c r="L13" s="100">
        <v>1556274</v>
      </c>
      <c r="M13" s="4"/>
      <c r="N13" s="100">
        <v>1875907</v>
      </c>
      <c r="O13" s="4"/>
      <c r="P13" s="100">
        <v>2018769</v>
      </c>
      <c r="Q13" s="4"/>
      <c r="R13" s="100">
        <v>1982623</v>
      </c>
      <c r="S13" s="4"/>
      <c r="T13" s="100">
        <v>2149522</v>
      </c>
      <c r="U13" s="79"/>
      <c r="V13" s="5" t="s">
        <v>26</v>
      </c>
      <c r="W13" s="100">
        <v>2309666</v>
      </c>
      <c r="X13" s="4"/>
      <c r="Y13" s="100">
        <v>2410710</v>
      </c>
      <c r="Z13" s="4"/>
      <c r="AA13" s="100">
        <v>2885611</v>
      </c>
      <c r="AB13" s="4"/>
      <c r="AC13" s="100">
        <v>3037778</v>
      </c>
      <c r="AD13" s="4"/>
      <c r="AE13" s="100">
        <v>2921642</v>
      </c>
      <c r="AF13" s="4"/>
      <c r="AG13" s="100">
        <v>3717939</v>
      </c>
      <c r="AH13" s="4"/>
      <c r="AI13" s="100">
        <v>4472399</v>
      </c>
      <c r="AJ13" s="4"/>
      <c r="AK13" s="100">
        <v>4592415</v>
      </c>
      <c r="AL13" s="4"/>
      <c r="AM13" s="100">
        <v>3743831</v>
      </c>
      <c r="AN13" s="4"/>
      <c r="AO13" s="100">
        <v>2503434</v>
      </c>
      <c r="AP13" s="4"/>
      <c r="AQ13" s="5" t="s">
        <v>26</v>
      </c>
      <c r="AR13" s="100">
        <v>1158380</v>
      </c>
      <c r="AS13" s="4"/>
      <c r="AT13" s="100">
        <v>866185</v>
      </c>
      <c r="AU13" s="4"/>
      <c r="AV13" s="100">
        <v>642437</v>
      </c>
      <c r="AW13" s="4"/>
      <c r="AX13" s="100">
        <v>1247089</v>
      </c>
      <c r="AY13" s="4"/>
      <c r="AZ13" s="100">
        <v>1695284</v>
      </c>
      <c r="BA13" s="4"/>
      <c r="BB13" s="100">
        <v>1772616</v>
      </c>
      <c r="BC13" s="4"/>
      <c r="BD13" s="100">
        <v>2813341</v>
      </c>
      <c r="BE13" s="4"/>
      <c r="BF13" s="100">
        <v>2781217</v>
      </c>
      <c r="BG13" s="4"/>
      <c r="BH13" s="100">
        <v>2981050</v>
      </c>
      <c r="BI13" s="79"/>
      <c r="BJ13" s="3" t="s">
        <v>26</v>
      </c>
      <c r="BK13" s="100">
        <v>2943553</v>
      </c>
      <c r="BL13" s="4"/>
      <c r="BM13" s="100">
        <v>3022781</v>
      </c>
      <c r="BN13" s="4"/>
      <c r="BO13" s="100">
        <v>3162551</v>
      </c>
      <c r="BP13" s="4"/>
      <c r="BQ13" s="100">
        <v>3151556</v>
      </c>
      <c r="BR13" s="4"/>
      <c r="BS13" s="100">
        <v>1751775</v>
      </c>
      <c r="BT13" s="79"/>
      <c r="BU13" s="100">
        <v>800552</v>
      </c>
      <c r="BV13" s="79"/>
      <c r="BW13" s="80"/>
      <c r="BX13" s="80"/>
      <c r="BY13" s="80"/>
      <c r="BZ13" s="80"/>
      <c r="CA13" s="80"/>
      <c r="CB13" s="80"/>
      <c r="CC13" s="80"/>
    </row>
    <row r="14" spans="1:81" s="5" customFormat="1" x14ac:dyDescent="0.25">
      <c r="A14" s="5" t="s">
        <v>27</v>
      </c>
      <c r="B14" s="100">
        <v>317860869</v>
      </c>
      <c r="C14" s="77"/>
      <c r="D14" s="100">
        <v>292927088</v>
      </c>
      <c r="E14" s="78"/>
      <c r="F14" s="100">
        <v>24933781</v>
      </c>
      <c r="G14" s="79"/>
      <c r="H14" s="100">
        <v>12384495</v>
      </c>
      <c r="I14" s="79"/>
      <c r="J14" s="100">
        <v>12549286</v>
      </c>
      <c r="K14" s="79"/>
      <c r="L14" s="100">
        <v>7713404</v>
      </c>
      <c r="M14" s="4"/>
      <c r="N14" s="100">
        <v>8180528</v>
      </c>
      <c r="O14" s="4"/>
      <c r="P14" s="100">
        <v>10361555</v>
      </c>
      <c r="Q14" s="4"/>
      <c r="R14" s="100">
        <v>10730425</v>
      </c>
      <c r="S14" s="4"/>
      <c r="T14" s="100">
        <v>11356059</v>
      </c>
      <c r="U14" s="79"/>
      <c r="V14" s="5" t="s">
        <v>27</v>
      </c>
      <c r="W14" s="100">
        <v>11222215</v>
      </c>
      <c r="X14" s="4"/>
      <c r="Y14" s="100">
        <v>11004995</v>
      </c>
      <c r="Z14" s="4"/>
      <c r="AA14" s="100">
        <v>12672900</v>
      </c>
      <c r="AB14" s="4"/>
      <c r="AC14" s="100">
        <v>11251825</v>
      </c>
      <c r="AD14" s="4"/>
      <c r="AE14" s="100">
        <v>12525036</v>
      </c>
      <c r="AF14" s="4"/>
      <c r="AG14" s="100">
        <v>13675005</v>
      </c>
      <c r="AH14" s="4"/>
      <c r="AI14" s="100">
        <v>15083503</v>
      </c>
      <c r="AJ14" s="4"/>
      <c r="AK14" s="100">
        <v>13318609</v>
      </c>
      <c r="AL14" s="4"/>
      <c r="AM14" s="100">
        <v>11005095</v>
      </c>
      <c r="AN14" s="4"/>
      <c r="AO14" s="100">
        <v>7944630</v>
      </c>
      <c r="AP14" s="4"/>
      <c r="AQ14" s="5" t="s">
        <v>27</v>
      </c>
      <c r="AR14" s="100">
        <v>5237988</v>
      </c>
      <c r="AS14" s="4"/>
      <c r="AT14" s="100">
        <v>4016548</v>
      </c>
      <c r="AU14" s="4"/>
      <c r="AV14" s="100">
        <v>4511874</v>
      </c>
      <c r="AW14" s="4"/>
      <c r="AX14" s="100">
        <v>6447070</v>
      </c>
      <c r="AY14" s="4"/>
      <c r="AZ14" s="100">
        <v>8530102</v>
      </c>
      <c r="BA14" s="4"/>
      <c r="BB14" s="100">
        <v>9000131</v>
      </c>
      <c r="BC14" s="4"/>
      <c r="BD14" s="100">
        <v>10549937</v>
      </c>
      <c r="BE14" s="4"/>
      <c r="BF14" s="100">
        <v>13736948</v>
      </c>
      <c r="BG14" s="4"/>
      <c r="BH14" s="100">
        <v>13732906</v>
      </c>
      <c r="BI14" s="79"/>
      <c r="BJ14" s="3" t="s">
        <v>27</v>
      </c>
      <c r="BK14" s="100">
        <v>11881641</v>
      </c>
      <c r="BL14" s="4"/>
      <c r="BM14" s="100">
        <v>12197325</v>
      </c>
      <c r="BN14" s="4"/>
      <c r="BO14" s="100">
        <v>10307076</v>
      </c>
      <c r="BP14" s="4"/>
      <c r="BQ14" s="100">
        <v>8400519</v>
      </c>
      <c r="BR14" s="4"/>
      <c r="BS14" s="100">
        <v>4403302</v>
      </c>
      <c r="BT14" s="79"/>
      <c r="BU14" s="100">
        <v>1927937</v>
      </c>
      <c r="BV14" s="79"/>
      <c r="BW14" s="80"/>
      <c r="BX14" s="80"/>
      <c r="BY14" s="80"/>
      <c r="BZ14" s="80"/>
      <c r="CA14" s="80"/>
      <c r="CB14" s="80"/>
      <c r="CC14" s="80"/>
    </row>
    <row r="15" spans="1:81" s="5" customFormat="1" x14ac:dyDescent="0.25">
      <c r="A15" s="5" t="s">
        <v>28</v>
      </c>
      <c r="B15" s="100">
        <v>72503156</v>
      </c>
      <c r="C15" s="77"/>
      <c r="D15" s="100">
        <v>67396049</v>
      </c>
      <c r="E15" s="78"/>
      <c r="F15" s="100">
        <v>5107107</v>
      </c>
      <c r="G15" s="79"/>
      <c r="H15" s="100">
        <v>2512966</v>
      </c>
      <c r="I15" s="79"/>
      <c r="J15" s="100">
        <v>2594141</v>
      </c>
      <c r="K15" s="79"/>
      <c r="L15" s="100">
        <v>1797083</v>
      </c>
      <c r="M15" s="4"/>
      <c r="N15" s="100">
        <v>2032456</v>
      </c>
      <c r="O15" s="4"/>
      <c r="P15" s="100">
        <v>2399588</v>
      </c>
      <c r="Q15" s="4"/>
      <c r="R15" s="100">
        <v>2267680</v>
      </c>
      <c r="S15" s="4"/>
      <c r="T15" s="100">
        <v>2258988</v>
      </c>
      <c r="U15" s="79"/>
      <c r="V15" s="5" t="s">
        <v>28</v>
      </c>
      <c r="W15" s="100">
        <v>2241479</v>
      </c>
      <c r="X15" s="4"/>
      <c r="Y15" s="100">
        <v>2933265</v>
      </c>
      <c r="Z15" s="4"/>
      <c r="AA15" s="100">
        <v>2888047</v>
      </c>
      <c r="AB15" s="4"/>
      <c r="AC15" s="100">
        <v>2735900</v>
      </c>
      <c r="AD15" s="4"/>
      <c r="AE15" s="100">
        <v>2597799</v>
      </c>
      <c r="AF15" s="4"/>
      <c r="AG15" s="100">
        <v>3289515</v>
      </c>
      <c r="AH15" s="4"/>
      <c r="AI15" s="100">
        <v>3588577</v>
      </c>
      <c r="AJ15" s="4"/>
      <c r="AK15" s="100">
        <v>3585138</v>
      </c>
      <c r="AL15" s="4"/>
      <c r="AM15" s="100">
        <v>2877102</v>
      </c>
      <c r="AN15" s="4"/>
      <c r="AO15" s="100">
        <v>2089331</v>
      </c>
      <c r="AP15" s="4"/>
      <c r="AQ15" s="5" t="s">
        <v>28</v>
      </c>
      <c r="AR15" s="100">
        <v>1126552</v>
      </c>
      <c r="AS15" s="4"/>
      <c r="AT15" s="100">
        <v>964219</v>
      </c>
      <c r="AU15" s="4"/>
      <c r="AV15" s="100">
        <v>841372</v>
      </c>
      <c r="AW15" s="4"/>
      <c r="AX15" s="100">
        <v>1881682</v>
      </c>
      <c r="AY15" s="4"/>
      <c r="AZ15" s="100">
        <v>1814939</v>
      </c>
      <c r="BA15" s="4"/>
      <c r="BB15" s="100">
        <v>1989612</v>
      </c>
      <c r="BC15" s="4"/>
      <c r="BD15" s="100">
        <v>1878776</v>
      </c>
      <c r="BE15" s="4"/>
      <c r="BF15" s="100">
        <v>2921173</v>
      </c>
      <c r="BG15" s="4"/>
      <c r="BH15" s="100">
        <v>2812568</v>
      </c>
      <c r="BI15" s="79"/>
      <c r="BJ15" s="3" t="s">
        <v>28</v>
      </c>
      <c r="BK15" s="100">
        <v>2740992</v>
      </c>
      <c r="BL15" s="4"/>
      <c r="BM15" s="100">
        <v>2719029</v>
      </c>
      <c r="BN15" s="4"/>
      <c r="BO15" s="100">
        <v>2123523</v>
      </c>
      <c r="BP15" s="4"/>
      <c r="BQ15" s="100">
        <v>1979607</v>
      </c>
      <c r="BR15" s="4"/>
      <c r="BS15" s="100">
        <v>1424438</v>
      </c>
      <c r="BT15" s="79"/>
      <c r="BU15" s="100">
        <v>595619</v>
      </c>
      <c r="BV15" s="79"/>
      <c r="BW15" s="80"/>
      <c r="BX15" s="80"/>
      <c r="BY15" s="80"/>
      <c r="BZ15" s="80"/>
      <c r="CA15" s="80"/>
      <c r="CB15" s="80"/>
      <c r="CC15" s="80"/>
    </row>
    <row r="16" spans="1:81" s="5" customFormat="1" x14ac:dyDescent="0.25">
      <c r="A16" s="5" t="s">
        <v>29</v>
      </c>
      <c r="B16" s="100">
        <v>80427503</v>
      </c>
      <c r="C16" s="77"/>
      <c r="D16" s="100">
        <v>75365290</v>
      </c>
      <c r="E16" s="78"/>
      <c r="F16" s="100">
        <v>5062213</v>
      </c>
      <c r="G16" s="79"/>
      <c r="H16" s="100">
        <v>2229771</v>
      </c>
      <c r="I16" s="79"/>
      <c r="J16" s="100">
        <v>2832442</v>
      </c>
      <c r="K16" s="79"/>
      <c r="L16" s="100">
        <v>2027237</v>
      </c>
      <c r="M16" s="4"/>
      <c r="N16" s="100">
        <v>2210612</v>
      </c>
      <c r="O16" s="4"/>
      <c r="P16" s="100">
        <v>2645568</v>
      </c>
      <c r="Q16" s="4"/>
      <c r="R16" s="100">
        <v>2857994</v>
      </c>
      <c r="S16" s="4"/>
      <c r="T16" s="100">
        <v>2927746</v>
      </c>
      <c r="U16" s="79"/>
      <c r="V16" s="5" t="s">
        <v>29</v>
      </c>
      <c r="W16" s="100">
        <v>3371753</v>
      </c>
      <c r="X16" s="4"/>
      <c r="Y16" s="100">
        <v>3342188</v>
      </c>
      <c r="Z16" s="4"/>
      <c r="AA16" s="100">
        <v>3349252</v>
      </c>
      <c r="AB16" s="4"/>
      <c r="AC16" s="100">
        <v>3742295</v>
      </c>
      <c r="AD16" s="4"/>
      <c r="AE16" s="100">
        <v>2648234</v>
      </c>
      <c r="AF16" s="4"/>
      <c r="AG16" s="100">
        <v>3350869</v>
      </c>
      <c r="AH16" s="4"/>
      <c r="AI16" s="100">
        <v>3421236</v>
      </c>
      <c r="AJ16" s="4"/>
      <c r="AK16" s="100">
        <v>3653029</v>
      </c>
      <c r="AL16" s="4"/>
      <c r="AM16" s="100">
        <v>2384850</v>
      </c>
      <c r="AN16" s="4"/>
      <c r="AO16" s="100">
        <v>2075442</v>
      </c>
      <c r="AP16" s="4"/>
      <c r="AQ16" s="5" t="s">
        <v>29</v>
      </c>
      <c r="AR16" s="100">
        <v>1224610</v>
      </c>
      <c r="AS16" s="4"/>
      <c r="AT16" s="100">
        <v>797986</v>
      </c>
      <c r="AU16" s="4"/>
      <c r="AV16" s="100">
        <v>790519</v>
      </c>
      <c r="AW16" s="4"/>
      <c r="AX16" s="100">
        <v>1591667</v>
      </c>
      <c r="AY16" s="4"/>
      <c r="AZ16" s="100">
        <v>1996522</v>
      </c>
      <c r="BA16" s="4"/>
      <c r="BB16" s="100">
        <v>2200000</v>
      </c>
      <c r="BC16" s="4"/>
      <c r="BD16" s="100">
        <v>2648551</v>
      </c>
      <c r="BE16" s="4"/>
      <c r="BF16" s="100">
        <v>3503864</v>
      </c>
      <c r="BG16" s="4"/>
      <c r="BH16" s="100">
        <v>3625560</v>
      </c>
      <c r="BI16" s="79"/>
      <c r="BJ16" s="3" t="s">
        <v>29</v>
      </c>
      <c r="BK16" s="100">
        <v>3334153</v>
      </c>
      <c r="BL16" s="4"/>
      <c r="BM16" s="100">
        <v>3181872</v>
      </c>
      <c r="BN16" s="4"/>
      <c r="BO16" s="100">
        <v>2785987</v>
      </c>
      <c r="BP16" s="4"/>
      <c r="BQ16" s="100">
        <v>1751749</v>
      </c>
      <c r="BR16" s="4"/>
      <c r="BS16" s="100">
        <v>1255141</v>
      </c>
      <c r="BT16" s="79"/>
      <c r="BU16" s="100">
        <v>668804</v>
      </c>
      <c r="BV16" s="79"/>
      <c r="BW16" s="80"/>
      <c r="BX16" s="80"/>
      <c r="BY16" s="80"/>
      <c r="BZ16" s="80"/>
      <c r="CA16" s="80"/>
      <c r="CB16" s="80"/>
      <c r="CC16" s="80"/>
    </row>
    <row r="17" spans="1:81" s="5" customFormat="1" x14ac:dyDescent="0.25">
      <c r="A17" s="5" t="s">
        <v>30</v>
      </c>
      <c r="B17" s="100">
        <v>89747295</v>
      </c>
      <c r="C17" s="77"/>
      <c r="D17" s="100">
        <v>83233692</v>
      </c>
      <c r="E17" s="78"/>
      <c r="F17" s="100">
        <v>6513603</v>
      </c>
      <c r="G17" s="79"/>
      <c r="H17" s="100">
        <v>3001690</v>
      </c>
      <c r="I17" s="79"/>
      <c r="J17" s="100">
        <v>3511913</v>
      </c>
      <c r="K17" s="79"/>
      <c r="L17" s="100">
        <v>2624318</v>
      </c>
      <c r="M17" s="4"/>
      <c r="N17" s="100">
        <v>2261473</v>
      </c>
      <c r="O17" s="4"/>
      <c r="P17" s="100">
        <v>2430546</v>
      </c>
      <c r="Q17" s="4"/>
      <c r="R17" s="100">
        <v>2429895</v>
      </c>
      <c r="S17" s="4"/>
      <c r="T17" s="100">
        <v>2859551</v>
      </c>
      <c r="U17" s="79"/>
      <c r="V17" s="5" t="s">
        <v>30</v>
      </c>
      <c r="W17" s="100">
        <v>3293807</v>
      </c>
      <c r="X17" s="4"/>
      <c r="Y17" s="100">
        <v>3079550</v>
      </c>
      <c r="Z17" s="4"/>
      <c r="AA17" s="100">
        <v>3060725</v>
      </c>
      <c r="AB17" s="4"/>
      <c r="AC17" s="100">
        <v>3247797</v>
      </c>
      <c r="AD17" s="4"/>
      <c r="AE17" s="100">
        <v>3304491</v>
      </c>
      <c r="AF17" s="4"/>
      <c r="AG17" s="100">
        <v>3920857</v>
      </c>
      <c r="AH17" s="4"/>
      <c r="AI17" s="100">
        <v>4630929</v>
      </c>
      <c r="AJ17" s="4"/>
      <c r="AK17" s="100">
        <v>4719624</v>
      </c>
      <c r="AL17" s="4"/>
      <c r="AM17" s="100">
        <v>3769507</v>
      </c>
      <c r="AN17" s="4"/>
      <c r="AO17" s="100">
        <v>3001671</v>
      </c>
      <c r="AP17" s="4"/>
      <c r="AQ17" s="5" t="s">
        <v>30</v>
      </c>
      <c r="AR17" s="100">
        <v>1491102</v>
      </c>
      <c r="AS17" s="4"/>
      <c r="AT17" s="100">
        <v>1159035</v>
      </c>
      <c r="AU17" s="4"/>
      <c r="AV17" s="100">
        <v>1561585</v>
      </c>
      <c r="AW17" s="4"/>
      <c r="AX17" s="100">
        <v>1557577</v>
      </c>
      <c r="AY17" s="4"/>
      <c r="AZ17" s="100">
        <v>2299823</v>
      </c>
      <c r="BA17" s="4"/>
      <c r="BB17" s="100">
        <v>2275277</v>
      </c>
      <c r="BC17" s="4"/>
      <c r="BD17" s="100">
        <v>2804940</v>
      </c>
      <c r="BE17" s="4"/>
      <c r="BF17" s="100">
        <v>3563954</v>
      </c>
      <c r="BG17" s="4"/>
      <c r="BH17" s="100">
        <v>3580251</v>
      </c>
      <c r="BI17" s="79"/>
      <c r="BJ17" s="3" t="s">
        <v>30</v>
      </c>
      <c r="BK17" s="100">
        <v>3099773</v>
      </c>
      <c r="BL17" s="4"/>
      <c r="BM17" s="100">
        <v>3464240</v>
      </c>
      <c r="BN17" s="4"/>
      <c r="BO17" s="100">
        <v>3037330</v>
      </c>
      <c r="BP17" s="4"/>
      <c r="BQ17" s="100">
        <v>2607220</v>
      </c>
      <c r="BR17" s="4"/>
      <c r="BS17" s="100">
        <v>1537965</v>
      </c>
      <c r="BT17" s="79"/>
      <c r="BU17" s="100">
        <v>558879</v>
      </c>
      <c r="BV17" s="79"/>
      <c r="BW17" s="80"/>
      <c r="BX17" s="80"/>
      <c r="BY17" s="80"/>
      <c r="BZ17" s="80"/>
      <c r="CA17" s="80"/>
      <c r="CB17" s="80"/>
      <c r="CC17" s="80"/>
    </row>
    <row r="18" spans="1:81" s="5" customFormat="1" x14ac:dyDescent="0.25">
      <c r="A18" s="5" t="s">
        <v>31</v>
      </c>
      <c r="B18" s="100">
        <v>236588021</v>
      </c>
      <c r="C18" s="77"/>
      <c r="D18" s="100">
        <v>222316609</v>
      </c>
      <c r="E18" s="78"/>
      <c r="F18" s="100">
        <v>14271412</v>
      </c>
      <c r="G18" s="79"/>
      <c r="H18" s="100">
        <v>6750155</v>
      </c>
      <c r="I18" s="79"/>
      <c r="J18" s="100">
        <v>7521257</v>
      </c>
      <c r="K18" s="79"/>
      <c r="L18" s="100">
        <v>5573712</v>
      </c>
      <c r="M18" s="4"/>
      <c r="N18" s="100">
        <v>6647301</v>
      </c>
      <c r="O18" s="4"/>
      <c r="P18" s="100">
        <v>9099648</v>
      </c>
      <c r="Q18" s="4"/>
      <c r="R18" s="100">
        <v>9483329</v>
      </c>
      <c r="S18" s="4"/>
      <c r="T18" s="100">
        <v>9010764</v>
      </c>
      <c r="U18" s="79"/>
      <c r="V18" s="5" t="s">
        <v>31</v>
      </c>
      <c r="W18" s="100">
        <v>8284536</v>
      </c>
      <c r="X18" s="4"/>
      <c r="Y18" s="100">
        <v>8650540</v>
      </c>
      <c r="Z18" s="4"/>
      <c r="AA18" s="100">
        <v>9452893</v>
      </c>
      <c r="AB18" s="4"/>
      <c r="AC18" s="100">
        <v>10793605</v>
      </c>
      <c r="AD18" s="4"/>
      <c r="AE18" s="100">
        <v>10909007</v>
      </c>
      <c r="AF18" s="4"/>
      <c r="AG18" s="100">
        <v>9991197</v>
      </c>
      <c r="AH18" s="4"/>
      <c r="AI18" s="100">
        <v>10270986</v>
      </c>
      <c r="AJ18" s="4"/>
      <c r="AK18" s="100">
        <v>10333111</v>
      </c>
      <c r="AL18" s="4"/>
      <c r="AM18" s="100">
        <v>7622158</v>
      </c>
      <c r="AN18" s="4"/>
      <c r="AO18" s="100">
        <v>5590499</v>
      </c>
      <c r="AP18" s="4"/>
      <c r="AQ18" s="5" t="s">
        <v>31</v>
      </c>
      <c r="AR18" s="100">
        <v>3682280</v>
      </c>
      <c r="AS18" s="4"/>
      <c r="AT18" s="100">
        <v>2639743</v>
      </c>
      <c r="AU18" s="4"/>
      <c r="AV18" s="100">
        <v>4316545</v>
      </c>
      <c r="AW18" s="4"/>
      <c r="AX18" s="100">
        <v>4768213</v>
      </c>
      <c r="AY18" s="4"/>
      <c r="AZ18" s="100">
        <v>5925920</v>
      </c>
      <c r="BA18" s="4"/>
      <c r="BB18" s="100">
        <v>6498464</v>
      </c>
      <c r="BC18" s="4"/>
      <c r="BD18" s="100">
        <v>7587650</v>
      </c>
      <c r="BE18" s="4"/>
      <c r="BF18" s="100">
        <v>9690341</v>
      </c>
      <c r="BG18" s="4"/>
      <c r="BH18" s="100">
        <v>10557407</v>
      </c>
      <c r="BI18" s="79"/>
      <c r="BJ18" s="3" t="s">
        <v>31</v>
      </c>
      <c r="BK18" s="100">
        <v>8618107</v>
      </c>
      <c r="BL18" s="4"/>
      <c r="BM18" s="100">
        <v>8871055</v>
      </c>
      <c r="BN18" s="4"/>
      <c r="BO18" s="100">
        <v>7442341</v>
      </c>
      <c r="BP18" s="4"/>
      <c r="BQ18" s="100">
        <v>6103655</v>
      </c>
      <c r="BR18" s="4"/>
      <c r="BS18" s="100">
        <v>2561398</v>
      </c>
      <c r="BT18" s="79"/>
      <c r="BU18" s="100">
        <v>1340204</v>
      </c>
      <c r="BV18" s="79"/>
      <c r="BW18" s="80"/>
      <c r="BX18" s="80"/>
      <c r="BY18" s="80"/>
      <c r="BZ18" s="80"/>
      <c r="CA18" s="80"/>
      <c r="CB18" s="80"/>
      <c r="CC18" s="80"/>
    </row>
    <row r="19" spans="1:81" s="5" customFormat="1" x14ac:dyDescent="0.25">
      <c r="A19" s="5" t="s">
        <v>32</v>
      </c>
      <c r="B19" s="100">
        <v>666596376</v>
      </c>
      <c r="C19" s="77"/>
      <c r="D19" s="100">
        <v>619101691</v>
      </c>
      <c r="E19" s="78"/>
      <c r="F19" s="100">
        <v>47494685</v>
      </c>
      <c r="G19" s="79"/>
      <c r="H19" s="100">
        <v>22621831</v>
      </c>
      <c r="I19" s="79"/>
      <c r="J19" s="100">
        <v>24872854</v>
      </c>
      <c r="K19" s="79"/>
      <c r="L19" s="100">
        <v>16718426</v>
      </c>
      <c r="M19" s="4"/>
      <c r="N19" s="100">
        <v>19913034</v>
      </c>
      <c r="O19" s="4"/>
      <c r="P19" s="100">
        <v>24777805</v>
      </c>
      <c r="Q19" s="4"/>
      <c r="R19" s="100">
        <v>24842707</v>
      </c>
      <c r="S19" s="4"/>
      <c r="T19" s="100">
        <v>24679327</v>
      </c>
      <c r="U19" s="79"/>
      <c r="V19" s="5" t="s">
        <v>32</v>
      </c>
      <c r="W19" s="100">
        <v>24298489</v>
      </c>
      <c r="X19" s="4"/>
      <c r="Y19" s="100">
        <v>25376156</v>
      </c>
      <c r="Z19" s="4"/>
      <c r="AA19" s="100">
        <v>27063384</v>
      </c>
      <c r="AB19" s="4"/>
      <c r="AC19" s="100">
        <v>28233815</v>
      </c>
      <c r="AD19" s="4"/>
      <c r="AE19" s="100">
        <v>24060414</v>
      </c>
      <c r="AF19" s="4"/>
      <c r="AG19" s="100">
        <v>26182169</v>
      </c>
      <c r="AH19" s="4"/>
      <c r="AI19" s="100">
        <v>29102308</v>
      </c>
      <c r="AJ19" s="4"/>
      <c r="AK19" s="100">
        <v>30557922</v>
      </c>
      <c r="AL19" s="4"/>
      <c r="AM19" s="100">
        <v>22404859</v>
      </c>
      <c r="AN19" s="4"/>
      <c r="AO19" s="100">
        <v>16103035</v>
      </c>
      <c r="AP19" s="4"/>
      <c r="AQ19" s="5" t="s">
        <v>32</v>
      </c>
      <c r="AR19" s="100">
        <v>10537464</v>
      </c>
      <c r="AS19" s="4"/>
      <c r="AT19" s="100">
        <v>7419366</v>
      </c>
      <c r="AU19" s="4"/>
      <c r="AV19" s="100">
        <v>10957842</v>
      </c>
      <c r="AW19" s="4"/>
      <c r="AX19" s="100">
        <v>13841697</v>
      </c>
      <c r="AY19" s="4"/>
      <c r="AZ19" s="100">
        <v>17297363</v>
      </c>
      <c r="BA19" s="4"/>
      <c r="BB19" s="100">
        <v>18709693</v>
      </c>
      <c r="BC19" s="4"/>
      <c r="BD19" s="100">
        <v>21356108</v>
      </c>
      <c r="BE19" s="4"/>
      <c r="BF19" s="100">
        <v>26479578</v>
      </c>
      <c r="BG19" s="4"/>
      <c r="BH19" s="100">
        <v>29504743</v>
      </c>
      <c r="BI19" s="79"/>
      <c r="BJ19" s="3" t="s">
        <v>32</v>
      </c>
      <c r="BK19" s="100">
        <v>24301326</v>
      </c>
      <c r="BL19" s="4"/>
      <c r="BM19" s="100">
        <v>23283888</v>
      </c>
      <c r="BN19" s="4"/>
      <c r="BO19" s="100">
        <v>21500397</v>
      </c>
      <c r="BP19" s="4"/>
      <c r="BQ19" s="100">
        <v>16295991</v>
      </c>
      <c r="BR19" s="4"/>
      <c r="BS19" s="100">
        <v>8813986</v>
      </c>
      <c r="BT19" s="79"/>
      <c r="BU19" s="100">
        <v>4488399</v>
      </c>
      <c r="BV19" s="79"/>
      <c r="BW19" s="80"/>
      <c r="BX19" s="80"/>
      <c r="BY19" s="80"/>
      <c r="BZ19" s="80"/>
      <c r="CA19" s="80"/>
      <c r="CB19" s="80"/>
      <c r="CC19" s="80"/>
    </row>
    <row r="20" spans="1:81" s="5" customFormat="1" x14ac:dyDescent="0.25">
      <c r="A20" s="5" t="s">
        <v>33</v>
      </c>
      <c r="B20" s="100">
        <v>660371303</v>
      </c>
      <c r="C20" s="77"/>
      <c r="D20" s="100">
        <v>619392531</v>
      </c>
      <c r="E20" s="78"/>
      <c r="F20" s="100">
        <v>40978772</v>
      </c>
      <c r="G20" s="79"/>
      <c r="H20" s="100">
        <v>19281631</v>
      </c>
      <c r="I20" s="79"/>
      <c r="J20" s="100">
        <v>21697141</v>
      </c>
      <c r="K20" s="79"/>
      <c r="L20" s="100">
        <v>14704188</v>
      </c>
      <c r="M20" s="4"/>
      <c r="N20" s="100">
        <v>13111091</v>
      </c>
      <c r="O20" s="4"/>
      <c r="P20" s="100">
        <v>16852597</v>
      </c>
      <c r="Q20" s="4"/>
      <c r="R20" s="100">
        <v>20119622</v>
      </c>
      <c r="S20" s="4"/>
      <c r="T20" s="100">
        <v>22561994</v>
      </c>
      <c r="U20" s="79"/>
      <c r="V20" s="5" t="s">
        <v>33</v>
      </c>
      <c r="W20" s="100">
        <v>22389518</v>
      </c>
      <c r="X20" s="4"/>
      <c r="Y20" s="100">
        <v>24170914</v>
      </c>
      <c r="Z20" s="4"/>
      <c r="AA20" s="100">
        <v>26168490</v>
      </c>
      <c r="AB20" s="4"/>
      <c r="AC20" s="100">
        <v>28124171</v>
      </c>
      <c r="AD20" s="4"/>
      <c r="AE20" s="100">
        <v>27777054</v>
      </c>
      <c r="AF20" s="4"/>
      <c r="AG20" s="100">
        <v>32852527</v>
      </c>
      <c r="AH20" s="4"/>
      <c r="AI20" s="100">
        <v>34603058</v>
      </c>
      <c r="AJ20" s="4"/>
      <c r="AK20" s="100">
        <v>33525250</v>
      </c>
      <c r="AL20" s="4"/>
      <c r="AM20" s="100">
        <v>23902888</v>
      </c>
      <c r="AN20" s="4"/>
      <c r="AO20" s="100">
        <v>16384612</v>
      </c>
      <c r="AP20" s="4"/>
      <c r="AQ20" s="5" t="s">
        <v>33</v>
      </c>
      <c r="AR20" s="100">
        <v>8846655</v>
      </c>
      <c r="AS20" s="4"/>
      <c r="AT20" s="100">
        <v>7131090</v>
      </c>
      <c r="AU20" s="4"/>
      <c r="AV20" s="100">
        <v>8221707</v>
      </c>
      <c r="AW20" s="4"/>
      <c r="AX20" s="100">
        <v>11658555</v>
      </c>
      <c r="AY20" s="4"/>
      <c r="AZ20" s="100">
        <v>16690031</v>
      </c>
      <c r="BA20" s="4"/>
      <c r="BB20" s="100">
        <v>20681444</v>
      </c>
      <c r="BC20" s="4"/>
      <c r="BD20" s="100">
        <v>21020268</v>
      </c>
      <c r="BE20" s="4"/>
      <c r="BF20" s="100">
        <v>26705786</v>
      </c>
      <c r="BG20" s="4"/>
      <c r="BH20" s="100">
        <v>27483183</v>
      </c>
      <c r="BI20" s="79"/>
      <c r="BJ20" s="3" t="s">
        <v>33</v>
      </c>
      <c r="BK20" s="100">
        <v>25925169</v>
      </c>
      <c r="BL20" s="4"/>
      <c r="BM20" s="100">
        <v>29021433</v>
      </c>
      <c r="BN20" s="4"/>
      <c r="BO20" s="100">
        <v>24695516</v>
      </c>
      <c r="BP20" s="4"/>
      <c r="BQ20" s="100">
        <v>18150853</v>
      </c>
      <c r="BR20" s="4"/>
      <c r="BS20" s="100">
        <v>10966098</v>
      </c>
      <c r="BT20" s="79"/>
      <c r="BU20" s="100">
        <v>4946769</v>
      </c>
      <c r="BV20" s="79"/>
      <c r="BW20" s="80"/>
      <c r="BX20" s="80"/>
      <c r="BY20" s="80"/>
      <c r="BZ20" s="80"/>
      <c r="CA20" s="80"/>
      <c r="CB20" s="80"/>
      <c r="CC20" s="80"/>
    </row>
    <row r="21" spans="1:81" s="5" customFormat="1" x14ac:dyDescent="0.25">
      <c r="A21" s="5" t="s">
        <v>34</v>
      </c>
      <c r="B21" s="100">
        <v>686869297</v>
      </c>
      <c r="C21" s="77"/>
      <c r="D21" s="100">
        <v>654537438</v>
      </c>
      <c r="E21" s="78"/>
      <c r="F21" s="100">
        <v>32331859</v>
      </c>
      <c r="G21" s="79"/>
      <c r="H21" s="100">
        <v>15038124</v>
      </c>
      <c r="I21" s="79"/>
      <c r="J21" s="100">
        <v>17293735</v>
      </c>
      <c r="K21" s="79"/>
      <c r="L21" s="100">
        <v>13714320</v>
      </c>
      <c r="M21" s="4"/>
      <c r="N21" s="100">
        <v>13222718</v>
      </c>
      <c r="O21" s="4"/>
      <c r="P21" s="100">
        <v>17166281</v>
      </c>
      <c r="Q21" s="4"/>
      <c r="R21" s="100">
        <v>19965391</v>
      </c>
      <c r="S21" s="4"/>
      <c r="T21" s="100">
        <v>21277609</v>
      </c>
      <c r="U21" s="79"/>
      <c r="V21" s="5" t="s">
        <v>34</v>
      </c>
      <c r="W21" s="100">
        <v>22456453</v>
      </c>
      <c r="X21" s="4"/>
      <c r="Y21" s="100">
        <v>23126078</v>
      </c>
      <c r="Z21" s="4"/>
      <c r="AA21" s="100">
        <v>25680235</v>
      </c>
      <c r="AB21" s="4"/>
      <c r="AC21" s="100">
        <v>27636365</v>
      </c>
      <c r="AD21" s="4"/>
      <c r="AE21" s="100">
        <v>29163346</v>
      </c>
      <c r="AF21" s="4"/>
      <c r="AG21" s="100">
        <v>34953583</v>
      </c>
      <c r="AH21" s="4"/>
      <c r="AI21" s="100">
        <v>43467028</v>
      </c>
      <c r="AJ21" s="4"/>
      <c r="AK21" s="100">
        <v>45973574</v>
      </c>
      <c r="AL21" s="4"/>
      <c r="AM21" s="100">
        <v>32570048</v>
      </c>
      <c r="AN21" s="4"/>
      <c r="AO21" s="100">
        <v>29096165</v>
      </c>
      <c r="AP21" s="4"/>
      <c r="AQ21" s="5" t="s">
        <v>34</v>
      </c>
      <c r="AR21" s="100">
        <v>6339968</v>
      </c>
      <c r="AS21" s="4"/>
      <c r="AT21" s="100">
        <v>7333965</v>
      </c>
      <c r="AU21" s="4"/>
      <c r="AV21" s="100">
        <v>9946721</v>
      </c>
      <c r="AW21" s="4"/>
      <c r="AX21" s="100">
        <v>13123283</v>
      </c>
      <c r="AY21" s="4"/>
      <c r="AZ21" s="100">
        <v>16510829</v>
      </c>
      <c r="BA21" s="4"/>
      <c r="BB21" s="100">
        <v>17738502</v>
      </c>
      <c r="BC21" s="4"/>
      <c r="BD21" s="100">
        <v>19639199</v>
      </c>
      <c r="BE21" s="4"/>
      <c r="BF21" s="100">
        <v>21789882</v>
      </c>
      <c r="BG21" s="4"/>
      <c r="BH21" s="100">
        <v>24937058</v>
      </c>
      <c r="BI21" s="79"/>
      <c r="BJ21" s="3" t="s">
        <v>34</v>
      </c>
      <c r="BK21" s="100">
        <v>23305868</v>
      </c>
      <c r="BL21" s="4"/>
      <c r="BM21" s="100">
        <v>26501750</v>
      </c>
      <c r="BN21" s="4"/>
      <c r="BO21" s="100">
        <v>26309456</v>
      </c>
      <c r="BP21" s="4"/>
      <c r="BQ21" s="100">
        <v>22091397</v>
      </c>
      <c r="BR21" s="4"/>
      <c r="BS21" s="100">
        <v>12331067</v>
      </c>
      <c r="BT21" s="79"/>
      <c r="BU21" s="100">
        <v>7169299</v>
      </c>
      <c r="BV21" s="79"/>
      <c r="BW21" s="80"/>
      <c r="BX21" s="80"/>
      <c r="BY21" s="80"/>
      <c r="BZ21" s="80"/>
      <c r="CA21" s="80"/>
      <c r="CB21" s="80"/>
      <c r="CC21" s="80"/>
    </row>
    <row r="22" spans="1:81" s="5" customFormat="1" x14ac:dyDescent="0.25">
      <c r="A22" s="5" t="s">
        <v>35</v>
      </c>
      <c r="B22" s="100">
        <v>764827887</v>
      </c>
      <c r="C22" s="77"/>
      <c r="D22" s="100">
        <v>715259828</v>
      </c>
      <c r="E22" s="78"/>
      <c r="F22" s="100">
        <v>49568059</v>
      </c>
      <c r="G22" s="79"/>
      <c r="H22" s="100">
        <v>23668719</v>
      </c>
      <c r="I22" s="79"/>
      <c r="J22" s="100">
        <v>25899340</v>
      </c>
      <c r="K22" s="79"/>
      <c r="L22" s="100">
        <v>16419378</v>
      </c>
      <c r="M22" s="4"/>
      <c r="N22" s="100">
        <v>15058922</v>
      </c>
      <c r="O22" s="4"/>
      <c r="P22" s="100">
        <v>20779171</v>
      </c>
      <c r="Q22" s="4"/>
      <c r="R22" s="100">
        <v>24915293</v>
      </c>
      <c r="S22" s="4"/>
      <c r="T22" s="100">
        <v>27156842</v>
      </c>
      <c r="U22" s="79"/>
      <c r="V22" s="5" t="s">
        <v>35</v>
      </c>
      <c r="W22" s="100">
        <v>26546423</v>
      </c>
      <c r="X22" s="4"/>
      <c r="Y22" s="100">
        <v>27803053</v>
      </c>
      <c r="Z22" s="4"/>
      <c r="AA22" s="100">
        <v>33911850</v>
      </c>
      <c r="AB22" s="4"/>
      <c r="AC22" s="100">
        <v>35819138</v>
      </c>
      <c r="AD22" s="4"/>
      <c r="AE22" s="100">
        <v>35143899</v>
      </c>
      <c r="AF22" s="4"/>
      <c r="AG22" s="100">
        <v>36943111</v>
      </c>
      <c r="AH22" s="4"/>
      <c r="AI22" s="100">
        <v>39249360</v>
      </c>
      <c r="AJ22" s="4"/>
      <c r="AK22" s="100">
        <v>36546746</v>
      </c>
      <c r="AL22" s="4"/>
      <c r="AM22" s="100">
        <v>22900104</v>
      </c>
      <c r="AN22" s="4"/>
      <c r="AO22" s="100">
        <v>16064332</v>
      </c>
      <c r="AP22" s="4"/>
      <c r="AQ22" s="5" t="s">
        <v>35</v>
      </c>
      <c r="AR22" s="100">
        <v>9266581</v>
      </c>
      <c r="AS22" s="4"/>
      <c r="AT22" s="100">
        <v>8298972</v>
      </c>
      <c r="AU22" s="4"/>
      <c r="AV22" s="100">
        <v>9662179</v>
      </c>
      <c r="AW22" s="4"/>
      <c r="AX22" s="100">
        <v>14400246</v>
      </c>
      <c r="AY22" s="4"/>
      <c r="AZ22" s="100">
        <v>18088746</v>
      </c>
      <c r="BA22" s="4"/>
      <c r="BB22" s="100">
        <v>20125975</v>
      </c>
      <c r="BC22" s="4"/>
      <c r="BD22" s="100">
        <v>21288583</v>
      </c>
      <c r="BE22" s="4"/>
      <c r="BF22" s="100">
        <v>28703015</v>
      </c>
      <c r="BG22" s="4"/>
      <c r="BH22" s="100">
        <v>31465472</v>
      </c>
      <c r="BI22" s="79"/>
      <c r="BJ22" s="3" t="s">
        <v>35</v>
      </c>
      <c r="BK22" s="100">
        <v>33442274</v>
      </c>
      <c r="BL22" s="4"/>
      <c r="BM22" s="100">
        <v>33893558</v>
      </c>
      <c r="BN22" s="4"/>
      <c r="BO22" s="100">
        <v>31978968</v>
      </c>
      <c r="BP22" s="4"/>
      <c r="BQ22" s="100">
        <v>22786047</v>
      </c>
      <c r="BR22" s="4"/>
      <c r="BS22" s="100">
        <v>11489031</v>
      </c>
      <c r="BT22" s="79"/>
      <c r="BU22" s="100">
        <v>5112559</v>
      </c>
      <c r="BV22" s="79"/>
      <c r="BW22" s="80"/>
      <c r="BX22" s="80"/>
      <c r="BY22" s="80"/>
      <c r="BZ22" s="80"/>
      <c r="CA22" s="80"/>
      <c r="CB22" s="80"/>
      <c r="CC22" s="80"/>
    </row>
    <row r="23" spans="1:81" s="5" customFormat="1" x14ac:dyDescent="0.25">
      <c r="A23" s="5" t="s">
        <v>36</v>
      </c>
      <c r="B23" s="100">
        <v>195544614</v>
      </c>
      <c r="C23" s="77"/>
      <c r="D23" s="100">
        <v>185368156</v>
      </c>
      <c r="E23" s="78"/>
      <c r="F23" s="100">
        <v>10176458</v>
      </c>
      <c r="G23" s="79"/>
      <c r="H23" s="100">
        <v>4798320</v>
      </c>
      <c r="I23" s="79"/>
      <c r="J23" s="100">
        <v>5378138</v>
      </c>
      <c r="K23" s="79"/>
      <c r="L23" s="100">
        <v>4565205</v>
      </c>
      <c r="M23" s="4"/>
      <c r="N23" s="100">
        <v>4145904</v>
      </c>
      <c r="O23" s="4"/>
      <c r="P23" s="100">
        <v>4576544</v>
      </c>
      <c r="Q23" s="4"/>
      <c r="R23" s="100">
        <v>5535704</v>
      </c>
      <c r="S23" s="4"/>
      <c r="T23" s="100">
        <v>6547769</v>
      </c>
      <c r="U23" s="79"/>
      <c r="V23" s="5" t="s">
        <v>36</v>
      </c>
      <c r="W23" s="100">
        <v>6373025</v>
      </c>
      <c r="X23" s="4"/>
      <c r="Y23" s="100">
        <v>7601280</v>
      </c>
      <c r="Z23" s="4"/>
      <c r="AA23" s="100">
        <v>8579102</v>
      </c>
      <c r="AB23" s="4"/>
      <c r="AC23" s="100">
        <v>8400963</v>
      </c>
      <c r="AD23" s="4"/>
      <c r="AE23" s="100">
        <v>9085665</v>
      </c>
      <c r="AF23" s="4"/>
      <c r="AG23" s="100">
        <v>9099464</v>
      </c>
      <c r="AH23" s="4"/>
      <c r="AI23" s="100">
        <v>11333751</v>
      </c>
      <c r="AJ23" s="4"/>
      <c r="AK23" s="100">
        <v>11856500</v>
      </c>
      <c r="AL23" s="4"/>
      <c r="AM23" s="100">
        <v>7339225</v>
      </c>
      <c r="AN23" s="4"/>
      <c r="AO23" s="100">
        <v>6970088</v>
      </c>
      <c r="AP23" s="4"/>
      <c r="AQ23" s="5" t="s">
        <v>36</v>
      </c>
      <c r="AR23" s="100">
        <v>2330013</v>
      </c>
      <c r="AS23" s="4"/>
      <c r="AT23" s="100">
        <v>2550227</v>
      </c>
      <c r="AU23" s="4"/>
      <c r="AV23" s="100">
        <v>2729300</v>
      </c>
      <c r="AW23" s="4"/>
      <c r="AX23" s="100">
        <v>3608001</v>
      </c>
      <c r="AY23" s="4"/>
      <c r="AZ23" s="100">
        <v>4044386</v>
      </c>
      <c r="BA23" s="4"/>
      <c r="BB23" s="100">
        <v>5894721</v>
      </c>
      <c r="BC23" s="4"/>
      <c r="BD23" s="100">
        <v>5842092</v>
      </c>
      <c r="BE23" s="4"/>
      <c r="BF23" s="100">
        <v>7145824</v>
      </c>
      <c r="BG23" s="4"/>
      <c r="BH23" s="100">
        <v>6904978</v>
      </c>
      <c r="BI23" s="79"/>
      <c r="BJ23" s="3" t="s">
        <v>36</v>
      </c>
      <c r="BK23" s="100">
        <v>7357088</v>
      </c>
      <c r="BL23" s="4"/>
      <c r="BM23" s="100">
        <v>7446870</v>
      </c>
      <c r="BN23" s="4"/>
      <c r="BO23" s="100">
        <v>7265932</v>
      </c>
      <c r="BP23" s="4"/>
      <c r="BQ23" s="100">
        <v>5280353</v>
      </c>
      <c r="BR23" s="4"/>
      <c r="BS23" s="100">
        <v>3493374</v>
      </c>
      <c r="BT23" s="79"/>
      <c r="BU23" s="100">
        <v>1464808</v>
      </c>
      <c r="BV23" s="79"/>
      <c r="BW23" s="80"/>
      <c r="BX23" s="80"/>
      <c r="BY23" s="80"/>
      <c r="BZ23" s="80"/>
      <c r="CA23" s="80"/>
      <c r="CB23" s="80"/>
      <c r="CC23" s="80"/>
    </row>
    <row r="24" spans="1:81" s="5" customFormat="1" x14ac:dyDescent="0.25">
      <c r="A24" s="5" t="s">
        <v>37</v>
      </c>
      <c r="B24" s="100">
        <v>110875717</v>
      </c>
      <c r="C24" s="77"/>
      <c r="D24" s="100">
        <v>103512663</v>
      </c>
      <c r="E24" s="78"/>
      <c r="F24" s="100">
        <v>7363054</v>
      </c>
      <c r="G24" s="79"/>
      <c r="H24" s="100">
        <v>3480446</v>
      </c>
      <c r="I24" s="79"/>
      <c r="J24" s="100">
        <v>3882608</v>
      </c>
      <c r="K24" s="79"/>
      <c r="L24" s="100">
        <v>2576775</v>
      </c>
      <c r="M24" s="4"/>
      <c r="N24" s="100">
        <v>2409129</v>
      </c>
      <c r="O24" s="4"/>
      <c r="P24" s="100">
        <v>2744079</v>
      </c>
      <c r="Q24" s="4"/>
      <c r="R24" s="100">
        <v>3244243</v>
      </c>
      <c r="S24" s="4"/>
      <c r="T24" s="100">
        <v>3870780</v>
      </c>
      <c r="U24" s="79"/>
      <c r="V24" s="5" t="s">
        <v>37</v>
      </c>
      <c r="W24" s="100">
        <v>4000430</v>
      </c>
      <c r="X24" s="4"/>
      <c r="Y24" s="100">
        <v>4382594</v>
      </c>
      <c r="Z24" s="4"/>
      <c r="AA24" s="100">
        <v>4178762</v>
      </c>
      <c r="AB24" s="4"/>
      <c r="AC24" s="100">
        <v>4491074</v>
      </c>
      <c r="AD24" s="4"/>
      <c r="AE24" s="100">
        <v>4514099</v>
      </c>
      <c r="AF24" s="4"/>
      <c r="AG24" s="100">
        <v>4605747</v>
      </c>
      <c r="AH24" s="4"/>
      <c r="AI24" s="100">
        <v>5295610</v>
      </c>
      <c r="AJ24" s="4"/>
      <c r="AK24" s="100">
        <v>5181117</v>
      </c>
      <c r="AL24" s="4"/>
      <c r="AM24" s="100">
        <v>4553441</v>
      </c>
      <c r="AN24" s="4"/>
      <c r="AO24" s="100">
        <v>3759429</v>
      </c>
      <c r="AP24" s="4"/>
      <c r="AQ24" s="5" t="s">
        <v>37</v>
      </c>
      <c r="AR24" s="100">
        <v>1490130</v>
      </c>
      <c r="AS24" s="4"/>
      <c r="AT24" s="100">
        <v>1143967</v>
      </c>
      <c r="AU24" s="4"/>
      <c r="AV24" s="100">
        <v>1245964</v>
      </c>
      <c r="AW24" s="4"/>
      <c r="AX24" s="100">
        <v>1890876</v>
      </c>
      <c r="AY24" s="4"/>
      <c r="AZ24" s="100">
        <v>2531358</v>
      </c>
      <c r="BA24" s="4"/>
      <c r="BB24" s="100">
        <v>3786342</v>
      </c>
      <c r="BC24" s="4"/>
      <c r="BD24" s="100">
        <v>3912894</v>
      </c>
      <c r="BE24" s="4"/>
      <c r="BF24" s="100">
        <v>4792244</v>
      </c>
      <c r="BG24" s="4"/>
      <c r="BH24" s="100">
        <v>4207155</v>
      </c>
      <c r="BI24" s="79"/>
      <c r="BJ24" s="3" t="s">
        <v>37</v>
      </c>
      <c r="BK24" s="100">
        <v>4035057</v>
      </c>
      <c r="BL24" s="4"/>
      <c r="BM24" s="100">
        <v>5008755</v>
      </c>
      <c r="BN24" s="4"/>
      <c r="BO24" s="100">
        <v>3895633</v>
      </c>
      <c r="BP24" s="4"/>
      <c r="BQ24" s="100">
        <v>2914913</v>
      </c>
      <c r="BR24" s="4"/>
      <c r="BS24" s="100">
        <v>1759087</v>
      </c>
      <c r="BT24" s="79"/>
      <c r="BU24" s="100">
        <v>1090979</v>
      </c>
      <c r="BV24" s="79"/>
      <c r="BW24" s="80"/>
      <c r="BX24" s="80"/>
      <c r="BY24" s="80"/>
      <c r="BZ24" s="80"/>
      <c r="CA24" s="80"/>
      <c r="CB24" s="80"/>
      <c r="CC24" s="80"/>
    </row>
    <row r="25" spans="1:81" s="5" customFormat="1" x14ac:dyDescent="0.25">
      <c r="A25" s="5" t="s">
        <v>38</v>
      </c>
      <c r="B25" s="100">
        <v>27966422</v>
      </c>
      <c r="C25" s="77"/>
      <c r="D25" s="100">
        <v>25783549</v>
      </c>
      <c r="E25" s="78"/>
      <c r="F25" s="100">
        <v>2182873</v>
      </c>
      <c r="G25" s="79"/>
      <c r="H25" s="100">
        <v>1015168</v>
      </c>
      <c r="I25" s="79"/>
      <c r="J25" s="100">
        <v>1167705</v>
      </c>
      <c r="K25" s="79"/>
      <c r="L25" s="100">
        <v>733611</v>
      </c>
      <c r="M25" s="4"/>
      <c r="N25" s="100">
        <v>685708</v>
      </c>
      <c r="O25" s="4"/>
      <c r="P25" s="100">
        <v>863914</v>
      </c>
      <c r="Q25" s="4"/>
      <c r="R25" s="100">
        <v>755996</v>
      </c>
      <c r="S25" s="4"/>
      <c r="T25" s="100">
        <v>732377</v>
      </c>
      <c r="U25" s="79"/>
      <c r="V25" s="5" t="s">
        <v>38</v>
      </c>
      <c r="W25" s="100">
        <v>932010</v>
      </c>
      <c r="X25" s="4"/>
      <c r="Y25" s="100">
        <v>892417</v>
      </c>
      <c r="Z25" s="4"/>
      <c r="AA25" s="100">
        <v>883999</v>
      </c>
      <c r="AB25" s="4"/>
      <c r="AC25" s="100">
        <v>982552</v>
      </c>
      <c r="AD25" s="4"/>
      <c r="AE25" s="100">
        <v>1055166</v>
      </c>
      <c r="AF25" s="4"/>
      <c r="AG25" s="100">
        <v>1303549</v>
      </c>
      <c r="AH25" s="4"/>
      <c r="AI25" s="100">
        <v>1618625</v>
      </c>
      <c r="AJ25" s="4"/>
      <c r="AK25" s="100">
        <v>1506374</v>
      </c>
      <c r="AL25" s="4"/>
      <c r="AM25" s="100">
        <v>752936</v>
      </c>
      <c r="AN25" s="4"/>
      <c r="AO25" s="100">
        <v>543413</v>
      </c>
      <c r="AP25" s="4"/>
      <c r="AQ25" s="5" t="s">
        <v>38</v>
      </c>
      <c r="AR25" s="100">
        <v>389052</v>
      </c>
      <c r="AS25" s="4"/>
      <c r="AT25" s="100">
        <v>229426</v>
      </c>
      <c r="AU25" s="4"/>
      <c r="AV25" s="100">
        <v>402463</v>
      </c>
      <c r="AW25" s="4"/>
      <c r="AX25" s="100">
        <v>402545</v>
      </c>
      <c r="AY25" s="4"/>
      <c r="AZ25" s="100">
        <v>710064</v>
      </c>
      <c r="BA25" s="4"/>
      <c r="BB25" s="100">
        <v>662709</v>
      </c>
      <c r="BC25" s="4"/>
      <c r="BD25" s="100">
        <v>737690</v>
      </c>
      <c r="BE25" s="4"/>
      <c r="BF25" s="100">
        <v>1138739</v>
      </c>
      <c r="BG25" s="4"/>
      <c r="BH25" s="100">
        <v>1230231</v>
      </c>
      <c r="BI25" s="79"/>
      <c r="BJ25" s="3" t="s">
        <v>38</v>
      </c>
      <c r="BK25" s="100">
        <v>1191449</v>
      </c>
      <c r="BL25" s="4"/>
      <c r="BM25" s="100">
        <v>1389483</v>
      </c>
      <c r="BN25" s="4"/>
      <c r="BO25" s="100">
        <v>1484751</v>
      </c>
      <c r="BP25" s="4"/>
      <c r="BQ25" s="100">
        <v>900183</v>
      </c>
      <c r="BR25" s="4"/>
      <c r="BS25" s="100">
        <v>363402</v>
      </c>
      <c r="BT25" s="79"/>
      <c r="BU25" s="100">
        <v>308715</v>
      </c>
      <c r="BV25" s="79"/>
      <c r="BW25" s="80"/>
      <c r="BX25" s="80"/>
      <c r="BY25" s="80"/>
      <c r="BZ25" s="80"/>
      <c r="CA25" s="80"/>
      <c r="CB25" s="80"/>
      <c r="CC25" s="80"/>
    </row>
    <row r="26" spans="1:81" s="5" customFormat="1" x14ac:dyDescent="0.25">
      <c r="A26" s="5" t="s">
        <v>39</v>
      </c>
      <c r="B26" s="100">
        <v>1048175489</v>
      </c>
      <c r="C26" s="77"/>
      <c r="D26" s="100">
        <v>972259060</v>
      </c>
      <c r="E26" s="78"/>
      <c r="F26" s="100">
        <v>75916429</v>
      </c>
      <c r="G26" s="79"/>
      <c r="H26" s="100">
        <v>36032621</v>
      </c>
      <c r="I26" s="79"/>
      <c r="J26" s="100">
        <v>39883808</v>
      </c>
      <c r="K26" s="79"/>
      <c r="L26" s="100">
        <v>27919192</v>
      </c>
      <c r="M26" s="4"/>
      <c r="N26" s="100">
        <v>26417121</v>
      </c>
      <c r="O26" s="4"/>
      <c r="P26" s="100">
        <v>30624077</v>
      </c>
      <c r="Q26" s="4"/>
      <c r="R26" s="100">
        <v>33740295</v>
      </c>
      <c r="S26" s="4"/>
      <c r="T26" s="100">
        <v>35130772</v>
      </c>
      <c r="U26" s="79"/>
      <c r="V26" s="5" t="s">
        <v>39</v>
      </c>
      <c r="W26" s="100">
        <v>36606789</v>
      </c>
      <c r="X26" s="4"/>
      <c r="Y26" s="100">
        <v>39192423</v>
      </c>
      <c r="Z26" s="4"/>
      <c r="AA26" s="100">
        <v>41327818</v>
      </c>
      <c r="AB26" s="4"/>
      <c r="AC26" s="100">
        <v>44515615</v>
      </c>
      <c r="AD26" s="4"/>
      <c r="AE26" s="100">
        <v>42653332</v>
      </c>
      <c r="AF26" s="4"/>
      <c r="AG26" s="100">
        <v>46555109</v>
      </c>
      <c r="AH26" s="4"/>
      <c r="AI26" s="100">
        <v>47343252</v>
      </c>
      <c r="AJ26" s="4"/>
      <c r="AK26" s="100">
        <v>52433318</v>
      </c>
      <c r="AL26" s="4"/>
      <c r="AM26" s="100">
        <v>37501632</v>
      </c>
      <c r="AN26" s="4"/>
      <c r="AO26" s="100">
        <v>27738589</v>
      </c>
      <c r="AP26" s="4"/>
      <c r="AQ26" s="5" t="s">
        <v>39</v>
      </c>
      <c r="AR26" s="100">
        <v>17662478</v>
      </c>
      <c r="AS26" s="4"/>
      <c r="AT26" s="100">
        <v>13560474</v>
      </c>
      <c r="AU26" s="4"/>
      <c r="AV26" s="100">
        <v>16078103</v>
      </c>
      <c r="AW26" s="4"/>
      <c r="AX26" s="100">
        <v>22119437</v>
      </c>
      <c r="AY26" s="4"/>
      <c r="AZ26" s="100">
        <v>26545379</v>
      </c>
      <c r="BA26" s="4"/>
      <c r="BB26" s="100">
        <v>30342313</v>
      </c>
      <c r="BC26" s="4"/>
      <c r="BD26" s="100">
        <v>33966523</v>
      </c>
      <c r="BE26" s="4"/>
      <c r="BF26" s="100">
        <v>39178778</v>
      </c>
      <c r="BG26" s="4"/>
      <c r="BH26" s="100">
        <v>42481634</v>
      </c>
      <c r="BI26" s="79"/>
      <c r="BJ26" s="3" t="s">
        <v>39</v>
      </c>
      <c r="BK26" s="100">
        <v>37624746</v>
      </c>
      <c r="BL26" s="4"/>
      <c r="BM26" s="100">
        <v>39683250</v>
      </c>
      <c r="BN26" s="4"/>
      <c r="BO26" s="100">
        <v>34988813</v>
      </c>
      <c r="BP26" s="4"/>
      <c r="BQ26" s="100">
        <v>25510759</v>
      </c>
      <c r="BR26" s="4"/>
      <c r="BS26" s="100">
        <v>15130605</v>
      </c>
      <c r="BT26" s="79"/>
      <c r="BU26" s="100">
        <v>7686434</v>
      </c>
      <c r="BV26" s="79"/>
      <c r="BW26" s="80"/>
      <c r="BX26" s="80"/>
      <c r="BY26" s="80"/>
      <c r="BZ26" s="80"/>
      <c r="CA26" s="80"/>
      <c r="CB26" s="80"/>
      <c r="CC26" s="80"/>
    </row>
    <row r="27" spans="1:81" s="5" customFormat="1" x14ac:dyDescent="0.25">
      <c r="A27" s="5" t="s">
        <v>40</v>
      </c>
      <c r="B27" s="100">
        <v>450123332</v>
      </c>
      <c r="C27" s="77"/>
      <c r="D27" s="100">
        <v>421579819</v>
      </c>
      <c r="E27" s="78"/>
      <c r="F27" s="100">
        <v>28543513</v>
      </c>
      <c r="G27" s="79"/>
      <c r="H27" s="100">
        <v>13921923</v>
      </c>
      <c r="I27" s="79"/>
      <c r="J27" s="100">
        <v>14621590</v>
      </c>
      <c r="K27" s="79"/>
      <c r="L27" s="100">
        <v>10493659</v>
      </c>
      <c r="M27" s="4"/>
      <c r="N27" s="100">
        <v>10514956</v>
      </c>
      <c r="O27" s="4"/>
      <c r="P27" s="100">
        <v>11830005</v>
      </c>
      <c r="Q27" s="4"/>
      <c r="R27" s="100">
        <v>13510570</v>
      </c>
      <c r="S27" s="4"/>
      <c r="T27" s="100">
        <v>13927255</v>
      </c>
      <c r="U27" s="79"/>
      <c r="V27" s="5" t="s">
        <v>40</v>
      </c>
      <c r="W27" s="100">
        <v>15069208</v>
      </c>
      <c r="X27" s="4"/>
      <c r="Y27" s="100">
        <v>15979712</v>
      </c>
      <c r="Z27" s="4"/>
      <c r="AA27" s="100">
        <v>18576084</v>
      </c>
      <c r="AB27" s="4"/>
      <c r="AC27" s="100">
        <v>19891348</v>
      </c>
      <c r="AD27" s="4"/>
      <c r="AE27" s="100">
        <v>19565131</v>
      </c>
      <c r="AF27" s="4"/>
      <c r="AG27" s="100">
        <v>20586254</v>
      </c>
      <c r="AH27" s="4"/>
      <c r="AI27" s="100">
        <v>23350142</v>
      </c>
      <c r="AJ27" s="4"/>
      <c r="AK27" s="100">
        <v>22945297</v>
      </c>
      <c r="AL27" s="4"/>
      <c r="AM27" s="100">
        <v>19065526</v>
      </c>
      <c r="AN27" s="4"/>
      <c r="AO27" s="100">
        <v>12374237</v>
      </c>
      <c r="AP27" s="4"/>
      <c r="AQ27" s="5" t="s">
        <v>40</v>
      </c>
      <c r="AR27" s="100">
        <v>5988473</v>
      </c>
      <c r="AS27" s="4"/>
      <c r="AT27" s="100">
        <v>4697410</v>
      </c>
      <c r="AU27" s="4"/>
      <c r="AV27" s="100">
        <v>5776891</v>
      </c>
      <c r="AW27" s="4"/>
      <c r="AX27" s="100">
        <v>8722831</v>
      </c>
      <c r="AY27" s="4"/>
      <c r="AZ27" s="100">
        <v>10753178</v>
      </c>
      <c r="BA27" s="4"/>
      <c r="BB27" s="100">
        <v>11460583</v>
      </c>
      <c r="BC27" s="4"/>
      <c r="BD27" s="100">
        <v>14003014</v>
      </c>
      <c r="BE27" s="4"/>
      <c r="BF27" s="100">
        <v>17197838</v>
      </c>
      <c r="BG27" s="4"/>
      <c r="BH27" s="100">
        <v>18303018</v>
      </c>
      <c r="BI27" s="79"/>
      <c r="BJ27" s="3" t="s">
        <v>40</v>
      </c>
      <c r="BK27" s="100">
        <v>18589518</v>
      </c>
      <c r="BL27" s="4"/>
      <c r="BM27" s="100">
        <v>18134686</v>
      </c>
      <c r="BN27" s="4"/>
      <c r="BO27" s="100">
        <v>16275506</v>
      </c>
      <c r="BP27" s="4"/>
      <c r="BQ27" s="100">
        <v>12419185</v>
      </c>
      <c r="BR27" s="4"/>
      <c r="BS27" s="100">
        <v>7792627</v>
      </c>
      <c r="BT27" s="79"/>
      <c r="BU27" s="100">
        <v>3785677</v>
      </c>
      <c r="BV27" s="79"/>
      <c r="BW27" s="80"/>
      <c r="BX27" s="80"/>
      <c r="BY27" s="80"/>
      <c r="BZ27" s="80"/>
      <c r="CA27" s="80"/>
      <c r="CB27" s="80"/>
      <c r="CC27" s="80"/>
    </row>
    <row r="28" spans="1:81" s="5" customFormat="1" x14ac:dyDescent="0.25">
      <c r="A28" s="5" t="s">
        <v>41</v>
      </c>
      <c r="B28" s="100">
        <v>1421401723</v>
      </c>
      <c r="C28" s="77"/>
      <c r="D28" s="100">
        <v>1327153332</v>
      </c>
      <c r="E28" s="78"/>
      <c r="F28" s="100">
        <v>94248391</v>
      </c>
      <c r="G28" s="79"/>
      <c r="H28" s="100">
        <v>43845673</v>
      </c>
      <c r="I28" s="79"/>
      <c r="J28" s="100">
        <v>50402718</v>
      </c>
      <c r="K28" s="79"/>
      <c r="L28" s="100">
        <v>36381803</v>
      </c>
      <c r="M28" s="4"/>
      <c r="N28" s="100">
        <v>36101077</v>
      </c>
      <c r="O28" s="4"/>
      <c r="P28" s="100">
        <v>44425689</v>
      </c>
      <c r="Q28" s="4"/>
      <c r="R28" s="100">
        <v>49118867</v>
      </c>
      <c r="S28" s="4"/>
      <c r="T28" s="100">
        <v>50457823</v>
      </c>
      <c r="U28" s="79"/>
      <c r="V28" s="5" t="s">
        <v>41</v>
      </c>
      <c r="W28" s="100">
        <v>52918644</v>
      </c>
      <c r="X28" s="4"/>
      <c r="Y28" s="100">
        <v>55551128</v>
      </c>
      <c r="Z28" s="4"/>
      <c r="AA28" s="100">
        <v>59572063</v>
      </c>
      <c r="AB28" s="4"/>
      <c r="AC28" s="100">
        <v>62161870</v>
      </c>
      <c r="AD28" s="4"/>
      <c r="AE28" s="100">
        <v>57844222</v>
      </c>
      <c r="AF28" s="4"/>
      <c r="AG28" s="100">
        <v>64639644</v>
      </c>
      <c r="AH28" s="4"/>
      <c r="AI28" s="100">
        <v>65932286</v>
      </c>
      <c r="AJ28" s="4"/>
      <c r="AK28" s="100">
        <v>60354187</v>
      </c>
      <c r="AL28" s="4"/>
      <c r="AM28" s="100">
        <v>40101903</v>
      </c>
      <c r="AN28" s="4"/>
      <c r="AO28" s="100">
        <v>29996977</v>
      </c>
      <c r="AP28" s="4"/>
      <c r="AQ28" s="5" t="s">
        <v>41</v>
      </c>
      <c r="AR28" s="100">
        <v>20675693</v>
      </c>
      <c r="AS28" s="4"/>
      <c r="AT28" s="100">
        <v>16416746</v>
      </c>
      <c r="AU28" s="4"/>
      <c r="AV28" s="100">
        <v>20452890</v>
      </c>
      <c r="AW28" s="4"/>
      <c r="AX28" s="100">
        <v>28583987</v>
      </c>
      <c r="AY28" s="4"/>
      <c r="AZ28" s="100">
        <v>37650294</v>
      </c>
      <c r="BA28" s="4"/>
      <c r="BB28" s="100">
        <v>43023801</v>
      </c>
      <c r="BC28" s="4"/>
      <c r="BD28" s="100">
        <v>49315466</v>
      </c>
      <c r="BE28" s="4"/>
      <c r="BF28" s="100">
        <v>56619844</v>
      </c>
      <c r="BG28" s="4"/>
      <c r="BH28" s="100">
        <v>65468807</v>
      </c>
      <c r="BI28" s="79"/>
      <c r="BJ28" s="3" t="s">
        <v>41</v>
      </c>
      <c r="BK28" s="100">
        <v>56162043</v>
      </c>
      <c r="BL28" s="4"/>
      <c r="BM28" s="100">
        <v>58094329</v>
      </c>
      <c r="BN28" s="4"/>
      <c r="BO28" s="100">
        <v>49342455</v>
      </c>
      <c r="BP28" s="4"/>
      <c r="BQ28" s="100">
        <v>35206334</v>
      </c>
      <c r="BR28" s="4"/>
      <c r="BS28" s="100">
        <v>16326953</v>
      </c>
      <c r="BT28" s="79"/>
      <c r="BU28" s="100">
        <v>8255507</v>
      </c>
      <c r="BV28" s="79"/>
      <c r="BW28" s="80"/>
      <c r="BX28" s="80"/>
      <c r="BY28" s="80"/>
      <c r="BZ28" s="80"/>
      <c r="CA28" s="80"/>
      <c r="CB28" s="80"/>
      <c r="CC28" s="80"/>
    </row>
    <row r="29" spans="1:81" s="5" customFormat="1" x14ac:dyDescent="0.25">
      <c r="A29" s="5" t="s">
        <v>42</v>
      </c>
      <c r="B29" s="100">
        <v>547289432</v>
      </c>
      <c r="C29" s="77"/>
      <c r="D29" s="100">
        <v>508247940</v>
      </c>
      <c r="E29" s="78"/>
      <c r="F29" s="100">
        <v>39041492</v>
      </c>
      <c r="G29" s="79"/>
      <c r="H29" s="100">
        <v>18577592</v>
      </c>
      <c r="I29" s="79"/>
      <c r="J29" s="100">
        <v>20463900</v>
      </c>
      <c r="K29" s="79"/>
      <c r="L29" s="100">
        <v>14608649</v>
      </c>
      <c r="M29" s="4"/>
      <c r="N29" s="100">
        <v>13066853</v>
      </c>
      <c r="O29" s="4"/>
      <c r="P29" s="100">
        <v>16254471</v>
      </c>
      <c r="Q29" s="4"/>
      <c r="R29" s="100">
        <v>18364358</v>
      </c>
      <c r="S29" s="4"/>
      <c r="T29" s="100">
        <v>20433251</v>
      </c>
      <c r="U29" s="79"/>
      <c r="V29" s="5" t="s">
        <v>42</v>
      </c>
      <c r="W29" s="100">
        <v>20342158</v>
      </c>
      <c r="X29" s="4"/>
      <c r="Y29" s="100">
        <v>21139018</v>
      </c>
      <c r="Z29" s="4"/>
      <c r="AA29" s="100">
        <v>20921904</v>
      </c>
      <c r="AB29" s="4"/>
      <c r="AC29" s="100">
        <v>21102131</v>
      </c>
      <c r="AD29" s="4"/>
      <c r="AE29" s="100">
        <v>19854951</v>
      </c>
      <c r="AF29" s="4"/>
      <c r="AG29" s="100">
        <v>22860240</v>
      </c>
      <c r="AH29" s="4"/>
      <c r="AI29" s="100">
        <v>25963416</v>
      </c>
      <c r="AJ29" s="4"/>
      <c r="AK29" s="100">
        <v>26402315</v>
      </c>
      <c r="AL29" s="4"/>
      <c r="AM29" s="100">
        <v>18834098</v>
      </c>
      <c r="AN29" s="4"/>
      <c r="AO29" s="100">
        <v>13342298</v>
      </c>
      <c r="AP29" s="4"/>
      <c r="AQ29" s="5" t="s">
        <v>42</v>
      </c>
      <c r="AR29" s="100">
        <v>9066717</v>
      </c>
      <c r="AS29" s="4"/>
      <c r="AT29" s="100">
        <v>5838597</v>
      </c>
      <c r="AU29" s="4"/>
      <c r="AV29" s="100">
        <v>6764115</v>
      </c>
      <c r="AW29" s="4"/>
      <c r="AX29" s="100">
        <v>10763024</v>
      </c>
      <c r="AY29" s="4"/>
      <c r="AZ29" s="100">
        <v>14138311</v>
      </c>
      <c r="BA29" s="4"/>
      <c r="BB29" s="100">
        <v>17695033</v>
      </c>
      <c r="BC29" s="4"/>
      <c r="BD29" s="100">
        <v>19229564</v>
      </c>
      <c r="BE29" s="4"/>
      <c r="BF29" s="100">
        <v>21239635</v>
      </c>
      <c r="BG29" s="4"/>
      <c r="BH29" s="100">
        <v>22359727</v>
      </c>
      <c r="BI29" s="79"/>
      <c r="BJ29" s="3" t="s">
        <v>42</v>
      </c>
      <c r="BK29" s="100">
        <v>20750057</v>
      </c>
      <c r="BL29" s="4"/>
      <c r="BM29" s="100">
        <v>20730913</v>
      </c>
      <c r="BN29" s="4"/>
      <c r="BO29" s="100">
        <v>18907364</v>
      </c>
      <c r="BP29" s="4"/>
      <c r="BQ29" s="100">
        <v>14937916</v>
      </c>
      <c r="BR29" s="4"/>
      <c r="BS29" s="100">
        <v>8174451</v>
      </c>
      <c r="BT29" s="79"/>
      <c r="BU29" s="100">
        <v>4162405</v>
      </c>
      <c r="BV29" s="79"/>
      <c r="BW29" s="80"/>
      <c r="BX29" s="80"/>
      <c r="BY29" s="80"/>
      <c r="BZ29" s="80"/>
      <c r="CA29" s="80"/>
      <c r="CB29" s="80"/>
      <c r="CC29" s="80"/>
    </row>
    <row r="30" spans="1:81" s="5" customFormat="1" x14ac:dyDescent="0.25">
      <c r="A30" s="5" t="s">
        <v>43</v>
      </c>
      <c r="B30" s="100">
        <v>1038993896</v>
      </c>
      <c r="C30" s="77"/>
      <c r="D30" s="100">
        <v>987098074</v>
      </c>
      <c r="E30" s="78"/>
      <c r="F30" s="100">
        <v>51895822</v>
      </c>
      <c r="G30" s="79"/>
      <c r="H30" s="100">
        <v>24528089</v>
      </c>
      <c r="I30" s="79"/>
      <c r="J30" s="100">
        <v>27367733</v>
      </c>
      <c r="K30" s="79"/>
      <c r="L30" s="100">
        <v>15519506</v>
      </c>
      <c r="M30" s="4"/>
      <c r="N30" s="100">
        <v>18850213</v>
      </c>
      <c r="O30" s="4"/>
      <c r="P30" s="100">
        <v>26818555</v>
      </c>
      <c r="Q30" s="4"/>
      <c r="R30" s="100">
        <v>30768025</v>
      </c>
      <c r="S30" s="4"/>
      <c r="T30" s="100">
        <v>31779514</v>
      </c>
      <c r="U30" s="79"/>
      <c r="V30" s="5" t="s">
        <v>43</v>
      </c>
      <c r="W30" s="100">
        <v>32203660</v>
      </c>
      <c r="X30" s="4"/>
      <c r="Y30" s="100">
        <v>33290385</v>
      </c>
      <c r="Z30" s="4"/>
      <c r="AA30" s="100">
        <v>41478975</v>
      </c>
      <c r="AB30" s="4"/>
      <c r="AC30" s="100">
        <v>49185205</v>
      </c>
      <c r="AD30" s="4"/>
      <c r="AE30" s="100">
        <v>50403580</v>
      </c>
      <c r="AF30" s="4"/>
      <c r="AG30" s="100">
        <v>55502764</v>
      </c>
      <c r="AH30" s="4"/>
      <c r="AI30" s="100">
        <v>57781335</v>
      </c>
      <c r="AJ30" s="4"/>
      <c r="AK30" s="100">
        <v>58617365</v>
      </c>
      <c r="AL30" s="4"/>
      <c r="AM30" s="100">
        <v>40207240</v>
      </c>
      <c r="AN30" s="4"/>
      <c r="AO30" s="100">
        <v>36370985</v>
      </c>
      <c r="AP30" s="4"/>
      <c r="AQ30" s="5" t="s">
        <v>43</v>
      </c>
      <c r="AR30" s="100">
        <v>10219110</v>
      </c>
      <c r="AS30" s="4"/>
      <c r="AT30" s="100">
        <v>9014281</v>
      </c>
      <c r="AU30" s="4"/>
      <c r="AV30" s="100">
        <v>12267136</v>
      </c>
      <c r="AW30" s="4"/>
      <c r="AX30" s="100">
        <v>18495689</v>
      </c>
      <c r="AY30" s="4"/>
      <c r="AZ30" s="100">
        <v>22881165</v>
      </c>
      <c r="BA30" s="4"/>
      <c r="BB30" s="100">
        <v>23806525</v>
      </c>
      <c r="BC30" s="4"/>
      <c r="BD30" s="100">
        <v>28358824</v>
      </c>
      <c r="BE30" s="4"/>
      <c r="BF30" s="100">
        <v>39360207</v>
      </c>
      <c r="BG30" s="4"/>
      <c r="BH30" s="100">
        <v>45929329</v>
      </c>
      <c r="BI30" s="79"/>
      <c r="BJ30" s="3" t="s">
        <v>43</v>
      </c>
      <c r="BK30" s="100">
        <v>49632002</v>
      </c>
      <c r="BL30" s="4"/>
      <c r="BM30" s="100">
        <v>48485177</v>
      </c>
      <c r="BN30" s="4"/>
      <c r="BO30" s="100">
        <v>41764655</v>
      </c>
      <c r="BP30" s="4"/>
      <c r="BQ30" s="100">
        <v>32363329</v>
      </c>
      <c r="BR30" s="4"/>
      <c r="BS30" s="100">
        <v>16758897</v>
      </c>
      <c r="BT30" s="79"/>
      <c r="BU30" s="100">
        <v>8984441</v>
      </c>
      <c r="BV30" s="79"/>
      <c r="BW30" s="80"/>
      <c r="BX30" s="80"/>
      <c r="BY30" s="80"/>
      <c r="BZ30" s="80"/>
      <c r="CA30" s="80"/>
      <c r="CB30" s="80"/>
      <c r="CC30" s="80"/>
    </row>
    <row r="31" spans="1:81" s="5" customFormat="1" x14ac:dyDescent="0.25">
      <c r="A31" s="5" t="s">
        <v>44</v>
      </c>
      <c r="B31" s="100">
        <v>2074134541</v>
      </c>
      <c r="C31" s="77"/>
      <c r="D31" s="100">
        <v>1925987855</v>
      </c>
      <c r="E31" s="78"/>
      <c r="F31" s="100">
        <v>148146686</v>
      </c>
      <c r="G31" s="79"/>
      <c r="H31" s="100">
        <v>70254946</v>
      </c>
      <c r="I31" s="79"/>
      <c r="J31" s="100">
        <v>77891740</v>
      </c>
      <c r="K31" s="79"/>
      <c r="L31" s="100">
        <v>42802068</v>
      </c>
      <c r="M31" s="4"/>
      <c r="N31" s="100">
        <v>53017313</v>
      </c>
      <c r="O31" s="4"/>
      <c r="P31" s="100">
        <v>69736992</v>
      </c>
      <c r="Q31" s="4"/>
      <c r="R31" s="100">
        <v>70130513</v>
      </c>
      <c r="S31" s="4"/>
      <c r="T31" s="100">
        <v>72304302</v>
      </c>
      <c r="U31" s="79"/>
      <c r="V31" s="5" t="s">
        <v>44</v>
      </c>
      <c r="W31" s="100">
        <v>71850876</v>
      </c>
      <c r="X31" s="4"/>
      <c r="Y31" s="100">
        <v>73302248</v>
      </c>
      <c r="Z31" s="4"/>
      <c r="AA31" s="100">
        <v>85663748</v>
      </c>
      <c r="AB31" s="4"/>
      <c r="AC31" s="100">
        <v>87928253</v>
      </c>
      <c r="AD31" s="4"/>
      <c r="AE31" s="100">
        <v>80365054</v>
      </c>
      <c r="AF31" s="4"/>
      <c r="AG31" s="100">
        <v>92702329</v>
      </c>
      <c r="AH31" s="4"/>
      <c r="AI31" s="100">
        <v>100844575</v>
      </c>
      <c r="AJ31" s="4"/>
      <c r="AK31" s="100">
        <v>108628084</v>
      </c>
      <c r="AL31" s="4"/>
      <c r="AM31" s="100">
        <v>83436485</v>
      </c>
      <c r="AN31" s="4"/>
      <c r="AO31" s="100">
        <v>69030462</v>
      </c>
      <c r="AP31" s="4"/>
      <c r="AQ31" s="5" t="s">
        <v>44</v>
      </c>
      <c r="AR31" s="100">
        <v>25209466</v>
      </c>
      <c r="AS31" s="4"/>
      <c r="AT31" s="100">
        <v>22159248</v>
      </c>
      <c r="AU31" s="4"/>
      <c r="AV31" s="100">
        <v>27990740</v>
      </c>
      <c r="AW31" s="4"/>
      <c r="AX31" s="100">
        <v>37145596</v>
      </c>
      <c r="AY31" s="4"/>
      <c r="AZ31" s="100">
        <v>47996153</v>
      </c>
      <c r="BA31" s="4"/>
      <c r="BB31" s="100">
        <v>51814911</v>
      </c>
      <c r="BC31" s="4"/>
      <c r="BD31" s="100">
        <v>58528011</v>
      </c>
      <c r="BE31" s="4"/>
      <c r="BF31" s="100">
        <v>79880696</v>
      </c>
      <c r="BG31" s="4"/>
      <c r="BH31" s="100">
        <v>84192714</v>
      </c>
      <c r="BI31" s="79"/>
      <c r="BJ31" s="3" t="s">
        <v>44</v>
      </c>
      <c r="BK31" s="100">
        <v>71765246</v>
      </c>
      <c r="BL31" s="4"/>
      <c r="BM31" s="100">
        <v>77682003</v>
      </c>
      <c r="BN31" s="4"/>
      <c r="BO31" s="100">
        <v>71039690</v>
      </c>
      <c r="BP31" s="4"/>
      <c r="BQ31" s="100">
        <v>59724646</v>
      </c>
      <c r="BR31" s="4"/>
      <c r="BS31" s="100">
        <v>31912333</v>
      </c>
      <c r="BT31" s="79"/>
      <c r="BU31" s="100">
        <v>17203100</v>
      </c>
      <c r="BV31" s="79"/>
      <c r="BW31" s="80"/>
      <c r="BX31" s="80"/>
      <c r="BY31" s="80"/>
      <c r="BZ31" s="80"/>
      <c r="CA31" s="80"/>
      <c r="CB31" s="80"/>
      <c r="CC31" s="80"/>
    </row>
    <row r="32" spans="1:81" s="5" customFormat="1" x14ac:dyDescent="0.25">
      <c r="A32" s="5" t="s">
        <v>45</v>
      </c>
      <c r="B32" s="100">
        <v>744591012</v>
      </c>
      <c r="C32" s="77"/>
      <c r="D32" s="100">
        <v>696936158</v>
      </c>
      <c r="E32" s="78"/>
      <c r="F32" s="100">
        <v>47654854</v>
      </c>
      <c r="G32" s="79"/>
      <c r="H32" s="100">
        <v>23122181</v>
      </c>
      <c r="I32" s="79"/>
      <c r="J32" s="100">
        <v>24532673</v>
      </c>
      <c r="K32" s="79"/>
      <c r="L32" s="100">
        <v>16914824</v>
      </c>
      <c r="M32" s="4"/>
      <c r="N32" s="100">
        <v>18607631</v>
      </c>
      <c r="O32" s="4"/>
      <c r="P32" s="100">
        <v>22364942</v>
      </c>
      <c r="Q32" s="4"/>
      <c r="R32" s="100">
        <v>23371829</v>
      </c>
      <c r="S32" s="4"/>
      <c r="T32" s="100">
        <v>25333706</v>
      </c>
      <c r="U32" s="79"/>
      <c r="V32" s="5" t="s">
        <v>45</v>
      </c>
      <c r="W32" s="100">
        <v>24842151</v>
      </c>
      <c r="X32" s="4"/>
      <c r="Y32" s="100">
        <v>25841653</v>
      </c>
      <c r="Z32" s="4"/>
      <c r="AA32" s="100">
        <v>30557765</v>
      </c>
      <c r="AB32" s="4"/>
      <c r="AC32" s="100">
        <v>32427436</v>
      </c>
      <c r="AD32" s="4"/>
      <c r="AE32" s="100">
        <v>30589690</v>
      </c>
      <c r="AF32" s="4"/>
      <c r="AG32" s="100">
        <v>34168477</v>
      </c>
      <c r="AH32" s="4"/>
      <c r="AI32" s="100">
        <v>36325126</v>
      </c>
      <c r="AJ32" s="4"/>
      <c r="AK32" s="100">
        <v>37907384</v>
      </c>
      <c r="AL32" s="4"/>
      <c r="AM32" s="100">
        <v>26484082</v>
      </c>
      <c r="AN32" s="4"/>
      <c r="AO32" s="100">
        <v>18054792</v>
      </c>
      <c r="AP32" s="4"/>
      <c r="AQ32" s="5" t="s">
        <v>45</v>
      </c>
      <c r="AR32" s="100">
        <v>10495730</v>
      </c>
      <c r="AS32" s="4"/>
      <c r="AT32" s="100">
        <v>8666627</v>
      </c>
      <c r="AU32" s="4"/>
      <c r="AV32" s="100">
        <v>11513078</v>
      </c>
      <c r="AW32" s="4"/>
      <c r="AX32" s="100">
        <v>12559585</v>
      </c>
      <c r="AY32" s="4"/>
      <c r="AZ32" s="100">
        <v>17469762</v>
      </c>
      <c r="BA32" s="4"/>
      <c r="BB32" s="100">
        <v>19969824</v>
      </c>
      <c r="BC32" s="4"/>
      <c r="BD32" s="100">
        <v>22140930</v>
      </c>
      <c r="BE32" s="4"/>
      <c r="BF32" s="100">
        <v>29346229</v>
      </c>
      <c r="BG32" s="4"/>
      <c r="BH32" s="100">
        <v>33934379</v>
      </c>
      <c r="BI32" s="79"/>
      <c r="BJ32" s="3" t="s">
        <v>45</v>
      </c>
      <c r="BK32" s="100">
        <v>29455046</v>
      </c>
      <c r="BL32" s="4"/>
      <c r="BM32" s="100">
        <v>32682878</v>
      </c>
      <c r="BN32" s="4"/>
      <c r="BO32" s="100">
        <v>26752252</v>
      </c>
      <c r="BP32" s="4"/>
      <c r="BQ32" s="100">
        <v>21718196</v>
      </c>
      <c r="BR32" s="4"/>
      <c r="BS32" s="100">
        <v>11162485</v>
      </c>
      <c r="BT32" s="79"/>
      <c r="BU32" s="100">
        <v>5277669</v>
      </c>
      <c r="BV32" s="79"/>
      <c r="BW32" s="80"/>
      <c r="BX32" s="80"/>
      <c r="BY32" s="80"/>
      <c r="BZ32" s="80"/>
      <c r="CA32" s="80"/>
      <c r="CB32" s="80"/>
      <c r="CC32" s="80"/>
    </row>
    <row r="33" spans="1:81" s="5" customFormat="1" x14ac:dyDescent="0.25">
      <c r="A33" s="5" t="s">
        <v>46</v>
      </c>
      <c r="B33" s="100">
        <v>505073065</v>
      </c>
      <c r="C33" s="77"/>
      <c r="D33" s="100">
        <v>474132276</v>
      </c>
      <c r="E33" s="78"/>
      <c r="F33" s="100">
        <v>30940789</v>
      </c>
      <c r="G33" s="79"/>
      <c r="H33" s="100">
        <v>14738969</v>
      </c>
      <c r="I33" s="79"/>
      <c r="J33" s="100">
        <v>16201820</v>
      </c>
      <c r="K33" s="79"/>
      <c r="L33" s="100">
        <v>9979680</v>
      </c>
      <c r="M33" s="4"/>
      <c r="N33" s="100">
        <v>11621767</v>
      </c>
      <c r="O33" s="4"/>
      <c r="P33" s="100">
        <v>14758856</v>
      </c>
      <c r="Q33" s="4"/>
      <c r="R33" s="100">
        <v>15450963</v>
      </c>
      <c r="S33" s="4"/>
      <c r="T33" s="100">
        <v>15986420</v>
      </c>
      <c r="U33" s="79"/>
      <c r="V33" s="5" t="s">
        <v>46</v>
      </c>
      <c r="W33" s="100">
        <v>16592132</v>
      </c>
      <c r="X33" s="4"/>
      <c r="Y33" s="100">
        <v>17935553</v>
      </c>
      <c r="Z33" s="4"/>
      <c r="AA33" s="100">
        <v>21199188</v>
      </c>
      <c r="AB33" s="4"/>
      <c r="AC33" s="100">
        <v>20969708</v>
      </c>
      <c r="AD33" s="4"/>
      <c r="AE33" s="100">
        <v>19774467</v>
      </c>
      <c r="AF33" s="4"/>
      <c r="AG33" s="100">
        <v>23672136</v>
      </c>
      <c r="AH33" s="4"/>
      <c r="AI33" s="100">
        <v>29015961</v>
      </c>
      <c r="AJ33" s="4"/>
      <c r="AK33" s="100">
        <v>29363868</v>
      </c>
      <c r="AL33" s="4"/>
      <c r="AM33" s="100">
        <v>23503493</v>
      </c>
      <c r="AN33" s="4"/>
      <c r="AO33" s="100">
        <v>18783518</v>
      </c>
      <c r="AP33" s="4"/>
      <c r="AQ33" s="5" t="s">
        <v>46</v>
      </c>
      <c r="AR33" s="100">
        <v>5223656</v>
      </c>
      <c r="AS33" s="4"/>
      <c r="AT33" s="100">
        <v>5234004</v>
      </c>
      <c r="AU33" s="4"/>
      <c r="AV33" s="100">
        <v>6128475</v>
      </c>
      <c r="AW33" s="4"/>
      <c r="AX33" s="100">
        <v>9423065</v>
      </c>
      <c r="AY33" s="4"/>
      <c r="AZ33" s="100">
        <v>10415145</v>
      </c>
      <c r="BA33" s="4"/>
      <c r="BB33" s="100">
        <v>11819603</v>
      </c>
      <c r="BC33" s="4"/>
      <c r="BD33" s="100">
        <v>15431728</v>
      </c>
      <c r="BE33" s="4"/>
      <c r="BF33" s="100">
        <v>17727813</v>
      </c>
      <c r="BG33" s="4"/>
      <c r="BH33" s="100">
        <v>20355015</v>
      </c>
      <c r="BI33" s="79"/>
      <c r="BJ33" s="3" t="s">
        <v>46</v>
      </c>
      <c r="BK33" s="100">
        <v>16443362</v>
      </c>
      <c r="BL33" s="4"/>
      <c r="BM33" s="100">
        <v>19249757</v>
      </c>
      <c r="BN33" s="4"/>
      <c r="BO33" s="100">
        <v>19199823</v>
      </c>
      <c r="BP33" s="4"/>
      <c r="BQ33" s="100">
        <v>15343392</v>
      </c>
      <c r="BR33" s="4"/>
      <c r="BS33" s="100">
        <v>8720373</v>
      </c>
      <c r="BT33" s="79"/>
      <c r="BU33" s="100">
        <v>4809355</v>
      </c>
      <c r="BV33" s="79"/>
      <c r="BW33" s="80"/>
      <c r="BX33" s="80"/>
      <c r="BY33" s="80"/>
      <c r="BZ33" s="80"/>
      <c r="CA33" s="80"/>
      <c r="CB33" s="80"/>
      <c r="CC33" s="80"/>
    </row>
    <row r="34" spans="1:81" s="5" customFormat="1" x14ac:dyDescent="0.25">
      <c r="A34" s="5" t="s">
        <v>47</v>
      </c>
      <c r="B34" s="100">
        <v>1482911505</v>
      </c>
      <c r="C34" s="77"/>
      <c r="D34" s="100">
        <v>1379322258</v>
      </c>
      <c r="E34" s="78"/>
      <c r="F34" s="100">
        <v>103589247</v>
      </c>
      <c r="G34" s="79"/>
      <c r="H34" s="100">
        <v>50676590</v>
      </c>
      <c r="I34" s="79"/>
      <c r="J34" s="100">
        <v>52912657</v>
      </c>
      <c r="K34" s="79"/>
      <c r="L34" s="100">
        <v>31650911</v>
      </c>
      <c r="M34" s="4"/>
      <c r="N34" s="100">
        <v>39792383</v>
      </c>
      <c r="O34" s="4"/>
      <c r="P34" s="100">
        <v>53974093</v>
      </c>
      <c r="Q34" s="4"/>
      <c r="R34" s="100">
        <v>56100364</v>
      </c>
      <c r="S34" s="4"/>
      <c r="T34" s="100">
        <v>58367996</v>
      </c>
      <c r="U34" s="79"/>
      <c r="V34" s="5" t="s">
        <v>47</v>
      </c>
      <c r="W34" s="100">
        <v>58249509</v>
      </c>
      <c r="X34" s="4"/>
      <c r="Y34" s="100">
        <v>55408141</v>
      </c>
      <c r="Z34" s="4"/>
      <c r="AA34" s="100">
        <v>62709379</v>
      </c>
      <c r="AB34" s="4"/>
      <c r="AC34" s="100">
        <v>64091461</v>
      </c>
      <c r="AD34" s="4"/>
      <c r="AE34" s="100">
        <v>56952699</v>
      </c>
      <c r="AF34" s="4"/>
      <c r="AG34" s="100">
        <v>62599613</v>
      </c>
      <c r="AH34" s="4"/>
      <c r="AI34" s="100">
        <v>67776503</v>
      </c>
      <c r="AJ34" s="4"/>
      <c r="AK34" s="100">
        <v>71181806</v>
      </c>
      <c r="AL34" s="4"/>
      <c r="AM34" s="100">
        <v>54011579</v>
      </c>
      <c r="AN34" s="4"/>
      <c r="AO34" s="100">
        <v>54136644</v>
      </c>
      <c r="AP34" s="4"/>
      <c r="AQ34" s="5" t="s">
        <v>47</v>
      </c>
      <c r="AR34" s="100">
        <v>19449963</v>
      </c>
      <c r="AS34" s="4"/>
      <c r="AT34" s="100">
        <v>16507970</v>
      </c>
      <c r="AU34" s="4"/>
      <c r="AV34" s="100">
        <v>23294239</v>
      </c>
      <c r="AW34" s="4"/>
      <c r="AX34" s="100">
        <v>29546717</v>
      </c>
      <c r="AY34" s="4"/>
      <c r="AZ34" s="100">
        <v>38503982</v>
      </c>
      <c r="BA34" s="4"/>
      <c r="BB34" s="100">
        <v>40136121</v>
      </c>
      <c r="BC34" s="4"/>
      <c r="BD34" s="100">
        <v>42104382</v>
      </c>
      <c r="BE34" s="4"/>
      <c r="BF34" s="100">
        <v>48446183</v>
      </c>
      <c r="BG34" s="4"/>
      <c r="BH34" s="100">
        <v>50379106</v>
      </c>
      <c r="BI34" s="79"/>
      <c r="BJ34" s="3" t="s">
        <v>47</v>
      </c>
      <c r="BK34" s="100">
        <v>48057536</v>
      </c>
      <c r="BL34" s="4"/>
      <c r="BM34" s="100">
        <v>51967643</v>
      </c>
      <c r="BN34" s="4"/>
      <c r="BO34" s="100">
        <v>48019838</v>
      </c>
      <c r="BP34" s="4"/>
      <c r="BQ34" s="100">
        <v>39611811</v>
      </c>
      <c r="BR34" s="4"/>
      <c r="BS34" s="100">
        <v>22339638</v>
      </c>
      <c r="BT34" s="79"/>
      <c r="BU34" s="100">
        <v>13954048</v>
      </c>
      <c r="BV34" s="79"/>
      <c r="BW34" s="80"/>
      <c r="BX34" s="80"/>
      <c r="BY34" s="80"/>
      <c r="BZ34" s="80"/>
      <c r="CA34" s="80"/>
      <c r="CB34" s="80"/>
      <c r="CC34" s="80"/>
    </row>
    <row r="35" spans="1:81" s="5" customFormat="1" x14ac:dyDescent="0.25">
      <c r="A35" s="5" t="s">
        <v>48</v>
      </c>
      <c r="B35" s="100">
        <v>196398946</v>
      </c>
      <c r="C35" s="77"/>
      <c r="D35" s="100">
        <v>183423378</v>
      </c>
      <c r="E35" s="78"/>
      <c r="F35" s="100">
        <v>12975568</v>
      </c>
      <c r="G35" s="79"/>
      <c r="H35" s="100">
        <v>6160976</v>
      </c>
      <c r="I35" s="79"/>
      <c r="J35" s="100">
        <v>6814592</v>
      </c>
      <c r="K35" s="79"/>
      <c r="L35" s="100">
        <v>3646743</v>
      </c>
      <c r="M35" s="4"/>
      <c r="N35" s="100">
        <v>3830415</v>
      </c>
      <c r="O35" s="4"/>
      <c r="P35" s="100">
        <v>4657867</v>
      </c>
      <c r="Q35" s="4"/>
      <c r="R35" s="100">
        <v>5012939</v>
      </c>
      <c r="S35" s="4"/>
      <c r="T35" s="100">
        <v>5435846</v>
      </c>
      <c r="U35" s="79"/>
      <c r="V35" s="5" t="s">
        <v>48</v>
      </c>
      <c r="W35" s="100">
        <v>5545563</v>
      </c>
      <c r="X35" s="4"/>
      <c r="Y35" s="100">
        <v>6707606</v>
      </c>
      <c r="Z35" s="4"/>
      <c r="AA35" s="100">
        <v>7578683</v>
      </c>
      <c r="AB35" s="4"/>
      <c r="AC35" s="100">
        <v>8010102</v>
      </c>
      <c r="AD35" s="4"/>
      <c r="AE35" s="100">
        <v>8395828</v>
      </c>
      <c r="AF35" s="4"/>
      <c r="AG35" s="100">
        <v>9324277</v>
      </c>
      <c r="AH35" s="4"/>
      <c r="AI35" s="100">
        <v>11506390</v>
      </c>
      <c r="AJ35" s="4"/>
      <c r="AK35" s="100">
        <v>11438477</v>
      </c>
      <c r="AL35" s="4"/>
      <c r="AM35" s="100">
        <v>8542703</v>
      </c>
      <c r="AN35" s="4"/>
      <c r="AO35" s="100">
        <v>7487243</v>
      </c>
      <c r="AP35" s="4"/>
      <c r="AQ35" s="5" t="s">
        <v>48</v>
      </c>
      <c r="AR35" s="100">
        <v>2524646</v>
      </c>
      <c r="AS35" s="4"/>
      <c r="AT35" s="100">
        <v>1780063</v>
      </c>
      <c r="AU35" s="4"/>
      <c r="AV35" s="100">
        <v>2650162</v>
      </c>
      <c r="AW35" s="4"/>
      <c r="AX35" s="100">
        <v>3559041</v>
      </c>
      <c r="AY35" s="4"/>
      <c r="AZ35" s="100">
        <v>4400618</v>
      </c>
      <c r="BA35" s="4"/>
      <c r="BB35" s="100">
        <v>5133388</v>
      </c>
      <c r="BC35" s="4"/>
      <c r="BD35" s="100">
        <v>5448937</v>
      </c>
      <c r="BE35" s="4"/>
      <c r="BF35" s="100">
        <v>7475466</v>
      </c>
      <c r="BG35" s="4"/>
      <c r="BH35" s="100">
        <v>8455319</v>
      </c>
      <c r="BI35" s="79"/>
      <c r="BJ35" s="3" t="s">
        <v>48</v>
      </c>
      <c r="BK35" s="100">
        <v>7477571</v>
      </c>
      <c r="BL35" s="4"/>
      <c r="BM35" s="100">
        <v>7863766</v>
      </c>
      <c r="BN35" s="4"/>
      <c r="BO35" s="100">
        <v>7380340</v>
      </c>
      <c r="BP35" s="4"/>
      <c r="BQ35" s="100">
        <v>6723335</v>
      </c>
      <c r="BR35" s="4"/>
      <c r="BS35" s="100">
        <v>3890839</v>
      </c>
      <c r="BT35" s="79"/>
      <c r="BU35" s="100">
        <v>1539205</v>
      </c>
      <c r="BV35" s="79"/>
      <c r="BW35" s="80"/>
      <c r="BX35" s="80"/>
      <c r="BY35" s="80"/>
      <c r="BZ35" s="80"/>
      <c r="CA35" s="80"/>
      <c r="CB35" s="80"/>
      <c r="CC35" s="80"/>
    </row>
    <row r="36" spans="1:81" s="10" customFormat="1" x14ac:dyDescent="0.25">
      <c r="A36" s="5" t="s">
        <v>49</v>
      </c>
      <c r="B36" s="79">
        <f>SUM(B10:B35)</f>
        <v>20595098704</v>
      </c>
      <c r="C36" s="79"/>
      <c r="D36" s="79">
        <f>SUM(D10:D35)</f>
        <v>19311600060</v>
      </c>
      <c r="E36" s="79"/>
      <c r="F36" s="79">
        <f>SUM(F10:F35)</f>
        <v>1283498644</v>
      </c>
      <c r="G36" s="79"/>
      <c r="H36" s="79">
        <f>SUM(H10:H35)</f>
        <v>610533707</v>
      </c>
      <c r="I36" s="79"/>
      <c r="J36" s="79">
        <f>SUM(J10:J35)</f>
        <v>672964937</v>
      </c>
      <c r="K36" s="79"/>
      <c r="L36" s="79">
        <f>SUM(L10:L35)</f>
        <v>453383031</v>
      </c>
      <c r="M36" s="79"/>
      <c r="N36" s="79">
        <f>SUM(N10:N35)</f>
        <v>491982570</v>
      </c>
      <c r="O36" s="79"/>
      <c r="P36" s="79">
        <f>SUM(P10:P35)</f>
        <v>627442144</v>
      </c>
      <c r="Q36" s="79"/>
      <c r="R36" s="79">
        <f>SUM(R10:R35)</f>
        <v>683416021</v>
      </c>
      <c r="S36" s="79"/>
      <c r="T36" s="79">
        <f>SUM(T10:T35)</f>
        <v>702351955</v>
      </c>
      <c r="U36" s="79"/>
      <c r="V36" s="76" t="s">
        <v>49</v>
      </c>
      <c r="W36" s="79">
        <f>SUM(W10:W35)</f>
        <v>714366075</v>
      </c>
      <c r="X36" s="79"/>
      <c r="Y36" s="79">
        <f>SUM(Y10:Y35)</f>
        <v>741181298</v>
      </c>
      <c r="Z36" s="79"/>
      <c r="AA36" s="79">
        <f>SUM(AA10:AA35)</f>
        <v>839026185</v>
      </c>
      <c r="AB36" s="79"/>
      <c r="AC36" s="79">
        <f>SUM(AC10:AC35)</f>
        <v>884462719</v>
      </c>
      <c r="AD36" s="79"/>
      <c r="AE36" s="79">
        <f>SUM(AE10:AE35)</f>
        <v>846560013</v>
      </c>
      <c r="AF36" s="79"/>
      <c r="AG36" s="79">
        <f>SUM(AG10:AG35)</f>
        <v>953565614</v>
      </c>
      <c r="AH36" s="79"/>
      <c r="AI36" s="79">
        <f>SUM(AI10:AI35)</f>
        <v>1039328004</v>
      </c>
      <c r="AJ36" s="79"/>
      <c r="AK36" s="79">
        <f>SUM(AK10:AK35)</f>
        <v>1058696268</v>
      </c>
      <c r="AL36" s="79"/>
      <c r="AM36" s="79">
        <f>SUM(AM10:AM35)</f>
        <v>777663413</v>
      </c>
      <c r="AN36" s="79"/>
      <c r="AO36" s="79">
        <f>SUM(AO10:AO35)</f>
        <v>618156199</v>
      </c>
      <c r="AP36" s="4"/>
      <c r="AQ36" s="76" t="s">
        <v>49</v>
      </c>
      <c r="AR36" s="79">
        <f>SUM(AR10:AR35)</f>
        <v>270617282</v>
      </c>
      <c r="AS36" s="79"/>
      <c r="AT36" s="79">
        <f>SUM(AT10:AT35)</f>
        <v>227132393</v>
      </c>
      <c r="AU36" s="79"/>
      <c r="AV36" s="79">
        <f>SUM(AV10:AV35)</f>
        <v>293341386</v>
      </c>
      <c r="AW36" s="79"/>
      <c r="AX36" s="79">
        <f>SUM(AX10:AX35)</f>
        <v>403674826</v>
      </c>
      <c r="AY36" s="79"/>
      <c r="AZ36" s="79">
        <f>SUM(AZ10:AZ35)</f>
        <v>509741167</v>
      </c>
      <c r="BA36" s="79"/>
      <c r="BB36" s="79">
        <f>SUM(BB10:BB35)</f>
        <v>556283168</v>
      </c>
      <c r="BC36" s="79"/>
      <c r="BD36" s="79">
        <f>SUM(BD10:BD35)</f>
        <v>617178983</v>
      </c>
      <c r="BE36" s="79"/>
      <c r="BF36" s="79">
        <f>SUM(BF10:BF35)</f>
        <v>765930616</v>
      </c>
      <c r="BG36" s="79"/>
      <c r="BH36" s="79">
        <f>SUM(BH10:BH35)</f>
        <v>841080075</v>
      </c>
      <c r="BI36" s="79"/>
      <c r="BJ36" s="76" t="s">
        <v>49</v>
      </c>
      <c r="BK36" s="79">
        <f>SUM(BK10:BK35)</f>
        <v>775798930</v>
      </c>
      <c r="BL36" s="79"/>
      <c r="BM36" s="79">
        <f>SUM(BM10:BM35)</f>
        <v>816501507</v>
      </c>
      <c r="BN36" s="79"/>
      <c r="BO36" s="79">
        <f>SUM(BO10:BO35)</f>
        <v>741515877</v>
      </c>
      <c r="BP36" s="79"/>
      <c r="BQ36" s="79">
        <f>SUM(BQ10:BQ35)</f>
        <v>577423346</v>
      </c>
      <c r="BR36" s="79"/>
      <c r="BS36" s="79">
        <f>SUM(BS10:BS35)</f>
        <v>320602243</v>
      </c>
      <c r="BT36" s="79"/>
      <c r="BU36" s="79">
        <f>SUM(BU10:BU35)</f>
        <v>163196752</v>
      </c>
      <c r="BV36" s="79"/>
      <c r="BW36" s="81"/>
      <c r="BX36" s="81"/>
      <c r="BY36" s="81"/>
      <c r="BZ36" s="81"/>
      <c r="CA36" s="81"/>
      <c r="CB36" s="81"/>
      <c r="CC36" s="81"/>
    </row>
    <row r="37" spans="1:81" x14ac:dyDescent="0.25">
      <c r="B37" s="11"/>
      <c r="C37" s="11"/>
      <c r="D37" s="11"/>
      <c r="E37" s="11"/>
      <c r="F37" s="11"/>
      <c r="G37" s="11"/>
      <c r="H37" s="11"/>
      <c r="I37" s="11"/>
      <c r="J37" s="11"/>
      <c r="K37" s="11"/>
      <c r="L37" s="11"/>
      <c r="M37" s="11"/>
      <c r="N37" s="11"/>
      <c r="O37" s="11"/>
      <c r="P37" s="11"/>
      <c r="Q37" s="11"/>
      <c r="R37" s="11"/>
      <c r="S37" s="11"/>
      <c r="T37" s="11"/>
      <c r="U37" s="11"/>
      <c r="V37" s="11"/>
      <c r="W37" s="11"/>
      <c r="X37" s="11"/>
      <c r="Y37" s="11"/>
      <c r="Z37" s="11"/>
      <c r="AA37" s="11"/>
      <c r="AB37" s="11"/>
      <c r="AC37" s="11"/>
      <c r="AD37" s="11"/>
      <c r="AE37" s="11"/>
      <c r="AF37" s="11"/>
      <c r="AG37" s="11"/>
      <c r="AH37" s="11"/>
      <c r="AI37" s="11"/>
      <c r="AJ37" s="11"/>
      <c r="AK37" s="11"/>
      <c r="AL37" s="11"/>
      <c r="AM37" s="11"/>
      <c r="AN37" s="11"/>
      <c r="AO37" s="11"/>
      <c r="AP37" s="11"/>
      <c r="AR37" s="11"/>
      <c r="AS37" s="11"/>
      <c r="AT37" s="11"/>
      <c r="AU37" s="11"/>
      <c r="AV37" s="11"/>
      <c r="AW37" s="11"/>
      <c r="AX37" s="11"/>
      <c r="AY37" s="11"/>
      <c r="AZ37" s="11"/>
      <c r="BA37" s="11"/>
      <c r="BB37" s="11"/>
      <c r="BC37" s="11"/>
      <c r="BD37" s="11"/>
      <c r="BE37" s="11"/>
      <c r="BF37" s="11"/>
      <c r="BG37" s="11"/>
      <c r="BH37" s="11"/>
      <c r="BI37" s="11"/>
      <c r="BK37" s="11"/>
      <c r="BL37" s="11"/>
      <c r="BM37" s="11"/>
      <c r="BN37" s="11"/>
      <c r="BO37" s="11"/>
      <c r="BP37" s="11"/>
      <c r="BQ37" s="11"/>
      <c r="BR37" s="11"/>
      <c r="BS37" s="11"/>
      <c r="BT37" s="11"/>
      <c r="BU37" s="11"/>
      <c r="BV37" s="11"/>
      <c r="BW37" s="80"/>
      <c r="BX37" s="80"/>
      <c r="BY37" s="80"/>
      <c r="BZ37" s="80"/>
      <c r="CA37" s="80"/>
      <c r="CB37" s="80"/>
      <c r="CC37" s="80"/>
    </row>
    <row r="38" spans="1:81" x14ac:dyDescent="0.25">
      <c r="B38" s="11"/>
      <c r="C38" s="11"/>
      <c r="D38" s="11"/>
      <c r="E38" s="11"/>
      <c r="F38" s="80"/>
      <c r="G38" s="11"/>
      <c r="H38" s="11"/>
      <c r="I38" s="11"/>
      <c r="J38" s="11"/>
      <c r="K38" s="11"/>
      <c r="L38" s="11"/>
      <c r="M38" s="11"/>
      <c r="N38" s="11"/>
      <c r="O38" s="11"/>
      <c r="P38" s="11"/>
      <c r="Q38" s="11"/>
      <c r="R38" s="11"/>
      <c r="S38" s="11"/>
      <c r="T38" s="11"/>
      <c r="U38" s="11"/>
      <c r="V38" s="11"/>
      <c r="W38" s="11"/>
      <c r="X38" s="11"/>
      <c r="Y38" s="11"/>
      <c r="Z38" s="11"/>
      <c r="AA38" s="11"/>
      <c r="AB38" s="11"/>
      <c r="AC38" s="11"/>
      <c r="AD38" s="11"/>
      <c r="AE38" s="11"/>
      <c r="AF38" s="11"/>
      <c r="AG38" s="11"/>
      <c r="AH38" s="11"/>
      <c r="AI38" s="11"/>
      <c r="AJ38" s="11"/>
      <c r="AK38" s="11"/>
      <c r="AL38" s="11"/>
      <c r="AM38" s="11"/>
      <c r="AN38" s="11"/>
      <c r="AO38" s="11"/>
      <c r="AP38" s="11"/>
      <c r="AR38" s="11"/>
      <c r="AS38" s="11"/>
      <c r="AT38" s="11"/>
      <c r="AU38" s="11"/>
      <c r="AV38" s="11"/>
      <c r="AW38" s="11"/>
      <c r="AX38" s="11"/>
      <c r="AY38" s="11"/>
      <c r="AZ38" s="11"/>
      <c r="BA38" s="11"/>
      <c r="BB38" s="11"/>
      <c r="BC38" s="11"/>
      <c r="BD38" s="11"/>
      <c r="BE38" s="11"/>
      <c r="BF38" s="11"/>
      <c r="BG38" s="11"/>
      <c r="BH38" s="11"/>
      <c r="BI38" s="11"/>
      <c r="BK38" s="11"/>
      <c r="BL38" s="11"/>
      <c r="BM38" s="11"/>
      <c r="BN38" s="11"/>
      <c r="BO38" s="11"/>
      <c r="BP38" s="11"/>
      <c r="BQ38" s="11"/>
      <c r="BR38" s="11"/>
      <c r="BS38" s="11"/>
      <c r="BT38" s="11"/>
      <c r="BU38" s="11"/>
      <c r="BV38" s="11"/>
      <c r="BW38" s="80"/>
      <c r="BX38" s="80"/>
      <c r="BY38" s="80"/>
      <c r="BZ38" s="80"/>
      <c r="CA38" s="80"/>
      <c r="CB38" s="80"/>
      <c r="CC38" s="80"/>
    </row>
    <row r="39" spans="1:81" x14ac:dyDescent="0.25">
      <c r="B39" s="11"/>
      <c r="C39" s="11"/>
      <c r="D39" s="11"/>
      <c r="E39" s="11"/>
      <c r="F39" s="11"/>
      <c r="G39" s="11"/>
      <c r="H39" s="11"/>
      <c r="I39" s="11"/>
      <c r="J39" s="11"/>
      <c r="K39" s="11"/>
      <c r="L39" s="11"/>
      <c r="M39" s="11"/>
      <c r="N39" s="11"/>
      <c r="O39" s="11"/>
      <c r="P39" s="11"/>
      <c r="Q39" s="11"/>
      <c r="R39" s="11"/>
      <c r="S39" s="11"/>
      <c r="T39" s="11"/>
      <c r="U39" s="11"/>
      <c r="V39" s="11"/>
      <c r="W39" s="11"/>
      <c r="X39" s="11"/>
      <c r="Y39" s="11"/>
      <c r="Z39" s="11"/>
      <c r="AA39" s="11"/>
      <c r="AB39" s="11"/>
      <c r="AC39" s="11"/>
      <c r="AD39" s="11"/>
      <c r="AE39" s="11"/>
      <c r="AF39" s="11"/>
      <c r="AG39" s="11"/>
      <c r="AH39" s="11"/>
      <c r="AI39" s="11"/>
      <c r="AJ39" s="11"/>
      <c r="AK39" s="11"/>
      <c r="AL39" s="11"/>
      <c r="AM39" s="11"/>
      <c r="AN39" s="11"/>
      <c r="AO39" s="11"/>
      <c r="AP39" s="11"/>
      <c r="AR39" s="11"/>
      <c r="AS39" s="11"/>
      <c r="AT39" s="11"/>
      <c r="AU39" s="11"/>
      <c r="AV39" s="11"/>
      <c r="AW39" s="11"/>
      <c r="AX39" s="11"/>
      <c r="AY39" s="11"/>
      <c r="AZ39" s="11"/>
      <c r="BA39" s="11"/>
      <c r="BB39" s="11"/>
      <c r="BC39" s="11"/>
      <c r="BD39" s="11"/>
      <c r="BE39" s="11"/>
      <c r="BF39" s="11"/>
      <c r="BG39" s="11"/>
      <c r="BH39" s="11"/>
      <c r="BI39" s="11"/>
      <c r="BK39" s="11"/>
      <c r="BL39" s="11"/>
      <c r="BM39" s="11"/>
      <c r="BN39" s="11"/>
      <c r="BO39" s="11"/>
      <c r="BP39" s="11"/>
      <c r="BQ39" s="11"/>
      <c r="BR39" s="11"/>
      <c r="BS39" s="11"/>
      <c r="BT39" s="11"/>
      <c r="BU39" s="11"/>
      <c r="BV39" s="11"/>
      <c r="BW39" s="80"/>
      <c r="BX39" s="80"/>
      <c r="BY39" s="80"/>
      <c r="BZ39" s="80"/>
      <c r="CA39" s="80"/>
      <c r="CB39" s="80"/>
      <c r="CC39" s="80"/>
    </row>
    <row r="40" spans="1:81" x14ac:dyDescent="0.25">
      <c r="B40" s="11"/>
      <c r="C40" s="11"/>
      <c r="D40" s="11"/>
      <c r="E40" s="11"/>
      <c r="F40" s="133"/>
      <c r="G40" s="11"/>
      <c r="H40" s="11"/>
      <c r="I40" s="11"/>
      <c r="J40" s="11"/>
      <c r="K40" s="11"/>
      <c r="L40" s="11"/>
      <c r="M40" s="11"/>
      <c r="N40" s="11"/>
      <c r="O40" s="11"/>
      <c r="P40" s="11"/>
      <c r="Q40" s="11"/>
      <c r="R40" s="11"/>
      <c r="S40" s="11"/>
      <c r="T40" s="11"/>
      <c r="U40" s="11"/>
      <c r="V40" s="11"/>
      <c r="W40" s="11"/>
      <c r="X40" s="11"/>
      <c r="Y40" s="11"/>
      <c r="Z40" s="11"/>
      <c r="AA40" s="11"/>
      <c r="AB40" s="11"/>
      <c r="AC40" s="11"/>
      <c r="AD40" s="11"/>
      <c r="AE40" s="11"/>
      <c r="AF40" s="11"/>
      <c r="AG40" s="11"/>
      <c r="AH40" s="11"/>
      <c r="AI40" s="11"/>
      <c r="AJ40" s="11"/>
      <c r="AK40" s="11"/>
      <c r="AL40" s="11"/>
      <c r="AM40" s="11"/>
      <c r="AN40" s="11"/>
      <c r="AO40" s="11"/>
      <c r="AP40" s="11"/>
      <c r="AR40" s="11"/>
      <c r="AS40" s="11"/>
      <c r="AT40" s="11"/>
      <c r="AU40" s="11"/>
      <c r="AV40" s="11"/>
      <c r="AW40" s="11"/>
      <c r="AX40" s="11"/>
      <c r="AY40" s="11"/>
      <c r="AZ40" s="11"/>
      <c r="BA40" s="11"/>
      <c r="BB40" s="11"/>
      <c r="BC40" s="11"/>
      <c r="BD40" s="11"/>
      <c r="BE40" s="11"/>
      <c r="BF40" s="11"/>
      <c r="BG40" s="11"/>
      <c r="BH40" s="11"/>
      <c r="BI40" s="11"/>
      <c r="BK40" s="11"/>
      <c r="BL40" s="11"/>
      <c r="BM40" s="11"/>
      <c r="BN40" s="11"/>
      <c r="BO40" s="11"/>
      <c r="BP40" s="11"/>
      <c r="BQ40" s="11"/>
      <c r="BR40" s="11"/>
      <c r="BS40" s="11"/>
      <c r="BT40" s="11"/>
      <c r="BU40" s="11"/>
      <c r="BV40" s="11"/>
      <c r="BW40" s="80"/>
      <c r="BX40" s="80"/>
      <c r="BY40" s="80"/>
      <c r="BZ40" s="80"/>
      <c r="CA40" s="80"/>
      <c r="CB40" s="80"/>
      <c r="CC40" s="80"/>
    </row>
    <row r="41" spans="1:81" x14ac:dyDescent="0.25">
      <c r="B41" s="11"/>
      <c r="C41" s="11"/>
      <c r="D41" s="11"/>
      <c r="E41" s="11"/>
      <c r="F41" s="11"/>
      <c r="G41" s="11"/>
      <c r="H41" s="11"/>
      <c r="I41" s="11"/>
      <c r="J41" s="11"/>
      <c r="K41" s="11"/>
      <c r="L41" s="11"/>
      <c r="M41" s="11"/>
      <c r="N41" s="11"/>
      <c r="O41" s="11"/>
      <c r="P41" s="11"/>
      <c r="Q41" s="11"/>
      <c r="R41" s="11"/>
      <c r="S41" s="11"/>
      <c r="T41" s="11"/>
      <c r="U41" s="11"/>
      <c r="V41" s="11"/>
      <c r="W41" s="11"/>
      <c r="X41" s="11"/>
      <c r="Y41" s="11"/>
      <c r="Z41" s="11"/>
      <c r="AA41" s="11"/>
      <c r="AB41" s="11"/>
      <c r="AC41" s="11"/>
      <c r="AD41" s="11"/>
      <c r="AE41" s="11"/>
      <c r="AF41" s="11"/>
      <c r="AG41" s="11"/>
      <c r="AH41" s="11"/>
      <c r="AI41" s="11"/>
      <c r="AJ41" s="11"/>
      <c r="AK41" s="11"/>
      <c r="AL41" s="11"/>
      <c r="AM41" s="11"/>
      <c r="AN41" s="11"/>
      <c r="AO41" s="11"/>
      <c r="AP41" s="11"/>
      <c r="AR41" s="11"/>
      <c r="AS41" s="11"/>
      <c r="AT41" s="11"/>
      <c r="AU41" s="11"/>
      <c r="AV41" s="11"/>
      <c r="AW41" s="11"/>
      <c r="AX41" s="11"/>
      <c r="AY41" s="11"/>
      <c r="AZ41" s="11"/>
      <c r="BA41" s="11"/>
      <c r="BB41" s="11"/>
      <c r="BC41" s="11"/>
      <c r="BD41" s="11"/>
      <c r="BE41" s="11"/>
      <c r="BF41" s="11"/>
      <c r="BG41" s="11"/>
      <c r="BH41" s="11"/>
      <c r="BI41" s="11"/>
      <c r="BK41" s="11"/>
      <c r="BL41" s="11"/>
      <c r="BM41" s="11"/>
      <c r="BN41" s="11"/>
      <c r="BO41" s="11"/>
      <c r="BP41" s="11"/>
      <c r="BQ41" s="11"/>
      <c r="BR41" s="11"/>
      <c r="BS41" s="11"/>
      <c r="BT41" s="11"/>
      <c r="BU41" s="11"/>
      <c r="BV41" s="11"/>
      <c r="BW41" s="80"/>
      <c r="BX41" s="80"/>
      <c r="BY41" s="80"/>
      <c r="BZ41" s="80"/>
      <c r="CA41" s="80"/>
      <c r="CB41" s="80"/>
      <c r="CC41" s="80"/>
    </row>
    <row r="42" spans="1:81" x14ac:dyDescent="0.25">
      <c r="B42" s="11"/>
      <c r="C42" s="11"/>
      <c r="D42" s="11"/>
      <c r="E42" s="11"/>
      <c r="F42" s="11"/>
      <c r="G42" s="11"/>
      <c r="H42" s="11"/>
      <c r="I42" s="11"/>
      <c r="J42" s="11"/>
      <c r="K42" s="11"/>
      <c r="L42" s="11"/>
      <c r="M42" s="11"/>
      <c r="N42" s="11"/>
      <c r="O42" s="11"/>
      <c r="P42" s="11"/>
      <c r="Q42" s="11"/>
      <c r="R42" s="11"/>
      <c r="S42" s="11"/>
      <c r="T42" s="11"/>
      <c r="U42" s="11"/>
      <c r="V42" s="11"/>
      <c r="W42" s="11"/>
      <c r="X42" s="11"/>
      <c r="Y42" s="11"/>
      <c r="Z42" s="11"/>
      <c r="AA42" s="11"/>
      <c r="AB42" s="11"/>
      <c r="AC42" s="11"/>
      <c r="AD42" s="11"/>
      <c r="AE42" s="11"/>
      <c r="AF42" s="11"/>
      <c r="AG42" s="11"/>
      <c r="AH42" s="11"/>
      <c r="AI42" s="11"/>
      <c r="AJ42" s="11"/>
      <c r="AK42" s="11"/>
      <c r="AL42" s="11"/>
      <c r="AM42" s="11"/>
      <c r="AN42" s="11"/>
      <c r="AO42" s="11"/>
      <c r="AP42" s="11"/>
      <c r="AR42" s="11"/>
      <c r="AS42" s="11"/>
      <c r="AT42" s="11"/>
      <c r="AU42" s="11"/>
      <c r="AV42" s="11"/>
      <c r="AW42" s="11"/>
      <c r="AX42" s="11"/>
      <c r="AY42" s="11"/>
      <c r="AZ42" s="11"/>
      <c r="BA42" s="11"/>
      <c r="BB42" s="11"/>
      <c r="BC42" s="11"/>
      <c r="BD42" s="11"/>
      <c r="BE42" s="11"/>
      <c r="BF42" s="11"/>
      <c r="BG42" s="11"/>
      <c r="BH42" s="11"/>
      <c r="BI42" s="11"/>
      <c r="BK42" s="11"/>
      <c r="BL42" s="11"/>
      <c r="BM42" s="11"/>
      <c r="BN42" s="11"/>
      <c r="BO42" s="11"/>
      <c r="BP42" s="11"/>
      <c r="BQ42" s="11"/>
      <c r="BR42" s="11"/>
      <c r="BS42" s="11"/>
      <c r="BT42" s="11"/>
      <c r="BU42" s="11"/>
      <c r="BV42" s="11"/>
      <c r="BW42" s="80"/>
      <c r="BX42" s="80"/>
      <c r="BY42" s="80"/>
      <c r="BZ42" s="80"/>
      <c r="CA42" s="80"/>
      <c r="CB42" s="80"/>
      <c r="CC42" s="80"/>
    </row>
    <row r="43" spans="1:81" x14ac:dyDescent="0.25">
      <c r="B43" s="11"/>
      <c r="C43" s="11"/>
      <c r="D43" s="11"/>
      <c r="E43" s="11"/>
      <c r="F43" s="11"/>
      <c r="G43" s="11"/>
      <c r="H43" s="11"/>
      <c r="I43" s="11"/>
      <c r="J43" s="11"/>
      <c r="K43" s="11"/>
      <c r="L43" s="11"/>
      <c r="M43" s="11"/>
      <c r="N43" s="11"/>
      <c r="O43" s="11"/>
      <c r="P43" s="11"/>
      <c r="Q43" s="11"/>
      <c r="R43" s="11"/>
      <c r="S43" s="11"/>
      <c r="T43" s="11"/>
      <c r="U43" s="11"/>
      <c r="V43" s="11"/>
      <c r="W43" s="11"/>
      <c r="X43" s="11"/>
      <c r="Y43" s="11"/>
      <c r="Z43" s="11"/>
      <c r="AA43" s="11"/>
      <c r="AB43" s="11"/>
      <c r="AC43" s="11"/>
      <c r="AD43" s="11"/>
      <c r="AE43" s="11"/>
      <c r="AF43" s="11"/>
      <c r="AG43" s="11"/>
      <c r="AH43" s="11"/>
      <c r="AI43" s="11"/>
      <c r="AJ43" s="11"/>
      <c r="AK43" s="11"/>
      <c r="AL43" s="11"/>
      <c r="AM43" s="11"/>
      <c r="AN43" s="11"/>
      <c r="AO43" s="11"/>
      <c r="AP43" s="11"/>
      <c r="AR43" s="11"/>
      <c r="AS43" s="11"/>
      <c r="AT43" s="11"/>
      <c r="AU43" s="11"/>
      <c r="AV43" s="11"/>
      <c r="AW43" s="11"/>
      <c r="AX43" s="11"/>
      <c r="AY43" s="11"/>
      <c r="AZ43" s="11"/>
      <c r="BA43" s="11"/>
      <c r="BB43" s="11"/>
      <c r="BC43" s="11"/>
      <c r="BD43" s="11"/>
      <c r="BE43" s="11"/>
      <c r="BF43" s="11"/>
      <c r="BG43" s="11"/>
      <c r="BH43" s="11"/>
      <c r="BI43" s="11"/>
      <c r="BK43" s="11"/>
      <c r="BL43" s="11"/>
      <c r="BM43" s="11"/>
      <c r="BN43" s="11"/>
      <c r="BO43" s="11"/>
      <c r="BP43" s="11"/>
      <c r="BQ43" s="11"/>
      <c r="BR43" s="11"/>
      <c r="BS43" s="11"/>
      <c r="BT43" s="11"/>
      <c r="BU43" s="11"/>
      <c r="BV43" s="11"/>
      <c r="BW43" s="80"/>
      <c r="BX43" s="80"/>
      <c r="BY43" s="80"/>
      <c r="BZ43" s="80"/>
      <c r="CA43" s="80"/>
      <c r="CB43" s="80"/>
      <c r="CC43" s="80"/>
    </row>
    <row r="44" spans="1:81" x14ac:dyDescent="0.25">
      <c r="B44" s="11"/>
      <c r="C44" s="11"/>
      <c r="D44" s="11"/>
      <c r="E44" s="11"/>
      <c r="F44" s="11"/>
      <c r="G44" s="11"/>
      <c r="H44" s="11"/>
      <c r="I44" s="11"/>
      <c r="J44" s="11"/>
      <c r="K44" s="11"/>
      <c r="L44" s="11"/>
      <c r="M44" s="11"/>
      <c r="N44" s="11"/>
      <c r="O44" s="11"/>
      <c r="P44" s="11"/>
      <c r="Q44" s="11"/>
      <c r="R44" s="11"/>
      <c r="S44" s="11"/>
      <c r="T44" s="11"/>
      <c r="U44" s="11"/>
      <c r="V44" s="11"/>
      <c r="W44" s="11"/>
      <c r="X44" s="11"/>
      <c r="Y44" s="11"/>
      <c r="Z44" s="11"/>
      <c r="AA44" s="11"/>
      <c r="AB44" s="11"/>
      <c r="AC44" s="11"/>
      <c r="AD44" s="11"/>
      <c r="AE44" s="11"/>
      <c r="AF44" s="11"/>
      <c r="AG44" s="11"/>
      <c r="AH44" s="11"/>
      <c r="AI44" s="11"/>
      <c r="AJ44" s="11"/>
      <c r="AK44" s="11"/>
      <c r="AL44" s="11"/>
      <c r="AM44" s="11"/>
      <c r="AN44" s="11"/>
      <c r="AO44" s="11"/>
      <c r="AP44" s="11"/>
      <c r="AR44" s="11"/>
      <c r="AS44" s="11"/>
      <c r="AT44" s="11"/>
      <c r="AU44" s="11"/>
      <c r="AV44" s="11"/>
      <c r="AW44" s="11"/>
      <c r="AX44" s="11"/>
      <c r="AY44" s="11"/>
      <c r="AZ44" s="11"/>
      <c r="BA44" s="11"/>
      <c r="BB44" s="11"/>
      <c r="BC44" s="11"/>
      <c r="BD44" s="11"/>
      <c r="BE44" s="11"/>
      <c r="BF44" s="11"/>
      <c r="BG44" s="11"/>
      <c r="BH44" s="11"/>
      <c r="BI44" s="11"/>
      <c r="BK44" s="11"/>
      <c r="BL44" s="11"/>
      <c r="BM44" s="11"/>
      <c r="BN44" s="11"/>
      <c r="BO44" s="11"/>
      <c r="BP44" s="11"/>
      <c r="BQ44" s="11"/>
      <c r="BR44" s="11"/>
      <c r="BS44" s="11"/>
      <c r="BT44" s="11"/>
      <c r="BU44" s="11"/>
      <c r="BV44" s="11"/>
      <c r="BW44" s="80"/>
      <c r="BX44" s="80"/>
      <c r="BY44" s="80"/>
      <c r="BZ44" s="80"/>
      <c r="CA44" s="80"/>
      <c r="CB44" s="80"/>
      <c r="CC44" s="80"/>
    </row>
    <row r="45" spans="1:81" x14ac:dyDescent="0.25">
      <c r="B45" s="11"/>
      <c r="C45" s="11"/>
      <c r="D45" s="11"/>
      <c r="E45" s="11"/>
      <c r="F45" s="11"/>
      <c r="G45" s="11"/>
      <c r="H45" s="11"/>
      <c r="I45" s="11"/>
      <c r="J45" s="11"/>
      <c r="K45" s="11"/>
      <c r="L45" s="11"/>
      <c r="M45" s="11"/>
      <c r="N45" s="11"/>
      <c r="O45" s="11"/>
      <c r="P45" s="11"/>
      <c r="Q45" s="11"/>
      <c r="R45" s="11"/>
      <c r="S45" s="11"/>
      <c r="T45" s="11"/>
      <c r="U45" s="11"/>
      <c r="V45" s="11"/>
      <c r="W45" s="11"/>
      <c r="X45" s="11"/>
      <c r="Y45" s="11"/>
      <c r="Z45" s="11"/>
      <c r="AA45" s="11"/>
      <c r="AB45" s="11"/>
      <c r="AC45" s="11"/>
      <c r="AD45" s="11"/>
      <c r="AE45" s="11"/>
      <c r="AF45" s="11"/>
      <c r="AG45" s="11"/>
      <c r="AH45" s="11"/>
      <c r="AI45" s="11"/>
      <c r="AJ45" s="11"/>
      <c r="AK45" s="11"/>
      <c r="AL45" s="11"/>
      <c r="AM45" s="11"/>
      <c r="AN45" s="11"/>
      <c r="AO45" s="11"/>
      <c r="AP45" s="11"/>
      <c r="AR45" s="11"/>
      <c r="AS45" s="11"/>
      <c r="AT45" s="11"/>
      <c r="AU45" s="11"/>
      <c r="AV45" s="11"/>
      <c r="AW45" s="11"/>
      <c r="AX45" s="11"/>
      <c r="AY45" s="11"/>
      <c r="AZ45" s="11"/>
      <c r="BA45" s="11"/>
      <c r="BB45" s="11"/>
      <c r="BC45" s="11"/>
      <c r="BD45" s="11"/>
      <c r="BE45" s="11"/>
      <c r="BF45" s="11"/>
      <c r="BG45" s="11"/>
      <c r="BH45" s="11"/>
      <c r="BI45" s="11"/>
      <c r="BK45" s="11"/>
      <c r="BL45" s="11"/>
      <c r="BM45" s="11"/>
      <c r="BN45" s="11"/>
      <c r="BO45" s="11"/>
      <c r="BP45" s="11"/>
      <c r="BQ45" s="11"/>
      <c r="BR45" s="11"/>
      <c r="BS45" s="11"/>
      <c r="BT45" s="11"/>
      <c r="BU45" s="11"/>
      <c r="BV45" s="11"/>
      <c r="BW45" s="80"/>
      <c r="BX45" s="80"/>
      <c r="BY45" s="80"/>
      <c r="BZ45" s="80"/>
      <c r="CA45" s="80"/>
      <c r="CB45" s="80"/>
      <c r="CC45" s="80"/>
    </row>
    <row r="46" spans="1:81" x14ac:dyDescent="0.25">
      <c r="B46" s="11"/>
      <c r="C46" s="11"/>
      <c r="D46" s="11"/>
      <c r="E46" s="11"/>
      <c r="F46" s="11"/>
      <c r="G46" s="11"/>
      <c r="H46" s="11"/>
      <c r="I46" s="11"/>
      <c r="J46" s="11"/>
      <c r="K46" s="11"/>
      <c r="L46" s="11"/>
      <c r="M46" s="11"/>
      <c r="N46" s="11"/>
      <c r="O46" s="11"/>
      <c r="P46" s="11"/>
      <c r="Q46" s="11"/>
      <c r="R46" s="11"/>
      <c r="S46" s="11"/>
      <c r="T46" s="11"/>
      <c r="U46" s="11"/>
      <c r="V46" s="11"/>
      <c r="W46" s="11"/>
      <c r="X46" s="11"/>
      <c r="Y46" s="11"/>
      <c r="Z46" s="11"/>
      <c r="AA46" s="11"/>
      <c r="AB46" s="11"/>
      <c r="AC46" s="11"/>
      <c r="AD46" s="11"/>
      <c r="AE46" s="11"/>
      <c r="AF46" s="11"/>
      <c r="AG46" s="11"/>
      <c r="AH46" s="11"/>
      <c r="AI46" s="11"/>
      <c r="AJ46" s="11"/>
      <c r="AK46" s="11"/>
      <c r="AL46" s="11"/>
      <c r="AM46" s="11"/>
      <c r="AN46" s="11"/>
      <c r="AO46" s="11"/>
      <c r="AP46" s="11"/>
      <c r="AR46" s="11"/>
      <c r="AS46" s="11"/>
      <c r="AT46" s="11"/>
      <c r="AU46" s="11"/>
      <c r="AV46" s="11"/>
      <c r="AW46" s="11"/>
      <c r="AX46" s="11"/>
      <c r="AY46" s="11"/>
      <c r="AZ46" s="11"/>
      <c r="BA46" s="11"/>
      <c r="BB46" s="11"/>
      <c r="BC46" s="11"/>
      <c r="BD46" s="11"/>
      <c r="BE46" s="11"/>
      <c r="BF46" s="11"/>
      <c r="BG46" s="11"/>
      <c r="BH46" s="11"/>
      <c r="BI46" s="11"/>
      <c r="BK46" s="11"/>
      <c r="BL46" s="11"/>
      <c r="BM46" s="11"/>
      <c r="BN46" s="11"/>
      <c r="BO46" s="11"/>
      <c r="BP46" s="11"/>
      <c r="BQ46" s="11"/>
      <c r="BR46" s="11"/>
      <c r="BS46" s="11"/>
      <c r="BT46" s="11"/>
      <c r="BU46" s="11"/>
      <c r="BV46" s="11"/>
      <c r="BW46" s="80"/>
      <c r="BX46" s="80"/>
      <c r="BY46" s="80"/>
      <c r="BZ46" s="80"/>
      <c r="CA46" s="80"/>
      <c r="CB46" s="80"/>
      <c r="CC46" s="80"/>
    </row>
    <row r="47" spans="1:81" x14ac:dyDescent="0.25">
      <c r="B47" s="11"/>
      <c r="C47" s="11"/>
      <c r="D47" s="11"/>
      <c r="E47" s="11"/>
      <c r="F47" s="11"/>
      <c r="G47" s="11"/>
      <c r="H47" s="11"/>
      <c r="I47" s="11"/>
      <c r="J47" s="11"/>
      <c r="K47" s="11"/>
      <c r="L47" s="11"/>
      <c r="M47" s="11"/>
      <c r="N47" s="11"/>
      <c r="O47" s="11"/>
      <c r="P47" s="11"/>
      <c r="Q47" s="11"/>
      <c r="R47" s="11"/>
      <c r="S47" s="11"/>
      <c r="T47" s="11"/>
      <c r="U47" s="11"/>
      <c r="V47" s="11"/>
      <c r="W47" s="11"/>
      <c r="X47" s="11"/>
      <c r="Y47" s="11"/>
      <c r="Z47" s="11"/>
      <c r="AA47" s="11"/>
      <c r="AB47" s="11"/>
      <c r="AC47" s="11"/>
      <c r="AD47" s="11"/>
      <c r="AE47" s="11"/>
      <c r="AF47" s="11"/>
      <c r="AG47" s="11"/>
      <c r="AH47" s="11"/>
      <c r="AI47" s="11"/>
      <c r="AJ47" s="11"/>
      <c r="AK47" s="11"/>
      <c r="AL47" s="11"/>
      <c r="AM47" s="11"/>
      <c r="AN47" s="11"/>
      <c r="AO47" s="11"/>
      <c r="AP47" s="11"/>
      <c r="AR47" s="11"/>
      <c r="AS47" s="11"/>
      <c r="AT47" s="11"/>
      <c r="AU47" s="11"/>
      <c r="AV47" s="11"/>
      <c r="AW47" s="11"/>
      <c r="AX47" s="11"/>
      <c r="AY47" s="11"/>
      <c r="AZ47" s="11"/>
      <c r="BA47" s="11"/>
      <c r="BB47" s="11"/>
      <c r="BC47" s="11"/>
      <c r="BD47" s="11"/>
      <c r="BE47" s="11"/>
      <c r="BF47" s="11"/>
      <c r="BG47" s="11"/>
      <c r="BH47" s="11"/>
      <c r="BI47" s="11"/>
      <c r="BK47" s="11"/>
      <c r="BL47" s="11"/>
      <c r="BM47" s="11"/>
      <c r="BN47" s="11"/>
      <c r="BO47" s="11"/>
      <c r="BP47" s="11"/>
      <c r="BQ47" s="11"/>
      <c r="BR47" s="11"/>
      <c r="BS47" s="11"/>
      <c r="BT47" s="11"/>
      <c r="BU47" s="11"/>
      <c r="BV47" s="11"/>
      <c r="BW47" s="80"/>
      <c r="BX47" s="80"/>
      <c r="BY47" s="80"/>
      <c r="BZ47" s="80"/>
      <c r="CA47" s="80"/>
      <c r="CB47" s="80"/>
      <c r="CC47" s="80"/>
    </row>
    <row r="48" spans="1:81" x14ac:dyDescent="0.25">
      <c r="B48" s="11"/>
      <c r="C48" s="11"/>
      <c r="D48" s="11"/>
      <c r="E48" s="11"/>
      <c r="F48" s="11"/>
      <c r="G48" s="11"/>
      <c r="H48" s="11"/>
      <c r="I48" s="11"/>
      <c r="J48" s="11"/>
      <c r="K48" s="11"/>
      <c r="L48" s="11"/>
      <c r="M48" s="11"/>
      <c r="N48" s="11"/>
      <c r="O48" s="11"/>
      <c r="P48" s="11"/>
      <c r="Q48" s="11"/>
      <c r="R48" s="11"/>
      <c r="S48" s="11"/>
      <c r="T48" s="11"/>
      <c r="U48" s="11"/>
      <c r="V48" s="11"/>
      <c r="W48" s="11"/>
      <c r="X48" s="11"/>
      <c r="Y48" s="11"/>
      <c r="Z48" s="11"/>
      <c r="AA48" s="11"/>
      <c r="AB48" s="11"/>
      <c r="AC48" s="11"/>
      <c r="AD48" s="11"/>
      <c r="AE48" s="11"/>
      <c r="AF48" s="11"/>
      <c r="AG48" s="11"/>
      <c r="AH48" s="11"/>
      <c r="AI48" s="11"/>
      <c r="AJ48" s="11"/>
      <c r="AK48" s="11"/>
      <c r="AL48" s="11"/>
      <c r="AM48" s="11"/>
      <c r="AN48" s="11"/>
      <c r="AO48" s="11"/>
      <c r="AP48" s="11"/>
      <c r="AR48" s="11"/>
      <c r="AS48" s="11"/>
      <c r="AT48" s="11"/>
      <c r="AU48" s="11"/>
      <c r="AV48" s="11"/>
      <c r="AW48" s="11"/>
      <c r="AX48" s="11"/>
      <c r="AY48" s="11"/>
      <c r="AZ48" s="11"/>
      <c r="BA48" s="11"/>
      <c r="BB48" s="11"/>
      <c r="BC48" s="11"/>
      <c r="BD48" s="11"/>
      <c r="BE48" s="11"/>
      <c r="BF48" s="11"/>
      <c r="BG48" s="11"/>
      <c r="BH48" s="11"/>
      <c r="BI48" s="11"/>
      <c r="BK48" s="11"/>
      <c r="BL48" s="11"/>
      <c r="BM48" s="11"/>
      <c r="BN48" s="11"/>
      <c r="BO48" s="11"/>
      <c r="BP48" s="11"/>
      <c r="BQ48" s="11"/>
      <c r="BR48" s="11"/>
      <c r="BS48" s="11"/>
      <c r="BT48" s="11"/>
      <c r="BU48" s="11"/>
      <c r="BV48" s="11"/>
      <c r="BW48" s="80"/>
      <c r="BX48" s="80"/>
      <c r="BY48" s="80"/>
      <c r="BZ48" s="80"/>
      <c r="CA48" s="80"/>
      <c r="CB48" s="80"/>
      <c r="CC48" s="80"/>
    </row>
    <row r="49" spans="2:81" x14ac:dyDescent="0.25">
      <c r="B49" s="11"/>
      <c r="C49" s="11"/>
      <c r="D49" s="11"/>
      <c r="E49" s="11"/>
      <c r="F49" s="11"/>
      <c r="G49" s="11"/>
      <c r="H49" s="11"/>
      <c r="I49" s="11"/>
      <c r="J49" s="11"/>
      <c r="K49" s="11"/>
      <c r="L49" s="11"/>
      <c r="M49" s="11"/>
      <c r="N49" s="11"/>
      <c r="O49" s="11"/>
      <c r="P49" s="11"/>
      <c r="Q49" s="11"/>
      <c r="R49" s="11"/>
      <c r="S49" s="11"/>
      <c r="T49" s="11"/>
      <c r="U49" s="11"/>
      <c r="V49" s="11"/>
      <c r="W49" s="11"/>
      <c r="X49" s="11"/>
      <c r="Y49" s="11"/>
      <c r="Z49" s="11"/>
      <c r="AA49" s="11"/>
      <c r="AB49" s="11"/>
      <c r="AC49" s="11"/>
      <c r="AD49" s="11"/>
      <c r="AE49" s="11"/>
      <c r="AF49" s="11"/>
      <c r="AG49" s="11"/>
      <c r="AH49" s="11"/>
      <c r="AI49" s="11"/>
      <c r="AJ49" s="11"/>
      <c r="AK49" s="11"/>
      <c r="AL49" s="11"/>
      <c r="AM49" s="11"/>
      <c r="AN49" s="11"/>
      <c r="AO49" s="11"/>
      <c r="AP49" s="11"/>
      <c r="AR49" s="11"/>
      <c r="AS49" s="11"/>
      <c r="AT49" s="11"/>
      <c r="AU49" s="11"/>
      <c r="AV49" s="11"/>
      <c r="AW49" s="11"/>
      <c r="AX49" s="11"/>
      <c r="AY49" s="11"/>
      <c r="AZ49" s="11"/>
      <c r="BA49" s="11"/>
      <c r="BB49" s="11"/>
      <c r="BC49" s="11"/>
      <c r="BD49" s="11"/>
      <c r="BE49" s="11"/>
      <c r="BF49" s="11"/>
      <c r="BG49" s="11"/>
      <c r="BH49" s="11"/>
      <c r="BI49" s="11"/>
      <c r="BK49" s="11"/>
      <c r="BL49" s="11"/>
      <c r="BM49" s="11"/>
      <c r="BN49" s="11"/>
      <c r="BO49" s="11"/>
      <c r="BP49" s="11"/>
      <c r="BQ49" s="11"/>
      <c r="BR49" s="11"/>
      <c r="BS49" s="11"/>
      <c r="BT49" s="11"/>
      <c r="BU49" s="11"/>
      <c r="BV49" s="11"/>
      <c r="BW49" s="80"/>
      <c r="BX49" s="80"/>
      <c r="BY49" s="80"/>
      <c r="BZ49" s="80"/>
      <c r="CA49" s="80"/>
      <c r="CB49" s="80"/>
      <c r="CC49" s="80"/>
    </row>
    <row r="50" spans="2:81" x14ac:dyDescent="0.25">
      <c r="B50" s="11"/>
      <c r="C50" s="11"/>
      <c r="D50" s="11"/>
      <c r="E50" s="11"/>
      <c r="F50" s="11"/>
      <c r="G50" s="11"/>
      <c r="H50" s="11"/>
      <c r="I50" s="11"/>
      <c r="J50" s="11"/>
      <c r="K50" s="11"/>
      <c r="L50" s="11"/>
      <c r="M50" s="11"/>
      <c r="N50" s="11"/>
      <c r="O50" s="11"/>
      <c r="P50" s="11"/>
      <c r="Q50" s="11"/>
      <c r="R50" s="11"/>
      <c r="S50" s="11"/>
      <c r="T50" s="11"/>
      <c r="U50" s="11"/>
      <c r="V50" s="11"/>
      <c r="W50" s="11"/>
      <c r="X50" s="11"/>
      <c r="Y50" s="11"/>
      <c r="Z50" s="11"/>
      <c r="AA50" s="11"/>
      <c r="AB50" s="11"/>
      <c r="AC50" s="11"/>
      <c r="AD50" s="11"/>
      <c r="AE50" s="11"/>
      <c r="AF50" s="11"/>
      <c r="AG50" s="11"/>
      <c r="AH50" s="11"/>
      <c r="AI50" s="11"/>
      <c r="AJ50" s="11"/>
      <c r="AK50" s="11"/>
      <c r="AL50" s="11"/>
      <c r="AM50" s="11"/>
      <c r="AN50" s="11"/>
      <c r="AO50" s="11"/>
      <c r="AP50" s="11"/>
      <c r="AR50" s="11"/>
      <c r="AS50" s="11"/>
      <c r="AT50" s="11"/>
      <c r="AU50" s="11"/>
      <c r="AV50" s="11"/>
      <c r="AW50" s="11"/>
      <c r="AX50" s="11"/>
      <c r="AY50" s="11"/>
      <c r="AZ50" s="11"/>
      <c r="BA50" s="11"/>
      <c r="BB50" s="11"/>
      <c r="BC50" s="11"/>
      <c r="BD50" s="11"/>
      <c r="BE50" s="11"/>
      <c r="BF50" s="11"/>
      <c r="BG50" s="11"/>
      <c r="BH50" s="11"/>
      <c r="BI50" s="11"/>
      <c r="BK50" s="11"/>
      <c r="BL50" s="11"/>
      <c r="BM50" s="11"/>
      <c r="BN50" s="11"/>
      <c r="BO50" s="11"/>
      <c r="BP50" s="11"/>
      <c r="BQ50" s="11"/>
      <c r="BR50" s="11"/>
      <c r="BS50" s="11"/>
      <c r="BT50" s="11"/>
      <c r="BU50" s="11"/>
      <c r="BV50" s="11"/>
      <c r="BW50" s="80"/>
      <c r="BX50" s="80"/>
      <c r="BY50" s="80"/>
      <c r="BZ50" s="80"/>
      <c r="CA50" s="80"/>
      <c r="CB50" s="80"/>
      <c r="CC50" s="80"/>
    </row>
    <row r="51" spans="2:81" x14ac:dyDescent="0.25">
      <c r="B51" s="11"/>
      <c r="C51" s="11"/>
      <c r="D51" s="11"/>
      <c r="E51" s="11"/>
      <c r="F51" s="11"/>
      <c r="G51" s="11"/>
      <c r="H51" s="11"/>
      <c r="I51" s="11"/>
      <c r="J51" s="11"/>
      <c r="K51" s="11"/>
      <c r="L51" s="11"/>
      <c r="M51" s="11"/>
      <c r="N51" s="11"/>
      <c r="O51" s="11"/>
      <c r="P51" s="11"/>
      <c r="Q51" s="11"/>
      <c r="R51" s="11"/>
      <c r="S51" s="11"/>
      <c r="T51" s="11"/>
      <c r="U51" s="11"/>
      <c r="V51" s="11"/>
      <c r="W51" s="11"/>
      <c r="X51" s="11"/>
      <c r="Y51" s="11"/>
      <c r="Z51" s="11"/>
      <c r="AA51" s="11"/>
      <c r="AB51" s="11"/>
      <c r="AC51" s="11"/>
      <c r="AD51" s="11"/>
      <c r="AE51" s="11"/>
      <c r="AF51" s="11"/>
      <c r="AG51" s="11"/>
      <c r="AH51" s="11"/>
      <c r="AI51" s="11"/>
      <c r="AJ51" s="11"/>
      <c r="AK51" s="11"/>
      <c r="AL51" s="11"/>
      <c r="AM51" s="11"/>
      <c r="AN51" s="11"/>
      <c r="AO51" s="11"/>
      <c r="AP51" s="11"/>
      <c r="AR51" s="11"/>
      <c r="AS51" s="11"/>
      <c r="AT51" s="11"/>
      <c r="AU51" s="11"/>
      <c r="AV51" s="11"/>
      <c r="AW51" s="11"/>
      <c r="AX51" s="11"/>
      <c r="AY51" s="11"/>
      <c r="AZ51" s="11"/>
      <c r="BA51" s="11"/>
      <c r="BB51" s="11"/>
      <c r="BC51" s="11"/>
      <c r="BD51" s="11"/>
      <c r="BE51" s="11"/>
      <c r="BF51" s="11"/>
      <c r="BG51" s="11"/>
      <c r="BH51" s="11"/>
      <c r="BI51" s="11"/>
      <c r="BK51" s="11"/>
      <c r="BL51" s="11"/>
      <c r="BM51" s="11"/>
      <c r="BN51" s="11"/>
      <c r="BO51" s="11"/>
      <c r="BP51" s="11"/>
      <c r="BQ51" s="11"/>
      <c r="BR51" s="11"/>
      <c r="BS51" s="11"/>
      <c r="BT51" s="11"/>
      <c r="BU51" s="11"/>
      <c r="BV51" s="11"/>
      <c r="BW51" s="80"/>
      <c r="BX51" s="80"/>
      <c r="BY51" s="80"/>
      <c r="BZ51" s="80"/>
      <c r="CA51" s="80"/>
      <c r="CB51" s="80"/>
      <c r="CC51" s="80"/>
    </row>
    <row r="52" spans="2:81" x14ac:dyDescent="0.25">
      <c r="B52" s="11"/>
      <c r="C52" s="11"/>
      <c r="D52" s="11"/>
      <c r="E52" s="11"/>
      <c r="F52" s="11"/>
      <c r="G52" s="11"/>
      <c r="H52" s="11"/>
      <c r="I52" s="11"/>
      <c r="J52" s="11"/>
      <c r="K52" s="11"/>
      <c r="L52" s="11"/>
      <c r="M52" s="11"/>
      <c r="N52" s="11"/>
      <c r="O52" s="11"/>
      <c r="P52" s="11"/>
      <c r="Q52" s="11"/>
      <c r="R52" s="11"/>
      <c r="S52" s="11"/>
      <c r="T52" s="11"/>
      <c r="U52" s="11"/>
      <c r="V52" s="11"/>
      <c r="W52" s="11"/>
      <c r="X52" s="11"/>
      <c r="Y52" s="11"/>
      <c r="Z52" s="11"/>
      <c r="AA52" s="11"/>
      <c r="AB52" s="11"/>
      <c r="AC52" s="11"/>
      <c r="AD52" s="11"/>
      <c r="AE52" s="11"/>
      <c r="AF52" s="11"/>
      <c r="AG52" s="11"/>
      <c r="AH52" s="11"/>
      <c r="AI52" s="11"/>
      <c r="AJ52" s="11"/>
      <c r="AK52" s="11"/>
      <c r="AL52" s="11"/>
      <c r="AM52" s="11"/>
      <c r="AN52" s="11"/>
      <c r="AO52" s="11"/>
      <c r="AP52" s="11"/>
      <c r="AR52" s="11"/>
      <c r="AS52" s="11"/>
      <c r="AT52" s="11"/>
      <c r="AU52" s="11"/>
      <c r="AV52" s="11"/>
      <c r="AW52" s="11"/>
      <c r="AX52" s="11"/>
      <c r="AY52" s="11"/>
      <c r="AZ52" s="11"/>
      <c r="BA52" s="11"/>
      <c r="BB52" s="11"/>
      <c r="BC52" s="11"/>
      <c r="BD52" s="11"/>
      <c r="BE52" s="11"/>
      <c r="BF52" s="11"/>
      <c r="BG52" s="11"/>
      <c r="BH52" s="11"/>
      <c r="BI52" s="11"/>
      <c r="BK52" s="11"/>
      <c r="BL52" s="11"/>
      <c r="BM52" s="11"/>
      <c r="BN52" s="11"/>
      <c r="BO52" s="11"/>
      <c r="BP52" s="11"/>
      <c r="BQ52" s="11"/>
      <c r="BR52" s="11"/>
      <c r="BS52" s="11"/>
      <c r="BT52" s="11"/>
      <c r="BU52" s="11"/>
      <c r="BV52" s="11"/>
      <c r="BW52" s="80"/>
      <c r="BX52" s="80"/>
      <c r="BY52" s="80"/>
      <c r="BZ52" s="80"/>
      <c r="CA52" s="80"/>
      <c r="CB52" s="80"/>
      <c r="CC52" s="80"/>
    </row>
    <row r="53" spans="2:81" x14ac:dyDescent="0.25">
      <c r="B53" s="11"/>
      <c r="C53" s="11"/>
      <c r="D53" s="11"/>
      <c r="E53" s="11"/>
      <c r="F53" s="11"/>
      <c r="G53" s="11"/>
      <c r="H53" s="11"/>
      <c r="I53" s="11"/>
      <c r="J53" s="11"/>
      <c r="K53" s="11"/>
      <c r="L53" s="11"/>
      <c r="M53" s="11"/>
      <c r="N53" s="11"/>
      <c r="O53" s="11"/>
      <c r="P53" s="11"/>
      <c r="Q53" s="11"/>
      <c r="R53" s="11"/>
      <c r="S53" s="11"/>
      <c r="T53" s="11"/>
      <c r="U53" s="11"/>
      <c r="V53" s="11"/>
      <c r="W53" s="11"/>
      <c r="X53" s="11"/>
      <c r="Y53" s="11"/>
      <c r="Z53" s="11"/>
      <c r="AA53" s="11"/>
      <c r="AB53" s="11"/>
      <c r="AC53" s="11"/>
      <c r="AD53" s="11"/>
      <c r="AE53" s="11"/>
      <c r="AF53" s="11"/>
      <c r="AG53" s="11"/>
      <c r="AH53" s="11"/>
      <c r="AI53" s="11"/>
      <c r="AJ53" s="11"/>
      <c r="AK53" s="11"/>
      <c r="AL53" s="11"/>
      <c r="AM53" s="11"/>
      <c r="AN53" s="11"/>
      <c r="AO53" s="11"/>
      <c r="AP53" s="11"/>
      <c r="AR53" s="11"/>
      <c r="AS53" s="11"/>
      <c r="AT53" s="11"/>
      <c r="AU53" s="11"/>
      <c r="AV53" s="11"/>
      <c r="AW53" s="11"/>
      <c r="AX53" s="11"/>
      <c r="AY53" s="11"/>
      <c r="AZ53" s="11"/>
      <c r="BA53" s="11"/>
      <c r="BB53" s="11"/>
      <c r="BC53" s="11"/>
      <c r="BD53" s="11"/>
      <c r="BE53" s="11"/>
      <c r="BF53" s="11"/>
      <c r="BG53" s="11"/>
      <c r="BH53" s="11"/>
      <c r="BI53" s="11"/>
      <c r="BK53" s="11"/>
      <c r="BL53" s="11"/>
      <c r="BM53" s="11"/>
      <c r="BN53" s="11"/>
      <c r="BO53" s="11"/>
      <c r="BP53" s="11"/>
      <c r="BQ53" s="11"/>
      <c r="BR53" s="11"/>
      <c r="BS53" s="11"/>
      <c r="BT53" s="11"/>
      <c r="BU53" s="11"/>
      <c r="BV53" s="11"/>
      <c r="BW53" s="80"/>
      <c r="BX53" s="80"/>
      <c r="BY53" s="80"/>
      <c r="BZ53" s="80"/>
      <c r="CA53" s="80"/>
      <c r="CB53" s="80"/>
      <c r="CC53" s="80"/>
    </row>
    <row r="54" spans="2:81" x14ac:dyDescent="0.25">
      <c r="B54" s="11"/>
      <c r="C54" s="11"/>
      <c r="D54" s="11"/>
      <c r="E54" s="11"/>
      <c r="F54" s="11"/>
      <c r="G54" s="11"/>
      <c r="H54" s="11"/>
      <c r="I54" s="11"/>
      <c r="J54" s="11"/>
      <c r="K54" s="11"/>
      <c r="L54" s="11"/>
      <c r="M54" s="11"/>
      <c r="N54" s="11"/>
      <c r="O54" s="11"/>
      <c r="P54" s="11"/>
      <c r="Q54" s="11"/>
      <c r="R54" s="11"/>
      <c r="S54" s="11"/>
      <c r="T54" s="11"/>
      <c r="U54" s="11"/>
      <c r="V54" s="11"/>
      <c r="W54" s="11"/>
      <c r="X54" s="11"/>
      <c r="Y54" s="11"/>
      <c r="Z54" s="11"/>
      <c r="AA54" s="11"/>
      <c r="AB54" s="11"/>
      <c r="AC54" s="11"/>
      <c r="AD54" s="11"/>
      <c r="AE54" s="11"/>
      <c r="AF54" s="11"/>
      <c r="AG54" s="11"/>
      <c r="AH54" s="11"/>
      <c r="AI54" s="11"/>
      <c r="AJ54" s="11"/>
      <c r="AK54" s="11"/>
      <c r="AL54" s="11"/>
      <c r="AM54" s="11"/>
      <c r="AN54" s="11"/>
      <c r="AO54" s="11"/>
      <c r="AP54" s="11"/>
      <c r="AR54" s="11"/>
      <c r="AS54" s="11"/>
      <c r="AT54" s="11"/>
      <c r="AU54" s="11"/>
      <c r="AV54" s="11"/>
      <c r="AW54" s="11"/>
      <c r="AX54" s="11"/>
      <c r="AY54" s="11"/>
      <c r="AZ54" s="11"/>
      <c r="BA54" s="11"/>
      <c r="BB54" s="11"/>
      <c r="BC54" s="11"/>
      <c r="BD54" s="11"/>
      <c r="BE54" s="11"/>
      <c r="BF54" s="11"/>
      <c r="BG54" s="11"/>
      <c r="BH54" s="11"/>
      <c r="BI54" s="11"/>
      <c r="BK54" s="11"/>
      <c r="BL54" s="11"/>
      <c r="BM54" s="11"/>
      <c r="BN54" s="11"/>
      <c r="BO54" s="11"/>
      <c r="BP54" s="11"/>
      <c r="BQ54" s="11"/>
      <c r="BR54" s="11"/>
      <c r="BS54" s="11"/>
      <c r="BT54" s="11"/>
      <c r="BU54" s="11"/>
      <c r="BV54" s="11"/>
      <c r="BW54" s="80"/>
      <c r="BX54" s="80"/>
      <c r="BY54" s="80"/>
      <c r="BZ54" s="80"/>
      <c r="CA54" s="80"/>
      <c r="CB54" s="80"/>
      <c r="CC54" s="80"/>
    </row>
    <row r="55" spans="2:81" x14ac:dyDescent="0.25">
      <c r="B55" s="11"/>
      <c r="C55" s="11"/>
      <c r="D55" s="11"/>
      <c r="E55" s="11"/>
      <c r="F55" s="11"/>
      <c r="G55" s="11"/>
      <c r="H55" s="11"/>
      <c r="I55" s="11"/>
      <c r="J55" s="11"/>
      <c r="K55" s="11"/>
      <c r="L55" s="11"/>
      <c r="M55" s="11"/>
      <c r="N55" s="11"/>
      <c r="O55" s="11"/>
      <c r="P55" s="11"/>
      <c r="Q55" s="11"/>
      <c r="R55" s="11"/>
      <c r="S55" s="11"/>
      <c r="T55" s="11"/>
      <c r="U55" s="11"/>
      <c r="V55" s="11"/>
      <c r="W55" s="11"/>
      <c r="X55" s="11"/>
      <c r="Y55" s="11"/>
      <c r="Z55" s="11"/>
      <c r="AA55" s="11"/>
      <c r="AB55" s="11"/>
      <c r="AC55" s="11"/>
      <c r="AD55" s="11"/>
      <c r="AE55" s="11"/>
      <c r="AF55" s="11"/>
      <c r="AG55" s="11"/>
      <c r="AH55" s="11"/>
      <c r="AI55" s="11"/>
      <c r="AJ55" s="11"/>
      <c r="AK55" s="11"/>
      <c r="AL55" s="11"/>
      <c r="AM55" s="11"/>
      <c r="AN55" s="11"/>
      <c r="AO55" s="11"/>
      <c r="AP55" s="11"/>
      <c r="AR55" s="11"/>
      <c r="AS55" s="11"/>
      <c r="AT55" s="11"/>
      <c r="AU55" s="11"/>
      <c r="AV55" s="11"/>
      <c r="AW55" s="11"/>
      <c r="AX55" s="11"/>
      <c r="AY55" s="11"/>
      <c r="AZ55" s="11"/>
      <c r="BA55" s="11"/>
      <c r="BB55" s="11"/>
      <c r="BC55" s="11"/>
      <c r="BD55" s="11"/>
      <c r="BE55" s="11"/>
      <c r="BF55" s="11"/>
      <c r="BG55" s="11"/>
      <c r="BH55" s="11"/>
      <c r="BI55" s="11"/>
      <c r="BK55" s="11"/>
      <c r="BL55" s="11"/>
      <c r="BM55" s="11"/>
      <c r="BN55" s="11"/>
      <c r="BO55" s="11"/>
      <c r="BP55" s="11"/>
      <c r="BQ55" s="11"/>
      <c r="BR55" s="11"/>
      <c r="BS55" s="11"/>
      <c r="BT55" s="11"/>
      <c r="BU55" s="11"/>
      <c r="BV55" s="11"/>
      <c r="BW55" s="80"/>
      <c r="BX55" s="80"/>
      <c r="BY55" s="80"/>
      <c r="BZ55" s="80"/>
      <c r="CA55" s="80"/>
      <c r="CB55" s="80"/>
      <c r="CC55" s="80"/>
    </row>
    <row r="56" spans="2:81" x14ac:dyDescent="0.25">
      <c r="B56" s="11"/>
      <c r="C56" s="11"/>
      <c r="D56" s="11"/>
      <c r="E56" s="11"/>
      <c r="F56" s="11"/>
      <c r="G56" s="11"/>
      <c r="H56" s="11"/>
      <c r="I56" s="11"/>
      <c r="J56" s="11"/>
      <c r="K56" s="11"/>
      <c r="L56" s="11"/>
      <c r="M56" s="11"/>
      <c r="N56" s="11"/>
      <c r="O56" s="11"/>
      <c r="P56" s="11"/>
      <c r="Q56" s="11"/>
      <c r="R56" s="11"/>
      <c r="S56" s="11"/>
      <c r="T56" s="11"/>
      <c r="U56" s="11"/>
      <c r="V56" s="11"/>
      <c r="W56" s="11"/>
      <c r="X56" s="11"/>
      <c r="Y56" s="11"/>
      <c r="Z56" s="11"/>
      <c r="AA56" s="11"/>
      <c r="AB56" s="11"/>
      <c r="AC56" s="11"/>
      <c r="AD56" s="11"/>
      <c r="AE56" s="11"/>
      <c r="AF56" s="11"/>
      <c r="AG56" s="11"/>
      <c r="AH56" s="11"/>
      <c r="AI56" s="11"/>
      <c r="AJ56" s="11"/>
      <c r="AK56" s="11"/>
      <c r="AL56" s="11"/>
      <c r="AM56" s="11"/>
      <c r="AN56" s="11"/>
      <c r="AO56" s="11"/>
      <c r="AP56" s="11"/>
      <c r="AR56" s="11"/>
      <c r="AS56" s="11"/>
      <c r="AT56" s="11"/>
      <c r="AU56" s="11"/>
      <c r="AV56" s="11"/>
      <c r="AW56" s="11"/>
      <c r="AX56" s="11"/>
      <c r="AY56" s="11"/>
      <c r="AZ56" s="11"/>
      <c r="BA56" s="11"/>
      <c r="BB56" s="11"/>
      <c r="BC56" s="11"/>
      <c r="BD56" s="11"/>
      <c r="BE56" s="11"/>
      <c r="BF56" s="11"/>
      <c r="BG56" s="11"/>
      <c r="BH56" s="11"/>
      <c r="BI56" s="11"/>
      <c r="BK56" s="11"/>
      <c r="BL56" s="11"/>
      <c r="BM56" s="11"/>
      <c r="BN56" s="11"/>
      <c r="BO56" s="11"/>
      <c r="BP56" s="11"/>
      <c r="BQ56" s="11"/>
      <c r="BR56" s="11"/>
      <c r="BS56" s="11"/>
      <c r="BT56" s="11"/>
      <c r="BU56" s="11"/>
      <c r="BV56" s="11"/>
      <c r="BW56" s="80"/>
      <c r="BX56" s="80"/>
      <c r="BY56" s="80"/>
      <c r="BZ56" s="80"/>
      <c r="CA56" s="80"/>
      <c r="CB56" s="80"/>
      <c r="CC56" s="80"/>
    </row>
    <row r="57" spans="2:81" x14ac:dyDescent="0.25">
      <c r="B57" s="11"/>
      <c r="C57" s="11"/>
      <c r="D57" s="11"/>
      <c r="E57" s="11"/>
      <c r="F57" s="11"/>
      <c r="G57" s="11"/>
      <c r="H57" s="11"/>
      <c r="I57" s="11"/>
      <c r="J57" s="11"/>
      <c r="K57" s="11"/>
      <c r="L57" s="11"/>
      <c r="M57" s="11"/>
      <c r="N57" s="11"/>
      <c r="O57" s="11"/>
      <c r="P57" s="11"/>
      <c r="Q57" s="11"/>
      <c r="R57" s="11"/>
      <c r="S57" s="11"/>
      <c r="T57" s="11"/>
      <c r="U57" s="11"/>
      <c r="V57" s="11"/>
      <c r="W57" s="11"/>
      <c r="X57" s="11"/>
      <c r="Y57" s="11"/>
      <c r="Z57" s="11"/>
      <c r="AA57" s="11"/>
      <c r="AB57" s="11"/>
      <c r="AC57" s="11"/>
      <c r="AD57" s="11"/>
      <c r="AE57" s="11"/>
      <c r="AF57" s="11"/>
      <c r="AG57" s="11"/>
      <c r="AH57" s="11"/>
      <c r="AI57" s="11"/>
      <c r="AJ57" s="11"/>
      <c r="AK57" s="11"/>
      <c r="AL57" s="11"/>
      <c r="AM57" s="11"/>
      <c r="AN57" s="11"/>
      <c r="AO57" s="11"/>
      <c r="AP57" s="11"/>
      <c r="AR57" s="11"/>
      <c r="AS57" s="11"/>
      <c r="AT57" s="11"/>
      <c r="AU57" s="11"/>
      <c r="AV57" s="11"/>
      <c r="AW57" s="11"/>
      <c r="AX57" s="11"/>
      <c r="AY57" s="11"/>
      <c r="AZ57" s="11"/>
      <c r="BA57" s="11"/>
      <c r="BB57" s="11"/>
      <c r="BC57" s="11"/>
      <c r="BD57" s="11"/>
      <c r="BE57" s="11"/>
      <c r="BF57" s="11"/>
      <c r="BG57" s="11"/>
      <c r="BH57" s="11"/>
      <c r="BI57" s="11"/>
      <c r="BK57" s="11"/>
      <c r="BL57" s="11"/>
      <c r="BM57" s="11"/>
      <c r="BN57" s="11"/>
      <c r="BO57" s="11"/>
      <c r="BP57" s="11"/>
      <c r="BQ57" s="11"/>
      <c r="BR57" s="11"/>
      <c r="BS57" s="11"/>
      <c r="BT57" s="11"/>
      <c r="BU57" s="11"/>
      <c r="BV57" s="11"/>
      <c r="BW57" s="80"/>
      <c r="BX57" s="80"/>
      <c r="BY57" s="80"/>
      <c r="BZ57" s="80"/>
      <c r="CA57" s="80"/>
      <c r="CB57" s="80"/>
      <c r="CC57" s="80"/>
    </row>
    <row r="58" spans="2:81" x14ac:dyDescent="0.25">
      <c r="B58" s="11"/>
      <c r="C58" s="11"/>
      <c r="D58" s="11"/>
      <c r="E58" s="11"/>
      <c r="F58" s="11"/>
      <c r="G58" s="11"/>
      <c r="H58" s="11"/>
      <c r="I58" s="11"/>
      <c r="J58" s="11"/>
      <c r="K58" s="11"/>
      <c r="L58" s="11"/>
      <c r="M58" s="11"/>
      <c r="N58" s="11"/>
      <c r="O58" s="11"/>
      <c r="P58" s="11"/>
      <c r="Q58" s="11"/>
      <c r="R58" s="11"/>
      <c r="S58" s="11"/>
      <c r="T58" s="11"/>
      <c r="U58" s="11"/>
      <c r="V58" s="11"/>
      <c r="W58" s="11"/>
      <c r="X58" s="11"/>
      <c r="Y58" s="11"/>
      <c r="Z58" s="11"/>
      <c r="AA58" s="11"/>
      <c r="AB58" s="11"/>
      <c r="AC58" s="11"/>
      <c r="AD58" s="11"/>
      <c r="AE58" s="11"/>
      <c r="AF58" s="11"/>
      <c r="AG58" s="11"/>
      <c r="AH58" s="11"/>
      <c r="AI58" s="11"/>
      <c r="AJ58" s="11"/>
      <c r="AK58" s="11"/>
      <c r="AL58" s="11"/>
      <c r="AM58" s="11"/>
      <c r="AN58" s="11"/>
      <c r="AO58" s="11"/>
      <c r="AP58" s="11"/>
      <c r="AR58" s="11"/>
      <c r="AS58" s="11"/>
      <c r="AT58" s="11"/>
      <c r="AU58" s="11"/>
      <c r="AV58" s="11"/>
      <c r="AW58" s="11"/>
      <c r="AX58" s="11"/>
      <c r="AY58" s="11"/>
      <c r="AZ58" s="11"/>
      <c r="BA58" s="11"/>
      <c r="BB58" s="11"/>
      <c r="BC58" s="11"/>
      <c r="BD58" s="11"/>
      <c r="BE58" s="11"/>
      <c r="BF58" s="11"/>
      <c r="BG58" s="11"/>
      <c r="BH58" s="11"/>
      <c r="BI58" s="11"/>
      <c r="BK58" s="11"/>
      <c r="BL58" s="11"/>
      <c r="BM58" s="11"/>
      <c r="BN58" s="11"/>
      <c r="BO58" s="11"/>
      <c r="BP58" s="11"/>
      <c r="BQ58" s="11"/>
      <c r="BR58" s="11"/>
      <c r="BS58" s="11"/>
      <c r="BT58" s="11"/>
      <c r="BU58" s="11"/>
      <c r="BV58" s="11"/>
      <c r="BW58" s="80"/>
      <c r="BX58" s="80"/>
      <c r="BY58" s="80"/>
      <c r="BZ58" s="80"/>
      <c r="CA58" s="80"/>
      <c r="CB58" s="80"/>
      <c r="CC58" s="80"/>
    </row>
    <row r="59" spans="2:81" x14ac:dyDescent="0.25">
      <c r="B59" s="11"/>
      <c r="C59" s="11"/>
      <c r="D59" s="11"/>
      <c r="E59" s="11"/>
      <c r="F59" s="11"/>
      <c r="G59" s="11"/>
      <c r="H59" s="11"/>
      <c r="I59" s="11"/>
      <c r="J59" s="11"/>
      <c r="K59" s="11"/>
      <c r="L59" s="11"/>
      <c r="M59" s="11"/>
      <c r="N59" s="11"/>
      <c r="O59" s="11"/>
      <c r="P59" s="11"/>
      <c r="Q59" s="11"/>
      <c r="R59" s="11"/>
      <c r="S59" s="11"/>
      <c r="T59" s="11"/>
      <c r="U59" s="11"/>
      <c r="V59" s="11"/>
      <c r="W59" s="11"/>
      <c r="X59" s="11"/>
      <c r="Y59" s="11"/>
      <c r="Z59" s="11"/>
      <c r="AA59" s="11"/>
      <c r="AB59" s="11"/>
      <c r="AC59" s="11"/>
      <c r="AD59" s="11"/>
      <c r="AE59" s="11"/>
      <c r="AF59" s="11"/>
      <c r="AG59" s="11"/>
      <c r="AH59" s="11"/>
      <c r="AI59" s="11"/>
      <c r="AJ59" s="11"/>
      <c r="AK59" s="11"/>
      <c r="AL59" s="11"/>
      <c r="AM59" s="11"/>
      <c r="AN59" s="11"/>
      <c r="AO59" s="11"/>
      <c r="AP59" s="11"/>
      <c r="AR59" s="11"/>
      <c r="AS59" s="11"/>
      <c r="AT59" s="11"/>
      <c r="AU59" s="11"/>
      <c r="AV59" s="11"/>
      <c r="AW59" s="11"/>
      <c r="AX59" s="11"/>
      <c r="AY59" s="11"/>
      <c r="AZ59" s="11"/>
      <c r="BA59" s="11"/>
      <c r="BB59" s="11"/>
      <c r="BC59" s="11"/>
      <c r="BD59" s="11"/>
      <c r="BE59" s="11"/>
      <c r="BF59" s="11"/>
      <c r="BG59" s="11"/>
      <c r="BH59" s="11"/>
      <c r="BI59" s="11"/>
      <c r="BK59" s="11"/>
      <c r="BL59" s="11"/>
      <c r="BM59" s="11"/>
      <c r="BN59" s="11"/>
      <c r="BO59" s="11"/>
      <c r="BP59" s="11"/>
      <c r="BQ59" s="11"/>
      <c r="BR59" s="11"/>
      <c r="BS59" s="11"/>
      <c r="BT59" s="11"/>
      <c r="BU59" s="11"/>
      <c r="BV59" s="11"/>
      <c r="BW59" s="80"/>
      <c r="BX59" s="80"/>
      <c r="BY59" s="80"/>
      <c r="BZ59" s="80"/>
      <c r="CA59" s="80"/>
      <c r="CB59" s="80"/>
      <c r="CC59" s="80"/>
    </row>
    <row r="60" spans="2:81" x14ac:dyDescent="0.25">
      <c r="B60" s="11"/>
      <c r="C60" s="11"/>
      <c r="D60" s="11"/>
      <c r="E60" s="11"/>
      <c r="F60" s="11"/>
      <c r="G60" s="11"/>
      <c r="H60" s="11"/>
      <c r="I60" s="11"/>
      <c r="J60" s="11"/>
      <c r="K60" s="11"/>
      <c r="L60" s="11"/>
      <c r="M60" s="11"/>
      <c r="N60" s="11"/>
      <c r="O60" s="11"/>
      <c r="P60" s="11"/>
      <c r="Q60" s="11"/>
      <c r="R60" s="11"/>
      <c r="S60" s="11"/>
      <c r="T60" s="11"/>
      <c r="U60" s="11"/>
      <c r="V60" s="11"/>
      <c r="W60" s="11"/>
      <c r="X60" s="11"/>
      <c r="Y60" s="11"/>
      <c r="Z60" s="11"/>
      <c r="AA60" s="11"/>
      <c r="AB60" s="11"/>
      <c r="AC60" s="11"/>
      <c r="AD60" s="11"/>
      <c r="AE60" s="11"/>
      <c r="AF60" s="11"/>
      <c r="AG60" s="11"/>
      <c r="AH60" s="11"/>
      <c r="AI60" s="11"/>
      <c r="AJ60" s="11"/>
      <c r="AK60" s="11"/>
      <c r="AL60" s="11"/>
      <c r="AM60" s="11"/>
      <c r="AN60" s="11"/>
      <c r="AO60" s="11"/>
      <c r="AP60" s="11"/>
      <c r="AR60" s="11"/>
      <c r="AS60" s="11"/>
      <c r="AT60" s="11"/>
      <c r="AU60" s="11"/>
      <c r="AV60" s="11"/>
      <c r="AW60" s="11"/>
      <c r="AX60" s="11"/>
      <c r="AY60" s="11"/>
      <c r="AZ60" s="11"/>
      <c r="BA60" s="11"/>
      <c r="BB60" s="11"/>
      <c r="BC60" s="11"/>
      <c r="BD60" s="11"/>
      <c r="BE60" s="11"/>
      <c r="BF60" s="11"/>
      <c r="BG60" s="11"/>
      <c r="BH60" s="11"/>
      <c r="BI60" s="11"/>
      <c r="BK60" s="11"/>
      <c r="BL60" s="11"/>
      <c r="BM60" s="11"/>
      <c r="BN60" s="11"/>
      <c r="BO60" s="11"/>
      <c r="BP60" s="11"/>
      <c r="BQ60" s="11"/>
      <c r="BR60" s="11"/>
      <c r="BS60" s="11"/>
      <c r="BT60" s="11"/>
      <c r="BU60" s="11"/>
      <c r="BV60" s="11"/>
      <c r="BW60" s="80"/>
      <c r="BX60" s="80"/>
      <c r="BY60" s="80"/>
      <c r="BZ60" s="80"/>
      <c r="CA60" s="80"/>
      <c r="CB60" s="80"/>
      <c r="CC60" s="80"/>
    </row>
    <row r="61" spans="2:81" x14ac:dyDescent="0.25">
      <c r="B61" s="11"/>
      <c r="C61" s="11"/>
      <c r="D61" s="11"/>
      <c r="E61" s="11"/>
      <c r="F61" s="11"/>
      <c r="G61" s="11"/>
      <c r="H61" s="11"/>
      <c r="I61" s="11"/>
      <c r="J61" s="11"/>
      <c r="K61" s="11"/>
      <c r="L61" s="11"/>
      <c r="M61" s="11"/>
      <c r="N61" s="11"/>
      <c r="O61" s="11"/>
      <c r="P61" s="11"/>
      <c r="Q61" s="11"/>
      <c r="R61" s="11"/>
      <c r="S61" s="11"/>
      <c r="T61" s="11"/>
      <c r="U61" s="11"/>
      <c r="V61" s="11"/>
      <c r="W61" s="11"/>
      <c r="X61" s="11"/>
      <c r="Y61" s="11"/>
      <c r="Z61" s="11"/>
      <c r="AA61" s="11"/>
      <c r="AB61" s="11"/>
      <c r="AC61" s="11"/>
      <c r="AD61" s="11"/>
      <c r="AE61" s="11"/>
      <c r="AF61" s="11"/>
      <c r="AG61" s="11"/>
      <c r="AH61" s="11"/>
      <c r="AI61" s="11"/>
      <c r="AJ61" s="11"/>
      <c r="AK61" s="11"/>
      <c r="AL61" s="11"/>
      <c r="AM61" s="11"/>
      <c r="AN61" s="11"/>
      <c r="AO61" s="11"/>
      <c r="AP61" s="11"/>
      <c r="AR61" s="11"/>
      <c r="AS61" s="11"/>
      <c r="AT61" s="11"/>
      <c r="AU61" s="11"/>
      <c r="AV61" s="11"/>
      <c r="AW61" s="11"/>
      <c r="AX61" s="11"/>
      <c r="AY61" s="11"/>
      <c r="AZ61" s="11"/>
      <c r="BA61" s="11"/>
      <c r="BB61" s="11"/>
      <c r="BC61" s="11"/>
      <c r="BD61" s="11"/>
      <c r="BE61" s="11"/>
      <c r="BF61" s="11"/>
      <c r="BG61" s="11"/>
      <c r="BH61" s="11"/>
      <c r="BI61" s="11"/>
      <c r="BK61" s="11"/>
      <c r="BL61" s="11"/>
      <c r="BM61" s="11"/>
      <c r="BN61" s="11"/>
      <c r="BO61" s="11"/>
      <c r="BP61" s="11"/>
      <c r="BQ61" s="11"/>
      <c r="BR61" s="11"/>
      <c r="BS61" s="11"/>
      <c r="BT61" s="11"/>
      <c r="BU61" s="11"/>
      <c r="BV61" s="11"/>
      <c r="BW61" s="80"/>
      <c r="BX61" s="80"/>
      <c r="BY61" s="80"/>
      <c r="BZ61" s="80"/>
      <c r="CA61" s="80"/>
      <c r="CB61" s="80"/>
      <c r="CC61" s="80"/>
    </row>
    <row r="62" spans="2:81" x14ac:dyDescent="0.25">
      <c r="B62" s="11"/>
      <c r="C62" s="11"/>
      <c r="D62" s="11"/>
      <c r="E62" s="11"/>
      <c r="F62" s="11"/>
      <c r="G62" s="11"/>
      <c r="H62" s="11"/>
      <c r="I62" s="11"/>
      <c r="J62" s="11"/>
      <c r="K62" s="11"/>
      <c r="L62" s="11"/>
      <c r="M62" s="11"/>
      <c r="N62" s="11"/>
      <c r="O62" s="11"/>
      <c r="P62" s="11"/>
      <c r="Q62" s="11"/>
      <c r="R62" s="11"/>
      <c r="S62" s="11"/>
      <c r="T62" s="11"/>
      <c r="U62" s="11"/>
      <c r="V62" s="11"/>
      <c r="W62" s="11"/>
      <c r="X62" s="11"/>
      <c r="Y62" s="11"/>
      <c r="Z62" s="11"/>
      <c r="AA62" s="11"/>
      <c r="AB62" s="11"/>
      <c r="AC62" s="11"/>
      <c r="AD62" s="11"/>
      <c r="AE62" s="11"/>
      <c r="AF62" s="11"/>
      <c r="AG62" s="11"/>
      <c r="AH62" s="11"/>
      <c r="AI62" s="11"/>
      <c r="AJ62" s="11"/>
      <c r="AK62" s="11"/>
      <c r="AL62" s="11"/>
      <c r="AM62" s="11"/>
      <c r="AN62" s="11"/>
      <c r="AO62" s="11"/>
      <c r="AP62" s="11"/>
      <c r="AR62" s="11"/>
      <c r="AS62" s="11"/>
      <c r="AT62" s="11"/>
      <c r="AU62" s="11"/>
      <c r="AV62" s="11"/>
      <c r="AW62" s="11"/>
      <c r="AX62" s="11"/>
      <c r="AY62" s="11"/>
      <c r="AZ62" s="11"/>
      <c r="BA62" s="11"/>
      <c r="BB62" s="11"/>
      <c r="BC62" s="11"/>
      <c r="BD62" s="11"/>
      <c r="BE62" s="11"/>
      <c r="BF62" s="11"/>
      <c r="BG62" s="11"/>
      <c r="BH62" s="11"/>
      <c r="BI62" s="11"/>
      <c r="BK62" s="11"/>
      <c r="BL62" s="11"/>
      <c r="BM62" s="11"/>
      <c r="BN62" s="11"/>
      <c r="BO62" s="11"/>
      <c r="BP62" s="11"/>
      <c r="BQ62" s="11"/>
      <c r="BR62" s="11"/>
      <c r="BS62" s="11"/>
      <c r="BT62" s="11"/>
      <c r="BU62" s="11"/>
      <c r="BV62" s="11"/>
      <c r="BW62" s="80"/>
      <c r="BX62" s="80"/>
      <c r="BY62" s="80"/>
      <c r="BZ62" s="80"/>
      <c r="CA62" s="80"/>
      <c r="CB62" s="80"/>
      <c r="CC62" s="80"/>
    </row>
    <row r="63" spans="2:81" x14ac:dyDescent="0.25">
      <c r="B63" s="11"/>
      <c r="C63" s="11"/>
      <c r="D63" s="11"/>
      <c r="E63" s="11"/>
      <c r="F63" s="11"/>
      <c r="G63" s="11"/>
      <c r="H63" s="11"/>
      <c r="I63" s="11"/>
      <c r="J63" s="11"/>
      <c r="K63" s="11"/>
      <c r="L63" s="11"/>
      <c r="M63" s="11"/>
      <c r="N63" s="11"/>
      <c r="O63" s="11"/>
      <c r="P63" s="11"/>
      <c r="Q63" s="11"/>
      <c r="R63" s="11"/>
      <c r="S63" s="11"/>
      <c r="T63" s="11"/>
      <c r="U63" s="11"/>
      <c r="V63" s="11"/>
      <c r="W63" s="11"/>
      <c r="X63" s="11"/>
      <c r="Y63" s="11"/>
      <c r="Z63" s="11"/>
      <c r="AA63" s="11"/>
      <c r="AB63" s="11"/>
      <c r="AC63" s="11"/>
      <c r="AD63" s="11"/>
      <c r="AE63" s="11"/>
      <c r="AF63" s="11"/>
      <c r="AG63" s="11"/>
      <c r="AH63" s="11"/>
      <c r="AI63" s="11"/>
      <c r="AJ63" s="11"/>
      <c r="AK63" s="11"/>
      <c r="AL63" s="11"/>
      <c r="AM63" s="11"/>
      <c r="AN63" s="11"/>
      <c r="AO63" s="11"/>
      <c r="AP63" s="11"/>
      <c r="AR63" s="11"/>
      <c r="AS63" s="11"/>
      <c r="AT63" s="11"/>
      <c r="AU63" s="11"/>
      <c r="AV63" s="11"/>
      <c r="AW63" s="11"/>
      <c r="AX63" s="11"/>
      <c r="AY63" s="11"/>
      <c r="AZ63" s="11"/>
      <c r="BA63" s="11"/>
      <c r="BB63" s="11"/>
      <c r="BC63" s="11"/>
      <c r="BD63" s="11"/>
      <c r="BE63" s="11"/>
      <c r="BF63" s="11"/>
      <c r="BG63" s="11"/>
      <c r="BH63" s="11"/>
      <c r="BI63" s="11"/>
      <c r="BK63" s="11"/>
      <c r="BL63" s="11"/>
      <c r="BM63" s="11"/>
      <c r="BN63" s="11"/>
      <c r="BO63" s="11"/>
      <c r="BP63" s="11"/>
      <c r="BQ63" s="11"/>
      <c r="BR63" s="11"/>
      <c r="BS63" s="11"/>
      <c r="BT63" s="11"/>
      <c r="BU63" s="11"/>
      <c r="BV63" s="11"/>
      <c r="BW63" s="80"/>
      <c r="BX63" s="80"/>
      <c r="BY63" s="80"/>
      <c r="BZ63" s="80"/>
      <c r="CA63" s="80"/>
      <c r="CB63" s="80"/>
      <c r="CC63" s="80"/>
    </row>
    <row r="64" spans="2:81" x14ac:dyDescent="0.25">
      <c r="B64" s="11"/>
      <c r="C64" s="11"/>
      <c r="D64" s="11"/>
      <c r="E64" s="11"/>
      <c r="F64" s="11"/>
      <c r="G64" s="11"/>
      <c r="H64" s="11"/>
      <c r="I64" s="11"/>
      <c r="J64" s="11"/>
      <c r="K64" s="11"/>
      <c r="L64" s="11"/>
      <c r="M64" s="11"/>
      <c r="N64" s="11"/>
      <c r="O64" s="11"/>
      <c r="P64" s="11"/>
      <c r="Q64" s="11"/>
      <c r="R64" s="11"/>
      <c r="S64" s="11"/>
      <c r="T64" s="11"/>
      <c r="U64" s="11"/>
      <c r="V64" s="11"/>
      <c r="W64" s="11"/>
      <c r="X64" s="11"/>
      <c r="Y64" s="11"/>
      <c r="Z64" s="11"/>
      <c r="AA64" s="11"/>
      <c r="AB64" s="11"/>
      <c r="AC64" s="11"/>
      <c r="AD64" s="11"/>
      <c r="AE64" s="11"/>
      <c r="AF64" s="11"/>
      <c r="AG64" s="11"/>
      <c r="AH64" s="11"/>
      <c r="AI64" s="11"/>
      <c r="AJ64" s="11"/>
      <c r="AK64" s="11"/>
      <c r="AL64" s="11"/>
      <c r="AM64" s="11"/>
      <c r="AN64" s="11"/>
      <c r="AO64" s="11"/>
      <c r="AP64" s="11"/>
      <c r="AR64" s="11"/>
      <c r="AS64" s="11"/>
      <c r="AT64" s="11"/>
      <c r="AU64" s="11"/>
      <c r="AV64" s="11"/>
      <c r="AW64" s="11"/>
      <c r="AX64" s="11"/>
      <c r="AY64" s="11"/>
      <c r="AZ64" s="11"/>
      <c r="BA64" s="11"/>
      <c r="BB64" s="11"/>
      <c r="BC64" s="11"/>
      <c r="BD64" s="11"/>
      <c r="BE64" s="11"/>
      <c r="BF64" s="11"/>
      <c r="BG64" s="11"/>
      <c r="BH64" s="11"/>
      <c r="BI64" s="11"/>
      <c r="BK64" s="11"/>
      <c r="BL64" s="11"/>
      <c r="BM64" s="11"/>
      <c r="BN64" s="11"/>
      <c r="BO64" s="11"/>
      <c r="BP64" s="11"/>
      <c r="BQ64" s="11"/>
      <c r="BR64" s="11"/>
      <c r="BS64" s="11"/>
      <c r="BT64" s="11"/>
      <c r="BU64" s="11"/>
      <c r="BV64" s="11"/>
      <c r="BW64" s="80"/>
      <c r="BX64" s="80"/>
      <c r="BY64" s="80"/>
      <c r="BZ64" s="80"/>
      <c r="CA64" s="80"/>
      <c r="CB64" s="80"/>
      <c r="CC64" s="80"/>
    </row>
    <row r="65" spans="2:81" x14ac:dyDescent="0.25">
      <c r="B65" s="11"/>
      <c r="C65" s="11"/>
      <c r="D65" s="11"/>
      <c r="E65" s="11"/>
      <c r="F65" s="11"/>
      <c r="G65" s="11"/>
      <c r="H65" s="11"/>
      <c r="I65" s="11"/>
      <c r="J65" s="11"/>
      <c r="K65" s="11"/>
      <c r="L65" s="11"/>
      <c r="M65" s="11"/>
      <c r="N65" s="11"/>
      <c r="O65" s="11"/>
      <c r="P65" s="11"/>
      <c r="Q65" s="11"/>
      <c r="R65" s="11"/>
      <c r="S65" s="11"/>
      <c r="T65" s="11"/>
      <c r="U65" s="11"/>
      <c r="V65" s="11"/>
      <c r="W65" s="11"/>
      <c r="X65" s="11"/>
      <c r="Y65" s="11"/>
      <c r="Z65" s="11"/>
      <c r="AA65" s="11"/>
      <c r="AB65" s="11"/>
      <c r="AC65" s="11"/>
      <c r="AD65" s="11"/>
      <c r="AE65" s="11"/>
      <c r="AF65" s="11"/>
      <c r="AG65" s="11"/>
      <c r="AH65" s="11"/>
      <c r="AI65" s="11"/>
      <c r="AJ65" s="11"/>
      <c r="AK65" s="11"/>
      <c r="AL65" s="11"/>
      <c r="AM65" s="11"/>
      <c r="AN65" s="11"/>
      <c r="AO65" s="11"/>
      <c r="AP65" s="11"/>
      <c r="AR65" s="11"/>
      <c r="AS65" s="11"/>
      <c r="AT65" s="11"/>
      <c r="AU65" s="11"/>
      <c r="AV65" s="11"/>
      <c r="AW65" s="11"/>
      <c r="AX65" s="11"/>
      <c r="AY65" s="11"/>
      <c r="AZ65" s="11"/>
      <c r="BA65" s="11"/>
      <c r="BB65" s="11"/>
      <c r="BC65" s="11"/>
      <c r="BD65" s="11"/>
      <c r="BE65" s="11"/>
      <c r="BF65" s="11"/>
      <c r="BG65" s="11"/>
      <c r="BH65" s="11"/>
      <c r="BI65" s="11"/>
      <c r="BK65" s="11"/>
      <c r="BL65" s="11"/>
      <c r="BM65" s="11"/>
      <c r="BN65" s="11"/>
      <c r="BO65" s="11"/>
      <c r="BP65" s="11"/>
      <c r="BQ65" s="11"/>
      <c r="BR65" s="11"/>
      <c r="BS65" s="11"/>
      <c r="BT65" s="11"/>
      <c r="BU65" s="11"/>
      <c r="BV65" s="11"/>
      <c r="BW65" s="80"/>
      <c r="BX65" s="80"/>
      <c r="BY65" s="80"/>
      <c r="BZ65" s="80"/>
      <c r="CA65" s="80"/>
      <c r="CB65" s="80"/>
      <c r="CC65" s="80"/>
    </row>
    <row r="66" spans="2:81" x14ac:dyDescent="0.25">
      <c r="B66" s="11"/>
      <c r="C66" s="11"/>
      <c r="D66" s="11"/>
      <c r="E66" s="11"/>
      <c r="F66" s="11"/>
      <c r="G66" s="11"/>
      <c r="H66" s="11"/>
      <c r="I66" s="11"/>
      <c r="J66" s="11"/>
      <c r="K66" s="11"/>
      <c r="L66" s="11"/>
      <c r="M66" s="11"/>
      <c r="N66" s="11"/>
      <c r="O66" s="11"/>
      <c r="P66" s="11"/>
      <c r="Q66" s="11"/>
      <c r="R66" s="11"/>
      <c r="S66" s="11"/>
      <c r="T66" s="11"/>
      <c r="U66" s="11"/>
      <c r="V66" s="11"/>
      <c r="W66" s="11"/>
      <c r="X66" s="11"/>
      <c r="Y66" s="11"/>
      <c r="Z66" s="11"/>
      <c r="AA66" s="11"/>
      <c r="AB66" s="11"/>
      <c r="AC66" s="11"/>
      <c r="AD66" s="11"/>
      <c r="AE66" s="11"/>
      <c r="AF66" s="11"/>
      <c r="AG66" s="11"/>
      <c r="AH66" s="11"/>
      <c r="AI66" s="11"/>
      <c r="AJ66" s="11"/>
      <c r="AK66" s="11"/>
      <c r="AL66" s="11"/>
      <c r="AM66" s="11"/>
      <c r="AN66" s="11"/>
      <c r="AO66" s="11"/>
      <c r="AP66" s="11"/>
      <c r="AR66" s="11"/>
      <c r="AS66" s="11"/>
      <c r="AT66" s="11"/>
      <c r="AU66" s="11"/>
      <c r="AV66" s="11"/>
      <c r="AW66" s="11"/>
      <c r="AX66" s="11"/>
      <c r="AY66" s="11"/>
      <c r="AZ66" s="11"/>
      <c r="BA66" s="11"/>
      <c r="BB66" s="11"/>
      <c r="BC66" s="11"/>
      <c r="BD66" s="11"/>
      <c r="BE66" s="11"/>
      <c r="BF66" s="11"/>
      <c r="BG66" s="11"/>
      <c r="BH66" s="11"/>
      <c r="BI66" s="11"/>
      <c r="BK66" s="11"/>
      <c r="BL66" s="11"/>
      <c r="BM66" s="11"/>
      <c r="BN66" s="11"/>
      <c r="BO66" s="11"/>
      <c r="BP66" s="11"/>
      <c r="BQ66" s="11"/>
      <c r="BR66" s="11"/>
      <c r="BS66" s="11"/>
      <c r="BT66" s="11"/>
      <c r="BU66" s="11"/>
      <c r="BV66" s="11"/>
      <c r="BW66" s="80"/>
      <c r="BX66" s="80"/>
      <c r="BY66" s="80"/>
      <c r="BZ66" s="80"/>
      <c r="CA66" s="80"/>
      <c r="CB66" s="80"/>
      <c r="CC66" s="80"/>
    </row>
    <row r="67" spans="2:81" x14ac:dyDescent="0.25">
      <c r="B67" s="11"/>
      <c r="C67" s="11"/>
      <c r="D67" s="11"/>
      <c r="E67" s="11"/>
      <c r="F67" s="11"/>
      <c r="G67" s="11"/>
      <c r="H67" s="11"/>
      <c r="I67" s="11"/>
      <c r="J67" s="11"/>
      <c r="K67" s="11"/>
      <c r="L67" s="11"/>
      <c r="M67" s="11"/>
      <c r="N67" s="11"/>
      <c r="O67" s="11"/>
      <c r="P67" s="11"/>
      <c r="Q67" s="11"/>
      <c r="R67" s="11"/>
      <c r="S67" s="11"/>
      <c r="T67" s="11"/>
      <c r="U67" s="11"/>
      <c r="V67" s="11"/>
      <c r="W67" s="11"/>
      <c r="X67" s="11"/>
      <c r="Y67" s="11"/>
      <c r="Z67" s="11"/>
      <c r="AA67" s="11"/>
      <c r="AB67" s="11"/>
      <c r="AC67" s="11"/>
      <c r="AD67" s="11"/>
      <c r="AE67" s="11"/>
      <c r="AF67" s="11"/>
      <c r="AG67" s="11"/>
      <c r="AH67" s="11"/>
      <c r="AI67" s="11"/>
      <c r="AJ67" s="11"/>
      <c r="AK67" s="11"/>
      <c r="AL67" s="11"/>
      <c r="AM67" s="11"/>
      <c r="AN67" s="11"/>
      <c r="AO67" s="11"/>
      <c r="AP67" s="11"/>
      <c r="AR67" s="11"/>
      <c r="AS67" s="11"/>
      <c r="AT67" s="11"/>
      <c r="AU67" s="11"/>
      <c r="AV67" s="11"/>
      <c r="AW67" s="11"/>
      <c r="AX67" s="11"/>
      <c r="AY67" s="11"/>
      <c r="AZ67" s="11"/>
      <c r="BA67" s="11"/>
      <c r="BB67" s="11"/>
      <c r="BC67" s="11"/>
      <c r="BD67" s="11"/>
      <c r="BE67" s="11"/>
      <c r="BF67" s="11"/>
      <c r="BG67" s="11"/>
      <c r="BH67" s="11"/>
      <c r="BI67" s="11"/>
      <c r="BK67" s="11"/>
      <c r="BL67" s="11"/>
      <c r="BM67" s="11"/>
      <c r="BN67" s="11"/>
      <c r="BO67" s="11"/>
      <c r="BP67" s="11"/>
      <c r="BQ67" s="11"/>
      <c r="BR67" s="11"/>
      <c r="BS67" s="11"/>
      <c r="BT67" s="11"/>
      <c r="BU67" s="11"/>
      <c r="BV67" s="11"/>
      <c r="BW67" s="80"/>
      <c r="BX67" s="80"/>
      <c r="BY67" s="80"/>
      <c r="BZ67" s="80"/>
      <c r="CA67" s="80"/>
      <c r="CB67" s="80"/>
      <c r="CC67" s="80"/>
    </row>
    <row r="68" spans="2:81" x14ac:dyDescent="0.25">
      <c r="B68" s="11"/>
      <c r="C68" s="11"/>
      <c r="D68" s="11"/>
      <c r="E68" s="11"/>
      <c r="F68" s="11"/>
      <c r="G68" s="11"/>
      <c r="H68" s="11"/>
      <c r="I68" s="11"/>
      <c r="J68" s="11"/>
      <c r="K68" s="11"/>
      <c r="L68" s="11"/>
      <c r="M68" s="11"/>
      <c r="N68" s="11"/>
      <c r="O68" s="11"/>
      <c r="P68" s="11"/>
      <c r="Q68" s="11"/>
      <c r="R68" s="11"/>
      <c r="S68" s="11"/>
      <c r="T68" s="11"/>
      <c r="U68" s="11"/>
      <c r="V68" s="11"/>
      <c r="W68" s="11"/>
      <c r="X68" s="11"/>
      <c r="Y68" s="11"/>
      <c r="Z68" s="11"/>
      <c r="AA68" s="11"/>
      <c r="AB68" s="11"/>
      <c r="AC68" s="11"/>
      <c r="AD68" s="11"/>
      <c r="AE68" s="11"/>
      <c r="AF68" s="11"/>
      <c r="AG68" s="11"/>
      <c r="AH68" s="11"/>
      <c r="AI68" s="11"/>
      <c r="AJ68" s="11"/>
      <c r="AK68" s="11"/>
      <c r="AL68" s="11"/>
      <c r="AM68" s="11"/>
      <c r="AN68" s="11"/>
      <c r="AO68" s="11"/>
      <c r="AP68" s="11"/>
      <c r="AR68" s="11"/>
      <c r="AS68" s="11"/>
      <c r="AT68" s="11"/>
      <c r="AU68" s="11"/>
      <c r="AV68" s="11"/>
      <c r="AW68" s="11"/>
      <c r="AX68" s="11"/>
      <c r="AY68" s="11"/>
      <c r="AZ68" s="11"/>
      <c r="BA68" s="11"/>
      <c r="BB68" s="11"/>
      <c r="BC68" s="11"/>
      <c r="BD68" s="11"/>
      <c r="BE68" s="11"/>
      <c r="BF68" s="11"/>
      <c r="BG68" s="11"/>
      <c r="BH68" s="11"/>
      <c r="BI68" s="11"/>
      <c r="BK68" s="11"/>
      <c r="BL68" s="11"/>
      <c r="BM68" s="11"/>
      <c r="BN68" s="11"/>
      <c r="BO68" s="11"/>
      <c r="BP68" s="11"/>
      <c r="BQ68" s="11"/>
      <c r="BR68" s="11"/>
      <c r="BS68" s="11"/>
      <c r="BT68" s="11"/>
      <c r="BU68" s="11"/>
      <c r="BV68" s="11"/>
      <c r="BW68" s="80"/>
      <c r="BX68" s="80"/>
      <c r="BY68" s="80"/>
      <c r="BZ68" s="80"/>
      <c r="CA68" s="80"/>
      <c r="CB68" s="80"/>
      <c r="CC68" s="80"/>
    </row>
    <row r="69" spans="2:81" x14ac:dyDescent="0.25">
      <c r="B69" s="11"/>
      <c r="C69" s="11"/>
      <c r="D69" s="11"/>
      <c r="E69" s="11"/>
      <c r="F69" s="11"/>
      <c r="G69" s="11"/>
      <c r="H69" s="11"/>
      <c r="I69" s="11"/>
      <c r="J69" s="11"/>
      <c r="K69" s="11"/>
      <c r="L69" s="11"/>
      <c r="M69" s="11"/>
      <c r="N69" s="11"/>
      <c r="O69" s="11"/>
      <c r="P69" s="11"/>
      <c r="Q69" s="11"/>
      <c r="R69" s="11"/>
      <c r="S69" s="11"/>
      <c r="T69" s="11"/>
      <c r="U69" s="11"/>
      <c r="V69" s="11"/>
      <c r="W69" s="11"/>
      <c r="X69" s="11"/>
      <c r="Y69" s="11"/>
      <c r="Z69" s="11"/>
      <c r="AA69" s="11"/>
      <c r="AB69" s="11"/>
      <c r="AC69" s="11"/>
      <c r="AD69" s="11"/>
      <c r="AE69" s="11"/>
      <c r="AF69" s="11"/>
      <c r="AG69" s="11"/>
      <c r="AH69" s="11"/>
      <c r="AI69" s="11"/>
      <c r="AJ69" s="11"/>
      <c r="AK69" s="11"/>
      <c r="AL69" s="11"/>
      <c r="AM69" s="11"/>
      <c r="AN69" s="11"/>
      <c r="AO69" s="11"/>
      <c r="AP69" s="11"/>
      <c r="AR69" s="11"/>
      <c r="AS69" s="11"/>
      <c r="AT69" s="11"/>
      <c r="AU69" s="11"/>
      <c r="AV69" s="11"/>
      <c r="AW69" s="11"/>
      <c r="AX69" s="11"/>
      <c r="AY69" s="11"/>
      <c r="AZ69" s="11"/>
      <c r="BA69" s="11"/>
      <c r="BB69" s="11"/>
      <c r="BC69" s="11"/>
      <c r="BD69" s="11"/>
      <c r="BE69" s="11"/>
      <c r="BF69" s="11"/>
      <c r="BG69" s="11"/>
      <c r="BH69" s="11"/>
      <c r="BI69" s="11"/>
      <c r="BK69" s="11"/>
      <c r="BL69" s="11"/>
      <c r="BM69" s="11"/>
      <c r="BN69" s="11"/>
      <c r="BO69" s="11"/>
      <c r="BP69" s="11"/>
      <c r="BQ69" s="11"/>
      <c r="BR69" s="11"/>
      <c r="BS69" s="11"/>
      <c r="BT69" s="11"/>
      <c r="BU69" s="11"/>
      <c r="BV69" s="11"/>
      <c r="BW69" s="80"/>
      <c r="BX69" s="80"/>
      <c r="BY69" s="80"/>
      <c r="BZ69" s="80"/>
      <c r="CA69" s="80"/>
      <c r="CB69" s="80"/>
      <c r="CC69" s="80"/>
    </row>
    <row r="70" spans="2:81" x14ac:dyDescent="0.25">
      <c r="B70" s="11"/>
      <c r="C70" s="11"/>
      <c r="D70" s="11"/>
      <c r="E70" s="11"/>
      <c r="F70" s="11"/>
      <c r="G70" s="11"/>
      <c r="H70" s="11"/>
      <c r="I70" s="11"/>
      <c r="J70" s="11"/>
      <c r="K70" s="11"/>
      <c r="L70" s="11"/>
      <c r="M70" s="11"/>
      <c r="N70" s="11"/>
      <c r="O70" s="11"/>
      <c r="P70" s="11"/>
      <c r="Q70" s="11"/>
      <c r="R70" s="11"/>
      <c r="S70" s="11"/>
      <c r="T70" s="11"/>
      <c r="U70" s="11"/>
      <c r="V70" s="11"/>
      <c r="W70" s="11"/>
      <c r="X70" s="11"/>
      <c r="Y70" s="11"/>
      <c r="Z70" s="11"/>
      <c r="AA70" s="11"/>
      <c r="AB70" s="11"/>
      <c r="AC70" s="11"/>
      <c r="AD70" s="11"/>
      <c r="AE70" s="11"/>
      <c r="AF70" s="11"/>
      <c r="AG70" s="11"/>
      <c r="AH70" s="11"/>
      <c r="AI70" s="11"/>
      <c r="AJ70" s="11"/>
      <c r="AK70" s="11"/>
      <c r="AL70" s="11"/>
      <c r="AM70" s="11"/>
      <c r="AN70" s="11"/>
      <c r="AO70" s="11"/>
      <c r="AP70" s="11"/>
      <c r="AR70" s="11"/>
      <c r="AS70" s="11"/>
      <c r="AT70" s="11"/>
      <c r="AU70" s="11"/>
      <c r="AV70" s="11"/>
      <c r="AW70" s="11"/>
      <c r="AX70" s="11"/>
      <c r="AY70" s="11"/>
      <c r="AZ70" s="11"/>
      <c r="BA70" s="11"/>
      <c r="BB70" s="11"/>
      <c r="BC70" s="11"/>
      <c r="BD70" s="11"/>
      <c r="BE70" s="11"/>
      <c r="BF70" s="11"/>
      <c r="BG70" s="11"/>
      <c r="BH70" s="11"/>
      <c r="BI70" s="11"/>
      <c r="BK70" s="11"/>
      <c r="BL70" s="11"/>
      <c r="BM70" s="11"/>
      <c r="BN70" s="11"/>
      <c r="BO70" s="11"/>
      <c r="BP70" s="11"/>
      <c r="BQ70" s="11"/>
      <c r="BR70" s="11"/>
      <c r="BS70" s="11"/>
      <c r="BT70" s="11"/>
      <c r="BU70" s="11"/>
      <c r="BV70" s="11"/>
      <c r="BW70" s="80"/>
      <c r="BX70" s="80"/>
      <c r="BY70" s="80"/>
      <c r="BZ70" s="80"/>
      <c r="CA70" s="80"/>
      <c r="CB70" s="80"/>
      <c r="CC70" s="80"/>
    </row>
    <row r="71" spans="2:81" x14ac:dyDescent="0.25">
      <c r="B71" s="11"/>
      <c r="C71" s="11"/>
      <c r="D71" s="11"/>
      <c r="E71" s="11"/>
      <c r="F71" s="11"/>
      <c r="G71" s="11"/>
      <c r="H71" s="11"/>
      <c r="I71" s="11"/>
      <c r="J71" s="11"/>
      <c r="K71" s="11"/>
      <c r="L71" s="11"/>
      <c r="M71" s="11"/>
      <c r="N71" s="11"/>
      <c r="O71" s="11"/>
      <c r="P71" s="11"/>
      <c r="Q71" s="11"/>
      <c r="R71" s="11"/>
      <c r="S71" s="11"/>
      <c r="T71" s="11"/>
      <c r="U71" s="11"/>
      <c r="V71" s="11"/>
      <c r="W71" s="11"/>
      <c r="X71" s="11"/>
      <c r="Y71" s="11"/>
      <c r="Z71" s="11"/>
      <c r="AA71" s="11"/>
      <c r="AB71" s="11"/>
      <c r="AC71" s="11"/>
      <c r="AD71" s="11"/>
      <c r="AE71" s="11"/>
      <c r="AF71" s="11"/>
      <c r="AG71" s="11"/>
      <c r="AH71" s="11"/>
      <c r="AI71" s="11"/>
      <c r="AJ71" s="11"/>
      <c r="AK71" s="11"/>
      <c r="AL71" s="11"/>
      <c r="AM71" s="11"/>
      <c r="AN71" s="11"/>
      <c r="AO71" s="11"/>
      <c r="AP71" s="11"/>
      <c r="AR71" s="11"/>
      <c r="AS71" s="11"/>
      <c r="AT71" s="11"/>
      <c r="AU71" s="11"/>
      <c r="AV71" s="11"/>
      <c r="AW71" s="11"/>
      <c r="AX71" s="11"/>
      <c r="AY71" s="11"/>
      <c r="AZ71" s="11"/>
      <c r="BA71" s="11"/>
      <c r="BB71" s="11"/>
      <c r="BC71" s="11"/>
      <c r="BD71" s="11"/>
      <c r="BE71" s="11"/>
      <c r="BF71" s="11"/>
      <c r="BG71" s="11"/>
      <c r="BH71" s="11"/>
      <c r="BI71" s="11"/>
      <c r="BK71" s="11"/>
      <c r="BL71" s="11"/>
      <c r="BM71" s="11"/>
      <c r="BN71" s="11"/>
      <c r="BO71" s="11"/>
      <c r="BP71" s="11"/>
      <c r="BQ71" s="11"/>
      <c r="BR71" s="11"/>
      <c r="BS71" s="11"/>
      <c r="BT71" s="11"/>
      <c r="BU71" s="11"/>
      <c r="BV71" s="11"/>
      <c r="BW71" s="80"/>
      <c r="BX71" s="80"/>
      <c r="BY71" s="80"/>
      <c r="BZ71" s="80"/>
      <c r="CA71" s="80"/>
      <c r="CB71" s="80"/>
      <c r="CC71" s="80"/>
    </row>
    <row r="72" spans="2:81" x14ac:dyDescent="0.25">
      <c r="B72" s="11"/>
      <c r="C72" s="11"/>
      <c r="D72" s="11"/>
      <c r="E72" s="11"/>
      <c r="F72" s="11"/>
      <c r="G72" s="11"/>
      <c r="H72" s="11"/>
      <c r="I72" s="11"/>
      <c r="J72" s="11"/>
      <c r="K72" s="11"/>
      <c r="L72" s="11"/>
      <c r="M72" s="11"/>
      <c r="N72" s="11"/>
      <c r="O72" s="11"/>
      <c r="P72" s="11"/>
      <c r="Q72" s="11"/>
      <c r="R72" s="11"/>
      <c r="S72" s="11"/>
      <c r="T72" s="11"/>
      <c r="U72" s="11"/>
      <c r="V72" s="11"/>
      <c r="W72" s="11"/>
      <c r="X72" s="11"/>
      <c r="Y72" s="11"/>
      <c r="Z72" s="11"/>
      <c r="AA72" s="11"/>
      <c r="AB72" s="11"/>
      <c r="AC72" s="11"/>
      <c r="AD72" s="11"/>
      <c r="AE72" s="11"/>
      <c r="AF72" s="11"/>
      <c r="AG72" s="11"/>
      <c r="AH72" s="11"/>
      <c r="AI72" s="11"/>
      <c r="AJ72" s="11"/>
      <c r="AK72" s="11"/>
      <c r="AL72" s="11"/>
      <c r="AM72" s="11"/>
      <c r="AN72" s="11"/>
      <c r="AO72" s="11"/>
      <c r="AP72" s="11"/>
      <c r="AR72" s="11"/>
      <c r="AS72" s="11"/>
      <c r="AT72" s="11"/>
      <c r="AU72" s="11"/>
      <c r="AV72" s="11"/>
      <c r="AW72" s="11"/>
      <c r="AX72" s="11"/>
      <c r="AY72" s="11"/>
      <c r="AZ72" s="11"/>
      <c r="BA72" s="11"/>
      <c r="BB72" s="11"/>
      <c r="BC72" s="11"/>
      <c r="BD72" s="11"/>
      <c r="BE72" s="11"/>
      <c r="BF72" s="11"/>
      <c r="BG72" s="11"/>
      <c r="BH72" s="11"/>
      <c r="BI72" s="11"/>
      <c r="BK72" s="11"/>
      <c r="BL72" s="11"/>
      <c r="BM72" s="11"/>
      <c r="BN72" s="11"/>
      <c r="BO72" s="11"/>
      <c r="BP72" s="11"/>
      <c r="BQ72" s="11"/>
      <c r="BR72" s="11"/>
      <c r="BS72" s="11"/>
      <c r="BT72" s="11"/>
      <c r="BU72" s="11"/>
      <c r="BV72" s="11"/>
      <c r="BW72" s="80"/>
      <c r="BX72" s="80"/>
      <c r="BY72" s="80"/>
      <c r="BZ72" s="80"/>
      <c r="CA72" s="80"/>
      <c r="CB72" s="80"/>
      <c r="CC72" s="80"/>
    </row>
    <row r="73" spans="2:81" x14ac:dyDescent="0.25">
      <c r="B73" s="11"/>
      <c r="C73" s="11"/>
      <c r="D73" s="11"/>
      <c r="E73" s="11"/>
      <c r="F73" s="11"/>
      <c r="G73" s="11"/>
      <c r="H73" s="11"/>
      <c r="I73" s="11"/>
      <c r="J73" s="11"/>
      <c r="K73" s="11"/>
      <c r="L73" s="11"/>
      <c r="M73" s="11"/>
      <c r="N73" s="11"/>
      <c r="O73" s="11"/>
      <c r="P73" s="11"/>
      <c r="Q73" s="11"/>
      <c r="R73" s="11"/>
      <c r="S73" s="11"/>
      <c r="T73" s="11"/>
      <c r="U73" s="11"/>
      <c r="V73" s="11"/>
      <c r="W73" s="11"/>
      <c r="X73" s="11"/>
      <c r="Y73" s="11"/>
      <c r="Z73" s="11"/>
      <c r="AA73" s="11"/>
      <c r="AB73" s="11"/>
      <c r="AC73" s="11"/>
      <c r="AD73" s="11"/>
      <c r="AE73" s="11"/>
      <c r="AF73" s="11"/>
      <c r="AG73" s="11"/>
      <c r="AH73" s="11"/>
      <c r="AI73" s="11"/>
      <c r="AJ73" s="11"/>
      <c r="AK73" s="11"/>
      <c r="AL73" s="11"/>
      <c r="AM73" s="11"/>
      <c r="AN73" s="11"/>
      <c r="AO73" s="11"/>
      <c r="AP73" s="11"/>
      <c r="AR73" s="11"/>
      <c r="AS73" s="11"/>
      <c r="AT73" s="11"/>
      <c r="AU73" s="11"/>
      <c r="AV73" s="11"/>
      <c r="AW73" s="11"/>
      <c r="AX73" s="11"/>
      <c r="AY73" s="11"/>
      <c r="AZ73" s="11"/>
      <c r="BA73" s="11"/>
      <c r="BB73" s="11"/>
      <c r="BC73" s="11"/>
      <c r="BD73" s="11"/>
      <c r="BE73" s="11"/>
      <c r="BF73" s="11"/>
      <c r="BG73" s="11"/>
      <c r="BH73" s="11"/>
      <c r="BI73" s="11"/>
      <c r="BK73" s="11"/>
      <c r="BL73" s="11"/>
      <c r="BM73" s="11"/>
      <c r="BN73" s="11"/>
      <c r="BO73" s="11"/>
      <c r="BP73" s="11"/>
      <c r="BQ73" s="11"/>
      <c r="BR73" s="11"/>
      <c r="BS73" s="11"/>
      <c r="BT73" s="11"/>
      <c r="BU73" s="11"/>
      <c r="BV73" s="11"/>
      <c r="BW73" s="80"/>
      <c r="BX73" s="80"/>
      <c r="BY73" s="80"/>
      <c r="BZ73" s="80"/>
      <c r="CA73" s="80"/>
      <c r="CB73" s="80"/>
      <c r="CC73" s="80"/>
    </row>
    <row r="74" spans="2:81" x14ac:dyDescent="0.25">
      <c r="B74" s="11"/>
      <c r="C74" s="11"/>
      <c r="D74" s="11"/>
      <c r="E74" s="11"/>
      <c r="F74" s="11"/>
      <c r="G74" s="11"/>
      <c r="H74" s="11"/>
      <c r="I74" s="11"/>
      <c r="J74" s="11"/>
      <c r="K74" s="11"/>
      <c r="L74" s="11"/>
      <c r="M74" s="11"/>
      <c r="N74" s="11"/>
      <c r="O74" s="11"/>
      <c r="P74" s="11"/>
      <c r="Q74" s="11"/>
      <c r="R74" s="11"/>
      <c r="S74" s="11"/>
      <c r="T74" s="11"/>
      <c r="U74" s="11"/>
      <c r="V74" s="11"/>
      <c r="W74" s="11"/>
      <c r="X74" s="11"/>
      <c r="Y74" s="11"/>
      <c r="Z74" s="11"/>
      <c r="AA74" s="11"/>
      <c r="AB74" s="11"/>
      <c r="AC74" s="11"/>
      <c r="AD74" s="11"/>
      <c r="AE74" s="11"/>
      <c r="AF74" s="11"/>
      <c r="AG74" s="11"/>
      <c r="AH74" s="11"/>
      <c r="AI74" s="11"/>
      <c r="AJ74" s="11"/>
      <c r="AK74" s="11"/>
      <c r="AL74" s="11"/>
      <c r="AM74" s="11"/>
      <c r="AN74" s="11"/>
      <c r="AO74" s="11"/>
      <c r="AP74" s="11"/>
      <c r="AR74" s="11"/>
      <c r="AS74" s="11"/>
      <c r="AT74" s="11"/>
      <c r="AU74" s="11"/>
      <c r="AV74" s="11"/>
      <c r="AW74" s="11"/>
      <c r="AX74" s="11"/>
      <c r="AY74" s="11"/>
      <c r="AZ74" s="11"/>
      <c r="BA74" s="11"/>
      <c r="BB74" s="11"/>
      <c r="BC74" s="11"/>
      <c r="BD74" s="11"/>
      <c r="BE74" s="11"/>
      <c r="BF74" s="11"/>
      <c r="BG74" s="11"/>
      <c r="BH74" s="11"/>
      <c r="BI74" s="11"/>
      <c r="BK74" s="11"/>
      <c r="BL74" s="11"/>
      <c r="BM74" s="11"/>
      <c r="BN74" s="11"/>
      <c r="BO74" s="11"/>
      <c r="BP74" s="11"/>
      <c r="BQ74" s="11"/>
      <c r="BR74" s="11"/>
      <c r="BS74" s="11"/>
      <c r="BT74" s="11"/>
      <c r="BU74" s="11"/>
      <c r="BV74" s="11"/>
      <c r="BW74" s="80"/>
      <c r="BX74" s="80"/>
      <c r="BY74" s="80"/>
      <c r="BZ74" s="80"/>
      <c r="CA74" s="80"/>
      <c r="CB74" s="80"/>
      <c r="CC74" s="80"/>
    </row>
    <row r="75" spans="2:81" x14ac:dyDescent="0.25">
      <c r="B75" s="11"/>
      <c r="C75" s="11"/>
      <c r="D75" s="11"/>
      <c r="E75" s="11"/>
      <c r="F75" s="11"/>
      <c r="G75" s="11"/>
      <c r="H75" s="11"/>
      <c r="I75" s="11"/>
      <c r="J75" s="11"/>
      <c r="K75" s="11"/>
      <c r="L75" s="11"/>
      <c r="M75" s="11"/>
      <c r="N75" s="11"/>
      <c r="O75" s="11"/>
      <c r="P75" s="11"/>
      <c r="Q75" s="11"/>
      <c r="R75" s="11"/>
      <c r="S75" s="11"/>
      <c r="T75" s="11"/>
      <c r="U75" s="11"/>
      <c r="V75" s="11"/>
      <c r="W75" s="11"/>
      <c r="X75" s="11"/>
      <c r="Y75" s="11"/>
      <c r="Z75" s="11"/>
      <c r="AA75" s="11"/>
      <c r="AB75" s="11"/>
      <c r="AC75" s="11"/>
      <c r="AD75" s="11"/>
      <c r="AE75" s="11"/>
      <c r="AF75" s="11"/>
      <c r="AG75" s="11"/>
      <c r="AH75" s="11"/>
      <c r="AI75" s="11"/>
      <c r="AJ75" s="11"/>
      <c r="AK75" s="11"/>
      <c r="AL75" s="11"/>
      <c r="AM75" s="11"/>
      <c r="AN75" s="11"/>
      <c r="AO75" s="11"/>
      <c r="AP75" s="11"/>
      <c r="AR75" s="11"/>
      <c r="AS75" s="11"/>
      <c r="AT75" s="11"/>
      <c r="AU75" s="11"/>
      <c r="AV75" s="11"/>
      <c r="AW75" s="11"/>
      <c r="AX75" s="11"/>
      <c r="AY75" s="11"/>
      <c r="AZ75" s="11"/>
      <c r="BA75" s="11"/>
      <c r="BB75" s="11"/>
      <c r="BC75" s="11"/>
      <c r="BD75" s="11"/>
      <c r="BE75" s="11"/>
      <c r="BF75" s="11"/>
      <c r="BG75" s="11"/>
      <c r="BH75" s="11"/>
      <c r="BI75" s="11"/>
      <c r="BK75" s="11"/>
      <c r="BL75" s="11"/>
      <c r="BM75" s="11"/>
      <c r="BN75" s="11"/>
      <c r="BO75" s="11"/>
      <c r="BP75" s="11"/>
      <c r="BQ75" s="11"/>
      <c r="BR75" s="11"/>
      <c r="BS75" s="11"/>
      <c r="BT75" s="11"/>
      <c r="BU75" s="11"/>
      <c r="BV75" s="11"/>
      <c r="BW75" s="80"/>
      <c r="BX75" s="80"/>
      <c r="BY75" s="80"/>
      <c r="BZ75" s="80"/>
      <c r="CA75" s="80"/>
      <c r="CB75" s="80"/>
      <c r="CC75" s="80"/>
    </row>
    <row r="76" spans="2:81" x14ac:dyDescent="0.25">
      <c r="B76" s="11"/>
      <c r="C76" s="11"/>
      <c r="D76" s="11"/>
      <c r="E76" s="11"/>
      <c r="F76" s="11"/>
      <c r="G76" s="11"/>
      <c r="H76" s="11"/>
      <c r="I76" s="11"/>
      <c r="J76" s="11"/>
      <c r="K76" s="11"/>
      <c r="L76" s="11"/>
      <c r="M76" s="11"/>
      <c r="N76" s="11"/>
      <c r="O76" s="11"/>
      <c r="P76" s="11"/>
      <c r="Q76" s="11"/>
      <c r="R76" s="11"/>
      <c r="S76" s="11"/>
      <c r="T76" s="11"/>
      <c r="U76" s="11"/>
      <c r="V76" s="11"/>
      <c r="W76" s="11"/>
      <c r="X76" s="11"/>
      <c r="Y76" s="11"/>
      <c r="Z76" s="11"/>
      <c r="AA76" s="11"/>
      <c r="AB76" s="11"/>
      <c r="AC76" s="11"/>
      <c r="AD76" s="11"/>
      <c r="AE76" s="11"/>
      <c r="AF76" s="11"/>
      <c r="AG76" s="11"/>
      <c r="AH76" s="11"/>
      <c r="AI76" s="11"/>
      <c r="AJ76" s="11"/>
      <c r="AK76" s="11"/>
      <c r="AL76" s="11"/>
      <c r="AM76" s="11"/>
      <c r="AN76" s="11"/>
      <c r="AO76" s="11"/>
      <c r="AP76" s="11"/>
      <c r="AR76" s="11"/>
      <c r="AS76" s="11"/>
      <c r="AT76" s="11"/>
      <c r="AU76" s="11"/>
      <c r="AV76" s="11"/>
      <c r="AW76" s="11"/>
      <c r="AX76" s="11"/>
      <c r="AY76" s="11"/>
      <c r="AZ76" s="11"/>
      <c r="BA76" s="11"/>
      <c r="BB76" s="11"/>
      <c r="BC76" s="11"/>
      <c r="BD76" s="11"/>
      <c r="BE76" s="11"/>
      <c r="BF76" s="11"/>
      <c r="BG76" s="11"/>
      <c r="BH76" s="11"/>
      <c r="BI76" s="11"/>
      <c r="BK76" s="11"/>
      <c r="BL76" s="11"/>
      <c r="BM76" s="11"/>
      <c r="BN76" s="11"/>
      <c r="BO76" s="11"/>
      <c r="BP76" s="11"/>
      <c r="BQ76" s="11"/>
      <c r="BR76" s="11"/>
      <c r="BS76" s="11"/>
      <c r="BT76" s="11"/>
      <c r="BU76" s="11"/>
      <c r="BV76" s="11"/>
      <c r="BW76" s="80"/>
      <c r="BX76" s="80"/>
      <c r="BY76" s="80"/>
      <c r="BZ76" s="80"/>
      <c r="CA76" s="80"/>
      <c r="CB76" s="80"/>
      <c r="CC76" s="80"/>
    </row>
    <row r="77" spans="2:81" x14ac:dyDescent="0.25">
      <c r="B77" s="11"/>
      <c r="C77" s="11"/>
      <c r="D77" s="11"/>
      <c r="E77" s="11"/>
      <c r="F77" s="11"/>
      <c r="G77" s="11"/>
      <c r="H77" s="11"/>
      <c r="I77" s="11"/>
      <c r="J77" s="11"/>
      <c r="K77" s="11"/>
      <c r="L77" s="11"/>
      <c r="M77" s="11"/>
      <c r="N77" s="11"/>
      <c r="O77" s="11"/>
      <c r="P77" s="11"/>
      <c r="Q77" s="11"/>
      <c r="R77" s="11"/>
      <c r="S77" s="11"/>
      <c r="T77" s="11"/>
      <c r="U77" s="11"/>
      <c r="V77" s="11"/>
      <c r="W77" s="11"/>
      <c r="X77" s="11"/>
      <c r="Y77" s="11"/>
      <c r="Z77" s="11"/>
      <c r="AA77" s="11"/>
      <c r="AB77" s="11"/>
      <c r="AC77" s="11"/>
      <c r="AD77" s="11"/>
      <c r="AE77" s="11"/>
      <c r="AF77" s="11"/>
      <c r="AG77" s="11"/>
      <c r="AH77" s="11"/>
      <c r="AI77" s="11"/>
      <c r="AJ77" s="11"/>
      <c r="AK77" s="11"/>
      <c r="AL77" s="11"/>
      <c r="AM77" s="11"/>
      <c r="AN77" s="11"/>
      <c r="AO77" s="11"/>
      <c r="AP77" s="11"/>
      <c r="AR77" s="11"/>
      <c r="AS77" s="11"/>
      <c r="AT77" s="11"/>
      <c r="AU77" s="11"/>
      <c r="AV77" s="11"/>
      <c r="AW77" s="11"/>
      <c r="AX77" s="11"/>
      <c r="AY77" s="11"/>
      <c r="AZ77" s="11"/>
      <c r="BA77" s="11"/>
      <c r="BB77" s="11"/>
      <c r="BC77" s="11"/>
      <c r="BD77" s="11"/>
      <c r="BE77" s="11"/>
      <c r="BF77" s="11"/>
      <c r="BG77" s="11"/>
      <c r="BH77" s="11"/>
      <c r="BI77" s="11"/>
      <c r="BK77" s="11"/>
      <c r="BL77" s="11"/>
      <c r="BM77" s="11"/>
      <c r="BN77" s="11"/>
      <c r="BO77" s="11"/>
      <c r="BP77" s="11"/>
      <c r="BQ77" s="11"/>
      <c r="BR77" s="11"/>
      <c r="BS77" s="11"/>
      <c r="BT77" s="11"/>
      <c r="BU77" s="11"/>
      <c r="BV77" s="11"/>
      <c r="BW77" s="80"/>
      <c r="BX77" s="80"/>
      <c r="BY77" s="80"/>
      <c r="BZ77" s="80"/>
      <c r="CA77" s="80"/>
      <c r="CB77" s="80"/>
      <c r="CC77" s="80"/>
    </row>
    <row r="78" spans="2:81" x14ac:dyDescent="0.25">
      <c r="B78" s="11"/>
      <c r="C78" s="11"/>
      <c r="D78" s="11"/>
      <c r="E78" s="11"/>
      <c r="F78" s="11"/>
      <c r="G78" s="11"/>
      <c r="H78" s="11"/>
      <c r="I78" s="11"/>
      <c r="J78" s="11"/>
      <c r="K78" s="11"/>
      <c r="L78" s="11"/>
      <c r="M78" s="11"/>
      <c r="N78" s="11"/>
      <c r="O78" s="11"/>
      <c r="P78" s="11"/>
      <c r="Q78" s="11"/>
      <c r="R78" s="11"/>
      <c r="S78" s="11"/>
      <c r="T78" s="11"/>
      <c r="U78" s="11"/>
      <c r="V78" s="11"/>
      <c r="W78" s="11"/>
      <c r="X78" s="11"/>
      <c r="Y78" s="11"/>
      <c r="Z78" s="11"/>
      <c r="AA78" s="11"/>
      <c r="AB78" s="11"/>
      <c r="AC78" s="11"/>
      <c r="AD78" s="11"/>
      <c r="AE78" s="11"/>
      <c r="AF78" s="11"/>
      <c r="AG78" s="11"/>
      <c r="AH78" s="11"/>
      <c r="AI78" s="11"/>
      <c r="AJ78" s="11"/>
      <c r="AK78" s="11"/>
      <c r="AL78" s="11"/>
      <c r="AM78" s="11"/>
      <c r="AN78" s="11"/>
      <c r="AO78" s="11"/>
      <c r="AP78" s="11"/>
      <c r="AR78" s="11"/>
      <c r="AS78" s="11"/>
      <c r="AT78" s="11"/>
      <c r="AU78" s="11"/>
      <c r="AV78" s="11"/>
      <c r="AW78" s="11"/>
      <c r="AX78" s="11"/>
      <c r="AY78" s="11"/>
      <c r="AZ78" s="11"/>
      <c r="BA78" s="11"/>
      <c r="BB78" s="11"/>
      <c r="BC78" s="11"/>
      <c r="BD78" s="11"/>
      <c r="BE78" s="11"/>
      <c r="BF78" s="11"/>
      <c r="BG78" s="11"/>
      <c r="BH78" s="11"/>
      <c r="BI78" s="11"/>
      <c r="BK78" s="11"/>
      <c r="BL78" s="11"/>
      <c r="BM78" s="11"/>
      <c r="BN78" s="11"/>
      <c r="BO78" s="11"/>
      <c r="BP78" s="11"/>
      <c r="BQ78" s="11"/>
      <c r="BR78" s="11"/>
      <c r="BS78" s="11"/>
      <c r="BT78" s="11"/>
      <c r="BU78" s="11"/>
      <c r="BV78" s="11"/>
      <c r="BW78" s="80"/>
      <c r="BX78" s="80"/>
      <c r="BY78" s="80"/>
      <c r="BZ78" s="80"/>
      <c r="CA78" s="80"/>
      <c r="CB78" s="80"/>
      <c r="CC78" s="80"/>
    </row>
    <row r="79" spans="2:81" x14ac:dyDescent="0.25">
      <c r="B79" s="11"/>
      <c r="C79" s="11"/>
      <c r="D79" s="11"/>
      <c r="E79" s="11"/>
      <c r="F79" s="11"/>
      <c r="G79" s="11"/>
      <c r="H79" s="11"/>
      <c r="I79" s="11"/>
      <c r="J79" s="11"/>
      <c r="K79" s="11"/>
      <c r="L79" s="11"/>
      <c r="M79" s="11"/>
      <c r="N79" s="11"/>
      <c r="O79" s="11"/>
      <c r="P79" s="11"/>
      <c r="Q79" s="11"/>
      <c r="R79" s="11"/>
      <c r="S79" s="11"/>
      <c r="T79" s="11"/>
      <c r="U79" s="11"/>
      <c r="V79" s="11"/>
      <c r="W79" s="11"/>
      <c r="X79" s="11"/>
      <c r="Y79" s="11"/>
      <c r="Z79" s="11"/>
      <c r="AA79" s="11"/>
      <c r="AB79" s="11"/>
      <c r="AC79" s="11"/>
      <c r="AD79" s="11"/>
      <c r="AE79" s="11"/>
      <c r="AF79" s="11"/>
      <c r="AG79" s="11"/>
      <c r="AH79" s="11"/>
      <c r="AI79" s="11"/>
      <c r="AJ79" s="11"/>
      <c r="AK79" s="11"/>
      <c r="AL79" s="11"/>
      <c r="AM79" s="11"/>
      <c r="AN79" s="11"/>
      <c r="AO79" s="11"/>
      <c r="AP79" s="11"/>
      <c r="AR79" s="11"/>
      <c r="AS79" s="11"/>
      <c r="AT79" s="11"/>
      <c r="AU79" s="11"/>
      <c r="AV79" s="11"/>
      <c r="AW79" s="11"/>
      <c r="AX79" s="11"/>
      <c r="AY79" s="11"/>
      <c r="AZ79" s="11"/>
      <c r="BA79" s="11"/>
      <c r="BB79" s="11"/>
      <c r="BC79" s="11"/>
      <c r="BD79" s="11"/>
      <c r="BE79" s="11"/>
      <c r="BF79" s="11"/>
      <c r="BG79" s="11"/>
      <c r="BH79" s="11"/>
      <c r="BI79" s="11"/>
      <c r="BK79" s="11"/>
      <c r="BL79" s="11"/>
      <c r="BM79" s="11"/>
      <c r="BN79" s="11"/>
      <c r="BO79" s="11"/>
      <c r="BP79" s="11"/>
      <c r="BQ79" s="11"/>
      <c r="BR79" s="11"/>
      <c r="BS79" s="11"/>
      <c r="BT79" s="11"/>
      <c r="BU79" s="11"/>
      <c r="BV79" s="11"/>
      <c r="BW79" s="80"/>
      <c r="BX79" s="80"/>
      <c r="BY79" s="80"/>
      <c r="BZ79" s="80"/>
      <c r="CA79" s="80"/>
      <c r="CB79" s="80"/>
      <c r="CC79" s="80"/>
    </row>
    <row r="80" spans="2:81" x14ac:dyDescent="0.25">
      <c r="B80" s="11"/>
      <c r="C80" s="11"/>
      <c r="D80" s="11"/>
      <c r="E80" s="11"/>
      <c r="F80" s="11"/>
      <c r="G80" s="11"/>
      <c r="H80" s="11"/>
      <c r="I80" s="11"/>
      <c r="J80" s="11"/>
      <c r="K80" s="11"/>
      <c r="L80" s="11"/>
      <c r="M80" s="11"/>
      <c r="N80" s="11"/>
      <c r="O80" s="11"/>
      <c r="P80" s="11"/>
      <c r="Q80" s="11"/>
      <c r="R80" s="11"/>
      <c r="S80" s="11"/>
      <c r="T80" s="11"/>
      <c r="U80" s="11"/>
      <c r="V80" s="11"/>
      <c r="W80" s="11"/>
      <c r="X80" s="11"/>
      <c r="Y80" s="11"/>
      <c r="Z80" s="11"/>
      <c r="AA80" s="11"/>
      <c r="AB80" s="11"/>
      <c r="AC80" s="11"/>
      <c r="AD80" s="11"/>
      <c r="AE80" s="11"/>
      <c r="AF80" s="11"/>
      <c r="AG80" s="11"/>
      <c r="AH80" s="11"/>
      <c r="AI80" s="11"/>
      <c r="AJ80" s="11"/>
      <c r="AK80" s="11"/>
      <c r="AL80" s="11"/>
      <c r="AM80" s="11"/>
      <c r="AN80" s="11"/>
      <c r="AO80" s="11"/>
      <c r="AP80" s="11"/>
      <c r="AR80" s="11"/>
      <c r="AS80" s="11"/>
      <c r="AT80" s="11"/>
      <c r="AU80" s="11"/>
      <c r="AV80" s="11"/>
      <c r="AW80" s="11"/>
      <c r="AX80" s="11"/>
      <c r="AY80" s="11"/>
      <c r="AZ80" s="11"/>
      <c r="BA80" s="11"/>
      <c r="BB80" s="11"/>
      <c r="BC80" s="11"/>
      <c r="BD80" s="11"/>
      <c r="BE80" s="11"/>
      <c r="BF80" s="11"/>
      <c r="BG80" s="11"/>
      <c r="BH80" s="11"/>
      <c r="BI80" s="11"/>
      <c r="BK80" s="11"/>
      <c r="BL80" s="11"/>
      <c r="BM80" s="11"/>
      <c r="BN80" s="11"/>
      <c r="BO80" s="11"/>
      <c r="BP80" s="11"/>
      <c r="BQ80" s="11"/>
      <c r="BR80" s="11"/>
      <c r="BS80" s="11"/>
      <c r="BT80" s="11"/>
      <c r="BU80" s="11"/>
      <c r="BV80" s="11"/>
      <c r="BW80" s="80"/>
      <c r="BX80" s="80"/>
      <c r="BY80" s="80"/>
      <c r="BZ80" s="80"/>
      <c r="CA80" s="80"/>
      <c r="CB80" s="80"/>
      <c r="CC80" s="80"/>
    </row>
    <row r="81" spans="2:81" x14ac:dyDescent="0.25">
      <c r="B81" s="11"/>
      <c r="C81" s="11"/>
      <c r="D81" s="11"/>
      <c r="E81" s="11"/>
      <c r="F81" s="11"/>
      <c r="G81" s="11"/>
      <c r="H81" s="11"/>
      <c r="I81" s="11"/>
      <c r="J81" s="11"/>
      <c r="K81" s="11"/>
      <c r="L81" s="11"/>
      <c r="M81" s="11"/>
      <c r="N81" s="11"/>
      <c r="O81" s="11"/>
      <c r="P81" s="11"/>
      <c r="Q81" s="11"/>
      <c r="R81" s="11"/>
      <c r="S81" s="11"/>
      <c r="T81" s="11"/>
      <c r="U81" s="11"/>
      <c r="V81" s="11"/>
      <c r="W81" s="11"/>
      <c r="X81" s="11"/>
      <c r="Y81" s="11"/>
      <c r="Z81" s="11"/>
      <c r="AA81" s="11"/>
      <c r="AB81" s="11"/>
      <c r="AC81" s="11"/>
      <c r="AD81" s="11"/>
      <c r="AE81" s="11"/>
      <c r="AF81" s="11"/>
      <c r="AG81" s="11"/>
      <c r="AH81" s="11"/>
      <c r="AI81" s="11"/>
      <c r="AJ81" s="11"/>
      <c r="AK81" s="11"/>
      <c r="AL81" s="11"/>
      <c r="AM81" s="11"/>
      <c r="AN81" s="11"/>
      <c r="AO81" s="11"/>
      <c r="AP81" s="11"/>
      <c r="AR81" s="11"/>
      <c r="AS81" s="11"/>
      <c r="AT81" s="11"/>
      <c r="AU81" s="11"/>
      <c r="AV81" s="11"/>
      <c r="AW81" s="11"/>
      <c r="AX81" s="11"/>
      <c r="AY81" s="11"/>
      <c r="AZ81" s="11"/>
      <c r="BA81" s="11"/>
      <c r="BB81" s="11"/>
      <c r="BC81" s="11"/>
      <c r="BD81" s="11"/>
      <c r="BE81" s="11"/>
      <c r="BF81" s="11"/>
      <c r="BG81" s="11"/>
      <c r="BH81" s="11"/>
      <c r="BI81" s="11"/>
      <c r="BK81" s="11"/>
      <c r="BL81" s="11"/>
      <c r="BM81" s="11"/>
      <c r="BN81" s="11"/>
      <c r="BO81" s="11"/>
      <c r="BP81" s="11"/>
      <c r="BQ81" s="11"/>
      <c r="BR81" s="11"/>
      <c r="BS81" s="11"/>
      <c r="BT81" s="11"/>
      <c r="BU81" s="11"/>
      <c r="BV81" s="11"/>
      <c r="BW81" s="80"/>
      <c r="BX81" s="80"/>
      <c r="BY81" s="80"/>
      <c r="BZ81" s="80"/>
      <c r="CA81" s="80"/>
      <c r="CB81" s="80"/>
      <c r="CC81" s="80"/>
    </row>
    <row r="82" spans="2:81" x14ac:dyDescent="0.25">
      <c r="B82" s="11"/>
      <c r="C82" s="11"/>
      <c r="D82" s="11"/>
      <c r="E82" s="11"/>
      <c r="F82" s="11"/>
      <c r="G82" s="11"/>
      <c r="H82" s="11"/>
      <c r="I82" s="11"/>
      <c r="J82" s="11"/>
      <c r="K82" s="11"/>
      <c r="L82" s="11"/>
      <c r="M82" s="11"/>
      <c r="N82" s="11"/>
      <c r="O82" s="11"/>
      <c r="P82" s="11"/>
      <c r="Q82" s="11"/>
      <c r="R82" s="11"/>
      <c r="S82" s="11"/>
      <c r="T82" s="11"/>
      <c r="U82" s="11"/>
      <c r="V82" s="11"/>
      <c r="W82" s="11"/>
      <c r="X82" s="11"/>
      <c r="Y82" s="11"/>
      <c r="Z82" s="11"/>
      <c r="AA82" s="11"/>
      <c r="AB82" s="11"/>
      <c r="AC82" s="11"/>
      <c r="AD82" s="11"/>
      <c r="AE82" s="11"/>
      <c r="AF82" s="11"/>
      <c r="AG82" s="11"/>
      <c r="AH82" s="11"/>
      <c r="AI82" s="11"/>
      <c r="AJ82" s="11"/>
      <c r="AK82" s="11"/>
      <c r="AL82" s="11"/>
      <c r="AM82" s="11"/>
      <c r="AN82" s="11"/>
      <c r="AO82" s="11"/>
      <c r="AP82" s="11"/>
      <c r="AR82" s="11"/>
      <c r="AS82" s="11"/>
      <c r="AT82" s="11"/>
      <c r="AU82" s="11"/>
      <c r="AV82" s="11"/>
      <c r="AW82" s="11"/>
      <c r="AX82" s="11"/>
      <c r="AY82" s="11"/>
      <c r="AZ82" s="11"/>
      <c r="BA82" s="11"/>
      <c r="BB82" s="11"/>
      <c r="BC82" s="11"/>
      <c r="BD82" s="11"/>
      <c r="BE82" s="11"/>
      <c r="BF82" s="11"/>
      <c r="BG82" s="11"/>
      <c r="BH82" s="11"/>
      <c r="BI82" s="11"/>
      <c r="BK82" s="11"/>
      <c r="BL82" s="11"/>
      <c r="BM82" s="11"/>
      <c r="BN82" s="11"/>
      <c r="BO82" s="11"/>
      <c r="BP82" s="11"/>
      <c r="BQ82" s="11"/>
      <c r="BR82" s="11"/>
      <c r="BS82" s="11"/>
      <c r="BT82" s="11"/>
      <c r="BU82" s="11"/>
      <c r="BV82" s="11"/>
      <c r="BW82" s="80"/>
      <c r="BX82" s="80"/>
      <c r="BY82" s="80"/>
      <c r="BZ82" s="80"/>
      <c r="CA82" s="80"/>
      <c r="CB82" s="80"/>
      <c r="CC82" s="80"/>
    </row>
    <row r="83" spans="2:81" x14ac:dyDescent="0.25">
      <c r="B83" s="11"/>
      <c r="C83" s="11"/>
      <c r="D83" s="11"/>
      <c r="E83" s="11"/>
      <c r="F83" s="11"/>
      <c r="G83" s="11"/>
      <c r="H83" s="11"/>
      <c r="I83" s="11"/>
      <c r="J83" s="11"/>
      <c r="K83" s="11"/>
      <c r="L83" s="11"/>
      <c r="M83" s="11"/>
      <c r="N83" s="11"/>
      <c r="O83" s="11"/>
      <c r="P83" s="11"/>
      <c r="Q83" s="11"/>
      <c r="R83" s="11"/>
      <c r="S83" s="11"/>
      <c r="T83" s="11"/>
      <c r="U83" s="11"/>
      <c r="V83" s="11"/>
      <c r="W83" s="11"/>
      <c r="X83" s="11"/>
      <c r="Y83" s="11"/>
      <c r="Z83" s="11"/>
      <c r="AA83" s="11"/>
      <c r="AB83" s="11"/>
      <c r="AC83" s="11"/>
      <c r="AD83" s="11"/>
      <c r="AE83" s="11"/>
      <c r="AF83" s="11"/>
      <c r="AG83" s="11"/>
      <c r="AH83" s="11"/>
      <c r="AI83" s="11"/>
      <c r="AJ83" s="11"/>
      <c r="AK83" s="11"/>
      <c r="AL83" s="11"/>
      <c r="AM83" s="11"/>
      <c r="AN83" s="11"/>
      <c r="AO83" s="11"/>
      <c r="AP83" s="11"/>
      <c r="AR83" s="11"/>
      <c r="AS83" s="11"/>
      <c r="AT83" s="11"/>
      <c r="AU83" s="11"/>
      <c r="AV83" s="11"/>
      <c r="AW83" s="11"/>
      <c r="AX83" s="11"/>
      <c r="AY83" s="11"/>
      <c r="AZ83" s="11"/>
      <c r="BA83" s="11"/>
      <c r="BB83" s="11"/>
      <c r="BC83" s="11"/>
      <c r="BD83" s="11"/>
      <c r="BE83" s="11"/>
      <c r="BF83" s="11"/>
      <c r="BG83" s="11"/>
      <c r="BH83" s="11"/>
      <c r="BI83" s="11"/>
      <c r="BK83" s="11"/>
      <c r="BL83" s="11"/>
      <c r="BM83" s="11"/>
      <c r="BN83" s="11"/>
      <c r="BO83" s="11"/>
      <c r="BP83" s="11"/>
      <c r="BQ83" s="11"/>
      <c r="BR83" s="11"/>
      <c r="BS83" s="11"/>
      <c r="BT83" s="11"/>
      <c r="BU83" s="11"/>
      <c r="BV83" s="11"/>
      <c r="BW83" s="80"/>
      <c r="BX83" s="80"/>
      <c r="BY83" s="80"/>
      <c r="BZ83" s="80"/>
      <c r="CA83" s="80"/>
      <c r="CB83" s="80"/>
      <c r="CC83" s="80"/>
    </row>
    <row r="84" spans="2:81" x14ac:dyDescent="0.25">
      <c r="B84" s="11"/>
      <c r="C84" s="11"/>
      <c r="D84" s="11"/>
      <c r="E84" s="11"/>
      <c r="F84" s="11"/>
      <c r="G84" s="11"/>
      <c r="H84" s="11"/>
      <c r="I84" s="11"/>
      <c r="J84" s="11"/>
      <c r="K84" s="11"/>
      <c r="L84" s="11"/>
      <c r="M84" s="11"/>
      <c r="N84" s="11"/>
      <c r="O84" s="11"/>
      <c r="P84" s="11"/>
      <c r="Q84" s="11"/>
      <c r="R84" s="11"/>
      <c r="S84" s="11"/>
      <c r="T84" s="11"/>
      <c r="U84" s="11"/>
      <c r="V84" s="11"/>
      <c r="W84" s="11"/>
      <c r="X84" s="11"/>
      <c r="Y84" s="11"/>
      <c r="Z84" s="11"/>
      <c r="AA84" s="11"/>
      <c r="AB84" s="11"/>
      <c r="AC84" s="11"/>
      <c r="AD84" s="11"/>
      <c r="AE84" s="11"/>
      <c r="AF84" s="11"/>
      <c r="AG84" s="11"/>
      <c r="AH84" s="11"/>
      <c r="AI84" s="11"/>
      <c r="AJ84" s="11"/>
      <c r="AK84" s="11"/>
      <c r="AL84" s="11"/>
      <c r="AM84" s="11"/>
      <c r="AN84" s="11"/>
      <c r="AO84" s="11"/>
      <c r="AP84" s="11"/>
      <c r="AR84" s="11"/>
      <c r="AS84" s="11"/>
      <c r="AT84" s="11"/>
      <c r="AU84" s="11"/>
      <c r="AV84" s="11"/>
      <c r="AW84" s="11"/>
      <c r="AX84" s="11"/>
      <c r="AY84" s="11"/>
      <c r="AZ84" s="11"/>
      <c r="BA84" s="11"/>
      <c r="BB84" s="11"/>
      <c r="BC84" s="11"/>
      <c r="BD84" s="11"/>
      <c r="BE84" s="11"/>
      <c r="BF84" s="11"/>
      <c r="BG84" s="11"/>
      <c r="BH84" s="11"/>
      <c r="BI84" s="11"/>
      <c r="BK84" s="11"/>
      <c r="BL84" s="11"/>
      <c r="BM84" s="11"/>
      <c r="BN84" s="11"/>
      <c r="BO84" s="11"/>
      <c r="BP84" s="11"/>
      <c r="BQ84" s="11"/>
      <c r="BR84" s="11"/>
      <c r="BS84" s="11"/>
      <c r="BT84" s="11"/>
      <c r="BU84" s="11"/>
      <c r="BV84" s="11"/>
      <c r="BW84" s="80"/>
      <c r="BX84" s="80"/>
      <c r="BY84" s="80"/>
      <c r="BZ84" s="80"/>
      <c r="CA84" s="80"/>
      <c r="CB84" s="80"/>
      <c r="CC84" s="80"/>
    </row>
    <row r="85" spans="2:81" x14ac:dyDescent="0.25">
      <c r="B85" s="11"/>
      <c r="C85" s="11"/>
      <c r="D85" s="11"/>
      <c r="E85" s="11"/>
      <c r="F85" s="11"/>
      <c r="G85" s="11"/>
      <c r="H85" s="11"/>
      <c r="I85" s="11"/>
      <c r="J85" s="11"/>
      <c r="K85" s="11"/>
      <c r="L85" s="11"/>
      <c r="M85" s="11"/>
      <c r="N85" s="11"/>
      <c r="O85" s="11"/>
      <c r="P85" s="11"/>
      <c r="Q85" s="11"/>
      <c r="R85" s="11"/>
      <c r="S85" s="11"/>
      <c r="T85" s="11"/>
      <c r="U85" s="11"/>
      <c r="V85" s="11"/>
      <c r="W85" s="11"/>
      <c r="X85" s="11"/>
      <c r="Y85" s="11"/>
      <c r="Z85" s="11"/>
      <c r="AA85" s="11"/>
      <c r="AB85" s="11"/>
      <c r="AC85" s="11"/>
      <c r="AD85" s="11"/>
      <c r="AE85" s="11"/>
      <c r="AF85" s="11"/>
      <c r="AG85" s="11"/>
      <c r="AH85" s="11"/>
      <c r="AI85" s="11"/>
      <c r="AJ85" s="11"/>
      <c r="AK85" s="11"/>
      <c r="AL85" s="11"/>
      <c r="AM85" s="11"/>
      <c r="AN85" s="11"/>
      <c r="AO85" s="11"/>
      <c r="AP85" s="11"/>
      <c r="AR85" s="11"/>
      <c r="AS85" s="11"/>
      <c r="AT85" s="11"/>
      <c r="AU85" s="11"/>
      <c r="AV85" s="11"/>
      <c r="AW85" s="11"/>
      <c r="AX85" s="11"/>
      <c r="AY85" s="11"/>
      <c r="AZ85" s="11"/>
      <c r="BA85" s="11"/>
      <c r="BB85" s="11"/>
      <c r="BC85" s="11"/>
      <c r="BD85" s="11"/>
      <c r="BE85" s="11"/>
      <c r="BF85" s="11"/>
      <c r="BG85" s="11"/>
      <c r="BH85" s="11"/>
      <c r="BI85" s="11"/>
      <c r="BK85" s="11"/>
      <c r="BL85" s="11"/>
      <c r="BM85" s="11"/>
      <c r="BN85" s="11"/>
      <c r="BO85" s="11"/>
      <c r="BP85" s="11"/>
      <c r="BQ85" s="11"/>
      <c r="BR85" s="11"/>
      <c r="BS85" s="11"/>
      <c r="BT85" s="11"/>
      <c r="BU85" s="11"/>
      <c r="BV85" s="11"/>
      <c r="BW85" s="80"/>
      <c r="BX85" s="80"/>
      <c r="BY85" s="80"/>
      <c r="BZ85" s="80"/>
      <c r="CA85" s="80"/>
      <c r="CB85" s="80"/>
      <c r="CC85" s="80"/>
    </row>
    <row r="86" spans="2:81" x14ac:dyDescent="0.25">
      <c r="B86" s="11"/>
      <c r="C86" s="11"/>
      <c r="D86" s="11"/>
      <c r="E86" s="11"/>
      <c r="F86" s="11"/>
      <c r="G86" s="11"/>
      <c r="H86" s="11"/>
      <c r="I86" s="11"/>
      <c r="J86" s="11"/>
      <c r="K86" s="11"/>
      <c r="L86" s="11"/>
      <c r="M86" s="11"/>
      <c r="N86" s="11"/>
      <c r="O86" s="11"/>
      <c r="P86" s="11"/>
      <c r="Q86" s="11"/>
      <c r="R86" s="11"/>
      <c r="S86" s="11"/>
      <c r="T86" s="11"/>
      <c r="U86" s="11"/>
      <c r="V86" s="11"/>
      <c r="W86" s="11"/>
      <c r="X86" s="11"/>
      <c r="Y86" s="11"/>
      <c r="Z86" s="11"/>
      <c r="AA86" s="11"/>
      <c r="AB86" s="11"/>
      <c r="AC86" s="11"/>
      <c r="AD86" s="11"/>
      <c r="AE86" s="11"/>
      <c r="AF86" s="11"/>
      <c r="AG86" s="11"/>
      <c r="AH86" s="11"/>
      <c r="AI86" s="11"/>
      <c r="AJ86" s="11"/>
      <c r="AK86" s="11"/>
      <c r="AL86" s="11"/>
      <c r="AM86" s="11"/>
      <c r="AN86" s="11"/>
      <c r="AO86" s="11"/>
      <c r="AP86" s="11"/>
      <c r="AR86" s="11"/>
      <c r="AS86" s="11"/>
      <c r="AT86" s="11"/>
      <c r="AU86" s="11"/>
      <c r="AV86" s="11"/>
      <c r="AW86" s="11"/>
      <c r="AX86" s="11"/>
      <c r="AY86" s="11"/>
      <c r="AZ86" s="11"/>
      <c r="BA86" s="11"/>
      <c r="BB86" s="11"/>
      <c r="BC86" s="11"/>
      <c r="BD86" s="11"/>
      <c r="BE86" s="11"/>
      <c r="BF86" s="11"/>
      <c r="BG86" s="11"/>
      <c r="BH86" s="11"/>
      <c r="BI86" s="11"/>
      <c r="BK86" s="11"/>
      <c r="BL86" s="11"/>
      <c r="BM86" s="11"/>
      <c r="BN86" s="11"/>
      <c r="BO86" s="11"/>
      <c r="BP86" s="11"/>
      <c r="BQ86" s="11"/>
      <c r="BR86" s="11"/>
      <c r="BS86" s="11"/>
      <c r="BT86" s="11"/>
      <c r="BU86" s="11"/>
      <c r="BV86" s="11"/>
      <c r="BW86" s="80"/>
      <c r="BX86" s="80"/>
      <c r="BY86" s="80"/>
      <c r="BZ86" s="80"/>
      <c r="CA86" s="80"/>
      <c r="CB86" s="80"/>
      <c r="CC86" s="80"/>
    </row>
    <row r="87" spans="2:81" x14ac:dyDescent="0.25">
      <c r="B87" s="11"/>
      <c r="C87" s="11"/>
      <c r="D87" s="11"/>
      <c r="E87" s="11"/>
      <c r="F87" s="11"/>
      <c r="G87" s="11"/>
      <c r="H87" s="11"/>
      <c r="I87" s="11"/>
      <c r="J87" s="11"/>
      <c r="K87" s="11"/>
      <c r="L87" s="11"/>
      <c r="M87" s="11"/>
      <c r="N87" s="11"/>
      <c r="O87" s="11"/>
      <c r="P87" s="11"/>
      <c r="Q87" s="11"/>
      <c r="R87" s="11"/>
      <c r="S87" s="11"/>
      <c r="T87" s="11"/>
      <c r="U87" s="11"/>
      <c r="V87" s="11"/>
      <c r="W87" s="11"/>
      <c r="X87" s="11"/>
      <c r="Y87" s="11"/>
      <c r="Z87" s="11"/>
      <c r="AA87" s="11"/>
      <c r="AB87" s="11"/>
      <c r="AC87" s="11"/>
      <c r="AD87" s="11"/>
      <c r="AE87" s="11"/>
      <c r="AF87" s="11"/>
      <c r="AG87" s="11"/>
      <c r="AH87" s="11"/>
      <c r="AI87" s="11"/>
      <c r="AJ87" s="11"/>
      <c r="AK87" s="11"/>
      <c r="AL87" s="11"/>
      <c r="AM87" s="11"/>
      <c r="AN87" s="11"/>
      <c r="AO87" s="11"/>
      <c r="AP87" s="11"/>
      <c r="AR87" s="11"/>
      <c r="AS87" s="11"/>
      <c r="AT87" s="11"/>
      <c r="AU87" s="11"/>
      <c r="AV87" s="11"/>
      <c r="AW87" s="11"/>
      <c r="AX87" s="11"/>
      <c r="AY87" s="11"/>
      <c r="AZ87" s="11"/>
      <c r="BA87" s="11"/>
      <c r="BB87" s="11"/>
      <c r="BC87" s="11"/>
      <c r="BD87" s="11"/>
      <c r="BE87" s="11"/>
      <c r="BF87" s="11"/>
      <c r="BG87" s="11"/>
      <c r="BH87" s="11"/>
      <c r="BI87" s="11"/>
      <c r="BK87" s="11"/>
      <c r="BL87" s="11"/>
      <c r="BM87" s="11"/>
      <c r="BN87" s="11"/>
      <c r="BO87" s="11"/>
      <c r="BP87" s="11"/>
      <c r="BQ87" s="11"/>
      <c r="BR87" s="11"/>
      <c r="BS87" s="11"/>
      <c r="BT87" s="11"/>
      <c r="BU87" s="11"/>
      <c r="BV87" s="11"/>
      <c r="BW87" s="80"/>
      <c r="BX87" s="80"/>
      <c r="BY87" s="80"/>
      <c r="BZ87" s="80"/>
      <c r="CA87" s="80"/>
      <c r="CB87" s="80"/>
      <c r="CC87" s="80"/>
    </row>
    <row r="88" spans="2:81" x14ac:dyDescent="0.25">
      <c r="B88" s="11"/>
      <c r="C88" s="11"/>
      <c r="D88" s="11"/>
      <c r="E88" s="11"/>
      <c r="F88" s="11"/>
      <c r="G88" s="11"/>
      <c r="H88" s="11"/>
      <c r="I88" s="11"/>
      <c r="J88" s="11"/>
      <c r="K88" s="11"/>
      <c r="L88" s="11"/>
      <c r="M88" s="11"/>
      <c r="N88" s="11"/>
      <c r="O88" s="11"/>
      <c r="P88" s="11"/>
      <c r="Q88" s="11"/>
      <c r="R88" s="11"/>
      <c r="S88" s="11"/>
      <c r="T88" s="11"/>
      <c r="U88" s="11"/>
      <c r="V88" s="11"/>
      <c r="W88" s="11"/>
      <c r="X88" s="11"/>
      <c r="Y88" s="11"/>
      <c r="Z88" s="11"/>
      <c r="AA88" s="11"/>
      <c r="AB88" s="11"/>
      <c r="AC88" s="11"/>
      <c r="AD88" s="11"/>
      <c r="AE88" s="11"/>
      <c r="AF88" s="11"/>
      <c r="AG88" s="11"/>
      <c r="AH88" s="11"/>
      <c r="AI88" s="11"/>
      <c r="AJ88" s="11"/>
      <c r="AK88" s="11"/>
      <c r="AL88" s="11"/>
      <c r="AM88" s="11"/>
      <c r="AN88" s="11"/>
      <c r="AO88" s="11"/>
      <c r="AP88" s="11"/>
      <c r="AR88" s="11"/>
      <c r="AS88" s="11"/>
      <c r="AT88" s="11"/>
      <c r="AU88" s="11"/>
      <c r="AV88" s="11"/>
      <c r="AW88" s="11"/>
      <c r="AX88" s="11"/>
      <c r="AY88" s="11"/>
      <c r="AZ88" s="11"/>
      <c r="BA88" s="11"/>
      <c r="BB88" s="11"/>
      <c r="BC88" s="11"/>
      <c r="BD88" s="11"/>
      <c r="BE88" s="11"/>
      <c r="BF88" s="11"/>
      <c r="BG88" s="11"/>
      <c r="BH88" s="11"/>
      <c r="BI88" s="11"/>
      <c r="BK88" s="11"/>
      <c r="BL88" s="11"/>
      <c r="BM88" s="11"/>
      <c r="BN88" s="11"/>
      <c r="BO88" s="11"/>
      <c r="BP88" s="11"/>
      <c r="BQ88" s="11"/>
      <c r="BR88" s="11"/>
      <c r="BS88" s="11"/>
      <c r="BT88" s="11"/>
      <c r="BU88" s="11"/>
      <c r="BV88" s="11"/>
      <c r="BW88" s="80"/>
      <c r="BX88" s="80"/>
      <c r="BY88" s="80"/>
      <c r="BZ88" s="80"/>
      <c r="CA88" s="80"/>
      <c r="CB88" s="80"/>
      <c r="CC88" s="80"/>
    </row>
    <row r="89" spans="2:81" x14ac:dyDescent="0.25">
      <c r="B89" s="11"/>
      <c r="C89" s="11"/>
      <c r="D89" s="11"/>
      <c r="E89" s="11"/>
      <c r="F89" s="11"/>
      <c r="G89" s="11"/>
      <c r="H89" s="11"/>
      <c r="I89" s="11"/>
      <c r="J89" s="11"/>
      <c r="K89" s="11"/>
      <c r="L89" s="11"/>
      <c r="M89" s="11"/>
      <c r="N89" s="11"/>
      <c r="O89" s="11"/>
      <c r="P89" s="11"/>
      <c r="Q89" s="11"/>
      <c r="R89" s="11"/>
      <c r="S89" s="11"/>
      <c r="T89" s="11"/>
      <c r="U89" s="11"/>
      <c r="V89" s="11"/>
      <c r="W89" s="11"/>
      <c r="X89" s="11"/>
      <c r="Y89" s="11"/>
      <c r="Z89" s="11"/>
      <c r="AA89" s="11"/>
      <c r="AB89" s="11"/>
      <c r="AC89" s="11"/>
      <c r="AD89" s="11"/>
      <c r="AE89" s="11"/>
      <c r="AF89" s="11"/>
      <c r="AG89" s="11"/>
      <c r="AH89" s="11"/>
      <c r="AI89" s="11"/>
      <c r="AJ89" s="11"/>
      <c r="AK89" s="11"/>
      <c r="AL89" s="11"/>
      <c r="AM89" s="11"/>
      <c r="AN89" s="11"/>
      <c r="AO89" s="11"/>
      <c r="AP89" s="11"/>
      <c r="AR89" s="11"/>
      <c r="AS89" s="11"/>
      <c r="AT89" s="11"/>
      <c r="AU89" s="11"/>
      <c r="AV89" s="11"/>
      <c r="AW89" s="11"/>
      <c r="AX89" s="11"/>
      <c r="AY89" s="11"/>
      <c r="AZ89" s="11"/>
      <c r="BA89" s="11"/>
      <c r="BB89" s="11"/>
      <c r="BC89" s="11"/>
      <c r="BD89" s="11"/>
      <c r="BE89" s="11"/>
      <c r="BF89" s="11"/>
      <c r="BG89" s="11"/>
      <c r="BH89" s="11"/>
      <c r="BI89" s="11"/>
      <c r="BK89" s="11"/>
      <c r="BL89" s="11"/>
      <c r="BM89" s="11"/>
      <c r="BN89" s="11"/>
      <c r="BO89" s="11"/>
      <c r="BP89" s="11"/>
      <c r="BQ89" s="11"/>
      <c r="BR89" s="11"/>
      <c r="BS89" s="11"/>
      <c r="BT89" s="11"/>
      <c r="BU89" s="11"/>
      <c r="BV89" s="11"/>
      <c r="BW89" s="80"/>
      <c r="BX89" s="80"/>
      <c r="BY89" s="80"/>
      <c r="BZ89" s="80"/>
      <c r="CA89" s="80"/>
      <c r="CB89" s="80"/>
      <c r="CC89" s="80"/>
    </row>
    <row r="90" spans="2:81" x14ac:dyDescent="0.25">
      <c r="B90" s="11"/>
      <c r="C90" s="11"/>
      <c r="D90" s="11"/>
      <c r="E90" s="11"/>
      <c r="F90" s="11"/>
      <c r="G90" s="11"/>
      <c r="H90" s="11"/>
      <c r="I90" s="11"/>
      <c r="J90" s="11"/>
      <c r="K90" s="11"/>
      <c r="L90" s="11"/>
      <c r="M90" s="11"/>
      <c r="N90" s="11"/>
      <c r="O90" s="11"/>
      <c r="P90" s="11"/>
      <c r="Q90" s="11"/>
      <c r="R90" s="11"/>
      <c r="S90" s="11"/>
      <c r="T90" s="11"/>
      <c r="U90" s="11"/>
      <c r="V90" s="11"/>
      <c r="W90" s="11"/>
      <c r="X90" s="11"/>
      <c r="Y90" s="11"/>
      <c r="Z90" s="11"/>
      <c r="AA90" s="11"/>
      <c r="AB90" s="11"/>
      <c r="AC90" s="11"/>
      <c r="AD90" s="11"/>
      <c r="AE90" s="11"/>
      <c r="AF90" s="11"/>
      <c r="AG90" s="11"/>
      <c r="AH90" s="11"/>
      <c r="AI90" s="11"/>
      <c r="AJ90" s="11"/>
      <c r="AK90" s="11"/>
      <c r="AL90" s="11"/>
      <c r="AM90" s="11"/>
      <c r="AN90" s="11"/>
      <c r="AO90" s="11"/>
      <c r="AP90" s="11"/>
      <c r="AR90" s="11"/>
      <c r="AS90" s="11"/>
      <c r="AT90" s="11"/>
      <c r="AU90" s="11"/>
      <c r="AV90" s="11"/>
      <c r="AW90" s="11"/>
      <c r="AX90" s="11"/>
      <c r="AY90" s="11"/>
      <c r="AZ90" s="11"/>
      <c r="BA90" s="11"/>
      <c r="BB90" s="11"/>
      <c r="BC90" s="11"/>
      <c r="BD90" s="11"/>
      <c r="BE90" s="11"/>
      <c r="BF90" s="11"/>
      <c r="BG90" s="11"/>
      <c r="BH90" s="11"/>
      <c r="BI90" s="11"/>
      <c r="BK90" s="11"/>
      <c r="BL90" s="11"/>
      <c r="BM90" s="11"/>
      <c r="BN90" s="11"/>
      <c r="BO90" s="11"/>
      <c r="BP90" s="11"/>
      <c r="BQ90" s="11"/>
      <c r="BR90" s="11"/>
      <c r="BS90" s="11"/>
      <c r="BT90" s="11"/>
      <c r="BU90" s="11"/>
      <c r="BV90" s="11"/>
      <c r="BW90" s="80"/>
      <c r="BX90" s="80"/>
      <c r="BY90" s="80"/>
      <c r="BZ90" s="80"/>
      <c r="CA90" s="80"/>
      <c r="CB90" s="80"/>
      <c r="CC90" s="80"/>
    </row>
    <row r="91" spans="2:81" x14ac:dyDescent="0.25">
      <c r="B91" s="11"/>
      <c r="C91" s="11"/>
      <c r="D91" s="11"/>
      <c r="E91" s="11"/>
      <c r="F91" s="11"/>
      <c r="G91" s="11"/>
      <c r="H91" s="11"/>
      <c r="I91" s="11"/>
      <c r="J91" s="11"/>
      <c r="K91" s="11"/>
      <c r="L91" s="11"/>
      <c r="M91" s="11"/>
      <c r="N91" s="11"/>
      <c r="O91" s="11"/>
      <c r="P91" s="11"/>
      <c r="Q91" s="11"/>
      <c r="R91" s="11"/>
      <c r="S91" s="11"/>
      <c r="T91" s="11"/>
      <c r="U91" s="11"/>
      <c r="V91" s="11"/>
      <c r="W91" s="11"/>
      <c r="X91" s="11"/>
      <c r="Y91" s="11"/>
      <c r="Z91" s="11"/>
      <c r="AA91" s="11"/>
      <c r="AB91" s="11"/>
      <c r="AC91" s="11"/>
      <c r="AD91" s="11"/>
      <c r="AE91" s="11"/>
      <c r="AF91" s="11"/>
      <c r="AG91" s="11"/>
      <c r="AH91" s="11"/>
      <c r="AI91" s="11"/>
      <c r="AJ91" s="11"/>
      <c r="AK91" s="11"/>
      <c r="AL91" s="11"/>
      <c r="AM91" s="11"/>
      <c r="AN91" s="11"/>
      <c r="AO91" s="11"/>
      <c r="AP91" s="11"/>
      <c r="AR91" s="11"/>
      <c r="AS91" s="11"/>
      <c r="AT91" s="11"/>
      <c r="AU91" s="11"/>
      <c r="AV91" s="11"/>
      <c r="AW91" s="11"/>
      <c r="AX91" s="11"/>
      <c r="AY91" s="11"/>
      <c r="AZ91" s="11"/>
      <c r="BA91" s="11"/>
      <c r="BB91" s="11"/>
      <c r="BC91" s="11"/>
      <c r="BD91" s="11"/>
      <c r="BE91" s="11"/>
      <c r="BF91" s="11"/>
      <c r="BG91" s="11"/>
      <c r="BH91" s="11"/>
      <c r="BI91" s="11"/>
      <c r="BK91" s="11"/>
      <c r="BL91" s="11"/>
      <c r="BM91" s="11"/>
      <c r="BN91" s="11"/>
      <c r="BO91" s="11"/>
      <c r="BP91" s="11"/>
      <c r="BQ91" s="11"/>
      <c r="BR91" s="11"/>
      <c r="BS91" s="11"/>
      <c r="BT91" s="11"/>
      <c r="BU91" s="11"/>
      <c r="BV91" s="11"/>
      <c r="BW91" s="80"/>
      <c r="BX91" s="80"/>
      <c r="BY91" s="80"/>
      <c r="BZ91" s="80"/>
      <c r="CA91" s="80"/>
      <c r="CB91" s="80"/>
      <c r="CC91" s="80"/>
    </row>
    <row r="92" spans="2:81" x14ac:dyDescent="0.25">
      <c r="B92" s="11"/>
      <c r="C92" s="11"/>
      <c r="D92" s="11"/>
      <c r="E92" s="11"/>
      <c r="F92" s="11"/>
      <c r="G92" s="11"/>
      <c r="H92" s="11"/>
      <c r="I92" s="11"/>
      <c r="J92" s="11"/>
      <c r="K92" s="11"/>
      <c r="L92" s="11"/>
      <c r="M92" s="11"/>
      <c r="N92" s="11"/>
      <c r="O92" s="11"/>
      <c r="P92" s="11"/>
      <c r="Q92" s="11"/>
      <c r="R92" s="11"/>
      <c r="S92" s="11"/>
      <c r="T92" s="11"/>
      <c r="U92" s="11"/>
      <c r="V92" s="11"/>
      <c r="W92" s="11"/>
      <c r="X92" s="11"/>
      <c r="Y92" s="11"/>
      <c r="Z92" s="11"/>
      <c r="AA92" s="11"/>
      <c r="AB92" s="11"/>
      <c r="AC92" s="11"/>
      <c r="AD92" s="11"/>
      <c r="AE92" s="11"/>
      <c r="AF92" s="11"/>
      <c r="AG92" s="11"/>
      <c r="AH92" s="11"/>
      <c r="AI92" s="11"/>
      <c r="AJ92" s="11"/>
      <c r="AK92" s="11"/>
      <c r="AL92" s="11"/>
      <c r="AM92" s="11"/>
      <c r="AN92" s="11"/>
      <c r="AO92" s="11"/>
      <c r="AP92" s="11"/>
      <c r="AR92" s="11"/>
      <c r="AS92" s="11"/>
      <c r="AT92" s="11"/>
      <c r="AU92" s="11"/>
      <c r="AV92" s="11"/>
      <c r="AW92" s="11"/>
      <c r="AX92" s="11"/>
      <c r="AY92" s="11"/>
      <c r="AZ92" s="11"/>
      <c r="BA92" s="11"/>
      <c r="BB92" s="11"/>
      <c r="BC92" s="11"/>
      <c r="BD92" s="11"/>
      <c r="BE92" s="11"/>
      <c r="BF92" s="11"/>
      <c r="BG92" s="11"/>
      <c r="BH92" s="11"/>
      <c r="BI92" s="11"/>
      <c r="BK92" s="11"/>
      <c r="BL92" s="11"/>
      <c r="BM92" s="11"/>
      <c r="BN92" s="11"/>
      <c r="BO92" s="11"/>
      <c r="BP92" s="11"/>
      <c r="BQ92" s="11"/>
      <c r="BR92" s="11"/>
      <c r="BS92" s="11"/>
      <c r="BT92" s="11"/>
      <c r="BU92" s="11"/>
      <c r="BV92" s="11"/>
      <c r="BW92" s="80"/>
      <c r="BX92" s="80"/>
      <c r="BY92" s="80"/>
      <c r="BZ92" s="80"/>
      <c r="CA92" s="80"/>
      <c r="CB92" s="80"/>
      <c r="CC92" s="80"/>
    </row>
    <row r="93" spans="2:81" x14ac:dyDescent="0.25">
      <c r="B93" s="11"/>
      <c r="C93" s="11"/>
      <c r="D93" s="11"/>
      <c r="E93" s="11"/>
      <c r="F93" s="11"/>
      <c r="G93" s="11"/>
      <c r="H93" s="11"/>
      <c r="I93" s="11"/>
      <c r="J93" s="11"/>
      <c r="K93" s="11"/>
      <c r="L93" s="11"/>
      <c r="M93" s="11"/>
      <c r="N93" s="11"/>
      <c r="O93" s="11"/>
      <c r="P93" s="11"/>
      <c r="Q93" s="11"/>
      <c r="R93" s="11"/>
      <c r="S93" s="11"/>
      <c r="T93" s="11"/>
      <c r="U93" s="11"/>
      <c r="V93" s="11"/>
      <c r="W93" s="11"/>
      <c r="X93" s="11"/>
      <c r="Y93" s="11"/>
      <c r="Z93" s="11"/>
      <c r="AA93" s="11"/>
      <c r="AB93" s="11"/>
      <c r="AC93" s="11"/>
      <c r="AD93" s="11"/>
      <c r="AE93" s="11"/>
      <c r="AF93" s="11"/>
      <c r="AG93" s="11"/>
      <c r="AH93" s="11"/>
      <c r="AI93" s="11"/>
      <c r="AJ93" s="11"/>
      <c r="AK93" s="11"/>
      <c r="AL93" s="11"/>
      <c r="AM93" s="11"/>
      <c r="AN93" s="11"/>
      <c r="AO93" s="11"/>
      <c r="AP93" s="11"/>
      <c r="AR93" s="11"/>
      <c r="AS93" s="11"/>
      <c r="AT93" s="11"/>
      <c r="AU93" s="11"/>
      <c r="AV93" s="11"/>
      <c r="AW93" s="11"/>
      <c r="AX93" s="11"/>
      <c r="AY93" s="11"/>
      <c r="AZ93" s="11"/>
      <c r="BA93" s="11"/>
      <c r="BB93" s="11"/>
      <c r="BC93" s="11"/>
      <c r="BD93" s="11"/>
      <c r="BE93" s="11"/>
      <c r="BF93" s="11"/>
      <c r="BG93" s="11"/>
      <c r="BH93" s="11"/>
      <c r="BI93" s="11"/>
      <c r="BK93" s="11"/>
      <c r="BL93" s="11"/>
      <c r="BM93" s="11"/>
      <c r="BN93" s="11"/>
      <c r="BO93" s="11"/>
      <c r="BP93" s="11"/>
      <c r="BQ93" s="11"/>
      <c r="BR93" s="11"/>
      <c r="BS93" s="11"/>
      <c r="BT93" s="11"/>
      <c r="BU93" s="11"/>
      <c r="BV93" s="11"/>
      <c r="BW93" s="80"/>
      <c r="BX93" s="80"/>
      <c r="BY93" s="80"/>
      <c r="BZ93" s="80"/>
      <c r="CA93" s="80"/>
      <c r="CB93" s="80"/>
      <c r="CC93" s="80"/>
    </row>
    <row r="94" spans="2:81" x14ac:dyDescent="0.25">
      <c r="B94" s="11"/>
      <c r="C94" s="11"/>
      <c r="D94" s="11"/>
      <c r="E94" s="11"/>
      <c r="F94" s="11"/>
      <c r="G94" s="11"/>
      <c r="H94" s="11"/>
      <c r="I94" s="11"/>
      <c r="J94" s="11"/>
      <c r="K94" s="11"/>
      <c r="L94" s="11"/>
      <c r="M94" s="11"/>
      <c r="N94" s="11"/>
      <c r="O94" s="11"/>
      <c r="P94" s="11"/>
      <c r="Q94" s="11"/>
      <c r="R94" s="11"/>
      <c r="S94" s="11"/>
      <c r="T94" s="11"/>
      <c r="U94" s="11"/>
      <c r="V94" s="11"/>
      <c r="W94" s="11"/>
      <c r="X94" s="11"/>
      <c r="Y94" s="11"/>
      <c r="Z94" s="11"/>
      <c r="AA94" s="11"/>
      <c r="AB94" s="11"/>
      <c r="AC94" s="11"/>
      <c r="AD94" s="11"/>
      <c r="AE94" s="11"/>
      <c r="AF94" s="11"/>
      <c r="AG94" s="11"/>
      <c r="AH94" s="11"/>
      <c r="AI94" s="11"/>
      <c r="AJ94" s="11"/>
      <c r="AK94" s="11"/>
      <c r="AL94" s="11"/>
      <c r="AM94" s="11"/>
      <c r="AN94" s="11"/>
      <c r="AO94" s="11"/>
      <c r="AP94" s="11"/>
      <c r="AR94" s="11"/>
      <c r="AS94" s="11"/>
      <c r="AT94" s="11"/>
      <c r="AU94" s="11"/>
      <c r="AV94" s="11"/>
      <c r="AW94" s="11"/>
      <c r="AX94" s="11"/>
      <c r="AY94" s="11"/>
      <c r="AZ94" s="11"/>
      <c r="BA94" s="11"/>
      <c r="BB94" s="11"/>
      <c r="BC94" s="11"/>
      <c r="BD94" s="11"/>
      <c r="BE94" s="11"/>
      <c r="BF94" s="11"/>
      <c r="BG94" s="11"/>
      <c r="BH94" s="11"/>
      <c r="BI94" s="11"/>
      <c r="BK94" s="11"/>
      <c r="BL94" s="11"/>
      <c r="BM94" s="11"/>
      <c r="BN94" s="11"/>
      <c r="BO94" s="11"/>
      <c r="BP94" s="11"/>
      <c r="BQ94" s="11"/>
      <c r="BR94" s="11"/>
      <c r="BS94" s="11"/>
      <c r="BT94" s="11"/>
      <c r="BU94" s="11"/>
      <c r="BV94" s="11"/>
      <c r="BW94" s="80"/>
      <c r="BX94" s="80"/>
      <c r="BY94" s="80"/>
      <c r="BZ94" s="80"/>
      <c r="CA94" s="80"/>
      <c r="CB94" s="80"/>
      <c r="CC94" s="80"/>
    </row>
    <row r="95" spans="2:81" x14ac:dyDescent="0.25">
      <c r="B95" s="11"/>
      <c r="C95" s="11"/>
      <c r="D95" s="11"/>
      <c r="E95" s="11"/>
      <c r="F95" s="11"/>
      <c r="G95" s="11"/>
      <c r="H95" s="11"/>
      <c r="I95" s="11"/>
      <c r="J95" s="11"/>
      <c r="K95" s="11"/>
      <c r="L95" s="11"/>
      <c r="M95" s="11"/>
      <c r="N95" s="11"/>
      <c r="O95" s="11"/>
      <c r="P95" s="11"/>
      <c r="Q95" s="11"/>
      <c r="R95" s="11"/>
      <c r="S95" s="11"/>
      <c r="T95" s="11"/>
      <c r="U95" s="11"/>
      <c r="V95" s="11"/>
      <c r="W95" s="11"/>
      <c r="X95" s="11"/>
      <c r="Y95" s="11"/>
      <c r="Z95" s="11"/>
      <c r="AA95" s="11"/>
      <c r="AB95" s="11"/>
      <c r="AC95" s="11"/>
      <c r="AD95" s="11"/>
      <c r="AE95" s="11"/>
      <c r="AF95" s="11"/>
      <c r="AG95" s="11"/>
      <c r="AH95" s="11"/>
      <c r="AI95" s="11"/>
      <c r="AJ95" s="11"/>
      <c r="AK95" s="11"/>
      <c r="AL95" s="11"/>
      <c r="AM95" s="11"/>
      <c r="AN95" s="11"/>
      <c r="AO95" s="11"/>
      <c r="AP95" s="11"/>
      <c r="AR95" s="11"/>
      <c r="AS95" s="11"/>
      <c r="AT95" s="11"/>
      <c r="AU95" s="11"/>
      <c r="AV95" s="11"/>
      <c r="AW95" s="11"/>
      <c r="AX95" s="11"/>
      <c r="AY95" s="11"/>
      <c r="AZ95" s="11"/>
      <c r="BA95" s="11"/>
      <c r="BB95" s="11"/>
      <c r="BC95" s="11"/>
      <c r="BD95" s="11"/>
      <c r="BE95" s="11"/>
      <c r="BF95" s="11"/>
      <c r="BG95" s="11"/>
      <c r="BH95" s="11"/>
      <c r="BI95" s="11"/>
      <c r="BK95" s="11"/>
      <c r="BL95" s="11"/>
      <c r="BM95" s="11"/>
      <c r="BN95" s="11"/>
      <c r="BO95" s="11"/>
      <c r="BP95" s="11"/>
      <c r="BQ95" s="11"/>
      <c r="BR95" s="11"/>
      <c r="BS95" s="11"/>
      <c r="BT95" s="11"/>
      <c r="BU95" s="11"/>
      <c r="BV95" s="11"/>
      <c r="BW95" s="80"/>
      <c r="BX95" s="80"/>
      <c r="BY95" s="80"/>
      <c r="BZ95" s="80"/>
      <c r="CA95" s="80"/>
      <c r="CB95" s="80"/>
      <c r="CC95" s="80"/>
    </row>
    <row r="96" spans="2:81" x14ac:dyDescent="0.25">
      <c r="B96" s="11"/>
      <c r="C96" s="11"/>
      <c r="D96" s="11"/>
      <c r="E96" s="11"/>
      <c r="F96" s="11"/>
      <c r="G96" s="11"/>
      <c r="H96" s="11"/>
      <c r="I96" s="11"/>
      <c r="J96" s="11"/>
      <c r="K96" s="11"/>
      <c r="L96" s="11"/>
      <c r="M96" s="11"/>
      <c r="N96" s="11"/>
      <c r="O96" s="11"/>
      <c r="P96" s="11"/>
      <c r="Q96" s="11"/>
      <c r="R96" s="11"/>
      <c r="S96" s="11"/>
      <c r="T96" s="11"/>
      <c r="U96" s="11"/>
      <c r="V96" s="11"/>
      <c r="W96" s="11"/>
      <c r="X96" s="11"/>
      <c r="Y96" s="11"/>
      <c r="Z96" s="11"/>
      <c r="AA96" s="11"/>
      <c r="AB96" s="11"/>
      <c r="AC96" s="11"/>
      <c r="AD96" s="11"/>
      <c r="AE96" s="11"/>
      <c r="AF96" s="11"/>
      <c r="AG96" s="11"/>
      <c r="AH96" s="11"/>
      <c r="AI96" s="11"/>
      <c r="AJ96" s="11"/>
      <c r="AK96" s="11"/>
      <c r="AL96" s="11"/>
      <c r="AM96" s="11"/>
      <c r="AN96" s="11"/>
      <c r="AO96" s="11"/>
      <c r="AP96" s="11"/>
      <c r="AR96" s="11"/>
      <c r="AS96" s="11"/>
      <c r="AT96" s="11"/>
      <c r="AU96" s="11"/>
      <c r="AV96" s="11"/>
      <c r="AW96" s="11"/>
      <c r="AX96" s="11"/>
      <c r="AY96" s="11"/>
      <c r="AZ96" s="11"/>
      <c r="BA96" s="11"/>
      <c r="BB96" s="11"/>
      <c r="BC96" s="11"/>
      <c r="BD96" s="11"/>
      <c r="BE96" s="11"/>
      <c r="BF96" s="11"/>
      <c r="BG96" s="11"/>
      <c r="BH96" s="11"/>
      <c r="BI96" s="11"/>
      <c r="BK96" s="11"/>
      <c r="BL96" s="11"/>
      <c r="BM96" s="11"/>
      <c r="BN96" s="11"/>
      <c r="BO96" s="11"/>
      <c r="BP96" s="11"/>
      <c r="BQ96" s="11"/>
      <c r="BR96" s="11"/>
      <c r="BS96" s="11"/>
      <c r="BT96" s="11"/>
      <c r="BU96" s="11"/>
      <c r="BV96" s="11"/>
      <c r="BW96" s="80"/>
      <c r="BX96" s="80"/>
      <c r="BY96" s="80"/>
      <c r="BZ96" s="80"/>
      <c r="CA96" s="80"/>
      <c r="CB96" s="80"/>
      <c r="CC96" s="80"/>
    </row>
    <row r="97" spans="2:81" x14ac:dyDescent="0.25">
      <c r="B97" s="11"/>
      <c r="C97" s="11"/>
      <c r="D97" s="11"/>
      <c r="E97" s="11"/>
      <c r="F97" s="11"/>
      <c r="G97" s="11"/>
      <c r="H97" s="11"/>
      <c r="I97" s="11"/>
      <c r="J97" s="11"/>
      <c r="K97" s="11"/>
      <c r="L97" s="11"/>
      <c r="M97" s="11"/>
      <c r="N97" s="11"/>
      <c r="O97" s="11"/>
      <c r="P97" s="11"/>
      <c r="Q97" s="11"/>
      <c r="R97" s="11"/>
      <c r="S97" s="11"/>
      <c r="T97" s="11"/>
      <c r="U97" s="11"/>
      <c r="V97" s="11"/>
      <c r="W97" s="11"/>
      <c r="X97" s="11"/>
      <c r="Y97" s="11"/>
      <c r="Z97" s="11"/>
      <c r="AA97" s="11"/>
      <c r="AB97" s="11"/>
      <c r="AC97" s="11"/>
      <c r="AD97" s="11"/>
      <c r="AE97" s="11"/>
      <c r="AF97" s="11"/>
      <c r="AG97" s="11"/>
      <c r="AH97" s="11"/>
      <c r="AI97" s="11"/>
      <c r="AJ97" s="11"/>
      <c r="AK97" s="11"/>
      <c r="AL97" s="11"/>
      <c r="AM97" s="11"/>
      <c r="AN97" s="11"/>
      <c r="AO97" s="11"/>
      <c r="AP97" s="11"/>
      <c r="AR97" s="11"/>
      <c r="AS97" s="11"/>
      <c r="AT97" s="11"/>
      <c r="AU97" s="11"/>
      <c r="AV97" s="11"/>
      <c r="AW97" s="11"/>
      <c r="AX97" s="11"/>
      <c r="AY97" s="11"/>
      <c r="AZ97" s="11"/>
      <c r="BA97" s="11"/>
      <c r="BB97" s="11"/>
      <c r="BC97" s="11"/>
      <c r="BD97" s="11"/>
      <c r="BE97" s="11"/>
      <c r="BF97" s="11"/>
      <c r="BG97" s="11"/>
      <c r="BH97" s="11"/>
      <c r="BI97" s="11"/>
      <c r="BK97" s="11"/>
      <c r="BL97" s="11"/>
      <c r="BM97" s="11"/>
      <c r="BN97" s="11"/>
      <c r="BO97" s="11"/>
      <c r="BP97" s="11"/>
      <c r="BQ97" s="11"/>
      <c r="BR97" s="11"/>
      <c r="BS97" s="11"/>
      <c r="BT97" s="11"/>
      <c r="BU97" s="11"/>
      <c r="BV97" s="11"/>
      <c r="BW97" s="80"/>
      <c r="BX97" s="80"/>
      <c r="BY97" s="80"/>
      <c r="BZ97" s="80"/>
      <c r="CA97" s="80"/>
      <c r="CB97" s="80"/>
      <c r="CC97" s="80"/>
    </row>
    <row r="98" spans="2:81" x14ac:dyDescent="0.25">
      <c r="B98" s="11"/>
      <c r="C98" s="11"/>
      <c r="D98" s="11"/>
      <c r="E98" s="11"/>
      <c r="F98" s="11"/>
      <c r="G98" s="11"/>
      <c r="H98" s="11"/>
      <c r="I98" s="11"/>
      <c r="J98" s="11"/>
      <c r="K98" s="11"/>
      <c r="L98" s="11"/>
      <c r="M98" s="11"/>
      <c r="N98" s="11"/>
      <c r="O98" s="11"/>
      <c r="P98" s="11"/>
      <c r="Q98" s="11"/>
      <c r="R98" s="11"/>
      <c r="S98" s="11"/>
      <c r="T98" s="11"/>
      <c r="U98" s="11"/>
      <c r="V98" s="11"/>
      <c r="W98" s="11"/>
      <c r="X98" s="11"/>
      <c r="Y98" s="11"/>
      <c r="Z98" s="11"/>
      <c r="AA98" s="11"/>
      <c r="AB98" s="11"/>
      <c r="AC98" s="11"/>
      <c r="AD98" s="11"/>
      <c r="AE98" s="11"/>
      <c r="AF98" s="11"/>
      <c r="AG98" s="11"/>
      <c r="AH98" s="11"/>
      <c r="AI98" s="11"/>
      <c r="AJ98" s="11"/>
      <c r="AK98" s="11"/>
      <c r="AL98" s="11"/>
      <c r="AM98" s="11"/>
      <c r="AN98" s="11"/>
      <c r="AO98" s="11"/>
      <c r="AP98" s="11"/>
      <c r="AR98" s="11"/>
      <c r="AS98" s="11"/>
      <c r="AT98" s="11"/>
      <c r="AU98" s="11"/>
      <c r="AV98" s="11"/>
      <c r="AW98" s="11"/>
      <c r="AX98" s="11"/>
      <c r="AY98" s="11"/>
      <c r="AZ98" s="11"/>
      <c r="BA98" s="11"/>
      <c r="BB98" s="11"/>
      <c r="BC98" s="11"/>
      <c r="BD98" s="11"/>
      <c r="BE98" s="11"/>
      <c r="BF98" s="11"/>
      <c r="BG98" s="11"/>
      <c r="BH98" s="11"/>
      <c r="BI98" s="11"/>
      <c r="BK98" s="11"/>
      <c r="BL98" s="11"/>
      <c r="BM98" s="11"/>
      <c r="BN98" s="11"/>
      <c r="BO98" s="11"/>
      <c r="BP98" s="11"/>
      <c r="BQ98" s="11"/>
      <c r="BR98" s="11"/>
      <c r="BS98" s="11"/>
      <c r="BT98" s="11"/>
      <c r="BU98" s="11"/>
      <c r="BV98" s="11"/>
      <c r="BW98" s="80"/>
      <c r="BX98" s="80"/>
      <c r="BY98" s="80"/>
      <c r="BZ98" s="80"/>
      <c r="CA98" s="80"/>
      <c r="CB98" s="80"/>
      <c r="CC98" s="80"/>
    </row>
    <row r="99" spans="2:81" x14ac:dyDescent="0.25">
      <c r="B99" s="11"/>
      <c r="C99" s="11"/>
      <c r="D99" s="11"/>
      <c r="E99" s="11"/>
      <c r="F99" s="11"/>
      <c r="G99" s="11"/>
      <c r="H99" s="11"/>
      <c r="I99" s="11"/>
      <c r="J99" s="11"/>
      <c r="K99" s="11"/>
      <c r="L99" s="11"/>
      <c r="M99" s="11"/>
      <c r="N99" s="11"/>
      <c r="O99" s="11"/>
      <c r="P99" s="11"/>
      <c r="Q99" s="11"/>
      <c r="R99" s="11"/>
      <c r="S99" s="11"/>
      <c r="T99" s="11"/>
      <c r="U99" s="11"/>
      <c r="V99" s="11"/>
      <c r="W99" s="11"/>
      <c r="X99" s="11"/>
      <c r="Y99" s="11"/>
      <c r="Z99" s="11"/>
      <c r="AA99" s="11"/>
      <c r="AB99" s="11"/>
      <c r="AC99" s="11"/>
      <c r="AD99" s="11"/>
      <c r="AE99" s="11"/>
      <c r="AF99" s="11"/>
      <c r="AG99" s="11"/>
      <c r="AH99" s="11"/>
      <c r="AI99" s="11"/>
      <c r="AJ99" s="11"/>
      <c r="AK99" s="11"/>
      <c r="AL99" s="11"/>
      <c r="AM99" s="11"/>
      <c r="AN99" s="11"/>
      <c r="AO99" s="11"/>
      <c r="AP99" s="11"/>
      <c r="AR99" s="11"/>
      <c r="AS99" s="11"/>
      <c r="AT99" s="11"/>
      <c r="AU99" s="11"/>
      <c r="AV99" s="11"/>
      <c r="AW99" s="11"/>
      <c r="AX99" s="11"/>
      <c r="AY99" s="11"/>
      <c r="AZ99" s="11"/>
      <c r="BA99" s="11"/>
      <c r="BB99" s="11"/>
      <c r="BC99" s="11"/>
      <c r="BD99" s="11"/>
      <c r="BE99" s="11"/>
      <c r="BF99" s="11"/>
      <c r="BG99" s="11"/>
      <c r="BH99" s="11"/>
      <c r="BI99" s="11"/>
      <c r="BK99" s="11"/>
      <c r="BL99" s="11"/>
      <c r="BM99" s="11"/>
      <c r="BN99" s="11"/>
      <c r="BO99" s="11"/>
      <c r="BP99" s="11"/>
      <c r="BQ99" s="11"/>
      <c r="BR99" s="11"/>
      <c r="BS99" s="11"/>
      <c r="BT99" s="11"/>
      <c r="BU99" s="11"/>
      <c r="BV99" s="11"/>
      <c r="BW99" s="80"/>
      <c r="BX99" s="80"/>
      <c r="BY99" s="80"/>
      <c r="BZ99" s="80"/>
      <c r="CA99" s="80"/>
      <c r="CB99" s="80"/>
      <c r="CC99" s="80"/>
    </row>
    <row r="100" spans="2:81" x14ac:dyDescent="0.25">
      <c r="B100" s="11"/>
      <c r="C100" s="11"/>
      <c r="D100" s="11"/>
      <c r="E100" s="11"/>
      <c r="F100" s="11"/>
      <c r="G100" s="11"/>
      <c r="H100" s="11"/>
      <c r="I100" s="11"/>
      <c r="J100" s="11"/>
      <c r="K100" s="11"/>
      <c r="L100" s="11"/>
      <c r="M100" s="11"/>
      <c r="N100" s="11"/>
      <c r="O100" s="11"/>
      <c r="P100" s="11"/>
      <c r="Q100" s="11"/>
      <c r="R100" s="11"/>
      <c r="S100" s="11"/>
      <c r="T100" s="11"/>
      <c r="U100" s="11"/>
      <c r="V100" s="11"/>
      <c r="W100" s="11"/>
      <c r="X100" s="11"/>
      <c r="Y100" s="11"/>
      <c r="Z100" s="11"/>
      <c r="AA100" s="11"/>
      <c r="AB100" s="11"/>
      <c r="AC100" s="11"/>
      <c r="AD100" s="11"/>
      <c r="AE100" s="11"/>
      <c r="AF100" s="11"/>
      <c r="AG100" s="11"/>
      <c r="AH100" s="11"/>
      <c r="AI100" s="11"/>
      <c r="AJ100" s="11"/>
      <c r="AK100" s="11"/>
      <c r="AL100" s="11"/>
      <c r="AM100" s="11"/>
      <c r="AN100" s="11"/>
      <c r="AO100" s="11"/>
      <c r="AP100" s="11"/>
      <c r="AR100" s="11"/>
      <c r="AS100" s="11"/>
      <c r="AT100" s="11"/>
      <c r="AU100" s="11"/>
      <c r="AV100" s="11"/>
      <c r="AW100" s="11"/>
      <c r="AX100" s="11"/>
      <c r="AY100" s="11"/>
      <c r="AZ100" s="11"/>
      <c r="BA100" s="11"/>
      <c r="BB100" s="11"/>
      <c r="BC100" s="11"/>
      <c r="BD100" s="11"/>
      <c r="BE100" s="11"/>
      <c r="BF100" s="11"/>
      <c r="BG100" s="11"/>
      <c r="BH100" s="11"/>
      <c r="BI100" s="11"/>
      <c r="BK100" s="11"/>
      <c r="BL100" s="11"/>
      <c r="BM100" s="11"/>
      <c r="BN100" s="11"/>
      <c r="BO100" s="11"/>
      <c r="BP100" s="11"/>
      <c r="BQ100" s="11"/>
      <c r="BR100" s="11"/>
      <c r="BS100" s="11"/>
      <c r="BT100" s="11"/>
      <c r="BU100" s="11"/>
      <c r="BV100" s="11"/>
      <c r="BW100" s="80"/>
      <c r="BX100" s="80"/>
      <c r="BY100" s="80"/>
      <c r="BZ100" s="80"/>
      <c r="CA100" s="80"/>
      <c r="CB100" s="80"/>
      <c r="CC100" s="80"/>
    </row>
    <row r="101" spans="2:81" x14ac:dyDescent="0.25">
      <c r="B101" s="11"/>
      <c r="C101" s="11"/>
      <c r="D101" s="11"/>
      <c r="E101" s="11"/>
      <c r="F101" s="11"/>
      <c r="G101" s="11"/>
      <c r="H101" s="11"/>
      <c r="I101" s="11"/>
      <c r="J101" s="11"/>
      <c r="K101" s="11"/>
      <c r="L101" s="11"/>
      <c r="M101" s="11"/>
      <c r="N101" s="11"/>
      <c r="O101" s="11"/>
      <c r="P101" s="11"/>
      <c r="Q101" s="11"/>
      <c r="R101" s="11"/>
      <c r="S101" s="11"/>
      <c r="T101" s="11"/>
      <c r="U101" s="11"/>
      <c r="V101" s="11"/>
      <c r="W101" s="11"/>
      <c r="X101" s="11"/>
      <c r="Y101" s="11"/>
      <c r="Z101" s="11"/>
      <c r="AA101" s="11"/>
      <c r="AB101" s="11"/>
      <c r="AC101" s="11"/>
      <c r="AD101" s="11"/>
      <c r="AE101" s="11"/>
      <c r="AF101" s="11"/>
      <c r="AG101" s="11"/>
      <c r="AH101" s="11"/>
      <c r="AI101" s="11"/>
      <c r="AJ101" s="11"/>
      <c r="AK101" s="11"/>
      <c r="AL101" s="11"/>
      <c r="AM101" s="11"/>
      <c r="AN101" s="11"/>
      <c r="AO101" s="11"/>
      <c r="AP101" s="11"/>
      <c r="AR101" s="11"/>
      <c r="AS101" s="11"/>
      <c r="AT101" s="11"/>
      <c r="AU101" s="11"/>
      <c r="AV101" s="11"/>
      <c r="AW101" s="11"/>
      <c r="AX101" s="11"/>
      <c r="AY101" s="11"/>
      <c r="AZ101" s="11"/>
      <c r="BA101" s="11"/>
      <c r="BB101" s="11"/>
      <c r="BC101" s="11"/>
      <c r="BD101" s="11"/>
      <c r="BE101" s="11"/>
      <c r="BF101" s="11"/>
      <c r="BG101" s="11"/>
      <c r="BH101" s="11"/>
      <c r="BI101" s="11"/>
      <c r="BK101" s="11"/>
      <c r="BL101" s="11"/>
      <c r="BM101" s="11"/>
      <c r="BN101" s="11"/>
      <c r="BO101" s="11"/>
      <c r="BP101" s="11"/>
      <c r="BQ101" s="11"/>
      <c r="BR101" s="11"/>
      <c r="BS101" s="11"/>
      <c r="BT101" s="11"/>
      <c r="BU101" s="11"/>
      <c r="BV101" s="11"/>
      <c r="BW101" s="80"/>
      <c r="BX101" s="80"/>
      <c r="BY101" s="80"/>
      <c r="BZ101" s="80"/>
      <c r="CA101" s="80"/>
      <c r="CB101" s="80"/>
      <c r="CC101" s="80"/>
    </row>
    <row r="102" spans="2:81" x14ac:dyDescent="0.25">
      <c r="B102" s="11"/>
      <c r="C102" s="11"/>
      <c r="D102" s="11"/>
      <c r="E102" s="11"/>
      <c r="F102" s="11"/>
      <c r="G102" s="11"/>
      <c r="H102" s="11"/>
      <c r="I102" s="11"/>
      <c r="J102" s="11"/>
      <c r="K102" s="11"/>
      <c r="L102" s="11"/>
      <c r="M102" s="11"/>
      <c r="N102" s="11"/>
      <c r="O102" s="11"/>
      <c r="P102" s="11"/>
      <c r="Q102" s="11"/>
      <c r="R102" s="11"/>
      <c r="S102" s="11"/>
      <c r="T102" s="11"/>
      <c r="U102" s="11"/>
      <c r="V102" s="11"/>
      <c r="W102" s="11"/>
      <c r="X102" s="11"/>
      <c r="Y102" s="11"/>
      <c r="Z102" s="11"/>
      <c r="AA102" s="11"/>
      <c r="AB102" s="11"/>
      <c r="AC102" s="11"/>
      <c r="AD102" s="11"/>
      <c r="AE102" s="11"/>
      <c r="AF102" s="11"/>
      <c r="AG102" s="11"/>
      <c r="AH102" s="11"/>
      <c r="AI102" s="11"/>
      <c r="AJ102" s="11"/>
      <c r="AK102" s="11"/>
      <c r="AL102" s="11"/>
      <c r="AM102" s="11"/>
      <c r="AN102" s="11"/>
      <c r="AO102" s="11"/>
      <c r="AP102" s="11"/>
      <c r="AR102" s="11"/>
      <c r="AS102" s="11"/>
      <c r="AT102" s="11"/>
      <c r="AU102" s="11"/>
      <c r="AV102" s="11"/>
      <c r="AW102" s="11"/>
      <c r="AX102" s="11"/>
      <c r="AY102" s="11"/>
      <c r="AZ102" s="11"/>
      <c r="BA102" s="11"/>
      <c r="BB102" s="11"/>
      <c r="BC102" s="11"/>
      <c r="BD102" s="11"/>
      <c r="BE102" s="11"/>
      <c r="BF102" s="11"/>
      <c r="BG102" s="11"/>
      <c r="BH102" s="11"/>
      <c r="BI102" s="11"/>
      <c r="BK102" s="11"/>
      <c r="BL102" s="11"/>
      <c r="BM102" s="11"/>
      <c r="BN102" s="11"/>
      <c r="BO102" s="11"/>
      <c r="BP102" s="11"/>
      <c r="BQ102" s="11"/>
      <c r="BR102" s="11"/>
      <c r="BS102" s="11"/>
      <c r="BT102" s="11"/>
      <c r="BU102" s="11"/>
      <c r="BV102" s="11"/>
      <c r="BW102" s="80"/>
      <c r="BX102" s="80"/>
      <c r="BY102" s="80"/>
      <c r="BZ102" s="80"/>
      <c r="CA102" s="80"/>
      <c r="CB102" s="80"/>
      <c r="CC102" s="80"/>
    </row>
    <row r="103" spans="2:81" x14ac:dyDescent="0.25">
      <c r="B103" s="11"/>
      <c r="C103" s="11"/>
      <c r="D103" s="11"/>
      <c r="E103" s="11"/>
      <c r="F103" s="11"/>
      <c r="G103" s="11"/>
      <c r="H103" s="11"/>
      <c r="I103" s="11"/>
      <c r="J103" s="11"/>
      <c r="K103" s="11"/>
      <c r="L103" s="11"/>
      <c r="M103" s="11"/>
      <c r="N103" s="11"/>
      <c r="O103" s="11"/>
      <c r="P103" s="11"/>
      <c r="Q103" s="11"/>
      <c r="R103" s="11"/>
      <c r="S103" s="11"/>
      <c r="T103" s="11"/>
      <c r="U103" s="11"/>
      <c r="V103" s="11"/>
      <c r="W103" s="11"/>
      <c r="X103" s="11"/>
      <c r="Y103" s="11"/>
      <c r="Z103" s="11"/>
      <c r="AA103" s="11"/>
      <c r="AB103" s="11"/>
      <c r="AC103" s="11"/>
      <c r="AD103" s="11"/>
      <c r="AE103" s="11"/>
      <c r="AF103" s="11"/>
      <c r="AG103" s="11"/>
      <c r="AH103" s="11"/>
      <c r="AI103" s="11"/>
      <c r="AJ103" s="11"/>
      <c r="AK103" s="11"/>
      <c r="AL103" s="11"/>
      <c r="AM103" s="11"/>
      <c r="AN103" s="11"/>
      <c r="AO103" s="11"/>
      <c r="AP103" s="11"/>
      <c r="AR103" s="11"/>
      <c r="AS103" s="11"/>
      <c r="AT103" s="11"/>
      <c r="AU103" s="11"/>
      <c r="AV103" s="11"/>
      <c r="AW103" s="11"/>
      <c r="AX103" s="11"/>
      <c r="AY103" s="11"/>
      <c r="AZ103" s="11"/>
      <c r="BA103" s="11"/>
      <c r="BB103" s="11"/>
      <c r="BC103" s="11"/>
      <c r="BD103" s="11"/>
      <c r="BE103" s="11"/>
      <c r="BF103" s="11"/>
      <c r="BG103" s="11"/>
      <c r="BH103" s="11"/>
      <c r="BI103" s="11"/>
      <c r="BK103" s="11"/>
      <c r="BL103" s="11"/>
      <c r="BM103" s="11"/>
      <c r="BN103" s="11"/>
      <c r="BO103" s="11"/>
      <c r="BP103" s="11"/>
      <c r="BQ103" s="11"/>
      <c r="BR103" s="11"/>
      <c r="BS103" s="11"/>
      <c r="BT103" s="11"/>
      <c r="BU103" s="11"/>
      <c r="BV103" s="11"/>
      <c r="BW103" s="80"/>
      <c r="BX103" s="80"/>
      <c r="BY103" s="80"/>
      <c r="BZ103" s="80"/>
      <c r="CA103" s="80"/>
      <c r="CB103" s="80"/>
      <c r="CC103" s="80"/>
    </row>
    <row r="104" spans="2:81" x14ac:dyDescent="0.25">
      <c r="B104" s="11"/>
      <c r="C104" s="11"/>
      <c r="D104" s="11"/>
      <c r="E104" s="11"/>
      <c r="F104" s="11"/>
      <c r="G104" s="11"/>
      <c r="H104" s="11"/>
      <c r="I104" s="11"/>
      <c r="J104" s="11"/>
      <c r="K104" s="11"/>
      <c r="L104" s="11"/>
      <c r="M104" s="11"/>
      <c r="N104" s="11"/>
      <c r="O104" s="11"/>
      <c r="P104" s="11"/>
      <c r="Q104" s="11"/>
      <c r="R104" s="11"/>
      <c r="S104" s="11"/>
      <c r="T104" s="11"/>
      <c r="U104" s="11"/>
      <c r="V104" s="11"/>
      <c r="W104" s="11"/>
      <c r="X104" s="11"/>
      <c r="Y104" s="11"/>
      <c r="Z104" s="11"/>
      <c r="AA104" s="11"/>
      <c r="AB104" s="11"/>
      <c r="AC104" s="11"/>
      <c r="AD104" s="11"/>
      <c r="AE104" s="11"/>
      <c r="AF104" s="11"/>
      <c r="AG104" s="11"/>
      <c r="AH104" s="11"/>
      <c r="AI104" s="11"/>
      <c r="AJ104" s="11"/>
      <c r="AK104" s="11"/>
      <c r="AL104" s="11"/>
      <c r="AM104" s="11"/>
      <c r="AN104" s="11"/>
      <c r="AO104" s="11"/>
      <c r="AP104" s="11"/>
      <c r="AR104" s="11"/>
      <c r="AS104" s="11"/>
      <c r="AT104" s="11"/>
      <c r="AU104" s="11"/>
      <c r="AV104" s="11"/>
      <c r="AW104" s="11"/>
      <c r="AX104" s="11"/>
      <c r="AY104" s="11"/>
      <c r="AZ104" s="11"/>
      <c r="BA104" s="11"/>
      <c r="BB104" s="11"/>
      <c r="BC104" s="11"/>
      <c r="BD104" s="11"/>
      <c r="BE104" s="11"/>
      <c r="BF104" s="11"/>
      <c r="BG104" s="11"/>
      <c r="BH104" s="11"/>
      <c r="BI104" s="11"/>
      <c r="BK104" s="11"/>
      <c r="BL104" s="11"/>
      <c r="BM104" s="11"/>
      <c r="BN104" s="11"/>
      <c r="BO104" s="11"/>
      <c r="BP104" s="11"/>
      <c r="BQ104" s="11"/>
      <c r="BR104" s="11"/>
      <c r="BS104" s="11"/>
      <c r="BT104" s="11"/>
      <c r="BU104" s="11"/>
      <c r="BV104" s="11"/>
      <c r="BW104" s="80"/>
      <c r="BX104" s="80"/>
      <c r="BY104" s="80"/>
      <c r="BZ104" s="80"/>
      <c r="CA104" s="80"/>
      <c r="CB104" s="80"/>
      <c r="CC104" s="80"/>
    </row>
    <row r="105" spans="2:81" x14ac:dyDescent="0.25">
      <c r="B105" s="11"/>
      <c r="C105" s="11"/>
      <c r="D105" s="11"/>
      <c r="E105" s="11"/>
      <c r="F105" s="11"/>
      <c r="G105" s="11"/>
      <c r="H105" s="11"/>
      <c r="I105" s="11"/>
      <c r="J105" s="11"/>
      <c r="K105" s="11"/>
      <c r="L105" s="11"/>
      <c r="M105" s="11"/>
      <c r="N105" s="11"/>
      <c r="O105" s="11"/>
      <c r="P105" s="11"/>
      <c r="Q105" s="11"/>
      <c r="R105" s="11"/>
      <c r="S105" s="11"/>
      <c r="T105" s="11"/>
      <c r="U105" s="11"/>
      <c r="V105" s="11"/>
      <c r="W105" s="11"/>
      <c r="X105" s="11"/>
      <c r="Y105" s="11"/>
      <c r="Z105" s="11"/>
      <c r="AA105" s="11"/>
      <c r="AB105" s="11"/>
      <c r="AC105" s="11"/>
      <c r="AD105" s="11"/>
      <c r="AE105" s="11"/>
      <c r="AF105" s="11"/>
      <c r="AG105" s="11"/>
      <c r="AH105" s="11"/>
      <c r="AI105" s="11"/>
      <c r="AJ105" s="11"/>
      <c r="AK105" s="11"/>
      <c r="AL105" s="11"/>
      <c r="AM105" s="11"/>
      <c r="AN105" s="11"/>
      <c r="AO105" s="11"/>
      <c r="AP105" s="11"/>
      <c r="AR105" s="11"/>
      <c r="AS105" s="11"/>
      <c r="AT105" s="11"/>
      <c r="AU105" s="11"/>
      <c r="AV105" s="11"/>
      <c r="AW105" s="11"/>
      <c r="AX105" s="11"/>
      <c r="AY105" s="11"/>
      <c r="AZ105" s="11"/>
      <c r="BA105" s="11"/>
      <c r="BB105" s="11"/>
      <c r="BC105" s="11"/>
      <c r="BD105" s="11"/>
      <c r="BE105" s="11"/>
      <c r="BF105" s="11"/>
      <c r="BG105" s="11"/>
      <c r="BH105" s="11"/>
      <c r="BI105" s="11"/>
      <c r="BK105" s="11"/>
      <c r="BL105" s="11"/>
      <c r="BM105" s="11"/>
      <c r="BN105" s="11"/>
      <c r="BO105" s="11"/>
      <c r="BP105" s="11"/>
      <c r="BQ105" s="11"/>
      <c r="BR105" s="11"/>
      <c r="BS105" s="11"/>
      <c r="BT105" s="11"/>
      <c r="BU105" s="11"/>
      <c r="BV105" s="11"/>
      <c r="BW105" s="80"/>
      <c r="BX105" s="80"/>
      <c r="BY105" s="80"/>
      <c r="BZ105" s="80"/>
      <c r="CA105" s="80"/>
      <c r="CB105" s="80"/>
      <c r="CC105" s="80"/>
    </row>
    <row r="106" spans="2:81" x14ac:dyDescent="0.25">
      <c r="B106" s="11"/>
      <c r="C106" s="11"/>
      <c r="D106" s="11"/>
      <c r="E106" s="11"/>
      <c r="F106" s="11"/>
      <c r="G106" s="11"/>
      <c r="H106" s="11"/>
      <c r="I106" s="11"/>
      <c r="J106" s="11"/>
      <c r="K106" s="11"/>
      <c r="L106" s="11"/>
      <c r="M106" s="11"/>
      <c r="N106" s="11"/>
      <c r="O106" s="11"/>
      <c r="P106" s="11"/>
      <c r="Q106" s="11"/>
      <c r="R106" s="11"/>
      <c r="S106" s="11"/>
      <c r="T106" s="11"/>
      <c r="U106" s="11"/>
      <c r="V106" s="11"/>
      <c r="W106" s="11"/>
      <c r="X106" s="11"/>
      <c r="Y106" s="11"/>
      <c r="Z106" s="11"/>
      <c r="AA106" s="11"/>
      <c r="AB106" s="11"/>
      <c r="AC106" s="11"/>
      <c r="AD106" s="11"/>
      <c r="AE106" s="11"/>
      <c r="AF106" s="11"/>
      <c r="AG106" s="11"/>
      <c r="AH106" s="11"/>
      <c r="AI106" s="11"/>
      <c r="AJ106" s="11"/>
      <c r="AK106" s="11"/>
      <c r="AL106" s="11"/>
      <c r="AM106" s="11"/>
      <c r="AN106" s="11"/>
      <c r="AO106" s="11"/>
      <c r="AP106" s="11"/>
      <c r="AR106" s="11"/>
      <c r="AS106" s="11"/>
      <c r="AT106" s="11"/>
      <c r="AU106" s="11"/>
      <c r="AV106" s="11"/>
      <c r="AW106" s="11"/>
      <c r="AX106" s="11"/>
      <c r="AY106" s="11"/>
      <c r="AZ106" s="11"/>
      <c r="BA106" s="11"/>
      <c r="BB106" s="11"/>
      <c r="BC106" s="11"/>
      <c r="BD106" s="11"/>
      <c r="BE106" s="11"/>
      <c r="BF106" s="11"/>
      <c r="BG106" s="11"/>
      <c r="BH106" s="11"/>
      <c r="BI106" s="11"/>
      <c r="BK106" s="11"/>
      <c r="BL106" s="11"/>
      <c r="BM106" s="11"/>
      <c r="BN106" s="11"/>
      <c r="BO106" s="11"/>
      <c r="BP106" s="11"/>
      <c r="BQ106" s="11"/>
      <c r="BR106" s="11"/>
      <c r="BS106" s="11"/>
      <c r="BT106" s="11"/>
      <c r="BU106" s="11"/>
      <c r="BV106" s="11"/>
      <c r="BW106" s="80"/>
      <c r="BX106" s="80"/>
      <c r="BY106" s="80"/>
      <c r="BZ106" s="80"/>
      <c r="CA106" s="80"/>
      <c r="CB106" s="80"/>
      <c r="CC106" s="80"/>
    </row>
    <row r="107" spans="2:81" x14ac:dyDescent="0.25">
      <c r="B107" s="11"/>
      <c r="C107" s="11"/>
      <c r="D107" s="11"/>
      <c r="E107" s="11"/>
      <c r="F107" s="11"/>
      <c r="G107" s="11"/>
      <c r="H107" s="11"/>
      <c r="I107" s="11"/>
      <c r="J107" s="11"/>
      <c r="K107" s="11"/>
      <c r="L107" s="11"/>
      <c r="M107" s="11"/>
      <c r="N107" s="11"/>
      <c r="O107" s="11"/>
      <c r="P107" s="11"/>
      <c r="Q107" s="11"/>
      <c r="R107" s="11"/>
      <c r="S107" s="11"/>
      <c r="T107" s="11"/>
      <c r="U107" s="11"/>
      <c r="V107" s="11"/>
      <c r="W107" s="11"/>
      <c r="X107" s="11"/>
      <c r="Y107" s="11"/>
      <c r="Z107" s="11"/>
      <c r="AA107" s="11"/>
      <c r="AB107" s="11"/>
      <c r="AC107" s="11"/>
      <c r="AD107" s="11"/>
      <c r="AE107" s="11"/>
      <c r="AF107" s="11"/>
      <c r="AG107" s="11"/>
      <c r="AH107" s="11"/>
      <c r="AI107" s="11"/>
      <c r="AJ107" s="11"/>
      <c r="AK107" s="11"/>
      <c r="AL107" s="11"/>
      <c r="AM107" s="11"/>
      <c r="AN107" s="11"/>
      <c r="AO107" s="11"/>
      <c r="AP107" s="11"/>
      <c r="AR107" s="11"/>
      <c r="AS107" s="11"/>
      <c r="AT107" s="11"/>
      <c r="AU107" s="11"/>
      <c r="AV107" s="11"/>
      <c r="AW107" s="11"/>
      <c r="AX107" s="11"/>
      <c r="AY107" s="11"/>
      <c r="AZ107" s="11"/>
      <c r="BA107" s="11"/>
      <c r="BB107" s="11"/>
      <c r="BC107" s="11"/>
      <c r="BD107" s="11"/>
      <c r="BE107" s="11"/>
      <c r="BF107" s="11"/>
      <c r="BG107" s="11"/>
      <c r="BH107" s="11"/>
      <c r="BI107" s="11"/>
      <c r="BK107" s="11"/>
      <c r="BL107" s="11"/>
      <c r="BM107" s="11"/>
      <c r="BN107" s="11"/>
      <c r="BO107" s="11"/>
      <c r="BP107" s="11"/>
      <c r="BQ107" s="11"/>
      <c r="BR107" s="11"/>
      <c r="BS107" s="11"/>
      <c r="BT107" s="11"/>
      <c r="BU107" s="11"/>
      <c r="BV107" s="11"/>
      <c r="BW107" s="80"/>
      <c r="BX107" s="80"/>
      <c r="BY107" s="80"/>
      <c r="BZ107" s="80"/>
      <c r="CA107" s="80"/>
      <c r="CB107" s="80"/>
      <c r="CC107" s="80"/>
    </row>
    <row r="108" spans="2:81" x14ac:dyDescent="0.25">
      <c r="B108" s="11"/>
      <c r="C108" s="11"/>
      <c r="D108" s="11"/>
      <c r="E108" s="11"/>
      <c r="F108" s="11"/>
      <c r="G108" s="11"/>
      <c r="H108" s="11"/>
      <c r="I108" s="11"/>
      <c r="J108" s="11"/>
      <c r="K108" s="11"/>
      <c r="L108" s="11"/>
      <c r="M108" s="11"/>
      <c r="N108" s="11"/>
      <c r="O108" s="11"/>
      <c r="P108" s="11"/>
      <c r="Q108" s="11"/>
      <c r="R108" s="11"/>
      <c r="S108" s="11"/>
      <c r="T108" s="11"/>
      <c r="U108" s="11"/>
      <c r="V108" s="11"/>
      <c r="W108" s="11"/>
      <c r="X108" s="11"/>
      <c r="Y108" s="11"/>
      <c r="Z108" s="11"/>
      <c r="AA108" s="11"/>
      <c r="AB108" s="11"/>
      <c r="AC108" s="11"/>
      <c r="AD108" s="11"/>
      <c r="AE108" s="11"/>
      <c r="AF108" s="11"/>
      <c r="AG108" s="11"/>
      <c r="AH108" s="11"/>
      <c r="AI108" s="11"/>
      <c r="AJ108" s="11"/>
      <c r="AK108" s="11"/>
      <c r="AL108" s="11"/>
      <c r="AM108" s="11"/>
      <c r="AN108" s="11"/>
      <c r="AO108" s="11"/>
      <c r="AP108" s="11"/>
      <c r="AR108" s="11"/>
      <c r="AS108" s="11"/>
      <c r="AT108" s="11"/>
      <c r="AU108" s="11"/>
      <c r="AV108" s="11"/>
      <c r="AW108" s="11"/>
      <c r="AX108" s="11"/>
      <c r="AY108" s="11"/>
      <c r="AZ108" s="11"/>
      <c r="BA108" s="11"/>
      <c r="BB108" s="11"/>
      <c r="BC108" s="11"/>
      <c r="BD108" s="11"/>
      <c r="BE108" s="11"/>
      <c r="BF108" s="11"/>
      <c r="BG108" s="11"/>
      <c r="BH108" s="11"/>
      <c r="BI108" s="11"/>
      <c r="BK108" s="11"/>
      <c r="BL108" s="11"/>
      <c r="BM108" s="11"/>
      <c r="BN108" s="11"/>
      <c r="BO108" s="11"/>
      <c r="BP108" s="11"/>
      <c r="BQ108" s="11"/>
      <c r="BR108" s="11"/>
      <c r="BS108" s="11"/>
      <c r="BT108" s="11"/>
      <c r="BU108" s="11"/>
      <c r="BV108" s="11"/>
      <c r="BW108" s="80"/>
      <c r="BX108" s="80"/>
      <c r="BY108" s="80"/>
      <c r="BZ108" s="80"/>
      <c r="CA108" s="80"/>
      <c r="CB108" s="80"/>
      <c r="CC108" s="80"/>
    </row>
    <row r="109" spans="2:81" x14ac:dyDescent="0.25">
      <c r="B109" s="11"/>
      <c r="C109" s="11"/>
      <c r="D109" s="11"/>
      <c r="E109" s="11"/>
      <c r="F109" s="11"/>
      <c r="G109" s="11"/>
      <c r="H109" s="11"/>
      <c r="I109" s="11"/>
      <c r="J109" s="11"/>
      <c r="K109" s="11"/>
      <c r="L109" s="11"/>
      <c r="M109" s="11"/>
      <c r="N109" s="11"/>
      <c r="O109" s="11"/>
      <c r="P109" s="11"/>
      <c r="Q109" s="11"/>
      <c r="R109" s="11"/>
      <c r="S109" s="11"/>
      <c r="T109" s="11"/>
      <c r="U109" s="11"/>
      <c r="V109" s="11"/>
      <c r="W109" s="11"/>
      <c r="X109" s="11"/>
      <c r="Y109" s="11"/>
      <c r="Z109" s="11"/>
      <c r="AA109" s="11"/>
      <c r="AB109" s="11"/>
      <c r="AC109" s="11"/>
      <c r="AD109" s="11"/>
      <c r="AE109" s="11"/>
      <c r="AF109" s="11"/>
      <c r="AG109" s="11"/>
      <c r="AH109" s="11"/>
      <c r="AI109" s="11"/>
      <c r="AJ109" s="11"/>
      <c r="AK109" s="11"/>
      <c r="AL109" s="11"/>
      <c r="AM109" s="11"/>
      <c r="AN109" s="11"/>
      <c r="AO109" s="11"/>
      <c r="AP109" s="11"/>
      <c r="AR109" s="11"/>
      <c r="AS109" s="11"/>
      <c r="AT109" s="11"/>
      <c r="AU109" s="11"/>
      <c r="AV109" s="11"/>
      <c r="AW109" s="11"/>
      <c r="AX109" s="11"/>
      <c r="AY109" s="11"/>
      <c r="AZ109" s="11"/>
      <c r="BA109" s="11"/>
      <c r="BB109" s="11"/>
      <c r="BC109" s="11"/>
      <c r="BD109" s="11"/>
      <c r="BE109" s="11"/>
      <c r="BF109" s="11"/>
      <c r="BG109" s="11"/>
      <c r="BH109" s="11"/>
      <c r="BI109" s="11"/>
      <c r="BK109" s="11"/>
      <c r="BL109" s="11"/>
      <c r="BM109" s="11"/>
      <c r="BN109" s="11"/>
      <c r="BO109" s="11"/>
      <c r="BP109" s="11"/>
      <c r="BQ109" s="11"/>
      <c r="BR109" s="11"/>
      <c r="BS109" s="11"/>
      <c r="BT109" s="11"/>
      <c r="BU109" s="11"/>
      <c r="BV109" s="11"/>
      <c r="BW109" s="80"/>
      <c r="BX109" s="80"/>
      <c r="BY109" s="80"/>
      <c r="BZ109" s="80"/>
      <c r="CA109" s="80"/>
      <c r="CB109" s="80"/>
      <c r="CC109" s="80"/>
    </row>
    <row r="110" spans="2:81" x14ac:dyDescent="0.25">
      <c r="B110" s="11"/>
      <c r="C110" s="11"/>
      <c r="D110" s="11"/>
      <c r="E110" s="11"/>
      <c r="F110" s="11"/>
      <c r="G110" s="11"/>
      <c r="H110" s="11"/>
      <c r="I110" s="11"/>
      <c r="J110" s="11"/>
      <c r="K110" s="11"/>
      <c r="L110" s="11"/>
      <c r="M110" s="11"/>
      <c r="N110" s="11"/>
      <c r="O110" s="11"/>
      <c r="P110" s="11"/>
      <c r="Q110" s="11"/>
      <c r="R110" s="11"/>
      <c r="S110" s="11"/>
      <c r="T110" s="11"/>
      <c r="U110" s="11"/>
      <c r="V110" s="11"/>
      <c r="W110" s="11"/>
      <c r="X110" s="11"/>
      <c r="Y110" s="11"/>
      <c r="Z110" s="11"/>
      <c r="AA110" s="11"/>
      <c r="AB110" s="11"/>
      <c r="AC110" s="11"/>
      <c r="AD110" s="11"/>
      <c r="AE110" s="11"/>
      <c r="AF110" s="11"/>
      <c r="AG110" s="11"/>
      <c r="AH110" s="11"/>
      <c r="AI110" s="11"/>
      <c r="AJ110" s="11"/>
      <c r="AK110" s="11"/>
      <c r="AL110" s="11"/>
      <c r="AM110" s="11"/>
      <c r="AN110" s="11"/>
      <c r="AO110" s="11"/>
      <c r="AP110" s="11"/>
      <c r="AR110" s="11"/>
      <c r="AS110" s="11"/>
      <c r="AT110" s="11"/>
      <c r="AU110" s="11"/>
      <c r="AV110" s="11"/>
      <c r="AW110" s="11"/>
      <c r="AX110" s="11"/>
      <c r="AY110" s="11"/>
      <c r="AZ110" s="11"/>
      <c r="BA110" s="11"/>
      <c r="BB110" s="11"/>
      <c r="BC110" s="11"/>
      <c r="BD110" s="11"/>
      <c r="BE110" s="11"/>
      <c r="BF110" s="11"/>
      <c r="BG110" s="11"/>
      <c r="BH110" s="11"/>
      <c r="BI110" s="11"/>
      <c r="BK110" s="11"/>
      <c r="BL110" s="11"/>
      <c r="BM110" s="11"/>
      <c r="BN110" s="11"/>
      <c r="BO110" s="11"/>
      <c r="BP110" s="11"/>
      <c r="BQ110" s="11"/>
      <c r="BR110" s="11"/>
      <c r="BS110" s="11"/>
      <c r="BT110" s="11"/>
      <c r="BU110" s="11"/>
      <c r="BV110" s="11"/>
      <c r="BW110" s="80"/>
      <c r="BX110" s="80"/>
      <c r="BY110" s="80"/>
      <c r="BZ110" s="80"/>
      <c r="CA110" s="80"/>
      <c r="CB110" s="80"/>
      <c r="CC110" s="80"/>
    </row>
    <row r="111" spans="2:81" x14ac:dyDescent="0.25">
      <c r="B111" s="11"/>
      <c r="C111" s="11"/>
      <c r="D111" s="11"/>
      <c r="E111" s="11"/>
      <c r="F111" s="11"/>
      <c r="G111" s="11"/>
      <c r="H111" s="11"/>
      <c r="I111" s="11"/>
      <c r="J111" s="11"/>
      <c r="K111" s="11"/>
      <c r="L111" s="11"/>
      <c r="M111" s="11"/>
      <c r="N111" s="11"/>
      <c r="O111" s="11"/>
      <c r="P111" s="11"/>
      <c r="Q111" s="11"/>
      <c r="R111" s="11"/>
      <c r="S111" s="11"/>
      <c r="T111" s="11"/>
      <c r="U111" s="11"/>
      <c r="V111" s="11"/>
      <c r="W111" s="11"/>
      <c r="X111" s="11"/>
      <c r="Y111" s="11"/>
      <c r="Z111" s="11"/>
      <c r="AA111" s="11"/>
      <c r="AB111" s="11"/>
      <c r="AC111" s="11"/>
      <c r="AD111" s="11"/>
      <c r="AE111" s="11"/>
      <c r="AF111" s="11"/>
      <c r="AG111" s="11"/>
      <c r="AH111" s="11"/>
      <c r="AI111" s="11"/>
      <c r="AJ111" s="11"/>
      <c r="AK111" s="11"/>
      <c r="AL111" s="11"/>
      <c r="AM111" s="11"/>
      <c r="AN111" s="11"/>
      <c r="AO111" s="11"/>
      <c r="AP111" s="11"/>
      <c r="AR111" s="11"/>
      <c r="AS111" s="11"/>
      <c r="AT111" s="11"/>
      <c r="AU111" s="11"/>
      <c r="AV111" s="11"/>
      <c r="AW111" s="11"/>
      <c r="AX111" s="11"/>
      <c r="AY111" s="11"/>
      <c r="AZ111" s="11"/>
      <c r="BA111" s="11"/>
      <c r="BB111" s="11"/>
      <c r="BC111" s="11"/>
      <c r="BD111" s="11"/>
      <c r="BE111" s="11"/>
      <c r="BF111" s="11"/>
      <c r="BG111" s="11"/>
      <c r="BH111" s="11"/>
      <c r="BI111" s="11"/>
      <c r="BK111" s="11"/>
      <c r="BL111" s="11"/>
      <c r="BM111" s="11"/>
      <c r="BN111" s="11"/>
      <c r="BO111" s="11"/>
      <c r="BP111" s="11"/>
      <c r="BQ111" s="11"/>
      <c r="BR111" s="11"/>
      <c r="BS111" s="11"/>
      <c r="BT111" s="11"/>
      <c r="BU111" s="11"/>
      <c r="BV111" s="11"/>
      <c r="BW111" s="80"/>
      <c r="BX111" s="80"/>
      <c r="BY111" s="80"/>
      <c r="BZ111" s="80"/>
      <c r="CA111" s="80"/>
      <c r="CB111" s="80"/>
      <c r="CC111" s="80"/>
    </row>
    <row r="112" spans="2:81" x14ac:dyDescent="0.25">
      <c r="B112" s="11"/>
      <c r="C112" s="11"/>
      <c r="D112" s="11"/>
      <c r="E112" s="11"/>
      <c r="F112" s="11"/>
      <c r="G112" s="11"/>
      <c r="H112" s="11"/>
      <c r="I112" s="11"/>
      <c r="J112" s="11"/>
      <c r="K112" s="11"/>
      <c r="L112" s="11"/>
      <c r="M112" s="11"/>
      <c r="N112" s="11"/>
      <c r="O112" s="11"/>
      <c r="P112" s="11"/>
      <c r="Q112" s="11"/>
      <c r="R112" s="11"/>
      <c r="S112" s="11"/>
      <c r="T112" s="11"/>
      <c r="U112" s="11"/>
      <c r="V112" s="11"/>
      <c r="W112" s="11"/>
      <c r="X112" s="11"/>
      <c r="Y112" s="11"/>
      <c r="Z112" s="11"/>
      <c r="AA112" s="11"/>
      <c r="AB112" s="11"/>
      <c r="AC112" s="11"/>
      <c r="AD112" s="11"/>
      <c r="AE112" s="11"/>
      <c r="AF112" s="11"/>
      <c r="AG112" s="11"/>
      <c r="AH112" s="11"/>
      <c r="AI112" s="11"/>
      <c r="AJ112" s="11"/>
      <c r="AK112" s="11"/>
      <c r="AL112" s="11"/>
      <c r="AM112" s="11"/>
      <c r="AN112" s="11"/>
      <c r="AO112" s="11"/>
      <c r="AP112" s="11"/>
      <c r="AR112" s="11"/>
      <c r="AS112" s="11"/>
      <c r="AT112" s="11"/>
      <c r="AU112" s="11"/>
      <c r="AV112" s="11"/>
      <c r="AW112" s="11"/>
      <c r="AX112" s="11"/>
      <c r="AY112" s="11"/>
      <c r="AZ112" s="11"/>
      <c r="BA112" s="11"/>
      <c r="BB112" s="11"/>
      <c r="BC112" s="11"/>
      <c r="BD112" s="11"/>
      <c r="BE112" s="11"/>
      <c r="BF112" s="11"/>
      <c r="BG112" s="11"/>
      <c r="BH112" s="11"/>
      <c r="BI112" s="11"/>
      <c r="BK112" s="11"/>
      <c r="BL112" s="11"/>
      <c r="BM112" s="11"/>
      <c r="BN112" s="11"/>
      <c r="BO112" s="11"/>
      <c r="BP112" s="11"/>
      <c r="BQ112" s="11"/>
      <c r="BR112" s="11"/>
      <c r="BS112" s="11"/>
      <c r="BT112" s="11"/>
      <c r="BU112" s="11"/>
      <c r="BV112" s="11"/>
      <c r="BW112" s="80"/>
      <c r="BX112" s="80"/>
      <c r="BY112" s="80"/>
      <c r="BZ112" s="80"/>
      <c r="CA112" s="80"/>
      <c r="CB112" s="80"/>
      <c r="CC112" s="80"/>
    </row>
    <row r="113" spans="2:81" x14ac:dyDescent="0.25">
      <c r="B113" s="11"/>
      <c r="C113" s="11"/>
      <c r="D113" s="11"/>
      <c r="E113" s="11"/>
      <c r="F113" s="11"/>
      <c r="G113" s="11"/>
      <c r="H113" s="11"/>
      <c r="I113" s="11"/>
      <c r="J113" s="11"/>
      <c r="K113" s="11"/>
      <c r="L113" s="11"/>
      <c r="M113" s="11"/>
      <c r="N113" s="11"/>
      <c r="O113" s="11"/>
      <c r="P113" s="11"/>
      <c r="Q113" s="11"/>
      <c r="R113" s="11"/>
      <c r="S113" s="11"/>
      <c r="T113" s="11"/>
      <c r="U113" s="11"/>
      <c r="V113" s="11"/>
      <c r="W113" s="11"/>
      <c r="X113" s="11"/>
      <c r="Y113" s="11"/>
      <c r="Z113" s="11"/>
      <c r="AA113" s="11"/>
      <c r="AB113" s="11"/>
      <c r="AC113" s="11"/>
      <c r="AD113" s="11"/>
      <c r="AE113" s="11"/>
      <c r="AF113" s="11"/>
      <c r="AG113" s="11"/>
      <c r="AH113" s="11"/>
      <c r="AI113" s="11"/>
      <c r="AJ113" s="11"/>
      <c r="AK113" s="11"/>
      <c r="AL113" s="11"/>
      <c r="AM113" s="11"/>
      <c r="AN113" s="11"/>
      <c r="AO113" s="11"/>
      <c r="AP113" s="11"/>
      <c r="AR113" s="11"/>
      <c r="AS113" s="11"/>
      <c r="AT113" s="11"/>
      <c r="AU113" s="11"/>
      <c r="AV113" s="11"/>
      <c r="AW113" s="11"/>
      <c r="AX113" s="11"/>
      <c r="AY113" s="11"/>
      <c r="AZ113" s="11"/>
      <c r="BA113" s="11"/>
      <c r="BB113" s="11"/>
      <c r="BC113" s="11"/>
      <c r="BD113" s="11"/>
      <c r="BE113" s="11"/>
      <c r="BF113" s="11"/>
      <c r="BG113" s="11"/>
      <c r="BH113" s="11"/>
      <c r="BI113" s="11"/>
      <c r="BK113" s="11"/>
      <c r="BL113" s="11"/>
      <c r="BM113" s="11"/>
      <c r="BN113" s="11"/>
      <c r="BO113" s="11"/>
      <c r="BP113" s="11"/>
      <c r="BQ113" s="11"/>
      <c r="BR113" s="11"/>
      <c r="BS113" s="11"/>
      <c r="BT113" s="11"/>
      <c r="BU113" s="11"/>
      <c r="BV113" s="11"/>
      <c r="BW113" s="80"/>
      <c r="BX113" s="80"/>
      <c r="BY113" s="80"/>
      <c r="BZ113" s="80"/>
      <c r="CA113" s="80"/>
      <c r="CB113" s="80"/>
      <c r="CC113" s="80"/>
    </row>
    <row r="114" spans="2:81" x14ac:dyDescent="0.25">
      <c r="B114" s="11"/>
      <c r="C114" s="11"/>
      <c r="D114" s="11"/>
      <c r="E114" s="11"/>
      <c r="F114" s="11"/>
      <c r="G114" s="11"/>
      <c r="H114" s="11"/>
      <c r="I114" s="11"/>
      <c r="J114" s="11"/>
      <c r="K114" s="11"/>
      <c r="L114" s="11"/>
      <c r="M114" s="11"/>
      <c r="N114" s="11"/>
      <c r="O114" s="11"/>
      <c r="P114" s="11"/>
      <c r="Q114" s="11"/>
      <c r="R114" s="11"/>
      <c r="S114" s="11"/>
      <c r="T114" s="11"/>
      <c r="U114" s="11"/>
      <c r="V114" s="11"/>
      <c r="W114" s="11"/>
      <c r="X114" s="11"/>
      <c r="Y114" s="11"/>
      <c r="Z114" s="11"/>
      <c r="AA114" s="11"/>
      <c r="AB114" s="11"/>
      <c r="AC114" s="11"/>
      <c r="AD114" s="11"/>
      <c r="AE114" s="11"/>
      <c r="AF114" s="11"/>
      <c r="AG114" s="11"/>
      <c r="AH114" s="11"/>
      <c r="AI114" s="11"/>
      <c r="AJ114" s="11"/>
      <c r="AK114" s="11"/>
      <c r="AL114" s="11"/>
      <c r="AM114" s="11"/>
      <c r="AN114" s="11"/>
      <c r="AO114" s="11"/>
      <c r="AP114" s="11"/>
      <c r="AR114" s="11"/>
      <c r="AS114" s="11"/>
      <c r="AT114" s="11"/>
      <c r="AU114" s="11"/>
      <c r="AV114" s="11"/>
      <c r="AW114" s="11"/>
      <c r="AX114" s="11"/>
      <c r="AY114" s="11"/>
      <c r="AZ114" s="11"/>
      <c r="BA114" s="11"/>
      <c r="BB114" s="11"/>
      <c r="BC114" s="11"/>
      <c r="BD114" s="11"/>
      <c r="BE114" s="11"/>
      <c r="BF114" s="11"/>
      <c r="BG114" s="11"/>
      <c r="BH114" s="11"/>
      <c r="BI114" s="11"/>
      <c r="BK114" s="11"/>
      <c r="BL114" s="11"/>
      <c r="BM114" s="11"/>
      <c r="BN114" s="11"/>
      <c r="BO114" s="11"/>
      <c r="BP114" s="11"/>
      <c r="BQ114" s="11"/>
      <c r="BR114" s="11"/>
      <c r="BS114" s="11"/>
      <c r="BT114" s="11"/>
      <c r="BU114" s="11"/>
      <c r="BV114" s="11"/>
      <c r="BW114" s="80"/>
      <c r="BX114" s="80"/>
      <c r="BY114" s="80"/>
      <c r="BZ114" s="80"/>
      <c r="CA114" s="80"/>
      <c r="CB114" s="80"/>
      <c r="CC114" s="80"/>
    </row>
    <row r="115" spans="2:81" x14ac:dyDescent="0.25">
      <c r="B115" s="11"/>
      <c r="C115" s="11"/>
      <c r="D115" s="11"/>
      <c r="E115" s="11"/>
      <c r="F115" s="11"/>
      <c r="G115" s="11"/>
      <c r="H115" s="11"/>
      <c r="I115" s="11"/>
      <c r="J115" s="11"/>
      <c r="K115" s="11"/>
      <c r="L115" s="11"/>
      <c r="M115" s="11"/>
      <c r="N115" s="11"/>
      <c r="O115" s="11"/>
      <c r="P115" s="11"/>
      <c r="Q115" s="11"/>
      <c r="R115" s="11"/>
      <c r="S115" s="11"/>
      <c r="T115" s="11"/>
      <c r="U115" s="11"/>
      <c r="V115" s="11"/>
      <c r="W115" s="11"/>
      <c r="X115" s="11"/>
      <c r="Y115" s="11"/>
      <c r="Z115" s="11"/>
      <c r="AA115" s="11"/>
      <c r="AB115" s="11"/>
      <c r="AC115" s="11"/>
      <c r="AD115" s="11"/>
      <c r="AE115" s="11"/>
      <c r="AF115" s="11"/>
      <c r="AG115" s="11"/>
      <c r="AH115" s="11"/>
      <c r="AI115" s="11"/>
      <c r="AJ115" s="11"/>
      <c r="AK115" s="11"/>
      <c r="AL115" s="11"/>
      <c r="AM115" s="11"/>
      <c r="AN115" s="11"/>
      <c r="AO115" s="11"/>
      <c r="AP115" s="11"/>
      <c r="AR115" s="11"/>
      <c r="AS115" s="11"/>
      <c r="AT115" s="11"/>
      <c r="AU115" s="11"/>
      <c r="AV115" s="11"/>
      <c r="AW115" s="11"/>
      <c r="AX115" s="11"/>
      <c r="AY115" s="11"/>
      <c r="AZ115" s="11"/>
      <c r="BA115" s="11"/>
      <c r="BB115" s="11"/>
      <c r="BC115" s="11"/>
      <c r="BD115" s="11"/>
      <c r="BE115" s="11"/>
      <c r="BF115" s="11"/>
      <c r="BG115" s="11"/>
      <c r="BH115" s="11"/>
      <c r="BI115" s="11"/>
      <c r="BK115" s="11"/>
      <c r="BL115" s="11"/>
      <c r="BM115" s="11"/>
      <c r="BN115" s="11"/>
      <c r="BO115" s="11"/>
      <c r="BP115" s="11"/>
      <c r="BQ115" s="11"/>
      <c r="BR115" s="11"/>
      <c r="BS115" s="11"/>
      <c r="BT115" s="11"/>
      <c r="BU115" s="11"/>
      <c r="BV115" s="11"/>
      <c r="BW115" s="80"/>
      <c r="BX115" s="80"/>
      <c r="BY115" s="80"/>
      <c r="BZ115" s="80"/>
      <c r="CA115" s="80"/>
      <c r="CB115" s="80"/>
      <c r="CC115" s="80"/>
    </row>
    <row r="116" spans="2:81" x14ac:dyDescent="0.25">
      <c r="B116" s="11"/>
      <c r="C116" s="11"/>
      <c r="D116" s="11"/>
      <c r="E116" s="11"/>
      <c r="F116" s="11"/>
      <c r="G116" s="11"/>
      <c r="H116" s="11"/>
      <c r="I116" s="11"/>
      <c r="J116" s="11"/>
      <c r="K116" s="11"/>
      <c r="L116" s="11"/>
      <c r="M116" s="11"/>
      <c r="N116" s="11"/>
      <c r="O116" s="11"/>
      <c r="P116" s="11"/>
      <c r="Q116" s="11"/>
      <c r="R116" s="11"/>
      <c r="S116" s="11"/>
      <c r="T116" s="11"/>
      <c r="U116" s="11"/>
      <c r="V116" s="11"/>
      <c r="W116" s="11"/>
      <c r="X116" s="11"/>
      <c r="Y116" s="11"/>
      <c r="Z116" s="11"/>
      <c r="AA116" s="11"/>
      <c r="AB116" s="11"/>
      <c r="AC116" s="11"/>
      <c r="AD116" s="11"/>
      <c r="AE116" s="11"/>
      <c r="AF116" s="11"/>
      <c r="AG116" s="11"/>
      <c r="AH116" s="11"/>
      <c r="AI116" s="11"/>
      <c r="AJ116" s="11"/>
      <c r="AK116" s="11"/>
      <c r="AL116" s="11"/>
      <c r="AM116" s="11"/>
      <c r="AN116" s="11"/>
      <c r="AO116" s="11"/>
      <c r="AP116" s="11"/>
      <c r="AR116" s="11"/>
      <c r="AS116" s="11"/>
      <c r="AT116" s="11"/>
      <c r="AU116" s="11"/>
      <c r="AV116" s="11"/>
      <c r="AW116" s="11"/>
      <c r="AX116" s="11"/>
      <c r="AY116" s="11"/>
      <c r="AZ116" s="11"/>
      <c r="BA116" s="11"/>
      <c r="BB116" s="11"/>
      <c r="BC116" s="11"/>
      <c r="BD116" s="11"/>
      <c r="BE116" s="11"/>
      <c r="BF116" s="11"/>
      <c r="BG116" s="11"/>
      <c r="BH116" s="11"/>
      <c r="BI116" s="11"/>
      <c r="BK116" s="11"/>
      <c r="BL116" s="11"/>
      <c r="BM116" s="11"/>
      <c r="BN116" s="11"/>
      <c r="BO116" s="11"/>
      <c r="BP116" s="11"/>
      <c r="BQ116" s="11"/>
      <c r="BR116" s="11"/>
      <c r="BS116" s="11"/>
      <c r="BT116" s="11"/>
      <c r="BU116" s="11"/>
      <c r="BV116" s="11"/>
      <c r="BW116" s="80"/>
      <c r="BX116" s="80"/>
      <c r="BY116" s="80"/>
      <c r="BZ116" s="80"/>
      <c r="CA116" s="80"/>
      <c r="CB116" s="80"/>
      <c r="CC116" s="80"/>
    </row>
    <row r="117" spans="2:81" x14ac:dyDescent="0.25">
      <c r="B117" s="11"/>
      <c r="C117" s="11"/>
      <c r="D117" s="11"/>
      <c r="E117" s="11"/>
      <c r="F117" s="11"/>
      <c r="G117" s="11"/>
      <c r="H117" s="11"/>
      <c r="I117" s="11"/>
      <c r="J117" s="11"/>
      <c r="K117" s="11"/>
      <c r="L117" s="11"/>
      <c r="M117" s="11"/>
      <c r="N117" s="11"/>
      <c r="O117" s="11"/>
      <c r="P117" s="11"/>
      <c r="Q117" s="11"/>
      <c r="R117" s="11"/>
      <c r="S117" s="11"/>
      <c r="T117" s="11"/>
      <c r="U117" s="11"/>
      <c r="V117" s="11"/>
      <c r="W117" s="11"/>
      <c r="X117" s="11"/>
      <c r="Y117" s="11"/>
      <c r="Z117" s="11"/>
      <c r="AA117" s="11"/>
      <c r="AB117" s="11"/>
      <c r="AC117" s="11"/>
      <c r="AD117" s="11"/>
      <c r="AE117" s="11"/>
      <c r="AF117" s="11"/>
      <c r="AG117" s="11"/>
      <c r="AH117" s="11"/>
      <c r="AI117" s="11"/>
      <c r="AJ117" s="11"/>
      <c r="AK117" s="11"/>
      <c r="AL117" s="11"/>
      <c r="AM117" s="11"/>
      <c r="AN117" s="11"/>
      <c r="AO117" s="11"/>
      <c r="AP117" s="11"/>
      <c r="AR117" s="11"/>
      <c r="AS117" s="11"/>
      <c r="AT117" s="11"/>
      <c r="AU117" s="11"/>
      <c r="AV117" s="11"/>
      <c r="AW117" s="11"/>
      <c r="AX117" s="11"/>
      <c r="AY117" s="11"/>
      <c r="AZ117" s="11"/>
      <c r="BA117" s="11"/>
      <c r="BB117" s="11"/>
      <c r="BC117" s="11"/>
      <c r="BD117" s="11"/>
      <c r="BE117" s="11"/>
      <c r="BF117" s="11"/>
      <c r="BG117" s="11"/>
      <c r="BH117" s="11"/>
      <c r="BI117" s="11"/>
      <c r="BK117" s="11"/>
      <c r="BL117" s="11"/>
      <c r="BM117" s="11"/>
      <c r="BN117" s="11"/>
      <c r="BO117" s="11"/>
      <c r="BP117" s="11"/>
      <c r="BQ117" s="11"/>
      <c r="BR117" s="11"/>
      <c r="BS117" s="11"/>
      <c r="BT117" s="11"/>
      <c r="BU117" s="11"/>
      <c r="BV117" s="11"/>
      <c r="BW117" s="80"/>
      <c r="BX117" s="80"/>
      <c r="BY117" s="80"/>
      <c r="BZ117" s="80"/>
      <c r="CA117" s="80"/>
      <c r="CB117" s="80"/>
      <c r="CC117" s="80"/>
    </row>
    <row r="118" spans="2:81" x14ac:dyDescent="0.25">
      <c r="B118" s="11"/>
      <c r="C118" s="11"/>
      <c r="D118" s="11"/>
      <c r="E118" s="11"/>
      <c r="F118" s="11"/>
      <c r="G118" s="11"/>
      <c r="H118" s="11"/>
      <c r="I118" s="11"/>
      <c r="J118" s="11"/>
      <c r="K118" s="11"/>
      <c r="L118" s="11"/>
      <c r="M118" s="11"/>
      <c r="N118" s="11"/>
      <c r="O118" s="11"/>
      <c r="P118" s="11"/>
      <c r="Q118" s="11"/>
      <c r="R118" s="11"/>
      <c r="S118" s="11"/>
      <c r="T118" s="11"/>
      <c r="U118" s="11"/>
      <c r="V118" s="11"/>
      <c r="W118" s="11"/>
      <c r="X118" s="11"/>
      <c r="Y118" s="11"/>
      <c r="Z118" s="11"/>
      <c r="AA118" s="11"/>
      <c r="AB118" s="11"/>
      <c r="AC118" s="11"/>
      <c r="AD118" s="11"/>
      <c r="AE118" s="11"/>
      <c r="AF118" s="11"/>
      <c r="AG118" s="11"/>
      <c r="AH118" s="11"/>
      <c r="AI118" s="11"/>
      <c r="AJ118" s="11"/>
      <c r="AK118" s="11"/>
      <c r="AL118" s="11"/>
      <c r="AM118" s="11"/>
      <c r="AN118" s="11"/>
      <c r="AO118" s="11"/>
      <c r="AP118" s="11"/>
      <c r="AR118" s="11"/>
      <c r="AS118" s="11"/>
      <c r="AT118" s="11"/>
      <c r="AU118" s="11"/>
      <c r="AV118" s="11"/>
      <c r="AW118" s="11"/>
      <c r="AX118" s="11"/>
      <c r="AY118" s="11"/>
      <c r="AZ118" s="11"/>
      <c r="BA118" s="11"/>
      <c r="BB118" s="11"/>
      <c r="BC118" s="11"/>
      <c r="BD118" s="11"/>
      <c r="BE118" s="11"/>
      <c r="BF118" s="11"/>
      <c r="BG118" s="11"/>
      <c r="BH118" s="11"/>
      <c r="BI118" s="11"/>
      <c r="BK118" s="11"/>
      <c r="BL118" s="11"/>
      <c r="BM118" s="11"/>
      <c r="BN118" s="11"/>
      <c r="BO118" s="11"/>
      <c r="BP118" s="11"/>
      <c r="BQ118" s="11"/>
      <c r="BR118" s="11"/>
      <c r="BS118" s="11"/>
      <c r="BT118" s="11"/>
      <c r="BU118" s="11"/>
      <c r="BV118" s="11"/>
      <c r="BW118" s="80"/>
      <c r="BX118" s="80"/>
      <c r="BY118" s="80"/>
      <c r="BZ118" s="80"/>
      <c r="CA118" s="80"/>
      <c r="CB118" s="80"/>
      <c r="CC118" s="80"/>
    </row>
    <row r="119" spans="2:81" x14ac:dyDescent="0.25">
      <c r="B119" s="11"/>
      <c r="C119" s="11"/>
      <c r="D119" s="11"/>
      <c r="E119" s="11"/>
      <c r="F119" s="11"/>
      <c r="G119" s="11"/>
      <c r="H119" s="11"/>
      <c r="I119" s="11"/>
      <c r="J119" s="11"/>
      <c r="K119" s="11"/>
      <c r="L119" s="11"/>
      <c r="M119" s="11"/>
      <c r="N119" s="11"/>
      <c r="O119" s="11"/>
      <c r="P119" s="11"/>
      <c r="Q119" s="11"/>
      <c r="R119" s="11"/>
      <c r="S119" s="11"/>
      <c r="T119" s="11"/>
      <c r="U119" s="11"/>
      <c r="V119" s="11"/>
      <c r="W119" s="11"/>
      <c r="X119" s="11"/>
      <c r="Y119" s="11"/>
      <c r="Z119" s="11"/>
      <c r="AA119" s="11"/>
      <c r="AB119" s="11"/>
      <c r="AC119" s="11"/>
      <c r="AD119" s="11"/>
      <c r="AE119" s="11"/>
      <c r="AF119" s="11"/>
      <c r="AG119" s="11"/>
      <c r="AH119" s="11"/>
      <c r="AI119" s="11"/>
      <c r="AJ119" s="11"/>
      <c r="AK119" s="11"/>
      <c r="AL119" s="11"/>
      <c r="AM119" s="11"/>
      <c r="AN119" s="11"/>
      <c r="AO119" s="11"/>
      <c r="AP119" s="11"/>
      <c r="AR119" s="11"/>
      <c r="AS119" s="11"/>
      <c r="AT119" s="11"/>
      <c r="AU119" s="11"/>
      <c r="AV119" s="11"/>
      <c r="AW119" s="11"/>
      <c r="AX119" s="11"/>
      <c r="AY119" s="11"/>
      <c r="AZ119" s="11"/>
      <c r="BA119" s="11"/>
      <c r="BB119" s="11"/>
      <c r="BC119" s="11"/>
      <c r="BD119" s="11"/>
      <c r="BE119" s="11"/>
      <c r="BF119" s="11"/>
      <c r="BG119" s="11"/>
      <c r="BH119" s="11"/>
      <c r="BI119" s="11"/>
      <c r="BK119" s="11"/>
      <c r="BL119" s="11"/>
      <c r="BM119" s="11"/>
      <c r="BN119" s="11"/>
      <c r="BO119" s="11"/>
      <c r="BP119" s="11"/>
      <c r="BQ119" s="11"/>
      <c r="BR119" s="11"/>
      <c r="BS119" s="11"/>
      <c r="BT119" s="11"/>
      <c r="BU119" s="11"/>
      <c r="BV119" s="11"/>
      <c r="BW119" s="80"/>
      <c r="BX119" s="80"/>
      <c r="BY119" s="80"/>
      <c r="BZ119" s="80"/>
      <c r="CA119" s="80"/>
      <c r="CB119" s="80"/>
      <c r="CC119" s="80"/>
    </row>
    <row r="120" spans="2:81" x14ac:dyDescent="0.25">
      <c r="B120" s="11"/>
      <c r="C120" s="11"/>
      <c r="D120" s="11"/>
      <c r="E120" s="11"/>
      <c r="F120" s="11"/>
      <c r="G120" s="11"/>
      <c r="H120" s="11"/>
      <c r="I120" s="11"/>
      <c r="J120" s="11"/>
      <c r="K120" s="11"/>
      <c r="L120" s="11"/>
      <c r="M120" s="11"/>
      <c r="N120" s="11"/>
      <c r="O120" s="11"/>
      <c r="P120" s="11"/>
      <c r="Q120" s="11"/>
      <c r="R120" s="11"/>
      <c r="S120" s="11"/>
      <c r="T120" s="11"/>
      <c r="U120" s="11"/>
      <c r="V120" s="11"/>
      <c r="W120" s="11"/>
      <c r="X120" s="11"/>
      <c r="Y120" s="11"/>
      <c r="Z120" s="11"/>
      <c r="AA120" s="11"/>
      <c r="AB120" s="11"/>
      <c r="AC120" s="11"/>
      <c r="AD120" s="11"/>
      <c r="AE120" s="11"/>
      <c r="AF120" s="11"/>
      <c r="AG120" s="11"/>
      <c r="AH120" s="11"/>
      <c r="AI120" s="11"/>
      <c r="AJ120" s="11"/>
      <c r="AK120" s="11"/>
      <c r="AL120" s="11"/>
      <c r="AM120" s="11"/>
      <c r="AN120" s="11"/>
      <c r="AO120" s="11"/>
      <c r="AP120" s="11"/>
      <c r="AR120" s="11"/>
      <c r="AS120" s="11"/>
      <c r="AT120" s="11"/>
      <c r="AU120" s="11"/>
      <c r="AV120" s="11"/>
      <c r="AW120" s="11"/>
      <c r="AX120" s="11"/>
      <c r="AY120" s="11"/>
      <c r="AZ120" s="11"/>
      <c r="BA120" s="11"/>
      <c r="BB120" s="11"/>
      <c r="BC120" s="11"/>
      <c r="BD120" s="11"/>
      <c r="BE120" s="11"/>
      <c r="BF120" s="11"/>
      <c r="BG120" s="11"/>
      <c r="BH120" s="11"/>
      <c r="BI120" s="11"/>
      <c r="BK120" s="11"/>
      <c r="BL120" s="11"/>
      <c r="BM120" s="11"/>
      <c r="BN120" s="11"/>
      <c r="BO120" s="11"/>
      <c r="BP120" s="11"/>
      <c r="BQ120" s="11"/>
      <c r="BR120" s="11"/>
      <c r="BS120" s="11"/>
      <c r="BT120" s="11"/>
      <c r="BU120" s="11"/>
      <c r="BV120" s="11"/>
      <c r="BW120" s="80"/>
      <c r="BX120" s="80"/>
      <c r="BY120" s="80"/>
      <c r="BZ120" s="80"/>
      <c r="CA120" s="80"/>
      <c r="CB120" s="80"/>
      <c r="CC120" s="80"/>
    </row>
    <row r="121" spans="2:81" x14ac:dyDescent="0.25">
      <c r="B121" s="11"/>
      <c r="C121" s="11"/>
      <c r="D121" s="11"/>
      <c r="E121" s="11"/>
      <c r="F121" s="11"/>
      <c r="G121" s="11"/>
      <c r="H121" s="11"/>
      <c r="I121" s="11"/>
      <c r="J121" s="11"/>
      <c r="K121" s="11"/>
      <c r="L121" s="11"/>
      <c r="M121" s="11"/>
      <c r="N121" s="11"/>
      <c r="O121" s="11"/>
      <c r="P121" s="11"/>
      <c r="Q121" s="11"/>
      <c r="R121" s="11"/>
      <c r="S121" s="11"/>
      <c r="T121" s="11"/>
      <c r="U121" s="11"/>
      <c r="V121" s="11"/>
      <c r="W121" s="11"/>
      <c r="X121" s="11"/>
      <c r="Y121" s="11"/>
      <c r="Z121" s="11"/>
      <c r="AA121" s="11"/>
      <c r="AB121" s="11"/>
      <c r="AC121" s="11"/>
      <c r="AD121" s="11"/>
      <c r="AE121" s="11"/>
      <c r="AF121" s="11"/>
      <c r="AG121" s="11"/>
      <c r="AH121" s="11"/>
      <c r="AI121" s="11"/>
      <c r="AJ121" s="11"/>
      <c r="AK121" s="11"/>
      <c r="AL121" s="11"/>
      <c r="AM121" s="11"/>
      <c r="AN121" s="11"/>
      <c r="AO121" s="11"/>
      <c r="AP121" s="11"/>
      <c r="AR121" s="11"/>
      <c r="AS121" s="11"/>
      <c r="AT121" s="11"/>
      <c r="AU121" s="11"/>
      <c r="AV121" s="11"/>
      <c r="AW121" s="11"/>
      <c r="AX121" s="11"/>
      <c r="AY121" s="11"/>
      <c r="AZ121" s="11"/>
      <c r="BA121" s="11"/>
      <c r="BB121" s="11"/>
      <c r="BC121" s="11"/>
      <c r="BD121" s="11"/>
      <c r="BE121" s="11"/>
      <c r="BF121" s="11"/>
      <c r="BG121" s="11"/>
      <c r="BH121" s="11"/>
      <c r="BI121" s="11"/>
      <c r="BK121" s="11"/>
      <c r="BL121" s="11"/>
      <c r="BM121" s="11"/>
      <c r="BN121" s="11"/>
      <c r="BO121" s="11"/>
      <c r="BP121" s="11"/>
      <c r="BQ121" s="11"/>
      <c r="BR121" s="11"/>
      <c r="BS121" s="11"/>
      <c r="BT121" s="11"/>
      <c r="BU121" s="11"/>
      <c r="BV121" s="11"/>
      <c r="BW121" s="80"/>
      <c r="BX121" s="80"/>
      <c r="BY121" s="80"/>
      <c r="BZ121" s="80"/>
      <c r="CA121" s="80"/>
      <c r="CB121" s="80"/>
      <c r="CC121" s="80"/>
    </row>
    <row r="122" spans="2:81" x14ac:dyDescent="0.25">
      <c r="B122" s="11"/>
      <c r="C122" s="11"/>
      <c r="D122" s="11"/>
      <c r="E122" s="11"/>
      <c r="F122" s="11"/>
      <c r="G122" s="11"/>
      <c r="H122" s="11"/>
      <c r="I122" s="11"/>
      <c r="J122" s="11"/>
      <c r="K122" s="11"/>
      <c r="L122" s="11"/>
      <c r="M122" s="11"/>
      <c r="N122" s="11"/>
      <c r="O122" s="11"/>
      <c r="P122" s="11"/>
      <c r="Q122" s="11"/>
      <c r="R122" s="11"/>
      <c r="S122" s="11"/>
      <c r="T122" s="11"/>
      <c r="U122" s="11"/>
      <c r="V122" s="11"/>
      <c r="W122" s="11"/>
      <c r="X122" s="11"/>
      <c r="Y122" s="11"/>
      <c r="Z122" s="11"/>
      <c r="AA122" s="11"/>
      <c r="AB122" s="11"/>
      <c r="AC122" s="11"/>
      <c r="AD122" s="11"/>
      <c r="AE122" s="11"/>
      <c r="AF122" s="11"/>
      <c r="AG122" s="11"/>
      <c r="AH122" s="11"/>
      <c r="AI122" s="11"/>
      <c r="AJ122" s="11"/>
      <c r="AK122" s="11"/>
      <c r="AL122" s="11"/>
      <c r="AM122" s="11"/>
      <c r="AN122" s="11"/>
      <c r="AO122" s="11"/>
      <c r="AP122" s="11"/>
      <c r="AR122" s="11"/>
      <c r="AS122" s="11"/>
      <c r="AT122" s="11"/>
      <c r="AU122" s="11"/>
      <c r="AV122" s="11"/>
      <c r="AW122" s="11"/>
      <c r="AX122" s="11"/>
      <c r="AY122" s="11"/>
      <c r="AZ122" s="11"/>
      <c r="BA122" s="11"/>
      <c r="BB122" s="11"/>
      <c r="BC122" s="11"/>
      <c r="BD122" s="11"/>
      <c r="BE122" s="11"/>
      <c r="BF122" s="11"/>
      <c r="BG122" s="11"/>
      <c r="BH122" s="11"/>
      <c r="BI122" s="11"/>
      <c r="BK122" s="11"/>
      <c r="BL122" s="11"/>
      <c r="BM122" s="11"/>
      <c r="BN122" s="11"/>
      <c r="BO122" s="11"/>
      <c r="BP122" s="11"/>
      <c r="BQ122" s="11"/>
      <c r="BR122" s="11"/>
      <c r="BS122" s="11"/>
      <c r="BT122" s="11"/>
      <c r="BU122" s="11"/>
      <c r="BV122" s="11"/>
      <c r="BW122" s="80"/>
      <c r="BX122" s="80"/>
      <c r="BY122" s="80"/>
      <c r="BZ122" s="80"/>
      <c r="CA122" s="80"/>
      <c r="CB122" s="80"/>
      <c r="CC122" s="80"/>
    </row>
    <row r="123" spans="2:81" x14ac:dyDescent="0.25">
      <c r="B123" s="11"/>
      <c r="C123" s="11"/>
      <c r="D123" s="11"/>
      <c r="E123" s="11"/>
      <c r="F123" s="11"/>
      <c r="G123" s="11"/>
      <c r="H123" s="11"/>
      <c r="I123" s="11"/>
      <c r="J123" s="11"/>
      <c r="K123" s="11"/>
      <c r="L123" s="11"/>
      <c r="M123" s="11"/>
      <c r="N123" s="11"/>
      <c r="O123" s="11"/>
      <c r="P123" s="11"/>
      <c r="Q123" s="11"/>
      <c r="R123" s="11"/>
      <c r="S123" s="11"/>
      <c r="T123" s="11"/>
      <c r="U123" s="11"/>
      <c r="V123" s="11"/>
      <c r="W123" s="11"/>
      <c r="X123" s="11"/>
      <c r="Y123" s="11"/>
      <c r="Z123" s="11"/>
      <c r="AA123" s="11"/>
      <c r="AB123" s="11"/>
      <c r="AC123" s="11"/>
      <c r="AD123" s="11"/>
      <c r="AE123" s="11"/>
      <c r="AF123" s="11"/>
      <c r="AG123" s="11"/>
      <c r="AH123" s="11"/>
      <c r="AI123" s="11"/>
      <c r="AJ123" s="11"/>
      <c r="AK123" s="11"/>
      <c r="AL123" s="11"/>
      <c r="AM123" s="11"/>
      <c r="AN123" s="11"/>
      <c r="AO123" s="11"/>
      <c r="AP123" s="11"/>
      <c r="AR123" s="11"/>
      <c r="AS123" s="11"/>
      <c r="AT123" s="11"/>
      <c r="AU123" s="11"/>
      <c r="AV123" s="11"/>
      <c r="AW123" s="11"/>
      <c r="AX123" s="11"/>
      <c r="AY123" s="11"/>
      <c r="AZ123" s="11"/>
      <c r="BA123" s="11"/>
      <c r="BB123" s="11"/>
      <c r="BC123" s="11"/>
      <c r="BD123" s="11"/>
      <c r="BE123" s="11"/>
      <c r="BF123" s="11"/>
      <c r="BG123" s="11"/>
      <c r="BH123" s="11"/>
      <c r="BI123" s="11"/>
      <c r="BK123" s="11"/>
      <c r="BL123" s="11"/>
      <c r="BM123" s="11"/>
      <c r="BN123" s="11"/>
      <c r="BO123" s="11"/>
      <c r="BP123" s="11"/>
      <c r="BQ123" s="11"/>
      <c r="BR123" s="11"/>
      <c r="BS123" s="11"/>
      <c r="BT123" s="11"/>
      <c r="BU123" s="11"/>
      <c r="BV123" s="11"/>
      <c r="BW123" s="80"/>
      <c r="BX123" s="80"/>
      <c r="BY123" s="80"/>
      <c r="BZ123" s="80"/>
      <c r="CA123" s="80"/>
      <c r="CB123" s="80"/>
      <c r="CC123" s="80"/>
    </row>
    <row r="124" spans="2:81" x14ac:dyDescent="0.25">
      <c r="B124" s="11"/>
      <c r="C124" s="11"/>
      <c r="D124" s="11"/>
      <c r="E124" s="11"/>
      <c r="F124" s="11"/>
      <c r="G124" s="11"/>
      <c r="H124" s="11"/>
      <c r="I124" s="11"/>
      <c r="J124" s="11"/>
      <c r="K124" s="11"/>
      <c r="L124" s="11"/>
      <c r="M124" s="11"/>
      <c r="N124" s="11"/>
      <c r="O124" s="11"/>
      <c r="P124" s="11"/>
      <c r="Q124" s="11"/>
      <c r="R124" s="11"/>
      <c r="S124" s="11"/>
      <c r="T124" s="11"/>
      <c r="U124" s="11"/>
      <c r="V124" s="11"/>
      <c r="W124" s="11"/>
      <c r="X124" s="11"/>
      <c r="Y124" s="11"/>
      <c r="Z124" s="11"/>
      <c r="AA124" s="11"/>
      <c r="AB124" s="11"/>
      <c r="AC124" s="11"/>
      <c r="AD124" s="11"/>
      <c r="AE124" s="11"/>
      <c r="AF124" s="11"/>
      <c r="AG124" s="11"/>
      <c r="AH124" s="11"/>
      <c r="AI124" s="11"/>
      <c r="AJ124" s="11"/>
      <c r="AK124" s="11"/>
      <c r="AL124" s="11"/>
      <c r="AM124" s="11"/>
      <c r="AN124" s="11"/>
      <c r="AO124" s="11"/>
      <c r="AP124" s="11"/>
      <c r="AR124" s="11"/>
      <c r="AS124" s="11"/>
      <c r="AT124" s="11"/>
      <c r="AU124" s="11"/>
      <c r="AV124" s="11"/>
      <c r="AW124" s="11"/>
      <c r="AX124" s="11"/>
      <c r="AY124" s="11"/>
      <c r="AZ124" s="11"/>
      <c r="BA124" s="11"/>
      <c r="BB124" s="11"/>
      <c r="BC124" s="11"/>
      <c r="BD124" s="11"/>
      <c r="BE124" s="11"/>
      <c r="BF124" s="11"/>
      <c r="BG124" s="11"/>
      <c r="BH124" s="11"/>
      <c r="BI124" s="11"/>
      <c r="BK124" s="11"/>
      <c r="BL124" s="11"/>
      <c r="BM124" s="11"/>
      <c r="BN124" s="11"/>
      <c r="BO124" s="11"/>
      <c r="BP124" s="11"/>
      <c r="BQ124" s="11"/>
      <c r="BR124" s="11"/>
      <c r="BS124" s="11"/>
      <c r="BT124" s="11"/>
      <c r="BU124" s="11"/>
      <c r="BV124" s="11"/>
      <c r="BW124" s="80"/>
      <c r="BX124" s="80"/>
      <c r="BY124" s="80"/>
      <c r="BZ124" s="80"/>
      <c r="CA124" s="80"/>
      <c r="CB124" s="80"/>
      <c r="CC124" s="80"/>
    </row>
    <row r="125" spans="2:81" x14ac:dyDescent="0.25">
      <c r="B125" s="11"/>
      <c r="C125" s="11"/>
      <c r="D125" s="11"/>
      <c r="E125" s="11"/>
      <c r="F125" s="11"/>
      <c r="G125" s="11"/>
      <c r="H125" s="11"/>
      <c r="I125" s="11"/>
      <c r="J125" s="11"/>
      <c r="K125" s="11"/>
      <c r="L125" s="11"/>
      <c r="M125" s="11"/>
      <c r="N125" s="11"/>
      <c r="O125" s="11"/>
      <c r="P125" s="11"/>
      <c r="Q125" s="11"/>
      <c r="R125" s="11"/>
      <c r="S125" s="11"/>
      <c r="T125" s="11"/>
      <c r="U125" s="11"/>
      <c r="V125" s="11"/>
      <c r="W125" s="11"/>
      <c r="X125" s="11"/>
      <c r="Y125" s="11"/>
      <c r="Z125" s="11"/>
      <c r="AA125" s="11"/>
      <c r="AB125" s="11"/>
      <c r="AC125" s="11"/>
      <c r="AD125" s="11"/>
      <c r="AE125" s="11"/>
      <c r="AF125" s="11"/>
      <c r="AG125" s="11"/>
      <c r="AH125" s="11"/>
      <c r="AI125" s="11"/>
      <c r="AJ125" s="11"/>
      <c r="AK125" s="11"/>
      <c r="AL125" s="11"/>
      <c r="AM125" s="11"/>
      <c r="AN125" s="11"/>
      <c r="AO125" s="11"/>
      <c r="AP125" s="11"/>
      <c r="AR125" s="11"/>
      <c r="AS125" s="11"/>
      <c r="AT125" s="11"/>
      <c r="AU125" s="11"/>
      <c r="AV125" s="11"/>
      <c r="AW125" s="11"/>
      <c r="AX125" s="11"/>
      <c r="AY125" s="11"/>
      <c r="AZ125" s="11"/>
      <c r="BA125" s="11"/>
      <c r="BB125" s="11"/>
      <c r="BC125" s="11"/>
      <c r="BD125" s="11"/>
      <c r="BE125" s="11"/>
      <c r="BF125" s="11"/>
      <c r="BG125" s="11"/>
      <c r="BH125" s="11"/>
      <c r="BI125" s="11"/>
      <c r="BK125" s="11"/>
      <c r="BL125" s="11"/>
      <c r="BM125" s="11"/>
      <c r="BN125" s="11"/>
      <c r="BO125" s="11"/>
      <c r="BP125" s="11"/>
      <c r="BQ125" s="11"/>
      <c r="BR125" s="11"/>
      <c r="BS125" s="11"/>
      <c r="BT125" s="11"/>
      <c r="BU125" s="11"/>
      <c r="BV125" s="11"/>
      <c r="BW125" s="80"/>
      <c r="BX125" s="80"/>
      <c r="BY125" s="80"/>
      <c r="BZ125" s="80"/>
      <c r="CA125" s="80"/>
      <c r="CB125" s="80"/>
      <c r="CC125" s="80"/>
    </row>
    <row r="126" spans="2:81" x14ac:dyDescent="0.25">
      <c r="B126" s="11"/>
      <c r="C126" s="11"/>
      <c r="D126" s="11"/>
      <c r="E126" s="11"/>
      <c r="F126" s="11"/>
      <c r="G126" s="11"/>
      <c r="H126" s="11"/>
      <c r="I126" s="11"/>
      <c r="J126" s="11"/>
      <c r="K126" s="11"/>
      <c r="L126" s="11"/>
      <c r="M126" s="11"/>
      <c r="N126" s="11"/>
      <c r="O126" s="11"/>
      <c r="P126" s="11"/>
      <c r="Q126" s="11"/>
      <c r="R126" s="11"/>
      <c r="S126" s="11"/>
      <c r="T126" s="11"/>
      <c r="U126" s="11"/>
      <c r="V126" s="11"/>
      <c r="W126" s="11"/>
      <c r="X126" s="11"/>
      <c r="Y126" s="11"/>
      <c r="Z126" s="11"/>
      <c r="AA126" s="11"/>
      <c r="AB126" s="11"/>
      <c r="AC126" s="11"/>
      <c r="AD126" s="11"/>
      <c r="AE126" s="11"/>
      <c r="AF126" s="11"/>
      <c r="AG126" s="11"/>
      <c r="AH126" s="11"/>
      <c r="AI126" s="11"/>
      <c r="AJ126" s="11"/>
      <c r="AK126" s="11"/>
      <c r="AL126" s="11"/>
      <c r="AM126" s="11"/>
      <c r="AN126" s="11"/>
      <c r="AO126" s="11"/>
      <c r="AP126" s="11"/>
      <c r="AR126" s="11"/>
      <c r="AS126" s="11"/>
      <c r="AT126" s="11"/>
      <c r="AU126" s="11"/>
      <c r="AV126" s="11"/>
      <c r="AW126" s="11"/>
      <c r="AX126" s="11"/>
      <c r="AY126" s="11"/>
      <c r="AZ126" s="11"/>
      <c r="BA126" s="11"/>
      <c r="BB126" s="11"/>
      <c r="BC126" s="11"/>
      <c r="BD126" s="11"/>
      <c r="BE126" s="11"/>
      <c r="BF126" s="11"/>
      <c r="BG126" s="11"/>
      <c r="BH126" s="11"/>
      <c r="BI126" s="11"/>
      <c r="BK126" s="11"/>
      <c r="BL126" s="11"/>
      <c r="BM126" s="11"/>
      <c r="BN126" s="11"/>
      <c r="BO126" s="11"/>
      <c r="BP126" s="11"/>
      <c r="BQ126" s="11"/>
      <c r="BR126" s="11"/>
      <c r="BS126" s="11"/>
      <c r="BT126" s="11"/>
      <c r="BU126" s="11"/>
      <c r="BV126" s="11"/>
      <c r="BW126" s="80"/>
      <c r="BX126" s="80"/>
      <c r="BY126" s="80"/>
      <c r="BZ126" s="80"/>
      <c r="CA126" s="80"/>
      <c r="CB126" s="80"/>
      <c r="CC126" s="80"/>
    </row>
    <row r="127" spans="2:81" x14ac:dyDescent="0.25">
      <c r="B127" s="11"/>
      <c r="C127" s="11"/>
      <c r="D127" s="11"/>
      <c r="E127" s="11"/>
      <c r="F127" s="11"/>
      <c r="G127" s="11"/>
      <c r="H127" s="11"/>
      <c r="I127" s="11"/>
      <c r="J127" s="11"/>
      <c r="K127" s="11"/>
      <c r="L127" s="11"/>
      <c r="M127" s="11"/>
      <c r="N127" s="11"/>
      <c r="O127" s="11"/>
      <c r="P127" s="11"/>
      <c r="Q127" s="11"/>
      <c r="R127" s="11"/>
      <c r="S127" s="11"/>
      <c r="T127" s="11"/>
      <c r="U127" s="11"/>
      <c r="V127" s="11"/>
      <c r="W127" s="11"/>
      <c r="X127" s="11"/>
      <c r="Y127" s="11"/>
      <c r="Z127" s="11"/>
      <c r="AA127" s="11"/>
      <c r="AB127" s="11"/>
      <c r="AC127" s="11"/>
      <c r="AD127" s="11"/>
      <c r="AE127" s="11"/>
      <c r="AF127" s="11"/>
      <c r="AG127" s="11"/>
      <c r="AH127" s="11"/>
      <c r="AI127" s="11"/>
      <c r="AJ127" s="11"/>
      <c r="AK127" s="11"/>
      <c r="AL127" s="11"/>
      <c r="AM127" s="11"/>
      <c r="AN127" s="11"/>
      <c r="AO127" s="11"/>
      <c r="AP127" s="11"/>
      <c r="AR127" s="11"/>
      <c r="AS127" s="11"/>
      <c r="AT127" s="11"/>
      <c r="AU127" s="11"/>
      <c r="AV127" s="11"/>
      <c r="AW127" s="11"/>
      <c r="AX127" s="11"/>
      <c r="AY127" s="11"/>
      <c r="AZ127" s="11"/>
      <c r="BA127" s="11"/>
      <c r="BB127" s="11"/>
      <c r="BC127" s="11"/>
      <c r="BD127" s="11"/>
      <c r="BE127" s="11"/>
      <c r="BF127" s="11"/>
      <c r="BG127" s="11"/>
      <c r="BH127" s="11"/>
      <c r="BI127" s="11"/>
      <c r="BK127" s="11"/>
      <c r="BL127" s="11"/>
      <c r="BM127" s="11"/>
      <c r="BN127" s="11"/>
      <c r="BO127" s="11"/>
      <c r="BP127" s="11"/>
      <c r="BQ127" s="11"/>
      <c r="BR127" s="11"/>
      <c r="BS127" s="11"/>
      <c r="BT127" s="11"/>
      <c r="BU127" s="11"/>
      <c r="BV127" s="11"/>
      <c r="BW127" s="80"/>
      <c r="BX127" s="80"/>
      <c r="BY127" s="80"/>
      <c r="BZ127" s="80"/>
      <c r="CA127" s="80"/>
      <c r="CB127" s="80"/>
      <c r="CC127" s="80"/>
    </row>
    <row r="128" spans="2:81" x14ac:dyDescent="0.25">
      <c r="B128" s="11"/>
      <c r="C128" s="11"/>
      <c r="D128" s="11"/>
      <c r="E128" s="11"/>
      <c r="F128" s="11"/>
      <c r="G128" s="11"/>
      <c r="H128" s="11"/>
      <c r="I128" s="11"/>
      <c r="J128" s="11"/>
      <c r="K128" s="11"/>
      <c r="L128" s="11"/>
      <c r="M128" s="11"/>
      <c r="N128" s="11"/>
      <c r="O128" s="11"/>
      <c r="P128" s="11"/>
      <c r="Q128" s="11"/>
      <c r="R128" s="11"/>
      <c r="S128" s="11"/>
      <c r="T128" s="11"/>
      <c r="U128" s="11"/>
      <c r="V128" s="11"/>
      <c r="W128" s="11"/>
      <c r="X128" s="11"/>
      <c r="Y128" s="11"/>
      <c r="Z128" s="11"/>
      <c r="AA128" s="11"/>
      <c r="AB128" s="11"/>
      <c r="AC128" s="11"/>
      <c r="AD128" s="11"/>
      <c r="AE128" s="11"/>
      <c r="AF128" s="11"/>
      <c r="AG128" s="11"/>
      <c r="AH128" s="11"/>
      <c r="AI128" s="11"/>
      <c r="AJ128" s="11"/>
      <c r="AK128" s="11"/>
      <c r="AL128" s="11"/>
      <c r="AM128" s="11"/>
      <c r="AN128" s="11"/>
      <c r="AO128" s="11"/>
      <c r="AP128" s="11"/>
      <c r="AR128" s="11"/>
      <c r="AS128" s="11"/>
      <c r="AT128" s="11"/>
      <c r="AU128" s="11"/>
      <c r="AV128" s="11"/>
      <c r="AW128" s="11"/>
      <c r="AX128" s="11"/>
      <c r="AY128" s="11"/>
      <c r="AZ128" s="11"/>
      <c r="BA128" s="11"/>
      <c r="BB128" s="11"/>
      <c r="BC128" s="11"/>
      <c r="BD128" s="11"/>
      <c r="BE128" s="11"/>
      <c r="BF128" s="11"/>
      <c r="BG128" s="11"/>
      <c r="BH128" s="11"/>
      <c r="BI128" s="11"/>
      <c r="BK128" s="11"/>
      <c r="BL128" s="11"/>
      <c r="BM128" s="11"/>
      <c r="BN128" s="11"/>
      <c r="BO128" s="11"/>
      <c r="BP128" s="11"/>
      <c r="BQ128" s="11"/>
      <c r="BR128" s="11"/>
      <c r="BS128" s="11"/>
      <c r="BT128" s="11"/>
      <c r="BU128" s="11"/>
      <c r="BV128" s="11"/>
      <c r="BW128" s="80"/>
      <c r="BX128" s="80"/>
      <c r="BY128" s="80"/>
      <c r="BZ128" s="80"/>
      <c r="CA128" s="80"/>
      <c r="CB128" s="80"/>
      <c r="CC128" s="80"/>
    </row>
    <row r="129" spans="2:81" x14ac:dyDescent="0.25">
      <c r="B129" s="11"/>
      <c r="C129" s="11"/>
      <c r="D129" s="11"/>
      <c r="E129" s="11"/>
      <c r="F129" s="11"/>
      <c r="G129" s="11"/>
      <c r="H129" s="11"/>
      <c r="I129" s="11"/>
      <c r="J129" s="11"/>
      <c r="K129" s="11"/>
      <c r="L129" s="11"/>
      <c r="M129" s="11"/>
      <c r="N129" s="11"/>
      <c r="O129" s="11"/>
      <c r="P129" s="11"/>
      <c r="Q129" s="11"/>
      <c r="R129" s="11"/>
      <c r="S129" s="11"/>
      <c r="T129" s="11"/>
      <c r="U129" s="11"/>
      <c r="V129" s="11"/>
      <c r="W129" s="11"/>
      <c r="X129" s="11"/>
      <c r="Y129" s="11"/>
      <c r="Z129" s="11"/>
      <c r="AA129" s="11"/>
      <c r="AB129" s="11"/>
      <c r="AC129" s="11"/>
      <c r="AD129" s="11"/>
      <c r="AE129" s="11"/>
      <c r="AF129" s="11"/>
      <c r="AG129" s="11"/>
      <c r="AH129" s="11"/>
      <c r="AI129" s="11"/>
      <c r="AJ129" s="11"/>
      <c r="AK129" s="11"/>
      <c r="AL129" s="11"/>
      <c r="AM129" s="11"/>
      <c r="AN129" s="11"/>
      <c r="AO129" s="11"/>
      <c r="AP129" s="11"/>
      <c r="AR129" s="11"/>
      <c r="AS129" s="11"/>
      <c r="AT129" s="11"/>
      <c r="AU129" s="11"/>
      <c r="AV129" s="11"/>
      <c r="AW129" s="11"/>
      <c r="AX129" s="11"/>
      <c r="AY129" s="11"/>
      <c r="AZ129" s="11"/>
      <c r="BA129" s="11"/>
      <c r="BB129" s="11"/>
      <c r="BC129" s="11"/>
      <c r="BD129" s="11"/>
      <c r="BE129" s="11"/>
      <c r="BF129" s="11"/>
      <c r="BG129" s="11"/>
      <c r="BH129" s="11"/>
      <c r="BI129" s="11"/>
      <c r="BK129" s="11"/>
      <c r="BL129" s="11"/>
      <c r="BM129" s="11"/>
      <c r="BN129" s="11"/>
      <c r="BO129" s="11"/>
      <c r="BP129" s="11"/>
      <c r="BQ129" s="11"/>
      <c r="BR129" s="11"/>
      <c r="BS129" s="11"/>
      <c r="BT129" s="11"/>
      <c r="BU129" s="11"/>
      <c r="BV129" s="11"/>
      <c r="BW129" s="80"/>
      <c r="BX129" s="80"/>
      <c r="BY129" s="80"/>
      <c r="BZ129" s="80"/>
      <c r="CA129" s="80"/>
      <c r="CB129" s="80"/>
      <c r="CC129" s="80"/>
    </row>
    <row r="130" spans="2:81" x14ac:dyDescent="0.25">
      <c r="B130" s="11"/>
      <c r="C130" s="11"/>
      <c r="D130" s="11"/>
      <c r="E130" s="11"/>
      <c r="F130" s="11"/>
      <c r="G130" s="11"/>
      <c r="H130" s="11"/>
      <c r="I130" s="11"/>
      <c r="J130" s="11"/>
      <c r="K130" s="11"/>
      <c r="L130" s="11"/>
      <c r="M130" s="11"/>
      <c r="N130" s="11"/>
      <c r="O130" s="11"/>
      <c r="P130" s="11"/>
      <c r="Q130" s="11"/>
      <c r="R130" s="11"/>
      <c r="S130" s="11"/>
      <c r="T130" s="11"/>
      <c r="U130" s="11"/>
      <c r="V130" s="11"/>
      <c r="W130" s="11"/>
      <c r="X130" s="11"/>
      <c r="Y130" s="11"/>
      <c r="Z130" s="11"/>
      <c r="AA130" s="11"/>
      <c r="AB130" s="11"/>
      <c r="AC130" s="11"/>
      <c r="AD130" s="11"/>
      <c r="AE130" s="11"/>
      <c r="AF130" s="11"/>
      <c r="AG130" s="11"/>
      <c r="AH130" s="11"/>
      <c r="AI130" s="11"/>
      <c r="AJ130" s="11"/>
      <c r="AK130" s="11"/>
      <c r="AL130" s="11"/>
      <c r="AM130" s="11"/>
      <c r="AN130" s="11"/>
      <c r="AO130" s="11"/>
      <c r="AP130" s="11"/>
      <c r="AR130" s="11"/>
      <c r="AS130" s="11"/>
      <c r="AT130" s="11"/>
      <c r="AU130" s="11"/>
      <c r="AV130" s="11"/>
      <c r="AW130" s="11"/>
      <c r="AX130" s="11"/>
      <c r="AY130" s="11"/>
      <c r="AZ130" s="11"/>
      <c r="BA130" s="11"/>
      <c r="BB130" s="11"/>
      <c r="BC130" s="11"/>
      <c r="BD130" s="11"/>
      <c r="BE130" s="11"/>
      <c r="BF130" s="11"/>
      <c r="BG130" s="11"/>
      <c r="BH130" s="11"/>
      <c r="BI130" s="11"/>
      <c r="BK130" s="11"/>
      <c r="BL130" s="11"/>
      <c r="BM130" s="11"/>
      <c r="BN130" s="11"/>
      <c r="BO130" s="11"/>
      <c r="BP130" s="11"/>
      <c r="BQ130" s="11"/>
      <c r="BR130" s="11"/>
      <c r="BS130" s="11"/>
      <c r="BT130" s="11"/>
      <c r="BU130" s="11"/>
      <c r="BV130" s="11"/>
      <c r="BW130" s="80"/>
      <c r="BX130" s="80"/>
      <c r="BY130" s="80"/>
      <c r="BZ130" s="80"/>
      <c r="CA130" s="80"/>
      <c r="CB130" s="80"/>
      <c r="CC130" s="80"/>
    </row>
    <row r="131" spans="2:81" x14ac:dyDescent="0.25">
      <c r="B131" s="11"/>
      <c r="C131" s="11"/>
      <c r="D131" s="11"/>
      <c r="E131" s="11"/>
      <c r="F131" s="11"/>
      <c r="G131" s="11"/>
      <c r="H131" s="11"/>
      <c r="I131" s="11"/>
      <c r="J131" s="11"/>
      <c r="K131" s="11"/>
      <c r="L131" s="11"/>
      <c r="M131" s="11"/>
      <c r="N131" s="11"/>
      <c r="O131" s="11"/>
      <c r="P131" s="11"/>
      <c r="Q131" s="11"/>
      <c r="R131" s="11"/>
      <c r="S131" s="11"/>
      <c r="T131" s="11"/>
      <c r="U131" s="11"/>
      <c r="V131" s="11"/>
      <c r="W131" s="11"/>
      <c r="X131" s="11"/>
      <c r="Y131" s="11"/>
      <c r="Z131" s="11"/>
      <c r="AA131" s="11"/>
      <c r="AB131" s="11"/>
      <c r="AC131" s="11"/>
      <c r="AD131" s="11"/>
      <c r="AE131" s="11"/>
      <c r="AF131" s="11"/>
      <c r="AG131" s="11"/>
      <c r="AH131" s="11"/>
      <c r="AI131" s="11"/>
      <c r="AJ131" s="11"/>
      <c r="AK131" s="11"/>
      <c r="AL131" s="11"/>
      <c r="AM131" s="11"/>
      <c r="AN131" s="11"/>
      <c r="AO131" s="11"/>
      <c r="AP131" s="11"/>
      <c r="AR131" s="11"/>
      <c r="AS131" s="11"/>
      <c r="AT131" s="11"/>
      <c r="AU131" s="11"/>
      <c r="AV131" s="11"/>
      <c r="AW131" s="11"/>
      <c r="AX131" s="11"/>
      <c r="AY131" s="11"/>
      <c r="AZ131" s="11"/>
      <c r="BA131" s="11"/>
      <c r="BB131" s="11"/>
      <c r="BC131" s="11"/>
      <c r="BD131" s="11"/>
      <c r="BE131" s="11"/>
      <c r="BF131" s="11"/>
      <c r="BG131" s="11"/>
      <c r="BH131" s="11"/>
      <c r="BI131" s="11"/>
      <c r="BK131" s="11"/>
      <c r="BL131" s="11"/>
      <c r="BM131" s="11"/>
      <c r="BN131" s="11"/>
      <c r="BO131" s="11"/>
      <c r="BP131" s="11"/>
      <c r="BQ131" s="11"/>
      <c r="BR131" s="11"/>
      <c r="BS131" s="11"/>
      <c r="BT131" s="11"/>
      <c r="BU131" s="11"/>
      <c r="BV131" s="11"/>
      <c r="BW131" s="80"/>
      <c r="BX131" s="80"/>
      <c r="BY131" s="80"/>
      <c r="BZ131" s="80"/>
      <c r="CA131" s="80"/>
      <c r="CB131" s="80"/>
      <c r="CC131" s="80"/>
    </row>
    <row r="132" spans="2:81" x14ac:dyDescent="0.25">
      <c r="B132" s="11"/>
      <c r="C132" s="11"/>
      <c r="D132" s="11"/>
      <c r="E132" s="11"/>
      <c r="F132" s="11"/>
      <c r="G132" s="11"/>
      <c r="H132" s="11"/>
      <c r="I132" s="11"/>
      <c r="J132" s="11"/>
      <c r="K132" s="11"/>
      <c r="L132" s="11"/>
      <c r="M132" s="11"/>
      <c r="N132" s="11"/>
      <c r="O132" s="11"/>
      <c r="P132" s="11"/>
      <c r="Q132" s="11"/>
      <c r="R132" s="11"/>
      <c r="S132" s="11"/>
      <c r="T132" s="11"/>
      <c r="U132" s="11"/>
      <c r="V132" s="11"/>
      <c r="W132" s="11"/>
      <c r="X132" s="11"/>
      <c r="Y132" s="11"/>
      <c r="Z132" s="11"/>
      <c r="AA132" s="11"/>
      <c r="AB132" s="11"/>
      <c r="AC132" s="11"/>
      <c r="AD132" s="11"/>
      <c r="AE132" s="11"/>
      <c r="AF132" s="11"/>
      <c r="AG132" s="11"/>
      <c r="AH132" s="11"/>
      <c r="AI132" s="11"/>
      <c r="AJ132" s="11"/>
      <c r="AK132" s="11"/>
      <c r="AL132" s="11"/>
      <c r="AM132" s="11"/>
      <c r="AN132" s="11"/>
      <c r="AO132" s="11"/>
      <c r="AP132" s="11"/>
      <c r="AR132" s="11"/>
      <c r="AS132" s="11"/>
      <c r="AT132" s="11"/>
      <c r="AU132" s="11"/>
      <c r="AV132" s="11"/>
      <c r="AW132" s="11"/>
      <c r="AX132" s="11"/>
      <c r="AY132" s="11"/>
      <c r="AZ132" s="11"/>
      <c r="BA132" s="11"/>
      <c r="BB132" s="11"/>
      <c r="BC132" s="11"/>
      <c r="BD132" s="11"/>
      <c r="BE132" s="11"/>
      <c r="BF132" s="11"/>
      <c r="BG132" s="11"/>
      <c r="BH132" s="11"/>
      <c r="BI132" s="11"/>
      <c r="BK132" s="11"/>
      <c r="BL132" s="11"/>
      <c r="BM132" s="11"/>
      <c r="BN132" s="11"/>
      <c r="BO132" s="11"/>
      <c r="BP132" s="11"/>
      <c r="BQ132" s="11"/>
      <c r="BR132" s="11"/>
      <c r="BS132" s="11"/>
      <c r="BT132" s="11"/>
      <c r="BU132" s="11"/>
      <c r="BV132" s="11"/>
      <c r="BW132" s="80"/>
      <c r="BX132" s="80"/>
      <c r="BY132" s="80"/>
      <c r="BZ132" s="80"/>
      <c r="CA132" s="80"/>
      <c r="CB132" s="80"/>
      <c r="CC132" s="80"/>
    </row>
    <row r="133" spans="2:81" x14ac:dyDescent="0.25">
      <c r="B133" s="11"/>
      <c r="C133" s="11"/>
      <c r="D133" s="11"/>
      <c r="E133" s="11"/>
      <c r="F133" s="11"/>
      <c r="G133" s="11"/>
      <c r="H133" s="11"/>
      <c r="I133" s="11"/>
      <c r="J133" s="11"/>
      <c r="K133" s="11"/>
      <c r="L133" s="11"/>
      <c r="M133" s="11"/>
      <c r="N133" s="11"/>
      <c r="O133" s="11"/>
      <c r="P133" s="11"/>
      <c r="Q133" s="11"/>
      <c r="R133" s="11"/>
      <c r="S133" s="11"/>
      <c r="T133" s="11"/>
      <c r="U133" s="11"/>
      <c r="V133" s="11"/>
      <c r="W133" s="11"/>
      <c r="X133" s="11"/>
      <c r="Y133" s="11"/>
      <c r="Z133" s="11"/>
      <c r="AA133" s="11"/>
      <c r="AB133" s="11"/>
      <c r="AC133" s="11"/>
      <c r="AD133" s="11"/>
      <c r="AE133" s="11"/>
      <c r="AF133" s="11"/>
      <c r="AG133" s="11"/>
      <c r="AH133" s="11"/>
      <c r="AI133" s="11"/>
      <c r="AJ133" s="11"/>
      <c r="AK133" s="11"/>
      <c r="AL133" s="11"/>
      <c r="AM133" s="11"/>
      <c r="AN133" s="11"/>
      <c r="AO133" s="11"/>
      <c r="AP133" s="11"/>
      <c r="AR133" s="11"/>
      <c r="AS133" s="11"/>
      <c r="AT133" s="11"/>
      <c r="AU133" s="11"/>
      <c r="AV133" s="11"/>
      <c r="AW133" s="11"/>
      <c r="AX133" s="11"/>
      <c r="AY133" s="11"/>
      <c r="AZ133" s="11"/>
      <c r="BA133" s="11"/>
      <c r="BB133" s="11"/>
      <c r="BC133" s="11"/>
      <c r="BD133" s="11"/>
      <c r="BE133" s="11"/>
      <c r="BF133" s="11"/>
      <c r="BG133" s="11"/>
      <c r="BH133" s="11"/>
      <c r="BI133" s="11"/>
      <c r="BK133" s="11"/>
      <c r="BL133" s="11"/>
      <c r="BM133" s="11"/>
      <c r="BN133" s="11"/>
      <c r="BO133" s="11"/>
      <c r="BP133" s="11"/>
      <c r="BQ133" s="11"/>
      <c r="BR133" s="11"/>
      <c r="BS133" s="11"/>
      <c r="BT133" s="11"/>
      <c r="BU133" s="11"/>
      <c r="BV133" s="11"/>
      <c r="BW133" s="80"/>
      <c r="BX133" s="80"/>
      <c r="BY133" s="80"/>
      <c r="BZ133" s="80"/>
      <c r="CA133" s="80"/>
      <c r="CB133" s="80"/>
      <c r="CC133" s="80"/>
    </row>
    <row r="134" spans="2:81" x14ac:dyDescent="0.25">
      <c r="B134" s="11"/>
      <c r="C134" s="11"/>
      <c r="D134" s="11"/>
      <c r="E134" s="11"/>
      <c r="F134" s="11"/>
      <c r="G134" s="11"/>
      <c r="H134" s="11"/>
      <c r="I134" s="11"/>
      <c r="J134" s="11"/>
      <c r="K134" s="11"/>
      <c r="L134" s="11"/>
      <c r="M134" s="11"/>
      <c r="N134" s="11"/>
      <c r="O134" s="11"/>
      <c r="P134" s="11"/>
      <c r="Q134" s="11"/>
      <c r="R134" s="11"/>
      <c r="S134" s="11"/>
      <c r="T134" s="11"/>
      <c r="U134" s="11"/>
      <c r="V134" s="11"/>
      <c r="W134" s="11"/>
      <c r="X134" s="11"/>
      <c r="Y134" s="11"/>
      <c r="Z134" s="11"/>
      <c r="AA134" s="11"/>
      <c r="AB134" s="11"/>
      <c r="AC134" s="11"/>
      <c r="AD134" s="11"/>
      <c r="AE134" s="11"/>
      <c r="AF134" s="11"/>
      <c r="AG134" s="11"/>
      <c r="AH134" s="11"/>
      <c r="AI134" s="11"/>
      <c r="AJ134" s="11"/>
      <c r="AK134" s="11"/>
      <c r="AL134" s="11"/>
      <c r="AM134" s="11"/>
      <c r="AN134" s="11"/>
      <c r="AO134" s="11"/>
      <c r="AP134" s="11"/>
      <c r="AR134" s="11"/>
      <c r="AS134" s="11"/>
      <c r="AT134" s="11"/>
      <c r="AU134" s="11"/>
      <c r="AV134" s="11"/>
      <c r="AW134" s="11"/>
      <c r="AX134" s="11"/>
      <c r="AY134" s="11"/>
      <c r="AZ134" s="11"/>
      <c r="BA134" s="11"/>
      <c r="BB134" s="11"/>
      <c r="BC134" s="11"/>
      <c r="BD134" s="11"/>
      <c r="BE134" s="11"/>
      <c r="BF134" s="11"/>
      <c r="BG134" s="11"/>
      <c r="BH134" s="11"/>
      <c r="BI134" s="11"/>
      <c r="BK134" s="11"/>
      <c r="BL134" s="11"/>
      <c r="BM134" s="11"/>
      <c r="BN134" s="11"/>
      <c r="BO134" s="11"/>
      <c r="BP134" s="11"/>
      <c r="BQ134" s="11"/>
      <c r="BR134" s="11"/>
      <c r="BS134" s="11"/>
      <c r="BT134" s="11"/>
      <c r="BU134" s="11"/>
      <c r="BV134" s="11"/>
      <c r="BW134" s="80"/>
      <c r="BX134" s="80"/>
      <c r="BY134" s="80"/>
      <c r="BZ134" s="80"/>
      <c r="CA134" s="80"/>
      <c r="CB134" s="80"/>
      <c r="CC134" s="80"/>
    </row>
    <row r="135" spans="2:81" x14ac:dyDescent="0.25">
      <c r="B135" s="11"/>
      <c r="C135" s="11"/>
      <c r="D135" s="11"/>
      <c r="E135" s="11"/>
      <c r="F135" s="11"/>
      <c r="G135" s="11"/>
      <c r="H135" s="11"/>
      <c r="I135" s="11"/>
      <c r="J135" s="11"/>
      <c r="K135" s="11"/>
      <c r="L135" s="11"/>
      <c r="M135" s="11"/>
      <c r="N135" s="11"/>
      <c r="O135" s="11"/>
      <c r="P135" s="11"/>
      <c r="Q135" s="11"/>
      <c r="R135" s="11"/>
      <c r="S135" s="11"/>
      <c r="T135" s="11"/>
      <c r="U135" s="11"/>
      <c r="V135" s="11"/>
      <c r="W135" s="11"/>
      <c r="X135" s="11"/>
      <c r="Y135" s="11"/>
      <c r="Z135" s="11"/>
      <c r="AA135" s="11"/>
      <c r="AB135" s="11"/>
      <c r="AC135" s="11"/>
      <c r="AD135" s="11"/>
      <c r="AE135" s="11"/>
      <c r="AF135" s="11"/>
      <c r="AG135" s="11"/>
      <c r="AH135" s="11"/>
      <c r="AI135" s="11"/>
      <c r="AJ135" s="11"/>
      <c r="AK135" s="11"/>
      <c r="AL135" s="11"/>
      <c r="AM135" s="11"/>
      <c r="AN135" s="11"/>
      <c r="AO135" s="11"/>
      <c r="AP135" s="11"/>
      <c r="AR135" s="11"/>
      <c r="AS135" s="11"/>
      <c r="AT135" s="11"/>
      <c r="AU135" s="11"/>
      <c r="AV135" s="11"/>
      <c r="AW135" s="11"/>
      <c r="AX135" s="11"/>
      <c r="AY135" s="11"/>
      <c r="AZ135" s="11"/>
      <c r="BA135" s="11"/>
      <c r="BB135" s="11"/>
      <c r="BC135" s="11"/>
      <c r="BD135" s="11"/>
      <c r="BE135" s="11"/>
      <c r="BF135" s="11"/>
      <c r="BG135" s="11"/>
      <c r="BH135" s="11"/>
      <c r="BI135" s="11"/>
      <c r="BK135" s="11"/>
      <c r="BL135" s="11"/>
      <c r="BM135" s="11"/>
      <c r="BN135" s="11"/>
      <c r="BO135" s="11"/>
      <c r="BP135" s="11"/>
      <c r="BQ135" s="11"/>
      <c r="BR135" s="11"/>
      <c r="BS135" s="11"/>
      <c r="BT135" s="11"/>
      <c r="BU135" s="11"/>
      <c r="BV135" s="11"/>
      <c r="BW135" s="80"/>
      <c r="BX135" s="80"/>
      <c r="BY135" s="80"/>
      <c r="BZ135" s="80"/>
      <c r="CA135" s="80"/>
      <c r="CB135" s="80"/>
      <c r="CC135" s="80"/>
    </row>
    <row r="136" spans="2:81" x14ac:dyDescent="0.25">
      <c r="B136" s="11"/>
      <c r="C136" s="11"/>
      <c r="D136" s="11"/>
      <c r="E136" s="11"/>
      <c r="F136" s="11"/>
      <c r="G136" s="11"/>
      <c r="H136" s="11"/>
      <c r="I136" s="11"/>
      <c r="J136" s="11"/>
      <c r="K136" s="11"/>
      <c r="L136" s="11"/>
      <c r="M136" s="11"/>
      <c r="N136" s="11"/>
      <c r="O136" s="11"/>
      <c r="P136" s="11"/>
      <c r="Q136" s="11"/>
      <c r="R136" s="11"/>
      <c r="S136" s="11"/>
      <c r="T136" s="11"/>
      <c r="U136" s="11"/>
      <c r="V136" s="11"/>
      <c r="W136" s="11"/>
      <c r="X136" s="11"/>
      <c r="Y136" s="11"/>
      <c r="Z136" s="11"/>
      <c r="AA136" s="11"/>
      <c r="AB136" s="11"/>
      <c r="AC136" s="11"/>
      <c r="AD136" s="11"/>
      <c r="AE136" s="11"/>
      <c r="AF136" s="11"/>
      <c r="AG136" s="11"/>
      <c r="AH136" s="11"/>
      <c r="AI136" s="11"/>
      <c r="AJ136" s="11"/>
      <c r="AK136" s="11"/>
      <c r="AL136" s="11"/>
      <c r="AM136" s="11"/>
      <c r="AN136" s="11"/>
      <c r="AO136" s="11"/>
      <c r="AP136" s="11"/>
      <c r="AR136" s="11"/>
      <c r="AS136" s="11"/>
      <c r="AT136" s="11"/>
      <c r="AU136" s="11"/>
      <c r="AV136" s="11"/>
      <c r="AW136" s="11"/>
      <c r="AX136" s="11"/>
      <c r="AY136" s="11"/>
      <c r="AZ136" s="11"/>
      <c r="BA136" s="11"/>
      <c r="BB136" s="11"/>
      <c r="BC136" s="11"/>
      <c r="BD136" s="11"/>
      <c r="BE136" s="11"/>
      <c r="BF136" s="11"/>
      <c r="BG136" s="11"/>
      <c r="BH136" s="11"/>
      <c r="BI136" s="11"/>
      <c r="BK136" s="11"/>
      <c r="BL136" s="11"/>
      <c r="BM136" s="11"/>
      <c r="BN136" s="11"/>
      <c r="BO136" s="11"/>
      <c r="BP136" s="11"/>
      <c r="BQ136" s="11"/>
      <c r="BR136" s="11"/>
      <c r="BS136" s="11"/>
      <c r="BT136" s="11"/>
      <c r="BU136" s="11"/>
      <c r="BV136" s="11"/>
      <c r="BW136" s="80"/>
      <c r="BX136" s="80"/>
      <c r="BY136" s="80"/>
      <c r="BZ136" s="80"/>
      <c r="CA136" s="80"/>
      <c r="CB136" s="80"/>
      <c r="CC136" s="80"/>
    </row>
    <row r="137" spans="2:81" x14ac:dyDescent="0.25">
      <c r="B137" s="11"/>
      <c r="C137" s="11"/>
      <c r="D137" s="11"/>
      <c r="E137" s="11"/>
      <c r="F137" s="11"/>
      <c r="G137" s="11"/>
      <c r="H137" s="11"/>
      <c r="I137" s="11"/>
      <c r="J137" s="11"/>
      <c r="K137" s="11"/>
      <c r="L137" s="11"/>
      <c r="M137" s="11"/>
      <c r="N137" s="11"/>
      <c r="O137" s="11"/>
      <c r="P137" s="11"/>
      <c r="Q137" s="11"/>
      <c r="R137" s="11"/>
      <c r="S137" s="11"/>
      <c r="T137" s="11"/>
      <c r="U137" s="11"/>
      <c r="V137" s="11"/>
      <c r="W137" s="11"/>
      <c r="X137" s="11"/>
      <c r="Y137" s="11"/>
      <c r="Z137" s="11"/>
      <c r="AA137" s="11"/>
      <c r="AB137" s="11"/>
      <c r="AC137" s="11"/>
      <c r="AD137" s="11"/>
      <c r="AE137" s="11"/>
      <c r="AF137" s="11"/>
      <c r="AG137" s="11"/>
      <c r="AH137" s="11"/>
      <c r="AI137" s="11"/>
      <c r="AJ137" s="11"/>
      <c r="AK137" s="11"/>
      <c r="AL137" s="11"/>
      <c r="AM137" s="11"/>
      <c r="AN137" s="11"/>
      <c r="AO137" s="11"/>
      <c r="AP137" s="11"/>
      <c r="AR137" s="11"/>
      <c r="AS137" s="11"/>
      <c r="AT137" s="11"/>
      <c r="AU137" s="11"/>
      <c r="AV137" s="11"/>
      <c r="AW137" s="11"/>
      <c r="AX137" s="11"/>
      <c r="AY137" s="11"/>
      <c r="AZ137" s="11"/>
      <c r="BA137" s="11"/>
      <c r="BB137" s="11"/>
      <c r="BC137" s="11"/>
      <c r="BD137" s="11"/>
      <c r="BE137" s="11"/>
      <c r="BF137" s="11"/>
      <c r="BG137" s="11"/>
      <c r="BH137" s="11"/>
      <c r="BI137" s="11"/>
      <c r="BK137" s="11"/>
      <c r="BL137" s="11"/>
      <c r="BM137" s="11"/>
      <c r="BN137" s="11"/>
      <c r="BO137" s="11"/>
      <c r="BP137" s="11"/>
      <c r="BQ137" s="11"/>
      <c r="BR137" s="11"/>
      <c r="BS137" s="11"/>
      <c r="BT137" s="11"/>
      <c r="BU137" s="11"/>
      <c r="BV137" s="11"/>
      <c r="BW137" s="80"/>
      <c r="BX137" s="80"/>
      <c r="BY137" s="80"/>
      <c r="BZ137" s="80"/>
      <c r="CA137" s="80"/>
      <c r="CB137" s="80"/>
      <c r="CC137" s="80"/>
    </row>
    <row r="138" spans="2:81" x14ac:dyDescent="0.25">
      <c r="B138" s="11"/>
      <c r="C138" s="11"/>
      <c r="D138" s="11"/>
      <c r="E138" s="11"/>
      <c r="F138" s="11"/>
      <c r="G138" s="11"/>
      <c r="H138" s="11"/>
      <c r="I138" s="11"/>
      <c r="J138" s="11"/>
      <c r="K138" s="11"/>
      <c r="L138" s="11"/>
      <c r="M138" s="11"/>
      <c r="N138" s="11"/>
      <c r="O138" s="11"/>
      <c r="P138" s="11"/>
      <c r="Q138" s="11"/>
      <c r="R138" s="11"/>
      <c r="S138" s="11"/>
      <c r="T138" s="11"/>
      <c r="U138" s="11"/>
      <c r="V138" s="11"/>
      <c r="W138" s="11"/>
      <c r="X138" s="11"/>
      <c r="Y138" s="11"/>
      <c r="Z138" s="11"/>
      <c r="AA138" s="11"/>
      <c r="AB138" s="11"/>
      <c r="AC138" s="11"/>
      <c r="AD138" s="11"/>
      <c r="AE138" s="11"/>
      <c r="AF138" s="11"/>
      <c r="AG138" s="11"/>
      <c r="AH138" s="11"/>
      <c r="AI138" s="11"/>
      <c r="AJ138" s="11"/>
      <c r="AK138" s="11"/>
      <c r="AL138" s="11"/>
      <c r="AM138" s="11"/>
      <c r="AN138" s="11"/>
      <c r="AO138" s="11"/>
      <c r="AP138" s="11"/>
      <c r="AR138" s="11"/>
      <c r="AS138" s="11"/>
      <c r="AT138" s="11"/>
      <c r="AU138" s="11"/>
      <c r="AV138" s="11"/>
      <c r="AW138" s="11"/>
      <c r="AX138" s="11"/>
      <c r="AY138" s="11"/>
      <c r="AZ138" s="11"/>
      <c r="BA138" s="11"/>
      <c r="BB138" s="11"/>
      <c r="BC138" s="11"/>
      <c r="BD138" s="11"/>
      <c r="BE138" s="11"/>
      <c r="BF138" s="11"/>
      <c r="BG138" s="11"/>
      <c r="BH138" s="11"/>
      <c r="BI138" s="11"/>
      <c r="BK138" s="11"/>
      <c r="BL138" s="11"/>
      <c r="BM138" s="11"/>
      <c r="BN138" s="11"/>
      <c r="BO138" s="11"/>
      <c r="BP138" s="11"/>
      <c r="BQ138" s="11"/>
      <c r="BR138" s="11"/>
      <c r="BS138" s="11"/>
      <c r="BT138" s="11"/>
      <c r="BU138" s="11"/>
      <c r="BV138" s="11"/>
      <c r="BW138" s="80"/>
      <c r="BX138" s="80"/>
      <c r="BY138" s="80"/>
      <c r="BZ138" s="80"/>
      <c r="CA138" s="80"/>
      <c r="CB138" s="80"/>
      <c r="CC138" s="80"/>
    </row>
    <row r="139" spans="2:81" x14ac:dyDescent="0.25">
      <c r="B139" s="11"/>
      <c r="C139" s="11"/>
      <c r="D139" s="11"/>
      <c r="E139" s="11"/>
      <c r="F139" s="11"/>
      <c r="G139" s="11"/>
      <c r="H139" s="11"/>
      <c r="I139" s="11"/>
      <c r="J139" s="11"/>
      <c r="K139" s="11"/>
      <c r="L139" s="11"/>
      <c r="M139" s="11"/>
      <c r="N139" s="11"/>
      <c r="O139" s="11"/>
      <c r="P139" s="11"/>
      <c r="Q139" s="11"/>
      <c r="R139" s="11"/>
      <c r="S139" s="11"/>
      <c r="T139" s="11"/>
      <c r="U139" s="11"/>
      <c r="V139" s="11"/>
      <c r="W139" s="11"/>
      <c r="X139" s="11"/>
      <c r="Y139" s="11"/>
      <c r="Z139" s="11"/>
      <c r="AA139" s="11"/>
      <c r="AB139" s="11"/>
      <c r="AC139" s="11"/>
      <c r="AD139" s="11"/>
      <c r="AE139" s="11"/>
      <c r="AF139" s="11"/>
      <c r="AG139" s="11"/>
      <c r="AH139" s="11"/>
      <c r="AI139" s="11"/>
      <c r="AJ139" s="11"/>
      <c r="AK139" s="11"/>
      <c r="AL139" s="11"/>
      <c r="AM139" s="11"/>
      <c r="AN139" s="11"/>
      <c r="AO139" s="11"/>
      <c r="AP139" s="11"/>
      <c r="AR139" s="11"/>
      <c r="AS139" s="11"/>
      <c r="AT139" s="11"/>
      <c r="AU139" s="11"/>
      <c r="AV139" s="11"/>
      <c r="AW139" s="11"/>
      <c r="AX139" s="11"/>
      <c r="AY139" s="11"/>
      <c r="AZ139" s="11"/>
      <c r="BA139" s="11"/>
      <c r="BB139" s="11"/>
      <c r="BC139" s="11"/>
      <c r="BD139" s="11"/>
      <c r="BE139" s="11"/>
      <c r="BF139" s="11"/>
      <c r="BG139" s="11"/>
      <c r="BH139" s="11"/>
      <c r="BI139" s="11"/>
      <c r="BK139" s="11"/>
      <c r="BL139" s="11"/>
      <c r="BM139" s="11"/>
      <c r="BN139" s="11"/>
      <c r="BO139" s="11"/>
      <c r="BP139" s="11"/>
      <c r="BQ139" s="11"/>
      <c r="BR139" s="11"/>
      <c r="BS139" s="11"/>
      <c r="BT139" s="11"/>
      <c r="BU139" s="11"/>
      <c r="BV139" s="11"/>
      <c r="BW139" s="80"/>
      <c r="BX139" s="80"/>
      <c r="BY139" s="80"/>
      <c r="BZ139" s="80"/>
      <c r="CA139" s="80"/>
      <c r="CB139" s="80"/>
      <c r="CC139" s="80"/>
    </row>
    <row r="140" spans="2:81" x14ac:dyDescent="0.25">
      <c r="B140" s="11"/>
      <c r="C140" s="11"/>
      <c r="D140" s="11"/>
      <c r="E140" s="11"/>
      <c r="F140" s="11"/>
      <c r="G140" s="11"/>
      <c r="H140" s="11"/>
      <c r="I140" s="11"/>
      <c r="J140" s="11"/>
      <c r="K140" s="11"/>
      <c r="L140" s="11"/>
      <c r="M140" s="11"/>
      <c r="N140" s="11"/>
      <c r="O140" s="11"/>
      <c r="P140" s="11"/>
      <c r="Q140" s="11"/>
      <c r="R140" s="11"/>
      <c r="S140" s="11"/>
      <c r="T140" s="11"/>
      <c r="U140" s="11"/>
      <c r="V140" s="11"/>
      <c r="W140" s="11"/>
      <c r="X140" s="11"/>
      <c r="Y140" s="11"/>
      <c r="Z140" s="11"/>
      <c r="AA140" s="11"/>
      <c r="AB140" s="11"/>
      <c r="AC140" s="11"/>
      <c r="AD140" s="11"/>
      <c r="AE140" s="11"/>
      <c r="AF140" s="11"/>
      <c r="AG140" s="11"/>
      <c r="AH140" s="11"/>
      <c r="AI140" s="11"/>
      <c r="AJ140" s="11"/>
      <c r="AK140" s="11"/>
      <c r="AL140" s="11"/>
      <c r="AM140" s="11"/>
      <c r="AN140" s="11"/>
      <c r="AO140" s="11"/>
      <c r="AP140" s="11"/>
      <c r="AR140" s="11"/>
      <c r="AS140" s="11"/>
      <c r="AT140" s="11"/>
      <c r="AU140" s="11"/>
      <c r="AV140" s="11"/>
      <c r="AW140" s="11"/>
      <c r="AX140" s="11"/>
      <c r="AY140" s="11"/>
      <c r="AZ140" s="11"/>
      <c r="BA140" s="11"/>
      <c r="BB140" s="11"/>
      <c r="BC140" s="11"/>
      <c r="BD140" s="11"/>
      <c r="BE140" s="11"/>
      <c r="BF140" s="11"/>
      <c r="BG140" s="11"/>
      <c r="BH140" s="11"/>
      <c r="BI140" s="11"/>
      <c r="BK140" s="11"/>
      <c r="BL140" s="11"/>
      <c r="BM140" s="11"/>
      <c r="BN140" s="11"/>
      <c r="BO140" s="11"/>
      <c r="BP140" s="11"/>
      <c r="BQ140" s="11"/>
      <c r="BR140" s="11"/>
      <c r="BS140" s="11"/>
      <c r="BT140" s="11"/>
      <c r="BU140" s="11"/>
      <c r="BV140" s="11"/>
      <c r="BW140" s="80"/>
      <c r="BX140" s="80"/>
      <c r="BY140" s="80"/>
      <c r="BZ140" s="80"/>
      <c r="CA140" s="80"/>
      <c r="CB140" s="80"/>
      <c r="CC140" s="80"/>
    </row>
    <row r="141" spans="2:81" x14ac:dyDescent="0.25">
      <c r="B141" s="11"/>
      <c r="C141" s="11"/>
      <c r="D141" s="11"/>
      <c r="E141" s="11"/>
      <c r="F141" s="11"/>
      <c r="G141" s="11"/>
      <c r="H141" s="11"/>
      <c r="I141" s="11"/>
      <c r="J141" s="11"/>
      <c r="K141" s="11"/>
      <c r="L141" s="11"/>
      <c r="M141" s="11"/>
      <c r="N141" s="11"/>
      <c r="O141" s="11"/>
      <c r="P141" s="11"/>
      <c r="Q141" s="11"/>
      <c r="R141" s="11"/>
      <c r="S141" s="11"/>
      <c r="T141" s="11"/>
      <c r="U141" s="11"/>
      <c r="V141" s="11"/>
      <c r="W141" s="11"/>
      <c r="X141" s="11"/>
      <c r="Y141" s="11"/>
      <c r="Z141" s="11"/>
      <c r="AA141" s="11"/>
      <c r="AB141" s="11"/>
      <c r="AC141" s="11"/>
      <c r="AD141" s="11"/>
      <c r="AE141" s="11"/>
      <c r="AF141" s="11"/>
      <c r="AG141" s="11"/>
      <c r="AH141" s="11"/>
      <c r="AI141" s="11"/>
      <c r="AJ141" s="11"/>
      <c r="AK141" s="11"/>
      <c r="AL141" s="11"/>
      <c r="AM141" s="11"/>
      <c r="AN141" s="11"/>
      <c r="AO141" s="11"/>
      <c r="AP141" s="11"/>
      <c r="AR141" s="11"/>
      <c r="AS141" s="11"/>
      <c r="AT141" s="11"/>
      <c r="AU141" s="11"/>
      <c r="AV141" s="11"/>
      <c r="AW141" s="11"/>
      <c r="AX141" s="11"/>
      <c r="AY141" s="11"/>
      <c r="AZ141" s="11"/>
      <c r="BA141" s="11"/>
      <c r="BB141" s="11"/>
      <c r="BC141" s="11"/>
      <c r="BD141" s="11"/>
      <c r="BE141" s="11"/>
      <c r="BF141" s="11"/>
      <c r="BG141" s="11"/>
      <c r="BH141" s="11"/>
      <c r="BI141" s="11"/>
      <c r="BK141" s="11"/>
      <c r="BL141" s="11"/>
      <c r="BM141" s="11"/>
      <c r="BN141" s="11"/>
      <c r="BO141" s="11"/>
      <c r="BP141" s="11"/>
      <c r="BQ141" s="11"/>
      <c r="BR141" s="11"/>
      <c r="BS141" s="11"/>
      <c r="BT141" s="11"/>
      <c r="BU141" s="11"/>
      <c r="BV141" s="11"/>
      <c r="BW141" s="80"/>
      <c r="BX141" s="80"/>
      <c r="BY141" s="80"/>
      <c r="BZ141" s="80"/>
      <c r="CA141" s="80"/>
      <c r="CB141" s="80"/>
      <c r="CC141" s="80"/>
    </row>
    <row r="142" spans="2:81" x14ac:dyDescent="0.25">
      <c r="B142" s="11"/>
      <c r="C142" s="11"/>
      <c r="D142" s="11"/>
      <c r="E142" s="11"/>
      <c r="F142" s="11"/>
      <c r="G142" s="11"/>
      <c r="H142" s="11"/>
      <c r="I142" s="11"/>
      <c r="J142" s="11"/>
      <c r="K142" s="11"/>
      <c r="L142" s="11"/>
      <c r="M142" s="11"/>
      <c r="N142" s="11"/>
      <c r="O142" s="11"/>
      <c r="P142" s="11"/>
      <c r="Q142" s="11"/>
      <c r="R142" s="11"/>
      <c r="S142" s="11"/>
      <c r="T142" s="11"/>
      <c r="U142" s="11"/>
      <c r="V142" s="11"/>
      <c r="W142" s="11"/>
      <c r="X142" s="11"/>
      <c r="Y142" s="11"/>
      <c r="Z142" s="11"/>
      <c r="AA142" s="11"/>
      <c r="AB142" s="11"/>
      <c r="AC142" s="11"/>
      <c r="AD142" s="11"/>
      <c r="AE142" s="11"/>
      <c r="AF142" s="11"/>
      <c r="AG142" s="11"/>
      <c r="AH142" s="11"/>
      <c r="AI142" s="11"/>
      <c r="AJ142" s="11"/>
      <c r="AK142" s="11"/>
      <c r="AL142" s="11"/>
      <c r="AM142" s="11"/>
      <c r="AN142" s="11"/>
      <c r="AO142" s="11"/>
      <c r="AP142" s="11"/>
      <c r="AR142" s="11"/>
      <c r="AS142" s="11"/>
      <c r="AT142" s="11"/>
      <c r="AU142" s="11"/>
      <c r="AV142" s="11"/>
      <c r="AW142" s="11"/>
      <c r="AX142" s="11"/>
      <c r="AY142" s="11"/>
      <c r="AZ142" s="11"/>
      <c r="BA142" s="11"/>
      <c r="BB142" s="11"/>
      <c r="BC142" s="11"/>
      <c r="BD142" s="11"/>
      <c r="BE142" s="11"/>
      <c r="BF142" s="11"/>
      <c r="BG142" s="11"/>
      <c r="BH142" s="11"/>
      <c r="BI142" s="11"/>
      <c r="BK142" s="11"/>
      <c r="BL142" s="11"/>
      <c r="BM142" s="11"/>
      <c r="BN142" s="11"/>
      <c r="BO142" s="11"/>
      <c r="BP142" s="11"/>
      <c r="BQ142" s="11"/>
      <c r="BR142" s="11"/>
      <c r="BS142" s="11"/>
      <c r="BT142" s="11"/>
      <c r="BU142" s="11"/>
      <c r="BV142" s="11"/>
      <c r="BW142" s="80"/>
      <c r="BX142" s="80"/>
      <c r="BY142" s="80"/>
      <c r="BZ142" s="80"/>
      <c r="CA142" s="80"/>
      <c r="CB142" s="80"/>
      <c r="CC142" s="80"/>
    </row>
    <row r="143" spans="2:81" x14ac:dyDescent="0.25">
      <c r="B143" s="11"/>
      <c r="C143" s="11"/>
      <c r="D143" s="11"/>
      <c r="E143" s="11"/>
      <c r="F143" s="11"/>
      <c r="G143" s="11"/>
      <c r="H143" s="11"/>
      <c r="I143" s="11"/>
      <c r="J143" s="11"/>
      <c r="K143" s="11"/>
      <c r="L143" s="11"/>
      <c r="M143" s="11"/>
      <c r="N143" s="11"/>
      <c r="O143" s="11"/>
      <c r="P143" s="11"/>
      <c r="Q143" s="11"/>
      <c r="R143" s="11"/>
      <c r="S143" s="11"/>
      <c r="T143" s="11"/>
      <c r="U143" s="11"/>
      <c r="V143" s="11"/>
      <c r="W143" s="11"/>
      <c r="X143" s="11"/>
      <c r="Y143" s="11"/>
      <c r="Z143" s="11"/>
      <c r="AA143" s="11"/>
      <c r="AB143" s="11"/>
      <c r="AC143" s="11"/>
      <c r="AD143" s="11"/>
      <c r="AE143" s="11"/>
      <c r="AF143" s="11"/>
      <c r="AG143" s="11"/>
      <c r="AH143" s="11"/>
      <c r="AI143" s="11"/>
      <c r="AJ143" s="11"/>
      <c r="AK143" s="11"/>
      <c r="AL143" s="11"/>
      <c r="AM143" s="11"/>
      <c r="AN143" s="11"/>
      <c r="AO143" s="11"/>
      <c r="AP143" s="11"/>
      <c r="AR143" s="11"/>
      <c r="AS143" s="11"/>
      <c r="AT143" s="11"/>
      <c r="AU143" s="11"/>
      <c r="AV143" s="11"/>
      <c r="AW143" s="11"/>
      <c r="AX143" s="11"/>
      <c r="AY143" s="11"/>
      <c r="AZ143" s="11"/>
      <c r="BA143" s="11"/>
      <c r="BB143" s="11"/>
      <c r="BC143" s="11"/>
      <c r="BD143" s="11"/>
      <c r="BE143" s="11"/>
      <c r="BF143" s="11"/>
      <c r="BG143" s="11"/>
      <c r="BH143" s="11"/>
      <c r="BI143" s="11"/>
      <c r="BK143" s="11"/>
      <c r="BL143" s="11"/>
      <c r="BM143" s="11"/>
      <c r="BN143" s="11"/>
      <c r="BO143" s="11"/>
      <c r="BP143" s="11"/>
      <c r="BQ143" s="11"/>
      <c r="BR143" s="11"/>
      <c r="BS143" s="11"/>
      <c r="BT143" s="11"/>
      <c r="BU143" s="11"/>
      <c r="BV143" s="11"/>
      <c r="BW143" s="80"/>
      <c r="BX143" s="80"/>
      <c r="BY143" s="80"/>
      <c r="BZ143" s="80"/>
      <c r="CA143" s="80"/>
      <c r="CB143" s="80"/>
      <c r="CC143" s="80"/>
    </row>
    <row r="144" spans="2:81" x14ac:dyDescent="0.25">
      <c r="B144" s="11"/>
      <c r="C144" s="11"/>
      <c r="D144" s="11"/>
      <c r="E144" s="11"/>
      <c r="F144" s="11"/>
      <c r="G144" s="11"/>
      <c r="H144" s="11"/>
      <c r="I144" s="11"/>
      <c r="J144" s="11"/>
      <c r="K144" s="11"/>
      <c r="L144" s="11"/>
      <c r="M144" s="11"/>
      <c r="N144" s="11"/>
      <c r="O144" s="11"/>
      <c r="P144" s="11"/>
      <c r="Q144" s="11"/>
      <c r="R144" s="11"/>
      <c r="S144" s="11"/>
      <c r="T144" s="11"/>
      <c r="U144" s="11"/>
      <c r="V144" s="11"/>
      <c r="W144" s="11"/>
      <c r="X144" s="11"/>
      <c r="Y144" s="11"/>
      <c r="Z144" s="11"/>
      <c r="AA144" s="11"/>
      <c r="AB144" s="11"/>
      <c r="AC144" s="11"/>
      <c r="AD144" s="11"/>
      <c r="AE144" s="11"/>
      <c r="AF144" s="11"/>
      <c r="AG144" s="11"/>
      <c r="AH144" s="11"/>
      <c r="AI144" s="11"/>
      <c r="AJ144" s="11"/>
      <c r="AK144" s="11"/>
      <c r="AL144" s="11"/>
      <c r="AM144" s="11"/>
      <c r="AN144" s="11"/>
      <c r="AO144" s="11"/>
      <c r="AP144" s="11"/>
      <c r="AR144" s="11"/>
      <c r="AS144" s="11"/>
      <c r="AT144" s="11"/>
      <c r="AU144" s="11"/>
      <c r="AV144" s="11"/>
      <c r="AW144" s="11"/>
      <c r="AX144" s="11"/>
      <c r="AY144" s="11"/>
      <c r="AZ144" s="11"/>
      <c r="BA144" s="11"/>
      <c r="BB144" s="11"/>
      <c r="BC144" s="11"/>
      <c r="BD144" s="11"/>
      <c r="BE144" s="11"/>
      <c r="BF144" s="11"/>
      <c r="BG144" s="11"/>
      <c r="BH144" s="11"/>
      <c r="BI144" s="11"/>
      <c r="BK144" s="11"/>
      <c r="BL144" s="11"/>
      <c r="BM144" s="11"/>
      <c r="BN144" s="11"/>
      <c r="BO144" s="11"/>
      <c r="BP144" s="11"/>
      <c r="BQ144" s="11"/>
      <c r="BR144" s="11"/>
      <c r="BS144" s="11"/>
      <c r="BT144" s="11"/>
      <c r="BU144" s="11"/>
      <c r="BV144" s="11"/>
      <c r="BW144" s="80"/>
      <c r="BX144" s="80"/>
      <c r="BY144" s="80"/>
      <c r="BZ144" s="80"/>
      <c r="CA144" s="80"/>
      <c r="CB144" s="80"/>
      <c r="CC144" s="80"/>
    </row>
    <row r="145" spans="2:81" x14ac:dyDescent="0.25">
      <c r="B145" s="11"/>
      <c r="C145" s="11"/>
      <c r="D145" s="11"/>
      <c r="E145" s="11"/>
      <c r="F145" s="11"/>
      <c r="G145" s="11"/>
      <c r="H145" s="11"/>
      <c r="I145" s="11"/>
      <c r="J145" s="11"/>
      <c r="K145" s="11"/>
      <c r="L145" s="11"/>
      <c r="M145" s="11"/>
      <c r="N145" s="11"/>
      <c r="O145" s="11"/>
      <c r="P145" s="11"/>
      <c r="Q145" s="11"/>
      <c r="R145" s="11"/>
      <c r="S145" s="11"/>
      <c r="T145" s="11"/>
      <c r="U145" s="11"/>
      <c r="V145" s="11"/>
      <c r="W145" s="11"/>
      <c r="X145" s="11"/>
      <c r="Y145" s="11"/>
      <c r="Z145" s="11"/>
      <c r="AA145" s="11"/>
      <c r="AB145" s="11"/>
      <c r="AC145" s="11"/>
      <c r="AD145" s="11"/>
      <c r="AE145" s="11"/>
      <c r="AF145" s="11"/>
      <c r="AG145" s="11"/>
      <c r="AH145" s="11"/>
      <c r="AI145" s="11"/>
      <c r="AJ145" s="11"/>
      <c r="AK145" s="11"/>
      <c r="AL145" s="11"/>
      <c r="AM145" s="11"/>
      <c r="AN145" s="11"/>
      <c r="AO145" s="11"/>
      <c r="AP145" s="11"/>
      <c r="AR145" s="11"/>
      <c r="AS145" s="11"/>
      <c r="AT145" s="11"/>
      <c r="AU145" s="11"/>
      <c r="AV145" s="11"/>
      <c r="AW145" s="11"/>
      <c r="AX145" s="11"/>
      <c r="AY145" s="11"/>
      <c r="AZ145" s="11"/>
      <c r="BA145" s="11"/>
      <c r="BB145" s="11"/>
      <c r="BC145" s="11"/>
      <c r="BD145" s="11"/>
      <c r="BE145" s="11"/>
      <c r="BF145" s="11"/>
      <c r="BG145" s="11"/>
      <c r="BH145" s="11"/>
      <c r="BI145" s="11"/>
      <c r="BK145" s="11"/>
      <c r="BL145" s="11"/>
      <c r="BM145" s="11"/>
      <c r="BN145" s="11"/>
      <c r="BO145" s="11"/>
      <c r="BP145" s="11"/>
      <c r="BQ145" s="11"/>
      <c r="BR145" s="11"/>
      <c r="BS145" s="11"/>
      <c r="BT145" s="11"/>
      <c r="BU145" s="11"/>
      <c r="BV145" s="11"/>
      <c r="BW145" s="80"/>
      <c r="BX145" s="80"/>
      <c r="BY145" s="80"/>
      <c r="BZ145" s="80"/>
      <c r="CA145" s="80"/>
      <c r="CB145" s="80"/>
      <c r="CC145" s="80"/>
    </row>
    <row r="146" spans="2:81" x14ac:dyDescent="0.25">
      <c r="B146" s="11"/>
      <c r="C146" s="11"/>
      <c r="D146" s="11"/>
      <c r="E146" s="11"/>
      <c r="F146" s="11"/>
      <c r="G146" s="11"/>
      <c r="H146" s="11"/>
      <c r="I146" s="11"/>
      <c r="J146" s="11"/>
      <c r="K146" s="11"/>
      <c r="L146" s="11"/>
      <c r="M146" s="11"/>
      <c r="N146" s="11"/>
      <c r="O146" s="11"/>
      <c r="P146" s="11"/>
      <c r="Q146" s="11"/>
      <c r="R146" s="11"/>
      <c r="S146" s="11"/>
      <c r="T146" s="11"/>
      <c r="U146" s="11"/>
      <c r="V146" s="11"/>
      <c r="W146" s="11"/>
      <c r="X146" s="11"/>
      <c r="Y146" s="11"/>
      <c r="Z146" s="11"/>
      <c r="AA146" s="11"/>
      <c r="AB146" s="11"/>
      <c r="AC146" s="11"/>
      <c r="AD146" s="11"/>
      <c r="AE146" s="11"/>
      <c r="AF146" s="11"/>
      <c r="AG146" s="11"/>
      <c r="AH146" s="11"/>
      <c r="AI146" s="11"/>
      <c r="AJ146" s="11"/>
      <c r="AK146" s="11"/>
      <c r="AL146" s="11"/>
      <c r="AM146" s="11"/>
      <c r="AN146" s="11"/>
      <c r="AO146" s="11"/>
      <c r="AP146" s="11"/>
      <c r="AR146" s="11"/>
      <c r="AS146" s="11"/>
      <c r="AT146" s="11"/>
      <c r="AU146" s="11"/>
      <c r="AV146" s="11"/>
      <c r="AW146" s="11"/>
      <c r="AX146" s="11"/>
      <c r="AY146" s="11"/>
      <c r="AZ146" s="11"/>
      <c r="BA146" s="11"/>
      <c r="BB146" s="11"/>
      <c r="BC146" s="11"/>
      <c r="BD146" s="11"/>
      <c r="BE146" s="11"/>
      <c r="BF146" s="11"/>
      <c r="BG146" s="11"/>
      <c r="BH146" s="11"/>
      <c r="BI146" s="11"/>
      <c r="BK146" s="11"/>
      <c r="BL146" s="11"/>
      <c r="BM146" s="11"/>
      <c r="BN146" s="11"/>
      <c r="BO146" s="11"/>
      <c r="BP146" s="11"/>
      <c r="BQ146" s="11"/>
      <c r="BR146" s="11"/>
      <c r="BS146" s="11"/>
      <c r="BT146" s="11"/>
      <c r="BU146" s="11"/>
      <c r="BV146" s="11"/>
      <c r="BW146" s="80"/>
      <c r="BX146" s="80"/>
      <c r="BY146" s="80"/>
      <c r="BZ146" s="80"/>
      <c r="CA146" s="80"/>
      <c r="CB146" s="80"/>
      <c r="CC146" s="80"/>
    </row>
    <row r="147" spans="2:81" x14ac:dyDescent="0.25">
      <c r="B147" s="11"/>
      <c r="C147" s="11"/>
      <c r="D147" s="11"/>
      <c r="E147" s="11"/>
      <c r="F147" s="11"/>
      <c r="G147" s="11"/>
      <c r="H147" s="11"/>
      <c r="I147" s="11"/>
      <c r="J147" s="11"/>
      <c r="K147" s="11"/>
      <c r="L147" s="11"/>
      <c r="M147" s="11"/>
      <c r="N147" s="11"/>
      <c r="O147" s="11"/>
      <c r="P147" s="11"/>
      <c r="Q147" s="11"/>
      <c r="R147" s="11"/>
      <c r="S147" s="11"/>
      <c r="T147" s="11"/>
      <c r="U147" s="11"/>
      <c r="V147" s="11"/>
      <c r="W147" s="11"/>
      <c r="X147" s="11"/>
      <c r="Y147" s="11"/>
      <c r="Z147" s="11"/>
      <c r="AA147" s="11"/>
      <c r="AB147" s="11"/>
      <c r="AC147" s="11"/>
      <c r="AD147" s="11"/>
      <c r="AE147" s="11"/>
      <c r="AF147" s="11"/>
      <c r="AG147" s="11"/>
      <c r="AH147" s="11"/>
      <c r="AI147" s="11"/>
      <c r="AJ147" s="11"/>
      <c r="AK147" s="11"/>
      <c r="AL147" s="11"/>
      <c r="AM147" s="11"/>
      <c r="AN147" s="11"/>
      <c r="AO147" s="11"/>
      <c r="AP147" s="11"/>
      <c r="AR147" s="11"/>
      <c r="AS147" s="11"/>
      <c r="AT147" s="11"/>
      <c r="AU147" s="11"/>
      <c r="AV147" s="11"/>
      <c r="AW147" s="11"/>
      <c r="AX147" s="11"/>
      <c r="AY147" s="11"/>
      <c r="AZ147" s="11"/>
      <c r="BA147" s="11"/>
      <c r="BB147" s="11"/>
      <c r="BC147" s="11"/>
      <c r="BD147" s="11"/>
      <c r="BE147" s="11"/>
      <c r="BF147" s="11"/>
      <c r="BG147" s="11"/>
      <c r="BH147" s="11"/>
      <c r="BI147" s="11"/>
      <c r="BK147" s="11"/>
      <c r="BL147" s="11"/>
      <c r="BM147" s="11"/>
      <c r="BN147" s="11"/>
      <c r="BO147" s="11"/>
      <c r="BP147" s="11"/>
      <c r="BQ147" s="11"/>
      <c r="BR147" s="11"/>
      <c r="BS147" s="11"/>
      <c r="BT147" s="11"/>
      <c r="BU147" s="11"/>
      <c r="BV147" s="11"/>
      <c r="BW147" s="80"/>
      <c r="BX147" s="80"/>
      <c r="BY147" s="80"/>
      <c r="BZ147" s="80"/>
      <c r="CA147" s="80"/>
      <c r="CB147" s="80"/>
      <c r="CC147" s="80"/>
    </row>
    <row r="148" spans="2:81" x14ac:dyDescent="0.25">
      <c r="B148" s="11"/>
      <c r="C148" s="11"/>
      <c r="D148" s="11"/>
      <c r="E148" s="11"/>
      <c r="F148" s="11"/>
      <c r="G148" s="11"/>
      <c r="H148" s="11"/>
      <c r="I148" s="11"/>
      <c r="J148" s="11"/>
      <c r="K148" s="11"/>
      <c r="L148" s="11"/>
      <c r="M148" s="11"/>
      <c r="N148" s="11"/>
      <c r="O148" s="11"/>
      <c r="P148" s="11"/>
      <c r="Q148" s="11"/>
      <c r="R148" s="11"/>
      <c r="S148" s="11"/>
      <c r="T148" s="11"/>
      <c r="U148" s="11"/>
      <c r="V148" s="11"/>
      <c r="W148" s="11"/>
      <c r="X148" s="11"/>
      <c r="Y148" s="11"/>
      <c r="Z148" s="11"/>
      <c r="AA148" s="11"/>
      <c r="AB148" s="11"/>
      <c r="AC148" s="11"/>
      <c r="AD148" s="11"/>
      <c r="AE148" s="11"/>
      <c r="AF148" s="11"/>
      <c r="AG148" s="11"/>
      <c r="AH148" s="11"/>
      <c r="AI148" s="11"/>
      <c r="AJ148" s="11"/>
      <c r="AK148" s="11"/>
      <c r="AL148" s="11"/>
      <c r="AM148" s="11"/>
      <c r="AN148" s="11"/>
      <c r="AO148" s="11"/>
      <c r="AP148" s="11"/>
      <c r="AR148" s="11"/>
      <c r="AS148" s="11"/>
      <c r="AT148" s="11"/>
      <c r="AU148" s="11"/>
      <c r="AV148" s="11"/>
      <c r="AW148" s="11"/>
      <c r="AX148" s="11"/>
      <c r="AY148" s="11"/>
      <c r="AZ148" s="11"/>
      <c r="BA148" s="11"/>
      <c r="BB148" s="11"/>
      <c r="BC148" s="11"/>
      <c r="BD148" s="11"/>
      <c r="BE148" s="11"/>
      <c r="BF148" s="11"/>
      <c r="BG148" s="11"/>
      <c r="BH148" s="11"/>
      <c r="BI148" s="11"/>
      <c r="BK148" s="11"/>
      <c r="BL148" s="11"/>
      <c r="BM148" s="11"/>
      <c r="BN148" s="11"/>
      <c r="BO148" s="11"/>
      <c r="BP148" s="11"/>
      <c r="BQ148" s="11"/>
      <c r="BR148" s="11"/>
      <c r="BS148" s="11"/>
      <c r="BT148" s="11"/>
      <c r="BU148" s="11"/>
      <c r="BV148" s="11"/>
      <c r="BW148" s="80"/>
      <c r="BX148" s="80"/>
      <c r="BY148" s="80"/>
      <c r="BZ148" s="80"/>
      <c r="CA148" s="80"/>
      <c r="CB148" s="80"/>
      <c r="CC148" s="80"/>
    </row>
    <row r="149" spans="2:81" x14ac:dyDescent="0.25">
      <c r="B149" s="11"/>
      <c r="C149" s="11"/>
      <c r="D149" s="11"/>
      <c r="E149" s="11"/>
      <c r="F149" s="11"/>
      <c r="G149" s="11"/>
      <c r="H149" s="11"/>
      <c r="I149" s="11"/>
      <c r="J149" s="11"/>
      <c r="K149" s="11"/>
      <c r="L149" s="11"/>
      <c r="M149" s="11"/>
      <c r="N149" s="11"/>
      <c r="O149" s="11"/>
      <c r="P149" s="11"/>
      <c r="Q149" s="11"/>
      <c r="R149" s="11"/>
      <c r="S149" s="11"/>
      <c r="T149" s="11"/>
      <c r="U149" s="11"/>
      <c r="V149" s="11"/>
      <c r="W149" s="11"/>
      <c r="X149" s="11"/>
      <c r="Y149" s="11"/>
      <c r="Z149" s="11"/>
      <c r="AA149" s="11"/>
      <c r="AB149" s="11"/>
      <c r="AC149" s="11"/>
      <c r="AD149" s="11"/>
      <c r="AE149" s="11"/>
      <c r="AF149" s="11"/>
      <c r="AG149" s="11"/>
      <c r="AH149" s="11"/>
      <c r="AI149" s="11"/>
      <c r="AJ149" s="11"/>
      <c r="AK149" s="11"/>
      <c r="AL149" s="11"/>
      <c r="AM149" s="11"/>
      <c r="AN149" s="11"/>
      <c r="AO149" s="11"/>
      <c r="AP149" s="11"/>
      <c r="AR149" s="11"/>
      <c r="AS149" s="11"/>
      <c r="AT149" s="11"/>
      <c r="AU149" s="11"/>
      <c r="AV149" s="11"/>
      <c r="AW149" s="11"/>
      <c r="AX149" s="11"/>
      <c r="AY149" s="11"/>
      <c r="AZ149" s="11"/>
      <c r="BA149" s="11"/>
      <c r="BB149" s="11"/>
      <c r="BC149" s="11"/>
      <c r="BD149" s="11"/>
      <c r="BE149" s="11"/>
      <c r="BF149" s="11"/>
      <c r="BG149" s="11"/>
      <c r="BH149" s="11"/>
      <c r="BI149" s="11"/>
      <c r="BK149" s="11"/>
      <c r="BL149" s="11"/>
      <c r="BM149" s="11"/>
      <c r="BN149" s="11"/>
      <c r="BO149" s="11"/>
      <c r="BP149" s="11"/>
      <c r="BQ149" s="11"/>
      <c r="BR149" s="11"/>
      <c r="BS149" s="11"/>
      <c r="BT149" s="11"/>
      <c r="BU149" s="11"/>
      <c r="BV149" s="11"/>
      <c r="BW149" s="80"/>
      <c r="BX149" s="80"/>
      <c r="BY149" s="80"/>
      <c r="BZ149" s="80"/>
      <c r="CA149" s="80"/>
      <c r="CB149" s="80"/>
      <c r="CC149" s="80"/>
    </row>
    <row r="150" spans="2:81" x14ac:dyDescent="0.25">
      <c r="B150" s="11"/>
      <c r="C150" s="11"/>
      <c r="D150" s="11"/>
      <c r="E150" s="11"/>
      <c r="F150" s="11"/>
      <c r="G150" s="11"/>
      <c r="H150" s="11"/>
      <c r="I150" s="11"/>
      <c r="J150" s="11"/>
      <c r="K150" s="11"/>
      <c r="L150" s="11"/>
      <c r="M150" s="11"/>
      <c r="N150" s="11"/>
      <c r="O150" s="11"/>
      <c r="P150" s="11"/>
      <c r="Q150" s="11"/>
      <c r="R150" s="11"/>
      <c r="S150" s="11"/>
      <c r="T150" s="11"/>
      <c r="U150" s="11"/>
      <c r="V150" s="11"/>
      <c r="W150" s="11"/>
      <c r="X150" s="11"/>
      <c r="Y150" s="11"/>
      <c r="Z150" s="11"/>
      <c r="AA150" s="11"/>
      <c r="AB150" s="11"/>
      <c r="AC150" s="11"/>
      <c r="AD150" s="11"/>
      <c r="AE150" s="11"/>
      <c r="AF150" s="11"/>
      <c r="AG150" s="11"/>
      <c r="AH150" s="11"/>
      <c r="AI150" s="11"/>
      <c r="AJ150" s="11"/>
      <c r="AK150" s="11"/>
      <c r="AL150" s="11"/>
      <c r="AM150" s="11"/>
      <c r="AN150" s="11"/>
      <c r="AO150" s="11"/>
      <c r="AP150" s="11"/>
      <c r="AR150" s="11"/>
      <c r="AS150" s="11"/>
      <c r="AT150" s="11"/>
      <c r="AU150" s="11"/>
      <c r="AV150" s="11"/>
      <c r="AW150" s="11"/>
      <c r="AX150" s="11"/>
      <c r="AY150" s="11"/>
      <c r="AZ150" s="11"/>
      <c r="BA150" s="11"/>
      <c r="BB150" s="11"/>
      <c r="BC150" s="11"/>
      <c r="BD150" s="11"/>
      <c r="BE150" s="11"/>
      <c r="BF150" s="11"/>
      <c r="BG150" s="11"/>
      <c r="BH150" s="11"/>
      <c r="BI150" s="11"/>
      <c r="BK150" s="11"/>
      <c r="BL150" s="11"/>
      <c r="BM150" s="11"/>
      <c r="BN150" s="11"/>
      <c r="BO150" s="11"/>
      <c r="BP150" s="11"/>
      <c r="BQ150" s="11"/>
      <c r="BR150" s="11"/>
      <c r="BS150" s="11"/>
      <c r="BT150" s="11"/>
      <c r="BU150" s="11"/>
      <c r="BV150" s="11"/>
      <c r="BW150" s="80"/>
      <c r="BX150" s="80"/>
      <c r="BY150" s="80"/>
      <c r="BZ150" s="80"/>
      <c r="CA150" s="80"/>
      <c r="CB150" s="80"/>
      <c r="CC150" s="80"/>
    </row>
    <row r="151" spans="2:81" x14ac:dyDescent="0.25">
      <c r="B151" s="11"/>
      <c r="C151" s="11"/>
      <c r="D151" s="11"/>
      <c r="E151" s="11"/>
      <c r="F151" s="11"/>
      <c r="G151" s="11"/>
      <c r="H151" s="11"/>
      <c r="I151" s="11"/>
      <c r="J151" s="11"/>
      <c r="K151" s="11"/>
      <c r="L151" s="11"/>
      <c r="M151" s="11"/>
      <c r="N151" s="11"/>
      <c r="O151" s="11"/>
      <c r="P151" s="11"/>
      <c r="Q151" s="11"/>
      <c r="R151" s="11"/>
      <c r="S151" s="11"/>
      <c r="T151" s="11"/>
      <c r="U151" s="11"/>
      <c r="V151" s="11"/>
      <c r="W151" s="11"/>
      <c r="X151" s="11"/>
      <c r="Y151" s="11"/>
      <c r="Z151" s="11"/>
      <c r="AA151" s="11"/>
      <c r="AB151" s="11"/>
      <c r="AC151" s="11"/>
      <c r="AD151" s="11"/>
      <c r="AE151" s="11"/>
      <c r="AF151" s="11"/>
      <c r="AG151" s="11"/>
      <c r="AH151" s="11"/>
      <c r="AI151" s="11"/>
      <c r="AJ151" s="11"/>
      <c r="AK151" s="11"/>
      <c r="AL151" s="11"/>
      <c r="AM151" s="11"/>
      <c r="AN151" s="11"/>
      <c r="AO151" s="11"/>
      <c r="AP151" s="11"/>
      <c r="AR151" s="11"/>
      <c r="AS151" s="11"/>
      <c r="AT151" s="11"/>
      <c r="AU151" s="11"/>
      <c r="AV151" s="11"/>
      <c r="AW151" s="11"/>
      <c r="AX151" s="11"/>
      <c r="AY151" s="11"/>
      <c r="AZ151" s="11"/>
      <c r="BA151" s="11"/>
      <c r="BB151" s="11"/>
      <c r="BC151" s="11"/>
      <c r="BD151" s="11"/>
      <c r="BE151" s="11"/>
      <c r="BF151" s="11"/>
      <c r="BG151" s="11"/>
      <c r="BH151" s="11"/>
      <c r="BI151" s="11"/>
      <c r="BK151" s="11"/>
      <c r="BL151" s="11"/>
      <c r="BM151" s="11"/>
      <c r="BN151" s="11"/>
      <c r="BO151" s="11"/>
      <c r="BP151" s="11"/>
      <c r="BQ151" s="11"/>
      <c r="BR151" s="11"/>
      <c r="BS151" s="11"/>
      <c r="BT151" s="11"/>
      <c r="BU151" s="11"/>
      <c r="BV151" s="11"/>
      <c r="BW151" s="80"/>
      <c r="BX151" s="80"/>
      <c r="BY151" s="80"/>
      <c r="BZ151" s="80"/>
      <c r="CA151" s="80"/>
      <c r="CB151" s="80"/>
      <c r="CC151" s="80"/>
    </row>
    <row r="152" spans="2:81" x14ac:dyDescent="0.25">
      <c r="B152" s="11"/>
      <c r="C152" s="11"/>
      <c r="D152" s="11"/>
      <c r="E152" s="11"/>
      <c r="F152" s="11"/>
      <c r="G152" s="11"/>
      <c r="H152" s="11"/>
      <c r="I152" s="11"/>
      <c r="J152" s="11"/>
      <c r="K152" s="11"/>
      <c r="L152" s="11"/>
      <c r="M152" s="11"/>
      <c r="N152" s="11"/>
      <c r="O152" s="11"/>
      <c r="P152" s="11"/>
      <c r="Q152" s="11"/>
      <c r="R152" s="11"/>
      <c r="S152" s="11"/>
      <c r="T152" s="11"/>
      <c r="U152" s="11"/>
      <c r="V152" s="11"/>
      <c r="W152" s="11"/>
      <c r="X152" s="11"/>
      <c r="Y152" s="11"/>
      <c r="Z152" s="11"/>
      <c r="AA152" s="11"/>
      <c r="AB152" s="11"/>
      <c r="AC152" s="11"/>
      <c r="AD152" s="11"/>
      <c r="AE152" s="11"/>
      <c r="AF152" s="11"/>
      <c r="AG152" s="11"/>
      <c r="AH152" s="11"/>
      <c r="AI152" s="11"/>
      <c r="AJ152" s="11"/>
      <c r="AK152" s="11"/>
      <c r="AL152" s="11"/>
      <c r="AM152" s="11"/>
      <c r="AN152" s="11"/>
      <c r="AO152" s="11"/>
      <c r="AP152" s="11"/>
      <c r="AR152" s="11"/>
      <c r="AS152" s="11"/>
      <c r="AT152" s="11"/>
      <c r="AU152" s="11"/>
      <c r="AV152" s="11"/>
      <c r="AW152" s="11"/>
      <c r="AX152" s="11"/>
      <c r="AY152" s="11"/>
      <c r="AZ152" s="11"/>
      <c r="BA152" s="11"/>
      <c r="BB152" s="11"/>
      <c r="BC152" s="11"/>
      <c r="BD152" s="11"/>
      <c r="BE152" s="11"/>
      <c r="BF152" s="11"/>
      <c r="BG152" s="11"/>
      <c r="BH152" s="11"/>
      <c r="BI152" s="11"/>
      <c r="BK152" s="11"/>
      <c r="BL152" s="11"/>
      <c r="BM152" s="11"/>
      <c r="BN152" s="11"/>
      <c r="BO152" s="11"/>
      <c r="BP152" s="11"/>
      <c r="BQ152" s="11"/>
      <c r="BR152" s="11"/>
      <c r="BS152" s="11"/>
      <c r="BT152" s="11"/>
      <c r="BU152" s="11"/>
      <c r="BV152" s="11"/>
      <c r="BW152" s="80"/>
      <c r="BX152" s="80"/>
      <c r="BY152" s="80"/>
      <c r="BZ152" s="80"/>
      <c r="CA152" s="80"/>
      <c r="CB152" s="80"/>
      <c r="CC152" s="80"/>
    </row>
    <row r="153" spans="2:81" x14ac:dyDescent="0.25">
      <c r="B153" s="11"/>
      <c r="C153" s="11"/>
      <c r="D153" s="11"/>
      <c r="E153" s="11"/>
      <c r="F153" s="11"/>
      <c r="G153" s="11"/>
      <c r="H153" s="11"/>
      <c r="I153" s="11"/>
      <c r="J153" s="11"/>
      <c r="K153" s="11"/>
      <c r="L153" s="11"/>
      <c r="M153" s="11"/>
      <c r="N153" s="11"/>
      <c r="O153" s="11"/>
      <c r="P153" s="11"/>
      <c r="Q153" s="11"/>
      <c r="R153" s="11"/>
      <c r="S153" s="11"/>
      <c r="T153" s="11"/>
      <c r="U153" s="11"/>
      <c r="V153" s="11"/>
      <c r="W153" s="11"/>
      <c r="X153" s="11"/>
      <c r="Y153" s="11"/>
      <c r="Z153" s="11"/>
      <c r="AA153" s="11"/>
      <c r="AB153" s="11"/>
      <c r="AC153" s="11"/>
      <c r="AD153" s="11"/>
      <c r="AE153" s="11"/>
      <c r="AF153" s="11"/>
      <c r="AG153" s="11"/>
      <c r="AH153" s="11"/>
      <c r="AI153" s="11"/>
      <c r="AJ153" s="11"/>
      <c r="AK153" s="11"/>
      <c r="AL153" s="11"/>
      <c r="AM153" s="11"/>
      <c r="AN153" s="11"/>
      <c r="AO153" s="11"/>
      <c r="AP153" s="11"/>
      <c r="AR153" s="11"/>
      <c r="AS153" s="11"/>
      <c r="AT153" s="11"/>
      <c r="AU153" s="11"/>
      <c r="AV153" s="11"/>
      <c r="AW153" s="11"/>
      <c r="AX153" s="11"/>
      <c r="AY153" s="11"/>
      <c r="AZ153" s="11"/>
      <c r="BA153" s="11"/>
      <c r="BB153" s="11"/>
      <c r="BC153" s="11"/>
      <c r="BD153" s="11"/>
      <c r="BE153" s="11"/>
      <c r="BF153" s="11"/>
      <c r="BG153" s="11"/>
      <c r="BH153" s="11"/>
      <c r="BI153" s="11"/>
      <c r="BK153" s="11"/>
      <c r="BL153" s="11"/>
      <c r="BM153" s="11"/>
      <c r="BN153" s="11"/>
      <c r="BO153" s="11"/>
      <c r="BP153" s="11"/>
      <c r="BQ153" s="11"/>
      <c r="BR153" s="11"/>
      <c r="BS153" s="11"/>
      <c r="BT153" s="11"/>
      <c r="BU153" s="11"/>
      <c r="BV153" s="11"/>
      <c r="BW153" s="80"/>
      <c r="BX153" s="80"/>
      <c r="BY153" s="80"/>
      <c r="BZ153" s="80"/>
      <c r="CA153" s="80"/>
      <c r="CB153" s="80"/>
      <c r="CC153" s="80"/>
    </row>
    <row r="154" spans="2:81" x14ac:dyDescent="0.25">
      <c r="B154" s="11"/>
      <c r="C154" s="11"/>
      <c r="D154" s="11"/>
      <c r="E154" s="11"/>
      <c r="F154" s="11"/>
      <c r="G154" s="11"/>
      <c r="H154" s="11"/>
      <c r="I154" s="11"/>
      <c r="J154" s="11"/>
      <c r="K154" s="11"/>
      <c r="L154" s="11"/>
      <c r="M154" s="11"/>
      <c r="N154" s="11"/>
      <c r="O154" s="11"/>
      <c r="P154" s="11"/>
      <c r="Q154" s="11"/>
      <c r="R154" s="11"/>
      <c r="S154" s="11"/>
      <c r="T154" s="11"/>
      <c r="U154" s="11"/>
      <c r="V154" s="11"/>
      <c r="W154" s="11"/>
      <c r="X154" s="11"/>
      <c r="Y154" s="11"/>
      <c r="Z154" s="11"/>
      <c r="AA154" s="11"/>
      <c r="AB154" s="11"/>
      <c r="AC154" s="11"/>
      <c r="AD154" s="11"/>
      <c r="AE154" s="11"/>
      <c r="AF154" s="11"/>
      <c r="AG154" s="11"/>
      <c r="AH154" s="11"/>
      <c r="AI154" s="11"/>
      <c r="AJ154" s="11"/>
      <c r="AK154" s="11"/>
      <c r="AL154" s="11"/>
      <c r="AM154" s="11"/>
      <c r="AN154" s="11"/>
      <c r="AO154" s="11"/>
      <c r="AP154" s="11"/>
      <c r="AR154" s="11"/>
      <c r="AS154" s="11"/>
      <c r="AT154" s="11"/>
      <c r="AU154" s="11"/>
      <c r="AV154" s="11"/>
      <c r="AW154" s="11"/>
      <c r="AX154" s="11"/>
      <c r="AY154" s="11"/>
      <c r="AZ154" s="11"/>
      <c r="BA154" s="11"/>
      <c r="BB154" s="11"/>
      <c r="BC154" s="11"/>
      <c r="BD154" s="11"/>
      <c r="BE154" s="11"/>
      <c r="BF154" s="11"/>
      <c r="BG154" s="11"/>
      <c r="BH154" s="11"/>
      <c r="BI154" s="11"/>
      <c r="BK154" s="11"/>
      <c r="BL154" s="11"/>
      <c r="BM154" s="11"/>
      <c r="BN154" s="11"/>
      <c r="BO154" s="11"/>
      <c r="BP154" s="11"/>
      <c r="BQ154" s="11"/>
      <c r="BR154" s="11"/>
      <c r="BS154" s="11"/>
      <c r="BT154" s="11"/>
      <c r="BU154" s="11"/>
      <c r="BV154" s="11"/>
      <c r="BW154" s="80"/>
      <c r="BX154" s="80"/>
      <c r="BY154" s="80"/>
      <c r="BZ154" s="80"/>
      <c r="CA154" s="80"/>
      <c r="CB154" s="80"/>
      <c r="CC154" s="80"/>
    </row>
    <row r="155" spans="2:81" x14ac:dyDescent="0.25">
      <c r="B155" s="11"/>
      <c r="C155" s="11"/>
      <c r="D155" s="11"/>
      <c r="E155" s="11"/>
      <c r="F155" s="11"/>
      <c r="G155" s="11"/>
      <c r="H155" s="11"/>
      <c r="I155" s="11"/>
      <c r="J155" s="11"/>
      <c r="K155" s="11"/>
      <c r="L155" s="11"/>
      <c r="M155" s="11"/>
      <c r="N155" s="11"/>
      <c r="O155" s="11"/>
      <c r="P155" s="11"/>
      <c r="Q155" s="11"/>
      <c r="R155" s="11"/>
      <c r="S155" s="11"/>
      <c r="T155" s="11"/>
      <c r="U155" s="11"/>
      <c r="V155" s="11"/>
      <c r="W155" s="11"/>
      <c r="X155" s="11"/>
      <c r="Y155" s="11"/>
      <c r="Z155" s="11"/>
      <c r="AA155" s="11"/>
      <c r="AB155" s="11"/>
      <c r="AC155" s="11"/>
      <c r="AD155" s="11"/>
      <c r="AE155" s="11"/>
      <c r="AF155" s="11"/>
      <c r="AG155" s="11"/>
      <c r="AH155" s="11"/>
      <c r="AI155" s="11"/>
      <c r="AJ155" s="11"/>
      <c r="AK155" s="11"/>
      <c r="AL155" s="11"/>
      <c r="AM155" s="11"/>
      <c r="AN155" s="11"/>
      <c r="AO155" s="11"/>
      <c r="AP155" s="11"/>
      <c r="AR155" s="11"/>
      <c r="AS155" s="11"/>
      <c r="AT155" s="11"/>
      <c r="AU155" s="11"/>
      <c r="AV155" s="11"/>
      <c r="AW155" s="11"/>
      <c r="AX155" s="11"/>
      <c r="AY155" s="11"/>
      <c r="AZ155" s="11"/>
      <c r="BA155" s="11"/>
      <c r="BB155" s="11"/>
      <c r="BC155" s="11"/>
      <c r="BD155" s="11"/>
      <c r="BE155" s="11"/>
      <c r="BF155" s="11"/>
      <c r="BG155" s="11"/>
      <c r="BH155" s="11"/>
      <c r="BI155" s="11"/>
      <c r="BK155" s="11"/>
      <c r="BL155" s="11"/>
      <c r="BM155" s="11"/>
      <c r="BN155" s="11"/>
      <c r="BO155" s="11"/>
      <c r="BP155" s="11"/>
      <c r="BQ155" s="11"/>
      <c r="BR155" s="11"/>
      <c r="BS155" s="11"/>
      <c r="BT155" s="11"/>
      <c r="BU155" s="11"/>
      <c r="BV155" s="11"/>
      <c r="BW155" s="80"/>
      <c r="BX155" s="80"/>
      <c r="BY155" s="80"/>
      <c r="BZ155" s="80"/>
      <c r="CA155" s="80"/>
      <c r="CB155" s="80"/>
      <c r="CC155" s="80"/>
    </row>
    <row r="156" spans="2:81" x14ac:dyDescent="0.25">
      <c r="B156" s="11"/>
      <c r="C156" s="11"/>
      <c r="D156" s="11"/>
      <c r="E156" s="11"/>
      <c r="F156" s="11"/>
      <c r="G156" s="11"/>
      <c r="H156" s="11"/>
      <c r="I156" s="11"/>
      <c r="J156" s="11"/>
      <c r="K156" s="11"/>
      <c r="L156" s="11"/>
      <c r="M156" s="11"/>
      <c r="N156" s="11"/>
      <c r="O156" s="11"/>
      <c r="P156" s="11"/>
      <c r="Q156" s="11"/>
      <c r="R156" s="11"/>
      <c r="S156" s="11"/>
      <c r="T156" s="11"/>
      <c r="U156" s="11"/>
      <c r="V156" s="11"/>
      <c r="W156" s="11"/>
      <c r="X156" s="11"/>
      <c r="Y156" s="11"/>
      <c r="Z156" s="11"/>
      <c r="AA156" s="11"/>
      <c r="AB156" s="11"/>
      <c r="AC156" s="11"/>
      <c r="AD156" s="11"/>
      <c r="AE156" s="11"/>
      <c r="AF156" s="11"/>
      <c r="AG156" s="11"/>
      <c r="AH156" s="11"/>
      <c r="AI156" s="11"/>
      <c r="AJ156" s="11"/>
      <c r="AK156" s="11"/>
      <c r="AL156" s="11"/>
      <c r="AM156" s="11"/>
      <c r="AN156" s="11"/>
      <c r="AO156" s="11"/>
      <c r="AP156" s="11"/>
      <c r="AR156" s="11"/>
      <c r="AS156" s="11"/>
      <c r="AT156" s="11"/>
      <c r="AU156" s="11"/>
      <c r="AV156" s="11"/>
      <c r="AW156" s="11"/>
      <c r="AX156" s="11"/>
      <c r="AY156" s="11"/>
      <c r="AZ156" s="11"/>
      <c r="BA156" s="11"/>
      <c r="BB156" s="11"/>
      <c r="BC156" s="11"/>
      <c r="BD156" s="11"/>
      <c r="BE156" s="11"/>
      <c r="BF156" s="11"/>
      <c r="BG156" s="11"/>
      <c r="BH156" s="11"/>
      <c r="BI156" s="11"/>
      <c r="BK156" s="11"/>
      <c r="BL156" s="11"/>
      <c r="BM156" s="11"/>
      <c r="BN156" s="11"/>
      <c r="BO156" s="11"/>
      <c r="BP156" s="11"/>
      <c r="BQ156" s="11"/>
      <c r="BR156" s="11"/>
      <c r="BS156" s="11"/>
      <c r="BT156" s="11"/>
      <c r="BU156" s="11"/>
      <c r="BV156" s="11"/>
      <c r="BW156" s="80"/>
      <c r="BX156" s="80"/>
      <c r="BY156" s="80"/>
      <c r="BZ156" s="80"/>
      <c r="CA156" s="80"/>
      <c r="CB156" s="80"/>
      <c r="CC156" s="80"/>
    </row>
    <row r="157" spans="2:81" x14ac:dyDescent="0.25">
      <c r="B157" s="11"/>
      <c r="C157" s="11"/>
      <c r="D157" s="11"/>
      <c r="E157" s="11"/>
      <c r="F157" s="11"/>
      <c r="G157" s="11"/>
      <c r="H157" s="11"/>
      <c r="I157" s="11"/>
      <c r="J157" s="11"/>
      <c r="K157" s="11"/>
      <c r="L157" s="11"/>
      <c r="M157" s="11"/>
      <c r="N157" s="11"/>
      <c r="O157" s="11"/>
      <c r="P157" s="11"/>
      <c r="Q157" s="11"/>
      <c r="R157" s="11"/>
      <c r="S157" s="11"/>
      <c r="T157" s="11"/>
      <c r="U157" s="11"/>
      <c r="V157" s="11"/>
      <c r="W157" s="11"/>
      <c r="X157" s="11"/>
      <c r="Y157" s="11"/>
      <c r="Z157" s="11"/>
      <c r="AA157" s="11"/>
      <c r="AB157" s="11"/>
      <c r="AC157" s="11"/>
      <c r="AD157" s="11"/>
      <c r="AE157" s="11"/>
      <c r="AF157" s="11"/>
      <c r="AG157" s="11"/>
      <c r="AH157" s="11"/>
      <c r="AI157" s="11"/>
      <c r="AJ157" s="11"/>
      <c r="AK157" s="11"/>
      <c r="AL157" s="11"/>
      <c r="AM157" s="11"/>
      <c r="AN157" s="11"/>
      <c r="AO157" s="11"/>
      <c r="AP157" s="11"/>
      <c r="AR157" s="11"/>
      <c r="AS157" s="11"/>
      <c r="AT157" s="11"/>
      <c r="AU157" s="11"/>
      <c r="AV157" s="11"/>
      <c r="AW157" s="11"/>
      <c r="AX157" s="11"/>
      <c r="AY157" s="11"/>
      <c r="AZ157" s="11"/>
      <c r="BA157" s="11"/>
      <c r="BB157" s="11"/>
      <c r="BC157" s="11"/>
      <c r="BD157" s="11"/>
      <c r="BE157" s="11"/>
      <c r="BF157" s="11"/>
      <c r="BG157" s="11"/>
      <c r="BH157" s="11"/>
      <c r="BI157" s="11"/>
      <c r="BK157" s="11"/>
      <c r="BL157" s="11"/>
      <c r="BM157" s="11"/>
      <c r="BN157" s="11"/>
      <c r="BO157" s="11"/>
      <c r="BP157" s="11"/>
      <c r="BQ157" s="11"/>
      <c r="BR157" s="11"/>
      <c r="BS157" s="11"/>
      <c r="BT157" s="11"/>
      <c r="BU157" s="11"/>
      <c r="BV157" s="11"/>
      <c r="BW157" s="80"/>
      <c r="BX157" s="80"/>
      <c r="BY157" s="80"/>
      <c r="BZ157" s="80"/>
      <c r="CA157" s="80"/>
      <c r="CB157" s="80"/>
      <c r="CC157" s="80"/>
    </row>
    <row r="158" spans="2:81" x14ac:dyDescent="0.25">
      <c r="B158" s="11"/>
      <c r="C158" s="11"/>
      <c r="D158" s="11"/>
      <c r="E158" s="11"/>
      <c r="F158" s="11"/>
      <c r="G158" s="11"/>
      <c r="H158" s="11"/>
      <c r="I158" s="11"/>
      <c r="J158" s="11"/>
      <c r="K158" s="11"/>
      <c r="L158" s="11"/>
      <c r="M158" s="11"/>
      <c r="N158" s="11"/>
      <c r="O158" s="11"/>
      <c r="P158" s="11"/>
      <c r="Q158" s="11"/>
      <c r="R158" s="11"/>
      <c r="S158" s="11"/>
      <c r="T158" s="11"/>
      <c r="U158" s="11"/>
      <c r="V158" s="11"/>
      <c r="W158" s="11"/>
      <c r="X158" s="11"/>
      <c r="Y158" s="11"/>
      <c r="Z158" s="11"/>
      <c r="AA158" s="11"/>
      <c r="AB158" s="11"/>
      <c r="AC158" s="11"/>
      <c r="AD158" s="11"/>
      <c r="AE158" s="11"/>
      <c r="AF158" s="11"/>
      <c r="AG158" s="11"/>
      <c r="AH158" s="11"/>
      <c r="AI158" s="11"/>
      <c r="AJ158" s="11"/>
      <c r="AK158" s="11"/>
      <c r="AL158" s="11"/>
      <c r="AM158" s="11"/>
      <c r="AN158" s="11"/>
      <c r="AO158" s="11"/>
      <c r="AP158" s="11"/>
      <c r="AR158" s="11"/>
      <c r="AS158" s="11"/>
      <c r="AT158" s="11"/>
      <c r="AU158" s="11"/>
      <c r="AV158" s="11"/>
      <c r="AW158" s="11"/>
      <c r="AX158" s="11"/>
      <c r="AY158" s="11"/>
      <c r="AZ158" s="11"/>
      <c r="BA158" s="11"/>
      <c r="BB158" s="11"/>
      <c r="BC158" s="11"/>
      <c r="BD158" s="11"/>
      <c r="BE158" s="11"/>
      <c r="BF158" s="11"/>
      <c r="BG158" s="11"/>
      <c r="BH158" s="11"/>
      <c r="BI158" s="11"/>
      <c r="BK158" s="11"/>
      <c r="BL158" s="11"/>
      <c r="BM158" s="11"/>
      <c r="BN158" s="11"/>
      <c r="BO158" s="11"/>
      <c r="BP158" s="11"/>
      <c r="BQ158" s="11"/>
      <c r="BR158" s="11"/>
      <c r="BS158" s="11"/>
      <c r="BT158" s="11"/>
      <c r="BU158" s="11"/>
      <c r="BV158" s="11"/>
      <c r="BW158" s="80"/>
      <c r="BX158" s="80"/>
      <c r="BY158" s="80"/>
      <c r="BZ158" s="80"/>
      <c r="CA158" s="80"/>
      <c r="CB158" s="80"/>
      <c r="CC158" s="80"/>
    </row>
    <row r="159" spans="2:81" x14ac:dyDescent="0.25">
      <c r="B159" s="11"/>
      <c r="C159" s="11"/>
      <c r="D159" s="11"/>
      <c r="E159" s="11"/>
      <c r="F159" s="11"/>
      <c r="G159" s="11"/>
      <c r="H159" s="11"/>
      <c r="I159" s="11"/>
      <c r="J159" s="11"/>
      <c r="K159" s="11"/>
      <c r="L159" s="11"/>
      <c r="M159" s="11"/>
      <c r="N159" s="11"/>
      <c r="O159" s="11"/>
      <c r="P159" s="11"/>
      <c r="Q159" s="11"/>
      <c r="R159" s="11"/>
      <c r="S159" s="11"/>
      <c r="T159" s="11"/>
      <c r="U159" s="11"/>
      <c r="V159" s="11"/>
      <c r="W159" s="11"/>
      <c r="X159" s="11"/>
      <c r="Y159" s="11"/>
      <c r="Z159" s="11"/>
      <c r="AA159" s="11"/>
      <c r="AB159" s="11"/>
      <c r="AC159" s="11"/>
      <c r="AD159" s="11"/>
      <c r="AE159" s="11"/>
      <c r="AF159" s="11"/>
      <c r="AG159" s="11"/>
      <c r="AH159" s="11"/>
      <c r="AI159" s="11"/>
      <c r="AJ159" s="11"/>
      <c r="AK159" s="11"/>
      <c r="AL159" s="11"/>
      <c r="AM159" s="11"/>
      <c r="AN159" s="11"/>
      <c r="AO159" s="11"/>
      <c r="AP159" s="11"/>
      <c r="AR159" s="11"/>
      <c r="AS159" s="11"/>
      <c r="AT159" s="11"/>
      <c r="AU159" s="11"/>
      <c r="AV159" s="11"/>
      <c r="AW159" s="11"/>
      <c r="AX159" s="11"/>
      <c r="AY159" s="11"/>
      <c r="AZ159" s="11"/>
      <c r="BA159" s="11"/>
      <c r="BB159" s="11"/>
      <c r="BC159" s="11"/>
      <c r="BD159" s="11"/>
      <c r="BE159" s="11"/>
      <c r="BF159" s="11"/>
      <c r="BG159" s="11"/>
      <c r="BH159" s="11"/>
      <c r="BI159" s="11"/>
      <c r="BK159" s="11"/>
      <c r="BL159" s="11"/>
      <c r="BM159" s="11"/>
      <c r="BN159" s="11"/>
      <c r="BO159" s="11"/>
      <c r="BP159" s="11"/>
      <c r="BQ159" s="11"/>
      <c r="BR159" s="11"/>
      <c r="BS159" s="11"/>
      <c r="BT159" s="11"/>
      <c r="BU159" s="11"/>
      <c r="BV159" s="11"/>
      <c r="BW159" s="80"/>
      <c r="BX159" s="80"/>
      <c r="BY159" s="80"/>
      <c r="BZ159" s="80"/>
      <c r="CA159" s="80"/>
      <c r="CB159" s="80"/>
      <c r="CC159" s="80"/>
    </row>
    <row r="160" spans="2:81" x14ac:dyDescent="0.25">
      <c r="B160" s="11"/>
      <c r="C160" s="11"/>
      <c r="D160" s="11"/>
      <c r="E160" s="11"/>
      <c r="F160" s="11"/>
      <c r="G160" s="11"/>
      <c r="H160" s="11"/>
      <c r="I160" s="11"/>
      <c r="J160" s="11"/>
      <c r="K160" s="11"/>
      <c r="L160" s="11"/>
      <c r="M160" s="11"/>
      <c r="N160" s="11"/>
      <c r="O160" s="11"/>
      <c r="P160" s="11"/>
      <c r="Q160" s="11"/>
      <c r="R160" s="11"/>
      <c r="S160" s="11"/>
      <c r="T160" s="11"/>
      <c r="U160" s="11"/>
      <c r="V160" s="11"/>
      <c r="W160" s="11"/>
      <c r="X160" s="11"/>
      <c r="Y160" s="11"/>
      <c r="Z160" s="11"/>
      <c r="AA160" s="11"/>
      <c r="AB160" s="11"/>
      <c r="AC160" s="11"/>
      <c r="AD160" s="11"/>
      <c r="AE160" s="11"/>
      <c r="AF160" s="11"/>
      <c r="AG160" s="11"/>
      <c r="AH160" s="11"/>
      <c r="AI160" s="11"/>
      <c r="AJ160" s="11"/>
      <c r="AK160" s="11"/>
      <c r="AL160" s="11"/>
      <c r="AM160" s="11"/>
      <c r="AN160" s="11"/>
      <c r="AO160" s="11"/>
      <c r="AP160" s="11"/>
      <c r="AR160" s="11"/>
      <c r="AS160" s="11"/>
      <c r="AT160" s="11"/>
      <c r="AU160" s="11"/>
      <c r="AV160" s="11"/>
      <c r="AW160" s="11"/>
      <c r="AX160" s="11"/>
      <c r="AY160" s="11"/>
      <c r="AZ160" s="11"/>
      <c r="BA160" s="11"/>
      <c r="BB160" s="11"/>
      <c r="BC160" s="11"/>
      <c r="BD160" s="11"/>
      <c r="BE160" s="11"/>
      <c r="BF160" s="11"/>
      <c r="BG160" s="11"/>
      <c r="BH160" s="11"/>
      <c r="BI160" s="11"/>
      <c r="BK160" s="11"/>
      <c r="BL160" s="11"/>
      <c r="BM160" s="11"/>
      <c r="BN160" s="11"/>
      <c r="BO160" s="11"/>
      <c r="BP160" s="11"/>
      <c r="BQ160" s="11"/>
      <c r="BR160" s="11"/>
      <c r="BS160" s="11"/>
      <c r="BT160" s="11"/>
      <c r="BU160" s="11"/>
      <c r="BV160" s="11"/>
      <c r="BW160" s="80"/>
      <c r="BX160" s="80"/>
      <c r="BY160" s="80"/>
      <c r="BZ160" s="80"/>
      <c r="CA160" s="80"/>
      <c r="CB160" s="80"/>
      <c r="CC160" s="80"/>
    </row>
    <row r="161" spans="2:81" x14ac:dyDescent="0.25">
      <c r="B161" s="11"/>
      <c r="C161" s="11"/>
      <c r="D161" s="11"/>
      <c r="E161" s="11"/>
      <c r="F161" s="11"/>
      <c r="G161" s="11"/>
      <c r="H161" s="11"/>
      <c r="I161" s="11"/>
      <c r="J161" s="11"/>
      <c r="K161" s="11"/>
      <c r="L161" s="11"/>
      <c r="M161" s="11"/>
      <c r="N161" s="11"/>
      <c r="O161" s="11"/>
      <c r="P161" s="11"/>
      <c r="Q161" s="11"/>
      <c r="R161" s="11"/>
      <c r="S161" s="11"/>
      <c r="T161" s="11"/>
      <c r="U161" s="11"/>
      <c r="V161" s="11"/>
      <c r="W161" s="11"/>
      <c r="X161" s="11"/>
      <c r="Y161" s="11"/>
      <c r="Z161" s="11"/>
      <c r="AA161" s="11"/>
      <c r="AB161" s="11"/>
      <c r="AC161" s="11"/>
      <c r="AD161" s="11"/>
      <c r="AE161" s="11"/>
      <c r="AF161" s="11"/>
      <c r="AG161" s="11"/>
      <c r="AH161" s="11"/>
      <c r="AI161" s="11"/>
      <c r="AJ161" s="11"/>
      <c r="AK161" s="11"/>
      <c r="AL161" s="11"/>
      <c r="AM161" s="11"/>
      <c r="AN161" s="11"/>
      <c r="AO161" s="11"/>
      <c r="AP161" s="11"/>
      <c r="AR161" s="11"/>
      <c r="AS161" s="11"/>
      <c r="AT161" s="11"/>
      <c r="AU161" s="11"/>
      <c r="AV161" s="11"/>
      <c r="AW161" s="11"/>
      <c r="AX161" s="11"/>
      <c r="AY161" s="11"/>
      <c r="AZ161" s="11"/>
      <c r="BA161" s="11"/>
      <c r="BB161" s="11"/>
      <c r="BC161" s="11"/>
      <c r="BD161" s="11"/>
      <c r="BE161" s="11"/>
      <c r="BF161" s="11"/>
      <c r="BG161" s="11"/>
      <c r="BH161" s="11"/>
      <c r="BI161" s="11"/>
      <c r="BK161" s="11"/>
      <c r="BL161" s="11"/>
      <c r="BM161" s="11"/>
      <c r="BN161" s="11"/>
      <c r="BO161" s="11"/>
      <c r="BP161" s="11"/>
      <c r="BQ161" s="11"/>
      <c r="BR161" s="11"/>
      <c r="BS161" s="11"/>
      <c r="BT161" s="11"/>
      <c r="BU161" s="11"/>
      <c r="BV161" s="11"/>
      <c r="BW161" s="80"/>
      <c r="BX161" s="80"/>
      <c r="BY161" s="80"/>
      <c r="BZ161" s="80"/>
      <c r="CA161" s="80"/>
      <c r="CB161" s="80"/>
      <c r="CC161" s="80"/>
    </row>
    <row r="162" spans="2:81" x14ac:dyDescent="0.25">
      <c r="B162" s="11"/>
      <c r="C162" s="11"/>
      <c r="D162" s="11"/>
      <c r="E162" s="11"/>
      <c r="F162" s="11"/>
      <c r="G162" s="11"/>
      <c r="H162" s="11"/>
      <c r="I162" s="11"/>
      <c r="J162" s="11"/>
      <c r="K162" s="11"/>
      <c r="L162" s="11"/>
      <c r="M162" s="11"/>
      <c r="N162" s="11"/>
      <c r="O162" s="11"/>
      <c r="P162" s="11"/>
      <c r="Q162" s="11"/>
      <c r="R162" s="11"/>
      <c r="S162" s="11"/>
      <c r="T162" s="11"/>
      <c r="U162" s="11"/>
      <c r="V162" s="11"/>
      <c r="W162" s="11"/>
      <c r="X162" s="11"/>
      <c r="Y162" s="11"/>
      <c r="Z162" s="11"/>
      <c r="AA162" s="11"/>
      <c r="AB162" s="11"/>
      <c r="AC162" s="11"/>
      <c r="AD162" s="11"/>
      <c r="AE162" s="11"/>
      <c r="AF162" s="11"/>
      <c r="AG162" s="11"/>
      <c r="AH162" s="11"/>
      <c r="AI162" s="11"/>
      <c r="AJ162" s="11"/>
      <c r="AK162" s="11"/>
      <c r="AL162" s="11"/>
      <c r="AM162" s="11"/>
      <c r="AN162" s="11"/>
      <c r="AO162" s="11"/>
      <c r="AP162" s="11"/>
      <c r="AR162" s="11"/>
      <c r="AS162" s="11"/>
      <c r="AT162" s="11"/>
      <c r="AU162" s="11"/>
      <c r="AV162" s="11"/>
      <c r="AW162" s="11"/>
      <c r="AX162" s="11"/>
      <c r="AY162" s="11"/>
      <c r="AZ162" s="11"/>
      <c r="BA162" s="11"/>
      <c r="BB162" s="11"/>
      <c r="BC162" s="11"/>
      <c r="BD162" s="11"/>
      <c r="BE162" s="11"/>
      <c r="BF162" s="11"/>
      <c r="BG162" s="11"/>
      <c r="BH162" s="11"/>
      <c r="BI162" s="11"/>
      <c r="BK162" s="11"/>
      <c r="BL162" s="11"/>
      <c r="BM162" s="11"/>
      <c r="BN162" s="11"/>
      <c r="BO162" s="11"/>
      <c r="BP162" s="11"/>
      <c r="BQ162" s="11"/>
      <c r="BR162" s="11"/>
      <c r="BS162" s="11"/>
      <c r="BT162" s="11"/>
      <c r="BU162" s="11"/>
      <c r="BV162" s="11"/>
      <c r="BW162" s="80"/>
      <c r="BX162" s="80"/>
      <c r="BY162" s="80"/>
      <c r="BZ162" s="80"/>
      <c r="CA162" s="80"/>
      <c r="CB162" s="80"/>
      <c r="CC162" s="80"/>
    </row>
    <row r="163" spans="2:81" x14ac:dyDescent="0.25">
      <c r="B163" s="11"/>
      <c r="C163" s="11"/>
      <c r="D163" s="11"/>
      <c r="E163" s="11"/>
      <c r="F163" s="11"/>
      <c r="G163" s="11"/>
      <c r="H163" s="11"/>
      <c r="I163" s="11"/>
      <c r="J163" s="11"/>
      <c r="K163" s="11"/>
      <c r="L163" s="11"/>
      <c r="M163" s="11"/>
      <c r="N163" s="11"/>
      <c r="O163" s="11"/>
      <c r="P163" s="11"/>
      <c r="Q163" s="11"/>
      <c r="R163" s="11"/>
      <c r="S163" s="11"/>
      <c r="T163" s="11"/>
      <c r="U163" s="11"/>
      <c r="V163" s="11"/>
      <c r="W163" s="11"/>
      <c r="X163" s="11"/>
      <c r="Y163" s="11"/>
      <c r="Z163" s="11"/>
      <c r="AA163" s="11"/>
      <c r="AB163" s="11"/>
      <c r="AC163" s="11"/>
      <c r="AD163" s="11"/>
      <c r="AE163" s="11"/>
      <c r="AF163" s="11"/>
      <c r="AG163" s="11"/>
      <c r="AH163" s="11"/>
      <c r="AI163" s="11"/>
      <c r="AJ163" s="11"/>
      <c r="AK163" s="11"/>
      <c r="AL163" s="11"/>
      <c r="AM163" s="11"/>
      <c r="AN163" s="11"/>
      <c r="AO163" s="11"/>
      <c r="AP163" s="11"/>
      <c r="AR163" s="11"/>
      <c r="AS163" s="11"/>
      <c r="AT163" s="11"/>
      <c r="AU163" s="11"/>
      <c r="AV163" s="11"/>
      <c r="AW163" s="11"/>
      <c r="AX163" s="11"/>
      <c r="AY163" s="11"/>
      <c r="AZ163" s="11"/>
      <c r="BA163" s="11"/>
      <c r="BB163" s="11"/>
      <c r="BC163" s="11"/>
      <c r="BD163" s="11"/>
      <c r="BE163" s="11"/>
      <c r="BF163" s="11"/>
      <c r="BG163" s="11"/>
      <c r="BH163" s="11"/>
      <c r="BI163" s="11"/>
      <c r="BK163" s="11"/>
      <c r="BL163" s="11"/>
      <c r="BM163" s="11"/>
      <c r="BN163" s="11"/>
      <c r="BO163" s="11"/>
      <c r="BP163" s="11"/>
      <c r="BQ163" s="11"/>
      <c r="BR163" s="11"/>
      <c r="BS163" s="11"/>
      <c r="BT163" s="11"/>
      <c r="BU163" s="11"/>
      <c r="BV163" s="11"/>
      <c r="BW163" s="80"/>
      <c r="BX163" s="80"/>
      <c r="BY163" s="80"/>
      <c r="BZ163" s="80"/>
      <c r="CA163" s="80"/>
      <c r="CB163" s="80"/>
      <c r="CC163" s="80"/>
    </row>
    <row r="164" spans="2:81" x14ac:dyDescent="0.25">
      <c r="B164" s="11"/>
      <c r="C164" s="11"/>
      <c r="D164" s="11"/>
      <c r="E164" s="11"/>
      <c r="F164" s="11"/>
      <c r="G164" s="11"/>
      <c r="H164" s="11"/>
      <c r="I164" s="11"/>
      <c r="J164" s="11"/>
      <c r="K164" s="11"/>
      <c r="L164" s="11"/>
      <c r="M164" s="11"/>
      <c r="N164" s="11"/>
      <c r="O164" s="11"/>
      <c r="P164" s="11"/>
      <c r="Q164" s="11"/>
      <c r="R164" s="11"/>
      <c r="S164" s="11"/>
      <c r="T164" s="11"/>
      <c r="U164" s="11"/>
      <c r="V164" s="11"/>
      <c r="W164" s="11"/>
      <c r="X164" s="11"/>
      <c r="Y164" s="11"/>
      <c r="Z164" s="11"/>
      <c r="AA164" s="11"/>
      <c r="AB164" s="11"/>
      <c r="AC164" s="11"/>
      <c r="AD164" s="11"/>
      <c r="AE164" s="11"/>
      <c r="AF164" s="11"/>
      <c r="AG164" s="11"/>
      <c r="AH164" s="11"/>
      <c r="AI164" s="11"/>
      <c r="AJ164" s="11"/>
      <c r="AK164" s="11"/>
      <c r="AL164" s="11"/>
      <c r="AM164" s="11"/>
      <c r="AN164" s="11"/>
      <c r="AO164" s="11"/>
      <c r="AP164" s="11"/>
      <c r="AR164" s="11"/>
      <c r="AS164" s="11"/>
      <c r="AT164" s="11"/>
      <c r="AU164" s="11"/>
      <c r="AV164" s="11"/>
      <c r="AW164" s="11"/>
      <c r="AX164" s="11"/>
      <c r="AY164" s="11"/>
      <c r="AZ164" s="11"/>
      <c r="BA164" s="11"/>
      <c r="BB164" s="11"/>
      <c r="BC164" s="11"/>
      <c r="BD164" s="11"/>
      <c r="BE164" s="11"/>
      <c r="BF164" s="11"/>
      <c r="BG164" s="11"/>
      <c r="BH164" s="11"/>
      <c r="BI164" s="11"/>
      <c r="BK164" s="11"/>
      <c r="BL164" s="11"/>
      <c r="BM164" s="11"/>
      <c r="BN164" s="11"/>
      <c r="BO164" s="11"/>
      <c r="BP164" s="11"/>
      <c r="BQ164" s="11"/>
      <c r="BR164" s="11"/>
      <c r="BS164" s="11"/>
      <c r="BT164" s="11"/>
      <c r="BU164" s="11"/>
      <c r="BV164" s="11"/>
      <c r="BW164" s="80"/>
      <c r="BX164" s="80"/>
      <c r="BY164" s="80"/>
      <c r="BZ164" s="80"/>
      <c r="CA164" s="80"/>
      <c r="CB164" s="80"/>
      <c r="CC164" s="80"/>
    </row>
    <row r="165" spans="2:81" x14ac:dyDescent="0.25">
      <c r="B165" s="11"/>
      <c r="C165" s="11"/>
      <c r="D165" s="11"/>
      <c r="E165" s="11"/>
      <c r="F165" s="11"/>
      <c r="G165" s="11"/>
      <c r="H165" s="11"/>
      <c r="I165" s="11"/>
      <c r="J165" s="11"/>
      <c r="K165" s="11"/>
      <c r="L165" s="11"/>
      <c r="M165" s="11"/>
      <c r="N165" s="11"/>
      <c r="O165" s="11"/>
      <c r="P165" s="11"/>
      <c r="Q165" s="11"/>
      <c r="R165" s="11"/>
      <c r="S165" s="11"/>
      <c r="T165" s="11"/>
      <c r="U165" s="11"/>
      <c r="V165" s="11"/>
      <c r="W165" s="11"/>
      <c r="X165" s="11"/>
      <c r="Y165" s="11"/>
      <c r="Z165" s="11"/>
      <c r="AA165" s="11"/>
      <c r="AB165" s="11"/>
      <c r="AC165" s="11"/>
      <c r="AD165" s="11"/>
      <c r="AE165" s="11"/>
      <c r="AF165" s="11"/>
      <c r="AG165" s="11"/>
      <c r="AH165" s="11"/>
      <c r="AI165" s="11"/>
      <c r="AJ165" s="11"/>
      <c r="AK165" s="11"/>
      <c r="AL165" s="11"/>
      <c r="AM165" s="11"/>
      <c r="AN165" s="11"/>
      <c r="AO165" s="11"/>
      <c r="AP165" s="11"/>
      <c r="AR165" s="11"/>
      <c r="AS165" s="11"/>
      <c r="AT165" s="11"/>
      <c r="AU165" s="11"/>
      <c r="AV165" s="11"/>
      <c r="AW165" s="11"/>
      <c r="AX165" s="11"/>
      <c r="AY165" s="11"/>
      <c r="AZ165" s="11"/>
      <c r="BA165" s="11"/>
      <c r="BB165" s="11"/>
      <c r="BC165" s="11"/>
      <c r="BD165" s="11"/>
      <c r="BE165" s="11"/>
      <c r="BF165" s="11"/>
      <c r="BG165" s="11"/>
      <c r="BH165" s="11"/>
      <c r="BI165" s="11"/>
      <c r="BK165" s="11"/>
      <c r="BL165" s="11"/>
      <c r="BM165" s="11"/>
      <c r="BN165" s="11"/>
      <c r="BO165" s="11"/>
      <c r="BP165" s="11"/>
      <c r="BQ165" s="11"/>
      <c r="BR165" s="11"/>
      <c r="BS165" s="11"/>
      <c r="BT165" s="11"/>
      <c r="BU165" s="11"/>
      <c r="BV165" s="11"/>
      <c r="BW165" s="80"/>
      <c r="BX165" s="80"/>
      <c r="BY165" s="80"/>
      <c r="BZ165" s="80"/>
      <c r="CA165" s="80"/>
      <c r="CB165" s="80"/>
      <c r="CC165" s="80"/>
    </row>
    <row r="166" spans="2:81" x14ac:dyDescent="0.25">
      <c r="B166" s="11"/>
      <c r="C166" s="11"/>
      <c r="D166" s="11"/>
      <c r="E166" s="11"/>
      <c r="F166" s="11"/>
      <c r="G166" s="11"/>
      <c r="H166" s="11"/>
      <c r="I166" s="11"/>
      <c r="J166" s="11"/>
      <c r="K166" s="11"/>
      <c r="L166" s="11"/>
      <c r="M166" s="11"/>
      <c r="N166" s="11"/>
      <c r="O166" s="11"/>
      <c r="P166" s="11"/>
      <c r="Q166" s="11"/>
      <c r="R166" s="11"/>
      <c r="S166" s="11"/>
      <c r="T166" s="11"/>
      <c r="U166" s="11"/>
      <c r="V166" s="11"/>
      <c r="W166" s="11"/>
      <c r="X166" s="11"/>
      <c r="Y166" s="11"/>
      <c r="Z166" s="11"/>
      <c r="AA166" s="11"/>
      <c r="AB166" s="11"/>
      <c r="AC166" s="11"/>
      <c r="AD166" s="11"/>
      <c r="AE166" s="11"/>
      <c r="AF166" s="11"/>
      <c r="AG166" s="11"/>
      <c r="AH166" s="11"/>
      <c r="AI166" s="11"/>
      <c r="AJ166" s="11"/>
      <c r="AK166" s="11"/>
      <c r="AL166" s="11"/>
      <c r="AM166" s="11"/>
      <c r="AN166" s="11"/>
      <c r="AO166" s="11"/>
      <c r="AP166" s="11"/>
      <c r="AR166" s="11"/>
      <c r="AS166" s="11"/>
      <c r="AT166" s="11"/>
      <c r="AU166" s="11"/>
      <c r="AV166" s="11"/>
      <c r="AW166" s="11"/>
      <c r="AX166" s="11"/>
      <c r="AY166" s="11"/>
      <c r="AZ166" s="11"/>
      <c r="BA166" s="11"/>
      <c r="BB166" s="11"/>
      <c r="BC166" s="11"/>
      <c r="BD166" s="11"/>
      <c r="BE166" s="11"/>
      <c r="BF166" s="11"/>
      <c r="BG166" s="11"/>
      <c r="BH166" s="11"/>
      <c r="BI166" s="11"/>
      <c r="BK166" s="11"/>
      <c r="BL166" s="11"/>
      <c r="BM166" s="11"/>
      <c r="BN166" s="11"/>
      <c r="BO166" s="11"/>
      <c r="BP166" s="11"/>
      <c r="BQ166" s="11"/>
      <c r="BR166" s="11"/>
      <c r="BS166" s="11"/>
      <c r="BT166" s="11"/>
      <c r="BU166" s="11"/>
      <c r="BV166" s="11"/>
      <c r="BW166" s="80"/>
      <c r="BX166" s="80"/>
      <c r="BY166" s="80"/>
      <c r="BZ166" s="80"/>
      <c r="CA166" s="80"/>
      <c r="CB166" s="80"/>
      <c r="CC166" s="80"/>
    </row>
    <row r="167" spans="2:81" x14ac:dyDescent="0.25">
      <c r="B167" s="11"/>
      <c r="C167" s="11"/>
      <c r="D167" s="11"/>
      <c r="E167" s="11"/>
      <c r="F167" s="11"/>
      <c r="G167" s="11"/>
      <c r="H167" s="11"/>
      <c r="I167" s="11"/>
      <c r="J167" s="11"/>
      <c r="K167" s="11"/>
      <c r="L167" s="11"/>
      <c r="M167" s="11"/>
      <c r="N167" s="11"/>
      <c r="O167" s="11"/>
      <c r="P167" s="11"/>
      <c r="Q167" s="11"/>
      <c r="R167" s="11"/>
      <c r="S167" s="11"/>
      <c r="T167" s="11"/>
      <c r="U167" s="11"/>
      <c r="V167" s="11"/>
      <c r="W167" s="11"/>
      <c r="X167" s="11"/>
      <c r="Y167" s="11"/>
      <c r="Z167" s="11"/>
      <c r="AA167" s="11"/>
      <c r="AB167" s="11"/>
      <c r="AC167" s="11"/>
      <c r="AD167" s="11"/>
      <c r="AE167" s="11"/>
      <c r="AF167" s="11"/>
      <c r="AG167" s="11"/>
      <c r="AH167" s="11"/>
      <c r="AI167" s="11"/>
      <c r="AJ167" s="11"/>
      <c r="AK167" s="11"/>
      <c r="AL167" s="11"/>
      <c r="AM167" s="11"/>
      <c r="AN167" s="11"/>
      <c r="AO167" s="11"/>
      <c r="AP167" s="11"/>
      <c r="AR167" s="11"/>
      <c r="AS167" s="11"/>
      <c r="AT167" s="11"/>
      <c r="AU167" s="11"/>
      <c r="AV167" s="11"/>
      <c r="AW167" s="11"/>
      <c r="AX167" s="11"/>
      <c r="AY167" s="11"/>
      <c r="AZ167" s="11"/>
      <c r="BA167" s="11"/>
      <c r="BB167" s="11"/>
      <c r="BC167" s="11"/>
      <c r="BD167" s="11"/>
      <c r="BE167" s="11"/>
      <c r="BF167" s="11"/>
      <c r="BG167" s="11"/>
      <c r="BH167" s="11"/>
      <c r="BI167" s="11"/>
      <c r="BK167" s="11"/>
      <c r="BL167" s="11"/>
      <c r="BM167" s="11"/>
      <c r="BN167" s="11"/>
      <c r="BO167" s="11"/>
      <c r="BP167" s="11"/>
      <c r="BQ167" s="11"/>
      <c r="BR167" s="11"/>
      <c r="BS167" s="11"/>
      <c r="BT167" s="11"/>
      <c r="BU167" s="11"/>
      <c r="BV167" s="11"/>
      <c r="BW167" s="80"/>
      <c r="BX167" s="80"/>
      <c r="BY167" s="80"/>
      <c r="BZ167" s="80"/>
      <c r="CA167" s="80"/>
      <c r="CB167" s="80"/>
      <c r="CC167" s="80"/>
    </row>
    <row r="168" spans="2:81" x14ac:dyDescent="0.25">
      <c r="B168" s="11"/>
      <c r="C168" s="11"/>
      <c r="D168" s="11"/>
      <c r="E168" s="11"/>
      <c r="F168" s="11"/>
      <c r="G168" s="11"/>
      <c r="H168" s="11"/>
      <c r="I168" s="11"/>
      <c r="J168" s="11"/>
      <c r="K168" s="11"/>
      <c r="L168" s="11"/>
      <c r="M168" s="11"/>
      <c r="N168" s="11"/>
      <c r="O168" s="11"/>
      <c r="P168" s="11"/>
      <c r="Q168" s="11"/>
      <c r="R168" s="11"/>
      <c r="S168" s="11"/>
      <c r="T168" s="11"/>
      <c r="U168" s="11"/>
      <c r="V168" s="11"/>
      <c r="W168" s="11"/>
      <c r="X168" s="11"/>
      <c r="Y168" s="11"/>
      <c r="Z168" s="11"/>
      <c r="AA168" s="11"/>
      <c r="AB168" s="11"/>
      <c r="AC168" s="11"/>
      <c r="AD168" s="11"/>
      <c r="AE168" s="11"/>
      <c r="AF168" s="11"/>
      <c r="AG168" s="11"/>
      <c r="AH168" s="11"/>
      <c r="AI168" s="11"/>
      <c r="AJ168" s="11"/>
      <c r="AK168" s="11"/>
      <c r="AL168" s="11"/>
      <c r="AM168" s="11"/>
      <c r="AN168" s="11"/>
      <c r="AO168" s="11"/>
      <c r="AP168" s="11"/>
      <c r="AR168" s="11"/>
      <c r="AS168" s="11"/>
      <c r="AT168" s="11"/>
      <c r="AU168" s="11"/>
      <c r="AV168" s="11"/>
      <c r="AW168" s="11"/>
      <c r="AX168" s="11"/>
      <c r="AY168" s="11"/>
      <c r="AZ168" s="11"/>
      <c r="BA168" s="11"/>
      <c r="BB168" s="11"/>
      <c r="BC168" s="11"/>
      <c r="BD168" s="11"/>
      <c r="BE168" s="11"/>
      <c r="BF168" s="11"/>
      <c r="BG168" s="11"/>
      <c r="BH168" s="11"/>
      <c r="BI168" s="11"/>
      <c r="BK168" s="11"/>
      <c r="BL168" s="11"/>
      <c r="BM168" s="11"/>
      <c r="BN168" s="11"/>
      <c r="BO168" s="11"/>
      <c r="BP168" s="11"/>
      <c r="BQ168" s="11"/>
      <c r="BR168" s="11"/>
      <c r="BS168" s="11"/>
      <c r="BT168" s="11"/>
      <c r="BU168" s="11"/>
      <c r="BV168" s="11"/>
      <c r="BW168" s="80"/>
      <c r="BX168" s="80"/>
      <c r="BY168" s="80"/>
      <c r="BZ168" s="80"/>
      <c r="CA168" s="80"/>
      <c r="CB168" s="80"/>
      <c r="CC168" s="80"/>
    </row>
    <row r="169" spans="2:81" x14ac:dyDescent="0.25">
      <c r="B169" s="11"/>
      <c r="C169" s="11"/>
      <c r="D169" s="11"/>
      <c r="E169" s="11"/>
      <c r="F169" s="11"/>
      <c r="G169" s="11"/>
      <c r="H169" s="11"/>
      <c r="I169" s="11"/>
      <c r="J169" s="11"/>
      <c r="K169" s="11"/>
      <c r="L169" s="11"/>
      <c r="M169" s="11"/>
      <c r="N169" s="11"/>
      <c r="O169" s="11"/>
      <c r="P169" s="11"/>
      <c r="Q169" s="11"/>
      <c r="R169" s="11"/>
      <c r="S169" s="11"/>
      <c r="T169" s="11"/>
      <c r="U169" s="11"/>
      <c r="V169" s="11"/>
      <c r="W169" s="11"/>
      <c r="X169" s="11"/>
      <c r="Y169" s="11"/>
      <c r="Z169" s="11"/>
      <c r="AA169" s="11"/>
      <c r="AB169" s="11"/>
      <c r="AC169" s="11"/>
      <c r="AD169" s="11"/>
      <c r="AE169" s="11"/>
      <c r="AF169" s="11"/>
      <c r="AG169" s="11"/>
      <c r="AH169" s="11"/>
      <c r="AI169" s="11"/>
      <c r="AJ169" s="11"/>
      <c r="AK169" s="11"/>
      <c r="AL169" s="11"/>
      <c r="AM169" s="11"/>
      <c r="AN169" s="11"/>
      <c r="AO169" s="11"/>
      <c r="AP169" s="11"/>
      <c r="AR169" s="11"/>
      <c r="AS169" s="11"/>
      <c r="AT169" s="11"/>
      <c r="AU169" s="11"/>
      <c r="AV169" s="11"/>
      <c r="AW169" s="11"/>
      <c r="AX169" s="11"/>
      <c r="AY169" s="11"/>
      <c r="AZ169" s="11"/>
      <c r="BA169" s="11"/>
      <c r="BB169" s="11"/>
      <c r="BC169" s="11"/>
      <c r="BD169" s="11"/>
      <c r="BE169" s="11"/>
      <c r="BF169" s="11"/>
      <c r="BG169" s="11"/>
      <c r="BH169" s="11"/>
      <c r="BI169" s="11"/>
      <c r="BK169" s="11"/>
      <c r="BL169" s="11"/>
      <c r="BM169" s="11"/>
      <c r="BN169" s="11"/>
      <c r="BO169" s="11"/>
      <c r="BP169" s="11"/>
      <c r="BQ169" s="11"/>
      <c r="BR169" s="11"/>
      <c r="BS169" s="11"/>
      <c r="BT169" s="11"/>
      <c r="BU169" s="11"/>
      <c r="BV169" s="11"/>
      <c r="BW169" s="80"/>
      <c r="BX169" s="80"/>
      <c r="BY169" s="80"/>
      <c r="BZ169" s="80"/>
      <c r="CA169" s="80"/>
      <c r="CB169" s="80"/>
      <c r="CC169" s="80"/>
    </row>
    <row r="170" spans="2:81" x14ac:dyDescent="0.25">
      <c r="B170" s="11"/>
      <c r="C170" s="11"/>
      <c r="D170" s="11"/>
      <c r="E170" s="11"/>
      <c r="F170" s="11"/>
      <c r="G170" s="11"/>
      <c r="H170" s="11"/>
      <c r="I170" s="11"/>
      <c r="J170" s="11"/>
      <c r="K170" s="11"/>
      <c r="L170" s="11"/>
      <c r="M170" s="11"/>
      <c r="N170" s="11"/>
      <c r="O170" s="11"/>
      <c r="P170" s="11"/>
      <c r="Q170" s="11"/>
      <c r="R170" s="11"/>
      <c r="S170" s="11"/>
      <c r="T170" s="11"/>
      <c r="U170" s="11"/>
      <c r="V170" s="11"/>
      <c r="W170" s="11"/>
      <c r="X170" s="11"/>
      <c r="Y170" s="11"/>
      <c r="Z170" s="11"/>
      <c r="AA170" s="11"/>
      <c r="AB170" s="11"/>
      <c r="AC170" s="11"/>
      <c r="AD170" s="11"/>
      <c r="AE170" s="11"/>
      <c r="AF170" s="11"/>
      <c r="AG170" s="11"/>
      <c r="AH170" s="11"/>
      <c r="AI170" s="11"/>
      <c r="AJ170" s="11"/>
      <c r="AK170" s="11"/>
      <c r="AL170" s="11"/>
      <c r="AM170" s="11"/>
      <c r="AN170" s="11"/>
      <c r="AO170" s="11"/>
      <c r="AP170" s="11"/>
      <c r="AR170" s="11"/>
      <c r="AS170" s="11"/>
      <c r="AT170" s="11"/>
      <c r="AU170" s="11"/>
      <c r="AV170" s="11"/>
      <c r="AW170" s="11"/>
      <c r="AX170" s="11"/>
      <c r="AY170" s="11"/>
      <c r="AZ170" s="11"/>
      <c r="BA170" s="11"/>
      <c r="BB170" s="11"/>
      <c r="BC170" s="11"/>
      <c r="BD170" s="11"/>
      <c r="BE170" s="11"/>
      <c r="BF170" s="11"/>
      <c r="BG170" s="11"/>
      <c r="BH170" s="11"/>
      <c r="BI170" s="11"/>
      <c r="BK170" s="11"/>
      <c r="BL170" s="11"/>
      <c r="BM170" s="11"/>
      <c r="BN170" s="11"/>
      <c r="BO170" s="11"/>
      <c r="BP170" s="11"/>
      <c r="BQ170" s="11"/>
      <c r="BR170" s="11"/>
      <c r="BS170" s="11"/>
      <c r="BT170" s="11"/>
      <c r="BU170" s="11"/>
      <c r="BV170" s="11"/>
      <c r="BW170" s="80"/>
      <c r="BX170" s="80"/>
      <c r="BY170" s="80"/>
      <c r="BZ170" s="80"/>
      <c r="CA170" s="80"/>
      <c r="CB170" s="80"/>
      <c r="CC170" s="80"/>
    </row>
    <row r="171" spans="2:81" x14ac:dyDescent="0.25">
      <c r="B171" s="11"/>
      <c r="C171" s="11"/>
      <c r="D171" s="11"/>
      <c r="E171" s="11"/>
      <c r="F171" s="11"/>
      <c r="G171" s="11"/>
      <c r="H171" s="11"/>
      <c r="I171" s="11"/>
      <c r="J171" s="11"/>
      <c r="K171" s="11"/>
      <c r="L171" s="11"/>
      <c r="M171" s="11"/>
      <c r="N171" s="11"/>
      <c r="O171" s="11"/>
      <c r="P171" s="11"/>
      <c r="Q171" s="11"/>
      <c r="R171" s="11"/>
      <c r="S171" s="11"/>
      <c r="T171" s="11"/>
      <c r="U171" s="11"/>
      <c r="V171" s="11"/>
      <c r="W171" s="11"/>
      <c r="X171" s="11"/>
      <c r="Y171" s="11"/>
      <c r="Z171" s="11"/>
      <c r="AA171" s="11"/>
      <c r="AB171" s="11"/>
      <c r="AC171" s="11"/>
      <c r="AD171" s="11"/>
      <c r="AE171" s="11"/>
      <c r="AF171" s="11"/>
      <c r="AG171" s="11"/>
      <c r="AH171" s="11"/>
      <c r="AI171" s="11"/>
      <c r="AJ171" s="11"/>
      <c r="AK171" s="11"/>
      <c r="AL171" s="11"/>
      <c r="AM171" s="11"/>
      <c r="AN171" s="11"/>
      <c r="AO171" s="11"/>
      <c r="AP171" s="11"/>
      <c r="AR171" s="11"/>
      <c r="AS171" s="11"/>
      <c r="AT171" s="11"/>
      <c r="AU171" s="11"/>
      <c r="AV171" s="11"/>
      <c r="AW171" s="11"/>
      <c r="AX171" s="11"/>
      <c r="AY171" s="11"/>
      <c r="AZ171" s="11"/>
      <c r="BA171" s="11"/>
      <c r="BB171" s="11"/>
      <c r="BC171" s="11"/>
      <c r="BD171" s="11"/>
      <c r="BE171" s="11"/>
      <c r="BF171" s="11"/>
      <c r="BG171" s="11"/>
      <c r="BH171" s="11"/>
      <c r="BI171" s="11"/>
      <c r="BK171" s="11"/>
      <c r="BL171" s="11"/>
      <c r="BM171" s="11"/>
      <c r="BN171" s="11"/>
      <c r="BO171" s="11"/>
      <c r="BP171" s="11"/>
      <c r="BQ171" s="11"/>
      <c r="BR171" s="11"/>
      <c r="BS171" s="11"/>
      <c r="BT171" s="11"/>
      <c r="BU171" s="11"/>
      <c r="BV171" s="11"/>
      <c r="BW171" s="80"/>
      <c r="BX171" s="80"/>
      <c r="BY171" s="80"/>
      <c r="BZ171" s="80"/>
      <c r="CA171" s="80"/>
      <c r="CB171" s="80"/>
      <c r="CC171" s="80"/>
    </row>
    <row r="172" spans="2:81" x14ac:dyDescent="0.25">
      <c r="B172" s="11"/>
      <c r="C172" s="11"/>
      <c r="D172" s="11"/>
      <c r="E172" s="11"/>
      <c r="F172" s="11"/>
      <c r="G172" s="11"/>
      <c r="H172" s="11"/>
      <c r="I172" s="11"/>
      <c r="J172" s="11"/>
      <c r="K172" s="11"/>
      <c r="L172" s="11"/>
      <c r="M172" s="11"/>
      <c r="N172" s="11"/>
      <c r="O172" s="11"/>
      <c r="P172" s="11"/>
      <c r="Q172" s="11"/>
      <c r="R172" s="11"/>
      <c r="S172" s="11"/>
      <c r="T172" s="11"/>
      <c r="U172" s="11"/>
      <c r="V172" s="11"/>
      <c r="W172" s="11"/>
      <c r="X172" s="11"/>
      <c r="Y172" s="11"/>
      <c r="Z172" s="11"/>
      <c r="AA172" s="11"/>
      <c r="AB172" s="11"/>
      <c r="AC172" s="11"/>
      <c r="AD172" s="11"/>
      <c r="AE172" s="11"/>
      <c r="AF172" s="11"/>
      <c r="AG172" s="11"/>
      <c r="AH172" s="11"/>
      <c r="AI172" s="11"/>
      <c r="AJ172" s="11"/>
      <c r="AK172" s="11"/>
      <c r="AL172" s="11"/>
      <c r="AM172" s="11"/>
      <c r="AN172" s="11"/>
      <c r="AO172" s="11"/>
      <c r="AP172" s="11"/>
      <c r="AR172" s="11"/>
      <c r="AS172" s="11"/>
      <c r="AT172" s="11"/>
      <c r="AU172" s="11"/>
      <c r="AV172" s="11"/>
      <c r="AW172" s="11"/>
      <c r="AX172" s="11"/>
      <c r="AY172" s="11"/>
      <c r="AZ172" s="11"/>
      <c r="BA172" s="11"/>
      <c r="BB172" s="11"/>
      <c r="BC172" s="11"/>
      <c r="BD172" s="11"/>
      <c r="BE172" s="11"/>
      <c r="BF172" s="11"/>
      <c r="BG172" s="11"/>
      <c r="BH172" s="11"/>
      <c r="BI172" s="11"/>
      <c r="BK172" s="11"/>
      <c r="BL172" s="11"/>
      <c r="BM172" s="11"/>
      <c r="BN172" s="11"/>
      <c r="BO172" s="11"/>
      <c r="BP172" s="11"/>
      <c r="BQ172" s="11"/>
      <c r="BR172" s="11"/>
      <c r="BS172" s="11"/>
      <c r="BT172" s="11"/>
      <c r="BU172" s="11"/>
      <c r="BV172" s="11"/>
      <c r="BW172" s="80"/>
      <c r="BX172" s="80"/>
      <c r="BY172" s="80"/>
      <c r="BZ172" s="80"/>
      <c r="CA172" s="80"/>
      <c r="CB172" s="80"/>
      <c r="CC172" s="80"/>
    </row>
    <row r="173" spans="2:81" x14ac:dyDescent="0.25">
      <c r="B173" s="11"/>
      <c r="C173" s="11"/>
      <c r="D173" s="11"/>
      <c r="E173" s="11"/>
      <c r="F173" s="11"/>
      <c r="G173" s="11"/>
      <c r="H173" s="11"/>
      <c r="I173" s="11"/>
      <c r="J173" s="11"/>
      <c r="K173" s="11"/>
      <c r="L173" s="11"/>
      <c r="M173" s="11"/>
      <c r="N173" s="11"/>
      <c r="O173" s="11"/>
      <c r="P173" s="11"/>
      <c r="Q173" s="11"/>
      <c r="R173" s="11"/>
      <c r="S173" s="11"/>
      <c r="T173" s="11"/>
      <c r="U173" s="11"/>
      <c r="V173" s="11"/>
      <c r="W173" s="11"/>
      <c r="X173" s="11"/>
      <c r="Y173" s="11"/>
      <c r="Z173" s="11"/>
      <c r="AA173" s="11"/>
      <c r="AB173" s="11"/>
      <c r="AC173" s="11"/>
      <c r="AD173" s="11"/>
      <c r="AE173" s="11"/>
      <c r="AF173" s="11"/>
      <c r="AG173" s="11"/>
      <c r="AH173" s="11"/>
      <c r="AI173" s="11"/>
      <c r="AJ173" s="11"/>
      <c r="AK173" s="11"/>
      <c r="AL173" s="11"/>
      <c r="AM173" s="11"/>
      <c r="AN173" s="11"/>
      <c r="AO173" s="11"/>
      <c r="AP173" s="11"/>
      <c r="AR173" s="11"/>
      <c r="AS173" s="11"/>
      <c r="AT173" s="11"/>
      <c r="AU173" s="11"/>
      <c r="AV173" s="11"/>
      <c r="AW173" s="11"/>
      <c r="AX173" s="11"/>
      <c r="AY173" s="11"/>
      <c r="AZ173" s="11"/>
      <c r="BA173" s="11"/>
      <c r="BB173" s="11"/>
      <c r="BC173" s="11"/>
      <c r="BD173" s="11"/>
      <c r="BE173" s="11"/>
      <c r="BF173" s="11"/>
      <c r="BG173" s="11"/>
      <c r="BH173" s="11"/>
      <c r="BI173" s="11"/>
      <c r="BK173" s="11"/>
      <c r="BL173" s="11"/>
      <c r="BM173" s="11"/>
      <c r="BN173" s="11"/>
      <c r="BO173" s="11"/>
      <c r="BP173" s="11"/>
      <c r="BQ173" s="11"/>
      <c r="BR173" s="11"/>
      <c r="BS173" s="11"/>
      <c r="BT173" s="11"/>
      <c r="BU173" s="11"/>
      <c r="BV173" s="11"/>
      <c r="BW173" s="80"/>
      <c r="BX173" s="80"/>
      <c r="BY173" s="80"/>
      <c r="BZ173" s="80"/>
      <c r="CA173" s="80"/>
      <c r="CB173" s="80"/>
      <c r="CC173" s="80"/>
    </row>
    <row r="174" spans="2:81" x14ac:dyDescent="0.25">
      <c r="B174" s="11"/>
      <c r="C174" s="11"/>
      <c r="D174" s="11"/>
      <c r="E174" s="11"/>
      <c r="F174" s="11"/>
      <c r="G174" s="11"/>
      <c r="H174" s="11"/>
      <c r="I174" s="11"/>
      <c r="J174" s="11"/>
      <c r="K174" s="11"/>
      <c r="L174" s="11"/>
      <c r="M174" s="11"/>
      <c r="N174" s="11"/>
      <c r="O174" s="11"/>
      <c r="P174" s="11"/>
      <c r="Q174" s="11"/>
      <c r="R174" s="11"/>
      <c r="S174" s="11"/>
      <c r="T174" s="11"/>
      <c r="U174" s="11"/>
      <c r="V174" s="11"/>
      <c r="W174" s="11"/>
      <c r="X174" s="11"/>
      <c r="Y174" s="11"/>
      <c r="Z174" s="11"/>
      <c r="AA174" s="11"/>
      <c r="AB174" s="11"/>
      <c r="AC174" s="11"/>
      <c r="AD174" s="11"/>
      <c r="AE174" s="11"/>
      <c r="AF174" s="11"/>
      <c r="AG174" s="11"/>
      <c r="AH174" s="11"/>
      <c r="AI174" s="11"/>
      <c r="AJ174" s="11"/>
      <c r="AK174" s="11"/>
      <c r="AL174" s="11"/>
      <c r="AM174" s="11"/>
      <c r="AN174" s="11"/>
      <c r="AO174" s="11"/>
      <c r="AP174" s="11"/>
      <c r="AR174" s="11"/>
      <c r="AS174" s="11"/>
      <c r="AT174" s="11"/>
      <c r="AU174" s="11"/>
      <c r="AV174" s="11"/>
      <c r="AW174" s="11"/>
      <c r="AX174" s="11"/>
      <c r="AY174" s="11"/>
      <c r="AZ174" s="11"/>
      <c r="BA174" s="11"/>
      <c r="BB174" s="11"/>
      <c r="BC174" s="11"/>
      <c r="BD174" s="11"/>
      <c r="BE174" s="11"/>
      <c r="BF174" s="11"/>
      <c r="BG174" s="11"/>
      <c r="BH174" s="11"/>
      <c r="BI174" s="11"/>
      <c r="BK174" s="11"/>
      <c r="BL174" s="11"/>
      <c r="BM174" s="11"/>
      <c r="BN174" s="11"/>
      <c r="BO174" s="11"/>
      <c r="BP174" s="11"/>
      <c r="BQ174" s="11"/>
      <c r="BR174" s="11"/>
      <c r="BS174" s="11"/>
      <c r="BT174" s="11"/>
      <c r="BU174" s="11"/>
      <c r="BV174" s="11"/>
      <c r="BW174" s="80"/>
      <c r="BX174" s="80"/>
      <c r="BY174" s="80"/>
      <c r="BZ174" s="80"/>
      <c r="CA174" s="80"/>
      <c r="CB174" s="80"/>
      <c r="CC174" s="80"/>
    </row>
    <row r="175" spans="2:81" x14ac:dyDescent="0.25">
      <c r="B175" s="11"/>
      <c r="C175" s="11"/>
      <c r="D175" s="11"/>
      <c r="E175" s="11"/>
      <c r="F175" s="11"/>
      <c r="G175" s="11"/>
      <c r="H175" s="11"/>
      <c r="I175" s="11"/>
      <c r="J175" s="11"/>
      <c r="K175" s="11"/>
      <c r="L175" s="11"/>
      <c r="M175" s="11"/>
      <c r="N175" s="11"/>
      <c r="O175" s="11"/>
      <c r="P175" s="11"/>
      <c r="Q175" s="11"/>
      <c r="R175" s="11"/>
      <c r="S175" s="11"/>
      <c r="T175" s="11"/>
      <c r="U175" s="11"/>
      <c r="V175" s="11"/>
      <c r="W175" s="11"/>
      <c r="X175" s="11"/>
      <c r="Y175" s="11"/>
      <c r="Z175" s="11"/>
      <c r="AA175" s="11"/>
      <c r="AB175" s="11"/>
      <c r="AC175" s="11"/>
      <c r="AD175" s="11"/>
      <c r="AE175" s="11"/>
      <c r="AF175" s="11"/>
      <c r="AG175" s="11"/>
      <c r="AH175" s="11"/>
      <c r="AI175" s="11"/>
      <c r="AJ175" s="11"/>
      <c r="AK175" s="11"/>
      <c r="AL175" s="11"/>
      <c r="AM175" s="11"/>
      <c r="AN175" s="11"/>
      <c r="AO175" s="11"/>
      <c r="AP175" s="11"/>
      <c r="AR175" s="11"/>
      <c r="AS175" s="11"/>
      <c r="AT175" s="11"/>
      <c r="AU175" s="11"/>
      <c r="AV175" s="11"/>
      <c r="AW175" s="11"/>
      <c r="AX175" s="11"/>
      <c r="AY175" s="11"/>
      <c r="AZ175" s="11"/>
      <c r="BA175" s="11"/>
      <c r="BB175" s="11"/>
      <c r="BC175" s="11"/>
      <c r="BD175" s="11"/>
      <c r="BE175" s="11"/>
      <c r="BF175" s="11"/>
      <c r="BG175" s="11"/>
      <c r="BH175" s="11"/>
      <c r="BI175" s="11"/>
      <c r="BK175" s="11"/>
      <c r="BL175" s="11"/>
      <c r="BM175" s="11"/>
      <c r="BN175" s="11"/>
      <c r="BO175" s="11"/>
      <c r="BP175" s="11"/>
      <c r="BQ175" s="11"/>
      <c r="BR175" s="11"/>
      <c r="BS175" s="11"/>
      <c r="BT175" s="11"/>
      <c r="BU175" s="11"/>
      <c r="BV175" s="11"/>
      <c r="BW175" s="80"/>
      <c r="BX175" s="80"/>
      <c r="BY175" s="80"/>
      <c r="BZ175" s="80"/>
      <c r="CA175" s="80"/>
      <c r="CB175" s="80"/>
      <c r="CC175" s="80"/>
    </row>
    <row r="176" spans="2:81" x14ac:dyDescent="0.25">
      <c r="B176" s="11"/>
      <c r="C176" s="11"/>
      <c r="D176" s="11"/>
      <c r="E176" s="11"/>
      <c r="F176" s="11"/>
      <c r="G176" s="11"/>
      <c r="H176" s="11"/>
      <c r="I176" s="11"/>
      <c r="J176" s="11"/>
      <c r="K176" s="11"/>
      <c r="L176" s="11"/>
      <c r="M176" s="11"/>
      <c r="N176" s="11"/>
      <c r="O176" s="11"/>
      <c r="P176" s="11"/>
      <c r="Q176" s="11"/>
      <c r="R176" s="11"/>
      <c r="S176" s="11"/>
      <c r="T176" s="11"/>
      <c r="U176" s="11"/>
      <c r="V176" s="11"/>
      <c r="W176" s="11"/>
      <c r="X176" s="11"/>
      <c r="Y176" s="11"/>
      <c r="Z176" s="11"/>
      <c r="AA176" s="11"/>
      <c r="AB176" s="11"/>
      <c r="AC176" s="11"/>
      <c r="AD176" s="11"/>
      <c r="AE176" s="11"/>
      <c r="AF176" s="11"/>
      <c r="AG176" s="11"/>
      <c r="AH176" s="11"/>
      <c r="AI176" s="11"/>
      <c r="AJ176" s="11"/>
      <c r="AK176" s="11"/>
      <c r="AL176" s="11"/>
      <c r="AM176" s="11"/>
      <c r="AN176" s="11"/>
      <c r="AO176" s="11"/>
      <c r="AP176" s="11"/>
      <c r="AR176" s="11"/>
      <c r="AS176" s="11"/>
      <c r="AT176" s="11"/>
      <c r="AU176" s="11"/>
      <c r="AV176" s="11"/>
      <c r="AW176" s="11"/>
      <c r="AX176" s="11"/>
      <c r="AY176" s="11"/>
      <c r="AZ176" s="11"/>
      <c r="BA176" s="11"/>
      <c r="BB176" s="11"/>
      <c r="BC176" s="11"/>
      <c r="BD176" s="11"/>
      <c r="BE176" s="11"/>
      <c r="BF176" s="11"/>
      <c r="BG176" s="11"/>
      <c r="BH176" s="11"/>
      <c r="BI176" s="11"/>
      <c r="BK176" s="11"/>
      <c r="BL176" s="11"/>
      <c r="BM176" s="11"/>
      <c r="BN176" s="11"/>
      <c r="BO176" s="11"/>
      <c r="BP176" s="11"/>
      <c r="BQ176" s="11"/>
      <c r="BR176" s="11"/>
      <c r="BS176" s="11"/>
      <c r="BT176" s="11"/>
      <c r="BU176" s="11"/>
      <c r="BV176" s="11"/>
      <c r="BW176" s="80"/>
      <c r="BX176" s="80"/>
      <c r="BY176" s="80"/>
      <c r="BZ176" s="80"/>
      <c r="CA176" s="80"/>
      <c r="CB176" s="80"/>
      <c r="CC176" s="80"/>
    </row>
    <row r="177" spans="2:81" x14ac:dyDescent="0.25">
      <c r="B177" s="11"/>
      <c r="C177" s="11"/>
      <c r="D177" s="11"/>
      <c r="E177" s="11"/>
      <c r="F177" s="11"/>
      <c r="G177" s="11"/>
      <c r="H177" s="11"/>
      <c r="I177" s="11"/>
      <c r="J177" s="11"/>
      <c r="K177" s="11"/>
      <c r="L177" s="11"/>
      <c r="M177" s="11"/>
      <c r="N177" s="11"/>
      <c r="O177" s="11"/>
      <c r="P177" s="11"/>
      <c r="Q177" s="11"/>
      <c r="R177" s="11"/>
      <c r="S177" s="11"/>
      <c r="T177" s="11"/>
      <c r="U177" s="11"/>
      <c r="V177" s="11"/>
      <c r="W177" s="11"/>
      <c r="X177" s="11"/>
      <c r="Y177" s="11"/>
      <c r="Z177" s="11"/>
      <c r="AA177" s="11"/>
      <c r="AB177" s="11"/>
      <c r="AC177" s="11"/>
      <c r="AD177" s="11"/>
      <c r="AE177" s="11"/>
      <c r="AF177" s="11"/>
      <c r="AG177" s="11"/>
      <c r="AH177" s="11"/>
      <c r="AI177" s="11"/>
      <c r="AJ177" s="11"/>
      <c r="AK177" s="11"/>
      <c r="AL177" s="11"/>
      <c r="AM177" s="11"/>
      <c r="AN177" s="11"/>
      <c r="AO177" s="11"/>
      <c r="AP177" s="11"/>
      <c r="AR177" s="11"/>
      <c r="AS177" s="11"/>
      <c r="AT177" s="11"/>
      <c r="AU177" s="11"/>
      <c r="AV177" s="11"/>
      <c r="AW177" s="11"/>
      <c r="AX177" s="11"/>
      <c r="AY177" s="11"/>
      <c r="AZ177" s="11"/>
      <c r="BA177" s="11"/>
      <c r="BB177" s="11"/>
      <c r="BC177" s="11"/>
      <c r="BD177" s="11"/>
      <c r="BE177" s="11"/>
      <c r="BF177" s="11"/>
      <c r="BG177" s="11"/>
      <c r="BH177" s="11"/>
      <c r="BI177" s="11"/>
      <c r="BK177" s="11"/>
      <c r="BL177" s="11"/>
      <c r="BM177" s="11"/>
      <c r="BN177" s="11"/>
      <c r="BO177" s="11"/>
      <c r="BP177" s="11"/>
      <c r="BQ177" s="11"/>
      <c r="BR177" s="11"/>
      <c r="BS177" s="11"/>
      <c r="BT177" s="11"/>
      <c r="BU177" s="11"/>
      <c r="BV177" s="11"/>
      <c r="BW177" s="80"/>
      <c r="BX177" s="80"/>
      <c r="BY177" s="80"/>
      <c r="BZ177" s="80"/>
      <c r="CA177" s="80"/>
      <c r="CB177" s="80"/>
      <c r="CC177" s="80"/>
    </row>
    <row r="178" spans="2:81" x14ac:dyDescent="0.25">
      <c r="B178" s="11"/>
      <c r="C178" s="11"/>
      <c r="D178" s="11"/>
      <c r="E178" s="11"/>
      <c r="F178" s="11"/>
      <c r="G178" s="11"/>
      <c r="H178" s="11"/>
      <c r="I178" s="11"/>
      <c r="J178" s="11"/>
      <c r="K178" s="11"/>
      <c r="L178" s="11"/>
      <c r="M178" s="11"/>
      <c r="N178" s="11"/>
      <c r="O178" s="11"/>
      <c r="P178" s="11"/>
      <c r="Q178" s="11"/>
      <c r="R178" s="11"/>
      <c r="S178" s="11"/>
      <c r="T178" s="11"/>
      <c r="U178" s="11"/>
      <c r="V178" s="11"/>
      <c r="W178" s="11"/>
      <c r="X178" s="11"/>
      <c r="Y178" s="11"/>
      <c r="Z178" s="11"/>
      <c r="AA178" s="11"/>
      <c r="AB178" s="11"/>
      <c r="AC178" s="11"/>
      <c r="AD178" s="11"/>
      <c r="AE178" s="11"/>
      <c r="AF178" s="11"/>
      <c r="AG178" s="11"/>
      <c r="AH178" s="11"/>
      <c r="AI178" s="11"/>
      <c r="AJ178" s="11"/>
      <c r="AK178" s="11"/>
      <c r="AL178" s="11"/>
      <c r="AM178" s="11"/>
      <c r="AN178" s="11"/>
      <c r="AO178" s="11"/>
      <c r="AP178" s="11"/>
      <c r="AR178" s="11"/>
      <c r="AS178" s="11"/>
      <c r="AT178" s="11"/>
      <c r="AU178" s="11"/>
      <c r="AV178" s="11"/>
      <c r="AW178" s="11"/>
      <c r="AX178" s="11"/>
      <c r="AY178" s="11"/>
      <c r="AZ178" s="11"/>
      <c r="BA178" s="11"/>
      <c r="BB178" s="11"/>
      <c r="BC178" s="11"/>
      <c r="BD178" s="11"/>
      <c r="BE178" s="11"/>
      <c r="BF178" s="11"/>
      <c r="BG178" s="11"/>
      <c r="BH178" s="11"/>
      <c r="BI178" s="11"/>
      <c r="BK178" s="11"/>
      <c r="BL178" s="11"/>
      <c r="BM178" s="11"/>
      <c r="BN178" s="11"/>
      <c r="BO178" s="11"/>
      <c r="BP178" s="11"/>
      <c r="BQ178" s="11"/>
      <c r="BR178" s="11"/>
      <c r="BS178" s="11"/>
      <c r="BT178" s="11"/>
      <c r="BU178" s="11"/>
      <c r="BV178" s="11"/>
      <c r="BW178" s="80"/>
      <c r="BX178" s="80"/>
      <c r="BY178" s="80"/>
      <c r="BZ178" s="80"/>
      <c r="CA178" s="80"/>
      <c r="CB178" s="80"/>
      <c r="CC178" s="80"/>
    </row>
    <row r="179" spans="2:81" x14ac:dyDescent="0.25">
      <c r="B179" s="11"/>
      <c r="C179" s="11"/>
      <c r="D179" s="11"/>
      <c r="E179" s="11"/>
      <c r="F179" s="11"/>
      <c r="G179" s="11"/>
      <c r="H179" s="11"/>
      <c r="I179" s="11"/>
      <c r="J179" s="11"/>
      <c r="K179" s="11"/>
      <c r="L179" s="11"/>
      <c r="M179" s="11"/>
      <c r="N179" s="11"/>
      <c r="O179" s="11"/>
      <c r="P179" s="11"/>
      <c r="Q179" s="11"/>
      <c r="R179" s="11"/>
      <c r="S179" s="11"/>
      <c r="T179" s="11"/>
      <c r="U179" s="11"/>
      <c r="V179" s="11"/>
      <c r="W179" s="11"/>
      <c r="X179" s="11"/>
      <c r="Y179" s="11"/>
      <c r="Z179" s="11"/>
      <c r="AA179" s="11"/>
      <c r="AB179" s="11"/>
      <c r="AC179" s="11"/>
      <c r="AD179" s="11"/>
      <c r="AE179" s="11"/>
      <c r="AF179" s="11"/>
      <c r="AG179" s="11"/>
      <c r="AH179" s="11"/>
      <c r="AI179" s="11"/>
      <c r="AJ179" s="11"/>
      <c r="AK179" s="11"/>
      <c r="AL179" s="11"/>
      <c r="AM179" s="11"/>
      <c r="AN179" s="11"/>
      <c r="AO179" s="11"/>
      <c r="AP179" s="11"/>
      <c r="AR179" s="11"/>
      <c r="AS179" s="11"/>
      <c r="AT179" s="11"/>
      <c r="AU179" s="11"/>
      <c r="AV179" s="11"/>
      <c r="AW179" s="11"/>
      <c r="AX179" s="11"/>
      <c r="AY179" s="11"/>
      <c r="AZ179" s="11"/>
      <c r="BA179" s="11"/>
      <c r="BB179" s="11"/>
      <c r="BC179" s="11"/>
      <c r="BD179" s="11"/>
      <c r="BE179" s="11"/>
      <c r="BF179" s="11"/>
      <c r="BG179" s="11"/>
      <c r="BH179" s="11"/>
      <c r="BI179" s="11"/>
      <c r="BK179" s="11"/>
      <c r="BL179" s="11"/>
      <c r="BM179" s="11"/>
      <c r="BN179" s="11"/>
      <c r="BO179" s="11"/>
      <c r="BP179" s="11"/>
      <c r="BQ179" s="11"/>
      <c r="BR179" s="11"/>
      <c r="BS179" s="11"/>
      <c r="BT179" s="11"/>
      <c r="BU179" s="11"/>
      <c r="BV179" s="11"/>
      <c r="BW179" s="80"/>
      <c r="BX179" s="80"/>
      <c r="BY179" s="80"/>
      <c r="BZ179" s="80"/>
      <c r="CA179" s="80"/>
      <c r="CB179" s="80"/>
      <c r="CC179" s="80"/>
    </row>
    <row r="180" spans="2:81" x14ac:dyDescent="0.25">
      <c r="B180" s="11"/>
      <c r="C180" s="11"/>
      <c r="D180" s="11"/>
      <c r="E180" s="11"/>
      <c r="F180" s="11"/>
      <c r="G180" s="11"/>
      <c r="H180" s="11"/>
      <c r="I180" s="11"/>
      <c r="J180" s="11"/>
      <c r="K180" s="11"/>
      <c r="L180" s="11"/>
      <c r="M180" s="11"/>
      <c r="N180" s="11"/>
      <c r="O180" s="11"/>
      <c r="P180" s="11"/>
      <c r="Q180" s="11"/>
      <c r="R180" s="11"/>
      <c r="S180" s="11"/>
      <c r="T180" s="11"/>
      <c r="U180" s="11"/>
      <c r="V180" s="11"/>
      <c r="W180" s="11"/>
      <c r="X180" s="11"/>
      <c r="Y180" s="11"/>
      <c r="Z180" s="11"/>
      <c r="AA180" s="11"/>
      <c r="AB180" s="11"/>
      <c r="AC180" s="11"/>
      <c r="AD180" s="11"/>
      <c r="AE180" s="11"/>
      <c r="AF180" s="11"/>
      <c r="AG180" s="11"/>
      <c r="AH180" s="11"/>
      <c r="AI180" s="11"/>
      <c r="AJ180" s="11"/>
      <c r="AK180" s="11"/>
      <c r="AL180" s="11"/>
      <c r="AM180" s="11"/>
      <c r="AN180" s="11"/>
      <c r="AO180" s="11"/>
      <c r="AP180" s="11"/>
      <c r="AR180" s="11"/>
      <c r="AS180" s="11"/>
      <c r="AT180" s="11"/>
      <c r="AU180" s="11"/>
      <c r="AV180" s="11"/>
      <c r="AW180" s="11"/>
      <c r="AX180" s="11"/>
      <c r="AY180" s="11"/>
      <c r="AZ180" s="11"/>
      <c r="BA180" s="11"/>
      <c r="BB180" s="11"/>
      <c r="BC180" s="11"/>
      <c r="BD180" s="11"/>
      <c r="BE180" s="11"/>
      <c r="BF180" s="11"/>
      <c r="BG180" s="11"/>
      <c r="BH180" s="11"/>
      <c r="BI180" s="11"/>
      <c r="BK180" s="11"/>
      <c r="BL180" s="11"/>
      <c r="BM180" s="11"/>
      <c r="BN180" s="11"/>
      <c r="BO180" s="11"/>
      <c r="BP180" s="11"/>
      <c r="BQ180" s="11"/>
      <c r="BR180" s="11"/>
      <c r="BS180" s="11"/>
      <c r="BT180" s="11"/>
      <c r="BU180" s="11"/>
      <c r="BV180" s="11"/>
      <c r="BW180" s="80"/>
      <c r="BX180" s="80"/>
      <c r="BY180" s="80"/>
      <c r="BZ180" s="80"/>
      <c r="CA180" s="80"/>
      <c r="CB180" s="80"/>
      <c r="CC180" s="80"/>
    </row>
    <row r="181" spans="2:81" x14ac:dyDescent="0.25">
      <c r="B181" s="11"/>
      <c r="C181" s="11"/>
      <c r="D181" s="11"/>
      <c r="E181" s="11"/>
      <c r="F181" s="11"/>
      <c r="G181" s="11"/>
      <c r="H181" s="11"/>
      <c r="I181" s="11"/>
      <c r="J181" s="11"/>
      <c r="K181" s="11"/>
      <c r="L181" s="11"/>
      <c r="M181" s="11"/>
      <c r="N181" s="11"/>
      <c r="O181" s="11"/>
      <c r="P181" s="11"/>
      <c r="Q181" s="11"/>
      <c r="R181" s="11"/>
      <c r="S181" s="11"/>
      <c r="T181" s="11"/>
      <c r="U181" s="11"/>
      <c r="V181" s="11"/>
      <c r="W181" s="11"/>
      <c r="X181" s="11"/>
      <c r="Y181" s="11"/>
      <c r="Z181" s="11"/>
      <c r="AA181" s="11"/>
      <c r="AB181" s="11"/>
      <c r="AC181" s="11"/>
      <c r="AD181" s="11"/>
      <c r="AE181" s="11"/>
      <c r="AF181" s="11"/>
      <c r="AG181" s="11"/>
      <c r="AH181" s="11"/>
      <c r="AI181" s="11"/>
      <c r="AJ181" s="11"/>
      <c r="AK181" s="11"/>
      <c r="AL181" s="11"/>
      <c r="AM181" s="11"/>
      <c r="AN181" s="11"/>
      <c r="AO181" s="11"/>
      <c r="AP181" s="11"/>
      <c r="AR181" s="11"/>
      <c r="AS181" s="11"/>
      <c r="AT181" s="11"/>
      <c r="AU181" s="11"/>
      <c r="AV181" s="11"/>
      <c r="AW181" s="11"/>
      <c r="AX181" s="11"/>
      <c r="AY181" s="11"/>
      <c r="AZ181" s="11"/>
      <c r="BA181" s="11"/>
      <c r="BB181" s="11"/>
      <c r="BC181" s="11"/>
      <c r="BD181" s="11"/>
      <c r="BE181" s="11"/>
      <c r="BF181" s="11"/>
      <c r="BG181" s="11"/>
      <c r="BH181" s="11"/>
      <c r="BI181" s="11"/>
      <c r="BK181" s="11"/>
      <c r="BL181" s="11"/>
      <c r="BM181" s="11"/>
      <c r="BN181" s="11"/>
      <c r="BO181" s="11"/>
      <c r="BP181" s="11"/>
      <c r="BQ181" s="11"/>
      <c r="BR181" s="11"/>
      <c r="BS181" s="11"/>
      <c r="BT181" s="11"/>
      <c r="BU181" s="11"/>
      <c r="BV181" s="11"/>
      <c r="BW181" s="80"/>
      <c r="BX181" s="80"/>
      <c r="BY181" s="80"/>
      <c r="BZ181" s="80"/>
      <c r="CA181" s="80"/>
      <c r="CB181" s="80"/>
      <c r="CC181" s="80"/>
    </row>
    <row r="182" spans="2:81" x14ac:dyDescent="0.25">
      <c r="B182" s="11"/>
      <c r="C182" s="11"/>
      <c r="D182" s="11"/>
      <c r="E182" s="11"/>
      <c r="F182" s="11"/>
      <c r="G182" s="11"/>
      <c r="H182" s="11"/>
      <c r="I182" s="11"/>
      <c r="J182" s="11"/>
      <c r="K182" s="11"/>
      <c r="L182" s="11"/>
      <c r="M182" s="11"/>
      <c r="N182" s="11"/>
      <c r="O182" s="11"/>
      <c r="P182" s="11"/>
      <c r="Q182" s="11"/>
      <c r="R182" s="11"/>
      <c r="S182" s="11"/>
      <c r="T182" s="11"/>
      <c r="U182" s="11"/>
      <c r="V182" s="11"/>
      <c r="W182" s="11"/>
      <c r="X182" s="11"/>
      <c r="Y182" s="11"/>
      <c r="Z182" s="11"/>
      <c r="AA182" s="11"/>
      <c r="AB182" s="11"/>
      <c r="AC182" s="11"/>
      <c r="AD182" s="11"/>
      <c r="AE182" s="11"/>
      <c r="AF182" s="11"/>
      <c r="AG182" s="11"/>
      <c r="AH182" s="11"/>
      <c r="AI182" s="11"/>
      <c r="AJ182" s="11"/>
      <c r="AK182" s="11"/>
      <c r="AL182" s="11"/>
      <c r="AM182" s="11"/>
      <c r="AN182" s="11"/>
      <c r="AO182" s="11"/>
      <c r="AP182" s="11"/>
      <c r="AR182" s="11"/>
      <c r="AS182" s="11"/>
      <c r="AT182" s="11"/>
      <c r="AU182" s="11"/>
      <c r="AV182" s="11"/>
      <c r="AW182" s="11"/>
      <c r="AX182" s="11"/>
      <c r="AY182" s="11"/>
      <c r="AZ182" s="11"/>
      <c r="BA182" s="11"/>
      <c r="BB182" s="11"/>
      <c r="BC182" s="11"/>
      <c r="BD182" s="11"/>
      <c r="BE182" s="11"/>
      <c r="BF182" s="11"/>
      <c r="BG182" s="11"/>
      <c r="BH182" s="11"/>
      <c r="BI182" s="11"/>
      <c r="BK182" s="11"/>
      <c r="BL182" s="11"/>
      <c r="BM182" s="11"/>
      <c r="BN182" s="11"/>
      <c r="BO182" s="11"/>
      <c r="BP182" s="11"/>
      <c r="BQ182" s="11"/>
      <c r="BR182" s="11"/>
      <c r="BS182" s="11"/>
      <c r="BT182" s="11"/>
      <c r="BU182" s="11"/>
      <c r="BV182" s="11"/>
      <c r="BW182" s="80"/>
      <c r="BX182" s="80"/>
      <c r="BY182" s="80"/>
      <c r="BZ182" s="80"/>
      <c r="CA182" s="80"/>
      <c r="CB182" s="80"/>
      <c r="CC182" s="80"/>
    </row>
    <row r="183" spans="2:81" x14ac:dyDescent="0.25">
      <c r="B183" s="11"/>
      <c r="C183" s="11"/>
      <c r="D183" s="11"/>
      <c r="E183" s="11"/>
      <c r="F183" s="11"/>
      <c r="G183" s="11"/>
      <c r="H183" s="11"/>
      <c r="I183" s="11"/>
      <c r="J183" s="11"/>
      <c r="K183" s="11"/>
      <c r="L183" s="11"/>
      <c r="M183" s="11"/>
      <c r="N183" s="11"/>
      <c r="O183" s="11"/>
      <c r="P183" s="11"/>
      <c r="Q183" s="11"/>
      <c r="R183" s="11"/>
      <c r="S183" s="11"/>
      <c r="T183" s="11"/>
      <c r="U183" s="11"/>
      <c r="V183" s="11"/>
      <c r="W183" s="11"/>
      <c r="X183" s="11"/>
      <c r="Y183" s="11"/>
      <c r="Z183" s="11"/>
      <c r="AA183" s="11"/>
      <c r="AB183" s="11"/>
      <c r="AC183" s="11"/>
      <c r="AD183" s="11"/>
      <c r="AE183" s="11"/>
      <c r="AF183" s="11"/>
      <c r="AG183" s="11"/>
      <c r="AH183" s="11"/>
      <c r="AI183" s="11"/>
      <c r="AJ183" s="11"/>
      <c r="AK183" s="11"/>
      <c r="AL183" s="11"/>
      <c r="AM183" s="11"/>
      <c r="AN183" s="11"/>
      <c r="AO183" s="11"/>
      <c r="AP183" s="11"/>
      <c r="AR183" s="11"/>
      <c r="AS183" s="11"/>
      <c r="AT183" s="11"/>
      <c r="AU183" s="11"/>
      <c r="AV183" s="11"/>
      <c r="AW183" s="11"/>
      <c r="AX183" s="11"/>
      <c r="AY183" s="11"/>
      <c r="AZ183" s="11"/>
      <c r="BA183" s="11"/>
      <c r="BB183" s="11"/>
      <c r="BC183" s="11"/>
      <c r="BD183" s="11"/>
      <c r="BE183" s="11"/>
      <c r="BF183" s="11"/>
      <c r="BG183" s="11"/>
      <c r="BH183" s="11"/>
      <c r="BI183" s="11"/>
      <c r="BK183" s="11"/>
      <c r="BL183" s="11"/>
      <c r="BM183" s="11"/>
      <c r="BN183" s="11"/>
      <c r="BO183" s="11"/>
      <c r="BP183" s="11"/>
      <c r="BQ183" s="11"/>
      <c r="BR183" s="11"/>
      <c r="BS183" s="11"/>
      <c r="BT183" s="11"/>
      <c r="BU183" s="11"/>
      <c r="BV183" s="11"/>
      <c r="BW183" s="80"/>
      <c r="BX183" s="80"/>
      <c r="BY183" s="80"/>
      <c r="BZ183" s="80"/>
      <c r="CA183" s="80"/>
      <c r="CB183" s="80"/>
      <c r="CC183" s="80"/>
    </row>
    <row r="184" spans="2:81" x14ac:dyDescent="0.25">
      <c r="B184" s="11"/>
      <c r="C184" s="11"/>
      <c r="D184" s="11"/>
      <c r="E184" s="11"/>
      <c r="F184" s="11"/>
      <c r="G184" s="11"/>
      <c r="H184" s="11"/>
      <c r="I184" s="11"/>
      <c r="J184" s="11"/>
      <c r="K184" s="11"/>
      <c r="L184" s="11"/>
      <c r="M184" s="11"/>
      <c r="N184" s="11"/>
      <c r="O184" s="11"/>
      <c r="P184" s="11"/>
      <c r="Q184" s="11"/>
      <c r="R184" s="11"/>
      <c r="S184" s="11"/>
      <c r="T184" s="11"/>
      <c r="U184" s="11"/>
      <c r="V184" s="11"/>
      <c r="W184" s="11"/>
      <c r="X184" s="11"/>
      <c r="Y184" s="11"/>
      <c r="Z184" s="11"/>
      <c r="AA184" s="11"/>
      <c r="AB184" s="11"/>
      <c r="AC184" s="11"/>
      <c r="AD184" s="11"/>
      <c r="AE184" s="11"/>
      <c r="AF184" s="11"/>
      <c r="AG184" s="11"/>
      <c r="AH184" s="11"/>
      <c r="AI184" s="11"/>
      <c r="AJ184" s="11"/>
      <c r="AK184" s="11"/>
      <c r="AL184" s="11"/>
      <c r="AM184" s="11"/>
      <c r="AN184" s="11"/>
      <c r="AO184" s="11"/>
      <c r="AP184" s="11"/>
      <c r="AR184" s="11"/>
      <c r="AS184" s="11"/>
      <c r="AT184" s="11"/>
      <c r="AU184" s="11"/>
      <c r="AV184" s="11"/>
      <c r="AW184" s="11"/>
      <c r="AX184" s="11"/>
      <c r="AY184" s="11"/>
      <c r="AZ184" s="11"/>
      <c r="BA184" s="11"/>
      <c r="BB184" s="11"/>
      <c r="BC184" s="11"/>
      <c r="BD184" s="11"/>
      <c r="BE184" s="11"/>
      <c r="BF184" s="11"/>
      <c r="BG184" s="11"/>
      <c r="BH184" s="11"/>
      <c r="BI184" s="11"/>
      <c r="BK184" s="11"/>
      <c r="BL184" s="11"/>
      <c r="BM184" s="11"/>
      <c r="BN184" s="11"/>
      <c r="BO184" s="11"/>
      <c r="BP184" s="11"/>
      <c r="BQ184" s="11"/>
      <c r="BR184" s="11"/>
      <c r="BS184" s="11"/>
      <c r="BT184" s="11"/>
      <c r="BU184" s="11"/>
      <c r="BV184" s="11"/>
      <c r="BW184" s="80"/>
      <c r="BX184" s="80"/>
      <c r="BY184" s="80"/>
      <c r="BZ184" s="80"/>
      <c r="CA184" s="80"/>
      <c r="CB184" s="80"/>
      <c r="CC184" s="80"/>
    </row>
    <row r="185" spans="2:81" x14ac:dyDescent="0.25">
      <c r="B185" s="11"/>
      <c r="C185" s="11"/>
      <c r="D185" s="11"/>
      <c r="E185" s="11"/>
      <c r="F185" s="11"/>
      <c r="G185" s="11"/>
      <c r="H185" s="11"/>
      <c r="I185" s="11"/>
      <c r="J185" s="11"/>
      <c r="K185" s="11"/>
      <c r="L185" s="11"/>
      <c r="M185" s="11"/>
      <c r="N185" s="11"/>
      <c r="O185" s="11"/>
      <c r="P185" s="11"/>
      <c r="Q185" s="11"/>
      <c r="R185" s="11"/>
      <c r="S185" s="11"/>
      <c r="T185" s="11"/>
      <c r="U185" s="11"/>
      <c r="V185" s="11"/>
      <c r="W185" s="11"/>
      <c r="X185" s="11"/>
      <c r="Y185" s="11"/>
      <c r="Z185" s="11"/>
      <c r="AA185" s="11"/>
      <c r="AB185" s="11"/>
      <c r="AC185" s="11"/>
      <c r="AD185" s="11"/>
      <c r="AE185" s="11"/>
      <c r="AF185" s="11"/>
      <c r="AG185" s="11"/>
      <c r="AH185" s="11"/>
      <c r="AI185" s="11"/>
      <c r="AJ185" s="11"/>
      <c r="AK185" s="11"/>
      <c r="AL185" s="11"/>
      <c r="AM185" s="11"/>
      <c r="AN185" s="11"/>
      <c r="AO185" s="11"/>
      <c r="AP185" s="11"/>
      <c r="AR185" s="11"/>
      <c r="AS185" s="11"/>
      <c r="AT185" s="11"/>
      <c r="AU185" s="11"/>
      <c r="AV185" s="11"/>
      <c r="AW185" s="11"/>
      <c r="AX185" s="11"/>
      <c r="AY185" s="11"/>
      <c r="AZ185" s="11"/>
      <c r="BA185" s="11"/>
      <c r="BB185" s="11"/>
      <c r="BC185" s="11"/>
      <c r="BD185" s="11"/>
      <c r="BE185" s="11"/>
      <c r="BF185" s="11"/>
      <c r="BG185" s="11"/>
      <c r="BH185" s="11"/>
      <c r="BI185" s="11"/>
      <c r="BK185" s="11"/>
      <c r="BL185" s="11"/>
      <c r="BM185" s="11"/>
      <c r="BN185" s="11"/>
      <c r="BO185" s="11"/>
      <c r="BP185" s="11"/>
      <c r="BQ185" s="11"/>
      <c r="BR185" s="11"/>
      <c r="BS185" s="11"/>
      <c r="BT185" s="11"/>
      <c r="BU185" s="11"/>
      <c r="BV185" s="11"/>
      <c r="BW185" s="80"/>
      <c r="BX185" s="80"/>
      <c r="BY185" s="80"/>
      <c r="BZ185" s="80"/>
      <c r="CA185" s="80"/>
      <c r="CB185" s="80"/>
      <c r="CC185" s="80"/>
    </row>
    <row r="186" spans="2:81" x14ac:dyDescent="0.25">
      <c r="B186" s="11"/>
      <c r="C186" s="11"/>
      <c r="D186" s="11"/>
      <c r="E186" s="11"/>
      <c r="F186" s="11"/>
      <c r="G186" s="11"/>
      <c r="H186" s="11"/>
      <c r="I186" s="11"/>
      <c r="J186" s="11"/>
      <c r="K186" s="11"/>
      <c r="L186" s="11"/>
      <c r="M186" s="11"/>
      <c r="N186" s="11"/>
      <c r="O186" s="11"/>
      <c r="P186" s="11"/>
      <c r="Q186" s="11"/>
      <c r="R186" s="11"/>
      <c r="S186" s="11"/>
      <c r="T186" s="11"/>
      <c r="U186" s="11"/>
      <c r="V186" s="11"/>
      <c r="W186" s="11"/>
      <c r="X186" s="11"/>
      <c r="Y186" s="11"/>
      <c r="Z186" s="11"/>
      <c r="AA186" s="11"/>
      <c r="AB186" s="11"/>
      <c r="AC186" s="11"/>
      <c r="AD186" s="11"/>
      <c r="AE186" s="11"/>
      <c r="AF186" s="11"/>
      <c r="AG186" s="11"/>
      <c r="AH186" s="11"/>
      <c r="AI186" s="11"/>
      <c r="AJ186" s="11"/>
      <c r="AK186" s="11"/>
      <c r="AL186" s="11"/>
      <c r="AM186" s="11"/>
      <c r="AN186" s="11"/>
      <c r="AO186" s="11"/>
      <c r="AP186" s="11"/>
      <c r="AR186" s="11"/>
      <c r="AS186" s="11"/>
      <c r="AT186" s="11"/>
      <c r="AU186" s="11"/>
      <c r="AV186" s="11"/>
      <c r="AW186" s="11"/>
      <c r="AX186" s="11"/>
      <c r="AY186" s="11"/>
      <c r="AZ186" s="11"/>
      <c r="BA186" s="11"/>
      <c r="BB186" s="11"/>
      <c r="BC186" s="11"/>
      <c r="BD186" s="11"/>
      <c r="BE186" s="11"/>
      <c r="BF186" s="11"/>
      <c r="BG186" s="11"/>
      <c r="BH186" s="11"/>
      <c r="BI186" s="11"/>
      <c r="BK186" s="11"/>
      <c r="BL186" s="11"/>
      <c r="BM186" s="11"/>
      <c r="BN186" s="11"/>
      <c r="BO186" s="11"/>
      <c r="BP186" s="11"/>
      <c r="BQ186" s="11"/>
      <c r="BR186" s="11"/>
      <c r="BS186" s="11"/>
      <c r="BT186" s="11"/>
      <c r="BU186" s="11"/>
      <c r="BV186" s="11"/>
      <c r="BW186" s="80"/>
      <c r="BX186" s="80"/>
      <c r="BY186" s="80"/>
      <c r="BZ186" s="80"/>
      <c r="CA186" s="80"/>
      <c r="CB186" s="80"/>
      <c r="CC186" s="80"/>
    </row>
    <row r="187" spans="2:81" x14ac:dyDescent="0.25">
      <c r="B187" s="11"/>
      <c r="C187" s="11"/>
      <c r="D187" s="11"/>
      <c r="E187" s="11"/>
      <c r="F187" s="11"/>
      <c r="G187" s="11"/>
      <c r="H187" s="11"/>
      <c r="I187" s="11"/>
      <c r="J187" s="11"/>
      <c r="K187" s="11"/>
      <c r="L187" s="11"/>
      <c r="M187" s="11"/>
      <c r="N187" s="11"/>
      <c r="O187" s="11"/>
      <c r="P187" s="11"/>
      <c r="Q187" s="11"/>
      <c r="R187" s="11"/>
      <c r="S187" s="11"/>
      <c r="T187" s="11"/>
      <c r="U187" s="11"/>
      <c r="V187" s="11"/>
      <c r="W187" s="11"/>
      <c r="X187" s="11"/>
      <c r="Y187" s="11"/>
      <c r="Z187" s="11"/>
      <c r="AA187" s="11"/>
      <c r="AB187" s="11"/>
      <c r="AC187" s="11"/>
      <c r="AD187" s="11"/>
      <c r="AE187" s="11"/>
      <c r="AF187" s="11"/>
      <c r="AG187" s="11"/>
      <c r="AH187" s="11"/>
      <c r="AI187" s="11"/>
      <c r="AJ187" s="11"/>
      <c r="AK187" s="11"/>
      <c r="AL187" s="11"/>
      <c r="AM187" s="11"/>
      <c r="AN187" s="11"/>
      <c r="AO187" s="11"/>
      <c r="AP187" s="11"/>
      <c r="AR187" s="11"/>
      <c r="AS187" s="11"/>
      <c r="AT187" s="11"/>
      <c r="AU187" s="11"/>
      <c r="AV187" s="11"/>
      <c r="AW187" s="11"/>
      <c r="AX187" s="11"/>
      <c r="AY187" s="11"/>
      <c r="AZ187" s="11"/>
      <c r="BA187" s="11"/>
      <c r="BB187" s="11"/>
      <c r="BC187" s="11"/>
      <c r="BD187" s="11"/>
      <c r="BE187" s="11"/>
      <c r="BF187" s="11"/>
      <c r="BG187" s="11"/>
      <c r="BH187" s="11"/>
      <c r="BI187" s="11"/>
      <c r="BK187" s="11"/>
      <c r="BL187" s="11"/>
      <c r="BM187" s="11"/>
      <c r="BN187" s="11"/>
      <c r="BO187" s="11"/>
      <c r="BP187" s="11"/>
      <c r="BQ187" s="11"/>
      <c r="BR187" s="11"/>
      <c r="BS187" s="11"/>
      <c r="BT187" s="11"/>
      <c r="BU187" s="11"/>
      <c r="BV187" s="11"/>
      <c r="BW187" s="80"/>
      <c r="BX187" s="80"/>
      <c r="BY187" s="80"/>
      <c r="BZ187" s="80"/>
      <c r="CA187" s="80"/>
      <c r="CB187" s="80"/>
      <c r="CC187" s="80"/>
    </row>
    <row r="188" spans="2:81" x14ac:dyDescent="0.25">
      <c r="B188" s="11"/>
      <c r="C188" s="11"/>
      <c r="D188" s="11"/>
      <c r="E188" s="11"/>
      <c r="F188" s="11"/>
      <c r="G188" s="11"/>
      <c r="H188" s="11"/>
      <c r="I188" s="11"/>
      <c r="J188" s="11"/>
      <c r="K188" s="11"/>
      <c r="L188" s="11"/>
      <c r="M188" s="11"/>
      <c r="N188" s="11"/>
      <c r="O188" s="11"/>
      <c r="P188" s="11"/>
      <c r="Q188" s="11"/>
      <c r="R188" s="11"/>
      <c r="S188" s="11"/>
      <c r="T188" s="11"/>
      <c r="U188" s="11"/>
      <c r="V188" s="11"/>
      <c r="W188" s="11"/>
      <c r="X188" s="11"/>
      <c r="Y188" s="11"/>
      <c r="Z188" s="11"/>
      <c r="AA188" s="11"/>
      <c r="AB188" s="11"/>
      <c r="AC188" s="11"/>
      <c r="AD188" s="11"/>
      <c r="AE188" s="11"/>
      <c r="AF188" s="11"/>
      <c r="AG188" s="11"/>
      <c r="AH188" s="11"/>
      <c r="AI188" s="11"/>
      <c r="AJ188" s="11"/>
      <c r="AK188" s="11"/>
      <c r="AL188" s="11"/>
      <c r="AM188" s="11"/>
      <c r="AN188" s="11"/>
      <c r="AO188" s="11"/>
      <c r="AP188" s="11"/>
      <c r="AR188" s="11"/>
      <c r="AS188" s="11"/>
      <c r="AT188" s="11"/>
      <c r="AU188" s="11"/>
      <c r="AV188" s="11"/>
      <c r="AW188" s="11"/>
      <c r="AX188" s="11"/>
      <c r="AY188" s="11"/>
      <c r="AZ188" s="11"/>
      <c r="BA188" s="11"/>
      <c r="BB188" s="11"/>
      <c r="BC188" s="11"/>
      <c r="BD188" s="11"/>
      <c r="BE188" s="11"/>
      <c r="BF188" s="11"/>
      <c r="BG188" s="11"/>
      <c r="BH188" s="11"/>
      <c r="BI188" s="11"/>
      <c r="BK188" s="11"/>
      <c r="BL188" s="11"/>
      <c r="BM188" s="11"/>
      <c r="BN188" s="11"/>
      <c r="BO188" s="11"/>
      <c r="BP188" s="11"/>
      <c r="BQ188" s="11"/>
      <c r="BR188" s="11"/>
      <c r="BS188" s="11"/>
      <c r="BT188" s="11"/>
      <c r="BU188" s="11"/>
      <c r="BV188" s="11"/>
      <c r="BW188" s="80"/>
      <c r="BX188" s="80"/>
      <c r="BY188" s="80"/>
      <c r="BZ188" s="80"/>
      <c r="CA188" s="80"/>
      <c r="CB188" s="80"/>
      <c r="CC188" s="80"/>
    </row>
    <row r="189" spans="2:81" x14ac:dyDescent="0.25">
      <c r="B189" s="11"/>
      <c r="C189" s="11"/>
      <c r="D189" s="11"/>
      <c r="E189" s="11"/>
      <c r="F189" s="11"/>
      <c r="G189" s="11"/>
      <c r="H189" s="11"/>
      <c r="I189" s="11"/>
      <c r="J189" s="11"/>
      <c r="K189" s="11"/>
      <c r="L189" s="11"/>
      <c r="M189" s="11"/>
      <c r="N189" s="11"/>
      <c r="O189" s="11"/>
      <c r="P189" s="11"/>
      <c r="Q189" s="11"/>
      <c r="R189" s="11"/>
      <c r="S189" s="11"/>
      <c r="T189" s="11"/>
      <c r="U189" s="11"/>
      <c r="V189" s="11"/>
      <c r="W189" s="11"/>
      <c r="X189" s="11"/>
      <c r="Y189" s="11"/>
      <c r="Z189" s="11"/>
      <c r="AA189" s="11"/>
      <c r="AB189" s="11"/>
      <c r="AC189" s="11"/>
      <c r="AD189" s="11"/>
      <c r="AE189" s="11"/>
      <c r="AF189" s="11"/>
      <c r="AG189" s="11"/>
      <c r="AH189" s="11"/>
      <c r="AI189" s="11"/>
      <c r="AJ189" s="11"/>
      <c r="AK189" s="11"/>
      <c r="AL189" s="11"/>
      <c r="AM189" s="11"/>
      <c r="AN189" s="11"/>
      <c r="AO189" s="11"/>
      <c r="AP189" s="11"/>
      <c r="AR189" s="11"/>
      <c r="AS189" s="11"/>
      <c r="AT189" s="11"/>
      <c r="AU189" s="11"/>
      <c r="AV189" s="11"/>
      <c r="AW189" s="11"/>
      <c r="AX189" s="11"/>
      <c r="AY189" s="11"/>
      <c r="AZ189" s="11"/>
      <c r="BA189" s="11"/>
      <c r="BB189" s="11"/>
      <c r="BC189" s="11"/>
      <c r="BD189" s="11"/>
      <c r="BE189" s="11"/>
      <c r="BF189" s="11"/>
      <c r="BG189" s="11"/>
      <c r="BH189" s="11"/>
      <c r="BI189" s="11"/>
      <c r="BK189" s="11"/>
      <c r="BL189" s="11"/>
      <c r="BM189" s="11"/>
      <c r="BN189" s="11"/>
      <c r="BO189" s="11"/>
      <c r="BP189" s="11"/>
      <c r="BQ189" s="11"/>
      <c r="BR189" s="11"/>
      <c r="BS189" s="11"/>
      <c r="BT189" s="11"/>
      <c r="BU189" s="11"/>
      <c r="BV189" s="11"/>
      <c r="BW189" s="80"/>
      <c r="BX189" s="80"/>
      <c r="BY189" s="80"/>
      <c r="BZ189" s="80"/>
      <c r="CA189" s="80"/>
      <c r="CB189" s="80"/>
      <c r="CC189" s="80"/>
    </row>
    <row r="190" spans="2:81" x14ac:dyDescent="0.25">
      <c r="B190" s="11"/>
      <c r="C190" s="11"/>
      <c r="D190" s="11"/>
      <c r="E190" s="11"/>
      <c r="F190" s="11"/>
      <c r="G190" s="11"/>
      <c r="H190" s="11"/>
      <c r="I190" s="11"/>
      <c r="J190" s="11"/>
      <c r="K190" s="11"/>
      <c r="L190" s="11"/>
      <c r="M190" s="11"/>
      <c r="N190" s="11"/>
      <c r="O190" s="11"/>
      <c r="P190" s="11"/>
      <c r="Q190" s="11"/>
      <c r="R190" s="11"/>
      <c r="S190" s="11"/>
      <c r="T190" s="11"/>
      <c r="U190" s="11"/>
      <c r="V190" s="11"/>
      <c r="W190" s="11"/>
      <c r="X190" s="11"/>
      <c r="Y190" s="11"/>
      <c r="Z190" s="11"/>
      <c r="AA190" s="11"/>
      <c r="AB190" s="11"/>
      <c r="AC190" s="11"/>
      <c r="AD190" s="11"/>
      <c r="AE190" s="11"/>
      <c r="AF190" s="11"/>
      <c r="AG190" s="11"/>
      <c r="AH190" s="11"/>
      <c r="AI190" s="11"/>
      <c r="AJ190" s="11"/>
      <c r="AK190" s="11"/>
      <c r="AL190" s="11"/>
      <c r="AM190" s="11"/>
      <c r="AN190" s="11"/>
      <c r="AO190" s="11"/>
      <c r="AP190" s="11"/>
      <c r="AR190" s="11"/>
      <c r="AS190" s="11"/>
      <c r="AT190" s="11"/>
      <c r="AU190" s="11"/>
      <c r="AV190" s="11"/>
      <c r="AW190" s="11"/>
      <c r="AX190" s="11"/>
      <c r="AY190" s="11"/>
      <c r="AZ190" s="11"/>
      <c r="BA190" s="11"/>
      <c r="BB190" s="11"/>
      <c r="BC190" s="11"/>
      <c r="BD190" s="11"/>
      <c r="BE190" s="11"/>
      <c r="BF190" s="11"/>
      <c r="BG190" s="11"/>
      <c r="BH190" s="11"/>
      <c r="BI190" s="11"/>
      <c r="BK190" s="11"/>
      <c r="BL190" s="11"/>
      <c r="BM190" s="11"/>
      <c r="BN190" s="11"/>
      <c r="BO190" s="11"/>
      <c r="BP190" s="11"/>
      <c r="BQ190" s="11"/>
      <c r="BR190" s="11"/>
      <c r="BS190" s="11"/>
      <c r="BT190" s="11"/>
      <c r="BU190" s="11"/>
      <c r="BV190" s="11"/>
      <c r="BW190" s="80"/>
      <c r="BX190" s="80"/>
      <c r="BY190" s="80"/>
      <c r="BZ190" s="80"/>
      <c r="CA190" s="80"/>
      <c r="CB190" s="80"/>
      <c r="CC190" s="80"/>
    </row>
    <row r="191" spans="2:81" x14ac:dyDescent="0.25">
      <c r="B191" s="11"/>
      <c r="C191" s="11"/>
      <c r="D191" s="11"/>
      <c r="E191" s="11"/>
      <c r="F191" s="11"/>
      <c r="G191" s="11"/>
      <c r="H191" s="11"/>
      <c r="I191" s="11"/>
      <c r="J191" s="11"/>
      <c r="K191" s="11"/>
      <c r="L191" s="11"/>
      <c r="M191" s="11"/>
      <c r="N191" s="11"/>
      <c r="O191" s="11"/>
      <c r="P191" s="11"/>
      <c r="Q191" s="11"/>
      <c r="R191" s="11"/>
      <c r="S191" s="11"/>
      <c r="T191" s="11"/>
      <c r="U191" s="11"/>
      <c r="V191" s="11"/>
      <c r="W191" s="11"/>
      <c r="X191" s="11"/>
      <c r="Y191" s="11"/>
      <c r="Z191" s="11"/>
      <c r="AA191" s="11"/>
      <c r="AB191" s="11"/>
      <c r="AC191" s="11"/>
      <c r="AD191" s="11"/>
      <c r="AE191" s="11"/>
      <c r="AF191" s="11"/>
      <c r="AG191" s="11"/>
      <c r="AH191" s="11"/>
      <c r="AI191" s="11"/>
      <c r="AJ191" s="11"/>
      <c r="AK191" s="11"/>
      <c r="AL191" s="11"/>
      <c r="AM191" s="11"/>
      <c r="AN191" s="11"/>
      <c r="AO191" s="11"/>
      <c r="AP191" s="11"/>
      <c r="AR191" s="11"/>
      <c r="AS191" s="11"/>
      <c r="AT191" s="11"/>
      <c r="AU191" s="11"/>
      <c r="AV191" s="11"/>
      <c r="AW191" s="11"/>
      <c r="AX191" s="11"/>
      <c r="AY191" s="11"/>
      <c r="AZ191" s="11"/>
      <c r="BA191" s="11"/>
      <c r="BB191" s="11"/>
      <c r="BC191" s="11"/>
      <c r="BD191" s="11"/>
      <c r="BE191" s="11"/>
      <c r="BF191" s="11"/>
      <c r="BG191" s="11"/>
      <c r="BH191" s="11"/>
      <c r="BI191" s="11"/>
      <c r="BK191" s="11"/>
      <c r="BL191" s="11"/>
      <c r="BM191" s="11"/>
      <c r="BN191" s="11"/>
      <c r="BO191" s="11"/>
      <c r="BP191" s="11"/>
      <c r="BQ191" s="11"/>
      <c r="BR191" s="11"/>
      <c r="BS191" s="11"/>
      <c r="BT191" s="11"/>
      <c r="BU191" s="11"/>
      <c r="BV191" s="11"/>
      <c r="BW191" s="80"/>
      <c r="BX191" s="80"/>
      <c r="BY191" s="80"/>
      <c r="BZ191" s="80"/>
      <c r="CA191" s="80"/>
      <c r="CB191" s="80"/>
      <c r="CC191" s="80"/>
    </row>
    <row r="192" spans="2:81" x14ac:dyDescent="0.25">
      <c r="B192" s="11"/>
      <c r="C192" s="11"/>
      <c r="D192" s="11"/>
      <c r="E192" s="11"/>
      <c r="F192" s="11"/>
      <c r="G192" s="11"/>
      <c r="H192" s="11"/>
      <c r="I192" s="11"/>
      <c r="J192" s="11"/>
      <c r="K192" s="11"/>
      <c r="L192" s="11"/>
      <c r="M192" s="11"/>
      <c r="N192" s="11"/>
      <c r="O192" s="11"/>
      <c r="P192" s="11"/>
      <c r="Q192" s="11"/>
      <c r="R192" s="11"/>
      <c r="S192" s="11"/>
      <c r="T192" s="11"/>
      <c r="U192" s="11"/>
      <c r="V192" s="11"/>
      <c r="W192" s="11"/>
      <c r="X192" s="11"/>
      <c r="Y192" s="11"/>
      <c r="Z192" s="11"/>
      <c r="AA192" s="11"/>
      <c r="AB192" s="11"/>
      <c r="AC192" s="11"/>
      <c r="AD192" s="11"/>
      <c r="AE192" s="11"/>
      <c r="AF192" s="11"/>
      <c r="AG192" s="11"/>
      <c r="AH192" s="11"/>
      <c r="AI192" s="11"/>
      <c r="AJ192" s="11"/>
      <c r="AK192" s="11"/>
      <c r="AL192" s="11"/>
      <c r="AM192" s="11"/>
      <c r="AN192" s="11"/>
      <c r="AO192" s="11"/>
      <c r="AP192" s="11"/>
      <c r="AR192" s="11"/>
      <c r="AS192" s="11"/>
      <c r="AT192" s="11"/>
      <c r="AU192" s="11"/>
      <c r="AV192" s="11"/>
      <c r="AW192" s="11"/>
      <c r="AX192" s="11"/>
      <c r="AY192" s="11"/>
      <c r="AZ192" s="11"/>
      <c r="BA192" s="11"/>
      <c r="BB192" s="11"/>
      <c r="BC192" s="11"/>
      <c r="BD192" s="11"/>
      <c r="BE192" s="11"/>
      <c r="BF192" s="11"/>
      <c r="BG192" s="11"/>
      <c r="BH192" s="11"/>
      <c r="BI192" s="11"/>
      <c r="BK192" s="11"/>
      <c r="BL192" s="11"/>
      <c r="BM192" s="11"/>
      <c r="BN192" s="11"/>
      <c r="BO192" s="11"/>
      <c r="BP192" s="11"/>
      <c r="BQ192" s="11"/>
      <c r="BR192" s="11"/>
      <c r="BS192" s="11"/>
      <c r="BT192" s="11"/>
      <c r="BU192" s="11"/>
      <c r="BV192" s="11"/>
      <c r="BW192" s="80"/>
      <c r="BX192" s="80"/>
      <c r="BY192" s="80"/>
      <c r="BZ192" s="80"/>
      <c r="CA192" s="80"/>
      <c r="CB192" s="80"/>
      <c r="CC192" s="80"/>
    </row>
    <row r="193" spans="2:81" x14ac:dyDescent="0.25">
      <c r="B193" s="11"/>
      <c r="C193" s="11"/>
      <c r="D193" s="11"/>
      <c r="E193" s="11"/>
      <c r="F193" s="11"/>
      <c r="G193" s="11"/>
      <c r="H193" s="11"/>
      <c r="I193" s="11"/>
      <c r="J193" s="11"/>
      <c r="K193" s="11"/>
      <c r="L193" s="11"/>
      <c r="M193" s="11"/>
      <c r="N193" s="11"/>
      <c r="O193" s="11"/>
      <c r="P193" s="11"/>
      <c r="Q193" s="11"/>
      <c r="R193" s="11"/>
      <c r="S193" s="11"/>
      <c r="T193" s="11"/>
      <c r="U193" s="11"/>
      <c r="V193" s="11"/>
      <c r="W193" s="11"/>
      <c r="X193" s="11"/>
      <c r="Y193" s="11"/>
      <c r="Z193" s="11"/>
      <c r="AA193" s="11"/>
      <c r="AB193" s="11"/>
      <c r="AC193" s="11"/>
      <c r="AD193" s="11"/>
      <c r="AE193" s="11"/>
      <c r="AF193" s="11"/>
      <c r="AG193" s="11"/>
      <c r="AH193" s="11"/>
      <c r="AI193" s="11"/>
      <c r="AJ193" s="11"/>
      <c r="AK193" s="11"/>
      <c r="AL193" s="11"/>
      <c r="AM193" s="11"/>
      <c r="AN193" s="11"/>
      <c r="AO193" s="11"/>
      <c r="AP193" s="11"/>
      <c r="AR193" s="11"/>
      <c r="AS193" s="11"/>
      <c r="AT193" s="11"/>
      <c r="AU193" s="11"/>
      <c r="AV193" s="11"/>
      <c r="AW193" s="11"/>
      <c r="AX193" s="11"/>
      <c r="AY193" s="11"/>
      <c r="AZ193" s="11"/>
      <c r="BA193" s="11"/>
      <c r="BB193" s="11"/>
      <c r="BC193" s="11"/>
      <c r="BD193" s="11"/>
      <c r="BE193" s="11"/>
      <c r="BF193" s="11"/>
      <c r="BG193" s="11"/>
      <c r="BH193" s="11"/>
      <c r="BI193" s="11"/>
      <c r="BK193" s="11"/>
      <c r="BL193" s="11"/>
      <c r="BM193" s="11"/>
      <c r="BN193" s="11"/>
      <c r="BO193" s="11"/>
      <c r="BP193" s="11"/>
      <c r="BQ193" s="11"/>
      <c r="BR193" s="11"/>
      <c r="BS193" s="11"/>
      <c r="BT193" s="11"/>
      <c r="BU193" s="11"/>
      <c r="BV193" s="11"/>
      <c r="BW193" s="80"/>
      <c r="BX193" s="80"/>
      <c r="BY193" s="80"/>
      <c r="BZ193" s="80"/>
      <c r="CA193" s="80"/>
      <c r="CB193" s="80"/>
      <c r="CC193" s="80"/>
    </row>
    <row r="194" spans="2:81" x14ac:dyDescent="0.25">
      <c r="B194" s="11"/>
      <c r="C194" s="11"/>
      <c r="D194" s="11"/>
      <c r="E194" s="11"/>
      <c r="F194" s="11"/>
      <c r="G194" s="11"/>
      <c r="H194" s="11"/>
      <c r="I194" s="11"/>
      <c r="J194" s="11"/>
      <c r="K194" s="11"/>
      <c r="L194" s="11"/>
      <c r="M194" s="11"/>
      <c r="N194" s="11"/>
      <c r="O194" s="11"/>
      <c r="P194" s="11"/>
      <c r="Q194" s="11"/>
      <c r="R194" s="11"/>
      <c r="S194" s="11"/>
      <c r="T194" s="11"/>
      <c r="U194" s="11"/>
      <c r="V194" s="11"/>
      <c r="W194" s="11"/>
      <c r="X194" s="11"/>
      <c r="Y194" s="11"/>
      <c r="Z194" s="11"/>
      <c r="AA194" s="11"/>
      <c r="AB194" s="11"/>
      <c r="AC194" s="11"/>
      <c r="AD194" s="11"/>
      <c r="AE194" s="11"/>
      <c r="AF194" s="11"/>
      <c r="AG194" s="11"/>
      <c r="AH194" s="11"/>
      <c r="AI194" s="11"/>
      <c r="AJ194" s="11"/>
      <c r="AK194" s="11"/>
      <c r="AL194" s="11"/>
      <c r="AM194" s="11"/>
      <c r="AN194" s="11"/>
      <c r="AO194" s="11"/>
      <c r="AP194" s="11"/>
      <c r="AR194" s="11"/>
      <c r="AS194" s="11"/>
      <c r="AT194" s="11"/>
      <c r="AU194" s="11"/>
      <c r="AV194" s="11"/>
      <c r="AW194" s="11"/>
      <c r="AX194" s="11"/>
      <c r="AY194" s="11"/>
      <c r="AZ194" s="11"/>
      <c r="BA194" s="11"/>
      <c r="BB194" s="11"/>
      <c r="BC194" s="11"/>
      <c r="BD194" s="11"/>
      <c r="BE194" s="11"/>
      <c r="BF194" s="11"/>
      <c r="BG194" s="11"/>
      <c r="BH194" s="11"/>
      <c r="BI194" s="11"/>
      <c r="BK194" s="11"/>
      <c r="BL194" s="11"/>
      <c r="BM194" s="11"/>
      <c r="BN194" s="11"/>
      <c r="BO194" s="11"/>
      <c r="BP194" s="11"/>
      <c r="BQ194" s="11"/>
      <c r="BR194" s="11"/>
      <c r="BS194" s="11"/>
      <c r="BT194" s="11"/>
      <c r="BU194" s="11"/>
      <c r="BV194" s="11"/>
      <c r="BW194" s="80"/>
      <c r="BX194" s="80"/>
      <c r="BY194" s="80"/>
      <c r="BZ194" s="80"/>
      <c r="CA194" s="80"/>
      <c r="CB194" s="80"/>
      <c r="CC194" s="80"/>
    </row>
    <row r="195" spans="2:81" x14ac:dyDescent="0.25">
      <c r="BW195" s="80"/>
      <c r="BX195" s="80"/>
      <c r="BY195" s="80"/>
      <c r="BZ195" s="80"/>
      <c r="CA195" s="80"/>
      <c r="CB195" s="80"/>
      <c r="CC195" s="80"/>
    </row>
    <row r="196" spans="2:81" x14ac:dyDescent="0.25">
      <c r="BW196" s="80"/>
      <c r="BX196" s="80"/>
      <c r="BY196" s="80"/>
      <c r="BZ196" s="80"/>
      <c r="CA196" s="80"/>
      <c r="CB196" s="80"/>
      <c r="CC196" s="80"/>
    </row>
    <row r="197" spans="2:81" x14ac:dyDescent="0.25">
      <c r="BW197" s="80"/>
      <c r="BX197" s="80"/>
      <c r="BY197" s="80"/>
      <c r="BZ197" s="80"/>
      <c r="CA197" s="80"/>
      <c r="CB197" s="80"/>
      <c r="CC197" s="80"/>
    </row>
    <row r="198" spans="2:81" x14ac:dyDescent="0.25">
      <c r="BW198" s="80"/>
      <c r="BX198" s="80"/>
      <c r="BY198" s="80"/>
      <c r="BZ198" s="80"/>
      <c r="CA198" s="80"/>
      <c r="CB198" s="80"/>
      <c r="CC198" s="80"/>
    </row>
    <row r="199" spans="2:81" x14ac:dyDescent="0.25">
      <c r="BW199" s="80"/>
      <c r="BX199" s="80"/>
      <c r="BY199" s="80"/>
      <c r="BZ199" s="80"/>
      <c r="CA199" s="80"/>
      <c r="CB199" s="80"/>
      <c r="CC199" s="80"/>
    </row>
    <row r="200" spans="2:81" x14ac:dyDescent="0.25">
      <c r="BW200" s="80"/>
      <c r="BX200" s="80"/>
      <c r="BY200" s="80"/>
      <c r="BZ200" s="80"/>
      <c r="CA200" s="80"/>
      <c r="CB200" s="80"/>
      <c r="CC200" s="80"/>
    </row>
    <row r="201" spans="2:81" x14ac:dyDescent="0.25">
      <c r="BW201" s="80"/>
      <c r="BX201" s="80"/>
      <c r="BY201" s="80"/>
      <c r="BZ201" s="80"/>
      <c r="CA201" s="80"/>
      <c r="CB201" s="80"/>
      <c r="CC201" s="80"/>
    </row>
    <row r="202" spans="2:81" x14ac:dyDescent="0.25">
      <c r="BW202" s="80"/>
      <c r="BX202" s="80"/>
      <c r="BY202" s="80"/>
      <c r="BZ202" s="80"/>
      <c r="CA202" s="80"/>
      <c r="CB202" s="80"/>
      <c r="CC202" s="80"/>
    </row>
    <row r="203" spans="2:81" x14ac:dyDescent="0.25">
      <c r="BW203" s="80"/>
      <c r="BX203" s="80"/>
      <c r="BY203" s="80"/>
      <c r="BZ203" s="80"/>
      <c r="CA203" s="80"/>
      <c r="CB203" s="80"/>
      <c r="CC203" s="80"/>
    </row>
    <row r="204" spans="2:81" x14ac:dyDescent="0.25">
      <c r="BW204" s="80"/>
      <c r="BX204" s="80"/>
      <c r="BY204" s="80"/>
      <c r="BZ204" s="80"/>
      <c r="CA204" s="80"/>
      <c r="CB204" s="80"/>
      <c r="CC204" s="80"/>
    </row>
    <row r="205" spans="2:81" x14ac:dyDescent="0.25">
      <c r="BW205" s="80"/>
      <c r="BX205" s="80"/>
      <c r="BY205" s="80"/>
      <c r="BZ205" s="80"/>
      <c r="CA205" s="80"/>
      <c r="CB205" s="80"/>
      <c r="CC205" s="80"/>
    </row>
    <row r="206" spans="2:81" x14ac:dyDescent="0.25">
      <c r="BW206" s="80"/>
      <c r="BX206" s="80"/>
      <c r="BY206" s="80"/>
      <c r="BZ206" s="80"/>
      <c r="CA206" s="80"/>
      <c r="CB206" s="80"/>
      <c r="CC206" s="80"/>
    </row>
    <row r="207" spans="2:81" x14ac:dyDescent="0.25">
      <c r="BW207" s="80"/>
      <c r="BX207" s="80"/>
      <c r="BY207" s="80"/>
      <c r="BZ207" s="80"/>
      <c r="CA207" s="80"/>
      <c r="CB207" s="80"/>
      <c r="CC207" s="80"/>
    </row>
    <row r="208" spans="2:81" x14ac:dyDescent="0.25">
      <c r="BW208" s="80"/>
      <c r="BX208" s="80"/>
      <c r="BY208" s="80"/>
      <c r="BZ208" s="80"/>
      <c r="CA208" s="80"/>
      <c r="CB208" s="80"/>
      <c r="CC208" s="80"/>
    </row>
    <row r="209" spans="75:81" x14ac:dyDescent="0.25">
      <c r="BW209" s="80"/>
      <c r="BX209" s="80"/>
      <c r="BY209" s="80"/>
      <c r="BZ209" s="80"/>
      <c r="CA209" s="80"/>
      <c r="CB209" s="80"/>
      <c r="CC209" s="80"/>
    </row>
    <row r="210" spans="75:81" x14ac:dyDescent="0.25">
      <c r="BW210" s="80"/>
      <c r="BX210" s="80"/>
      <c r="BY210" s="80"/>
      <c r="BZ210" s="80"/>
      <c r="CA210" s="80"/>
      <c r="CB210" s="80"/>
      <c r="CC210" s="80"/>
    </row>
    <row r="211" spans="75:81" x14ac:dyDescent="0.25">
      <c r="BW211" s="80"/>
      <c r="BX211" s="80"/>
      <c r="BY211" s="80"/>
      <c r="BZ211" s="80"/>
      <c r="CA211" s="80"/>
      <c r="CB211" s="80"/>
      <c r="CC211" s="80"/>
    </row>
    <row r="212" spans="75:81" x14ac:dyDescent="0.25">
      <c r="BW212" s="80"/>
      <c r="BX212" s="80"/>
      <c r="BY212" s="80"/>
      <c r="BZ212" s="80"/>
      <c r="CA212" s="80"/>
      <c r="CB212" s="80"/>
      <c r="CC212" s="80"/>
    </row>
    <row r="213" spans="75:81" x14ac:dyDescent="0.25">
      <c r="BW213" s="80"/>
      <c r="BX213" s="80"/>
      <c r="BY213" s="80"/>
      <c r="BZ213" s="80"/>
      <c r="CA213" s="80"/>
      <c r="CB213" s="80"/>
      <c r="CC213" s="80"/>
    </row>
    <row r="214" spans="75:81" x14ac:dyDescent="0.25">
      <c r="BW214" s="80"/>
      <c r="BX214" s="80"/>
      <c r="BY214" s="80"/>
      <c r="BZ214" s="80"/>
      <c r="CA214" s="80"/>
      <c r="CB214" s="80"/>
      <c r="CC214" s="80"/>
    </row>
    <row r="215" spans="75:81" x14ac:dyDescent="0.25">
      <c r="BW215" s="80"/>
      <c r="BX215" s="80"/>
      <c r="BY215" s="80"/>
      <c r="BZ215" s="80"/>
      <c r="CA215" s="80"/>
      <c r="CB215" s="80"/>
      <c r="CC215" s="80"/>
    </row>
    <row r="216" spans="75:81" x14ac:dyDescent="0.25">
      <c r="BW216" s="80"/>
      <c r="BX216" s="80"/>
      <c r="BY216" s="80"/>
      <c r="BZ216" s="80"/>
      <c r="CA216" s="80"/>
      <c r="CB216" s="80"/>
      <c r="CC216" s="80"/>
    </row>
    <row r="217" spans="75:81" x14ac:dyDescent="0.25">
      <c r="BW217" s="80"/>
      <c r="BX217" s="80"/>
      <c r="BY217" s="80"/>
      <c r="BZ217" s="80"/>
      <c r="CA217" s="80"/>
      <c r="CB217" s="80"/>
      <c r="CC217" s="80"/>
    </row>
    <row r="218" spans="75:81" x14ac:dyDescent="0.25">
      <c r="BW218" s="80"/>
      <c r="BX218" s="80"/>
      <c r="BY218" s="80"/>
      <c r="BZ218" s="80"/>
      <c r="CA218" s="80"/>
      <c r="CB218" s="80"/>
      <c r="CC218" s="80"/>
    </row>
    <row r="219" spans="75:81" x14ac:dyDescent="0.25">
      <c r="BW219" s="80"/>
      <c r="BX219" s="80"/>
      <c r="BY219" s="80"/>
      <c r="BZ219" s="80"/>
      <c r="CA219" s="80"/>
      <c r="CB219" s="80"/>
      <c r="CC219" s="80"/>
    </row>
    <row r="220" spans="75:81" x14ac:dyDescent="0.25">
      <c r="BW220" s="80"/>
      <c r="BX220" s="80"/>
      <c r="BY220" s="80"/>
      <c r="BZ220" s="80"/>
      <c r="CA220" s="80"/>
      <c r="CB220" s="80"/>
      <c r="CC220" s="80"/>
    </row>
    <row r="221" spans="75:81" x14ac:dyDescent="0.25">
      <c r="BW221" s="80"/>
      <c r="BX221" s="80"/>
      <c r="BY221" s="80"/>
      <c r="BZ221" s="80"/>
      <c r="CA221" s="80"/>
      <c r="CB221" s="80"/>
      <c r="CC221" s="80"/>
    </row>
    <row r="222" spans="75:81" x14ac:dyDescent="0.25">
      <c r="BW222" s="80"/>
      <c r="BX222" s="80"/>
      <c r="BY222" s="80"/>
      <c r="BZ222" s="80"/>
      <c r="CA222" s="80"/>
      <c r="CB222" s="80"/>
      <c r="CC222" s="80"/>
    </row>
    <row r="223" spans="75:81" x14ac:dyDescent="0.25">
      <c r="BW223" s="80"/>
      <c r="BX223" s="80"/>
      <c r="BY223" s="80"/>
      <c r="BZ223" s="80"/>
      <c r="CA223" s="80"/>
      <c r="CB223" s="80"/>
      <c r="CC223" s="80"/>
    </row>
    <row r="224" spans="75:81" x14ac:dyDescent="0.25">
      <c r="BW224" s="80"/>
      <c r="BX224" s="80"/>
      <c r="BY224" s="80"/>
      <c r="BZ224" s="80"/>
      <c r="CA224" s="80"/>
      <c r="CB224" s="80"/>
      <c r="CC224" s="80"/>
    </row>
    <row r="225" spans="75:81" x14ac:dyDescent="0.25">
      <c r="BW225" s="80"/>
      <c r="BX225" s="80"/>
      <c r="BY225" s="80"/>
      <c r="BZ225" s="80"/>
      <c r="CA225" s="80"/>
      <c r="CB225" s="80"/>
      <c r="CC225" s="80"/>
    </row>
  </sheetData>
  <mergeCells count="9">
    <mergeCell ref="J6:K6"/>
    <mergeCell ref="J7:K7"/>
    <mergeCell ref="J8:K8"/>
    <mergeCell ref="F6:G6"/>
    <mergeCell ref="F7:G7"/>
    <mergeCell ref="F8:G8"/>
    <mergeCell ref="H6:I6"/>
    <mergeCell ref="H7:I7"/>
    <mergeCell ref="H8:I8"/>
  </mergeCells>
  <phoneticPr fontId="0" type="noConversion"/>
  <pageMargins left="0.78740157480314965" right="0.59055118110236227" top="0.98425196850393704" bottom="0.78740157480314965" header="0.51181102362204722" footer="0.51181102362204722"/>
  <pageSetup paperSize="9" orientation="landscape" horizontalDpi="300" verticalDpi="300" r:id="rId1"/>
  <headerFooter alignWithMargins="0">
    <oddHeader>&amp;CKosten absolut</oddHeader>
    <oddFooter>Seite &amp;P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BV240"/>
  <sheetViews>
    <sheetView workbookViewId="0"/>
  </sheetViews>
  <sheetFormatPr baseColWidth="10" defaultRowHeight="13.2" x14ac:dyDescent="0.25"/>
  <cols>
    <col min="1" max="1" width="9.33203125" customWidth="1"/>
    <col min="2" max="2" width="9.44140625" style="74" customWidth="1"/>
    <col min="3" max="3" width="4" customWidth="1"/>
    <col min="4" max="4" width="9.44140625" style="74" customWidth="1"/>
    <col min="5" max="5" width="3.44140625" customWidth="1"/>
    <col min="6" max="6" width="9.44140625" style="74" customWidth="1"/>
    <col min="7" max="7" width="3.44140625" customWidth="1"/>
    <col min="8" max="8" width="10" style="74" customWidth="1"/>
    <col min="9" max="9" width="4" customWidth="1"/>
    <col min="10" max="10" width="9.88671875" style="74" customWidth="1"/>
    <col min="11" max="11" width="4" customWidth="1"/>
    <col min="12" max="12" width="7.44140625" style="74" customWidth="1"/>
    <col min="13" max="13" width="3.5546875" customWidth="1"/>
    <col min="14" max="14" width="7.44140625" style="74" customWidth="1"/>
    <col min="15" max="15" width="3.5546875" customWidth="1"/>
    <col min="16" max="16" width="7.44140625" style="74" customWidth="1"/>
    <col min="17" max="17" width="3.5546875" customWidth="1"/>
    <col min="18" max="18" width="7.44140625" style="74" customWidth="1"/>
    <col min="19" max="19" width="3.5546875" customWidth="1"/>
    <col min="20" max="20" width="7.44140625" style="74" customWidth="1"/>
    <col min="21" max="21" width="3.5546875" customWidth="1"/>
    <col min="22" max="22" width="11.44140625" style="29" customWidth="1"/>
    <col min="23" max="23" width="7.44140625" style="74" customWidth="1"/>
    <col min="24" max="24" width="4.109375" customWidth="1"/>
    <col min="25" max="25" width="7.44140625" style="74" customWidth="1"/>
    <col min="26" max="26" width="4.109375" customWidth="1"/>
    <col min="27" max="27" width="7.44140625" style="74" customWidth="1"/>
    <col min="28" max="28" width="4.109375" customWidth="1"/>
    <col min="29" max="29" width="7.44140625" style="74" customWidth="1"/>
    <col min="30" max="30" width="4.109375" customWidth="1"/>
    <col min="31" max="31" width="7.44140625" style="74" customWidth="1"/>
    <col min="32" max="32" width="4.109375" customWidth="1"/>
    <col min="33" max="33" width="7.44140625" style="74" customWidth="1"/>
    <col min="34" max="34" width="4.109375" customWidth="1"/>
    <col min="35" max="35" width="7.44140625" style="74" customWidth="1"/>
    <col min="36" max="36" width="4.109375" customWidth="1"/>
    <col min="37" max="37" width="7.44140625" style="74" customWidth="1"/>
    <col min="38" max="38" width="4.109375" customWidth="1"/>
    <col min="39" max="39" width="7.44140625" style="74" customWidth="1"/>
    <col min="40" max="40" width="4.109375" customWidth="1"/>
    <col min="41" max="41" width="7.44140625" style="74" customWidth="1"/>
    <col min="42" max="42" width="4.109375" customWidth="1"/>
    <col min="43" max="43" width="12" style="29" customWidth="1"/>
    <col min="44" max="44" width="7.44140625" style="74" customWidth="1"/>
    <col min="45" max="45" width="4" customWidth="1"/>
    <col min="46" max="46" width="7.44140625" style="74" customWidth="1"/>
    <col min="47" max="47" width="4" customWidth="1"/>
    <col min="48" max="48" width="7.44140625" style="74" customWidth="1"/>
    <col min="49" max="49" width="4" customWidth="1"/>
    <col min="50" max="50" width="7.44140625" style="74" customWidth="1"/>
    <col min="51" max="51" width="4" customWidth="1"/>
    <col min="52" max="52" width="7.44140625" style="74" customWidth="1"/>
    <col min="53" max="53" width="4" customWidth="1"/>
    <col min="54" max="54" width="7.44140625" style="74" customWidth="1"/>
    <col min="55" max="55" width="4" customWidth="1"/>
    <col min="56" max="56" width="7.44140625" style="74" customWidth="1"/>
    <col min="57" max="57" width="4" customWidth="1"/>
    <col min="58" max="58" width="8.33203125" style="74" customWidth="1"/>
    <col min="59" max="59" width="4.5546875" customWidth="1"/>
    <col min="60" max="60" width="8.33203125" style="74" customWidth="1"/>
    <col min="61" max="61" width="4.5546875" customWidth="1"/>
    <col min="62" max="62" width="8.33203125" style="74" customWidth="1"/>
    <col min="63" max="63" width="4.5546875" customWidth="1"/>
    <col min="64" max="64" width="12.109375" style="29" customWidth="1"/>
    <col min="65" max="65" width="8.33203125" style="74" customWidth="1"/>
    <col min="66" max="66" width="4.5546875" customWidth="1"/>
    <col min="67" max="67" width="8.33203125" style="74" customWidth="1"/>
    <col min="68" max="68" width="4.5546875" customWidth="1"/>
    <col min="69" max="69" width="8.33203125" style="74" customWidth="1"/>
    <col min="70" max="70" width="4.5546875" customWidth="1"/>
    <col min="71" max="71" width="8.33203125" style="74" customWidth="1"/>
    <col min="72" max="72" width="4.5546875" customWidth="1"/>
    <col min="73" max="73" width="8.33203125" style="74" customWidth="1"/>
    <col min="74" max="74" width="4.5546875" customWidth="1"/>
  </cols>
  <sheetData>
    <row r="1" spans="1:74" x14ac:dyDescent="0.25">
      <c r="A1" s="6" t="s">
        <v>184</v>
      </c>
      <c r="B1" s="21"/>
      <c r="C1" s="21"/>
      <c r="D1" s="21"/>
      <c r="E1" s="21"/>
      <c r="F1" s="21"/>
      <c r="G1" s="21"/>
      <c r="H1" s="21"/>
      <c r="I1" s="21"/>
      <c r="J1" s="21"/>
      <c r="K1" s="21"/>
      <c r="L1" s="21"/>
      <c r="M1" s="21"/>
      <c r="N1" s="21"/>
      <c r="O1" s="21"/>
      <c r="P1" s="21"/>
      <c r="Q1" s="21"/>
      <c r="S1" s="21"/>
      <c r="T1" s="21"/>
      <c r="U1" s="7" t="s">
        <v>185</v>
      </c>
      <c r="V1" s="8"/>
      <c r="W1" s="21"/>
      <c r="X1" s="21"/>
      <c r="Y1" s="21"/>
      <c r="Z1" s="21"/>
      <c r="AA1" s="21"/>
      <c r="AB1" s="21"/>
      <c r="AC1" s="21"/>
      <c r="AD1" s="21"/>
      <c r="AE1" s="21"/>
      <c r="AF1" s="21"/>
      <c r="AG1" s="21"/>
      <c r="AH1" s="21"/>
      <c r="AI1" s="21"/>
      <c r="AJ1" s="21"/>
      <c r="AK1" s="21"/>
      <c r="AL1" s="21"/>
      <c r="AM1" s="21"/>
      <c r="AN1" s="21"/>
      <c r="AO1" s="21"/>
      <c r="AP1" s="21"/>
      <c r="AQ1" s="20"/>
      <c r="AR1" s="21"/>
      <c r="AS1" s="21"/>
      <c r="AT1" s="21"/>
      <c r="AU1" s="21"/>
      <c r="AV1" s="21"/>
      <c r="AW1" s="21"/>
      <c r="AX1" s="21"/>
      <c r="AY1" s="21"/>
      <c r="AZ1" s="21"/>
      <c r="BA1" s="21"/>
      <c r="BB1" s="21"/>
      <c r="BC1" s="21"/>
      <c r="BD1" s="21"/>
      <c r="BE1" s="21"/>
      <c r="BF1" s="21"/>
      <c r="BG1" s="7"/>
      <c r="BH1" s="21"/>
      <c r="BI1" s="7"/>
      <c r="BJ1" s="21"/>
      <c r="BK1" s="7"/>
      <c r="BL1" s="20"/>
      <c r="BM1" s="21"/>
      <c r="BN1" s="7"/>
      <c r="BO1" s="21"/>
      <c r="BP1" s="7"/>
      <c r="BQ1" s="21"/>
      <c r="BR1" s="7"/>
      <c r="BS1" s="21"/>
      <c r="BT1" s="7"/>
      <c r="BU1" s="21"/>
      <c r="BV1" s="7"/>
    </row>
    <row r="2" spans="1:74" x14ac:dyDescent="0.25">
      <c r="A2" s="6" t="s">
        <v>178</v>
      </c>
      <c r="B2" s="21"/>
      <c r="C2" s="21"/>
      <c r="D2" s="21"/>
      <c r="E2" s="21"/>
      <c r="F2" s="21"/>
      <c r="G2" s="21"/>
      <c r="H2" s="21"/>
      <c r="I2" s="21"/>
      <c r="J2" s="21"/>
      <c r="K2" s="21"/>
      <c r="L2" s="21"/>
      <c r="M2" s="21"/>
      <c r="N2" s="21"/>
      <c r="O2" s="21"/>
      <c r="P2" s="21"/>
      <c r="Q2" s="21"/>
      <c r="R2" s="21"/>
      <c r="S2" s="21"/>
      <c r="T2" s="21"/>
      <c r="U2" s="21"/>
      <c r="V2" s="20"/>
      <c r="W2" s="21"/>
      <c r="X2" s="21"/>
      <c r="Y2" s="21"/>
      <c r="Z2" s="21"/>
      <c r="AA2" s="21"/>
      <c r="AB2" s="21"/>
      <c r="AC2" s="21"/>
      <c r="AD2" s="21"/>
      <c r="AE2" s="21"/>
      <c r="AF2" s="21"/>
      <c r="AG2" s="21"/>
      <c r="AH2" s="21"/>
      <c r="AI2" s="21"/>
      <c r="AJ2" s="21"/>
      <c r="AK2" s="21"/>
      <c r="AL2" s="21"/>
      <c r="AM2" s="21"/>
      <c r="AN2" s="21"/>
      <c r="AO2" s="21"/>
      <c r="AP2" s="21"/>
      <c r="AQ2" s="20"/>
      <c r="AR2" s="21"/>
      <c r="AS2" s="21"/>
      <c r="AT2" s="21"/>
      <c r="AU2" s="21"/>
      <c r="AV2" s="21"/>
      <c r="AW2" s="21"/>
      <c r="AX2" s="21"/>
      <c r="AY2" s="21"/>
      <c r="AZ2" s="21"/>
      <c r="BA2" s="21"/>
      <c r="BB2" s="21"/>
      <c r="BC2" s="21"/>
      <c r="BD2" s="21"/>
      <c r="BE2" s="21"/>
      <c r="BF2" s="21"/>
      <c r="BG2" s="21"/>
      <c r="BH2" s="21"/>
      <c r="BI2" s="21"/>
      <c r="BJ2" s="21"/>
      <c r="BK2" s="21"/>
      <c r="BL2" s="20"/>
      <c r="BM2" s="21"/>
      <c r="BN2" s="21"/>
      <c r="BO2" s="21"/>
      <c r="BP2" s="21"/>
      <c r="BQ2" s="21"/>
      <c r="BR2" s="21"/>
      <c r="BS2" s="21"/>
      <c r="BT2" s="21"/>
      <c r="BU2" s="21"/>
      <c r="BV2" s="21"/>
    </row>
    <row r="3" spans="1:74" x14ac:dyDescent="0.25">
      <c r="A3" s="6" t="s">
        <v>50</v>
      </c>
      <c r="B3" s="21"/>
      <c r="C3" s="21"/>
      <c r="D3" s="21"/>
      <c r="E3" s="21"/>
      <c r="F3" s="21"/>
      <c r="G3" s="21"/>
      <c r="H3" s="21"/>
      <c r="I3" s="21"/>
      <c r="J3" s="21"/>
      <c r="K3" s="21"/>
      <c r="L3" s="21"/>
      <c r="M3" s="21"/>
      <c r="N3" s="21"/>
      <c r="O3" s="21"/>
      <c r="P3" s="21"/>
      <c r="Q3" s="21"/>
      <c r="R3" s="21"/>
      <c r="S3" s="21"/>
      <c r="T3" s="21"/>
      <c r="U3" s="21"/>
      <c r="V3" s="20"/>
      <c r="W3" s="21"/>
      <c r="X3" s="21"/>
      <c r="Y3" s="21"/>
      <c r="Z3" s="21"/>
      <c r="AA3" s="21"/>
      <c r="AB3" s="21"/>
      <c r="AC3" s="21"/>
      <c r="AD3" s="21"/>
      <c r="AE3" s="21"/>
      <c r="AF3" s="21"/>
      <c r="AG3" s="21"/>
      <c r="AH3" s="21"/>
      <c r="AI3" s="21"/>
      <c r="AJ3" s="21"/>
      <c r="AK3" s="21"/>
      <c r="AL3" s="21"/>
      <c r="AM3" s="21"/>
      <c r="AN3" s="21"/>
      <c r="AO3" s="21"/>
      <c r="AP3" s="21"/>
      <c r="AQ3" s="20"/>
      <c r="AR3" s="21"/>
      <c r="AS3" s="21"/>
      <c r="AT3" s="21"/>
      <c r="AU3" s="21"/>
      <c r="AV3" s="21"/>
      <c r="AW3" s="21"/>
      <c r="AX3" s="21"/>
      <c r="AY3" s="21"/>
      <c r="AZ3" s="21"/>
      <c r="BA3" s="21"/>
      <c r="BB3" s="21"/>
      <c r="BC3" s="21"/>
      <c r="BD3" s="21"/>
      <c r="BE3" s="21"/>
      <c r="BF3" s="21"/>
      <c r="BG3" s="21"/>
      <c r="BH3" s="21"/>
      <c r="BI3" s="21"/>
      <c r="BJ3" s="21"/>
      <c r="BK3" s="21"/>
      <c r="BL3" s="20"/>
      <c r="BM3" s="21"/>
      <c r="BN3" s="21"/>
      <c r="BO3" s="21"/>
      <c r="BP3" s="21"/>
      <c r="BQ3" s="21"/>
      <c r="BR3" s="21"/>
      <c r="BS3" s="21"/>
      <c r="BT3" s="21"/>
      <c r="BU3" s="21"/>
      <c r="BV3" s="21"/>
    </row>
    <row r="4" spans="1:74" x14ac:dyDescent="0.25">
      <c r="A4" s="6" t="s">
        <v>175</v>
      </c>
      <c r="B4" s="21"/>
      <c r="C4" s="21"/>
      <c r="D4" s="21"/>
      <c r="E4" s="21"/>
      <c r="F4" s="104"/>
      <c r="G4" s="21"/>
      <c r="H4" s="21"/>
      <c r="I4" s="21"/>
      <c r="J4" s="21"/>
      <c r="K4" s="21"/>
      <c r="L4" s="104"/>
      <c r="M4" s="21"/>
      <c r="N4" s="21"/>
      <c r="O4" s="21"/>
      <c r="P4" s="21"/>
      <c r="Q4" s="21"/>
      <c r="R4" s="21"/>
      <c r="S4" s="21"/>
      <c r="T4" s="21"/>
      <c r="U4" s="21"/>
      <c r="V4" s="20"/>
      <c r="W4" s="21"/>
      <c r="X4" s="21"/>
      <c r="Y4" s="21"/>
      <c r="Z4" s="21"/>
      <c r="AA4" s="21"/>
      <c r="AB4" s="21"/>
      <c r="AC4" s="21"/>
      <c r="AD4" s="21"/>
      <c r="AE4" s="21"/>
      <c r="AF4" s="21"/>
      <c r="AG4" s="21"/>
      <c r="AH4" s="21"/>
      <c r="AI4" s="21"/>
      <c r="AJ4" s="21"/>
      <c r="AK4" s="21"/>
      <c r="AL4" s="21"/>
      <c r="AM4" s="21"/>
      <c r="AN4" s="21"/>
      <c r="AO4" s="21"/>
      <c r="AP4" s="21"/>
      <c r="AQ4" s="20"/>
      <c r="AR4" s="21"/>
      <c r="AS4" s="21"/>
      <c r="AT4" s="21"/>
      <c r="AU4" s="21"/>
      <c r="AV4" s="21"/>
      <c r="AW4" s="21"/>
      <c r="AX4" s="21"/>
      <c r="AY4" s="21"/>
      <c r="AZ4" s="21"/>
      <c r="BA4" s="21"/>
      <c r="BB4" s="21"/>
      <c r="BC4" s="21"/>
      <c r="BD4" s="21"/>
      <c r="BE4" s="21"/>
      <c r="BF4" s="21"/>
      <c r="BG4" s="21"/>
      <c r="BH4" s="21"/>
      <c r="BI4" s="21"/>
      <c r="BJ4" s="21"/>
      <c r="BK4" s="21"/>
      <c r="BL4" s="20"/>
      <c r="BM4" s="21"/>
      <c r="BN4" s="21"/>
      <c r="BO4" s="21"/>
      <c r="BP4" s="21"/>
      <c r="BQ4" s="21"/>
      <c r="BR4" s="21"/>
      <c r="BS4" s="21"/>
      <c r="BT4" s="21"/>
      <c r="BU4" s="21"/>
      <c r="BV4" s="21"/>
    </row>
    <row r="5" spans="1:74" x14ac:dyDescent="0.25">
      <c r="A5" s="6"/>
      <c r="B5" s="21"/>
      <c r="C5" s="21"/>
      <c r="D5" s="21"/>
      <c r="E5" s="21"/>
      <c r="F5" s="21"/>
      <c r="G5" s="21"/>
      <c r="H5" s="21"/>
      <c r="I5" s="21"/>
      <c r="J5" s="21"/>
      <c r="K5" s="21"/>
      <c r="L5" s="21"/>
      <c r="M5" s="21"/>
      <c r="N5" s="21"/>
      <c r="O5" s="21"/>
      <c r="P5" s="21"/>
      <c r="Q5" s="21"/>
      <c r="R5" s="21"/>
      <c r="S5" s="21"/>
      <c r="T5" s="21"/>
      <c r="U5" s="21"/>
      <c r="V5" s="20"/>
      <c r="W5" s="21"/>
      <c r="X5" s="21"/>
      <c r="Y5" s="21"/>
      <c r="Z5" s="21"/>
      <c r="AA5" s="21"/>
      <c r="AB5" s="21"/>
      <c r="AC5" s="21"/>
      <c r="AD5" s="21"/>
      <c r="AE5" s="21"/>
      <c r="AF5" s="21"/>
      <c r="AG5" s="21"/>
      <c r="AH5" s="21"/>
      <c r="AI5" s="21"/>
      <c r="AJ5" s="21"/>
      <c r="AK5" s="21"/>
      <c r="AL5" s="21"/>
      <c r="AM5" s="21"/>
      <c r="AN5" s="21"/>
      <c r="AO5" s="21"/>
      <c r="AP5" s="21"/>
      <c r="AQ5" s="20"/>
      <c r="AR5" s="21"/>
      <c r="AS5" s="21"/>
      <c r="AT5" s="21"/>
      <c r="AU5" s="21"/>
      <c r="AV5" s="21"/>
      <c r="AW5" s="21"/>
      <c r="AX5" s="21"/>
      <c r="AY5" s="21"/>
      <c r="AZ5" s="21"/>
      <c r="BA5" s="21"/>
      <c r="BB5" s="21"/>
      <c r="BC5" s="21"/>
      <c r="BD5" s="21"/>
      <c r="BE5" s="21"/>
      <c r="BF5" s="21"/>
      <c r="BG5" s="21"/>
      <c r="BH5" s="21"/>
      <c r="BI5" s="21"/>
      <c r="BJ5" s="21"/>
      <c r="BK5" s="21"/>
      <c r="BL5" s="20"/>
      <c r="BM5" s="21"/>
      <c r="BN5" s="21"/>
      <c r="BO5" s="21"/>
      <c r="BP5" s="21"/>
      <c r="BQ5" s="21"/>
      <c r="BR5" s="21"/>
      <c r="BS5" s="21"/>
      <c r="BT5" s="21"/>
      <c r="BU5" s="21"/>
      <c r="BV5" s="21"/>
    </row>
    <row r="6" spans="1:74" s="6" customFormat="1" x14ac:dyDescent="0.25">
      <c r="A6" s="6" t="s">
        <v>1</v>
      </c>
      <c r="B6" s="159" t="s">
        <v>52</v>
      </c>
      <c r="C6" s="159"/>
      <c r="D6" s="159" t="s">
        <v>3</v>
      </c>
      <c r="E6" s="159"/>
      <c r="F6" s="159" t="s">
        <v>90</v>
      </c>
      <c r="G6" s="159"/>
      <c r="H6" s="159" t="s">
        <v>4</v>
      </c>
      <c r="I6" s="159"/>
      <c r="J6" s="159" t="s">
        <v>4</v>
      </c>
      <c r="K6" s="159"/>
      <c r="L6" s="159" t="s">
        <v>108</v>
      </c>
      <c r="M6" s="159"/>
      <c r="N6" s="159" t="s">
        <v>109</v>
      </c>
      <c r="O6" s="159"/>
      <c r="P6" s="159" t="s">
        <v>110</v>
      </c>
      <c r="Q6" s="159"/>
      <c r="R6" s="159" t="s">
        <v>111</v>
      </c>
      <c r="S6" s="159"/>
      <c r="T6" s="159" t="s">
        <v>112</v>
      </c>
      <c r="U6" s="159"/>
      <c r="V6" s="25" t="s">
        <v>1</v>
      </c>
      <c r="W6" s="159" t="s">
        <v>113</v>
      </c>
      <c r="X6" s="159"/>
      <c r="Y6" s="159" t="s">
        <v>114</v>
      </c>
      <c r="Z6" s="159"/>
      <c r="AA6" s="159" t="s">
        <v>115</v>
      </c>
      <c r="AB6" s="159"/>
      <c r="AC6" s="159" t="s">
        <v>116</v>
      </c>
      <c r="AD6" s="159"/>
      <c r="AE6" s="159" t="s">
        <v>117</v>
      </c>
      <c r="AF6" s="159"/>
      <c r="AG6" s="159" t="s">
        <v>118</v>
      </c>
      <c r="AH6" s="159"/>
      <c r="AI6" s="159" t="s">
        <v>119</v>
      </c>
      <c r="AJ6" s="159"/>
      <c r="AK6" s="159" t="s">
        <v>120</v>
      </c>
      <c r="AL6" s="159"/>
      <c r="AM6" s="159" t="s">
        <v>121</v>
      </c>
      <c r="AN6" s="159"/>
      <c r="AO6" s="159" t="s">
        <v>122</v>
      </c>
      <c r="AP6" s="159"/>
      <c r="AQ6" s="25" t="s">
        <v>1</v>
      </c>
      <c r="AR6" s="159" t="s">
        <v>123</v>
      </c>
      <c r="AS6" s="159"/>
      <c r="AT6" s="159" t="s">
        <v>124</v>
      </c>
      <c r="AU6" s="159"/>
      <c r="AV6" s="159" t="s">
        <v>125</v>
      </c>
      <c r="AW6" s="159"/>
      <c r="AX6" s="159" t="s">
        <v>126</v>
      </c>
      <c r="AY6" s="159"/>
      <c r="AZ6" s="159" t="s">
        <v>127</v>
      </c>
      <c r="BA6" s="159"/>
      <c r="BB6" s="159" t="s">
        <v>128</v>
      </c>
      <c r="BC6" s="159"/>
      <c r="BD6" s="159" t="s">
        <v>129</v>
      </c>
      <c r="BE6" s="159"/>
      <c r="BF6" s="159" t="s">
        <v>130</v>
      </c>
      <c r="BG6" s="159"/>
      <c r="BH6" s="159" t="s">
        <v>131</v>
      </c>
      <c r="BI6" s="159"/>
      <c r="BJ6" s="159" t="s">
        <v>132</v>
      </c>
      <c r="BK6" s="159"/>
      <c r="BL6" s="25" t="s">
        <v>1</v>
      </c>
      <c r="BM6" s="159" t="s">
        <v>133</v>
      </c>
      <c r="BN6" s="159"/>
      <c r="BO6" s="159" t="s">
        <v>134</v>
      </c>
      <c r="BP6" s="159"/>
      <c r="BQ6" s="159" t="s">
        <v>135</v>
      </c>
      <c r="BR6" s="159"/>
      <c r="BS6" s="159" t="s">
        <v>136</v>
      </c>
      <c r="BT6" s="159"/>
      <c r="BU6" s="159" t="s">
        <v>137</v>
      </c>
      <c r="BV6" s="159"/>
    </row>
    <row r="7" spans="1:74" x14ac:dyDescent="0.25">
      <c r="A7" s="1"/>
      <c r="B7" s="158" t="s">
        <v>5</v>
      </c>
      <c r="C7" s="158"/>
      <c r="D7" s="158" t="s">
        <v>6</v>
      </c>
      <c r="E7" s="158"/>
      <c r="F7" s="158" t="s">
        <v>7</v>
      </c>
      <c r="G7" s="158"/>
      <c r="H7" s="158" t="s">
        <v>91</v>
      </c>
      <c r="I7" s="158"/>
      <c r="J7" s="158" t="s">
        <v>92</v>
      </c>
      <c r="K7" s="158"/>
      <c r="L7" s="158" t="s">
        <v>93</v>
      </c>
      <c r="M7" s="158"/>
      <c r="N7" s="158" t="s">
        <v>94</v>
      </c>
      <c r="O7" s="158"/>
      <c r="P7" s="158" t="s">
        <v>95</v>
      </c>
      <c r="Q7" s="158"/>
      <c r="R7" s="158" t="s">
        <v>96</v>
      </c>
      <c r="S7" s="158"/>
      <c r="T7" s="158" t="s">
        <v>97</v>
      </c>
      <c r="U7" s="158"/>
      <c r="V7" s="20"/>
      <c r="W7" s="158" t="s">
        <v>98</v>
      </c>
      <c r="X7" s="158"/>
      <c r="Y7" s="158" t="s">
        <v>99</v>
      </c>
      <c r="Z7" s="158"/>
      <c r="AA7" s="158" t="s">
        <v>100</v>
      </c>
      <c r="AB7" s="158"/>
      <c r="AC7" s="158" t="s">
        <v>101</v>
      </c>
      <c r="AD7" s="158"/>
      <c r="AE7" s="158" t="s">
        <v>102</v>
      </c>
      <c r="AF7" s="158"/>
      <c r="AG7" s="158" t="s">
        <v>103</v>
      </c>
      <c r="AH7" s="158"/>
      <c r="AI7" s="158" t="s">
        <v>104</v>
      </c>
      <c r="AJ7" s="158"/>
      <c r="AK7" s="158" t="s">
        <v>105</v>
      </c>
      <c r="AL7" s="158"/>
      <c r="AM7" s="158" t="s">
        <v>106</v>
      </c>
      <c r="AN7" s="158"/>
      <c r="AO7" s="158" t="s">
        <v>107</v>
      </c>
      <c r="AP7" s="158"/>
      <c r="AQ7" s="20"/>
      <c r="AR7" s="158" t="s">
        <v>8</v>
      </c>
      <c r="AS7" s="158"/>
      <c r="AT7" s="158" t="s">
        <v>9</v>
      </c>
      <c r="AU7" s="158"/>
      <c r="AV7" s="158" t="s">
        <v>10</v>
      </c>
      <c r="AW7" s="158"/>
      <c r="AX7" s="158" t="s">
        <v>11</v>
      </c>
      <c r="AY7" s="158"/>
      <c r="AZ7" s="158" t="s">
        <v>12</v>
      </c>
      <c r="BA7" s="158"/>
      <c r="BB7" s="158" t="s">
        <v>13</v>
      </c>
      <c r="BC7" s="158"/>
      <c r="BD7" s="158" t="s">
        <v>14</v>
      </c>
      <c r="BE7" s="158"/>
      <c r="BF7" s="158" t="s">
        <v>15</v>
      </c>
      <c r="BG7" s="158"/>
      <c r="BH7" s="158" t="s">
        <v>16</v>
      </c>
      <c r="BI7" s="158"/>
      <c r="BJ7" s="158" t="s">
        <v>17</v>
      </c>
      <c r="BK7" s="158"/>
      <c r="BL7" s="20"/>
      <c r="BM7" s="158" t="s">
        <v>18</v>
      </c>
      <c r="BN7" s="158"/>
      <c r="BO7" s="158" t="s">
        <v>19</v>
      </c>
      <c r="BP7" s="158"/>
      <c r="BQ7" s="158" t="s">
        <v>20</v>
      </c>
      <c r="BR7" s="158"/>
      <c r="BS7" s="158" t="s">
        <v>21</v>
      </c>
      <c r="BT7" s="158"/>
      <c r="BU7" s="158" t="s">
        <v>22</v>
      </c>
      <c r="BV7" s="158"/>
    </row>
    <row r="8" spans="1:74" x14ac:dyDescent="0.25">
      <c r="A8" s="1"/>
      <c r="B8" s="158" t="s">
        <v>51</v>
      </c>
      <c r="C8" s="158"/>
      <c r="D8" s="158" t="s">
        <v>51</v>
      </c>
      <c r="E8" s="158"/>
      <c r="F8" s="158" t="s">
        <v>51</v>
      </c>
      <c r="G8" s="158"/>
      <c r="H8" s="158" t="s">
        <v>51</v>
      </c>
      <c r="I8" s="158"/>
      <c r="J8" s="158" t="s">
        <v>51</v>
      </c>
      <c r="K8" s="158"/>
      <c r="L8" s="158" t="s">
        <v>51</v>
      </c>
      <c r="M8" s="158"/>
      <c r="N8" s="158" t="s">
        <v>51</v>
      </c>
      <c r="O8" s="158"/>
      <c r="P8" s="158" t="s">
        <v>51</v>
      </c>
      <c r="Q8" s="158"/>
      <c r="R8" s="158" t="s">
        <v>51</v>
      </c>
      <c r="S8" s="158"/>
      <c r="T8" s="158" t="s">
        <v>51</v>
      </c>
      <c r="U8" s="158"/>
      <c r="V8" s="20"/>
      <c r="W8" s="158" t="s">
        <v>51</v>
      </c>
      <c r="X8" s="158"/>
      <c r="Y8" s="158" t="s">
        <v>51</v>
      </c>
      <c r="Z8" s="158"/>
      <c r="AA8" s="158" t="s">
        <v>51</v>
      </c>
      <c r="AB8" s="158"/>
      <c r="AC8" s="158" t="s">
        <v>51</v>
      </c>
      <c r="AD8" s="158"/>
      <c r="AE8" s="158" t="s">
        <v>51</v>
      </c>
      <c r="AF8" s="158"/>
      <c r="AG8" s="158" t="s">
        <v>51</v>
      </c>
      <c r="AH8" s="158"/>
      <c r="AI8" s="158" t="s">
        <v>51</v>
      </c>
      <c r="AJ8" s="158"/>
      <c r="AK8" s="158" t="s">
        <v>51</v>
      </c>
      <c r="AL8" s="158"/>
      <c r="AM8" s="158" t="s">
        <v>51</v>
      </c>
      <c r="AN8" s="158"/>
      <c r="AO8" s="158" t="s">
        <v>51</v>
      </c>
      <c r="AP8" s="158"/>
      <c r="AQ8" s="20"/>
      <c r="AR8" s="158" t="s">
        <v>51</v>
      </c>
      <c r="AS8" s="158"/>
      <c r="AT8" s="158" t="s">
        <v>51</v>
      </c>
      <c r="AU8" s="158"/>
      <c r="AV8" s="158" t="s">
        <v>51</v>
      </c>
      <c r="AW8" s="158"/>
      <c r="AX8" s="158" t="s">
        <v>51</v>
      </c>
      <c r="AY8" s="158"/>
      <c r="AZ8" s="158" t="s">
        <v>51</v>
      </c>
      <c r="BA8" s="158"/>
      <c r="BB8" s="158" t="s">
        <v>51</v>
      </c>
      <c r="BC8" s="158"/>
      <c r="BD8" s="158" t="s">
        <v>51</v>
      </c>
      <c r="BE8" s="158"/>
      <c r="BF8" s="158" t="s">
        <v>51</v>
      </c>
      <c r="BG8" s="158"/>
      <c r="BH8" s="158" t="s">
        <v>51</v>
      </c>
      <c r="BI8" s="158"/>
      <c r="BJ8" s="158" t="s">
        <v>51</v>
      </c>
      <c r="BK8" s="158"/>
      <c r="BL8" s="20"/>
      <c r="BM8" s="158" t="s">
        <v>51</v>
      </c>
      <c r="BN8" s="158"/>
      <c r="BO8" s="158" t="s">
        <v>51</v>
      </c>
      <c r="BP8" s="158"/>
      <c r="BQ8" s="158" t="s">
        <v>51</v>
      </c>
      <c r="BR8" s="158"/>
      <c r="BS8" s="158" t="s">
        <v>51</v>
      </c>
      <c r="BT8" s="158"/>
      <c r="BU8" s="158" t="s">
        <v>51</v>
      </c>
      <c r="BV8" s="158"/>
    </row>
    <row r="9" spans="1:74" x14ac:dyDescent="0.25">
      <c r="A9" s="1"/>
      <c r="B9" s="4"/>
      <c r="C9" s="4"/>
      <c r="D9" s="4"/>
      <c r="E9" s="4"/>
      <c r="F9" s="4"/>
      <c r="G9" s="4"/>
      <c r="H9" s="4"/>
      <c r="I9" s="4"/>
      <c r="J9" s="4"/>
      <c r="K9" s="4"/>
      <c r="L9" s="4"/>
      <c r="M9" s="4"/>
      <c r="N9" s="4"/>
      <c r="O9" s="4"/>
      <c r="P9" s="4"/>
      <c r="Q9" s="4"/>
      <c r="R9" s="4"/>
      <c r="S9" s="4"/>
      <c r="T9" s="4"/>
      <c r="U9" s="4"/>
      <c r="V9" s="20"/>
      <c r="W9" s="4"/>
      <c r="X9" s="4"/>
      <c r="Y9" s="4"/>
      <c r="Z9" s="4"/>
      <c r="AA9" s="4"/>
      <c r="AB9" s="4"/>
      <c r="AC9" s="4"/>
      <c r="AD9" s="4"/>
      <c r="AE9" s="4"/>
      <c r="AF9" s="4"/>
      <c r="AG9" s="4"/>
      <c r="AH9" s="4"/>
      <c r="AI9" s="4"/>
      <c r="AJ9" s="4"/>
      <c r="AK9" s="4"/>
      <c r="AL9" s="4"/>
      <c r="AM9" s="4"/>
      <c r="AN9" s="4"/>
      <c r="AO9" s="4"/>
      <c r="AP9" s="4"/>
      <c r="AQ9" s="20"/>
      <c r="AR9" s="4"/>
      <c r="AS9" s="4"/>
      <c r="AT9" s="4"/>
      <c r="AU9" s="4"/>
      <c r="AV9" s="4"/>
      <c r="AW9" s="4"/>
      <c r="AX9" s="4"/>
      <c r="AY9" s="4"/>
      <c r="AZ9" s="4"/>
      <c r="BA9" s="4"/>
      <c r="BB9" s="4"/>
      <c r="BC9" s="4"/>
      <c r="BD9" s="4"/>
      <c r="BE9" s="4"/>
      <c r="BF9" s="4"/>
      <c r="BG9" s="4"/>
      <c r="BH9" s="4"/>
      <c r="BI9" s="4"/>
      <c r="BJ9" s="4"/>
      <c r="BK9" s="4"/>
      <c r="BL9" s="20"/>
      <c r="BM9" s="4"/>
      <c r="BN9" s="4"/>
      <c r="BO9" s="4"/>
      <c r="BP9" s="4"/>
      <c r="BQ9" s="4"/>
      <c r="BR9" s="4"/>
      <c r="BS9" s="4"/>
      <c r="BT9" s="4"/>
      <c r="BU9" s="4"/>
      <c r="BV9" s="4"/>
    </row>
    <row r="10" spans="1:74" s="1" customFormat="1" x14ac:dyDescent="0.25">
      <c r="A10" s="1" t="s">
        <v>23</v>
      </c>
      <c r="B10" s="104">
        <v>100</v>
      </c>
      <c r="C10" s="75"/>
      <c r="D10" s="104">
        <f>100/'Kosten absolut'!$B10*'Kosten absolut'!D10</f>
        <v>93.772126434848261</v>
      </c>
      <c r="E10" s="104"/>
      <c r="F10" s="104">
        <f>100/'Kosten absolut'!$B10*'Kosten absolut'!F10</f>
        <v>6.2278735651517394</v>
      </c>
      <c r="G10" s="104"/>
      <c r="H10" s="104">
        <f>100/'Kosten absolut'!$B10*'Kosten absolut'!H10</f>
        <v>2.9542068498551961</v>
      </c>
      <c r="I10" s="104"/>
      <c r="J10" s="104">
        <f>100/'Kosten absolut'!$B10*'Kosten absolut'!J10</f>
        <v>3.2736667152965433</v>
      </c>
      <c r="K10" s="104"/>
      <c r="L10" s="104">
        <f>100/'Kosten absolut'!$B10*'Kosten absolut'!L10</f>
        <v>2.2329595528048953</v>
      </c>
      <c r="M10" s="104"/>
      <c r="N10" s="104">
        <f>100/'Kosten absolut'!$B10*'Kosten absolut'!N10</f>
        <v>2.5110408545929759</v>
      </c>
      <c r="O10" s="104"/>
      <c r="P10" s="104">
        <f>100/'Kosten absolut'!$B10*'Kosten absolut'!P10</f>
        <v>3.2900453713837146</v>
      </c>
      <c r="Q10" s="104"/>
      <c r="R10" s="104">
        <f>100/'Kosten absolut'!$B10*'Kosten absolut'!R10</f>
        <v>3.6179294756817666</v>
      </c>
      <c r="S10" s="104"/>
      <c r="T10" s="104">
        <f>100/'Kosten absolut'!$B10*'Kosten absolut'!T10</f>
        <v>3.4831213932972873</v>
      </c>
      <c r="U10" s="75"/>
      <c r="V10" s="20" t="s">
        <v>23</v>
      </c>
      <c r="W10" s="104">
        <f>100/'Kosten absolut'!$B10*'Kosten absolut'!W10</f>
        <v>3.4318284020373517</v>
      </c>
      <c r="X10" s="104"/>
      <c r="Y10" s="104">
        <f>100/'Kosten absolut'!$B10*'Kosten absolut'!Y10</f>
        <v>3.577276267460459</v>
      </c>
      <c r="Z10" s="104"/>
      <c r="AA10" s="104">
        <f>100/'Kosten absolut'!$B10*'Kosten absolut'!AA10</f>
        <v>4.0884144289556419</v>
      </c>
      <c r="AB10" s="104"/>
      <c r="AC10" s="104">
        <f>100/'Kosten absolut'!$B10*'Kosten absolut'!AC10</f>
        <v>4.3146577011803888</v>
      </c>
      <c r="AD10" s="104"/>
      <c r="AE10" s="104">
        <f>100/'Kosten absolut'!$B10*'Kosten absolut'!AE10</f>
        <v>4.1132089761526887</v>
      </c>
      <c r="AF10" s="104"/>
      <c r="AG10" s="104">
        <f>100/'Kosten absolut'!$B10*'Kosten absolut'!AG10</f>
        <v>4.507614390893627</v>
      </c>
      <c r="AH10" s="104"/>
      <c r="AI10" s="104">
        <f>100/'Kosten absolut'!$B10*'Kosten absolut'!AI10</f>
        <v>4.9965018940823063</v>
      </c>
      <c r="AJ10" s="104"/>
      <c r="AK10" s="104">
        <f>100/'Kosten absolut'!$B10*'Kosten absolut'!AK10</f>
        <v>5.0047968008336206</v>
      </c>
      <c r="AL10" s="104"/>
      <c r="AM10" s="104">
        <f>100/'Kosten absolut'!$B10*'Kosten absolut'!AM10</f>
        <v>3.6971571582377174</v>
      </c>
      <c r="AN10" s="104"/>
      <c r="AO10" s="104">
        <f>100/'Kosten absolut'!$B10*'Kosten absolut'!AO10</f>
        <v>3.065592574912932</v>
      </c>
      <c r="AP10" s="75"/>
      <c r="AQ10" s="20" t="s">
        <v>23</v>
      </c>
      <c r="AR10" s="104">
        <f>100/'Kosten absolut'!$B10*'Kosten absolut'!AR10</f>
        <v>1.3211123842442729</v>
      </c>
      <c r="AS10" s="104"/>
      <c r="AT10" s="104">
        <f>100/'Kosten absolut'!$B10*'Kosten absolut'!AT10</f>
        <v>1.2376916690352722</v>
      </c>
      <c r="AU10" s="104"/>
      <c r="AV10" s="104">
        <f>100/'Kosten absolut'!$B10*'Kosten absolut'!AV10</f>
        <v>1.6707839338554964</v>
      </c>
      <c r="AW10" s="104"/>
      <c r="AX10" s="104">
        <f>100/'Kosten absolut'!$B10*'Kosten absolut'!AX10</f>
        <v>2.3448252443200861</v>
      </c>
      <c r="AY10" s="104"/>
      <c r="AZ10" s="104">
        <f>100/'Kosten absolut'!$B10*'Kosten absolut'!AZ10</f>
        <v>2.7340198969403642</v>
      </c>
      <c r="BA10" s="104"/>
      <c r="BB10" s="104">
        <f>100/'Kosten absolut'!$B10*'Kosten absolut'!BB10</f>
        <v>2.7483636158264928</v>
      </c>
      <c r="BC10" s="104"/>
      <c r="BD10" s="104">
        <f>100/'Kosten absolut'!$B10*'Kosten absolut'!BD10</f>
        <v>2.8486058234978682</v>
      </c>
      <c r="BE10" s="104"/>
      <c r="BF10" s="104">
        <f>100/'Kosten absolut'!$B10*'Kosten absolut'!BF10</f>
        <v>3.3978831591128231</v>
      </c>
      <c r="BG10" s="104"/>
      <c r="BH10" s="104">
        <f>100/'Kosten absolut'!$B10*'Kosten absolut'!BH10</f>
        <v>3.8663252622173077</v>
      </c>
      <c r="BI10" s="104"/>
      <c r="BJ10" s="104">
        <f>100/'Kosten absolut'!$B10*'Kosten absolut'!BK10</f>
        <v>3.6078822957123249</v>
      </c>
      <c r="BK10" s="75"/>
      <c r="BL10" s="20" t="s">
        <v>23</v>
      </c>
      <c r="BM10" s="104">
        <f>100/'Kosten absolut'!$B10*'Kosten absolut'!BM10</f>
        <v>3.714903917277474</v>
      </c>
      <c r="BN10" s="104"/>
      <c r="BO10" s="104">
        <f>100/'Kosten absolut'!$B10*'Kosten absolut'!BO10</f>
        <v>3.5191442396844304</v>
      </c>
      <c r="BP10" s="104"/>
      <c r="BQ10" s="104">
        <f>100/'Kosten absolut'!$B10*'Kosten absolut'!BQ10</f>
        <v>2.5928014986069887</v>
      </c>
      <c r="BR10" s="104"/>
      <c r="BS10" s="104">
        <f>100/'Kosten absolut'!$B10*'Kosten absolut'!BS10</f>
        <v>1.4687362579927923</v>
      </c>
      <c r="BT10" s="104"/>
      <c r="BU10" s="104">
        <f>100/'Kosten absolut'!$B10*'Kosten absolut'!BU10</f>
        <v>0.76690199401689385</v>
      </c>
      <c r="BV10" s="75"/>
    </row>
    <row r="11" spans="1:74" s="1" customFormat="1" x14ac:dyDescent="0.25">
      <c r="A11" s="1" t="s">
        <v>24</v>
      </c>
      <c r="B11" s="104">
        <v>100</v>
      </c>
      <c r="C11" s="75"/>
      <c r="D11" s="104">
        <f>100/'Kosten absolut'!$B11*'Kosten absolut'!D11</f>
        <v>95.194045451346668</v>
      </c>
      <c r="E11" s="104"/>
      <c r="F11" s="104">
        <f>100/'Kosten absolut'!$B11*'Kosten absolut'!F11</f>
        <v>4.8059545486533271</v>
      </c>
      <c r="G11" s="104"/>
      <c r="H11" s="104">
        <f>100/'Kosten absolut'!$B11*'Kosten absolut'!H11</f>
        <v>2.2850311741331581</v>
      </c>
      <c r="I11" s="104"/>
      <c r="J11" s="104">
        <f>100/'Kosten absolut'!$B11*'Kosten absolut'!J11</f>
        <v>2.5209233745201685</v>
      </c>
      <c r="K11" s="104"/>
      <c r="L11" s="104">
        <f>100/'Kosten absolut'!$B11*'Kosten absolut'!L11</f>
        <v>1.9890645820388089</v>
      </c>
      <c r="M11" s="104"/>
      <c r="N11" s="104">
        <f>100/'Kosten absolut'!$B11*'Kosten absolut'!N11</f>
        <v>2.1928864545596896</v>
      </c>
      <c r="O11" s="104"/>
      <c r="P11" s="104">
        <f>100/'Kosten absolut'!$B11*'Kosten absolut'!P11</f>
        <v>2.690573910203085</v>
      </c>
      <c r="Q11" s="104"/>
      <c r="R11" s="104">
        <f>100/'Kosten absolut'!$B11*'Kosten absolut'!R11</f>
        <v>3.1110405764905158</v>
      </c>
      <c r="S11" s="104"/>
      <c r="T11" s="104">
        <f>100/'Kosten absolut'!$B11*'Kosten absolut'!T11</f>
        <v>3.1586858956847377</v>
      </c>
      <c r="U11" s="75"/>
      <c r="V11" s="20" t="s">
        <v>24</v>
      </c>
      <c r="W11" s="104">
        <f>100/'Kosten absolut'!$B11*'Kosten absolut'!W11</f>
        <v>3.3977216499588607</v>
      </c>
      <c r="X11" s="104"/>
      <c r="Y11" s="104">
        <f>100/'Kosten absolut'!$B11*'Kosten absolut'!Y11</f>
        <v>3.5987374826256691</v>
      </c>
      <c r="Z11" s="104"/>
      <c r="AA11" s="104">
        <f>100/'Kosten absolut'!$B11*'Kosten absolut'!AA11</f>
        <v>4.1728823500897256</v>
      </c>
      <c r="AB11" s="104"/>
      <c r="AC11" s="104">
        <f>100/'Kosten absolut'!$B11*'Kosten absolut'!AC11</f>
        <v>4.3507036056425781</v>
      </c>
      <c r="AD11" s="104"/>
      <c r="AE11" s="104">
        <f>100/'Kosten absolut'!$B11*'Kosten absolut'!AE11</f>
        <v>4.1849354696676917</v>
      </c>
      <c r="AF11" s="104"/>
      <c r="AG11" s="104">
        <f>100/'Kosten absolut'!$B11*'Kosten absolut'!AG11</f>
        <v>4.988694430589379</v>
      </c>
      <c r="AH11" s="104"/>
      <c r="AI11" s="104">
        <f>100/'Kosten absolut'!$B11*'Kosten absolut'!AI11</f>
        <v>5.3697760118369624</v>
      </c>
      <c r="AJ11" s="104"/>
      <c r="AK11" s="104">
        <f>100/'Kosten absolut'!$B11*'Kosten absolut'!AK11</f>
        <v>5.6354888583398566</v>
      </c>
      <c r="AL11" s="104"/>
      <c r="AM11" s="104">
        <f>100/'Kosten absolut'!$B11*'Kosten absolut'!AM11</f>
        <v>4.2424998257754112</v>
      </c>
      <c r="AN11" s="104"/>
      <c r="AO11" s="104">
        <f>100/'Kosten absolut'!$B11*'Kosten absolut'!AO11</f>
        <v>3.0861570879089868</v>
      </c>
      <c r="AP11" s="75"/>
      <c r="AQ11" s="20" t="s">
        <v>24</v>
      </c>
      <c r="AR11" s="104">
        <f>100/'Kosten absolut'!$B11*'Kosten absolut'!AR11</f>
        <v>1.1956559926346517</v>
      </c>
      <c r="AS11" s="104"/>
      <c r="AT11" s="104">
        <f>100/'Kosten absolut'!$B11*'Kosten absolut'!AT11</f>
        <v>0.96382744426268485</v>
      </c>
      <c r="AU11" s="104"/>
      <c r="AV11" s="104">
        <f>100/'Kosten absolut'!$B11*'Kosten absolut'!AV11</f>
        <v>1.2509728201354031</v>
      </c>
      <c r="AW11" s="104"/>
      <c r="AX11" s="104">
        <f>100/'Kosten absolut'!$B11*'Kosten absolut'!AX11</f>
        <v>1.7817475932203275</v>
      </c>
      <c r="AY11" s="104"/>
      <c r="AZ11" s="104">
        <f>100/'Kosten absolut'!$B11*'Kosten absolut'!AZ11</f>
        <v>2.3416750438412093</v>
      </c>
      <c r="BA11" s="104"/>
      <c r="BB11" s="104">
        <f>100/'Kosten absolut'!$B11*'Kosten absolut'!BB11</f>
        <v>2.5706377585113764</v>
      </c>
      <c r="BC11" s="104"/>
      <c r="BD11" s="104">
        <f>100/'Kosten absolut'!$B11*'Kosten absolut'!BD11</f>
        <v>3.0023153829759872</v>
      </c>
      <c r="BE11" s="104"/>
      <c r="BF11" s="104">
        <f>100/'Kosten absolut'!$B11*'Kosten absolut'!BF11</f>
        <v>3.8443119447605598</v>
      </c>
      <c r="BG11" s="104"/>
      <c r="BH11" s="104">
        <f>100/'Kosten absolut'!$B11*'Kosten absolut'!BH11</f>
        <v>4.2711507856303772</v>
      </c>
      <c r="BI11" s="104"/>
      <c r="BJ11" s="104">
        <f>100/'Kosten absolut'!$B11*'Kosten absolut'!BK11</f>
        <v>3.9300271314266388</v>
      </c>
      <c r="BK11" s="75"/>
      <c r="BL11" s="20" t="s">
        <v>24</v>
      </c>
      <c r="BM11" s="104">
        <f>100/'Kosten absolut'!$B11*'Kosten absolut'!BM11</f>
        <v>4.2515991151566634</v>
      </c>
      <c r="BN11" s="104"/>
      <c r="BO11" s="104">
        <f>100/'Kosten absolut'!$B11*'Kosten absolut'!BO11</f>
        <v>3.8462899421861545</v>
      </c>
      <c r="BP11" s="104"/>
      <c r="BQ11" s="104">
        <f>100/'Kosten absolut'!$B11*'Kosten absolut'!BQ11</f>
        <v>3.0952575068080237</v>
      </c>
      <c r="BR11" s="104"/>
      <c r="BS11" s="104">
        <f>100/'Kosten absolut'!$B11*'Kosten absolut'!BS11</f>
        <v>1.8214926061617565</v>
      </c>
      <c r="BT11" s="104"/>
      <c r="BU11" s="104">
        <f>100/'Kosten absolut'!$B11*'Kosten absolut'!BU11</f>
        <v>0.85723619222290104</v>
      </c>
      <c r="BV11" s="75"/>
    </row>
    <row r="12" spans="1:74" s="1" customFormat="1" x14ac:dyDescent="0.25">
      <c r="A12" s="1" t="s">
        <v>25</v>
      </c>
      <c r="B12" s="104">
        <v>100</v>
      </c>
      <c r="C12" s="75"/>
      <c r="D12" s="104">
        <f>100/'Kosten absolut'!$B12*'Kosten absolut'!D12</f>
        <v>93.996050471479904</v>
      </c>
      <c r="E12" s="104"/>
      <c r="F12" s="104">
        <f>100/'Kosten absolut'!$B12*'Kosten absolut'!F12</f>
        <v>6.0039495285201019</v>
      </c>
      <c r="G12" s="104"/>
      <c r="H12" s="104">
        <f>100/'Kosten absolut'!$B12*'Kosten absolut'!H12</f>
        <v>2.8260168777777577</v>
      </c>
      <c r="I12" s="104"/>
      <c r="J12" s="104">
        <f>100/'Kosten absolut'!$B12*'Kosten absolut'!J12</f>
        <v>3.1779326507423438</v>
      </c>
      <c r="K12" s="104"/>
      <c r="L12" s="104">
        <f>100/'Kosten absolut'!$B12*'Kosten absolut'!L12</f>
        <v>2.3741041167462558</v>
      </c>
      <c r="M12" s="104"/>
      <c r="N12" s="104">
        <f>100/'Kosten absolut'!$B12*'Kosten absolut'!N12</f>
        <v>2.4106229466668796</v>
      </c>
      <c r="O12" s="104"/>
      <c r="P12" s="104">
        <f>100/'Kosten absolut'!$B12*'Kosten absolut'!P12</f>
        <v>3.1340097306735131</v>
      </c>
      <c r="Q12" s="104"/>
      <c r="R12" s="104">
        <f>100/'Kosten absolut'!$B12*'Kosten absolut'!R12</f>
        <v>3.1599741592040114</v>
      </c>
      <c r="S12" s="104"/>
      <c r="T12" s="104">
        <f>100/'Kosten absolut'!$B12*'Kosten absolut'!T12</f>
        <v>3.2078722617293498</v>
      </c>
      <c r="U12" s="75"/>
      <c r="V12" s="20" t="s">
        <v>25</v>
      </c>
      <c r="W12" s="104">
        <f>100/'Kosten absolut'!$B12*'Kosten absolut'!W12</f>
        <v>3.406290346188193</v>
      </c>
      <c r="X12" s="104"/>
      <c r="Y12" s="104">
        <f>100/'Kosten absolut'!$B12*'Kosten absolut'!Y12</f>
        <v>3.2739474638394812</v>
      </c>
      <c r="Z12" s="104"/>
      <c r="AA12" s="104">
        <f>100/'Kosten absolut'!$B12*'Kosten absolut'!AA12</f>
        <v>3.6058209763110924</v>
      </c>
      <c r="AB12" s="104"/>
      <c r="AC12" s="104">
        <f>100/'Kosten absolut'!$B12*'Kosten absolut'!AC12</f>
        <v>4.1178350022818657</v>
      </c>
      <c r="AD12" s="104"/>
      <c r="AE12" s="104">
        <f>100/'Kosten absolut'!$B12*'Kosten absolut'!AE12</f>
        <v>4.1692686176573632</v>
      </c>
      <c r="AF12" s="104"/>
      <c r="AG12" s="104">
        <f>100/'Kosten absolut'!$B12*'Kosten absolut'!AG12</f>
        <v>4.9342597515430979</v>
      </c>
      <c r="AH12" s="104"/>
      <c r="AI12" s="104">
        <f>100/'Kosten absolut'!$B12*'Kosten absolut'!AI12</f>
        <v>5.2555880632999399</v>
      </c>
      <c r="AJ12" s="104"/>
      <c r="AK12" s="104">
        <f>100/'Kosten absolut'!$B12*'Kosten absolut'!AK12</f>
        <v>5.121762277435173</v>
      </c>
      <c r="AL12" s="104"/>
      <c r="AM12" s="104">
        <f>100/'Kosten absolut'!$B12*'Kosten absolut'!AM12</f>
        <v>3.9750126733782625</v>
      </c>
      <c r="AN12" s="104"/>
      <c r="AO12" s="104">
        <f>100/'Kosten absolut'!$B12*'Kosten absolut'!AO12</f>
        <v>3.130378285448308</v>
      </c>
      <c r="AP12" s="75"/>
      <c r="AQ12" s="20" t="s">
        <v>25</v>
      </c>
      <c r="AR12" s="104">
        <f>100/'Kosten absolut'!$B12*'Kosten absolut'!AR12</f>
        <v>1.4142082069553101</v>
      </c>
      <c r="AS12" s="104"/>
      <c r="AT12" s="104">
        <f>100/'Kosten absolut'!$B12*'Kosten absolut'!AT12</f>
        <v>1.0672286576570906</v>
      </c>
      <c r="AU12" s="104"/>
      <c r="AV12" s="104">
        <f>100/'Kosten absolut'!$B12*'Kosten absolut'!AV12</f>
        <v>1.4121874932957745</v>
      </c>
      <c r="AW12" s="104"/>
      <c r="AX12" s="104">
        <f>100/'Kosten absolut'!$B12*'Kosten absolut'!AX12</f>
        <v>1.8354738864027602</v>
      </c>
      <c r="AY12" s="104"/>
      <c r="AZ12" s="104">
        <f>100/'Kosten absolut'!$B12*'Kosten absolut'!AZ12</f>
        <v>2.476330980492468</v>
      </c>
      <c r="BA12" s="104"/>
      <c r="BB12" s="104">
        <f>100/'Kosten absolut'!$B12*'Kosten absolut'!BB12</f>
        <v>2.7109158156949764</v>
      </c>
      <c r="BC12" s="104"/>
      <c r="BD12" s="104">
        <f>100/'Kosten absolut'!$B12*'Kosten absolut'!BD12</f>
        <v>2.8505069900891993</v>
      </c>
      <c r="BE12" s="104"/>
      <c r="BF12" s="104">
        <f>100/'Kosten absolut'!$B12*'Kosten absolut'!BF12</f>
        <v>3.7250874908167448</v>
      </c>
      <c r="BG12" s="104"/>
      <c r="BH12" s="104">
        <f>100/'Kosten absolut'!$B12*'Kosten absolut'!BH12</f>
        <v>3.9016257559004988</v>
      </c>
      <c r="BI12" s="104"/>
      <c r="BJ12" s="104">
        <f>100/'Kosten absolut'!$B12*'Kosten absolut'!BK12</f>
        <v>3.9074550584547612</v>
      </c>
      <c r="BK12" s="75"/>
      <c r="BL12" s="20" t="s">
        <v>25</v>
      </c>
      <c r="BM12" s="104">
        <f>100/'Kosten absolut'!$B12*'Kosten absolut'!BM12</f>
        <v>4.0862034484347145</v>
      </c>
      <c r="BN12" s="104"/>
      <c r="BO12" s="104">
        <f>100/'Kosten absolut'!$B12*'Kosten absolut'!BO12</f>
        <v>3.8613474073537137</v>
      </c>
      <c r="BP12" s="104"/>
      <c r="BQ12" s="104">
        <f>100/'Kosten absolut'!$B12*'Kosten absolut'!BQ12</f>
        <v>2.9818981545790795</v>
      </c>
      <c r="BR12" s="104"/>
      <c r="BS12" s="104">
        <f>100/'Kosten absolut'!$B12*'Kosten absolut'!BS12</f>
        <v>1.7134090171564773</v>
      </c>
      <c r="BT12" s="104"/>
      <c r="BU12" s="104">
        <f>100/'Kosten absolut'!$B12*'Kosten absolut'!BU12</f>
        <v>0.77542543579354584</v>
      </c>
      <c r="BV12" s="75"/>
    </row>
    <row r="13" spans="1:74" s="1" customFormat="1" x14ac:dyDescent="0.25">
      <c r="A13" s="1" t="s">
        <v>26</v>
      </c>
      <c r="B13" s="104">
        <v>100</v>
      </c>
      <c r="C13" s="75"/>
      <c r="D13" s="104">
        <f>100/'Kosten absolut'!$B13*'Kosten absolut'!D13</f>
        <v>94.06891413024691</v>
      </c>
      <c r="E13" s="104"/>
      <c r="F13" s="104">
        <f>100/'Kosten absolut'!$B13*'Kosten absolut'!F13</f>
        <v>5.931085869753085</v>
      </c>
      <c r="G13" s="104"/>
      <c r="H13" s="104">
        <f>100/'Kosten absolut'!$B13*'Kosten absolut'!H13</f>
        <v>2.8319906274631506</v>
      </c>
      <c r="I13" s="104"/>
      <c r="J13" s="104">
        <f>100/'Kosten absolut'!$B13*'Kosten absolut'!J13</f>
        <v>3.0990952422899345</v>
      </c>
      <c r="K13" s="104"/>
      <c r="L13" s="104">
        <f>100/'Kosten absolut'!$B13*'Kosten absolut'!L13</f>
        <v>2.0062935216366378</v>
      </c>
      <c r="M13" s="104"/>
      <c r="N13" s="104">
        <f>100/'Kosten absolut'!$B13*'Kosten absolut'!N13</f>
        <v>2.4183531057466876</v>
      </c>
      <c r="O13" s="104"/>
      <c r="P13" s="104">
        <f>100/'Kosten absolut'!$B13*'Kosten absolut'!P13</f>
        <v>2.6025257547069947</v>
      </c>
      <c r="Q13" s="104"/>
      <c r="R13" s="104">
        <f>100/'Kosten absolut'!$B13*'Kosten absolut'!R13</f>
        <v>2.5559276070587797</v>
      </c>
      <c r="S13" s="104"/>
      <c r="T13" s="104">
        <f>100/'Kosten absolut'!$B13*'Kosten absolut'!T13</f>
        <v>2.7710879081803261</v>
      </c>
      <c r="U13" s="75"/>
      <c r="V13" s="20" t="s">
        <v>26</v>
      </c>
      <c r="W13" s="104">
        <f>100/'Kosten absolut'!$B13*'Kosten absolut'!W13</f>
        <v>2.9775399016782433</v>
      </c>
      <c r="X13" s="104"/>
      <c r="Y13" s="104">
        <f>100/'Kosten absolut'!$B13*'Kosten absolut'!Y13</f>
        <v>3.1078022607488522</v>
      </c>
      <c r="Z13" s="104"/>
      <c r="AA13" s="104">
        <f>100/'Kosten absolut'!$B13*'Kosten absolut'!AA13</f>
        <v>3.7200278712253882</v>
      </c>
      <c r="AB13" s="104"/>
      <c r="AC13" s="104">
        <f>100/'Kosten absolut'!$B13*'Kosten absolut'!AC13</f>
        <v>3.9161961978226856</v>
      </c>
      <c r="AD13" s="104"/>
      <c r="AE13" s="104">
        <f>100/'Kosten absolut'!$B13*'Kosten absolut'!AE13</f>
        <v>3.7664777649318242</v>
      </c>
      <c r="AF13" s="104"/>
      <c r="AG13" s="104">
        <f>100/'Kosten absolut'!$B13*'Kosten absolut'!AG13</f>
        <v>4.7930357569041178</v>
      </c>
      <c r="AH13" s="104"/>
      <c r="AI13" s="104">
        <f>100/'Kosten absolut'!$B13*'Kosten absolut'!AI13</f>
        <v>5.7656589648572023</v>
      </c>
      <c r="AJ13" s="104"/>
      <c r="AK13" s="104">
        <f>100/'Kosten absolut'!$B13*'Kosten absolut'!AK13</f>
        <v>5.9203793568272172</v>
      </c>
      <c r="AL13" s="104"/>
      <c r="AM13" s="104">
        <f>100/'Kosten absolut'!$B13*'Kosten absolut'!AM13</f>
        <v>4.8264148096044881</v>
      </c>
      <c r="AN13" s="104"/>
      <c r="AO13" s="104">
        <f>100/'Kosten absolut'!$B13*'Kosten absolut'!AO13</f>
        <v>3.2273387694229259</v>
      </c>
      <c r="AP13" s="75"/>
      <c r="AQ13" s="20" t="s">
        <v>26</v>
      </c>
      <c r="AR13" s="104">
        <f>100/'Kosten absolut'!$B13*'Kosten absolut'!AR13</f>
        <v>1.4933426180694713</v>
      </c>
      <c r="AS13" s="104"/>
      <c r="AT13" s="104">
        <f>100/'Kosten absolut'!$B13*'Kosten absolut'!AT13</f>
        <v>1.1166551353031864</v>
      </c>
      <c r="AU13" s="104"/>
      <c r="AV13" s="104">
        <f>100/'Kosten absolut'!$B13*'Kosten absolut'!AV13</f>
        <v>0.82820710951906718</v>
      </c>
      <c r="AW13" s="104"/>
      <c r="AX13" s="104">
        <f>100/'Kosten absolut'!$B13*'Kosten absolut'!AX13</f>
        <v>1.6077031304283904</v>
      </c>
      <c r="AY13" s="104"/>
      <c r="AZ13" s="104">
        <f>100/'Kosten absolut'!$B13*'Kosten absolut'!AZ13</f>
        <v>2.1855003081297033</v>
      </c>
      <c r="BA13" s="104"/>
      <c r="BB13" s="104">
        <f>100/'Kosten absolut'!$B13*'Kosten absolut'!BB13</f>
        <v>2.2851939935701879</v>
      </c>
      <c r="BC13" s="104"/>
      <c r="BD13" s="104">
        <f>100/'Kosten absolut'!$B13*'Kosten absolut'!BD13</f>
        <v>3.6268599375526032</v>
      </c>
      <c r="BE13" s="104"/>
      <c r="BF13" s="104">
        <f>100/'Kosten absolut'!$B13*'Kosten absolut'!BF13</f>
        <v>3.5854468103725212</v>
      </c>
      <c r="BG13" s="104"/>
      <c r="BH13" s="104">
        <f>100/'Kosten absolut'!$B13*'Kosten absolut'!BH13</f>
        <v>3.8430644620901582</v>
      </c>
      <c r="BI13" s="104"/>
      <c r="BJ13" s="104">
        <f>100/'Kosten absolut'!$B13*'Kosten absolut'!BK13</f>
        <v>3.7947246529172176</v>
      </c>
      <c r="BK13" s="75"/>
      <c r="BL13" s="20" t="s">
        <v>26</v>
      </c>
      <c r="BM13" s="104">
        <f>100/'Kosten absolut'!$B13*'Kosten absolut'!BM13</f>
        <v>3.8968625946499893</v>
      </c>
      <c r="BN13" s="104"/>
      <c r="BO13" s="104">
        <f>100/'Kosten absolut'!$B13*'Kosten absolut'!BO13</f>
        <v>4.0770491463235077</v>
      </c>
      <c r="BP13" s="104"/>
      <c r="BQ13" s="104">
        <f>100/'Kosten absolut'!$B13*'Kosten absolut'!BQ13</f>
        <v>4.0628747803247212</v>
      </c>
      <c r="BR13" s="104"/>
      <c r="BS13" s="104">
        <f>100/'Kosten absolut'!$B13*'Kosten absolut'!BS13</f>
        <v>2.2583265118256945</v>
      </c>
      <c r="BT13" s="104"/>
      <c r="BU13" s="104">
        <f>100/'Kosten absolut'!$B13*'Kosten absolut'!BU13</f>
        <v>1.0320433878181179</v>
      </c>
      <c r="BV13" s="75"/>
    </row>
    <row r="14" spans="1:74" s="1" customFormat="1" x14ac:dyDescent="0.25">
      <c r="A14" s="1" t="s">
        <v>27</v>
      </c>
      <c r="B14" s="104">
        <v>100</v>
      </c>
      <c r="C14" s="75"/>
      <c r="D14" s="104">
        <f>100/'Kosten absolut'!$B14*'Kosten absolut'!D14</f>
        <v>92.155756360182863</v>
      </c>
      <c r="E14" s="104"/>
      <c r="F14" s="104">
        <f>100/'Kosten absolut'!$B14*'Kosten absolut'!F14</f>
        <v>7.8442436398171429</v>
      </c>
      <c r="G14" s="104"/>
      <c r="H14" s="104">
        <f>100/'Kosten absolut'!$B14*'Kosten absolut'!H14</f>
        <v>3.8961999440075781</v>
      </c>
      <c r="I14" s="104"/>
      <c r="J14" s="104">
        <f>100/'Kosten absolut'!$B14*'Kosten absolut'!J14</f>
        <v>3.9480436958095653</v>
      </c>
      <c r="K14" s="104"/>
      <c r="L14" s="104">
        <f>100/'Kosten absolut'!$B14*'Kosten absolut'!L14</f>
        <v>2.4266604518721051</v>
      </c>
      <c r="M14" s="104"/>
      <c r="N14" s="104">
        <f>100/'Kosten absolut'!$B14*'Kosten absolut'!N14</f>
        <v>2.5736190886711507</v>
      </c>
      <c r="O14" s="104"/>
      <c r="P14" s="104">
        <f>100/'Kosten absolut'!$B14*'Kosten absolut'!P14</f>
        <v>3.2597768428047682</v>
      </c>
      <c r="Q14" s="104"/>
      <c r="R14" s="104">
        <f>100/'Kosten absolut'!$B14*'Kosten absolut'!R14</f>
        <v>3.3758244711776713</v>
      </c>
      <c r="S14" s="104"/>
      <c r="T14" s="104">
        <f>100/'Kosten absolut'!$B14*'Kosten absolut'!T14</f>
        <v>3.5726508379991877</v>
      </c>
      <c r="U14" s="75"/>
      <c r="V14" s="20" t="s">
        <v>27</v>
      </c>
      <c r="W14" s="104">
        <f>100/'Kosten absolut'!$B14*'Kosten absolut'!W14</f>
        <v>3.5305431068962441</v>
      </c>
      <c r="X14" s="104"/>
      <c r="Y14" s="104">
        <f>100/'Kosten absolut'!$B14*'Kosten absolut'!Y14</f>
        <v>3.4622050315982746</v>
      </c>
      <c r="Z14" s="104"/>
      <c r="AA14" s="104">
        <f>100/'Kosten absolut'!$B14*'Kosten absolut'!AA14</f>
        <v>3.9869330376744174</v>
      </c>
      <c r="AB14" s="104"/>
      <c r="AC14" s="104">
        <f>100/'Kosten absolut'!$B14*'Kosten absolut'!AC14</f>
        <v>3.5398585033126553</v>
      </c>
      <c r="AD14" s="104"/>
      <c r="AE14" s="104">
        <f>100/'Kosten absolut'!$B14*'Kosten absolut'!AE14</f>
        <v>3.9404145717603258</v>
      </c>
      <c r="AF14" s="104"/>
      <c r="AG14" s="104">
        <f>100/'Kosten absolut'!$B14*'Kosten absolut'!AG14</f>
        <v>4.302198330679075</v>
      </c>
      <c r="AH14" s="104"/>
      <c r="AI14" s="104">
        <f>100/'Kosten absolut'!$B14*'Kosten absolut'!AI14</f>
        <v>4.745316102436</v>
      </c>
      <c r="AJ14" s="104"/>
      <c r="AK14" s="104">
        <f>100/'Kosten absolut'!$B14*'Kosten absolut'!AK14</f>
        <v>4.1900750607964898</v>
      </c>
      <c r="AL14" s="104"/>
      <c r="AM14" s="104">
        <f>100/'Kosten absolut'!$B14*'Kosten absolut'!AM14</f>
        <v>3.4622364919036324</v>
      </c>
      <c r="AN14" s="104"/>
      <c r="AO14" s="104">
        <f>100/'Kosten absolut'!$B14*'Kosten absolut'!AO14</f>
        <v>2.4994048575384724</v>
      </c>
      <c r="AP14" s="75"/>
      <c r="AQ14" s="20" t="s">
        <v>27</v>
      </c>
      <c r="AR14" s="104">
        <f>100/'Kosten absolut'!$B14*'Kosten absolut'!AR14</f>
        <v>1.647887019399044</v>
      </c>
      <c r="AS14" s="104"/>
      <c r="AT14" s="104">
        <f>100/'Kosten absolut'!$B14*'Kosten absolut'!AT14</f>
        <v>1.2636182656381023</v>
      </c>
      <c r="AU14" s="104"/>
      <c r="AV14" s="104">
        <f>100/'Kosten absolut'!$B14*'Kosten absolut'!AV14</f>
        <v>1.4194493377541229</v>
      </c>
      <c r="AW14" s="104"/>
      <c r="AX14" s="104">
        <f>100/'Kosten absolut'!$B14*'Kosten absolut'!AX14</f>
        <v>2.0282679086238828</v>
      </c>
      <c r="AY14" s="104"/>
      <c r="AZ14" s="104">
        <f>100/'Kosten absolut'!$B14*'Kosten absolut'!AZ14</f>
        <v>2.6835961365222345</v>
      </c>
      <c r="BA14" s="104"/>
      <c r="BB14" s="104">
        <f>100/'Kosten absolut'!$B14*'Kosten absolut'!BB14</f>
        <v>2.8314686951919206</v>
      </c>
      <c r="BC14" s="104"/>
      <c r="BD14" s="104">
        <f>100/'Kosten absolut'!$B14*'Kosten absolut'!BD14</f>
        <v>3.3190423952436876</v>
      </c>
      <c r="BE14" s="104"/>
      <c r="BF14" s="104">
        <f>100/'Kosten absolut'!$B14*'Kosten absolut'!BF14</f>
        <v>4.3216857876267873</v>
      </c>
      <c r="BG14" s="104"/>
      <c r="BH14" s="104">
        <f>100/'Kosten absolut'!$B14*'Kosten absolut'!BH14</f>
        <v>4.32041416208423</v>
      </c>
      <c r="BI14" s="104"/>
      <c r="BJ14" s="104">
        <f>100/'Kosten absolut'!$B14*'Kosten absolut'!BK14</f>
        <v>3.7380005401042307</v>
      </c>
      <c r="BK14" s="75"/>
      <c r="BL14" s="20" t="s">
        <v>27</v>
      </c>
      <c r="BM14" s="104">
        <f>100/'Kosten absolut'!$B14*'Kosten absolut'!BM14</f>
        <v>3.8373156904695938</v>
      </c>
      <c r="BN14" s="104"/>
      <c r="BO14" s="104">
        <f>100/'Kosten absolut'!$B14*'Kosten absolut'!BO14</f>
        <v>3.2426375830489538</v>
      </c>
      <c r="BP14" s="104"/>
      <c r="BQ14" s="104">
        <f>100/'Kosten absolut'!$B14*'Kosten absolut'!BQ14</f>
        <v>2.6428289290305815</v>
      </c>
      <c r="BR14" s="104"/>
      <c r="BS14" s="104">
        <f>100/'Kosten absolut'!$B14*'Kosten absolut'!BS14</f>
        <v>1.3852922550211741</v>
      </c>
      <c r="BT14" s="104"/>
      <c r="BU14" s="104">
        <f>100/'Kosten absolut'!$B14*'Kosten absolut'!BU14</f>
        <v>0.60653486730384543</v>
      </c>
      <c r="BV14" s="75"/>
    </row>
    <row r="15" spans="1:74" s="1" customFormat="1" x14ac:dyDescent="0.25">
      <c r="A15" s="1" t="s">
        <v>28</v>
      </c>
      <c r="B15" s="104">
        <v>100</v>
      </c>
      <c r="C15" s="75"/>
      <c r="D15" s="104">
        <f>100/'Kosten absolut'!$B15*'Kosten absolut'!D15</f>
        <v>92.956021114446372</v>
      </c>
      <c r="E15" s="104"/>
      <c r="F15" s="104">
        <f>100/'Kosten absolut'!$B15*'Kosten absolut'!F15</f>
        <v>7.0439788855536163</v>
      </c>
      <c r="G15" s="104"/>
      <c r="H15" s="104">
        <f>100/'Kosten absolut'!$B15*'Kosten absolut'!H15</f>
        <v>3.4660091210374344</v>
      </c>
      <c r="I15" s="104"/>
      <c r="J15" s="104">
        <f>100/'Kosten absolut'!$B15*'Kosten absolut'!J15</f>
        <v>3.5779697645161814</v>
      </c>
      <c r="K15" s="104"/>
      <c r="L15" s="104">
        <f>100/'Kosten absolut'!$B15*'Kosten absolut'!L15</f>
        <v>2.4786272752044063</v>
      </c>
      <c r="M15" s="104"/>
      <c r="N15" s="104">
        <f>100/'Kosten absolut'!$B15*'Kosten absolut'!N15</f>
        <v>2.8032655571572636</v>
      </c>
      <c r="O15" s="104"/>
      <c r="P15" s="104">
        <f>100/'Kosten absolut'!$B15*'Kosten absolut'!P15</f>
        <v>3.3096324799985255</v>
      </c>
      <c r="Q15" s="104"/>
      <c r="R15" s="104">
        <f>100/'Kosten absolut'!$B15*'Kosten absolut'!R15</f>
        <v>3.1276983308147299</v>
      </c>
      <c r="S15" s="104"/>
      <c r="T15" s="104">
        <f>100/'Kosten absolut'!$B15*'Kosten absolut'!T15</f>
        <v>3.1157098871668425</v>
      </c>
      <c r="U15" s="75"/>
      <c r="V15" s="20" t="s">
        <v>28</v>
      </c>
      <c r="W15" s="104">
        <f>100/'Kosten absolut'!$B15*'Kosten absolut'!W15</f>
        <v>3.091560593582988</v>
      </c>
      <c r="X15" s="104"/>
      <c r="Y15" s="104">
        <f>100/'Kosten absolut'!$B15*'Kosten absolut'!Y15</f>
        <v>4.0457066448252261</v>
      </c>
      <c r="Z15" s="104"/>
      <c r="AA15" s="104">
        <f>100/'Kosten absolut'!$B15*'Kosten absolut'!AA15</f>
        <v>3.9833397045502403</v>
      </c>
      <c r="AB15" s="104"/>
      <c r="AC15" s="104">
        <f>100/'Kosten absolut'!$B15*'Kosten absolut'!AC15</f>
        <v>3.7734909084509365</v>
      </c>
      <c r="AD15" s="104"/>
      <c r="AE15" s="104">
        <f>100/'Kosten absolut'!$B15*'Kosten absolut'!AE15</f>
        <v>3.5830150621305363</v>
      </c>
      <c r="AF15" s="104"/>
      <c r="AG15" s="104">
        <f>100/'Kosten absolut'!$B15*'Kosten absolut'!AG15</f>
        <v>4.5370645658514501</v>
      </c>
      <c r="AH15" s="104"/>
      <c r="AI15" s="104">
        <f>100/'Kosten absolut'!$B15*'Kosten absolut'!AI15</f>
        <v>4.9495459204562069</v>
      </c>
      <c r="AJ15" s="104"/>
      <c r="AK15" s="104">
        <f>100/'Kosten absolut'!$B15*'Kosten absolut'!AK15</f>
        <v>4.9448026786585677</v>
      </c>
      <c r="AL15" s="104"/>
      <c r="AM15" s="104">
        <f>100/'Kosten absolut'!$B15*'Kosten absolut'!AM15</f>
        <v>3.96824380996601</v>
      </c>
      <c r="AN15" s="104"/>
      <c r="AO15" s="104">
        <f>100/'Kosten absolut'!$B15*'Kosten absolut'!AO15</f>
        <v>2.8817104182333799</v>
      </c>
      <c r="AP15" s="75"/>
      <c r="AQ15" s="20" t="s">
        <v>28</v>
      </c>
      <c r="AR15" s="104">
        <f>100/'Kosten absolut'!$B15*'Kosten absolut'!AR15</f>
        <v>1.5537971891871851</v>
      </c>
      <c r="AS15" s="104"/>
      <c r="AT15" s="104">
        <f>100/'Kosten absolut'!$B15*'Kosten absolut'!AT15</f>
        <v>1.3298993494848692</v>
      </c>
      <c r="AU15" s="104"/>
      <c r="AV15" s="104">
        <f>100/'Kosten absolut'!$B15*'Kosten absolut'!AV15</f>
        <v>1.1604625873113716</v>
      </c>
      <c r="AW15" s="104"/>
      <c r="AX15" s="104">
        <f>100/'Kosten absolut'!$B15*'Kosten absolut'!AX15</f>
        <v>2.5953104717262239</v>
      </c>
      <c r="AY15" s="104"/>
      <c r="AZ15" s="104">
        <f>100/'Kosten absolut'!$B15*'Kosten absolut'!AZ15</f>
        <v>2.5032551686439688</v>
      </c>
      <c r="BA15" s="104"/>
      <c r="BB15" s="104">
        <f>100/'Kosten absolut'!$B15*'Kosten absolut'!BB15</f>
        <v>2.7441729571054809</v>
      </c>
      <c r="BC15" s="104"/>
      <c r="BD15" s="104">
        <f>100/'Kosten absolut'!$B15*'Kosten absolut'!BD15</f>
        <v>2.5913023703409546</v>
      </c>
      <c r="BE15" s="104"/>
      <c r="BF15" s="104">
        <f>100/'Kosten absolut'!$B15*'Kosten absolut'!BF15</f>
        <v>4.0290287501415794</v>
      </c>
      <c r="BG15" s="104"/>
      <c r="BH15" s="104">
        <f>100/'Kosten absolut'!$B15*'Kosten absolut'!BH15</f>
        <v>3.8792352708066939</v>
      </c>
      <c r="BI15" s="104"/>
      <c r="BJ15" s="104">
        <f>100/'Kosten absolut'!$B15*'Kosten absolut'!BK15</f>
        <v>3.7805140510021382</v>
      </c>
      <c r="BK15" s="75"/>
      <c r="BL15" s="20" t="s">
        <v>28</v>
      </c>
      <c r="BM15" s="104">
        <f>100/'Kosten absolut'!$B15*'Kosten absolut'!BM15</f>
        <v>3.7502215765614393</v>
      </c>
      <c r="BN15" s="104"/>
      <c r="BO15" s="104">
        <f>100/'Kosten absolut'!$B15*'Kosten absolut'!BO15</f>
        <v>2.9288697446494605</v>
      </c>
      <c r="BP15" s="104"/>
      <c r="BQ15" s="104">
        <f>100/'Kosten absolut'!$B15*'Kosten absolut'!BQ15</f>
        <v>2.7303735578076074</v>
      </c>
      <c r="BR15" s="104"/>
      <c r="BS15" s="104">
        <f>100/'Kosten absolut'!$B15*'Kosten absolut'!BS15</f>
        <v>1.9646565454336911</v>
      </c>
      <c r="BT15" s="104"/>
      <c r="BU15" s="104">
        <f>100/'Kosten absolut'!$B15*'Kosten absolut'!BU15</f>
        <v>0.82150768719640277</v>
      </c>
      <c r="BV15" s="75"/>
    </row>
    <row r="16" spans="1:74" s="1" customFormat="1" x14ac:dyDescent="0.25">
      <c r="A16" s="1" t="s">
        <v>29</v>
      </c>
      <c r="B16" s="104">
        <v>100</v>
      </c>
      <c r="C16" s="75"/>
      <c r="D16" s="104">
        <f>100/'Kosten absolut'!$B16*'Kosten absolut'!D16</f>
        <v>93.705868252555348</v>
      </c>
      <c r="E16" s="104"/>
      <c r="F16" s="104">
        <f>100/'Kosten absolut'!$B16*'Kosten absolut'!F16</f>
        <v>6.2941317474446521</v>
      </c>
      <c r="G16" s="104"/>
      <c r="H16" s="104">
        <f>100/'Kosten absolut'!$B16*'Kosten absolut'!H16</f>
        <v>2.7723986407982855</v>
      </c>
      <c r="I16" s="104"/>
      <c r="J16" s="104">
        <f>100/'Kosten absolut'!$B16*'Kosten absolut'!J16</f>
        <v>3.5217331066463671</v>
      </c>
      <c r="K16" s="104"/>
      <c r="L16" s="104">
        <f>100/'Kosten absolut'!$B16*'Kosten absolut'!L16</f>
        <v>2.5205768230800354</v>
      </c>
      <c r="M16" s="104"/>
      <c r="N16" s="104">
        <f>100/'Kosten absolut'!$B16*'Kosten absolut'!N16</f>
        <v>2.7485771875822134</v>
      </c>
      <c r="O16" s="104"/>
      <c r="P16" s="104">
        <f>100/'Kosten absolut'!$B16*'Kosten absolut'!P16</f>
        <v>3.2893822403015549</v>
      </c>
      <c r="Q16" s="104"/>
      <c r="R16" s="104">
        <f>100/'Kosten absolut'!$B16*'Kosten absolut'!R16</f>
        <v>3.5535033333062698</v>
      </c>
      <c r="S16" s="104"/>
      <c r="T16" s="104">
        <f>100/'Kosten absolut'!$B16*'Kosten absolut'!T16</f>
        <v>3.6402298850431802</v>
      </c>
      <c r="U16" s="75"/>
      <c r="V16" s="20" t="s">
        <v>29</v>
      </c>
      <c r="W16" s="104">
        <f>100/'Kosten absolut'!$B16*'Kosten absolut'!W16</f>
        <v>4.192288550845598</v>
      </c>
      <c r="X16" s="104"/>
      <c r="Y16" s="104">
        <f>100/'Kosten absolut'!$B16*'Kosten absolut'!Y16</f>
        <v>4.1555287374767813</v>
      </c>
      <c r="Z16" s="104"/>
      <c r="AA16" s="104">
        <f>100/'Kosten absolut'!$B16*'Kosten absolut'!AA16</f>
        <v>4.1643118026429349</v>
      </c>
      <c r="AB16" s="104"/>
      <c r="AC16" s="104">
        <f>100/'Kosten absolut'!$B16*'Kosten absolut'!AC16</f>
        <v>4.6530040849334835</v>
      </c>
      <c r="AD16" s="104"/>
      <c r="AE16" s="104">
        <f>100/'Kosten absolut'!$B16*'Kosten absolut'!AE16</f>
        <v>3.2926970267869686</v>
      </c>
      <c r="AF16" s="104"/>
      <c r="AG16" s="104">
        <f>100/'Kosten absolut'!$B16*'Kosten absolut'!AG16</f>
        <v>4.166322308924598</v>
      </c>
      <c r="AH16" s="104"/>
      <c r="AI16" s="104">
        <f>100/'Kosten absolut'!$B16*'Kosten absolut'!AI16</f>
        <v>4.2538135244606563</v>
      </c>
      <c r="AJ16" s="104"/>
      <c r="AK16" s="104">
        <f>100/'Kosten absolut'!$B16*'Kosten absolut'!AK16</f>
        <v>4.5420146886818058</v>
      </c>
      <c r="AL16" s="104"/>
      <c r="AM16" s="104">
        <f>100/'Kosten absolut'!$B16*'Kosten absolut'!AM16</f>
        <v>2.9652170104050106</v>
      </c>
      <c r="AN16" s="104"/>
      <c r="AO16" s="104">
        <f>100/'Kosten absolut'!$B16*'Kosten absolut'!AO16</f>
        <v>2.58051278801979</v>
      </c>
      <c r="AP16" s="75"/>
      <c r="AQ16" s="20" t="s">
        <v>29</v>
      </c>
      <c r="AR16" s="104">
        <f>100/'Kosten absolut'!$B16*'Kosten absolut'!AR16</f>
        <v>1.5226259106912718</v>
      </c>
      <c r="AS16" s="104"/>
      <c r="AT16" s="104">
        <f>100/'Kosten absolut'!$B16*'Kosten absolut'!AT16</f>
        <v>0.99218049825567756</v>
      </c>
      <c r="AU16" s="104"/>
      <c r="AV16" s="104">
        <f>100/'Kosten absolut'!$B16*'Kosten absolut'!AV16</f>
        <v>0.98289636071382203</v>
      </c>
      <c r="AW16" s="104"/>
      <c r="AX16" s="104">
        <f>100/'Kosten absolut'!$B16*'Kosten absolut'!AX16</f>
        <v>1.9790083499173163</v>
      </c>
      <c r="AY16" s="104"/>
      <c r="AZ16" s="104">
        <f>100/'Kosten absolut'!$B16*'Kosten absolut'!AZ16</f>
        <v>2.4823871505745991</v>
      </c>
      <c r="BA16" s="104"/>
      <c r="BB16" s="104">
        <f>100/'Kosten absolut'!$B16*'Kosten absolut'!BB16</f>
        <v>2.7353826961406473</v>
      </c>
      <c r="BC16" s="104"/>
      <c r="BD16" s="104">
        <f>100/'Kosten absolut'!$B16*'Kosten absolut'!BD16</f>
        <v>3.2930911705663672</v>
      </c>
      <c r="BE16" s="104"/>
      <c r="BF16" s="104">
        <f>100/'Kosten absolut'!$B16*'Kosten absolut'!BF16</f>
        <v>4.3565495251046151</v>
      </c>
      <c r="BG16" s="104"/>
      <c r="BH16" s="104">
        <f>100/'Kosten absolut'!$B16*'Kosten absolut'!BH16</f>
        <v>4.5078609490089478</v>
      </c>
      <c r="BI16" s="104"/>
      <c r="BJ16" s="104">
        <f>100/'Kosten absolut'!$B16*'Kosten absolut'!BK16</f>
        <v>4.1455383738570131</v>
      </c>
      <c r="BK16" s="75"/>
      <c r="BL16" s="20" t="s">
        <v>29</v>
      </c>
      <c r="BM16" s="104">
        <f>100/'Kosten absolut'!$B16*'Kosten absolut'!BM16</f>
        <v>3.9561989136974702</v>
      </c>
      <c r="BN16" s="104"/>
      <c r="BO16" s="104">
        <f>100/'Kosten absolut'!$B16*'Kosten absolut'!BO16</f>
        <v>3.4639730143058154</v>
      </c>
      <c r="BP16" s="104"/>
      <c r="BQ16" s="104">
        <f>100/'Kosten absolut'!$B16*'Kosten absolut'!BQ16</f>
        <v>2.1780472284462196</v>
      </c>
      <c r="BR16" s="104"/>
      <c r="BS16" s="104">
        <f>100/'Kosten absolut'!$B16*'Kosten absolut'!BS16</f>
        <v>1.5605868057348493</v>
      </c>
      <c r="BT16" s="104"/>
      <c r="BU16" s="104">
        <f>100/'Kosten absolut'!$B16*'Kosten absolut'!BU16</f>
        <v>0.83156131304984071</v>
      </c>
      <c r="BV16" s="75"/>
    </row>
    <row r="17" spans="1:74" s="1" customFormat="1" x14ac:dyDescent="0.25">
      <c r="A17" s="1" t="s">
        <v>30</v>
      </c>
      <c r="B17" s="104">
        <v>100</v>
      </c>
      <c r="C17" s="75"/>
      <c r="D17" s="104">
        <f>100/'Kosten absolut'!$B17*'Kosten absolut'!D17</f>
        <v>92.742284878892448</v>
      </c>
      <c r="E17" s="104"/>
      <c r="F17" s="104">
        <f>100/'Kosten absolut'!$B17*'Kosten absolut'!F17</f>
        <v>7.2577151211075499</v>
      </c>
      <c r="G17" s="104"/>
      <c r="H17" s="104">
        <f>100/'Kosten absolut'!$B17*'Kosten absolut'!H17</f>
        <v>3.3446021966455923</v>
      </c>
      <c r="I17" s="104"/>
      <c r="J17" s="104">
        <f>100/'Kosten absolut'!$B17*'Kosten absolut'!J17</f>
        <v>3.9131129244619571</v>
      </c>
      <c r="K17" s="104"/>
      <c r="L17" s="104">
        <f>100/'Kosten absolut'!$B17*'Kosten absolut'!L17</f>
        <v>2.9241193286104052</v>
      </c>
      <c r="M17" s="104"/>
      <c r="N17" s="104">
        <f>100/'Kosten absolut'!$B17*'Kosten absolut'!N17</f>
        <v>2.5198230208498207</v>
      </c>
      <c r="O17" s="104"/>
      <c r="P17" s="104">
        <f>100/'Kosten absolut'!$B17*'Kosten absolut'!P17</f>
        <v>2.70821087142515</v>
      </c>
      <c r="Q17" s="104"/>
      <c r="R17" s="104">
        <f>100/'Kosten absolut'!$B17*'Kosten absolut'!R17</f>
        <v>2.7074855013736068</v>
      </c>
      <c r="S17" s="104"/>
      <c r="T17" s="104">
        <f>100/'Kosten absolut'!$B17*'Kosten absolut'!T17</f>
        <v>3.186225278433183</v>
      </c>
      <c r="U17" s="75"/>
      <c r="V17" s="20" t="s">
        <v>30</v>
      </c>
      <c r="W17" s="104">
        <f>100/'Kosten absolut'!$B17*'Kosten absolut'!W17</f>
        <v>3.6700905581611121</v>
      </c>
      <c r="X17" s="104"/>
      <c r="Y17" s="104">
        <f>100/'Kosten absolut'!$B17*'Kosten absolut'!Y17</f>
        <v>3.4313569005060263</v>
      </c>
      <c r="Z17" s="104"/>
      <c r="AA17" s="104">
        <f>100/'Kosten absolut'!$B17*'Kosten absolut'!AA17</f>
        <v>3.4103813379556454</v>
      </c>
      <c r="AB17" s="104"/>
      <c r="AC17" s="104">
        <f>100/'Kosten absolut'!$B17*'Kosten absolut'!AC17</f>
        <v>3.6188243890804732</v>
      </c>
      <c r="AD17" s="104"/>
      <c r="AE17" s="104">
        <f>100/'Kosten absolut'!$B17*'Kosten absolut'!AE17</f>
        <v>3.6819950952282183</v>
      </c>
      <c r="AF17" s="104"/>
      <c r="AG17" s="104">
        <f>100/'Kosten absolut'!$B17*'Kosten absolut'!AG17</f>
        <v>4.3687745686374164</v>
      </c>
      <c r="AH17" s="104"/>
      <c r="AI17" s="104">
        <f>100/'Kosten absolut'!$B17*'Kosten absolut'!AI17</f>
        <v>5.1599649883598167</v>
      </c>
      <c r="AJ17" s="104"/>
      <c r="AK17" s="104">
        <f>100/'Kosten absolut'!$B17*'Kosten absolut'!AK17</f>
        <v>5.2587924794836436</v>
      </c>
      <c r="AL17" s="104"/>
      <c r="AM17" s="104">
        <f>100/'Kosten absolut'!$B17*'Kosten absolut'!AM17</f>
        <v>4.2001343884514846</v>
      </c>
      <c r="AN17" s="104"/>
      <c r="AO17" s="104">
        <f>100/'Kosten absolut'!$B17*'Kosten absolut'!AO17</f>
        <v>3.3445810260910926</v>
      </c>
      <c r="AP17" s="75"/>
      <c r="AQ17" s="20" t="s">
        <v>30</v>
      </c>
      <c r="AR17" s="104">
        <f>100/'Kosten absolut'!$B17*'Kosten absolut'!AR17</f>
        <v>1.6614450608232816</v>
      </c>
      <c r="AS17" s="104"/>
      <c r="AT17" s="104">
        <f>100/'Kosten absolut'!$B17*'Kosten absolut'!AT17</f>
        <v>1.291442822872823</v>
      </c>
      <c r="AU17" s="104"/>
      <c r="AV17" s="104">
        <f>100/'Kosten absolut'!$B17*'Kosten absolut'!AV17</f>
        <v>1.7399800183392713</v>
      </c>
      <c r="AW17" s="104"/>
      <c r="AX17" s="104">
        <f>100/'Kosten absolut'!$B17*'Kosten absolut'!AX17</f>
        <v>1.7355141455795409</v>
      </c>
      <c r="AY17" s="104"/>
      <c r="AZ17" s="104">
        <f>100/'Kosten absolut'!$B17*'Kosten absolut'!AZ17</f>
        <v>2.5625541137479408</v>
      </c>
      <c r="BA17" s="104"/>
      <c r="BB17" s="104">
        <f>100/'Kosten absolut'!$B17*'Kosten absolut'!BB17</f>
        <v>2.5352039858137227</v>
      </c>
      <c r="BC17" s="104"/>
      <c r="BD17" s="104">
        <f>100/'Kosten absolut'!$B17*'Kosten absolut'!BD17</f>
        <v>3.1253755336024334</v>
      </c>
      <c r="BE17" s="104"/>
      <c r="BF17" s="104">
        <f>100/'Kosten absolut'!$B17*'Kosten absolut'!BF17</f>
        <v>3.971099073236692</v>
      </c>
      <c r="BG17" s="104"/>
      <c r="BH17" s="104">
        <f>100/'Kosten absolut'!$B17*'Kosten absolut'!BH17</f>
        <v>3.9892578377988999</v>
      </c>
      <c r="BI17" s="104"/>
      <c r="BJ17" s="104">
        <f>100/'Kosten absolut'!$B17*'Kosten absolut'!BK17</f>
        <v>3.4538901701717029</v>
      </c>
      <c r="BK17" s="75"/>
      <c r="BL17" s="20" t="s">
        <v>30</v>
      </c>
      <c r="BM17" s="104">
        <f>100/'Kosten absolut'!$B17*'Kosten absolut'!BM17</f>
        <v>3.8599937747427373</v>
      </c>
      <c r="BN17" s="104"/>
      <c r="BO17" s="104">
        <f>100/'Kosten absolut'!$B17*'Kosten absolut'!BO17</f>
        <v>3.3843136999282262</v>
      </c>
      <c r="BP17" s="104"/>
      <c r="BQ17" s="104">
        <f>100/'Kosten absolut'!$B17*'Kosten absolut'!BQ17</f>
        <v>2.9050680580400781</v>
      </c>
      <c r="BR17" s="104"/>
      <c r="BS17" s="104">
        <f>100/'Kosten absolut'!$B17*'Kosten absolut'!BS17</f>
        <v>1.7136616763769872</v>
      </c>
      <c r="BT17" s="104"/>
      <c r="BU17" s="104">
        <f>100/'Kosten absolut'!$B17*'Kosten absolut'!BU17</f>
        <v>0.62272517517101766</v>
      </c>
      <c r="BV17" s="75"/>
    </row>
    <row r="18" spans="1:74" s="1" customFormat="1" x14ac:dyDescent="0.25">
      <c r="A18" s="1" t="s">
        <v>31</v>
      </c>
      <c r="B18" s="104">
        <v>100</v>
      </c>
      <c r="C18" s="75"/>
      <c r="D18" s="104">
        <f>100/'Kosten absolut'!$B18*'Kosten absolut'!D18</f>
        <v>93.967821388556274</v>
      </c>
      <c r="E18" s="104"/>
      <c r="F18" s="104">
        <f>100/'Kosten absolut'!$B18*'Kosten absolut'!F18</f>
        <v>6.0321786114437295</v>
      </c>
      <c r="G18" s="104"/>
      <c r="H18" s="104">
        <f>100/'Kosten absolut'!$B18*'Kosten absolut'!H18</f>
        <v>2.8531262789505307</v>
      </c>
      <c r="I18" s="104"/>
      <c r="J18" s="104">
        <f>100/'Kosten absolut'!$B18*'Kosten absolut'!J18</f>
        <v>3.1790523324931992</v>
      </c>
      <c r="K18" s="104"/>
      <c r="L18" s="104">
        <f>100/'Kosten absolut'!$B18*'Kosten absolut'!L18</f>
        <v>2.3558724471514978</v>
      </c>
      <c r="M18" s="104"/>
      <c r="N18" s="104">
        <f>100/'Kosten absolut'!$B18*'Kosten absolut'!N18</f>
        <v>2.8096523957144894</v>
      </c>
      <c r="O18" s="104"/>
      <c r="P18" s="104">
        <f>100/'Kosten absolut'!$B18*'Kosten absolut'!P18</f>
        <v>3.8461998040044469</v>
      </c>
      <c r="Q18" s="104"/>
      <c r="R18" s="104">
        <f>100/'Kosten absolut'!$B18*'Kosten absolut'!R18</f>
        <v>4.0083724272751748</v>
      </c>
      <c r="S18" s="104"/>
      <c r="T18" s="104">
        <f>100/'Kosten absolut'!$B18*'Kosten absolut'!T18</f>
        <v>3.8086306998611734</v>
      </c>
      <c r="U18" s="75"/>
      <c r="V18" s="20" t="s">
        <v>31</v>
      </c>
      <c r="W18" s="104">
        <f>100/'Kosten absolut'!$B18*'Kosten absolut'!W18</f>
        <v>3.5016717942790518</v>
      </c>
      <c r="X18" s="104"/>
      <c r="Y18" s="104">
        <f>100/'Kosten absolut'!$B18*'Kosten absolut'!Y18</f>
        <v>3.6563727797528682</v>
      </c>
      <c r="Z18" s="104"/>
      <c r="AA18" s="104">
        <f>100/'Kosten absolut'!$B18*'Kosten absolut'!AA18</f>
        <v>3.995507870620381</v>
      </c>
      <c r="AB18" s="104"/>
      <c r="AC18" s="104">
        <f>100/'Kosten absolut'!$B18*'Kosten absolut'!AC18</f>
        <v>4.5621942118531855</v>
      </c>
      <c r="AD18" s="104"/>
      <c r="AE18" s="104">
        <f>100/'Kosten absolut'!$B18*'Kosten absolut'!AE18</f>
        <v>4.6109718293809978</v>
      </c>
      <c r="AF18" s="104"/>
      <c r="AG18" s="104">
        <f>100/'Kosten absolut'!$B18*'Kosten absolut'!AG18</f>
        <v>4.2230358738238909</v>
      </c>
      <c r="AH18" s="104"/>
      <c r="AI18" s="104">
        <f>100/'Kosten absolut'!$B18*'Kosten absolut'!AI18</f>
        <v>4.3412958765143905</v>
      </c>
      <c r="AJ18" s="104"/>
      <c r="AK18" s="104">
        <f>100/'Kosten absolut'!$B18*'Kosten absolut'!AK18</f>
        <v>4.3675546024369511</v>
      </c>
      <c r="AL18" s="104"/>
      <c r="AM18" s="104">
        <f>100/'Kosten absolut'!$B18*'Kosten absolut'!AM18</f>
        <v>3.2217007301481253</v>
      </c>
      <c r="AN18" s="104"/>
      <c r="AO18" s="104">
        <f>100/'Kosten absolut'!$B18*'Kosten absolut'!AO18</f>
        <v>2.3629679036032005</v>
      </c>
      <c r="AP18" s="75"/>
      <c r="AQ18" s="20" t="s">
        <v>31</v>
      </c>
      <c r="AR18" s="104">
        <f>100/'Kosten absolut'!$B18*'Kosten absolut'!AR18</f>
        <v>1.5564101616116903</v>
      </c>
      <c r="AS18" s="104"/>
      <c r="AT18" s="104">
        <f>100/'Kosten absolut'!$B18*'Kosten absolut'!AT18</f>
        <v>1.1157551379154569</v>
      </c>
      <c r="AU18" s="104"/>
      <c r="AV18" s="104">
        <f>100/'Kosten absolut'!$B18*'Kosten absolut'!AV18</f>
        <v>1.8244985446663844</v>
      </c>
      <c r="AW18" s="104"/>
      <c r="AX18" s="104">
        <f>100/'Kosten absolut'!$B18*'Kosten absolut'!AX18</f>
        <v>2.0154076186300234</v>
      </c>
      <c r="AY18" s="104"/>
      <c r="AZ18" s="104">
        <f>100/'Kosten absolut'!$B18*'Kosten absolut'!AZ18</f>
        <v>2.5047421990989136</v>
      </c>
      <c r="BA18" s="104"/>
      <c r="BB18" s="104">
        <f>100/'Kosten absolut'!$B18*'Kosten absolut'!BB18</f>
        <v>2.7467426172012317</v>
      </c>
      <c r="BC18" s="104"/>
      <c r="BD18" s="104">
        <f>100/'Kosten absolut'!$B18*'Kosten absolut'!BD18</f>
        <v>3.2071150381700857</v>
      </c>
      <c r="BE18" s="104"/>
      <c r="BF18" s="104">
        <f>100/'Kosten absolut'!$B18*'Kosten absolut'!BF18</f>
        <v>4.0958713628193371</v>
      </c>
      <c r="BG18" s="104"/>
      <c r="BH18" s="104">
        <f>100/'Kosten absolut'!$B18*'Kosten absolut'!BH18</f>
        <v>4.4623590642401965</v>
      </c>
      <c r="BI18" s="104"/>
      <c r="BJ18" s="104">
        <f>100/'Kosten absolut'!$B18*'Kosten absolut'!BK18</f>
        <v>3.6426641397875339</v>
      </c>
      <c r="BK18" s="75"/>
      <c r="BL18" s="20" t="s">
        <v>31</v>
      </c>
      <c r="BM18" s="104">
        <f>100/'Kosten absolut'!$B18*'Kosten absolut'!BM18</f>
        <v>3.7495791048524811</v>
      </c>
      <c r="BN18" s="104"/>
      <c r="BO18" s="104">
        <f>100/'Kosten absolut'!$B18*'Kosten absolut'!BO18</f>
        <v>3.1456964594162611</v>
      </c>
      <c r="BP18" s="104"/>
      <c r="BQ18" s="104">
        <f>100/'Kosten absolut'!$B18*'Kosten absolut'!BQ18</f>
        <v>2.5798664590883913</v>
      </c>
      <c r="BR18" s="104"/>
      <c r="BS18" s="104">
        <f>100/'Kosten absolut'!$B18*'Kosten absolut'!BS18</f>
        <v>1.0826406126453882</v>
      </c>
      <c r="BT18" s="104"/>
      <c r="BU18" s="104">
        <f>100/'Kosten absolut'!$B18*'Kosten absolut'!BU18</f>
        <v>0.56647162199306789</v>
      </c>
      <c r="BV18" s="75"/>
    </row>
    <row r="19" spans="1:74" s="1" customFormat="1" x14ac:dyDescent="0.25">
      <c r="A19" s="1" t="s">
        <v>32</v>
      </c>
      <c r="B19" s="104">
        <v>100</v>
      </c>
      <c r="C19" s="75"/>
      <c r="D19" s="104">
        <f>100/'Kosten absolut'!$B19*'Kosten absolut'!D19</f>
        <v>92.87504602335251</v>
      </c>
      <c r="E19" s="104"/>
      <c r="F19" s="104">
        <f>100/'Kosten absolut'!$B19*'Kosten absolut'!F19</f>
        <v>7.1249539766474816</v>
      </c>
      <c r="G19" s="104"/>
      <c r="H19" s="104">
        <f>100/'Kosten absolut'!$B19*'Kosten absolut'!H19</f>
        <v>3.3936324610321611</v>
      </c>
      <c r="I19" s="104"/>
      <c r="J19" s="104">
        <f>100/'Kosten absolut'!$B19*'Kosten absolut'!J19</f>
        <v>3.7313215156153201</v>
      </c>
      <c r="K19" s="104"/>
      <c r="L19" s="104">
        <f>100/'Kosten absolut'!$B19*'Kosten absolut'!L19</f>
        <v>2.5080283364756846</v>
      </c>
      <c r="M19" s="104"/>
      <c r="N19" s="104">
        <f>100/'Kosten absolut'!$B19*'Kosten absolut'!N19</f>
        <v>2.9872700658066584</v>
      </c>
      <c r="O19" s="104"/>
      <c r="P19" s="104">
        <f>100/'Kosten absolut'!$B19*'Kosten absolut'!P19</f>
        <v>3.7170626622188534</v>
      </c>
      <c r="Q19" s="104"/>
      <c r="R19" s="104">
        <f>100/'Kosten absolut'!$B19*'Kosten absolut'!R19</f>
        <v>3.7267989887781807</v>
      </c>
      <c r="S19" s="104"/>
      <c r="T19" s="104">
        <f>100/'Kosten absolut'!$B19*'Kosten absolut'!T19</f>
        <v>3.7022894045856618</v>
      </c>
      <c r="U19" s="75"/>
      <c r="V19" s="20" t="s">
        <v>32</v>
      </c>
      <c r="W19" s="104">
        <f>100/'Kosten absolut'!$B19*'Kosten absolut'!W19</f>
        <v>3.6451576808452373</v>
      </c>
      <c r="X19" s="104"/>
      <c r="Y19" s="104">
        <f>100/'Kosten absolut'!$B19*'Kosten absolut'!Y19</f>
        <v>3.8068247763771219</v>
      </c>
      <c r="Z19" s="104"/>
      <c r="AA19" s="104">
        <f>100/'Kosten absolut'!$B19*'Kosten absolut'!AA19</f>
        <v>4.0599356633766037</v>
      </c>
      <c r="AB19" s="104"/>
      <c r="AC19" s="104">
        <f>100/'Kosten absolut'!$B19*'Kosten absolut'!AC19</f>
        <v>4.2355188261629548</v>
      </c>
      <c r="AD19" s="104"/>
      <c r="AE19" s="104">
        <f>100/'Kosten absolut'!$B19*'Kosten absolut'!AE19</f>
        <v>3.6094426651968474</v>
      </c>
      <c r="AF19" s="104"/>
      <c r="AG19" s="104">
        <f>100/'Kosten absolut'!$B19*'Kosten absolut'!AG19</f>
        <v>3.9277394751393007</v>
      </c>
      <c r="AH19" s="104"/>
      <c r="AI19" s="104">
        <f>100/'Kosten absolut'!$B19*'Kosten absolut'!AI19</f>
        <v>4.3658065131755235</v>
      </c>
      <c r="AJ19" s="104"/>
      <c r="AK19" s="104">
        <f>100/'Kosten absolut'!$B19*'Kosten absolut'!AK19</f>
        <v>4.5841716367206891</v>
      </c>
      <c r="AL19" s="104"/>
      <c r="AM19" s="104">
        <f>100/'Kosten absolut'!$B19*'Kosten absolut'!AM19</f>
        <v>3.3610832291713506</v>
      </c>
      <c r="AN19" s="104"/>
      <c r="AO19" s="104">
        <f>100/'Kosten absolut'!$B19*'Kosten absolut'!AO19</f>
        <v>2.4157099527945829</v>
      </c>
      <c r="AP19" s="75"/>
      <c r="AQ19" s="20" t="s">
        <v>32</v>
      </c>
      <c r="AR19" s="104">
        <f>100/'Kosten absolut'!$B19*'Kosten absolut'!AR19</f>
        <v>1.5807862717813514</v>
      </c>
      <c r="AS19" s="104"/>
      <c r="AT19" s="104">
        <f>100/'Kosten absolut'!$B19*'Kosten absolut'!AT19</f>
        <v>1.1130222526142266</v>
      </c>
      <c r="AU19" s="104"/>
      <c r="AV19" s="104">
        <f>100/'Kosten absolut'!$B19*'Kosten absolut'!AV19</f>
        <v>1.6438496209286322</v>
      </c>
      <c r="AW19" s="104"/>
      <c r="AX19" s="104">
        <f>100/'Kosten absolut'!$B19*'Kosten absolut'!AX19</f>
        <v>2.0764734850583704</v>
      </c>
      <c r="AY19" s="104"/>
      <c r="AZ19" s="104">
        <f>100/'Kosten absolut'!$B19*'Kosten absolut'!AZ19</f>
        <v>2.5948780435614007</v>
      </c>
      <c r="BA19" s="104"/>
      <c r="BB19" s="104">
        <f>100/'Kosten absolut'!$B19*'Kosten absolut'!BB19</f>
        <v>2.806749882480609</v>
      </c>
      <c r="BC19" s="104"/>
      <c r="BD19" s="104">
        <f>100/'Kosten absolut'!$B19*'Kosten absolut'!BD19</f>
        <v>3.2037539910057955</v>
      </c>
      <c r="BE19" s="104"/>
      <c r="BF19" s="104">
        <f>100/'Kosten absolut'!$B19*'Kosten absolut'!BF19</f>
        <v>3.9723555292775847</v>
      </c>
      <c r="BG19" s="104"/>
      <c r="BH19" s="104">
        <f>100/'Kosten absolut'!$B19*'Kosten absolut'!BH19</f>
        <v>4.426178128517158</v>
      </c>
      <c r="BI19" s="104"/>
      <c r="BJ19" s="104">
        <f>100/'Kosten absolut'!$B19*'Kosten absolut'!BK19</f>
        <v>3.6455832757182587</v>
      </c>
      <c r="BK19" s="75"/>
      <c r="BL19" s="20" t="s">
        <v>32</v>
      </c>
      <c r="BM19" s="104">
        <f>100/'Kosten absolut'!$B19*'Kosten absolut'!BM19</f>
        <v>3.4929514828325439</v>
      </c>
      <c r="BN19" s="104"/>
      <c r="BO19" s="104">
        <f>100/'Kosten absolut'!$B19*'Kosten absolut'!BO19</f>
        <v>3.2253996232346753</v>
      </c>
      <c r="BP19" s="104"/>
      <c r="BQ19" s="104">
        <f>100/'Kosten absolut'!$B19*'Kosten absolut'!BQ19</f>
        <v>2.4446564047926955</v>
      </c>
      <c r="BR19" s="104"/>
      <c r="BS19" s="104">
        <f>100/'Kosten absolut'!$B19*'Kosten absolut'!BS19</f>
        <v>1.322237311413166</v>
      </c>
      <c r="BT19" s="104"/>
      <c r="BU19" s="104">
        <f>100/'Kosten absolut'!$B19*'Kosten absolut'!BU19</f>
        <v>0.67333084331079529</v>
      </c>
      <c r="BV19" s="75"/>
    </row>
    <row r="20" spans="1:74" s="1" customFormat="1" x14ac:dyDescent="0.25">
      <c r="A20" s="1" t="s">
        <v>33</v>
      </c>
      <c r="B20" s="104">
        <v>100</v>
      </c>
      <c r="C20" s="75"/>
      <c r="D20" s="104">
        <f>100/'Kosten absolut'!$B20*'Kosten absolut'!D20</f>
        <v>93.794586195093942</v>
      </c>
      <c r="E20" s="104"/>
      <c r="F20" s="104">
        <f>100/'Kosten absolut'!$B20*'Kosten absolut'!F20</f>
        <v>6.2054138049060557</v>
      </c>
      <c r="G20" s="104"/>
      <c r="H20" s="104">
        <f>100/'Kosten absolut'!$B20*'Kosten absolut'!H20</f>
        <v>2.9198166111103707</v>
      </c>
      <c r="I20" s="104"/>
      <c r="J20" s="104">
        <f>100/'Kosten absolut'!$B20*'Kosten absolut'!J20</f>
        <v>3.2855971937956849</v>
      </c>
      <c r="K20" s="104"/>
      <c r="L20" s="104">
        <f>100/'Kosten absolut'!$B20*'Kosten absolut'!L20</f>
        <v>2.226654600707263</v>
      </c>
      <c r="M20" s="104"/>
      <c r="N20" s="104">
        <f>100/'Kosten absolut'!$B20*'Kosten absolut'!N20</f>
        <v>1.9854119857173744</v>
      </c>
      <c r="O20" s="104"/>
      <c r="P20" s="104">
        <f>100/'Kosten absolut'!$B20*'Kosten absolut'!P20</f>
        <v>2.551988089645985</v>
      </c>
      <c r="Q20" s="104"/>
      <c r="R20" s="104">
        <f>100/'Kosten absolut'!$B20*'Kosten absolut'!R20</f>
        <v>3.0467135547227131</v>
      </c>
      <c r="S20" s="104"/>
      <c r="T20" s="104">
        <f>100/'Kosten absolut'!$B20*'Kosten absolut'!T20</f>
        <v>3.4165618489936107</v>
      </c>
      <c r="U20" s="75"/>
      <c r="V20" s="20" t="s">
        <v>33</v>
      </c>
      <c r="W20" s="104">
        <f>100/'Kosten absolut'!$B20*'Kosten absolut'!W20</f>
        <v>3.3904438152122425</v>
      </c>
      <c r="X20" s="104"/>
      <c r="Y20" s="104">
        <f>100/'Kosten absolut'!$B20*'Kosten absolut'!Y20</f>
        <v>3.6602005402406168</v>
      </c>
      <c r="Z20" s="104"/>
      <c r="AA20" s="104">
        <f>100/'Kosten absolut'!$B20*'Kosten absolut'!AA20</f>
        <v>3.9626933940223017</v>
      </c>
      <c r="AB20" s="104"/>
      <c r="AC20" s="104">
        <f>100/'Kosten absolut'!$B20*'Kosten absolut'!AC20</f>
        <v>4.2588420896296881</v>
      </c>
      <c r="AD20" s="104"/>
      <c r="AE20" s="104">
        <f>100/'Kosten absolut'!$B20*'Kosten absolut'!AE20</f>
        <v>4.206278176203547</v>
      </c>
      <c r="AF20" s="104"/>
      <c r="AG20" s="104">
        <f>100/'Kosten absolut'!$B20*'Kosten absolut'!AG20</f>
        <v>4.974856849586633</v>
      </c>
      <c r="AH20" s="104"/>
      <c r="AI20" s="104">
        <f>100/'Kosten absolut'!$B20*'Kosten absolut'!AI20</f>
        <v>5.2399396888995335</v>
      </c>
      <c r="AJ20" s="104"/>
      <c r="AK20" s="104">
        <f>100/'Kosten absolut'!$B20*'Kosten absolut'!AK20</f>
        <v>5.0767272665693044</v>
      </c>
      <c r="AL20" s="104"/>
      <c r="AM20" s="104">
        <f>100/'Kosten absolut'!$B20*'Kosten absolut'!AM20</f>
        <v>3.6196133737810228</v>
      </c>
      <c r="AN20" s="104"/>
      <c r="AO20" s="104">
        <f>100/'Kosten absolut'!$B20*'Kosten absolut'!AO20</f>
        <v>2.4811211398142778</v>
      </c>
      <c r="AP20" s="75"/>
      <c r="AQ20" s="20" t="s">
        <v>33</v>
      </c>
      <c r="AR20" s="104">
        <f>100/'Kosten absolut'!$B20*'Kosten absolut'!AR20</f>
        <v>1.3396486128047269</v>
      </c>
      <c r="AS20" s="104"/>
      <c r="AT20" s="104">
        <f>100/'Kosten absolut'!$B20*'Kosten absolut'!AT20</f>
        <v>1.0798606734732688</v>
      </c>
      <c r="AU20" s="104"/>
      <c r="AV20" s="104">
        <f>100/'Kosten absolut'!$B20*'Kosten absolut'!AV20</f>
        <v>1.2450127621611686</v>
      </c>
      <c r="AW20" s="104"/>
      <c r="AX20" s="104">
        <f>100/'Kosten absolut'!$B20*'Kosten absolut'!AX20</f>
        <v>1.7654545173353784</v>
      </c>
      <c r="AY20" s="104"/>
      <c r="AZ20" s="104">
        <f>100/'Kosten absolut'!$B20*'Kosten absolut'!AZ20</f>
        <v>2.5273707267682406</v>
      </c>
      <c r="BA20" s="104"/>
      <c r="BB20" s="104">
        <f>100/'Kosten absolut'!$B20*'Kosten absolut'!BB20</f>
        <v>3.1317902377111624</v>
      </c>
      <c r="BC20" s="104"/>
      <c r="BD20" s="104">
        <f>100/'Kosten absolut'!$B20*'Kosten absolut'!BD20</f>
        <v>3.1830983424790036</v>
      </c>
      <c r="BE20" s="104"/>
      <c r="BF20" s="104">
        <f>100/'Kosten absolut'!$B20*'Kosten absolut'!BF20</f>
        <v>4.044056105811733</v>
      </c>
      <c r="BG20" s="104"/>
      <c r="BH20" s="104">
        <f>100/'Kosten absolut'!$B20*'Kosten absolut'!BH20</f>
        <v>4.1617773024276916</v>
      </c>
      <c r="BI20" s="104"/>
      <c r="BJ20" s="104">
        <f>100/'Kosten absolut'!$B20*'Kosten absolut'!BK20</f>
        <v>3.9258473047245661</v>
      </c>
      <c r="BK20" s="75"/>
      <c r="BL20" s="20" t="s">
        <v>33</v>
      </c>
      <c r="BM20" s="104">
        <f>100/'Kosten absolut'!$B20*'Kosten absolut'!BM20</f>
        <v>4.3947144384013308</v>
      </c>
      <c r="BN20" s="104"/>
      <c r="BO20" s="104">
        <f>100/'Kosten absolut'!$B20*'Kosten absolut'!BO20</f>
        <v>3.7396410001177776</v>
      </c>
      <c r="BP20" s="104"/>
      <c r="BQ20" s="104">
        <f>100/'Kosten absolut'!$B20*'Kosten absolut'!BQ20</f>
        <v>2.7485829437988158</v>
      </c>
      <c r="BR20" s="104"/>
      <c r="BS20" s="104">
        <f>100/'Kosten absolut'!$B20*'Kosten absolut'!BS20</f>
        <v>1.6605957815220205</v>
      </c>
      <c r="BT20" s="104"/>
      <c r="BU20" s="104">
        <f>100/'Kosten absolut'!$B20*'Kosten absolut'!BU20</f>
        <v>0.74908903181094166</v>
      </c>
      <c r="BV20" s="75"/>
    </row>
    <row r="21" spans="1:74" s="1" customFormat="1" x14ac:dyDescent="0.25">
      <c r="A21" s="1" t="s">
        <v>34</v>
      </c>
      <c r="B21" s="104">
        <v>100</v>
      </c>
      <c r="C21" s="75"/>
      <c r="D21" s="104">
        <f>100/'Kosten absolut'!$B21*'Kosten absolut'!D21</f>
        <v>95.292865885662081</v>
      </c>
      <c r="E21" s="104"/>
      <c r="F21" s="104">
        <f>100/'Kosten absolut'!$B21*'Kosten absolut'!F21</f>
        <v>4.7071341143379133</v>
      </c>
      <c r="G21" s="104"/>
      <c r="H21" s="104">
        <f>100/'Kosten absolut'!$B21*'Kosten absolut'!H21</f>
        <v>2.1893719905200539</v>
      </c>
      <c r="I21" s="104"/>
      <c r="J21" s="104">
        <f>100/'Kosten absolut'!$B21*'Kosten absolut'!J21</f>
        <v>2.5177621238178594</v>
      </c>
      <c r="K21" s="104"/>
      <c r="L21" s="104">
        <f>100/'Kosten absolut'!$B21*'Kosten absolut'!L21</f>
        <v>1.9966418734829547</v>
      </c>
      <c r="M21" s="104"/>
      <c r="N21" s="104">
        <f>100/'Kosten absolut'!$B21*'Kosten absolut'!N21</f>
        <v>1.9250704694113006</v>
      </c>
      <c r="O21" s="104"/>
      <c r="P21" s="104">
        <f>100/'Kosten absolut'!$B21*'Kosten absolut'!P21</f>
        <v>2.4992063373594058</v>
      </c>
      <c r="Q21" s="104"/>
      <c r="R21" s="104">
        <f>100/'Kosten absolut'!$B21*'Kosten absolut'!R21</f>
        <v>2.9067234606644532</v>
      </c>
      <c r="S21" s="104"/>
      <c r="T21" s="104">
        <f>100/'Kosten absolut'!$B21*'Kosten absolut'!T21</f>
        <v>3.09776679390577</v>
      </c>
      <c r="U21" s="75"/>
      <c r="V21" s="20" t="s">
        <v>34</v>
      </c>
      <c r="W21" s="104">
        <f>100/'Kosten absolut'!$B21*'Kosten absolut'!W21</f>
        <v>3.269392459101284</v>
      </c>
      <c r="X21" s="104"/>
      <c r="Y21" s="104">
        <f>100/'Kosten absolut'!$B21*'Kosten absolut'!Y21</f>
        <v>3.366881894562249</v>
      </c>
      <c r="Z21" s="104"/>
      <c r="AA21" s="104">
        <f>100/'Kosten absolut'!$B21*'Kosten absolut'!AA21</f>
        <v>3.7387367745453326</v>
      </c>
      <c r="AB21" s="104"/>
      <c r="AC21" s="104">
        <f>100/'Kosten absolut'!$B21*'Kosten absolut'!AC21</f>
        <v>4.0235260362787768</v>
      </c>
      <c r="AD21" s="104"/>
      <c r="AE21" s="104">
        <f>100/'Kosten absolut'!$B21*'Kosten absolut'!AE21</f>
        <v>4.2458363079227865</v>
      </c>
      <c r="AF21" s="104"/>
      <c r="AG21" s="104">
        <f>100/'Kosten absolut'!$B21*'Kosten absolut'!AG21</f>
        <v>5.0888259458771525</v>
      </c>
      <c r="AH21" s="104"/>
      <c r="AI21" s="104">
        <f>100/'Kosten absolut'!$B21*'Kosten absolut'!AI21</f>
        <v>6.3282822787171398</v>
      </c>
      <c r="AJ21" s="104"/>
      <c r="AK21" s="104">
        <f>100/'Kosten absolut'!$B21*'Kosten absolut'!AK21</f>
        <v>6.6932055633868286</v>
      </c>
      <c r="AL21" s="104"/>
      <c r="AM21" s="104">
        <f>100/'Kosten absolut'!$B21*'Kosten absolut'!AM21</f>
        <v>4.7418115997110872</v>
      </c>
      <c r="AN21" s="104"/>
      <c r="AO21" s="104">
        <f>100/'Kosten absolut'!$B21*'Kosten absolut'!AO21</f>
        <v>4.2360555533755351</v>
      </c>
      <c r="AP21" s="75"/>
      <c r="AQ21" s="20" t="s">
        <v>34</v>
      </c>
      <c r="AR21" s="104">
        <f>100/'Kosten absolut'!$B21*'Kosten absolut'!AR21</f>
        <v>0.92302393303802022</v>
      </c>
      <c r="AS21" s="104"/>
      <c r="AT21" s="104">
        <f>100/'Kosten absolut'!$B21*'Kosten absolut'!AT21</f>
        <v>1.0677380736090756</v>
      </c>
      <c r="AU21" s="104"/>
      <c r="AV21" s="104">
        <f>100/'Kosten absolut'!$B21*'Kosten absolut'!AV21</f>
        <v>1.4481242710139657</v>
      </c>
      <c r="AW21" s="104"/>
      <c r="AX21" s="104">
        <f>100/'Kosten absolut'!$B21*'Kosten absolut'!AX21</f>
        <v>1.9105939160940542</v>
      </c>
      <c r="AY21" s="104"/>
      <c r="AZ21" s="104">
        <f>100/'Kosten absolut'!$B21*'Kosten absolut'!AZ21</f>
        <v>2.4037803221243705</v>
      </c>
      <c r="BA21" s="104"/>
      <c r="BB21" s="104">
        <f>100/'Kosten absolut'!$B21*'Kosten absolut'!BB21</f>
        <v>2.5825149089463522</v>
      </c>
      <c r="BC21" s="104"/>
      <c r="BD21" s="104">
        <f>100/'Kosten absolut'!$B21*'Kosten absolut'!BD21</f>
        <v>2.8592337852014951</v>
      </c>
      <c r="BE21" s="104"/>
      <c r="BF21" s="104">
        <f>100/'Kosten absolut'!$B21*'Kosten absolut'!BF21</f>
        <v>3.1723476497159546</v>
      </c>
      <c r="BG21" s="104"/>
      <c r="BH21" s="104">
        <f>100/'Kosten absolut'!$B21*'Kosten absolut'!BH21</f>
        <v>3.6305390427139734</v>
      </c>
      <c r="BI21" s="104"/>
      <c r="BJ21" s="104">
        <f>100/'Kosten absolut'!$B21*'Kosten absolut'!BK21</f>
        <v>3.3930571801348108</v>
      </c>
      <c r="BK21" s="75"/>
      <c r="BL21" s="20" t="s">
        <v>34</v>
      </c>
      <c r="BM21" s="104">
        <f>100/'Kosten absolut'!$B21*'Kosten absolut'!BM21</f>
        <v>3.8583395874222632</v>
      </c>
      <c r="BN21" s="104"/>
      <c r="BO21" s="104">
        <f>100/'Kosten absolut'!$B21*'Kosten absolut'!BO21</f>
        <v>3.8303438681726374</v>
      </c>
      <c r="BP21" s="104"/>
      <c r="BQ21" s="104">
        <f>100/'Kosten absolut'!$B21*'Kosten absolut'!BQ21</f>
        <v>3.2162446474878612</v>
      </c>
      <c r="BR21" s="104"/>
      <c r="BS21" s="104">
        <f>100/'Kosten absolut'!$B21*'Kosten absolut'!BS21</f>
        <v>1.7952566891339736</v>
      </c>
      <c r="BT21" s="104"/>
      <c r="BU21" s="104">
        <f>100/'Kosten absolut'!$B21*'Kosten absolut'!BU21</f>
        <v>1.0437646625512218</v>
      </c>
      <c r="BV21" s="75"/>
    </row>
    <row r="22" spans="1:74" s="1" customFormat="1" x14ac:dyDescent="0.25">
      <c r="A22" s="1" t="s">
        <v>35</v>
      </c>
      <c r="B22" s="104">
        <v>100</v>
      </c>
      <c r="C22" s="75"/>
      <c r="D22" s="104">
        <f>100/'Kosten absolut'!$B22*'Kosten absolut'!D22</f>
        <v>93.519057052897438</v>
      </c>
      <c r="E22" s="104"/>
      <c r="F22" s="104">
        <f>100/'Kosten absolut'!$B22*'Kosten absolut'!F22</f>
        <v>6.4809429471025544</v>
      </c>
      <c r="G22" s="104"/>
      <c r="H22" s="104">
        <f>100/'Kosten absolut'!$B22*'Kosten absolut'!H22</f>
        <v>3.094646442984629</v>
      </c>
      <c r="I22" s="104"/>
      <c r="J22" s="104">
        <f>100/'Kosten absolut'!$B22*'Kosten absolut'!J22</f>
        <v>3.3862965041179254</v>
      </c>
      <c r="K22" s="104"/>
      <c r="L22" s="104">
        <f>100/'Kosten absolut'!$B22*'Kosten absolut'!L22</f>
        <v>2.1468069194501007</v>
      </c>
      <c r="M22" s="104"/>
      <c r="N22" s="104">
        <f>100/'Kosten absolut'!$B22*'Kosten absolut'!N22</f>
        <v>1.9689295142032393</v>
      </c>
      <c r="O22" s="104"/>
      <c r="P22" s="104">
        <f>100/'Kosten absolut'!$B22*'Kosten absolut'!P22</f>
        <v>2.7168427502696431</v>
      </c>
      <c r="Q22" s="104"/>
      <c r="R22" s="104">
        <f>100/'Kosten absolut'!$B22*'Kosten absolut'!R22</f>
        <v>3.2576339622930091</v>
      </c>
      <c r="S22" s="104"/>
      <c r="T22" s="104">
        <f>100/'Kosten absolut'!$B22*'Kosten absolut'!T22</f>
        <v>3.5507128416200127</v>
      </c>
      <c r="U22" s="75"/>
      <c r="V22" s="20" t="s">
        <v>35</v>
      </c>
      <c r="W22" s="104">
        <f>100/'Kosten absolut'!$B22*'Kosten absolut'!W22</f>
        <v>3.4709015519984563</v>
      </c>
      <c r="X22" s="104"/>
      <c r="Y22" s="104">
        <f>100/'Kosten absolut'!$B22*'Kosten absolut'!Y22</f>
        <v>3.6352038769213966</v>
      </c>
      <c r="Z22" s="104"/>
      <c r="AA22" s="104">
        <f>100/'Kosten absolut'!$B22*'Kosten absolut'!AA22</f>
        <v>4.4339191308802262</v>
      </c>
      <c r="AB22" s="104"/>
      <c r="AC22" s="104">
        <f>100/'Kosten absolut'!$B22*'Kosten absolut'!AC22</f>
        <v>4.6832939291085234</v>
      </c>
      <c r="AD22" s="104"/>
      <c r="AE22" s="104">
        <f>100/'Kosten absolut'!$B22*'Kosten absolut'!AE22</f>
        <v>4.5950075301059199</v>
      </c>
      <c r="AF22" s="104"/>
      <c r="AG22" s="104">
        <f>100/'Kosten absolut'!$B22*'Kosten absolut'!AG22</f>
        <v>4.8302515674353277</v>
      </c>
      <c r="AH22" s="104"/>
      <c r="AI22" s="104">
        <f>100/'Kosten absolut'!$B22*'Kosten absolut'!AI22</f>
        <v>5.1317898663389085</v>
      </c>
      <c r="AJ22" s="104"/>
      <c r="AK22" s="104">
        <f>100/'Kosten absolut'!$B22*'Kosten absolut'!AK22</f>
        <v>4.7784274895300722</v>
      </c>
      <c r="AL22" s="104"/>
      <c r="AM22" s="104">
        <f>100/'Kosten absolut'!$B22*'Kosten absolut'!AM22</f>
        <v>2.9941512841306737</v>
      </c>
      <c r="AN22" s="104"/>
      <c r="AO22" s="104">
        <f>100/'Kosten absolut'!$B22*'Kosten absolut'!AO22</f>
        <v>2.1003852334688733</v>
      </c>
      <c r="AP22" s="75"/>
      <c r="AQ22" s="20" t="s">
        <v>35</v>
      </c>
      <c r="AR22" s="104">
        <f>100/'Kosten absolut'!$B22*'Kosten absolut'!AR22</f>
        <v>1.2115903666049248</v>
      </c>
      <c r="AS22" s="104"/>
      <c r="AT22" s="104">
        <f>100/'Kosten absolut'!$B22*'Kosten absolut'!AT22</f>
        <v>1.0850770664956153</v>
      </c>
      <c r="AU22" s="104"/>
      <c r="AV22" s="104">
        <f>100/'Kosten absolut'!$B22*'Kosten absolut'!AV22</f>
        <v>1.2633141605099447</v>
      </c>
      <c r="AW22" s="104"/>
      <c r="AX22" s="104">
        <f>100/'Kosten absolut'!$B22*'Kosten absolut'!AX22</f>
        <v>1.8828087004625655</v>
      </c>
      <c r="AY22" s="104"/>
      <c r="AZ22" s="104">
        <f>100/'Kosten absolut'!$B22*'Kosten absolut'!AZ22</f>
        <v>2.3650740653498161</v>
      </c>
      <c r="BA22" s="104"/>
      <c r="BB22" s="104">
        <f>100/'Kosten absolut'!$B22*'Kosten absolut'!BB22</f>
        <v>2.6314384375997522</v>
      </c>
      <c r="BC22" s="104"/>
      <c r="BD22" s="104">
        <f>100/'Kosten absolut'!$B22*'Kosten absolut'!BD22</f>
        <v>2.7834475392239457</v>
      </c>
      <c r="BE22" s="104"/>
      <c r="BF22" s="104">
        <f>100/'Kosten absolut'!$B22*'Kosten absolut'!BF22</f>
        <v>3.7528724420060273</v>
      </c>
      <c r="BG22" s="104"/>
      <c r="BH22" s="104">
        <f>100/'Kosten absolut'!$B22*'Kosten absolut'!BH22</f>
        <v>4.11405919355553</v>
      </c>
      <c r="BI22" s="104"/>
      <c r="BJ22" s="104">
        <f>100/'Kosten absolut'!$B22*'Kosten absolut'!BK22</f>
        <v>4.3725228340163804</v>
      </c>
      <c r="BK22" s="75"/>
      <c r="BL22" s="20" t="s">
        <v>35</v>
      </c>
      <c r="BM22" s="104">
        <f>100/'Kosten absolut'!$B22*'Kosten absolut'!BM22</f>
        <v>4.4315274816855625</v>
      </c>
      <c r="BN22" s="104"/>
      <c r="BO22" s="104">
        <f>100/'Kosten absolut'!$B22*'Kosten absolut'!BO22</f>
        <v>4.1811979588552841</v>
      </c>
      <c r="BP22" s="104"/>
      <c r="BQ22" s="104">
        <f>100/'Kosten absolut'!$B22*'Kosten absolut'!BQ22</f>
        <v>2.9792385172273406</v>
      </c>
      <c r="BR22" s="104"/>
      <c r="BS22" s="104">
        <f>100/'Kosten absolut'!$B22*'Kosten absolut'!BS22</f>
        <v>1.5021720828022056</v>
      </c>
      <c r="BT22" s="104"/>
      <c r="BU22" s="104">
        <f>100/'Kosten absolut'!$B22*'Kosten absolut'!BU22</f>
        <v>0.66845875874816263</v>
      </c>
      <c r="BV22" s="75"/>
    </row>
    <row r="23" spans="1:74" s="1" customFormat="1" x14ac:dyDescent="0.25">
      <c r="A23" s="1" t="s">
        <v>36</v>
      </c>
      <c r="B23" s="104">
        <v>100</v>
      </c>
      <c r="C23" s="75"/>
      <c r="D23" s="104">
        <f>100/'Kosten absolut'!$B23*'Kosten absolut'!D23</f>
        <v>94.795838253054626</v>
      </c>
      <c r="E23" s="104"/>
      <c r="F23" s="104">
        <f>100/'Kosten absolut'!$B23*'Kosten absolut'!F23</f>
        <v>5.2041617469453803</v>
      </c>
      <c r="G23" s="104"/>
      <c r="H23" s="104">
        <f>100/'Kosten absolut'!$B23*'Kosten absolut'!H23</f>
        <v>2.4538236578584569</v>
      </c>
      <c r="I23" s="104"/>
      <c r="J23" s="104">
        <f>100/'Kosten absolut'!$B23*'Kosten absolut'!J23</f>
        <v>2.7503380890869233</v>
      </c>
      <c r="K23" s="104"/>
      <c r="L23" s="104">
        <f>100/'Kosten absolut'!$B23*'Kosten absolut'!L23</f>
        <v>2.334610453653303</v>
      </c>
      <c r="M23" s="104"/>
      <c r="N23" s="104">
        <f>100/'Kosten absolut'!$B23*'Kosten absolut'!N23</f>
        <v>2.1201831721123243</v>
      </c>
      <c r="O23" s="104"/>
      <c r="P23" s="104">
        <f>100/'Kosten absolut'!$B23*'Kosten absolut'!P23</f>
        <v>2.3404091303685819</v>
      </c>
      <c r="Q23" s="104"/>
      <c r="R23" s="104">
        <f>100/'Kosten absolut'!$B23*'Kosten absolut'!R23</f>
        <v>2.8309161202466053</v>
      </c>
      <c r="S23" s="104"/>
      <c r="T23" s="104">
        <f>100/'Kosten absolut'!$B23*'Kosten absolut'!T23</f>
        <v>3.3484783170760206</v>
      </c>
      <c r="U23" s="75"/>
      <c r="V23" s="20" t="s">
        <v>36</v>
      </c>
      <c r="W23" s="104">
        <f>100/'Kosten absolut'!$B23*'Kosten absolut'!W23</f>
        <v>3.2591155898571569</v>
      </c>
      <c r="X23" s="104"/>
      <c r="Y23" s="104">
        <f>100/'Kosten absolut'!$B23*'Kosten absolut'!Y23</f>
        <v>3.8872356770716276</v>
      </c>
      <c r="Z23" s="104"/>
      <c r="AA23" s="104">
        <f>100/'Kosten absolut'!$B23*'Kosten absolut'!AA23</f>
        <v>4.3872862691068546</v>
      </c>
      <c r="AB23" s="104"/>
      <c r="AC23" s="104">
        <f>100/'Kosten absolut'!$B23*'Kosten absolut'!AC23</f>
        <v>4.2961873652014777</v>
      </c>
      <c r="AD23" s="104"/>
      <c r="AE23" s="104">
        <f>100/'Kosten absolut'!$B23*'Kosten absolut'!AE23</f>
        <v>4.6463386611098381</v>
      </c>
      <c r="AF23" s="104"/>
      <c r="AG23" s="104">
        <f>100/'Kosten absolut'!$B23*'Kosten absolut'!AG23</f>
        <v>4.6533953627584959</v>
      </c>
      <c r="AH23" s="104"/>
      <c r="AI23" s="104">
        <f>100/'Kosten absolut'!$B23*'Kosten absolut'!AI23</f>
        <v>5.7959924173621067</v>
      </c>
      <c r="AJ23" s="104"/>
      <c r="AK23" s="104">
        <f>100/'Kosten absolut'!$B23*'Kosten absolut'!AK23</f>
        <v>6.0633222043129251</v>
      </c>
      <c r="AL23" s="104"/>
      <c r="AM23" s="104">
        <f>100/'Kosten absolut'!$B23*'Kosten absolut'!AM23</f>
        <v>3.7532227811705416</v>
      </c>
      <c r="AN23" s="104"/>
      <c r="AO23" s="104">
        <f>100/'Kosten absolut'!$B23*'Kosten absolut'!AO23</f>
        <v>3.5644489804255106</v>
      </c>
      <c r="AP23" s="75"/>
      <c r="AQ23" s="20" t="s">
        <v>36</v>
      </c>
      <c r="AR23" s="104">
        <f>100/'Kosten absolut'!$B23*'Kosten absolut'!AR23</f>
        <v>1.1915505890640385</v>
      </c>
      <c r="AS23" s="104"/>
      <c r="AT23" s="104">
        <f>100/'Kosten absolut'!$B23*'Kosten absolut'!AT23</f>
        <v>1.3041663218604427</v>
      </c>
      <c r="AU23" s="104"/>
      <c r="AV23" s="104">
        <f>100/'Kosten absolut'!$B23*'Kosten absolut'!AV23</f>
        <v>1.3957428661267042</v>
      </c>
      <c r="AW23" s="104"/>
      <c r="AX23" s="104">
        <f>100/'Kosten absolut'!$B23*'Kosten absolut'!AX23</f>
        <v>1.8451037470149909</v>
      </c>
      <c r="AY23" s="104"/>
      <c r="AZ23" s="104">
        <f>100/'Kosten absolut'!$B23*'Kosten absolut'!AZ23</f>
        <v>2.068267653743713</v>
      </c>
      <c r="BA23" s="104"/>
      <c r="BB23" s="104">
        <f>100/'Kosten absolut'!$B23*'Kosten absolut'!BB23</f>
        <v>3.0145146314283044</v>
      </c>
      <c r="BC23" s="104"/>
      <c r="BD23" s="104">
        <f>100/'Kosten absolut'!$B23*'Kosten absolut'!BD23</f>
        <v>2.9876005687377307</v>
      </c>
      <c r="BE23" s="104"/>
      <c r="BF23" s="104">
        <f>100/'Kosten absolut'!$B23*'Kosten absolut'!BF23</f>
        <v>3.6543190087557207</v>
      </c>
      <c r="BG23" s="104"/>
      <c r="BH23" s="104">
        <f>100/'Kosten absolut'!$B23*'Kosten absolut'!BH23</f>
        <v>3.5311522310709109</v>
      </c>
      <c r="BI23" s="104"/>
      <c r="BJ23" s="104">
        <f>100/'Kosten absolut'!$B23*'Kosten absolut'!BK23</f>
        <v>3.7623577809205222</v>
      </c>
      <c r="BK23" s="75"/>
      <c r="BL23" s="20" t="s">
        <v>36</v>
      </c>
      <c r="BM23" s="104">
        <f>100/'Kosten absolut'!$B23*'Kosten absolut'!BM23</f>
        <v>3.8082715998508663</v>
      </c>
      <c r="BN23" s="104"/>
      <c r="BO23" s="104">
        <f>100/'Kosten absolut'!$B23*'Kosten absolut'!BO23</f>
        <v>3.7157413090395837</v>
      </c>
      <c r="BP23" s="104"/>
      <c r="BQ23" s="104">
        <f>100/'Kosten absolut'!$B23*'Kosten absolut'!BQ23</f>
        <v>2.7003315979851026</v>
      </c>
      <c r="BR23" s="104"/>
      <c r="BS23" s="104">
        <f>100/'Kosten absolut'!$B23*'Kosten absolut'!BS23</f>
        <v>1.7864843876497669</v>
      </c>
      <c r="BT23" s="104"/>
      <c r="BU23" s="104">
        <f>100/'Kosten absolut'!$B23*'Kosten absolut'!BU23</f>
        <v>0.74909145797285936</v>
      </c>
      <c r="BV23" s="75"/>
    </row>
    <row r="24" spans="1:74" s="1" customFormat="1" x14ac:dyDescent="0.25">
      <c r="A24" s="1" t="s">
        <v>37</v>
      </c>
      <c r="B24" s="104">
        <v>100</v>
      </c>
      <c r="C24" s="75"/>
      <c r="D24" s="104">
        <f>100/'Kosten absolut'!$B24*'Kosten absolut'!D24</f>
        <v>93.359182516041813</v>
      </c>
      <c r="E24" s="104"/>
      <c r="F24" s="104">
        <f>100/'Kosten absolut'!$B24*'Kosten absolut'!F24</f>
        <v>6.6408174839581866</v>
      </c>
      <c r="G24" s="104"/>
      <c r="H24" s="104">
        <f>100/'Kosten absolut'!$B24*'Kosten absolut'!H24</f>
        <v>3.1390516284102135</v>
      </c>
      <c r="I24" s="104"/>
      <c r="J24" s="104">
        <f>100/'Kosten absolut'!$B24*'Kosten absolut'!J24</f>
        <v>3.5017658555479736</v>
      </c>
      <c r="K24" s="104"/>
      <c r="L24" s="104">
        <f>100/'Kosten absolut'!$B24*'Kosten absolut'!L24</f>
        <v>2.3240210478187935</v>
      </c>
      <c r="M24" s="104"/>
      <c r="N24" s="104">
        <f>100/'Kosten absolut'!$B24*'Kosten absolut'!N24</f>
        <v>2.1728193198516137</v>
      </c>
      <c r="O24" s="104"/>
      <c r="P24" s="104">
        <f>100/'Kosten absolut'!$B24*'Kosten absolut'!P24</f>
        <v>2.474914322312793</v>
      </c>
      <c r="Q24" s="104"/>
      <c r="R24" s="104">
        <f>100/'Kosten absolut'!$B24*'Kosten absolut'!R24</f>
        <v>2.9260176058207588</v>
      </c>
      <c r="S24" s="104"/>
      <c r="T24" s="104">
        <f>100/'Kosten absolut'!$B24*'Kosten absolut'!T24</f>
        <v>3.4910980553117867</v>
      </c>
      <c r="U24" s="75"/>
      <c r="V24" s="20" t="s">
        <v>37</v>
      </c>
      <c r="W24" s="104">
        <f>100/'Kosten absolut'!$B24*'Kosten absolut'!W24</f>
        <v>3.6080307827907889</v>
      </c>
      <c r="X24" s="104"/>
      <c r="Y24" s="104">
        <f>100/'Kosten absolut'!$B24*'Kosten absolut'!Y24</f>
        <v>3.9527085989441675</v>
      </c>
      <c r="Z24" s="104"/>
      <c r="AA24" s="104">
        <f>100/'Kosten absolut'!$B24*'Kosten absolut'!AA24</f>
        <v>3.7688703289287409</v>
      </c>
      <c r="AB24" s="104"/>
      <c r="AC24" s="104">
        <f>100/'Kosten absolut'!$B24*'Kosten absolut'!AC24</f>
        <v>4.0505478760511648</v>
      </c>
      <c r="AD24" s="104"/>
      <c r="AE24" s="104">
        <f>100/'Kosten absolut'!$B24*'Kosten absolut'!AE24</f>
        <v>4.0713143708464132</v>
      </c>
      <c r="AF24" s="104"/>
      <c r="AG24" s="104">
        <f>100/'Kosten absolut'!$B24*'Kosten absolut'!AG24</f>
        <v>4.1539726863727973</v>
      </c>
      <c r="AH24" s="104"/>
      <c r="AI24" s="104">
        <f>100/'Kosten absolut'!$B24*'Kosten absolut'!AI24</f>
        <v>4.7761675354036264</v>
      </c>
      <c r="AJ24" s="104"/>
      <c r="AK24" s="104">
        <f>100/'Kosten absolut'!$B24*'Kosten absolut'!AK24</f>
        <v>4.6729050690152469</v>
      </c>
      <c r="AL24" s="104"/>
      <c r="AM24" s="104">
        <f>100/'Kosten absolut'!$B24*'Kosten absolut'!AM24</f>
        <v>4.1067973431910252</v>
      </c>
      <c r="AN24" s="104"/>
      <c r="AO24" s="104">
        <f>100/'Kosten absolut'!$B24*'Kosten absolut'!AO24</f>
        <v>3.390669392469408</v>
      </c>
      <c r="AP24" s="75"/>
      <c r="AQ24" s="20" t="s">
        <v>37</v>
      </c>
      <c r="AR24" s="104">
        <f>100/'Kosten absolut'!$B24*'Kosten absolut'!AR24</f>
        <v>1.3439642514329806</v>
      </c>
      <c r="AS24" s="104"/>
      <c r="AT24" s="104">
        <f>100/'Kosten absolut'!$B24*'Kosten absolut'!AT24</f>
        <v>1.0317561238408948</v>
      </c>
      <c r="AU24" s="104"/>
      <c r="AV24" s="104">
        <f>100/'Kosten absolut'!$B24*'Kosten absolut'!AV24</f>
        <v>1.1237483136185717</v>
      </c>
      <c r="AW24" s="104"/>
      <c r="AX24" s="104">
        <f>100/'Kosten absolut'!$B24*'Kosten absolut'!AX24</f>
        <v>1.7054013729624855</v>
      </c>
      <c r="AY24" s="104"/>
      <c r="AZ24" s="104">
        <f>100/'Kosten absolut'!$B24*'Kosten absolut'!AZ24</f>
        <v>2.2830589677269009</v>
      </c>
      <c r="BA24" s="104"/>
      <c r="BB24" s="104">
        <f>100/'Kosten absolut'!$B24*'Kosten absolut'!BB24</f>
        <v>3.4149425162229163</v>
      </c>
      <c r="BC24" s="104"/>
      <c r="BD24" s="104">
        <f>100/'Kosten absolut'!$B24*'Kosten absolut'!BD24</f>
        <v>3.5290811242284907</v>
      </c>
      <c r="BE24" s="104"/>
      <c r="BF24" s="104">
        <f>100/'Kosten absolut'!$B24*'Kosten absolut'!BF24</f>
        <v>4.3221763337052419</v>
      </c>
      <c r="BG24" s="104"/>
      <c r="BH24" s="104">
        <f>100/'Kosten absolut'!$B24*'Kosten absolut'!BH24</f>
        <v>3.7944782805778834</v>
      </c>
      <c r="BI24" s="104"/>
      <c r="BJ24" s="104">
        <f>100/'Kosten absolut'!$B24*'Kosten absolut'!BK24</f>
        <v>3.6392612459949185</v>
      </c>
      <c r="BK24" s="75"/>
      <c r="BL24" s="20" t="s">
        <v>37</v>
      </c>
      <c r="BM24" s="104">
        <f>100/'Kosten absolut'!$B24*'Kosten absolut'!BM24</f>
        <v>4.5174499299968449</v>
      </c>
      <c r="BN24" s="104"/>
      <c r="BO24" s="104">
        <f>100/'Kosten absolut'!$B24*'Kosten absolut'!BO24</f>
        <v>3.5135132429402915</v>
      </c>
      <c r="BP24" s="104"/>
      <c r="BQ24" s="104">
        <f>100/'Kosten absolut'!$B24*'Kosten absolut'!BQ24</f>
        <v>2.628991341720027</v>
      </c>
      <c r="BR24" s="104"/>
      <c r="BS24" s="104">
        <f>100/'Kosten absolut'!$B24*'Kosten absolut'!BS24</f>
        <v>1.5865394584099961</v>
      </c>
      <c r="BT24" s="104"/>
      <c r="BU24" s="104">
        <f>100/'Kosten absolut'!$B24*'Kosten absolut'!BU24</f>
        <v>0.98396567753424313</v>
      </c>
      <c r="BV24" s="75"/>
    </row>
    <row r="25" spans="1:74" s="1" customFormat="1" x14ac:dyDescent="0.25">
      <c r="A25" s="1" t="s">
        <v>38</v>
      </c>
      <c r="B25" s="104">
        <v>100</v>
      </c>
      <c r="C25" s="75"/>
      <c r="D25" s="104">
        <f>100/'Kosten absolut'!$B25*'Kosten absolut'!D25</f>
        <v>92.194664730439953</v>
      </c>
      <c r="E25" s="104"/>
      <c r="F25" s="104">
        <f>100/'Kosten absolut'!$B25*'Kosten absolut'!F25</f>
        <v>7.8053352695600466</v>
      </c>
      <c r="G25" s="104"/>
      <c r="H25" s="104">
        <f>100/'Kosten absolut'!$B25*'Kosten absolut'!H25</f>
        <v>3.6299530916039244</v>
      </c>
      <c r="I25" s="104"/>
      <c r="J25" s="104">
        <f>100/'Kosten absolut'!$B25*'Kosten absolut'!J25</f>
        <v>4.1753821779561218</v>
      </c>
      <c r="K25" s="104"/>
      <c r="L25" s="104">
        <f>100/'Kosten absolut'!$B25*'Kosten absolut'!L25</f>
        <v>2.623185046696356</v>
      </c>
      <c r="M25" s="104"/>
      <c r="N25" s="104">
        <f>100/'Kosten absolut'!$B25*'Kosten absolut'!N25</f>
        <v>2.4518974933582851</v>
      </c>
      <c r="O25" s="104"/>
      <c r="P25" s="104">
        <f>100/'Kosten absolut'!$B25*'Kosten absolut'!P25</f>
        <v>3.0891116496776028</v>
      </c>
      <c r="Q25" s="104"/>
      <c r="R25" s="104">
        <f>100/'Kosten absolut'!$B25*'Kosten absolut'!R25</f>
        <v>2.7032274632772118</v>
      </c>
      <c r="S25" s="104"/>
      <c r="T25" s="104">
        <f>100/'Kosten absolut'!$B25*'Kosten absolut'!T25</f>
        <v>2.6187726123849524</v>
      </c>
      <c r="U25" s="75"/>
      <c r="V25" s="20" t="s">
        <v>38</v>
      </c>
      <c r="W25" s="104">
        <f>100/'Kosten absolut'!$B25*'Kosten absolut'!W25</f>
        <v>3.3326036487613613</v>
      </c>
      <c r="X25" s="104"/>
      <c r="Y25" s="104">
        <f>100/'Kosten absolut'!$B25*'Kosten absolut'!Y25</f>
        <v>3.1910303005511396</v>
      </c>
      <c r="Z25" s="104"/>
      <c r="AA25" s="104">
        <f>100/'Kosten absolut'!$B25*'Kosten absolut'!AA25</f>
        <v>3.1609299180281267</v>
      </c>
      <c r="AB25" s="104"/>
      <c r="AC25" s="104">
        <f>100/'Kosten absolut'!$B25*'Kosten absolut'!AC25</f>
        <v>3.5133275182645818</v>
      </c>
      <c r="AD25" s="104"/>
      <c r="AE25" s="104">
        <f>100/'Kosten absolut'!$B25*'Kosten absolut'!AE25</f>
        <v>3.7729746050460085</v>
      </c>
      <c r="AF25" s="104"/>
      <c r="AG25" s="104">
        <f>100/'Kosten absolut'!$B25*'Kosten absolut'!AG25</f>
        <v>4.6611218267392234</v>
      </c>
      <c r="AH25" s="104"/>
      <c r="AI25" s="104">
        <f>100/'Kosten absolut'!$B25*'Kosten absolut'!AI25</f>
        <v>5.7877443170956946</v>
      </c>
      <c r="AJ25" s="104"/>
      <c r="AK25" s="104">
        <f>100/'Kosten absolut'!$B25*'Kosten absolut'!AK25</f>
        <v>5.3863665505726832</v>
      </c>
      <c r="AL25" s="104"/>
      <c r="AM25" s="104">
        <f>100/'Kosten absolut'!$B25*'Kosten absolut'!AM25</f>
        <v>2.6922857704142489</v>
      </c>
      <c r="AN25" s="104"/>
      <c r="AO25" s="104">
        <f>100/'Kosten absolut'!$B25*'Kosten absolut'!AO25</f>
        <v>1.9430908966474154</v>
      </c>
      <c r="AP25" s="75"/>
      <c r="AQ25" s="20" t="s">
        <v>38</v>
      </c>
      <c r="AR25" s="104">
        <f>100/'Kosten absolut'!$B25*'Kosten absolut'!AR25</f>
        <v>1.3911397031769026</v>
      </c>
      <c r="AS25" s="104"/>
      <c r="AT25" s="104">
        <f>100/'Kosten absolut'!$B25*'Kosten absolut'!AT25</f>
        <v>0.82036236169217502</v>
      </c>
      <c r="AU25" s="104"/>
      <c r="AV25" s="104">
        <f>100/'Kosten absolut'!$B25*'Kosten absolut'!AV25</f>
        <v>1.4390936387929782</v>
      </c>
      <c r="AW25" s="104"/>
      <c r="AX25" s="104">
        <f>100/'Kosten absolut'!$B25*'Kosten absolut'!AX25</f>
        <v>1.4393868475559728</v>
      </c>
      <c r="AY25" s="104"/>
      <c r="AZ25" s="104">
        <f>100/'Kosten absolut'!$B25*'Kosten absolut'!AZ25</f>
        <v>2.5389876474008726</v>
      </c>
      <c r="BA25" s="104"/>
      <c r="BB25" s="104">
        <f>100/'Kosten absolut'!$B25*'Kosten absolut'!BB25</f>
        <v>2.3696595867715935</v>
      </c>
      <c r="BC25" s="104"/>
      <c r="BD25" s="104">
        <f>100/'Kosten absolut'!$B25*'Kosten absolut'!BD25</f>
        <v>2.6377703947970179</v>
      </c>
      <c r="BE25" s="104"/>
      <c r="BF25" s="104">
        <f>100/'Kosten absolut'!$B25*'Kosten absolut'!BF25</f>
        <v>4.0718079702866534</v>
      </c>
      <c r="BG25" s="104"/>
      <c r="BH25" s="104">
        <f>100/'Kosten absolut'!$B25*'Kosten absolut'!BH25</f>
        <v>4.3989574354559906</v>
      </c>
      <c r="BI25" s="104"/>
      <c r="BJ25" s="104">
        <f>100/'Kosten absolut'!$B25*'Kosten absolut'!BK25</f>
        <v>4.2602839934261167</v>
      </c>
      <c r="BK25" s="75"/>
      <c r="BL25" s="20" t="s">
        <v>38</v>
      </c>
      <c r="BM25" s="104">
        <f>100/'Kosten absolut'!$B25*'Kosten absolut'!BM25</f>
        <v>4.9683974589241346</v>
      </c>
      <c r="BN25" s="104"/>
      <c r="BO25" s="104">
        <f>100/'Kosten absolut'!$B25*'Kosten absolut'!BO25</f>
        <v>5.3090488300577032</v>
      </c>
      <c r="BP25" s="104"/>
      <c r="BQ25" s="104">
        <f>100/'Kosten absolut'!$B25*'Kosten absolut'!BQ25</f>
        <v>3.2187993158366845</v>
      </c>
      <c r="BR25" s="104"/>
      <c r="BS25" s="104">
        <f>100/'Kosten absolut'!$B25*'Kosten absolut'!BS25</f>
        <v>1.2994225718255987</v>
      </c>
      <c r="BT25" s="104"/>
      <c r="BU25" s="104">
        <f>100/'Kosten absolut'!$B25*'Kosten absolut'!BU25</f>
        <v>1.103877356924672</v>
      </c>
      <c r="BV25" s="75"/>
    </row>
    <row r="26" spans="1:74" s="1" customFormat="1" x14ac:dyDescent="0.25">
      <c r="A26" s="1" t="s">
        <v>39</v>
      </c>
      <c r="B26" s="104">
        <v>100</v>
      </c>
      <c r="C26" s="75"/>
      <c r="D26" s="104">
        <f>100/'Kosten absolut'!$B26*'Kosten absolut'!D26</f>
        <v>92.757278738465132</v>
      </c>
      <c r="E26" s="104"/>
      <c r="F26" s="104">
        <f>100/'Kosten absolut'!$B26*'Kosten absolut'!F26</f>
        <v>7.2427212615348608</v>
      </c>
      <c r="G26" s="104"/>
      <c r="H26" s="104">
        <f>100/'Kosten absolut'!$B26*'Kosten absolut'!H26</f>
        <v>3.4376515553112692</v>
      </c>
      <c r="I26" s="104"/>
      <c r="J26" s="104">
        <f>100/'Kosten absolut'!$B26*'Kosten absolut'!J26</f>
        <v>3.8050697062235921</v>
      </c>
      <c r="K26" s="104"/>
      <c r="L26" s="104">
        <f>100/'Kosten absolut'!$B26*'Kosten absolut'!L26</f>
        <v>2.6635990149546416</v>
      </c>
      <c r="M26" s="104"/>
      <c r="N26" s="104">
        <f>100/'Kosten absolut'!$B26*'Kosten absolut'!N26</f>
        <v>2.5202956258024081</v>
      </c>
      <c r="O26" s="104"/>
      <c r="P26" s="104">
        <f>100/'Kosten absolut'!$B26*'Kosten absolut'!P26</f>
        <v>2.9216555167891358</v>
      </c>
      <c r="Q26" s="104"/>
      <c r="R26" s="104">
        <f>100/'Kosten absolut'!$B26*'Kosten absolut'!R26</f>
        <v>3.2189547794319773</v>
      </c>
      <c r="S26" s="104"/>
      <c r="T26" s="104">
        <f>100/'Kosten absolut'!$B26*'Kosten absolut'!T26</f>
        <v>3.3516116689120556</v>
      </c>
      <c r="U26" s="75"/>
      <c r="V26" s="20" t="s">
        <v>39</v>
      </c>
      <c r="W26" s="104">
        <f>100/'Kosten absolut'!$B26*'Kosten absolut'!W26</f>
        <v>3.4924294055878269</v>
      </c>
      <c r="X26" s="104"/>
      <c r="Y26" s="104">
        <f>100/'Kosten absolut'!$B26*'Kosten absolut'!Y26</f>
        <v>3.7391089003036209</v>
      </c>
      <c r="Z26" s="104"/>
      <c r="AA26" s="104">
        <f>100/'Kosten absolut'!$B26*'Kosten absolut'!AA26</f>
        <v>3.9428338511739418</v>
      </c>
      <c r="AB26" s="104"/>
      <c r="AC26" s="104">
        <f>100/'Kosten absolut'!$B26*'Kosten absolut'!AC26</f>
        <v>4.2469620275579638</v>
      </c>
      <c r="AD26" s="104"/>
      <c r="AE26" s="104">
        <f>100/'Kosten absolut'!$B26*'Kosten absolut'!AE26</f>
        <v>4.0692930189288177</v>
      </c>
      <c r="AF26" s="104"/>
      <c r="AG26" s="104">
        <f>100/'Kosten absolut'!$B26*'Kosten absolut'!AG26</f>
        <v>4.4415376517166392</v>
      </c>
      <c r="AH26" s="104"/>
      <c r="AI26" s="104">
        <f>100/'Kosten absolut'!$B26*'Kosten absolut'!AI26</f>
        <v>4.5167295454664078</v>
      </c>
      <c r="AJ26" s="104"/>
      <c r="AK26" s="104">
        <f>100/'Kosten absolut'!$B26*'Kosten absolut'!AK26</f>
        <v>5.0023415496982677</v>
      </c>
      <c r="AL26" s="104"/>
      <c r="AM26" s="104">
        <f>100/'Kosten absolut'!$B26*'Kosten absolut'!AM26</f>
        <v>3.5778008924610525</v>
      </c>
      <c r="AN26" s="104"/>
      <c r="AO26" s="104">
        <f>100/'Kosten absolut'!$B26*'Kosten absolut'!AO26</f>
        <v>2.6463687894918899</v>
      </c>
      <c r="AP26" s="75"/>
      <c r="AQ26" s="20" t="s">
        <v>39</v>
      </c>
      <c r="AR26" s="104">
        <f>100/'Kosten absolut'!$B26*'Kosten absolut'!AR26</f>
        <v>1.685068787179014</v>
      </c>
      <c r="AS26" s="104"/>
      <c r="AT26" s="104">
        <f>100/'Kosten absolut'!$B26*'Kosten absolut'!AT26</f>
        <v>1.2937217233477971</v>
      </c>
      <c r="AU26" s="104"/>
      <c r="AV26" s="104">
        <f>100/'Kosten absolut'!$B26*'Kosten absolut'!AV26</f>
        <v>1.5339132777603044</v>
      </c>
      <c r="AW26" s="104"/>
      <c r="AX26" s="104">
        <f>100/'Kosten absolut'!$B26*'Kosten absolut'!AX26</f>
        <v>2.110279932332972</v>
      </c>
      <c r="AY26" s="104"/>
      <c r="AZ26" s="104">
        <f>100/'Kosten absolut'!$B26*'Kosten absolut'!AZ26</f>
        <v>2.532531935594613</v>
      </c>
      <c r="BA26" s="104"/>
      <c r="BB26" s="104">
        <f>100/'Kosten absolut'!$B26*'Kosten absolut'!BB26</f>
        <v>2.894774140248952</v>
      </c>
      <c r="BC26" s="104"/>
      <c r="BD26" s="104">
        <f>100/'Kosten absolut'!$B26*'Kosten absolut'!BD26</f>
        <v>3.2405378065466288</v>
      </c>
      <c r="BE26" s="104"/>
      <c r="BF26" s="104">
        <f>100/'Kosten absolut'!$B26*'Kosten absolut'!BF26</f>
        <v>3.7378071144726031</v>
      </c>
      <c r="BG26" s="104"/>
      <c r="BH26" s="104">
        <f>100/'Kosten absolut'!$B26*'Kosten absolut'!BH26</f>
        <v>4.0529123649446452</v>
      </c>
      <c r="BI26" s="104"/>
      <c r="BJ26" s="104">
        <f>100/'Kosten absolut'!$B26*'Kosten absolut'!BK26</f>
        <v>3.5895464447366026</v>
      </c>
      <c r="BK26" s="75"/>
      <c r="BL26" s="20" t="s">
        <v>39</v>
      </c>
      <c r="BM26" s="104">
        <f>100/'Kosten absolut'!$B26*'Kosten absolut'!BM26</f>
        <v>3.785935696498623</v>
      </c>
      <c r="BN26" s="104"/>
      <c r="BO26" s="104">
        <f>100/'Kosten absolut'!$B26*'Kosten absolut'!BO26</f>
        <v>3.3380682306720111</v>
      </c>
      <c r="BP26" s="104"/>
      <c r="BQ26" s="104">
        <f>100/'Kosten absolut'!$B26*'Kosten absolut'!BQ26</f>
        <v>2.4338251817296599</v>
      </c>
      <c r="BR26" s="104"/>
      <c r="BS26" s="104">
        <f>100/'Kosten absolut'!$B26*'Kosten absolut'!BS26</f>
        <v>1.4435183000162675</v>
      </c>
      <c r="BT26" s="104"/>
      <c r="BU26" s="104">
        <f>100/'Kosten absolut'!$B26*'Kosten absolut'!BU26</f>
        <v>0.73331556410779608</v>
      </c>
      <c r="BV26" s="75"/>
    </row>
    <row r="27" spans="1:74" s="1" customFormat="1" x14ac:dyDescent="0.25">
      <c r="A27" s="1" t="s">
        <v>40</v>
      </c>
      <c r="B27" s="104">
        <v>100</v>
      </c>
      <c r="C27" s="75"/>
      <c r="D27" s="104">
        <f>100/'Kosten absolut'!$B27*'Kosten absolut'!D27</f>
        <v>93.658735068636702</v>
      </c>
      <c r="E27" s="104"/>
      <c r="F27" s="104">
        <f>100/'Kosten absolut'!$B27*'Kosten absolut'!F27</f>
        <v>6.3412649313633001</v>
      </c>
      <c r="G27" s="104"/>
      <c r="H27" s="104">
        <f>100/'Kosten absolut'!$B27*'Kosten absolut'!H27</f>
        <v>3.0929129885673201</v>
      </c>
      <c r="I27" s="104"/>
      <c r="J27" s="104">
        <f>100/'Kosten absolut'!$B27*'Kosten absolut'!J27</f>
        <v>3.2483519427959799</v>
      </c>
      <c r="K27" s="104"/>
      <c r="L27" s="104">
        <f>100/'Kosten absolut'!$B27*'Kosten absolut'!L27</f>
        <v>2.3312852842740441</v>
      </c>
      <c r="M27" s="104"/>
      <c r="N27" s="104">
        <f>100/'Kosten absolut'!$B27*'Kosten absolut'!N27</f>
        <v>2.3360166542088958</v>
      </c>
      <c r="O27" s="104"/>
      <c r="P27" s="104">
        <f>100/'Kosten absolut'!$B27*'Kosten absolut'!P27</f>
        <v>2.6281696946116093</v>
      </c>
      <c r="Q27" s="104"/>
      <c r="R27" s="104">
        <f>100/'Kosten absolut'!$B27*'Kosten absolut'!R27</f>
        <v>3.0015262572525345</v>
      </c>
      <c r="S27" s="104"/>
      <c r="T27" s="104">
        <f>100/'Kosten absolut'!$B27*'Kosten absolut'!T27</f>
        <v>3.0940975528013728</v>
      </c>
      <c r="U27" s="75"/>
      <c r="V27" s="20" t="s">
        <v>40</v>
      </c>
      <c r="W27" s="104">
        <f>100/'Kosten absolut'!$B27*'Kosten absolut'!W27</f>
        <v>3.3477953548961996</v>
      </c>
      <c r="X27" s="104"/>
      <c r="Y27" s="104">
        <f>100/'Kosten absolut'!$B27*'Kosten absolut'!Y27</f>
        <v>3.5500741383474872</v>
      </c>
      <c r="Z27" s="104"/>
      <c r="AA27" s="104">
        <f>100/'Kosten absolut'!$B27*'Kosten absolut'!AA27</f>
        <v>4.1268876059950603</v>
      </c>
      <c r="AB27" s="104"/>
      <c r="AC27" s="104">
        <f>100/'Kosten absolut'!$B27*'Kosten absolut'!AC27</f>
        <v>4.4190884110846316</v>
      </c>
      <c r="AD27" s="104"/>
      <c r="AE27" s="104">
        <f>100/'Kosten absolut'!$B27*'Kosten absolut'!AE27</f>
        <v>4.3466156071198725</v>
      </c>
      <c r="AF27" s="104"/>
      <c r="AG27" s="104">
        <f>100/'Kosten absolut'!$B27*'Kosten absolut'!AG27</f>
        <v>4.5734696552010767</v>
      </c>
      <c r="AH27" s="104"/>
      <c r="AI27" s="104">
        <f>100/'Kosten absolut'!$B27*'Kosten absolut'!AI27</f>
        <v>5.1874987009115978</v>
      </c>
      <c r="AJ27" s="104"/>
      <c r="AK27" s="104">
        <f>100/'Kosten absolut'!$B27*'Kosten absolut'!AK27</f>
        <v>5.0975577955599061</v>
      </c>
      <c r="AL27" s="104"/>
      <c r="AM27" s="104">
        <f>100/'Kosten absolut'!$B27*'Kosten absolut'!AM27</f>
        <v>4.2356226937376356</v>
      </c>
      <c r="AN27" s="104"/>
      <c r="AO27" s="104">
        <f>100/'Kosten absolut'!$B27*'Kosten absolut'!AO27</f>
        <v>2.7490770018560156</v>
      </c>
      <c r="AP27" s="75"/>
      <c r="AQ27" s="20" t="s">
        <v>40</v>
      </c>
      <c r="AR27" s="104">
        <f>100/'Kosten absolut'!$B27*'Kosten absolut'!AR27</f>
        <v>1.3304071516115055</v>
      </c>
      <c r="AS27" s="104"/>
      <c r="AT27" s="104">
        <f>100/'Kosten absolut'!$B27*'Kosten absolut'!AT27</f>
        <v>1.043582872971357</v>
      </c>
      <c r="AU27" s="104"/>
      <c r="AV27" s="104">
        <f>100/'Kosten absolut'!$B27*'Kosten absolut'!AV27</f>
        <v>1.2834018121948851</v>
      </c>
      <c r="AW27" s="104"/>
      <c r="AX27" s="104">
        <f>100/'Kosten absolut'!$B27*'Kosten absolut'!AX27</f>
        <v>1.9378757731225538</v>
      </c>
      <c r="AY27" s="104"/>
      <c r="AZ27" s="104">
        <f>100/'Kosten absolut'!$B27*'Kosten absolut'!AZ27</f>
        <v>2.3889403715690967</v>
      </c>
      <c r="BA27" s="104"/>
      <c r="BB27" s="104">
        <f>100/'Kosten absolut'!$B27*'Kosten absolut'!BB27</f>
        <v>2.5460984102019397</v>
      </c>
      <c r="BC27" s="104"/>
      <c r="BD27" s="104">
        <f>100/'Kosten absolut'!$B27*'Kosten absolut'!BD27</f>
        <v>3.1109282733204329</v>
      </c>
      <c r="BE27" s="104"/>
      <c r="BF27" s="104">
        <f>100/'Kosten absolut'!$B27*'Kosten absolut'!BF27</f>
        <v>3.8206946357537404</v>
      </c>
      <c r="BG27" s="104"/>
      <c r="BH27" s="104">
        <f>100/'Kosten absolut'!$B27*'Kosten absolut'!BH27</f>
        <v>4.06622289910535</v>
      </c>
      <c r="BI27" s="104"/>
      <c r="BJ27" s="104">
        <f>100/'Kosten absolut'!$B27*'Kosten absolut'!BK27</f>
        <v>4.129872121358952</v>
      </c>
      <c r="BK27" s="75"/>
      <c r="BL27" s="20" t="s">
        <v>40</v>
      </c>
      <c r="BM27" s="104">
        <f>100/'Kosten absolut'!$B27*'Kosten absolut'!BM27</f>
        <v>4.0288260373936806</v>
      </c>
      <c r="BN27" s="104"/>
      <c r="BO27" s="104">
        <f>100/'Kosten absolut'!$B27*'Kosten absolut'!BO27</f>
        <v>3.6157881280413164</v>
      </c>
      <c r="BP27" s="104"/>
      <c r="BQ27" s="104">
        <f>100/'Kosten absolut'!$B27*'Kosten absolut'!BQ27</f>
        <v>2.7590627095064693</v>
      </c>
      <c r="BR27" s="104"/>
      <c r="BS27" s="104">
        <f>100/'Kosten absolut'!$B27*'Kosten absolut'!BS27</f>
        <v>1.7312204113871617</v>
      </c>
      <c r="BT27" s="104"/>
      <c r="BU27" s="104">
        <f>100/'Kosten absolut'!$B27*'Kosten absolut'!BU27</f>
        <v>0.84103105324031502</v>
      </c>
      <c r="BV27" s="75"/>
    </row>
    <row r="28" spans="1:74" s="1" customFormat="1" x14ac:dyDescent="0.25">
      <c r="A28" s="1" t="s">
        <v>41</v>
      </c>
      <c r="B28" s="104">
        <v>100</v>
      </c>
      <c r="C28" s="75"/>
      <c r="D28" s="104">
        <f>100/'Kosten absolut'!$B28*'Kosten absolut'!D28</f>
        <v>93.369334687376053</v>
      </c>
      <c r="E28" s="104"/>
      <c r="F28" s="104">
        <f>100/'Kosten absolut'!$B28*'Kosten absolut'!F28</f>
        <v>6.6306653126239388</v>
      </c>
      <c r="G28" s="104"/>
      <c r="H28" s="104">
        <f>100/'Kosten absolut'!$B28*'Kosten absolut'!H28</f>
        <v>3.084678475516383</v>
      </c>
      <c r="I28" s="104"/>
      <c r="J28" s="104">
        <f>100/'Kosten absolut'!$B28*'Kosten absolut'!J28</f>
        <v>3.5459868371075558</v>
      </c>
      <c r="K28" s="104"/>
      <c r="L28" s="104">
        <f>100/'Kosten absolut'!$B28*'Kosten absolut'!L28</f>
        <v>2.5595721752196017</v>
      </c>
      <c r="M28" s="104"/>
      <c r="N28" s="104">
        <f>100/'Kosten absolut'!$B28*'Kosten absolut'!N28</f>
        <v>2.5398222343367736</v>
      </c>
      <c r="O28" s="104"/>
      <c r="P28" s="104">
        <f>100/'Kosten absolut'!$B28*'Kosten absolut'!P28</f>
        <v>3.1254843920011202</v>
      </c>
      <c r="Q28" s="104"/>
      <c r="R28" s="104">
        <f>100/'Kosten absolut'!$B28*'Kosten absolut'!R28</f>
        <v>3.4556639551787005</v>
      </c>
      <c r="S28" s="104"/>
      <c r="T28" s="104">
        <f>100/'Kosten absolut'!$B28*'Kosten absolut'!T28</f>
        <v>3.5498636440023508</v>
      </c>
      <c r="U28" s="75"/>
      <c r="V28" s="20" t="s">
        <v>41</v>
      </c>
      <c r="W28" s="104">
        <f>100/'Kosten absolut'!$B28*'Kosten absolut'!W28</f>
        <v>3.7229899994992479</v>
      </c>
      <c r="X28" s="104"/>
      <c r="Y28" s="104">
        <f>100/'Kosten absolut'!$B28*'Kosten absolut'!Y28</f>
        <v>3.9081933770809139</v>
      </c>
      <c r="Z28" s="104"/>
      <c r="AA28" s="104">
        <f>100/'Kosten absolut'!$B28*'Kosten absolut'!AA28</f>
        <v>4.1910785695593251</v>
      </c>
      <c r="AB28" s="104"/>
      <c r="AC28" s="104">
        <f>100/'Kosten absolut'!$B28*'Kosten absolut'!AC28</f>
        <v>4.3732794884194748</v>
      </c>
      <c r="AD28" s="104"/>
      <c r="AE28" s="104">
        <f>100/'Kosten absolut'!$B28*'Kosten absolut'!AE28</f>
        <v>4.0695196202460213</v>
      </c>
      <c r="AF28" s="104"/>
      <c r="AG28" s="104">
        <f>100/'Kosten absolut'!$B28*'Kosten absolut'!AG28</f>
        <v>4.5475985398112533</v>
      </c>
      <c r="AH28" s="104"/>
      <c r="AI28" s="104">
        <f>100/'Kosten absolut'!$B28*'Kosten absolut'!AI28</f>
        <v>4.6385398957336141</v>
      </c>
      <c r="AJ28" s="104"/>
      <c r="AK28" s="104">
        <f>100/'Kosten absolut'!$B28*'Kosten absolut'!AK28</f>
        <v>4.2461034078822486</v>
      </c>
      <c r="AL28" s="104"/>
      <c r="AM28" s="104">
        <f>100/'Kosten absolut'!$B28*'Kosten absolut'!AM28</f>
        <v>2.8212926965756884</v>
      </c>
      <c r="AN28" s="104"/>
      <c r="AO28" s="104">
        <f>100/'Kosten absolut'!$B28*'Kosten absolut'!AO28</f>
        <v>2.11037995202993</v>
      </c>
      <c r="AP28" s="75"/>
      <c r="AQ28" s="20" t="s">
        <v>41</v>
      </c>
      <c r="AR28" s="104">
        <f>100/'Kosten absolut'!$B28*'Kosten absolut'!AR28</f>
        <v>1.4545988417941436</v>
      </c>
      <c r="AS28" s="104"/>
      <c r="AT28" s="104">
        <f>100/'Kosten absolut'!$B28*'Kosten absolut'!AT28</f>
        <v>1.154968770218664</v>
      </c>
      <c r="AU28" s="104"/>
      <c r="AV28" s="104">
        <f>100/'Kosten absolut'!$B28*'Kosten absolut'!AV28</f>
        <v>1.4389239628071</v>
      </c>
      <c r="AW28" s="104"/>
      <c r="AX28" s="104">
        <f>100/'Kosten absolut'!$B28*'Kosten absolut'!AX28</f>
        <v>2.0109717427154123</v>
      </c>
      <c r="AY28" s="104"/>
      <c r="AZ28" s="104">
        <f>100/'Kosten absolut'!$B28*'Kosten absolut'!AZ28</f>
        <v>2.648814433722197</v>
      </c>
      <c r="BA28" s="104"/>
      <c r="BB28" s="104">
        <f>100/'Kosten absolut'!$B28*'Kosten absolut'!BB28</f>
        <v>3.026857242665661</v>
      </c>
      <c r="BC28" s="104"/>
      <c r="BD28" s="104">
        <f>100/'Kosten absolut'!$B28*'Kosten absolut'!BD28</f>
        <v>3.4694953018570387</v>
      </c>
      <c r="BE28" s="104"/>
      <c r="BF28" s="104">
        <f>100/'Kosten absolut'!$B28*'Kosten absolut'!BF28</f>
        <v>3.9833808474988039</v>
      </c>
      <c r="BG28" s="104"/>
      <c r="BH28" s="104">
        <f>100/'Kosten absolut'!$B28*'Kosten absolut'!BH28</f>
        <v>4.6059327170240101</v>
      </c>
      <c r="BI28" s="104"/>
      <c r="BJ28" s="104">
        <f>100/'Kosten absolut'!$B28*'Kosten absolut'!BK28</f>
        <v>3.95117313362086</v>
      </c>
      <c r="BK28" s="75"/>
      <c r="BL28" s="20" t="s">
        <v>41</v>
      </c>
      <c r="BM28" s="104">
        <f>100/'Kosten absolut'!$B28*'Kosten absolut'!BM28</f>
        <v>4.0871154199381818</v>
      </c>
      <c r="BN28" s="104"/>
      <c r="BO28" s="104">
        <f>100/'Kosten absolut'!$B28*'Kosten absolut'!BO28</f>
        <v>3.4713940613395469</v>
      </c>
      <c r="BP28" s="104"/>
      <c r="BQ28" s="104">
        <f>100/'Kosten absolut'!$B28*'Kosten absolut'!BQ28</f>
        <v>2.4768743016361179</v>
      </c>
      <c r="BR28" s="104"/>
      <c r="BS28" s="104">
        <f>100/'Kosten absolut'!$B28*'Kosten absolut'!BS28</f>
        <v>1.1486515554195651</v>
      </c>
      <c r="BT28" s="104"/>
      <c r="BU28" s="104">
        <f>100/'Kosten absolut'!$B28*'Kosten absolut'!BU28</f>
        <v>0.58080040754249174</v>
      </c>
      <c r="BV28" s="75"/>
    </row>
    <row r="29" spans="1:74" s="1" customFormat="1" x14ac:dyDescent="0.25">
      <c r="A29" s="1" t="s">
        <v>42</v>
      </c>
      <c r="B29" s="104">
        <v>100</v>
      </c>
      <c r="C29" s="75"/>
      <c r="D29" s="104">
        <f>100/'Kosten absolut'!$B29*'Kosten absolut'!D29</f>
        <v>92.866390301503216</v>
      </c>
      <c r="E29" s="104"/>
      <c r="F29" s="104">
        <f>100/'Kosten absolut'!$B29*'Kosten absolut'!F29</f>
        <v>7.1336096984967918</v>
      </c>
      <c r="G29" s="104"/>
      <c r="H29" s="104">
        <f>100/'Kosten absolut'!$B29*'Kosten absolut'!H29</f>
        <v>3.394472999800223</v>
      </c>
      <c r="I29" s="104"/>
      <c r="J29" s="104">
        <f>100/'Kosten absolut'!$B29*'Kosten absolut'!J29</f>
        <v>3.7391366986965684</v>
      </c>
      <c r="K29" s="104"/>
      <c r="L29" s="104">
        <f>100/'Kosten absolut'!$B29*'Kosten absolut'!L29</f>
        <v>2.6692729926493448</v>
      </c>
      <c r="M29" s="104"/>
      <c r="N29" s="104">
        <f>100/'Kosten absolut'!$B29*'Kosten absolut'!N29</f>
        <v>2.3875580700049039</v>
      </c>
      <c r="O29" s="104"/>
      <c r="P29" s="104">
        <f>100/'Kosten absolut'!$B29*'Kosten absolut'!P29</f>
        <v>2.9699954082066036</v>
      </c>
      <c r="Q29" s="104"/>
      <c r="R29" s="104">
        <f>100/'Kosten absolut'!$B29*'Kosten absolut'!R29</f>
        <v>3.3555111657993795</v>
      </c>
      <c r="S29" s="104"/>
      <c r="T29" s="104">
        <f>100/'Kosten absolut'!$B29*'Kosten absolut'!T29</f>
        <v>3.7335365540184595</v>
      </c>
      <c r="U29" s="75"/>
      <c r="V29" s="20" t="s">
        <v>42</v>
      </c>
      <c r="W29" s="104">
        <f>100/'Kosten absolut'!$B29*'Kosten absolut'!W29</f>
        <v>3.7168921617328072</v>
      </c>
      <c r="X29" s="104"/>
      <c r="Y29" s="104">
        <f>100/'Kosten absolut'!$B29*'Kosten absolut'!Y29</f>
        <v>3.8624933653021829</v>
      </c>
      <c r="Z29" s="104"/>
      <c r="AA29" s="104">
        <f>100/'Kosten absolut'!$B29*'Kosten absolut'!AA29</f>
        <v>3.8228225828413223</v>
      </c>
      <c r="AB29" s="104"/>
      <c r="AC29" s="104">
        <f>100/'Kosten absolut'!$B29*'Kosten absolut'!AC29</f>
        <v>3.8557534215277887</v>
      </c>
      <c r="AD29" s="104"/>
      <c r="AE29" s="104">
        <f>100/'Kosten absolut'!$B29*'Kosten absolut'!AE29</f>
        <v>3.6278703441143736</v>
      </c>
      <c r="AF29" s="104"/>
      <c r="AG29" s="104">
        <f>100/'Kosten absolut'!$B29*'Kosten absolut'!AG29</f>
        <v>4.1769927689742055</v>
      </c>
      <c r="AH29" s="104"/>
      <c r="AI29" s="104">
        <f>100/'Kosten absolut'!$B29*'Kosten absolut'!AI29</f>
        <v>4.7440009767994207</v>
      </c>
      <c r="AJ29" s="104"/>
      <c r="AK29" s="104">
        <f>100/'Kosten absolut'!$B29*'Kosten absolut'!AK29</f>
        <v>4.8241960206532912</v>
      </c>
      <c r="AL29" s="104"/>
      <c r="AM29" s="104">
        <f>100/'Kosten absolut'!$B29*'Kosten absolut'!AM29</f>
        <v>3.4413414363170092</v>
      </c>
      <c r="AN29" s="104"/>
      <c r="AO29" s="104">
        <f>100/'Kosten absolut'!$B29*'Kosten absolut'!AO29</f>
        <v>2.4378870155124797</v>
      </c>
      <c r="AP29" s="75"/>
      <c r="AQ29" s="20" t="s">
        <v>42</v>
      </c>
      <c r="AR29" s="104">
        <f>100/'Kosten absolut'!$B29*'Kosten absolut'!AR29</f>
        <v>1.6566585192165744</v>
      </c>
      <c r="AS29" s="104"/>
      <c r="AT29" s="104">
        <f>100/'Kosten absolut'!$B29*'Kosten absolut'!AT29</f>
        <v>1.0668207092294084</v>
      </c>
      <c r="AU29" s="104"/>
      <c r="AV29" s="104">
        <f>100/'Kosten absolut'!$B29*'Kosten absolut'!AV29</f>
        <v>1.2359301321206584</v>
      </c>
      <c r="AW29" s="104"/>
      <c r="AX29" s="104">
        <f>100/'Kosten absolut'!$B29*'Kosten absolut'!AX29</f>
        <v>1.9666054870944412</v>
      </c>
      <c r="AY29" s="104"/>
      <c r="AZ29" s="104">
        <f>100/'Kosten absolut'!$B29*'Kosten absolut'!AZ29</f>
        <v>2.5833334563639081</v>
      </c>
      <c r="BA29" s="104"/>
      <c r="BB29" s="104">
        <f>100/'Kosten absolut'!$B29*'Kosten absolut'!BB29</f>
        <v>3.2332129884795586</v>
      </c>
      <c r="BC29" s="104"/>
      <c r="BD29" s="104">
        <f>100/'Kosten absolut'!$B29*'Kosten absolut'!BD29</f>
        <v>3.5136004599482202</v>
      </c>
      <c r="BE29" s="104"/>
      <c r="BF29" s="104">
        <f>100/'Kosten absolut'!$B29*'Kosten absolut'!BF29</f>
        <v>3.8808779702510319</v>
      </c>
      <c r="BG29" s="104"/>
      <c r="BH29" s="104">
        <f>100/'Kosten absolut'!$B29*'Kosten absolut'!BH29</f>
        <v>4.0855396966627344</v>
      </c>
      <c r="BI29" s="104"/>
      <c r="BJ29" s="104">
        <f>100/'Kosten absolut'!$B29*'Kosten absolut'!BK29</f>
        <v>3.791422926653552</v>
      </c>
      <c r="BK29" s="75"/>
      <c r="BL29" s="20" t="s">
        <v>42</v>
      </c>
      <c r="BM29" s="104">
        <f>100/'Kosten absolut'!$B29*'Kosten absolut'!BM29</f>
        <v>3.7879249603343341</v>
      </c>
      <c r="BN29" s="104"/>
      <c r="BO29" s="104">
        <f>100/'Kosten absolut'!$B29*'Kosten absolut'!BO29</f>
        <v>3.4547285027787638</v>
      </c>
      <c r="BP29" s="104"/>
      <c r="BQ29" s="104">
        <f>100/'Kosten absolut'!$B29*'Kosten absolut'!BQ29</f>
        <v>2.7294362226968785</v>
      </c>
      <c r="BR29" s="104"/>
      <c r="BS29" s="104">
        <f>100/'Kosten absolut'!$B29*'Kosten absolut'!BS29</f>
        <v>1.4936248577151405</v>
      </c>
      <c r="BT29" s="104"/>
      <c r="BU29" s="104">
        <f>100/'Kosten absolut'!$B29*'Kosten absolut'!BU29</f>
        <v>0.76054912750443904</v>
      </c>
      <c r="BV29" s="75"/>
    </row>
    <row r="30" spans="1:74" s="1" customFormat="1" x14ac:dyDescent="0.25">
      <c r="A30" s="1" t="s">
        <v>43</v>
      </c>
      <c r="B30" s="104">
        <v>100</v>
      </c>
      <c r="C30" s="75"/>
      <c r="D30" s="104">
        <f>100/'Kosten absolut'!$B30*'Kosten absolut'!D30</f>
        <v>95.00518509302195</v>
      </c>
      <c r="E30" s="104"/>
      <c r="F30" s="104">
        <f>100/'Kosten absolut'!$B30*'Kosten absolut'!F30</f>
        <v>4.9948149069780481</v>
      </c>
      <c r="G30" s="104"/>
      <c r="H30" s="104">
        <f>100/'Kosten absolut'!$B30*'Kosten absolut'!H30</f>
        <v>2.3607539076437463</v>
      </c>
      <c r="I30" s="104"/>
      <c r="J30" s="104">
        <f>100/'Kosten absolut'!$B30*'Kosten absolut'!J30</f>
        <v>2.6340609993343023</v>
      </c>
      <c r="K30" s="104"/>
      <c r="L30" s="104">
        <f>100/'Kosten absolut'!$B30*'Kosten absolut'!L30</f>
        <v>1.4937052142219707</v>
      </c>
      <c r="M30" s="104"/>
      <c r="N30" s="104">
        <f>100/'Kosten absolut'!$B30*'Kosten absolut'!N30</f>
        <v>1.814275624964788</v>
      </c>
      <c r="O30" s="104"/>
      <c r="P30" s="104">
        <f>100/'Kosten absolut'!$B30*'Kosten absolut'!P30</f>
        <v>2.5812042884224988</v>
      </c>
      <c r="Q30" s="104"/>
      <c r="R30" s="104">
        <f>100/'Kosten absolut'!$B30*'Kosten absolut'!R30</f>
        <v>2.961328754524271</v>
      </c>
      <c r="S30" s="104"/>
      <c r="T30" s="104">
        <f>100/'Kosten absolut'!$B30*'Kosten absolut'!T30</f>
        <v>3.0586814920036836</v>
      </c>
      <c r="U30" s="75"/>
      <c r="V30" s="20" t="s">
        <v>43</v>
      </c>
      <c r="W30" s="104">
        <f>100/'Kosten absolut'!$B30*'Kosten absolut'!W30</f>
        <v>3.0995042534879338</v>
      </c>
      <c r="X30" s="104"/>
      <c r="Y30" s="104">
        <f>100/'Kosten absolut'!$B30*'Kosten absolut'!Y30</f>
        <v>3.2040982269639819</v>
      </c>
      <c r="Z30" s="104"/>
      <c r="AA30" s="104">
        <f>100/'Kosten absolut'!$B30*'Kosten absolut'!AA30</f>
        <v>3.9922250900307503</v>
      </c>
      <c r="AB30" s="104"/>
      <c r="AC30" s="104">
        <f>100/'Kosten absolut'!$B30*'Kosten absolut'!AC30</f>
        <v>4.7339262713050623</v>
      </c>
      <c r="AD30" s="104"/>
      <c r="AE30" s="104">
        <f>100/'Kosten absolut'!$B30*'Kosten absolut'!AE30</f>
        <v>4.8511911565647923</v>
      </c>
      <c r="AF30" s="104"/>
      <c r="AG30" s="104">
        <f>100/'Kosten absolut'!$B30*'Kosten absolut'!AG30</f>
        <v>5.3419720956666712</v>
      </c>
      <c r="AH30" s="104"/>
      <c r="AI30" s="104">
        <f>100/'Kosten absolut'!$B30*'Kosten absolut'!AI30</f>
        <v>5.5612776189014301</v>
      </c>
      <c r="AJ30" s="104"/>
      <c r="AK30" s="104">
        <f>100/'Kosten absolut'!$B30*'Kosten absolut'!AK30</f>
        <v>5.6417429616930104</v>
      </c>
      <c r="AL30" s="104"/>
      <c r="AM30" s="104">
        <f>100/'Kosten absolut'!$B30*'Kosten absolut'!AM30</f>
        <v>3.8698244671882076</v>
      </c>
      <c r="AN30" s="104"/>
      <c r="AO30" s="104">
        <f>100/'Kosten absolut'!$B30*'Kosten absolut'!AO30</f>
        <v>3.5005966002325772</v>
      </c>
      <c r="AP30" s="75"/>
      <c r="AQ30" s="20" t="s">
        <v>43</v>
      </c>
      <c r="AR30" s="104">
        <f>100/'Kosten absolut'!$B30*'Kosten absolut'!AR30</f>
        <v>0.98355823256925079</v>
      </c>
      <c r="AS30" s="104"/>
      <c r="AT30" s="104">
        <f>100/'Kosten absolut'!$B30*'Kosten absolut'!AT30</f>
        <v>0.86759710857820094</v>
      </c>
      <c r="AU30" s="104"/>
      <c r="AV30" s="104">
        <f>100/'Kosten absolut'!$B30*'Kosten absolut'!AV30</f>
        <v>1.1806745012869642</v>
      </c>
      <c r="AW30" s="104"/>
      <c r="AX30" s="104">
        <f>100/'Kosten absolut'!$B30*'Kosten absolut'!AX30</f>
        <v>1.7801537690650686</v>
      </c>
      <c r="AY30" s="104"/>
      <c r="AZ30" s="104">
        <f>100/'Kosten absolut'!$B30*'Kosten absolut'!AZ30</f>
        <v>2.2022424855516185</v>
      </c>
      <c r="BA30" s="104"/>
      <c r="BB30" s="104">
        <f>100/'Kosten absolut'!$B30*'Kosten absolut'!BB30</f>
        <v>2.2913055689405128</v>
      </c>
      <c r="BC30" s="104"/>
      <c r="BD30" s="104">
        <f>100/'Kosten absolut'!$B30*'Kosten absolut'!BD30</f>
        <v>2.7294504914011544</v>
      </c>
      <c r="BE30" s="104"/>
      <c r="BF30" s="104">
        <f>100/'Kosten absolut'!$B30*'Kosten absolut'!BF30</f>
        <v>3.788300119137562</v>
      </c>
      <c r="BG30" s="104"/>
      <c r="BH30" s="104">
        <f>100/'Kosten absolut'!$B30*'Kosten absolut'!BH30</f>
        <v>4.4205581165416197</v>
      </c>
      <c r="BI30" s="104"/>
      <c r="BJ30" s="104">
        <f>100/'Kosten absolut'!$B30*'Kosten absolut'!BK30</f>
        <v>4.7769291225941908</v>
      </c>
      <c r="BK30" s="75"/>
      <c r="BL30" s="20" t="s">
        <v>43</v>
      </c>
      <c r="BM30" s="104">
        <f>100/'Kosten absolut'!$B30*'Kosten absolut'!BM30</f>
        <v>4.6665507070505443</v>
      </c>
      <c r="BN30" s="104"/>
      <c r="BO30" s="104">
        <f>100/'Kosten absolut'!$B30*'Kosten absolut'!BO30</f>
        <v>4.0197209204778614</v>
      </c>
      <c r="BP30" s="104"/>
      <c r="BQ30" s="104">
        <f>100/'Kosten absolut'!$B30*'Kosten absolut'!BQ30</f>
        <v>3.1148719087373733</v>
      </c>
      <c r="BR30" s="104"/>
      <c r="BS30" s="104">
        <f>100/'Kosten absolut'!$B30*'Kosten absolut'!BS30</f>
        <v>1.6129928255131925</v>
      </c>
      <c r="BT30" s="104"/>
      <c r="BU30" s="104">
        <f>100/'Kosten absolut'!$B30*'Kosten absolut'!BU30</f>
        <v>0.86472509940520381</v>
      </c>
      <c r="BV30" s="75"/>
    </row>
    <row r="31" spans="1:74" s="1" customFormat="1" x14ac:dyDescent="0.25">
      <c r="A31" s="1" t="s">
        <v>44</v>
      </c>
      <c r="B31" s="104">
        <v>100</v>
      </c>
      <c r="C31" s="75"/>
      <c r="D31" s="104">
        <f>100/'Kosten absolut'!$B31*'Kosten absolut'!D31</f>
        <v>92.857421586134222</v>
      </c>
      <c r="E31" s="104"/>
      <c r="F31" s="104">
        <f>100/'Kosten absolut'!$B31*'Kosten absolut'!F31</f>
        <v>7.1425784138657757</v>
      </c>
      <c r="G31" s="104"/>
      <c r="H31" s="104">
        <f>100/'Kosten absolut'!$B31*'Kosten absolut'!H31</f>
        <v>3.3871932900807904</v>
      </c>
      <c r="I31" s="104"/>
      <c r="J31" s="104">
        <f>100/'Kosten absolut'!$B31*'Kosten absolut'!J31</f>
        <v>3.7553851237849858</v>
      </c>
      <c r="K31" s="104"/>
      <c r="L31" s="104">
        <f>100/'Kosten absolut'!$B31*'Kosten absolut'!L31</f>
        <v>2.0636109738264081</v>
      </c>
      <c r="M31" s="104"/>
      <c r="N31" s="104">
        <f>100/'Kosten absolut'!$B31*'Kosten absolut'!N31</f>
        <v>2.5561173565162667</v>
      </c>
      <c r="O31" s="104"/>
      <c r="P31" s="104">
        <f>100/'Kosten absolut'!$B31*'Kosten absolut'!P31</f>
        <v>3.3622212359656181</v>
      </c>
      <c r="Q31" s="104"/>
      <c r="R31" s="104">
        <f>100/'Kosten absolut'!$B31*'Kosten absolut'!R31</f>
        <v>3.3811940167674974</v>
      </c>
      <c r="S31" s="104"/>
      <c r="T31" s="104">
        <f>100/'Kosten absolut'!$B31*'Kosten absolut'!T31</f>
        <v>3.4859986452537459</v>
      </c>
      <c r="U31" s="75"/>
      <c r="V31" s="20" t="s">
        <v>44</v>
      </c>
      <c r="W31" s="104">
        <f>100/'Kosten absolut'!$B31*'Kosten absolut'!W31</f>
        <v>3.4641376718676415</v>
      </c>
      <c r="X31" s="104"/>
      <c r="Y31" s="104">
        <f>100/'Kosten absolut'!$B31*'Kosten absolut'!Y31</f>
        <v>3.5341124961285719</v>
      </c>
      <c r="Z31" s="104"/>
      <c r="AA31" s="104">
        <f>100/'Kosten absolut'!$B31*'Kosten absolut'!AA31</f>
        <v>4.1300960138631622</v>
      </c>
      <c r="AB31" s="104"/>
      <c r="AC31" s="104">
        <f>100/'Kosten absolut'!$B31*'Kosten absolut'!AC31</f>
        <v>4.2392743219833395</v>
      </c>
      <c r="AD31" s="104"/>
      <c r="AE31" s="104">
        <f>100/'Kosten absolut'!$B31*'Kosten absolut'!AE31</f>
        <v>3.8746307151923562</v>
      </c>
      <c r="AF31" s="104"/>
      <c r="AG31" s="104">
        <f>100/'Kosten absolut'!$B31*'Kosten absolut'!AG31</f>
        <v>4.4694462759057823</v>
      </c>
      <c r="AH31" s="104"/>
      <c r="AI31" s="104">
        <f>100/'Kosten absolut'!$B31*'Kosten absolut'!AI31</f>
        <v>4.8620074062977574</v>
      </c>
      <c r="AJ31" s="104"/>
      <c r="AK31" s="104">
        <f>100/'Kosten absolut'!$B31*'Kosten absolut'!AK31</f>
        <v>5.237272792710316</v>
      </c>
      <c r="AL31" s="104"/>
      <c r="AM31" s="104">
        <f>100/'Kosten absolut'!$B31*'Kosten absolut'!AM31</f>
        <v>4.0227132498248093</v>
      </c>
      <c r="AN31" s="104"/>
      <c r="AO31" s="104">
        <f>100/'Kosten absolut'!$B31*'Kosten absolut'!AO31</f>
        <v>3.3281573897669348</v>
      </c>
      <c r="AP31" s="75"/>
      <c r="AQ31" s="20" t="s">
        <v>44</v>
      </c>
      <c r="AR31" s="104">
        <f>100/'Kosten absolut'!$B31*'Kosten absolut'!AR31</f>
        <v>1.2154209624148002</v>
      </c>
      <c r="AS31" s="104"/>
      <c r="AT31" s="104">
        <f>100/'Kosten absolut'!$B31*'Kosten absolut'!AT31</f>
        <v>1.0683611676085576</v>
      </c>
      <c r="AU31" s="104"/>
      <c r="AV31" s="104">
        <f>100/'Kosten absolut'!$B31*'Kosten absolut'!AV31</f>
        <v>1.3495141923871947</v>
      </c>
      <c r="AW31" s="104"/>
      <c r="AX31" s="104">
        <f>100/'Kosten absolut'!$B31*'Kosten absolut'!AX31</f>
        <v>1.7908961673282311</v>
      </c>
      <c r="AY31" s="104"/>
      <c r="AZ31" s="104">
        <f>100/'Kosten absolut'!$B31*'Kosten absolut'!AZ31</f>
        <v>2.3140327713196305</v>
      </c>
      <c r="BA31" s="104"/>
      <c r="BB31" s="104">
        <f>100/'Kosten absolut'!$B31*'Kosten absolut'!BB31</f>
        <v>2.4981460930214556</v>
      </c>
      <c r="BC31" s="104"/>
      <c r="BD31" s="104">
        <f>100/'Kosten absolut'!$B31*'Kosten absolut'!BD31</f>
        <v>2.8218039786262832</v>
      </c>
      <c r="BE31" s="104"/>
      <c r="BF31" s="104">
        <f>100/'Kosten absolut'!$B31*'Kosten absolut'!BF31</f>
        <v>3.8512784209980522</v>
      </c>
      <c r="BG31" s="104"/>
      <c r="BH31" s="104">
        <f>100/'Kosten absolut'!$B31*'Kosten absolut'!BH31</f>
        <v>4.0591732279531039</v>
      </c>
      <c r="BI31" s="104"/>
      <c r="BJ31" s="104">
        <f>100/'Kosten absolut'!$B31*'Kosten absolut'!BK31</f>
        <v>3.4600092029420573</v>
      </c>
      <c r="BK31" s="75"/>
      <c r="BL31" s="20" t="s">
        <v>44</v>
      </c>
      <c r="BM31" s="104">
        <f>100/'Kosten absolut'!$B31*'Kosten absolut'!BM31</f>
        <v>3.7452730989450309</v>
      </c>
      <c r="BN31" s="104"/>
      <c r="BO31" s="104">
        <f>100/'Kosten absolut'!$B31*'Kosten absolut'!BO31</f>
        <v>3.4250280584860091</v>
      </c>
      <c r="BP31" s="104"/>
      <c r="BQ31" s="104">
        <f>100/'Kosten absolut'!$B31*'Kosten absolut'!BQ31</f>
        <v>2.8794971984413809</v>
      </c>
      <c r="BR31" s="104"/>
      <c r="BS31" s="104">
        <f>100/'Kosten absolut'!$B31*'Kosten absolut'!BS31</f>
        <v>1.5385854856172514</v>
      </c>
      <c r="BT31" s="104"/>
      <c r="BU31" s="104">
        <f>100/'Kosten absolut'!$B31*'Kosten absolut'!BU31</f>
        <v>0.82941099817497321</v>
      </c>
      <c r="BV31" s="75"/>
    </row>
    <row r="32" spans="1:74" s="1" customFormat="1" x14ac:dyDescent="0.25">
      <c r="A32" s="1" t="s">
        <v>45</v>
      </c>
      <c r="B32" s="104">
        <v>100</v>
      </c>
      <c r="C32" s="75"/>
      <c r="D32" s="104">
        <f>100/'Kosten absolut'!$B32*'Kosten absolut'!D32</f>
        <v>93.59986177216976</v>
      </c>
      <c r="E32" s="104"/>
      <c r="F32" s="104">
        <f>100/'Kosten absolut'!$B32*'Kosten absolut'!F32</f>
        <v>6.400138227830233</v>
      </c>
      <c r="G32" s="104"/>
      <c r="H32" s="104">
        <f>100/'Kosten absolut'!$B32*'Kosten absolut'!H32</f>
        <v>3.1053532244356448</v>
      </c>
      <c r="I32" s="104"/>
      <c r="J32" s="104">
        <f>100/'Kosten absolut'!$B32*'Kosten absolut'!J32</f>
        <v>3.2947850033945882</v>
      </c>
      <c r="K32" s="104"/>
      <c r="L32" s="104">
        <f>100/'Kosten absolut'!$B32*'Kosten absolut'!L32</f>
        <v>2.2716932822713147</v>
      </c>
      <c r="M32" s="104"/>
      <c r="N32" s="104">
        <f>100/'Kosten absolut'!$B32*'Kosten absolut'!N32</f>
        <v>2.4990405068171841</v>
      </c>
      <c r="O32" s="104"/>
      <c r="P32" s="104">
        <f>100/'Kosten absolut'!$B32*'Kosten absolut'!P32</f>
        <v>3.0036545754060215</v>
      </c>
      <c r="Q32" s="104"/>
      <c r="R32" s="104">
        <f>100/'Kosten absolut'!$B32*'Kosten absolut'!R32</f>
        <v>3.1388814293127676</v>
      </c>
      <c r="S32" s="104"/>
      <c r="T32" s="104">
        <f>100/'Kosten absolut'!$B32*'Kosten absolut'!T32</f>
        <v>3.4023652705601015</v>
      </c>
      <c r="U32" s="75"/>
      <c r="V32" s="20" t="s">
        <v>45</v>
      </c>
      <c r="W32" s="104">
        <f>100/'Kosten absolut'!$B32*'Kosten absolut'!W32</f>
        <v>3.3363484919423119</v>
      </c>
      <c r="X32" s="104"/>
      <c r="Y32" s="104">
        <f>100/'Kosten absolut'!$B32*'Kosten absolut'!Y32</f>
        <v>3.4705835261949147</v>
      </c>
      <c r="Z32" s="104"/>
      <c r="AA32" s="104">
        <f>100/'Kosten absolut'!$B32*'Kosten absolut'!AA32</f>
        <v>4.1039664067285306</v>
      </c>
      <c r="AB32" s="104"/>
      <c r="AC32" s="104">
        <f>100/'Kosten absolut'!$B32*'Kosten absolut'!AC32</f>
        <v>4.3550668054531929</v>
      </c>
      <c r="AD32" s="104"/>
      <c r="AE32" s="104">
        <f>100/'Kosten absolut'!$B32*'Kosten absolut'!AE32</f>
        <v>4.1082539954162112</v>
      </c>
      <c r="AF32" s="104"/>
      <c r="AG32" s="104">
        <f>100/'Kosten absolut'!$B32*'Kosten absolut'!AG32</f>
        <v>4.5888919486446875</v>
      </c>
      <c r="AH32" s="104"/>
      <c r="AI32" s="104">
        <f>100/'Kosten absolut'!$B32*'Kosten absolut'!AI32</f>
        <v>4.8785340427934143</v>
      </c>
      <c r="AJ32" s="104"/>
      <c r="AK32" s="104">
        <f>100/'Kosten absolut'!$B32*'Kosten absolut'!AK32</f>
        <v>5.0910343247602885</v>
      </c>
      <c r="AL32" s="104"/>
      <c r="AM32" s="104">
        <f>100/'Kosten absolut'!$B32*'Kosten absolut'!AM32</f>
        <v>3.5568629721788798</v>
      </c>
      <c r="AN32" s="104"/>
      <c r="AO32" s="104">
        <f>100/'Kosten absolut'!$B32*'Kosten absolut'!AO32</f>
        <v>2.4247931695420464</v>
      </c>
      <c r="AP32" s="75"/>
      <c r="AQ32" s="20" t="s">
        <v>45</v>
      </c>
      <c r="AR32" s="104">
        <f>100/'Kosten absolut'!$B32*'Kosten absolut'!AR32</f>
        <v>1.4095966551903529</v>
      </c>
      <c r="AS32" s="104"/>
      <c r="AT32" s="104">
        <f>100/'Kosten absolut'!$B32*'Kosten absolut'!AT32</f>
        <v>1.1639446166186063</v>
      </c>
      <c r="AU32" s="104"/>
      <c r="AV32" s="104">
        <f>100/'Kosten absolut'!$B32*'Kosten absolut'!AV32</f>
        <v>1.5462284414467253</v>
      </c>
      <c r="AW32" s="104"/>
      <c r="AX32" s="104">
        <f>100/'Kosten absolut'!$B32*'Kosten absolut'!AX32</f>
        <v>1.6867763372894433</v>
      </c>
      <c r="AY32" s="104"/>
      <c r="AZ32" s="104">
        <f>100/'Kosten absolut'!$B32*'Kosten absolut'!AZ32</f>
        <v>2.3462225192694106</v>
      </c>
      <c r="BA32" s="104"/>
      <c r="BB32" s="104">
        <f>100/'Kosten absolut'!$B32*'Kosten absolut'!BB32</f>
        <v>2.6819856375059223</v>
      </c>
      <c r="BC32" s="104"/>
      <c r="BD32" s="104">
        <f>100/'Kosten absolut'!$B32*'Kosten absolut'!BD32</f>
        <v>2.9735693344630381</v>
      </c>
      <c r="BE32" s="104"/>
      <c r="BF32" s="104">
        <f>100/'Kosten absolut'!$B32*'Kosten absolut'!BF32</f>
        <v>3.9412547998900638</v>
      </c>
      <c r="BG32" s="104"/>
      <c r="BH32" s="104">
        <f>100/'Kosten absolut'!$B32*'Kosten absolut'!BH32</f>
        <v>4.5574521385708051</v>
      </c>
      <c r="BI32" s="104"/>
      <c r="BJ32" s="104">
        <f>100/'Kosten absolut'!$B32*'Kosten absolut'!BK32</f>
        <v>3.9558691315494956</v>
      </c>
      <c r="BK32" s="75"/>
      <c r="BL32" s="20" t="s">
        <v>45</v>
      </c>
      <c r="BM32" s="104">
        <f>100/'Kosten absolut'!$B32*'Kosten absolut'!BM32</f>
        <v>4.3893731556351367</v>
      </c>
      <c r="BN32" s="104"/>
      <c r="BO32" s="104">
        <f>100/'Kosten absolut'!$B32*'Kosten absolut'!BO32</f>
        <v>3.5928787171553984</v>
      </c>
      <c r="BP32" s="104"/>
      <c r="BQ32" s="104">
        <f>100/'Kosten absolut'!$B32*'Kosten absolut'!BQ32</f>
        <v>2.9167953480480637</v>
      </c>
      <c r="BR32" s="104"/>
      <c r="BS32" s="104">
        <f>100/'Kosten absolut'!$B32*'Kosten absolut'!BS32</f>
        <v>1.4991431295977018</v>
      </c>
      <c r="BT32" s="104"/>
      <c r="BU32" s="104">
        <f>100/'Kosten absolut'!$B32*'Kosten absolut'!BU32</f>
        <v>0.70880106191773373</v>
      </c>
      <c r="BV32" s="75"/>
    </row>
    <row r="33" spans="1:74" s="1" customFormat="1" x14ac:dyDescent="0.25">
      <c r="A33" s="1" t="s">
        <v>46</v>
      </c>
      <c r="B33" s="104">
        <v>100</v>
      </c>
      <c r="C33" s="75"/>
      <c r="D33" s="104">
        <f>100/'Kosten absolut'!$B33*'Kosten absolut'!D33</f>
        <v>93.873997418571506</v>
      </c>
      <c r="E33" s="104"/>
      <c r="F33" s="104">
        <f>100/'Kosten absolut'!$B33*'Kosten absolut'!F33</f>
        <v>6.1260025814284909</v>
      </c>
      <c r="G33" s="104"/>
      <c r="H33" s="104">
        <f>100/'Kosten absolut'!$B33*'Kosten absolut'!H33</f>
        <v>2.9181855104468895</v>
      </c>
      <c r="I33" s="104"/>
      <c r="J33" s="104">
        <f>100/'Kosten absolut'!$B33*'Kosten absolut'!J33</f>
        <v>3.2078170709816014</v>
      </c>
      <c r="K33" s="104"/>
      <c r="L33" s="104">
        <f>100/'Kosten absolut'!$B33*'Kosten absolut'!L33</f>
        <v>1.9758883796347366</v>
      </c>
      <c r="M33" s="104"/>
      <c r="N33" s="104">
        <f>100/'Kosten absolut'!$B33*'Kosten absolut'!N33</f>
        <v>2.3010070830049112</v>
      </c>
      <c r="O33" s="104"/>
      <c r="P33" s="104">
        <f>100/'Kosten absolut'!$B33*'Kosten absolut'!P33</f>
        <v>2.9221229605661114</v>
      </c>
      <c r="Q33" s="104"/>
      <c r="R33" s="104">
        <f>100/'Kosten absolut'!$B33*'Kosten absolut'!R33</f>
        <v>3.0591540255665781</v>
      </c>
      <c r="S33" s="104"/>
      <c r="T33" s="104">
        <f>100/'Kosten absolut'!$B33*'Kosten absolut'!T33</f>
        <v>3.1651697759808277</v>
      </c>
      <c r="U33" s="75"/>
      <c r="V33" s="20" t="s">
        <v>46</v>
      </c>
      <c r="W33" s="104">
        <f>100/'Kosten absolut'!$B33*'Kosten absolut'!W33</f>
        <v>3.2850953950593267</v>
      </c>
      <c r="X33" s="104"/>
      <c r="Y33" s="104">
        <f>100/'Kosten absolut'!$B33*'Kosten absolut'!Y33</f>
        <v>3.55108087183386</v>
      </c>
      <c r="Z33" s="104"/>
      <c r="AA33" s="104">
        <f>100/'Kosten absolut'!$B33*'Kosten absolut'!AA33</f>
        <v>4.1972517382212811</v>
      </c>
      <c r="AB33" s="104"/>
      <c r="AC33" s="104">
        <f>100/'Kosten absolut'!$B33*'Kosten absolut'!AC33</f>
        <v>4.1518167277441336</v>
      </c>
      <c r="AD33" s="104"/>
      <c r="AE33" s="104">
        <f>100/'Kosten absolut'!$B33*'Kosten absolut'!AE33</f>
        <v>3.915169580464561</v>
      </c>
      <c r="AF33" s="104"/>
      <c r="AG33" s="104">
        <f>100/'Kosten absolut'!$B33*'Kosten absolut'!AG33</f>
        <v>4.6868735714504988</v>
      </c>
      <c r="AH33" s="104"/>
      <c r="AI33" s="104">
        <f>100/'Kosten absolut'!$B33*'Kosten absolut'!AI33</f>
        <v>5.7449036606218549</v>
      </c>
      <c r="AJ33" s="104"/>
      <c r="AK33" s="104">
        <f>100/'Kosten absolut'!$B33*'Kosten absolut'!AK33</f>
        <v>5.8137861697297204</v>
      </c>
      <c r="AL33" s="104"/>
      <c r="AM33" s="104">
        <f>100/'Kosten absolut'!$B33*'Kosten absolut'!AM33</f>
        <v>4.6534837489304639</v>
      </c>
      <c r="AN33" s="104"/>
      <c r="AO33" s="104">
        <f>100/'Kosten absolut'!$B33*'Kosten absolut'!AO33</f>
        <v>3.7189704424249985</v>
      </c>
      <c r="AP33" s="75"/>
      <c r="AQ33" s="20" t="s">
        <v>46</v>
      </c>
      <c r="AR33" s="104">
        <f>100/'Kosten absolut'!$B33*'Kosten absolut'!AR33</f>
        <v>1.034237689946899</v>
      </c>
      <c r="AS33" s="104"/>
      <c r="AT33" s="104">
        <f>100/'Kosten absolut'!$B33*'Kosten absolut'!AT33</f>
        <v>1.036286502429109</v>
      </c>
      <c r="AU33" s="104"/>
      <c r="AV33" s="104">
        <f>100/'Kosten absolut'!$B33*'Kosten absolut'!AV33</f>
        <v>1.213383849720832</v>
      </c>
      <c r="AW33" s="104"/>
      <c r="AX33" s="104">
        <f>100/'Kosten absolut'!$B33*'Kosten absolut'!AX33</f>
        <v>1.8656835323419989</v>
      </c>
      <c r="AY33" s="104"/>
      <c r="AZ33" s="104">
        <f>100/'Kosten absolut'!$B33*'Kosten absolut'!AZ33</f>
        <v>2.062106598378989</v>
      </c>
      <c r="BA33" s="104"/>
      <c r="BB33" s="104">
        <f>100/'Kosten absolut'!$B33*'Kosten absolut'!BB33</f>
        <v>2.3401768613418339</v>
      </c>
      <c r="BC33" s="104"/>
      <c r="BD33" s="104">
        <f>100/'Kosten absolut'!$B33*'Kosten absolut'!BD33</f>
        <v>3.0553456656810631</v>
      </c>
      <c r="BE33" s="104"/>
      <c r="BF33" s="104">
        <f>100/'Kosten absolut'!$B33*'Kosten absolut'!BF33</f>
        <v>3.5099501890879887</v>
      </c>
      <c r="BG33" s="104"/>
      <c r="BH33" s="104">
        <f>100/'Kosten absolut'!$B33*'Kosten absolut'!BH33</f>
        <v>4.0301129500936659</v>
      </c>
      <c r="BI33" s="104"/>
      <c r="BJ33" s="104">
        <f>100/'Kosten absolut'!$B33*'Kosten absolut'!BK33</f>
        <v>3.2556402507823297</v>
      </c>
      <c r="BK33" s="75"/>
      <c r="BL33" s="20" t="s">
        <v>46</v>
      </c>
      <c r="BM33" s="104">
        <f>100/'Kosten absolut'!$B33*'Kosten absolut'!BM33</f>
        <v>3.8112816410037622</v>
      </c>
      <c r="BN33" s="104"/>
      <c r="BO33" s="104">
        <f>100/'Kosten absolut'!$B33*'Kosten absolut'!BO33</f>
        <v>3.8013951506204355</v>
      </c>
      <c r="BP33" s="104"/>
      <c r="BQ33" s="104">
        <f>100/'Kosten absolut'!$B33*'Kosten absolut'!BQ33</f>
        <v>3.037855918925314</v>
      </c>
      <c r="BR33" s="104"/>
      <c r="BS33" s="104">
        <f>100/'Kosten absolut'!$B33*'Kosten absolut'!BS33</f>
        <v>1.726556730955352</v>
      </c>
      <c r="BT33" s="104"/>
      <c r="BU33" s="104">
        <f>100/'Kosten absolut'!$B33*'Kosten absolut'!BU33</f>
        <v>0.9522097560280709</v>
      </c>
      <c r="BV33" s="75"/>
    </row>
    <row r="34" spans="1:74" s="1" customFormat="1" x14ac:dyDescent="0.25">
      <c r="A34" s="1" t="s">
        <v>47</v>
      </c>
      <c r="B34" s="104">
        <v>100</v>
      </c>
      <c r="C34" s="75"/>
      <c r="D34" s="104">
        <f>100/'Kosten absolut'!$B34*'Kosten absolut'!D34</f>
        <v>93.014468722460961</v>
      </c>
      <c r="E34" s="104"/>
      <c r="F34" s="104">
        <f>100/'Kosten absolut'!$B34*'Kosten absolut'!F34</f>
        <v>6.9855312775390468</v>
      </c>
      <c r="G34" s="104"/>
      <c r="H34" s="104">
        <f>100/'Kosten absolut'!$B34*'Kosten absolut'!H34</f>
        <v>3.4173711532435647</v>
      </c>
      <c r="I34" s="104"/>
      <c r="J34" s="104">
        <f>100/'Kosten absolut'!$B34*'Kosten absolut'!J34</f>
        <v>3.5681601242954817</v>
      </c>
      <c r="K34" s="104"/>
      <c r="L34" s="104">
        <f>100/'Kosten absolut'!$B34*'Kosten absolut'!L34</f>
        <v>2.1343762519395924</v>
      </c>
      <c r="M34" s="104"/>
      <c r="N34" s="104">
        <f>100/'Kosten absolut'!$B34*'Kosten absolut'!N34</f>
        <v>2.6833956622381185</v>
      </c>
      <c r="O34" s="104"/>
      <c r="P34" s="104">
        <f>100/'Kosten absolut'!$B34*'Kosten absolut'!P34</f>
        <v>3.6397379626507114</v>
      </c>
      <c r="Q34" s="104"/>
      <c r="R34" s="104">
        <f>100/'Kosten absolut'!$B34*'Kosten absolut'!R34</f>
        <v>3.7831228506113721</v>
      </c>
      <c r="S34" s="104"/>
      <c r="T34" s="104">
        <f>100/'Kosten absolut'!$B34*'Kosten absolut'!T34</f>
        <v>3.9360404045149004</v>
      </c>
      <c r="U34" s="75"/>
      <c r="V34" s="20" t="s">
        <v>47</v>
      </c>
      <c r="W34" s="104">
        <f>100/'Kosten absolut'!$B34*'Kosten absolut'!W34</f>
        <v>3.9280502446435603</v>
      </c>
      <c r="X34" s="104"/>
      <c r="Y34" s="104">
        <f>100/'Kosten absolut'!$B34*'Kosten absolut'!Y34</f>
        <v>3.7364428567165242</v>
      </c>
      <c r="Z34" s="104"/>
      <c r="AA34" s="104">
        <f>100/'Kosten absolut'!$B34*'Kosten absolut'!AA34</f>
        <v>4.2288011650432233</v>
      </c>
      <c r="AB34" s="104"/>
      <c r="AC34" s="104">
        <f>100/'Kosten absolut'!$B34*'Kosten absolut'!AC34</f>
        <v>4.3220017367118615</v>
      </c>
      <c r="AD34" s="104"/>
      <c r="AE34" s="104">
        <f>100/'Kosten absolut'!$B34*'Kosten absolut'!AE34</f>
        <v>3.8405999823974661</v>
      </c>
      <c r="AF34" s="104"/>
      <c r="AG34" s="104">
        <f>100/'Kosten absolut'!$B34*'Kosten absolut'!AG34</f>
        <v>4.2213991049991888</v>
      </c>
      <c r="AH34" s="104"/>
      <c r="AI34" s="104">
        <f>100/'Kosten absolut'!$B34*'Kosten absolut'!AI34</f>
        <v>4.5705022026921291</v>
      </c>
      <c r="AJ34" s="104"/>
      <c r="AK34" s="104">
        <f>100/'Kosten absolut'!$B34*'Kosten absolut'!AK34</f>
        <v>4.8001384951153909</v>
      </c>
      <c r="AL34" s="104"/>
      <c r="AM34" s="104">
        <f>100/'Kosten absolut'!$B34*'Kosten absolut'!AM34</f>
        <v>3.6422658275889499</v>
      </c>
      <c r="AN34" s="104"/>
      <c r="AO34" s="104">
        <f>100/'Kosten absolut'!$B34*'Kosten absolut'!AO34</f>
        <v>3.6506995742810693</v>
      </c>
      <c r="AP34" s="75"/>
      <c r="AQ34" s="20" t="s">
        <v>47</v>
      </c>
      <c r="AR34" s="104">
        <f>100/'Kosten absolut'!$B34*'Kosten absolut'!AR34</f>
        <v>1.3116064535489593</v>
      </c>
      <c r="AS34" s="104"/>
      <c r="AT34" s="104">
        <f>100/'Kosten absolut'!$B34*'Kosten absolut'!AT34</f>
        <v>1.1132134280662958</v>
      </c>
      <c r="AU34" s="104"/>
      <c r="AV34" s="104">
        <f>100/'Kosten absolut'!$B34*'Kosten absolut'!AV34</f>
        <v>1.5708448495717888</v>
      </c>
      <c r="AW34" s="104"/>
      <c r="AX34" s="104">
        <f>100/'Kosten absolut'!$B34*'Kosten absolut'!AX34</f>
        <v>1.9924801244292727</v>
      </c>
      <c r="AY34" s="104"/>
      <c r="AZ34" s="104">
        <f>100/'Kosten absolut'!$B34*'Kosten absolut'!AZ34</f>
        <v>2.5965124601282259</v>
      </c>
      <c r="BA34" s="104"/>
      <c r="BB34" s="104">
        <f>100/'Kosten absolut'!$B34*'Kosten absolut'!BB34</f>
        <v>2.706575602432864</v>
      </c>
      <c r="BC34" s="104"/>
      <c r="BD34" s="104">
        <f>100/'Kosten absolut'!$B34*'Kosten absolut'!BD34</f>
        <v>2.8393051006776027</v>
      </c>
      <c r="BE34" s="104"/>
      <c r="BF34" s="104">
        <f>100/'Kosten absolut'!$B34*'Kosten absolut'!BF34</f>
        <v>3.266963863767447</v>
      </c>
      <c r="BG34" s="104"/>
      <c r="BH34" s="104">
        <f>100/'Kosten absolut'!$B34*'Kosten absolut'!BH34</f>
        <v>3.3973103472550106</v>
      </c>
      <c r="BI34" s="104"/>
      <c r="BJ34" s="104">
        <f>100/'Kosten absolut'!$B34*'Kosten absolut'!BK34</f>
        <v>3.2407554893169435</v>
      </c>
      <c r="BK34" s="75"/>
      <c r="BL34" s="20" t="s">
        <v>47</v>
      </c>
      <c r="BM34" s="104">
        <f>100/'Kosten absolut'!$B34*'Kosten absolut'!BM34</f>
        <v>3.5044331927278427</v>
      </c>
      <c r="BN34" s="104"/>
      <c r="BO34" s="104">
        <f>100/'Kosten absolut'!$B34*'Kosten absolut'!BO34</f>
        <v>3.2382133281783392</v>
      </c>
      <c r="BP34" s="104"/>
      <c r="BQ34" s="104">
        <f>100/'Kosten absolut'!$B34*'Kosten absolut'!BQ34</f>
        <v>2.671218806141773</v>
      </c>
      <c r="BR34" s="104"/>
      <c r="BS34" s="104">
        <f>100/'Kosten absolut'!$B34*'Kosten absolut'!BS34</f>
        <v>1.5064714195470486</v>
      </c>
      <c r="BT34" s="104"/>
      <c r="BU34" s="104">
        <f>100/'Kosten absolut'!$B34*'Kosten absolut'!BU34</f>
        <v>0.94098993452748214</v>
      </c>
      <c r="BV34" s="75"/>
    </row>
    <row r="35" spans="1:74" s="1" customFormat="1" x14ac:dyDescent="0.25">
      <c r="A35" s="1" t="s">
        <v>48</v>
      </c>
      <c r="B35" s="104">
        <v>100</v>
      </c>
      <c r="C35" s="75"/>
      <c r="D35" s="104">
        <f>100/'Kosten absolut'!$B35*'Kosten absolut'!D35</f>
        <v>93.393259859958718</v>
      </c>
      <c r="E35" s="104"/>
      <c r="F35" s="104">
        <f>100/'Kosten absolut'!$B35*'Kosten absolut'!F35</f>
        <v>6.6067401400412811</v>
      </c>
      <c r="G35" s="104"/>
      <c r="H35" s="104">
        <f>100/'Kosten absolut'!$B35*'Kosten absolut'!H35</f>
        <v>3.1369699916821348</v>
      </c>
      <c r="I35" s="104"/>
      <c r="J35" s="104">
        <f>100/'Kosten absolut'!$B35*'Kosten absolut'!J35</f>
        <v>3.4697701483591468</v>
      </c>
      <c r="K35" s="104"/>
      <c r="L35" s="104">
        <f>100/'Kosten absolut'!$B35*'Kosten absolut'!L35</f>
        <v>1.856803752908124</v>
      </c>
      <c r="M35" s="104"/>
      <c r="N35" s="104">
        <f>100/'Kosten absolut'!$B35*'Kosten absolut'!N35</f>
        <v>1.9503236030604769</v>
      </c>
      <c r="O35" s="104"/>
      <c r="P35" s="104">
        <f>100/'Kosten absolut'!$B35*'Kosten absolut'!P35</f>
        <v>2.3716354363734724</v>
      </c>
      <c r="Q35" s="104"/>
      <c r="R35" s="104">
        <f>100/'Kosten absolut'!$B35*'Kosten absolut'!R35</f>
        <v>2.5524266306398613</v>
      </c>
      <c r="S35" s="104"/>
      <c r="T35" s="104">
        <f>100/'Kosten absolut'!$B35*'Kosten absolut'!T35</f>
        <v>2.7677572159679515</v>
      </c>
      <c r="U35" s="75"/>
      <c r="V35" s="20" t="s">
        <v>48</v>
      </c>
      <c r="W35" s="104">
        <f>100/'Kosten absolut'!$B35*'Kosten absolut'!W35</f>
        <v>2.8236215687226753</v>
      </c>
      <c r="X35" s="104"/>
      <c r="Y35" s="104">
        <f>100/'Kosten absolut'!$B35*'Kosten absolut'!Y35</f>
        <v>3.4152963325984449</v>
      </c>
      <c r="Z35" s="104"/>
      <c r="AA35" s="104">
        <f>100/'Kosten absolut'!$B35*'Kosten absolut'!AA35</f>
        <v>3.8588206069089597</v>
      </c>
      <c r="AB35" s="104"/>
      <c r="AC35" s="104">
        <f>100/'Kosten absolut'!$B35*'Kosten absolut'!AC35</f>
        <v>4.0784852277160386</v>
      </c>
      <c r="AD35" s="104"/>
      <c r="AE35" s="104">
        <f>100/'Kosten absolut'!$B35*'Kosten absolut'!AE35</f>
        <v>4.2748844487179687</v>
      </c>
      <c r="AF35" s="104"/>
      <c r="AG35" s="104">
        <f>100/'Kosten absolut'!$B35*'Kosten absolut'!AG35</f>
        <v>4.747620692424694</v>
      </c>
      <c r="AH35" s="104"/>
      <c r="AI35" s="104">
        <f>100/'Kosten absolut'!$B35*'Kosten absolut'!AI35</f>
        <v>5.8586821540274459</v>
      </c>
      <c r="AJ35" s="104"/>
      <c r="AK35" s="104">
        <f>100/'Kosten absolut'!$B35*'Kosten absolut'!AK35</f>
        <v>5.8241030478849929</v>
      </c>
      <c r="AL35" s="104"/>
      <c r="AM35" s="104">
        <f>100/'Kosten absolut'!$B35*'Kosten absolut'!AM35</f>
        <v>4.3496684549417086</v>
      </c>
      <c r="AN35" s="104"/>
      <c r="AO35" s="104">
        <f>100/'Kosten absolut'!$B35*'Kosten absolut'!AO35</f>
        <v>3.8122623122427552</v>
      </c>
      <c r="AP35" s="75"/>
      <c r="AQ35" s="20" t="s">
        <v>48</v>
      </c>
      <c r="AR35" s="104">
        <f>100/'Kosten absolut'!$B35*'Kosten absolut'!AR35</f>
        <v>1.2854682020544042</v>
      </c>
      <c r="AS35" s="104"/>
      <c r="AT35" s="104">
        <f>100/'Kosten absolut'!$B35*'Kosten absolut'!AT35</f>
        <v>0.90635058703420945</v>
      </c>
      <c r="AU35" s="104"/>
      <c r="AV35" s="104">
        <f>100/'Kosten absolut'!$B35*'Kosten absolut'!AV35</f>
        <v>1.3493768953322185</v>
      </c>
      <c r="AW35" s="104"/>
      <c r="AX35" s="104">
        <f>100/'Kosten absolut'!$B35*'Kosten absolut'!AX35</f>
        <v>1.8121487271118044</v>
      </c>
      <c r="AY35" s="104"/>
      <c r="AZ35" s="104">
        <f>100/'Kosten absolut'!$B35*'Kosten absolut'!AZ35</f>
        <v>2.2406525542148277</v>
      </c>
      <c r="BA35" s="104"/>
      <c r="BB35" s="104">
        <f>100/'Kosten absolut'!$B35*'Kosten absolut'!BB35</f>
        <v>2.6137553711719006</v>
      </c>
      <c r="BC35" s="104"/>
      <c r="BD35" s="104">
        <f>100/'Kosten absolut'!$B35*'Kosten absolut'!BD35</f>
        <v>2.7744227303541642</v>
      </c>
      <c r="BE35" s="104"/>
      <c r="BF35" s="104">
        <f>100/'Kosten absolut'!$B35*'Kosten absolut'!BF35</f>
        <v>3.8062658442169033</v>
      </c>
      <c r="BG35" s="104"/>
      <c r="BH35" s="104">
        <f>100/'Kosten absolut'!$B35*'Kosten absolut'!BH35</f>
        <v>4.3051753444746081</v>
      </c>
      <c r="BI35" s="104"/>
      <c r="BJ35" s="104">
        <f>100/'Kosten absolut'!$B35*'Kosten absolut'!BK35</f>
        <v>3.807337642229506</v>
      </c>
      <c r="BK35" s="75"/>
      <c r="BL35" s="20" t="s">
        <v>48</v>
      </c>
      <c r="BM35" s="104">
        <f>100/'Kosten absolut'!$B35*'Kosten absolut'!BM35</f>
        <v>4.0039756628836489</v>
      </c>
      <c r="BN35" s="104"/>
      <c r="BO35" s="104">
        <f>100/'Kosten absolut'!$B35*'Kosten absolut'!BO35</f>
        <v>3.7578307574013152</v>
      </c>
      <c r="BP35" s="104"/>
      <c r="BQ35" s="104">
        <f>100/'Kosten absolut'!$B35*'Kosten absolut'!BQ35</f>
        <v>3.4233050313823989</v>
      </c>
      <c r="BR35" s="104"/>
      <c r="BS35" s="104">
        <f>100/'Kosten absolut'!$B35*'Kosten absolut'!BS35</f>
        <v>1.9810895522830352</v>
      </c>
      <c r="BT35" s="104"/>
      <c r="BU35" s="104">
        <f>100/'Kosten absolut'!$B35*'Kosten absolut'!BU35</f>
        <v>0.78371347267820879</v>
      </c>
      <c r="BV35" s="75"/>
    </row>
    <row r="36" spans="1:74" s="1" customFormat="1" x14ac:dyDescent="0.25">
      <c r="A36" s="1" t="s">
        <v>49</v>
      </c>
      <c r="B36" s="104">
        <v>100</v>
      </c>
      <c r="C36" s="75"/>
      <c r="D36" s="104">
        <f>100/'Kosten absolut'!$B36*'Kosten absolut'!D36</f>
        <v>93.767941283278631</v>
      </c>
      <c r="E36" s="104"/>
      <c r="F36" s="104">
        <f>100/'Kosten absolut'!$B36*'Kosten absolut'!F36</f>
        <v>6.2320587167213608</v>
      </c>
      <c r="G36" s="104"/>
      <c r="H36" s="104">
        <f>100/'Kosten absolut'!$B36*'Kosten absolut'!H36</f>
        <v>2.9644611845507765</v>
      </c>
      <c r="I36" s="104"/>
      <c r="J36" s="104">
        <f>100/'Kosten absolut'!$B36*'Kosten absolut'!J36</f>
        <v>3.2675975321705844</v>
      </c>
      <c r="K36" s="104"/>
      <c r="L36" s="104">
        <f>100/'Kosten absolut'!$B36*'Kosten absolut'!L36</f>
        <v>2.2014122753970753</v>
      </c>
      <c r="M36" s="104"/>
      <c r="N36" s="104">
        <f>100/'Kosten absolut'!$B36*'Kosten absolut'!N36</f>
        <v>2.388833270823056</v>
      </c>
      <c r="O36" s="104"/>
      <c r="P36" s="104">
        <f>100/'Kosten absolut'!$B36*'Kosten absolut'!P36</f>
        <v>3.0465605094581925</v>
      </c>
      <c r="Q36" s="104"/>
      <c r="R36" s="104">
        <f>100/'Kosten absolut'!$B36*'Kosten absolut'!R36</f>
        <v>3.3183430233683038</v>
      </c>
      <c r="S36" s="104"/>
      <c r="T36" s="104">
        <f>100/'Kosten absolut'!$B36*'Kosten absolut'!T36</f>
        <v>3.4102869090090282</v>
      </c>
      <c r="U36" s="75"/>
      <c r="V36" s="20" t="s">
        <v>49</v>
      </c>
      <c r="W36" s="104">
        <f>100/'Kosten absolut'!$B36*'Kosten absolut'!W36</f>
        <v>3.4686217593181774</v>
      </c>
      <c r="X36" s="104"/>
      <c r="Y36" s="104">
        <f>100/'Kosten absolut'!$B36*'Kosten absolut'!Y36</f>
        <v>3.598823723316495</v>
      </c>
      <c r="Z36" s="104"/>
      <c r="AA36" s="104">
        <f>100/'Kosten absolut'!$B36*'Kosten absolut'!AA36</f>
        <v>4.0739119392374823</v>
      </c>
      <c r="AB36" s="104"/>
      <c r="AC36" s="104">
        <f>100/'Kosten absolut'!$B36*'Kosten absolut'!AC36</f>
        <v>4.2945301292885709</v>
      </c>
      <c r="AD36" s="104"/>
      <c r="AE36" s="104">
        <f>100/'Kosten absolut'!$B36*'Kosten absolut'!AE36</f>
        <v>4.1104926233520809</v>
      </c>
      <c r="AF36" s="104"/>
      <c r="AG36" s="104">
        <f>100/'Kosten absolut'!$B36*'Kosten absolut'!AG36</f>
        <v>4.6300609077187742</v>
      </c>
      <c r="AH36" s="104"/>
      <c r="AI36" s="104">
        <f>100/'Kosten absolut'!$B36*'Kosten absolut'!AI36</f>
        <v>5.0464822671529159</v>
      </c>
      <c r="AJ36" s="104"/>
      <c r="AK36" s="104">
        <f>100/'Kosten absolut'!$B36*'Kosten absolut'!AK36</f>
        <v>5.1405253415676952</v>
      </c>
      <c r="AL36" s="104"/>
      <c r="AM36" s="104">
        <f>100/'Kosten absolut'!$B36*'Kosten absolut'!AM36</f>
        <v>3.775963515285127</v>
      </c>
      <c r="AN36" s="104"/>
      <c r="AO36" s="104">
        <f>100/'Kosten absolut'!$B36*'Kosten absolut'!AO36</f>
        <v>3.0014723788623607</v>
      </c>
      <c r="AP36" s="75"/>
      <c r="AQ36" s="20" t="s">
        <v>49</v>
      </c>
      <c r="AR36" s="104">
        <f>100/'Kosten absolut'!$B36*'Kosten absolut'!AR36</f>
        <v>1.3139887596044415</v>
      </c>
      <c r="AS36" s="104"/>
      <c r="AT36" s="104">
        <f>100/'Kosten absolut'!$B36*'Kosten absolut'!AT36</f>
        <v>1.1028468290656268</v>
      </c>
      <c r="AU36" s="104"/>
      <c r="AV36" s="104">
        <f>100/'Kosten absolut'!$B36*'Kosten absolut'!AV36</f>
        <v>1.4243261963246963</v>
      </c>
      <c r="AW36" s="104"/>
      <c r="AX36" s="104">
        <f>100/'Kosten absolut'!$B36*'Kosten absolut'!AX36</f>
        <v>1.9600528834639568</v>
      </c>
      <c r="AY36" s="104"/>
      <c r="AZ36" s="104">
        <f>100/'Kosten absolut'!$B36*'Kosten absolut'!AZ36</f>
        <v>2.4750605681777946</v>
      </c>
      <c r="BA36" s="104"/>
      <c r="BB36" s="104">
        <f>100/'Kosten absolut'!$B36*'Kosten absolut'!BB36</f>
        <v>2.7010463799911681</v>
      </c>
      <c r="BC36" s="104"/>
      <c r="BD36" s="104">
        <f>100/'Kosten absolut'!$B36*'Kosten absolut'!BD36</f>
        <v>2.9967274829332617</v>
      </c>
      <c r="BE36" s="104"/>
      <c r="BF36" s="104">
        <f>100/'Kosten absolut'!$B36*'Kosten absolut'!BF36</f>
        <v>3.7189946356083263</v>
      </c>
      <c r="BG36" s="104"/>
      <c r="BH36" s="104">
        <f>100/'Kosten absolut'!$B36*'Kosten absolut'!BH36</f>
        <v>4.0838846518207976</v>
      </c>
      <c r="BI36" s="104"/>
      <c r="BJ36" s="104">
        <f>100/'Kosten absolut'!$B36*'Kosten absolut'!BK36</f>
        <v>3.7669104729725018</v>
      </c>
      <c r="BK36" s="75"/>
      <c r="BL36" s="20" t="s">
        <v>49</v>
      </c>
      <c r="BM36" s="104">
        <f>100/'Kosten absolut'!$B36*'Kosten absolut'!BM36</f>
        <v>3.9645428202848003</v>
      </c>
      <c r="BN36" s="104"/>
      <c r="BO36" s="104">
        <f>100/'Kosten absolut'!$B36*'Kosten absolut'!BO36</f>
        <v>3.6004482797452293</v>
      </c>
      <c r="BP36" s="104"/>
      <c r="BQ36" s="104">
        <f>100/'Kosten absolut'!$B36*'Kosten absolut'!BQ36</f>
        <v>2.8036930256996158</v>
      </c>
      <c r="BR36" s="104"/>
      <c r="BS36" s="104">
        <f>100/'Kosten absolut'!$B36*'Kosten absolut'!BS36</f>
        <v>1.5566919469909233</v>
      </c>
      <c r="BT36" s="104"/>
      <c r="BU36" s="104">
        <f>100/'Kosten absolut'!$B36*'Kosten absolut'!BU36</f>
        <v>0.79240577744016238</v>
      </c>
      <c r="BV36" s="75"/>
    </row>
    <row r="37" spans="1:74" x14ac:dyDescent="0.25">
      <c r="B37" s="28"/>
      <c r="D37" s="28"/>
      <c r="F37" s="28"/>
      <c r="H37" s="28"/>
      <c r="J37" s="28"/>
      <c r="L37" s="28"/>
      <c r="N37" s="28"/>
      <c r="P37" s="28"/>
      <c r="R37" s="28"/>
      <c r="T37" s="28"/>
      <c r="V37"/>
      <c r="W37" s="28"/>
      <c r="Y37" s="28"/>
      <c r="AA37" s="28"/>
      <c r="AC37" s="28"/>
      <c r="AE37" s="28"/>
      <c r="AG37" s="28"/>
      <c r="AI37" s="28"/>
      <c r="AK37" s="28"/>
      <c r="AM37" s="28"/>
      <c r="AO37" s="28"/>
      <c r="AQ37"/>
      <c r="AR37" s="28"/>
      <c r="AT37" s="28"/>
      <c r="AV37" s="28"/>
      <c r="AX37" s="28"/>
      <c r="AZ37" s="28"/>
      <c r="BB37" s="28"/>
      <c r="BD37" s="28"/>
      <c r="BF37" s="28"/>
      <c r="BH37" s="28"/>
      <c r="BJ37" s="28"/>
      <c r="BL37"/>
      <c r="BM37" s="28"/>
      <c r="BO37" s="28"/>
      <c r="BQ37" s="28"/>
      <c r="BS37" s="28"/>
      <c r="BU37" s="28"/>
    </row>
    <row r="38" spans="1:74" x14ac:dyDescent="0.25">
      <c r="B38" s="132"/>
      <c r="D38" s="28"/>
      <c r="F38" s="28"/>
      <c r="H38" s="28"/>
      <c r="L38" s="28"/>
      <c r="V38"/>
      <c r="AQ38"/>
      <c r="BL38"/>
    </row>
    <row r="39" spans="1:74" x14ac:dyDescent="0.25">
      <c r="B39" s="28"/>
      <c r="L39" s="28"/>
      <c r="V39"/>
      <c r="AQ39"/>
      <c r="BL39"/>
    </row>
    <row r="40" spans="1:74" x14ac:dyDescent="0.25">
      <c r="H40" s="28"/>
      <c r="V40"/>
      <c r="AQ40"/>
      <c r="BL40"/>
    </row>
    <row r="41" spans="1:74" x14ac:dyDescent="0.25">
      <c r="H41" s="28"/>
      <c r="V41"/>
      <c r="AQ41"/>
      <c r="BL41"/>
    </row>
    <row r="42" spans="1:74" x14ac:dyDescent="0.25">
      <c r="V42"/>
      <c r="AQ42"/>
      <c r="BL42"/>
    </row>
    <row r="43" spans="1:74" x14ac:dyDescent="0.25">
      <c r="V43"/>
      <c r="AQ43"/>
      <c r="BL43"/>
    </row>
    <row r="44" spans="1:74" x14ac:dyDescent="0.25">
      <c r="V44"/>
      <c r="AQ44"/>
      <c r="BL44"/>
    </row>
    <row r="45" spans="1:74" x14ac:dyDescent="0.25">
      <c r="V45"/>
      <c r="AQ45"/>
      <c r="BL45"/>
    </row>
    <row r="46" spans="1:74" x14ac:dyDescent="0.25">
      <c r="V46"/>
      <c r="AQ46"/>
      <c r="BL46"/>
    </row>
    <row r="47" spans="1:74" x14ac:dyDescent="0.25">
      <c r="V47"/>
      <c r="AQ47"/>
      <c r="BL47"/>
    </row>
    <row r="48" spans="1:74" x14ac:dyDescent="0.25">
      <c r="V48"/>
      <c r="AQ48"/>
      <c r="BL48"/>
    </row>
    <row r="49" spans="22:64" x14ac:dyDescent="0.25">
      <c r="V49"/>
      <c r="AQ49"/>
      <c r="BL49"/>
    </row>
    <row r="50" spans="22:64" x14ac:dyDescent="0.25">
      <c r="V50"/>
      <c r="AQ50"/>
      <c r="BL50"/>
    </row>
    <row r="51" spans="22:64" x14ac:dyDescent="0.25">
      <c r="V51"/>
      <c r="AQ51"/>
      <c r="BL51"/>
    </row>
    <row r="52" spans="22:64" x14ac:dyDescent="0.25">
      <c r="V52"/>
      <c r="AQ52"/>
      <c r="BL52"/>
    </row>
    <row r="53" spans="22:64" x14ac:dyDescent="0.25">
      <c r="V53"/>
      <c r="AQ53"/>
      <c r="BL53"/>
    </row>
    <row r="54" spans="22:64" x14ac:dyDescent="0.25">
      <c r="V54"/>
      <c r="AQ54"/>
      <c r="BL54"/>
    </row>
    <row r="55" spans="22:64" x14ac:dyDescent="0.25">
      <c r="V55"/>
      <c r="AQ55"/>
      <c r="BL55"/>
    </row>
    <row r="56" spans="22:64" x14ac:dyDescent="0.25">
      <c r="V56"/>
      <c r="AQ56"/>
      <c r="BL56"/>
    </row>
    <row r="57" spans="22:64" x14ac:dyDescent="0.25">
      <c r="V57"/>
      <c r="AQ57"/>
      <c r="BL57"/>
    </row>
    <row r="58" spans="22:64" x14ac:dyDescent="0.25">
      <c r="V58"/>
      <c r="AQ58"/>
      <c r="BL58"/>
    </row>
    <row r="59" spans="22:64" x14ac:dyDescent="0.25">
      <c r="V59"/>
      <c r="AQ59"/>
      <c r="BL59"/>
    </row>
    <row r="60" spans="22:64" x14ac:dyDescent="0.25">
      <c r="V60"/>
      <c r="AQ60"/>
      <c r="BL60"/>
    </row>
    <row r="61" spans="22:64" x14ac:dyDescent="0.25">
      <c r="V61"/>
      <c r="AQ61"/>
      <c r="BL61"/>
    </row>
    <row r="62" spans="22:64" x14ac:dyDescent="0.25">
      <c r="V62"/>
      <c r="AQ62"/>
      <c r="BL62"/>
    </row>
    <row r="63" spans="22:64" x14ac:dyDescent="0.25">
      <c r="V63"/>
      <c r="AQ63"/>
      <c r="BL63"/>
    </row>
    <row r="64" spans="22:64" x14ac:dyDescent="0.25">
      <c r="V64"/>
      <c r="AQ64"/>
      <c r="BL64"/>
    </row>
    <row r="65" spans="22:64" x14ac:dyDescent="0.25">
      <c r="V65"/>
      <c r="AQ65"/>
      <c r="BL65"/>
    </row>
    <row r="66" spans="22:64" x14ac:dyDescent="0.25">
      <c r="V66"/>
      <c r="AQ66"/>
      <c r="BL66"/>
    </row>
    <row r="67" spans="22:64" x14ac:dyDescent="0.25">
      <c r="V67"/>
      <c r="AQ67"/>
      <c r="BL67"/>
    </row>
    <row r="68" spans="22:64" x14ac:dyDescent="0.25">
      <c r="V68"/>
      <c r="AQ68"/>
      <c r="BL68"/>
    </row>
    <row r="69" spans="22:64" x14ac:dyDescent="0.25">
      <c r="V69"/>
      <c r="AQ69"/>
      <c r="BL69"/>
    </row>
    <row r="70" spans="22:64" x14ac:dyDescent="0.25">
      <c r="V70"/>
      <c r="AQ70"/>
      <c r="BL70"/>
    </row>
    <row r="71" spans="22:64" x14ac:dyDescent="0.25">
      <c r="V71"/>
      <c r="AQ71"/>
      <c r="BL71"/>
    </row>
    <row r="72" spans="22:64" x14ac:dyDescent="0.25">
      <c r="V72"/>
      <c r="AQ72"/>
      <c r="BL72"/>
    </row>
    <row r="73" spans="22:64" x14ac:dyDescent="0.25">
      <c r="V73"/>
      <c r="AQ73"/>
      <c r="BL73"/>
    </row>
    <row r="74" spans="22:64" x14ac:dyDescent="0.25">
      <c r="V74"/>
      <c r="AQ74"/>
      <c r="BL74"/>
    </row>
    <row r="75" spans="22:64" x14ac:dyDescent="0.25">
      <c r="V75"/>
      <c r="AQ75"/>
      <c r="BL75"/>
    </row>
    <row r="76" spans="22:64" x14ac:dyDescent="0.25">
      <c r="V76"/>
      <c r="AQ76"/>
      <c r="BL76"/>
    </row>
    <row r="77" spans="22:64" x14ac:dyDescent="0.25">
      <c r="V77"/>
      <c r="AQ77"/>
      <c r="BL77"/>
    </row>
    <row r="78" spans="22:64" x14ac:dyDescent="0.25">
      <c r="V78"/>
      <c r="AQ78"/>
      <c r="BL78"/>
    </row>
    <row r="79" spans="22:64" x14ac:dyDescent="0.25">
      <c r="V79"/>
      <c r="AQ79"/>
      <c r="BL79"/>
    </row>
    <row r="80" spans="22:64" x14ac:dyDescent="0.25">
      <c r="V80"/>
      <c r="AQ80"/>
      <c r="BL80"/>
    </row>
    <row r="81" spans="22:64" x14ac:dyDescent="0.25">
      <c r="V81"/>
      <c r="AQ81"/>
      <c r="BL81"/>
    </row>
    <row r="82" spans="22:64" x14ac:dyDescent="0.25">
      <c r="V82"/>
      <c r="AQ82"/>
      <c r="BL82"/>
    </row>
    <row r="83" spans="22:64" x14ac:dyDescent="0.25">
      <c r="V83"/>
      <c r="AQ83"/>
      <c r="BL83"/>
    </row>
    <row r="84" spans="22:64" x14ac:dyDescent="0.25">
      <c r="V84"/>
      <c r="AQ84"/>
      <c r="BL84"/>
    </row>
    <row r="85" spans="22:64" x14ac:dyDescent="0.25">
      <c r="V85"/>
      <c r="AQ85"/>
      <c r="BL85"/>
    </row>
    <row r="86" spans="22:64" x14ac:dyDescent="0.25">
      <c r="V86"/>
      <c r="AQ86"/>
      <c r="BL86"/>
    </row>
    <row r="87" spans="22:64" x14ac:dyDescent="0.25">
      <c r="V87"/>
      <c r="AQ87"/>
      <c r="BL87"/>
    </row>
    <row r="88" spans="22:64" x14ac:dyDescent="0.25">
      <c r="V88"/>
      <c r="AQ88"/>
      <c r="BL88"/>
    </row>
    <row r="89" spans="22:64" x14ac:dyDescent="0.25">
      <c r="V89"/>
      <c r="AQ89"/>
      <c r="BL89"/>
    </row>
    <row r="90" spans="22:64" x14ac:dyDescent="0.25">
      <c r="V90"/>
      <c r="AQ90"/>
      <c r="BL90"/>
    </row>
    <row r="91" spans="22:64" x14ac:dyDescent="0.25">
      <c r="V91"/>
      <c r="AQ91"/>
      <c r="BL91"/>
    </row>
    <row r="92" spans="22:64" x14ac:dyDescent="0.25">
      <c r="V92"/>
      <c r="AQ92"/>
      <c r="BL92"/>
    </row>
    <row r="93" spans="22:64" x14ac:dyDescent="0.25">
      <c r="V93"/>
      <c r="AQ93"/>
      <c r="BL93"/>
    </row>
    <row r="94" spans="22:64" x14ac:dyDescent="0.25">
      <c r="V94"/>
      <c r="AQ94"/>
      <c r="BL94"/>
    </row>
    <row r="95" spans="22:64" x14ac:dyDescent="0.25">
      <c r="V95"/>
      <c r="AQ95"/>
      <c r="BL95"/>
    </row>
    <row r="96" spans="22:64" x14ac:dyDescent="0.25">
      <c r="V96"/>
      <c r="AQ96"/>
      <c r="BL96"/>
    </row>
    <row r="97" spans="22:64" x14ac:dyDescent="0.25">
      <c r="V97"/>
      <c r="AQ97"/>
      <c r="BL97"/>
    </row>
    <row r="98" spans="22:64" x14ac:dyDescent="0.25">
      <c r="V98"/>
      <c r="AQ98"/>
      <c r="BL98"/>
    </row>
    <row r="99" spans="22:64" x14ac:dyDescent="0.25">
      <c r="V99"/>
      <c r="AQ99"/>
      <c r="BL99"/>
    </row>
    <row r="100" spans="22:64" x14ac:dyDescent="0.25">
      <c r="V100"/>
      <c r="AQ100"/>
      <c r="BL100"/>
    </row>
    <row r="101" spans="22:64" x14ac:dyDescent="0.25">
      <c r="V101"/>
      <c r="AQ101"/>
      <c r="BL101"/>
    </row>
    <row r="102" spans="22:64" x14ac:dyDescent="0.25">
      <c r="V102"/>
      <c r="AQ102"/>
      <c r="BL102"/>
    </row>
    <row r="103" spans="22:64" x14ac:dyDescent="0.25">
      <c r="V103"/>
      <c r="AQ103"/>
      <c r="BL103"/>
    </row>
    <row r="104" spans="22:64" x14ac:dyDescent="0.25">
      <c r="V104"/>
      <c r="AQ104"/>
      <c r="BL104"/>
    </row>
    <row r="105" spans="22:64" x14ac:dyDescent="0.25">
      <c r="V105"/>
      <c r="AQ105"/>
      <c r="BL105"/>
    </row>
    <row r="106" spans="22:64" x14ac:dyDescent="0.25">
      <c r="V106"/>
      <c r="AQ106"/>
      <c r="BL106"/>
    </row>
    <row r="107" spans="22:64" x14ac:dyDescent="0.25">
      <c r="V107"/>
      <c r="AQ107"/>
      <c r="BL107"/>
    </row>
    <row r="108" spans="22:64" x14ac:dyDescent="0.25">
      <c r="V108"/>
      <c r="AQ108"/>
      <c r="BL108"/>
    </row>
    <row r="109" spans="22:64" x14ac:dyDescent="0.25">
      <c r="V109"/>
      <c r="AQ109"/>
      <c r="BL109"/>
    </row>
    <row r="110" spans="22:64" x14ac:dyDescent="0.25">
      <c r="V110"/>
      <c r="AQ110"/>
      <c r="BL110"/>
    </row>
    <row r="111" spans="22:64" x14ac:dyDescent="0.25">
      <c r="V111"/>
      <c r="AQ111"/>
      <c r="BL111"/>
    </row>
    <row r="112" spans="22:64" x14ac:dyDescent="0.25">
      <c r="V112"/>
      <c r="AQ112"/>
      <c r="BL112"/>
    </row>
    <row r="113" spans="22:64" x14ac:dyDescent="0.25">
      <c r="V113"/>
      <c r="AQ113"/>
      <c r="BL113"/>
    </row>
    <row r="114" spans="22:64" x14ac:dyDescent="0.25">
      <c r="V114"/>
      <c r="AQ114"/>
      <c r="BL114"/>
    </row>
    <row r="115" spans="22:64" x14ac:dyDescent="0.25">
      <c r="V115"/>
      <c r="AQ115"/>
      <c r="BL115"/>
    </row>
    <row r="116" spans="22:64" x14ac:dyDescent="0.25">
      <c r="V116"/>
      <c r="AQ116"/>
      <c r="BL116"/>
    </row>
    <row r="117" spans="22:64" x14ac:dyDescent="0.25">
      <c r="V117"/>
      <c r="AQ117"/>
      <c r="BL117"/>
    </row>
    <row r="118" spans="22:64" x14ac:dyDescent="0.25">
      <c r="V118"/>
      <c r="AQ118"/>
      <c r="BL118"/>
    </row>
    <row r="119" spans="22:64" x14ac:dyDescent="0.25">
      <c r="V119"/>
      <c r="AQ119"/>
      <c r="BL119"/>
    </row>
    <row r="120" spans="22:64" x14ac:dyDescent="0.25">
      <c r="V120"/>
      <c r="AQ120"/>
      <c r="BL120"/>
    </row>
    <row r="121" spans="22:64" x14ac:dyDescent="0.25">
      <c r="V121"/>
      <c r="AQ121"/>
      <c r="BL121"/>
    </row>
    <row r="122" spans="22:64" x14ac:dyDescent="0.25">
      <c r="V122"/>
      <c r="AQ122"/>
      <c r="BL122"/>
    </row>
    <row r="123" spans="22:64" x14ac:dyDescent="0.25">
      <c r="V123"/>
      <c r="AQ123"/>
      <c r="BL123"/>
    </row>
    <row r="124" spans="22:64" x14ac:dyDescent="0.25">
      <c r="V124"/>
      <c r="AQ124"/>
      <c r="BL124"/>
    </row>
    <row r="125" spans="22:64" x14ac:dyDescent="0.25">
      <c r="V125"/>
      <c r="AQ125"/>
      <c r="BL125"/>
    </row>
    <row r="126" spans="22:64" x14ac:dyDescent="0.25">
      <c r="V126"/>
      <c r="AQ126"/>
      <c r="BL126"/>
    </row>
    <row r="127" spans="22:64" x14ac:dyDescent="0.25">
      <c r="V127"/>
      <c r="AQ127"/>
      <c r="BL127"/>
    </row>
    <row r="128" spans="22:64" x14ac:dyDescent="0.25">
      <c r="V128"/>
      <c r="AQ128"/>
      <c r="BL128"/>
    </row>
    <row r="129" spans="22:64" x14ac:dyDescent="0.25">
      <c r="V129"/>
      <c r="AQ129"/>
      <c r="BL129"/>
    </row>
    <row r="130" spans="22:64" x14ac:dyDescent="0.25">
      <c r="V130"/>
      <c r="AQ130"/>
      <c r="BL130"/>
    </row>
    <row r="131" spans="22:64" x14ac:dyDescent="0.25">
      <c r="V131"/>
      <c r="AQ131"/>
      <c r="BL131"/>
    </row>
    <row r="132" spans="22:64" x14ac:dyDescent="0.25">
      <c r="V132"/>
      <c r="AQ132"/>
      <c r="BL132"/>
    </row>
    <row r="133" spans="22:64" x14ac:dyDescent="0.25">
      <c r="V133"/>
      <c r="AQ133"/>
      <c r="BL133"/>
    </row>
    <row r="134" spans="22:64" x14ac:dyDescent="0.25">
      <c r="V134"/>
      <c r="AQ134"/>
      <c r="BL134"/>
    </row>
    <row r="135" spans="22:64" x14ac:dyDescent="0.25">
      <c r="V135"/>
      <c r="AQ135"/>
      <c r="BL135"/>
    </row>
    <row r="136" spans="22:64" x14ac:dyDescent="0.25">
      <c r="V136"/>
      <c r="AQ136"/>
      <c r="BL136"/>
    </row>
    <row r="137" spans="22:64" x14ac:dyDescent="0.25">
      <c r="V137"/>
      <c r="AQ137"/>
      <c r="BL137"/>
    </row>
    <row r="138" spans="22:64" x14ac:dyDescent="0.25">
      <c r="V138"/>
      <c r="AQ138"/>
      <c r="BL138"/>
    </row>
    <row r="139" spans="22:64" x14ac:dyDescent="0.25">
      <c r="V139"/>
      <c r="AQ139"/>
      <c r="BL139"/>
    </row>
    <row r="140" spans="22:64" x14ac:dyDescent="0.25">
      <c r="V140"/>
      <c r="AQ140"/>
      <c r="BL140"/>
    </row>
    <row r="141" spans="22:64" x14ac:dyDescent="0.25">
      <c r="V141"/>
      <c r="AQ141"/>
      <c r="BL141"/>
    </row>
    <row r="142" spans="22:64" x14ac:dyDescent="0.25">
      <c r="V142"/>
      <c r="AQ142"/>
      <c r="BL142"/>
    </row>
    <row r="143" spans="22:64" x14ac:dyDescent="0.25">
      <c r="V143"/>
      <c r="AQ143"/>
      <c r="BL143"/>
    </row>
    <row r="144" spans="22:64" x14ac:dyDescent="0.25">
      <c r="V144"/>
      <c r="AQ144"/>
      <c r="BL144"/>
    </row>
    <row r="145" spans="22:64" x14ac:dyDescent="0.25">
      <c r="V145"/>
      <c r="AQ145"/>
      <c r="BL145"/>
    </row>
    <row r="146" spans="22:64" x14ac:dyDescent="0.25">
      <c r="V146"/>
      <c r="AQ146"/>
      <c r="BL146"/>
    </row>
    <row r="147" spans="22:64" x14ac:dyDescent="0.25">
      <c r="V147"/>
      <c r="AQ147"/>
      <c r="BL147"/>
    </row>
    <row r="148" spans="22:64" x14ac:dyDescent="0.25">
      <c r="V148"/>
      <c r="AQ148"/>
      <c r="BL148"/>
    </row>
    <row r="149" spans="22:64" x14ac:dyDescent="0.25">
      <c r="V149"/>
      <c r="AQ149"/>
      <c r="BL149"/>
    </row>
    <row r="150" spans="22:64" x14ac:dyDescent="0.25">
      <c r="V150"/>
      <c r="AQ150"/>
      <c r="BL150"/>
    </row>
    <row r="151" spans="22:64" x14ac:dyDescent="0.25">
      <c r="V151"/>
      <c r="AQ151"/>
      <c r="BL151"/>
    </row>
    <row r="152" spans="22:64" x14ac:dyDescent="0.25">
      <c r="V152"/>
      <c r="AQ152"/>
      <c r="BL152"/>
    </row>
    <row r="153" spans="22:64" x14ac:dyDescent="0.25">
      <c r="V153"/>
      <c r="AQ153"/>
      <c r="BL153"/>
    </row>
    <row r="154" spans="22:64" x14ac:dyDescent="0.25">
      <c r="V154"/>
      <c r="AQ154"/>
      <c r="BL154"/>
    </row>
    <row r="155" spans="22:64" x14ac:dyDescent="0.25">
      <c r="V155"/>
      <c r="AQ155"/>
      <c r="BL155"/>
    </row>
    <row r="156" spans="22:64" x14ac:dyDescent="0.25">
      <c r="V156"/>
      <c r="AQ156"/>
      <c r="BL156"/>
    </row>
    <row r="157" spans="22:64" x14ac:dyDescent="0.25">
      <c r="V157"/>
      <c r="AQ157"/>
      <c r="BL157"/>
    </row>
    <row r="158" spans="22:64" x14ac:dyDescent="0.25">
      <c r="V158"/>
      <c r="AQ158"/>
      <c r="BL158"/>
    </row>
    <row r="159" spans="22:64" x14ac:dyDescent="0.25">
      <c r="V159"/>
      <c r="AQ159"/>
      <c r="BL159"/>
    </row>
    <row r="160" spans="22:64" x14ac:dyDescent="0.25">
      <c r="V160"/>
      <c r="AQ160"/>
      <c r="BL160"/>
    </row>
    <row r="161" spans="22:64" x14ac:dyDescent="0.25">
      <c r="V161"/>
      <c r="AQ161"/>
      <c r="BL161"/>
    </row>
    <row r="162" spans="22:64" x14ac:dyDescent="0.25">
      <c r="V162"/>
      <c r="AQ162"/>
      <c r="BL162"/>
    </row>
    <row r="163" spans="22:64" x14ac:dyDescent="0.25">
      <c r="V163"/>
      <c r="AQ163"/>
      <c r="BL163"/>
    </row>
    <row r="164" spans="22:64" x14ac:dyDescent="0.25">
      <c r="V164"/>
      <c r="AQ164"/>
      <c r="BL164"/>
    </row>
    <row r="165" spans="22:64" x14ac:dyDescent="0.25">
      <c r="V165"/>
      <c r="AQ165"/>
      <c r="BL165"/>
    </row>
    <row r="166" spans="22:64" x14ac:dyDescent="0.25">
      <c r="V166"/>
      <c r="AQ166"/>
      <c r="BL166"/>
    </row>
    <row r="167" spans="22:64" x14ac:dyDescent="0.25">
      <c r="V167"/>
      <c r="AQ167"/>
      <c r="BL167"/>
    </row>
    <row r="168" spans="22:64" x14ac:dyDescent="0.25">
      <c r="V168"/>
      <c r="AQ168"/>
      <c r="BL168"/>
    </row>
    <row r="169" spans="22:64" x14ac:dyDescent="0.25">
      <c r="V169"/>
      <c r="AQ169"/>
      <c r="BL169"/>
    </row>
    <row r="170" spans="22:64" x14ac:dyDescent="0.25">
      <c r="V170"/>
      <c r="AQ170"/>
      <c r="BL170"/>
    </row>
    <row r="171" spans="22:64" x14ac:dyDescent="0.25">
      <c r="V171"/>
      <c r="AQ171"/>
      <c r="BL171"/>
    </row>
    <row r="172" spans="22:64" x14ac:dyDescent="0.25">
      <c r="V172"/>
      <c r="AQ172"/>
      <c r="BL172"/>
    </row>
    <row r="173" spans="22:64" x14ac:dyDescent="0.25">
      <c r="V173"/>
      <c r="AQ173"/>
      <c r="BL173"/>
    </row>
    <row r="174" spans="22:64" x14ac:dyDescent="0.25">
      <c r="V174"/>
      <c r="AQ174"/>
      <c r="BL174"/>
    </row>
    <row r="175" spans="22:64" x14ac:dyDescent="0.25">
      <c r="V175"/>
      <c r="AQ175"/>
      <c r="BL175"/>
    </row>
    <row r="176" spans="22:64" x14ac:dyDescent="0.25">
      <c r="V176"/>
      <c r="AQ176"/>
      <c r="BL176"/>
    </row>
    <row r="177" spans="22:64" x14ac:dyDescent="0.25">
      <c r="V177"/>
      <c r="AQ177"/>
      <c r="BL177"/>
    </row>
    <row r="178" spans="22:64" x14ac:dyDescent="0.25">
      <c r="V178"/>
      <c r="AQ178"/>
      <c r="BL178"/>
    </row>
    <row r="179" spans="22:64" x14ac:dyDescent="0.25">
      <c r="V179"/>
      <c r="AQ179"/>
      <c r="BL179"/>
    </row>
    <row r="180" spans="22:64" x14ac:dyDescent="0.25">
      <c r="V180"/>
      <c r="AQ180"/>
      <c r="BL180"/>
    </row>
    <row r="181" spans="22:64" x14ac:dyDescent="0.25">
      <c r="V181"/>
      <c r="AQ181"/>
      <c r="BL181"/>
    </row>
    <row r="182" spans="22:64" x14ac:dyDescent="0.25">
      <c r="V182"/>
      <c r="AQ182"/>
      <c r="BL182"/>
    </row>
    <row r="183" spans="22:64" x14ac:dyDescent="0.25">
      <c r="V183"/>
      <c r="AQ183"/>
      <c r="BL183"/>
    </row>
    <row r="184" spans="22:64" x14ac:dyDescent="0.25">
      <c r="V184"/>
      <c r="AQ184"/>
      <c r="BL184"/>
    </row>
    <row r="185" spans="22:64" x14ac:dyDescent="0.25">
      <c r="V185"/>
      <c r="AQ185"/>
      <c r="BL185"/>
    </row>
    <row r="186" spans="22:64" x14ac:dyDescent="0.25">
      <c r="V186"/>
      <c r="AQ186"/>
      <c r="BL186"/>
    </row>
    <row r="187" spans="22:64" x14ac:dyDescent="0.25">
      <c r="V187"/>
      <c r="AQ187"/>
      <c r="BL187"/>
    </row>
    <row r="188" spans="22:64" x14ac:dyDescent="0.25">
      <c r="V188"/>
      <c r="AQ188"/>
      <c r="BL188"/>
    </row>
    <row r="189" spans="22:64" x14ac:dyDescent="0.25">
      <c r="V189"/>
      <c r="AQ189"/>
      <c r="BL189"/>
    </row>
    <row r="190" spans="22:64" x14ac:dyDescent="0.25">
      <c r="V190"/>
      <c r="AQ190"/>
      <c r="BL190"/>
    </row>
    <row r="191" spans="22:64" x14ac:dyDescent="0.25">
      <c r="V191"/>
      <c r="AQ191"/>
      <c r="BL191"/>
    </row>
    <row r="192" spans="22:64" x14ac:dyDescent="0.25">
      <c r="V192"/>
      <c r="AQ192"/>
      <c r="BL192"/>
    </row>
    <row r="193" spans="22:64" x14ac:dyDescent="0.25">
      <c r="V193"/>
      <c r="AQ193"/>
      <c r="BL193"/>
    </row>
    <row r="194" spans="22:64" x14ac:dyDescent="0.25">
      <c r="V194"/>
      <c r="AQ194"/>
      <c r="BL194"/>
    </row>
    <row r="195" spans="22:64" x14ac:dyDescent="0.25">
      <c r="V195"/>
      <c r="AQ195"/>
      <c r="BL195"/>
    </row>
    <row r="196" spans="22:64" x14ac:dyDescent="0.25">
      <c r="V196"/>
      <c r="AQ196"/>
      <c r="BL196"/>
    </row>
    <row r="197" spans="22:64" x14ac:dyDescent="0.25">
      <c r="V197"/>
      <c r="AQ197"/>
      <c r="BL197"/>
    </row>
    <row r="198" spans="22:64" x14ac:dyDescent="0.25">
      <c r="V198"/>
      <c r="AQ198"/>
      <c r="BL198"/>
    </row>
    <row r="199" spans="22:64" x14ac:dyDescent="0.25">
      <c r="V199"/>
      <c r="AQ199"/>
      <c r="BL199"/>
    </row>
    <row r="200" spans="22:64" x14ac:dyDescent="0.25">
      <c r="V200"/>
      <c r="AQ200"/>
      <c r="BL200"/>
    </row>
    <row r="201" spans="22:64" x14ac:dyDescent="0.25">
      <c r="V201"/>
      <c r="AQ201"/>
      <c r="BL201"/>
    </row>
    <row r="202" spans="22:64" x14ac:dyDescent="0.25">
      <c r="V202"/>
      <c r="AQ202"/>
      <c r="BL202"/>
    </row>
    <row r="203" spans="22:64" x14ac:dyDescent="0.25">
      <c r="V203"/>
      <c r="AQ203"/>
      <c r="BL203"/>
    </row>
    <row r="204" spans="22:64" x14ac:dyDescent="0.25">
      <c r="V204"/>
      <c r="AQ204"/>
      <c r="BL204"/>
    </row>
    <row r="205" spans="22:64" x14ac:dyDescent="0.25">
      <c r="V205"/>
      <c r="AQ205"/>
      <c r="BL205"/>
    </row>
    <row r="206" spans="22:64" x14ac:dyDescent="0.25">
      <c r="V206"/>
      <c r="AQ206"/>
      <c r="BL206"/>
    </row>
    <row r="207" spans="22:64" x14ac:dyDescent="0.25">
      <c r="V207"/>
      <c r="AQ207"/>
      <c r="BL207"/>
    </row>
    <row r="208" spans="22:64" x14ac:dyDescent="0.25">
      <c r="V208"/>
      <c r="AQ208"/>
      <c r="BL208"/>
    </row>
    <row r="209" spans="22:64" x14ac:dyDescent="0.25">
      <c r="V209"/>
      <c r="AQ209"/>
      <c r="BL209"/>
    </row>
    <row r="210" spans="22:64" x14ac:dyDescent="0.25">
      <c r="V210"/>
      <c r="AQ210"/>
      <c r="BL210"/>
    </row>
    <row r="211" spans="22:64" x14ac:dyDescent="0.25">
      <c r="V211"/>
      <c r="AQ211"/>
      <c r="BL211"/>
    </row>
    <row r="212" spans="22:64" x14ac:dyDescent="0.25">
      <c r="V212"/>
      <c r="AQ212"/>
      <c r="BL212"/>
    </row>
    <row r="213" spans="22:64" x14ac:dyDescent="0.25">
      <c r="V213"/>
      <c r="AQ213"/>
      <c r="BL213"/>
    </row>
    <row r="214" spans="22:64" x14ac:dyDescent="0.25">
      <c r="V214"/>
      <c r="AQ214"/>
      <c r="BL214"/>
    </row>
    <row r="215" spans="22:64" x14ac:dyDescent="0.25">
      <c r="V215"/>
      <c r="AQ215"/>
      <c r="BL215"/>
    </row>
    <row r="216" spans="22:64" x14ac:dyDescent="0.25">
      <c r="V216"/>
      <c r="AQ216"/>
      <c r="BL216"/>
    </row>
    <row r="217" spans="22:64" x14ac:dyDescent="0.25">
      <c r="V217"/>
      <c r="AQ217"/>
      <c r="BL217"/>
    </row>
    <row r="218" spans="22:64" x14ac:dyDescent="0.25">
      <c r="V218"/>
      <c r="AQ218"/>
      <c r="BL218"/>
    </row>
    <row r="219" spans="22:64" x14ac:dyDescent="0.25">
      <c r="V219"/>
      <c r="AQ219"/>
      <c r="BL219"/>
    </row>
    <row r="220" spans="22:64" x14ac:dyDescent="0.25">
      <c r="V220"/>
      <c r="AQ220"/>
      <c r="BL220"/>
    </row>
    <row r="221" spans="22:64" x14ac:dyDescent="0.25">
      <c r="V221"/>
      <c r="AQ221"/>
      <c r="BL221"/>
    </row>
    <row r="222" spans="22:64" x14ac:dyDescent="0.25">
      <c r="V222"/>
      <c r="AQ222"/>
      <c r="BL222"/>
    </row>
    <row r="223" spans="22:64" x14ac:dyDescent="0.25">
      <c r="V223"/>
      <c r="AQ223"/>
      <c r="BL223"/>
    </row>
    <row r="224" spans="22:64" x14ac:dyDescent="0.25">
      <c r="V224"/>
      <c r="AQ224"/>
      <c r="BL224"/>
    </row>
    <row r="225" spans="22:64" x14ac:dyDescent="0.25">
      <c r="V225"/>
      <c r="AQ225"/>
      <c r="BL225"/>
    </row>
    <row r="226" spans="22:64" x14ac:dyDescent="0.25">
      <c r="V226"/>
      <c r="AQ226"/>
      <c r="BL226"/>
    </row>
    <row r="227" spans="22:64" x14ac:dyDescent="0.25">
      <c r="V227"/>
      <c r="AQ227"/>
      <c r="BL227"/>
    </row>
    <row r="228" spans="22:64" x14ac:dyDescent="0.25">
      <c r="V228"/>
      <c r="AQ228"/>
      <c r="BL228"/>
    </row>
    <row r="229" spans="22:64" x14ac:dyDescent="0.25">
      <c r="V229"/>
      <c r="AQ229"/>
      <c r="BL229"/>
    </row>
    <row r="230" spans="22:64" x14ac:dyDescent="0.25">
      <c r="V230"/>
      <c r="AQ230"/>
      <c r="BL230"/>
    </row>
    <row r="231" spans="22:64" x14ac:dyDescent="0.25">
      <c r="V231"/>
      <c r="AQ231"/>
      <c r="BL231"/>
    </row>
    <row r="232" spans="22:64" x14ac:dyDescent="0.25">
      <c r="V232"/>
      <c r="AQ232"/>
      <c r="BL232"/>
    </row>
    <row r="233" spans="22:64" x14ac:dyDescent="0.25">
      <c r="V233"/>
      <c r="AQ233"/>
      <c r="BL233"/>
    </row>
    <row r="234" spans="22:64" x14ac:dyDescent="0.25">
      <c r="V234"/>
      <c r="AQ234"/>
      <c r="BL234"/>
    </row>
    <row r="235" spans="22:64" x14ac:dyDescent="0.25">
      <c r="V235"/>
      <c r="AQ235"/>
      <c r="BL235"/>
    </row>
    <row r="236" spans="22:64" x14ac:dyDescent="0.25">
      <c r="V236"/>
      <c r="AQ236"/>
      <c r="BL236"/>
    </row>
    <row r="237" spans="22:64" x14ac:dyDescent="0.25">
      <c r="V237"/>
      <c r="AQ237"/>
      <c r="BL237"/>
    </row>
    <row r="238" spans="22:64" x14ac:dyDescent="0.25">
      <c r="V238"/>
      <c r="AQ238"/>
      <c r="BL238"/>
    </row>
    <row r="239" spans="22:64" x14ac:dyDescent="0.25">
      <c r="V239"/>
      <c r="AQ239"/>
      <c r="BL239"/>
    </row>
    <row r="240" spans="22:64" x14ac:dyDescent="0.25">
      <c r="V240"/>
      <c r="AQ240"/>
      <c r="BL240"/>
    </row>
  </sheetData>
  <mergeCells count="105">
    <mergeCell ref="B8:C8"/>
    <mergeCell ref="B6:C6"/>
    <mergeCell ref="D6:E6"/>
    <mergeCell ref="F6:G6"/>
    <mergeCell ref="B7:C7"/>
    <mergeCell ref="D7:E7"/>
    <mergeCell ref="F7:G7"/>
    <mergeCell ref="D8:E8"/>
    <mergeCell ref="F8:G8"/>
    <mergeCell ref="P6:Q6"/>
    <mergeCell ref="R6:S6"/>
    <mergeCell ref="T6:U6"/>
    <mergeCell ref="W6:X6"/>
    <mergeCell ref="H6:I6"/>
    <mergeCell ref="J6:K6"/>
    <mergeCell ref="L6:M6"/>
    <mergeCell ref="N6:O6"/>
    <mergeCell ref="AG6:AH6"/>
    <mergeCell ref="AI6:AJ6"/>
    <mergeCell ref="AK6:AL6"/>
    <mergeCell ref="AM6:AN6"/>
    <mergeCell ref="Y6:Z6"/>
    <mergeCell ref="AA6:AB6"/>
    <mergeCell ref="AC6:AD6"/>
    <mergeCell ref="AE6:AF6"/>
    <mergeCell ref="AX6:AY6"/>
    <mergeCell ref="AZ6:BA6"/>
    <mergeCell ref="BB6:BC6"/>
    <mergeCell ref="BD6:BE6"/>
    <mergeCell ref="AO6:AP6"/>
    <mergeCell ref="AR6:AS6"/>
    <mergeCell ref="AT6:AU6"/>
    <mergeCell ref="AV6:AW6"/>
    <mergeCell ref="BO6:BP6"/>
    <mergeCell ref="BQ6:BR6"/>
    <mergeCell ref="BS6:BT6"/>
    <mergeCell ref="BU6:BV6"/>
    <mergeCell ref="BF6:BG6"/>
    <mergeCell ref="BH6:BI6"/>
    <mergeCell ref="BJ6:BK6"/>
    <mergeCell ref="BM6:BN6"/>
    <mergeCell ref="P7:Q7"/>
    <mergeCell ref="R7:S7"/>
    <mergeCell ref="T7:U7"/>
    <mergeCell ref="W7:X7"/>
    <mergeCell ref="H7:I7"/>
    <mergeCell ref="J7:K7"/>
    <mergeCell ref="L7:M7"/>
    <mergeCell ref="N7:O7"/>
    <mergeCell ref="AG7:AH7"/>
    <mergeCell ref="AI7:AJ7"/>
    <mergeCell ref="AK7:AL7"/>
    <mergeCell ref="AM7:AN7"/>
    <mergeCell ref="Y7:Z7"/>
    <mergeCell ref="AA7:AB7"/>
    <mergeCell ref="AC7:AD7"/>
    <mergeCell ref="AE7:AF7"/>
    <mergeCell ref="AX7:AY7"/>
    <mergeCell ref="AZ7:BA7"/>
    <mergeCell ref="BB7:BC7"/>
    <mergeCell ref="BD7:BE7"/>
    <mergeCell ref="AO7:AP7"/>
    <mergeCell ref="AR7:AS7"/>
    <mergeCell ref="AT7:AU7"/>
    <mergeCell ref="AV7:AW7"/>
    <mergeCell ref="BO7:BP7"/>
    <mergeCell ref="BQ7:BR7"/>
    <mergeCell ref="BS7:BT7"/>
    <mergeCell ref="BU7:BV7"/>
    <mergeCell ref="BF7:BG7"/>
    <mergeCell ref="BH7:BI7"/>
    <mergeCell ref="BJ7:BK7"/>
    <mergeCell ref="BM7:BN7"/>
    <mergeCell ref="P8:Q8"/>
    <mergeCell ref="R8:S8"/>
    <mergeCell ref="T8:U8"/>
    <mergeCell ref="W8:X8"/>
    <mergeCell ref="H8:I8"/>
    <mergeCell ref="J8:K8"/>
    <mergeCell ref="L8:M8"/>
    <mergeCell ref="N8:O8"/>
    <mergeCell ref="AG8:AH8"/>
    <mergeCell ref="AI8:AJ8"/>
    <mergeCell ref="AK8:AL8"/>
    <mergeCell ref="AM8:AN8"/>
    <mergeCell ref="Y8:Z8"/>
    <mergeCell ref="AA8:AB8"/>
    <mergeCell ref="AC8:AD8"/>
    <mergeCell ref="AE8:AF8"/>
    <mergeCell ref="AX8:AY8"/>
    <mergeCell ref="AZ8:BA8"/>
    <mergeCell ref="BB8:BC8"/>
    <mergeCell ref="BD8:BE8"/>
    <mergeCell ref="AO8:AP8"/>
    <mergeCell ref="AR8:AS8"/>
    <mergeCell ref="AT8:AU8"/>
    <mergeCell ref="AV8:AW8"/>
    <mergeCell ref="BF8:BG8"/>
    <mergeCell ref="BH8:BI8"/>
    <mergeCell ref="BS8:BT8"/>
    <mergeCell ref="BU8:BV8"/>
    <mergeCell ref="BJ8:BK8"/>
    <mergeCell ref="BM8:BN8"/>
    <mergeCell ref="BO8:BP8"/>
    <mergeCell ref="BQ8:BR8"/>
  </mergeCells>
  <phoneticPr fontId="0" type="noConversion"/>
  <pageMargins left="0.78740157480314965" right="0.78740157480314965" top="0.98425196850393704" bottom="0.88" header="0.51181102362204722" footer="0.51181102362204722"/>
  <pageSetup paperSize="9" orientation="landscape" r:id="rId1"/>
  <headerFooter alignWithMargins="0">
    <oddHeader>&amp;CVerteilung der Kosten in %</oddHeader>
    <oddFooter>&amp;CSeite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DD166"/>
  <sheetViews>
    <sheetView topLeftCell="BB1" workbookViewId="0"/>
  </sheetViews>
  <sheetFormatPr baseColWidth="10" defaultColWidth="11.44140625" defaultRowHeight="13.2" x14ac:dyDescent="0.25"/>
  <cols>
    <col min="1" max="1" width="9.33203125" style="1" customWidth="1"/>
    <col min="2" max="2" width="9.109375" style="64" customWidth="1"/>
    <col min="3" max="3" width="2.33203125" style="64" customWidth="1"/>
    <col min="4" max="4" width="9.88671875" style="64" customWidth="1"/>
    <col min="5" max="5" width="3.6640625" style="64" customWidth="1"/>
    <col min="6" max="6" width="9" style="64" customWidth="1"/>
    <col min="7" max="7" width="3.109375" style="64" customWidth="1"/>
    <col min="8" max="8" width="9" style="64" customWidth="1"/>
    <col min="9" max="9" width="3.5546875" style="64" customWidth="1"/>
    <col min="10" max="10" width="9" style="64" customWidth="1"/>
    <col min="11" max="11" width="3.5546875" style="64" customWidth="1"/>
    <col min="12" max="12" width="9.33203125" style="64" customWidth="1"/>
    <col min="13" max="13" width="2.88671875" style="64" customWidth="1"/>
    <col min="14" max="14" width="9.33203125" style="64" customWidth="1"/>
    <col min="15" max="15" width="2.88671875" style="64" customWidth="1"/>
    <col min="16" max="16" width="9.33203125" style="64" customWidth="1"/>
    <col min="17" max="17" width="2.88671875" style="64" customWidth="1"/>
    <col min="18" max="18" width="9.33203125" style="64" customWidth="1"/>
    <col min="19" max="19" width="2.88671875" style="64" customWidth="1"/>
    <col min="20" max="20" width="9.33203125" style="64" customWidth="1"/>
    <col min="21" max="21" width="2.88671875" style="64" customWidth="1"/>
    <col min="22" max="22" width="9.6640625" style="64" customWidth="1"/>
    <col min="23" max="23" width="9.109375" style="64" customWidth="1"/>
    <col min="24" max="24" width="2.88671875" style="64" customWidth="1"/>
    <col min="25" max="25" width="9.109375" style="64" customWidth="1"/>
    <col min="26" max="26" width="2.88671875" style="64" customWidth="1"/>
    <col min="27" max="27" width="9.109375" style="64" customWidth="1"/>
    <col min="28" max="28" width="2.88671875" style="64" customWidth="1"/>
    <col min="29" max="29" width="9.109375" style="64" customWidth="1"/>
    <col min="30" max="30" width="2.88671875" style="64" customWidth="1"/>
    <col min="31" max="31" width="9.109375" style="64" customWidth="1"/>
    <col min="32" max="32" width="2.88671875" style="64" customWidth="1"/>
    <col min="33" max="33" width="9.109375" style="64" customWidth="1"/>
    <col min="34" max="34" width="2.88671875" style="64" customWidth="1"/>
    <col min="35" max="35" width="9.109375" style="64" customWidth="1"/>
    <col min="36" max="36" width="2.88671875" style="64" customWidth="1"/>
    <col min="37" max="37" width="9.109375" style="64" customWidth="1"/>
    <col min="38" max="38" width="2.88671875" style="64" customWidth="1"/>
    <col min="39" max="39" width="9.109375" style="64" customWidth="1"/>
    <col min="40" max="40" width="2.88671875" style="64" customWidth="1"/>
    <col min="41" max="41" width="9.109375" style="64" customWidth="1"/>
    <col min="42" max="42" width="2.88671875" style="64" customWidth="1"/>
    <col min="43" max="43" width="9.88671875" style="64" customWidth="1"/>
    <col min="44" max="44" width="9.109375" style="64" customWidth="1"/>
    <col min="45" max="45" width="2.88671875" style="64" customWidth="1"/>
    <col min="46" max="46" width="9.109375" style="64" customWidth="1"/>
    <col min="47" max="47" width="2.88671875" style="64" customWidth="1"/>
    <col min="48" max="48" width="9.109375" style="64" customWidth="1"/>
    <col min="49" max="49" width="2.88671875" style="64" customWidth="1"/>
    <col min="50" max="50" width="9.109375" style="64" customWidth="1"/>
    <col min="51" max="51" width="2.88671875" style="64" customWidth="1"/>
    <col min="52" max="52" width="9.109375" style="64" customWidth="1"/>
    <col min="53" max="53" width="2.88671875" style="64" customWidth="1"/>
    <col min="54" max="54" width="9.109375" style="64" customWidth="1"/>
    <col min="55" max="55" width="2.88671875" style="64" customWidth="1"/>
    <col min="56" max="56" width="9.109375" style="64" customWidth="1"/>
    <col min="57" max="57" width="2.88671875" style="64" customWidth="1"/>
    <col min="58" max="58" width="9.109375" style="64" customWidth="1"/>
    <col min="59" max="59" width="2.88671875" style="64" customWidth="1"/>
    <col min="60" max="60" width="9.109375" style="64" customWidth="1"/>
    <col min="61" max="61" width="2.88671875" style="64" customWidth="1"/>
    <col min="62" max="62" width="9.109375" style="64" customWidth="1"/>
    <col min="63" max="63" width="2.88671875" style="64" customWidth="1"/>
    <col min="64" max="64" width="11.6640625" style="64" customWidth="1"/>
    <col min="65" max="65" width="9.109375" style="64" customWidth="1"/>
    <col min="66" max="66" width="2.88671875" style="64" customWidth="1"/>
    <col min="67" max="67" width="9.109375" style="64" customWidth="1"/>
    <col min="68" max="68" width="2.88671875" style="64" customWidth="1"/>
    <col min="69" max="69" width="9.109375" style="64" customWidth="1"/>
    <col min="70" max="70" width="2.88671875" style="64" customWidth="1"/>
    <col min="71" max="71" width="9.109375" style="64" customWidth="1"/>
    <col min="72" max="72" width="2.88671875" style="64" customWidth="1"/>
    <col min="73" max="73" width="9.109375" style="64" customWidth="1"/>
    <col min="74" max="74" width="2.88671875" style="64" customWidth="1"/>
    <col min="75" max="88" width="11.44140625" style="20"/>
    <col min="89" max="16384" width="11.44140625" style="1"/>
  </cols>
  <sheetData>
    <row r="1" spans="1:96" s="6" customFormat="1" x14ac:dyDescent="0.25">
      <c r="A1" s="6" t="s">
        <v>184</v>
      </c>
      <c r="B1" s="23"/>
      <c r="C1" s="23"/>
      <c r="D1" s="23"/>
      <c r="E1" s="23"/>
      <c r="F1" s="20"/>
      <c r="G1" s="20"/>
      <c r="H1" s="20"/>
      <c r="I1" s="20"/>
      <c r="J1" s="20"/>
      <c r="K1" s="20"/>
      <c r="L1" s="20"/>
      <c r="M1" s="20"/>
      <c r="N1" s="20"/>
      <c r="O1" s="20"/>
      <c r="P1" s="20"/>
      <c r="Q1" s="20"/>
      <c r="S1" s="20"/>
      <c r="T1" s="20"/>
      <c r="U1" s="7" t="s">
        <v>185</v>
      </c>
      <c r="V1" s="20"/>
      <c r="W1" s="20"/>
      <c r="Y1" s="20"/>
      <c r="AA1" s="20"/>
      <c r="AC1" s="20"/>
      <c r="AE1" s="20"/>
      <c r="AG1" s="20"/>
      <c r="AI1" s="20"/>
      <c r="AK1" s="20"/>
      <c r="AM1" s="20"/>
      <c r="AO1" s="20"/>
      <c r="AQ1" s="20"/>
      <c r="AR1" s="20"/>
      <c r="AT1" s="20"/>
      <c r="AV1" s="20"/>
      <c r="AX1" s="20"/>
      <c r="AZ1" s="20"/>
      <c r="BB1" s="20"/>
      <c r="BD1" s="20"/>
      <c r="BF1" s="20"/>
      <c r="BH1" s="20"/>
      <c r="BJ1" s="20"/>
      <c r="BL1" s="20"/>
      <c r="BM1" s="20"/>
      <c r="BO1" s="20"/>
      <c r="BQ1" s="20"/>
      <c r="BS1" s="20"/>
      <c r="BU1" s="20"/>
      <c r="BW1" s="25"/>
      <c r="BX1" s="25"/>
      <c r="BY1" s="25"/>
      <c r="BZ1" s="25"/>
      <c r="CA1" s="25"/>
      <c r="CB1" s="25"/>
      <c r="CC1" s="25"/>
      <c r="CD1" s="25"/>
      <c r="CE1" s="25"/>
      <c r="CF1" s="25"/>
      <c r="CG1" s="25"/>
      <c r="CH1" s="25"/>
      <c r="CI1" s="25"/>
      <c r="CJ1" s="25"/>
    </row>
    <row r="2" spans="1:96" s="6" customFormat="1" x14ac:dyDescent="0.25">
      <c r="A2" s="6" t="s">
        <v>179</v>
      </c>
      <c r="B2" s="23"/>
      <c r="C2" s="23"/>
      <c r="D2" s="23"/>
      <c r="E2" s="23"/>
      <c r="F2" s="23"/>
      <c r="G2" s="23"/>
      <c r="H2" s="23"/>
      <c r="I2" s="23"/>
      <c r="J2" s="23"/>
      <c r="K2" s="23"/>
      <c r="L2" s="23"/>
      <c r="M2" s="23"/>
      <c r="N2" s="23"/>
      <c r="O2" s="23"/>
      <c r="P2" s="23"/>
      <c r="Q2" s="23"/>
      <c r="R2" s="23"/>
      <c r="S2" s="23"/>
      <c r="T2" s="23"/>
      <c r="U2" s="23"/>
      <c r="V2" s="23"/>
      <c r="W2" s="23"/>
      <c r="X2" s="23"/>
      <c r="Y2" s="23"/>
      <c r="Z2" s="23"/>
      <c r="AA2" s="23"/>
      <c r="AB2" s="23"/>
      <c r="AC2" s="23"/>
      <c r="AD2" s="23"/>
      <c r="AE2" s="23"/>
      <c r="AF2" s="23"/>
      <c r="AG2" s="23"/>
      <c r="AH2" s="23"/>
      <c r="AI2" s="23"/>
      <c r="AJ2" s="23"/>
      <c r="AK2" s="23"/>
      <c r="AL2" s="23"/>
      <c r="AM2" s="23"/>
      <c r="AN2" s="23"/>
      <c r="AO2" s="23"/>
      <c r="AP2" s="23"/>
      <c r="AQ2" s="23"/>
      <c r="AR2" s="23"/>
      <c r="AS2" s="23"/>
      <c r="AT2" s="23"/>
      <c r="AU2" s="23"/>
      <c r="AV2" s="23"/>
      <c r="AW2" s="23"/>
      <c r="AX2" s="23"/>
      <c r="AY2" s="23"/>
      <c r="AZ2" s="23"/>
      <c r="BA2" s="23"/>
      <c r="BB2" s="23"/>
      <c r="BC2" s="23"/>
      <c r="BD2" s="23"/>
      <c r="BE2" s="23"/>
      <c r="BF2" s="23"/>
      <c r="BG2" s="23"/>
      <c r="BH2" s="23"/>
      <c r="BI2" s="23"/>
      <c r="BJ2" s="23"/>
      <c r="BK2" s="23"/>
      <c r="BL2" s="23"/>
      <c r="BM2" s="23"/>
      <c r="BN2" s="23"/>
      <c r="BO2" s="23"/>
      <c r="BP2" s="23"/>
      <c r="BQ2" s="23"/>
      <c r="BR2" s="23"/>
      <c r="BS2" s="23"/>
      <c r="BT2" s="23"/>
      <c r="BU2" s="23"/>
      <c r="BV2" s="23"/>
      <c r="BW2" s="25"/>
      <c r="BX2" s="25"/>
      <c r="BY2" s="25"/>
      <c r="BZ2" s="25"/>
      <c r="CA2" s="25"/>
      <c r="CB2" s="25"/>
      <c r="CC2" s="25"/>
      <c r="CD2" s="25"/>
      <c r="CE2" s="25"/>
      <c r="CF2" s="25"/>
      <c r="CG2" s="25"/>
      <c r="CH2" s="25"/>
      <c r="CI2" s="25"/>
      <c r="CJ2" s="25"/>
    </row>
    <row r="3" spans="1:96" x14ac:dyDescent="0.25">
      <c r="A3" s="6" t="s">
        <v>50</v>
      </c>
    </row>
    <row r="4" spans="1:96" x14ac:dyDescent="0.25">
      <c r="A4" s="6" t="s">
        <v>175</v>
      </c>
    </row>
    <row r="5" spans="1:96" x14ac:dyDescent="0.25">
      <c r="A5" s="6"/>
    </row>
    <row r="6" spans="1:96" s="34" customFormat="1" x14ac:dyDescent="0.25">
      <c r="A6" s="34" t="s">
        <v>1</v>
      </c>
      <c r="B6" s="35" t="s">
        <v>2</v>
      </c>
      <c r="C6" s="35"/>
      <c r="D6" s="35" t="s">
        <v>3</v>
      </c>
      <c r="E6" s="35"/>
      <c r="F6" s="162" t="s">
        <v>90</v>
      </c>
      <c r="G6" s="162"/>
      <c r="H6" s="162" t="s">
        <v>4</v>
      </c>
      <c r="I6" s="162"/>
      <c r="J6" s="162" t="s">
        <v>4</v>
      </c>
      <c r="K6" s="162"/>
      <c r="L6" s="35" t="s">
        <v>108</v>
      </c>
      <c r="M6" s="35"/>
      <c r="N6" s="35" t="s">
        <v>109</v>
      </c>
      <c r="O6" s="35"/>
      <c r="P6" s="35" t="s">
        <v>110</v>
      </c>
      <c r="Q6" s="35"/>
      <c r="R6" s="35" t="s">
        <v>111</v>
      </c>
      <c r="S6" s="35"/>
      <c r="T6" s="35" t="s">
        <v>112</v>
      </c>
      <c r="U6" s="35"/>
      <c r="V6" s="33" t="s">
        <v>1</v>
      </c>
      <c r="W6" s="35" t="s">
        <v>113</v>
      </c>
      <c r="X6" s="35"/>
      <c r="Y6" s="35" t="s">
        <v>114</v>
      </c>
      <c r="Z6" s="35"/>
      <c r="AA6" s="35" t="s">
        <v>115</v>
      </c>
      <c r="AB6" s="35"/>
      <c r="AC6" s="35" t="s">
        <v>116</v>
      </c>
      <c r="AD6" s="35"/>
      <c r="AE6" s="35" t="s">
        <v>117</v>
      </c>
      <c r="AF6" s="35"/>
      <c r="AG6" s="35" t="s">
        <v>118</v>
      </c>
      <c r="AH6" s="35"/>
      <c r="AI6" s="35" t="s">
        <v>119</v>
      </c>
      <c r="AJ6" s="35"/>
      <c r="AK6" s="35" t="s">
        <v>120</v>
      </c>
      <c r="AL6" s="35"/>
      <c r="AM6" s="35" t="s">
        <v>121</v>
      </c>
      <c r="AN6" s="35"/>
      <c r="AO6" s="35" t="s">
        <v>122</v>
      </c>
      <c r="AP6" s="35"/>
      <c r="AQ6" s="33" t="s">
        <v>1</v>
      </c>
      <c r="AR6" s="35" t="s">
        <v>123</v>
      </c>
      <c r="AS6" s="35"/>
      <c r="AT6" s="35" t="s">
        <v>124</v>
      </c>
      <c r="AU6" s="35"/>
      <c r="AV6" s="35" t="s">
        <v>125</v>
      </c>
      <c r="AW6" s="35"/>
      <c r="AX6" s="35" t="s">
        <v>126</v>
      </c>
      <c r="AY6" s="35"/>
      <c r="AZ6" s="35" t="s">
        <v>127</v>
      </c>
      <c r="BA6" s="35"/>
      <c r="BB6" s="35" t="s">
        <v>128</v>
      </c>
      <c r="BC6" s="35"/>
      <c r="BD6" s="35" t="s">
        <v>129</v>
      </c>
      <c r="BE6" s="35"/>
      <c r="BF6" s="35" t="s">
        <v>130</v>
      </c>
      <c r="BG6" s="35"/>
      <c r="BH6" s="35" t="s">
        <v>131</v>
      </c>
      <c r="BI6" s="35"/>
      <c r="BJ6" s="35" t="s">
        <v>132</v>
      </c>
      <c r="BK6" s="35"/>
      <c r="BL6" s="33" t="s">
        <v>1</v>
      </c>
      <c r="BM6" s="35" t="s">
        <v>133</v>
      </c>
      <c r="BN6" s="35"/>
      <c r="BO6" s="35" t="s">
        <v>134</v>
      </c>
      <c r="BP6" s="35"/>
      <c r="BQ6" s="35" t="s">
        <v>135</v>
      </c>
      <c r="BR6" s="35"/>
      <c r="BS6" s="35" t="s">
        <v>136</v>
      </c>
      <c r="BT6" s="35"/>
      <c r="BU6" s="35" t="s">
        <v>137</v>
      </c>
      <c r="BV6" s="35"/>
      <c r="BW6" s="65"/>
      <c r="BX6" s="65"/>
      <c r="BY6" s="65"/>
      <c r="BZ6" s="65"/>
      <c r="CA6" s="65"/>
      <c r="CB6" s="65"/>
      <c r="CC6" s="65"/>
      <c r="CD6" s="65"/>
      <c r="CE6" s="65"/>
      <c r="CF6" s="65"/>
      <c r="CG6" s="65"/>
      <c r="CH6" s="65"/>
      <c r="CI6" s="65"/>
      <c r="CJ6" s="65"/>
      <c r="CK6" s="65"/>
      <c r="CL6" s="65"/>
      <c r="CM6" s="65"/>
      <c r="CN6" s="65"/>
      <c r="CO6" s="65"/>
      <c r="CP6" s="65"/>
      <c r="CQ6" s="66"/>
      <c r="CR6" s="66"/>
    </row>
    <row r="7" spans="1:96" s="6" customFormat="1" x14ac:dyDescent="0.25">
      <c r="A7" s="1"/>
      <c r="B7" s="67" t="s">
        <v>5</v>
      </c>
      <c r="C7" s="67"/>
      <c r="D7" s="67" t="s">
        <v>6</v>
      </c>
      <c r="E7" s="67"/>
      <c r="F7" s="161" t="s">
        <v>7</v>
      </c>
      <c r="G7" s="161"/>
      <c r="H7" s="161" t="s">
        <v>91</v>
      </c>
      <c r="I7" s="161"/>
      <c r="J7" s="161" t="s">
        <v>92</v>
      </c>
      <c r="K7" s="161"/>
      <c r="L7" s="67" t="s">
        <v>93</v>
      </c>
      <c r="M7" s="67"/>
      <c r="N7" s="67" t="s">
        <v>94</v>
      </c>
      <c r="O7" s="67"/>
      <c r="P7" s="67" t="s">
        <v>95</v>
      </c>
      <c r="Q7" s="67"/>
      <c r="R7" s="67" t="s">
        <v>96</v>
      </c>
      <c r="S7" s="67"/>
      <c r="T7" s="67" t="s">
        <v>97</v>
      </c>
      <c r="U7" s="67"/>
      <c r="V7" s="20"/>
      <c r="W7" s="67" t="s">
        <v>98</v>
      </c>
      <c r="X7" s="67"/>
      <c r="Y7" s="67" t="s">
        <v>99</v>
      </c>
      <c r="Z7" s="67"/>
      <c r="AA7" s="67" t="s">
        <v>100</v>
      </c>
      <c r="AB7" s="67"/>
      <c r="AC7" s="67" t="s">
        <v>101</v>
      </c>
      <c r="AD7" s="67"/>
      <c r="AE7" s="67" t="s">
        <v>102</v>
      </c>
      <c r="AF7" s="67"/>
      <c r="AG7" s="67" t="s">
        <v>103</v>
      </c>
      <c r="AH7" s="67"/>
      <c r="AI7" s="67" t="s">
        <v>104</v>
      </c>
      <c r="AJ7" s="67"/>
      <c r="AK7" s="67" t="s">
        <v>105</v>
      </c>
      <c r="AL7" s="67"/>
      <c r="AM7" s="67" t="s">
        <v>106</v>
      </c>
      <c r="AN7" s="67"/>
      <c r="AO7" s="67" t="s">
        <v>107</v>
      </c>
      <c r="AP7" s="67"/>
      <c r="AQ7" s="20"/>
      <c r="AR7" s="67" t="s">
        <v>8</v>
      </c>
      <c r="AS7" s="67"/>
      <c r="AT7" s="67" t="s">
        <v>9</v>
      </c>
      <c r="AU7" s="67"/>
      <c r="AV7" s="67" t="s">
        <v>10</v>
      </c>
      <c r="AW7" s="67"/>
      <c r="AX7" s="67" t="s">
        <v>11</v>
      </c>
      <c r="AY7" s="67"/>
      <c r="AZ7" s="67" t="s">
        <v>12</v>
      </c>
      <c r="BA7" s="67"/>
      <c r="BB7" s="67" t="s">
        <v>13</v>
      </c>
      <c r="BC7" s="67"/>
      <c r="BD7" s="67" t="s">
        <v>14</v>
      </c>
      <c r="BE7" s="67"/>
      <c r="BF7" s="67" t="s">
        <v>15</v>
      </c>
      <c r="BG7" s="67"/>
      <c r="BH7" s="67" t="s">
        <v>16</v>
      </c>
      <c r="BI7" s="67"/>
      <c r="BJ7" s="67" t="s">
        <v>17</v>
      </c>
      <c r="BK7" s="67"/>
      <c r="BL7" s="20"/>
      <c r="BM7" s="67" t="s">
        <v>18</v>
      </c>
      <c r="BN7" s="67"/>
      <c r="BO7" s="67" t="s">
        <v>19</v>
      </c>
      <c r="BP7" s="67"/>
      <c r="BQ7" s="67" t="s">
        <v>20</v>
      </c>
      <c r="BR7" s="67"/>
      <c r="BS7" s="67" t="s">
        <v>21</v>
      </c>
      <c r="BT7" s="67"/>
      <c r="BU7" s="67" t="s">
        <v>22</v>
      </c>
      <c r="BV7" s="67"/>
      <c r="BW7" s="20"/>
      <c r="BX7" s="20"/>
      <c r="BY7" s="23"/>
      <c r="BZ7" s="23"/>
      <c r="CA7" s="23"/>
      <c r="CB7" s="23"/>
      <c r="CC7" s="23"/>
      <c r="CD7" s="23"/>
      <c r="CE7" s="23"/>
      <c r="CF7" s="23"/>
      <c r="CG7" s="23"/>
      <c r="CH7" s="23"/>
      <c r="CI7" s="23"/>
      <c r="CJ7" s="23"/>
      <c r="CK7" s="23"/>
      <c r="CL7" s="23"/>
      <c r="CM7" s="23"/>
      <c r="CN7" s="23"/>
      <c r="CO7" s="27"/>
      <c r="CP7" s="27"/>
      <c r="CQ7" s="27"/>
      <c r="CR7" s="27"/>
    </row>
    <row r="8" spans="1:96" s="6" customFormat="1" x14ac:dyDescent="0.25">
      <c r="A8" s="1"/>
      <c r="B8" s="67" t="s">
        <v>54</v>
      </c>
      <c r="C8" s="67"/>
      <c r="D8" s="67" t="s">
        <v>54</v>
      </c>
      <c r="E8" s="67"/>
      <c r="F8" s="161" t="s">
        <v>54</v>
      </c>
      <c r="G8" s="161"/>
      <c r="H8" s="161" t="s">
        <v>54</v>
      </c>
      <c r="I8" s="161"/>
      <c r="J8" s="161" t="s">
        <v>54</v>
      </c>
      <c r="K8" s="161"/>
      <c r="L8" s="67" t="s">
        <v>54</v>
      </c>
      <c r="M8" s="67"/>
      <c r="N8" s="67" t="s">
        <v>54</v>
      </c>
      <c r="O8" s="67"/>
      <c r="P8" s="67" t="s">
        <v>54</v>
      </c>
      <c r="Q8" s="67"/>
      <c r="R8" s="67" t="s">
        <v>54</v>
      </c>
      <c r="S8" s="67"/>
      <c r="T8" s="67" t="s">
        <v>54</v>
      </c>
      <c r="U8" s="67"/>
      <c r="V8" s="64"/>
      <c r="W8" s="67" t="s">
        <v>54</v>
      </c>
      <c r="X8" s="67"/>
      <c r="Y8" s="67" t="s">
        <v>54</v>
      </c>
      <c r="Z8" s="67"/>
      <c r="AA8" s="67" t="s">
        <v>54</v>
      </c>
      <c r="AB8" s="67"/>
      <c r="AC8" s="67" t="s">
        <v>54</v>
      </c>
      <c r="AD8" s="67"/>
      <c r="AE8" s="67" t="s">
        <v>54</v>
      </c>
      <c r="AF8" s="67"/>
      <c r="AG8" s="67" t="s">
        <v>54</v>
      </c>
      <c r="AH8" s="67"/>
      <c r="AI8" s="67" t="s">
        <v>54</v>
      </c>
      <c r="AJ8" s="67"/>
      <c r="AK8" s="67" t="s">
        <v>54</v>
      </c>
      <c r="AL8" s="67"/>
      <c r="AM8" s="67" t="s">
        <v>54</v>
      </c>
      <c r="AN8" s="67"/>
      <c r="AO8" s="67" t="s">
        <v>54</v>
      </c>
      <c r="AP8" s="67"/>
      <c r="AQ8" s="64"/>
      <c r="AR8" s="67" t="s">
        <v>54</v>
      </c>
      <c r="AS8" s="67"/>
      <c r="AT8" s="67" t="s">
        <v>54</v>
      </c>
      <c r="AU8" s="67"/>
      <c r="AV8" s="67" t="s">
        <v>54</v>
      </c>
      <c r="AW8" s="67"/>
      <c r="AX8" s="67" t="s">
        <v>54</v>
      </c>
      <c r="AY8" s="67"/>
      <c r="AZ8" s="67" t="s">
        <v>54</v>
      </c>
      <c r="BA8" s="67"/>
      <c r="BB8" s="67" t="s">
        <v>54</v>
      </c>
      <c r="BC8" s="67"/>
      <c r="BD8" s="67" t="s">
        <v>54</v>
      </c>
      <c r="BE8" s="67"/>
      <c r="BF8" s="67" t="s">
        <v>54</v>
      </c>
      <c r="BG8" s="67"/>
      <c r="BH8" s="67" t="s">
        <v>54</v>
      </c>
      <c r="BI8" s="67"/>
      <c r="BJ8" s="67" t="s">
        <v>54</v>
      </c>
      <c r="BK8" s="67"/>
      <c r="BL8" s="64"/>
      <c r="BM8" s="67" t="s">
        <v>54</v>
      </c>
      <c r="BN8" s="67"/>
      <c r="BO8" s="67" t="s">
        <v>54</v>
      </c>
      <c r="BP8" s="67"/>
      <c r="BQ8" s="67" t="s">
        <v>54</v>
      </c>
      <c r="BR8" s="67"/>
      <c r="BS8" s="67" t="s">
        <v>54</v>
      </c>
      <c r="BT8" s="67"/>
      <c r="BU8" s="67" t="s">
        <v>54</v>
      </c>
      <c r="BV8" s="67"/>
      <c r="BW8" s="20"/>
      <c r="BX8" s="20"/>
      <c r="BY8" s="23"/>
      <c r="BZ8" s="23"/>
      <c r="CA8" s="23"/>
      <c r="CB8" s="23"/>
      <c r="CC8" s="23"/>
      <c r="CD8" s="23"/>
      <c r="CE8" s="23"/>
      <c r="CF8" s="23"/>
      <c r="CG8" s="23"/>
      <c r="CH8" s="23"/>
      <c r="CI8" s="23"/>
      <c r="CJ8" s="23"/>
      <c r="CK8" s="23"/>
      <c r="CL8" s="23"/>
      <c r="CM8" s="23"/>
      <c r="CN8" s="23"/>
      <c r="CO8" s="27"/>
      <c r="CP8" s="27"/>
      <c r="CQ8" s="27"/>
      <c r="CR8" s="27"/>
    </row>
    <row r="9" spans="1:96" s="6" customFormat="1" x14ac:dyDescent="0.25">
      <c r="A9" s="1"/>
      <c r="B9" s="57"/>
      <c r="C9" s="68"/>
      <c r="D9" s="57"/>
      <c r="E9" s="68"/>
      <c r="F9" s="57"/>
      <c r="G9" s="69"/>
      <c r="H9" s="57"/>
      <c r="I9" s="69"/>
      <c r="J9" s="57"/>
      <c r="K9" s="69"/>
      <c r="L9" s="57"/>
      <c r="M9" s="64"/>
      <c r="N9" s="57"/>
      <c r="O9" s="64"/>
      <c r="P9" s="57"/>
      <c r="Q9" s="64"/>
      <c r="R9" s="57"/>
      <c r="S9" s="64"/>
      <c r="T9" s="57"/>
      <c r="U9" s="64"/>
      <c r="V9" s="20"/>
      <c r="W9" s="57"/>
      <c r="X9" s="64"/>
      <c r="Y9" s="57"/>
      <c r="Z9" s="64"/>
      <c r="AA9" s="57"/>
      <c r="AB9" s="64"/>
      <c r="AC9" s="57"/>
      <c r="AD9" s="64"/>
      <c r="AE9" s="57"/>
      <c r="AF9" s="64"/>
      <c r="AG9" s="57"/>
      <c r="AH9" s="64"/>
      <c r="AI9" s="57"/>
      <c r="AJ9" s="64"/>
      <c r="AK9" s="57"/>
      <c r="AL9" s="64"/>
      <c r="AM9" s="57"/>
      <c r="AN9" s="64"/>
      <c r="AO9" s="57"/>
      <c r="AP9" s="64"/>
      <c r="AQ9" s="20"/>
      <c r="AR9" s="57"/>
      <c r="AS9" s="64"/>
      <c r="AT9" s="57"/>
      <c r="AU9" s="64"/>
      <c r="AV9" s="57"/>
      <c r="AW9" s="64"/>
      <c r="AX9" s="57"/>
      <c r="AY9" s="64"/>
      <c r="AZ9" s="57"/>
      <c r="BA9" s="64"/>
      <c r="BB9" s="57"/>
      <c r="BC9" s="64"/>
      <c r="BD9" s="57"/>
      <c r="BE9" s="64"/>
      <c r="BF9" s="57"/>
      <c r="BG9" s="64"/>
      <c r="BH9" s="57"/>
      <c r="BI9" s="64"/>
      <c r="BJ9" s="57"/>
      <c r="BK9" s="64"/>
      <c r="BL9" s="20"/>
      <c r="BM9" s="57"/>
      <c r="BN9" s="64"/>
      <c r="BO9" s="57"/>
      <c r="BP9" s="64"/>
      <c r="BQ9" s="57"/>
      <c r="BR9" s="64"/>
      <c r="BS9" s="57"/>
      <c r="BT9" s="64"/>
      <c r="BU9" s="57"/>
      <c r="BV9" s="64"/>
      <c r="BW9" s="20"/>
      <c r="BX9" s="20"/>
      <c r="BY9" s="23"/>
      <c r="BZ9" s="23"/>
      <c r="CA9" s="23"/>
      <c r="CB9" s="23"/>
      <c r="CC9" s="23"/>
      <c r="CD9" s="23"/>
      <c r="CE9" s="23"/>
      <c r="CF9" s="23"/>
      <c r="CG9" s="23"/>
      <c r="CH9" s="23"/>
      <c r="CI9" s="23"/>
      <c r="CJ9" s="23"/>
      <c r="CK9" s="23"/>
      <c r="CL9" s="23"/>
      <c r="CM9" s="23"/>
      <c r="CN9" s="23"/>
      <c r="CO9" s="27"/>
      <c r="CP9" s="27"/>
      <c r="CQ9" s="27"/>
      <c r="CR9" s="27"/>
    </row>
    <row r="10" spans="1:96" s="20" customFormat="1" x14ac:dyDescent="0.25">
      <c r="A10" s="20" t="s">
        <v>23</v>
      </c>
      <c r="B10" s="94">
        <f>'Kosten absolut'!B10/'Versicherte absolut'!B9</f>
        <v>2685.2348943350644</v>
      </c>
      <c r="C10" s="58"/>
      <c r="D10" s="94">
        <f>'Kosten absolut'!D10/'Versicherte absolut'!D9</f>
        <v>3103.2142036331129</v>
      </c>
      <c r="E10" s="58"/>
      <c r="F10" s="94">
        <f>'Kosten absolut'!F10/'Versicherte absolut'!F9</f>
        <v>886.78909919354169</v>
      </c>
      <c r="G10" s="58"/>
      <c r="H10" s="94">
        <f>'Kosten absolut'!H10/'Versicherte absolut'!H9</f>
        <v>866.74975763245175</v>
      </c>
      <c r="I10" s="58"/>
      <c r="J10" s="94">
        <f>'Kosten absolut'!J10/'Versicherte absolut'!J9</f>
        <v>905.68525468308951</v>
      </c>
      <c r="K10" s="58"/>
      <c r="L10" s="94">
        <f>'Kosten absolut'!L10/'Versicherte absolut'!L9</f>
        <v>1524.6261750677829</v>
      </c>
      <c r="M10" s="58"/>
      <c r="N10" s="94">
        <f>'Kosten absolut'!N10/'Versicherte absolut'!N9</f>
        <v>1911.5141325213476</v>
      </c>
      <c r="O10" s="58"/>
      <c r="P10" s="94">
        <f>'Kosten absolut'!P10/'Versicherte absolut'!P9</f>
        <v>2287.3998549059911</v>
      </c>
      <c r="Q10" s="58"/>
      <c r="R10" s="94">
        <f>'Kosten absolut'!R10/'Versicherte absolut'!R9</f>
        <v>2274.7439860037907</v>
      </c>
      <c r="S10" s="58"/>
      <c r="T10" s="94">
        <f>'Kosten absolut'!T10/'Versicherte absolut'!U9</f>
        <v>2215.1752875682055</v>
      </c>
      <c r="U10" s="58"/>
      <c r="V10" s="20" t="s">
        <v>23</v>
      </c>
      <c r="W10" s="94">
        <f>'Kosten absolut'!W10/'Versicherte absolut'!W9</f>
        <v>2524.0727381256929</v>
      </c>
      <c r="X10" s="58"/>
      <c r="Y10" s="94">
        <f>'Kosten absolut'!Y10/'Versicherte absolut'!Y9</f>
        <v>2914.6326043831477</v>
      </c>
      <c r="Z10" s="58"/>
      <c r="AA10" s="94">
        <f>'Kosten absolut'!AA10/'Versicherte absolut'!AA9</f>
        <v>3430.2440904669261</v>
      </c>
      <c r="AB10" s="58"/>
      <c r="AC10" s="94">
        <f>'Kosten absolut'!AC10/'Versicherte absolut'!AC9</f>
        <v>3992.1984605894818</v>
      </c>
      <c r="AD10" s="58"/>
      <c r="AE10" s="94">
        <f>'Kosten absolut'!AE10/'Versicherte absolut'!AE9</f>
        <v>4768.7027690032928</v>
      </c>
      <c r="AF10" s="58"/>
      <c r="AG10" s="94">
        <f>'Kosten absolut'!AG10/'Versicherte absolut'!AG9</f>
        <v>5837.6191066066067</v>
      </c>
      <c r="AH10" s="58"/>
      <c r="AI10" s="94">
        <f>'Kosten absolut'!AI10/'Versicherte absolut'!AI9</f>
        <v>7268.8573476702513</v>
      </c>
      <c r="AJ10" s="58"/>
      <c r="AK10" s="94">
        <f>'Kosten absolut'!AK10/'Versicherte absolut'!AK9</f>
        <v>9431.7544655049987</v>
      </c>
      <c r="AL10" s="58"/>
      <c r="AM10" s="94">
        <f>'Kosten absolut'!AM10/'Versicherte absolut'!AN9</f>
        <v>12843.936461584935</v>
      </c>
      <c r="AN10" s="58"/>
      <c r="AO10" s="94">
        <f>'Kosten absolut'!AO10/'Versicherte absolut'!AP9</f>
        <v>18200.644983651695</v>
      </c>
      <c r="AP10" s="58"/>
      <c r="AQ10" s="20" t="s">
        <v>23</v>
      </c>
      <c r="AR10" s="94">
        <f>'Kosten absolut'!AR10/'Versicherte absolut'!AR9</f>
        <v>917.31861452693863</v>
      </c>
      <c r="AS10" s="58"/>
      <c r="AT10" s="94">
        <f>'Kosten absolut'!AT10/'Versicherte absolut'!AT9</f>
        <v>949.37009204499975</v>
      </c>
      <c r="AU10" s="58"/>
      <c r="AV10" s="94">
        <f>'Kosten absolut'!AV10/'Versicherte absolut'!AV9</f>
        <v>1132.111575928981</v>
      </c>
      <c r="AW10" s="58"/>
      <c r="AX10" s="94">
        <f>'Kosten absolut'!AX10/'Versicherte absolut'!AX9</f>
        <v>1402.1776787880888</v>
      </c>
      <c r="AY10" s="58"/>
      <c r="AZ10" s="94">
        <f>'Kosten absolut'!AZ10/'Versicherte absolut'!AZ9</f>
        <v>1646.4406004538314</v>
      </c>
      <c r="BA10" s="58"/>
      <c r="BB10" s="94">
        <f>'Kosten absolut'!BB10/'Versicherte absolut'!BB9</f>
        <v>1976.5992995768277</v>
      </c>
      <c r="BC10" s="58"/>
      <c r="BD10" s="94">
        <f>'Kosten absolut'!BD10/'Versicherte absolut'!BD9</f>
        <v>2375.8118744862932</v>
      </c>
      <c r="BE10" s="58"/>
      <c r="BF10" s="94">
        <f>'Kosten absolut'!BF10/'Versicherte absolut'!BF9</f>
        <v>2943.8019687609863</v>
      </c>
      <c r="BG10" s="58"/>
      <c r="BH10" s="94">
        <f>'Kosten absolut'!BH10/'Versicherte absolut'!BI9</f>
        <v>3721.9087586149167</v>
      </c>
      <c r="BI10" s="58"/>
      <c r="BJ10" s="94">
        <f>'Kosten absolut'!BK10/'Versicherte absolut'!BK9</f>
        <v>4838.6052866861028</v>
      </c>
      <c r="BK10" s="58"/>
      <c r="BL10" s="20" t="s">
        <v>23</v>
      </c>
      <c r="BM10" s="94">
        <f>'Kosten absolut'!BM10/'Versicherte absolut'!BM9</f>
        <v>5988.198009624819</v>
      </c>
      <c r="BN10" s="58"/>
      <c r="BO10" s="94">
        <f>'Kosten absolut'!BO10/'Versicherte absolut'!BO9</f>
        <v>7437.1595099540582</v>
      </c>
      <c r="BP10" s="58"/>
      <c r="BQ10" s="94">
        <f>'Kosten absolut'!BQ10/'Versicherte absolut'!BQ9</f>
        <v>8564.9656261968594</v>
      </c>
      <c r="BR10" s="58"/>
      <c r="BS10" s="94">
        <f>'Kosten absolut'!BS10/'Versicherte absolut'!BS9</f>
        <v>10740.119118270453</v>
      </c>
      <c r="BT10" s="58"/>
      <c r="BU10" s="94">
        <f>'Kosten absolut'!BU10/'Versicherte absolut'!BU9</f>
        <v>13723.220954356846</v>
      </c>
      <c r="BV10" s="58"/>
      <c r="BW10" s="30"/>
      <c r="BX10" s="30"/>
      <c r="BY10" s="64"/>
      <c r="BZ10" s="64"/>
      <c r="CA10" s="64"/>
      <c r="CB10" s="64"/>
      <c r="CC10" s="64"/>
      <c r="CD10" s="64"/>
      <c r="CE10" s="64"/>
      <c r="CF10" s="64"/>
      <c r="CG10" s="64"/>
      <c r="CH10" s="64"/>
      <c r="CI10" s="64"/>
      <c r="CJ10" s="64"/>
      <c r="CK10" s="64"/>
      <c r="CL10" s="64"/>
      <c r="CM10" s="64"/>
      <c r="CN10" s="64"/>
      <c r="CO10" s="64"/>
    </row>
    <row r="11" spans="1:96" s="20" customFormat="1" x14ac:dyDescent="0.25">
      <c r="A11" s="20" t="s">
        <v>24</v>
      </c>
      <c r="B11" s="94">
        <f>'Kosten absolut'!B11/'Versicherte absolut'!B10</f>
        <v>2951.2379049521905</v>
      </c>
      <c r="C11" s="58"/>
      <c r="D11" s="94">
        <f>'Kosten absolut'!D11/'Versicherte absolut'!D10</f>
        <v>3481.3142127995748</v>
      </c>
      <c r="E11" s="58"/>
      <c r="F11" s="94">
        <f>'Kosten absolut'!F11/'Versicherte absolut'!F10</f>
        <v>734.8776750487109</v>
      </c>
      <c r="G11" s="58"/>
      <c r="H11" s="94">
        <f>'Kosten absolut'!H11/'Versicherte absolut'!H10</f>
        <v>714.79885387452248</v>
      </c>
      <c r="I11" s="58"/>
      <c r="J11" s="94">
        <f>'Kosten absolut'!J11/'Versicherte absolut'!J10</f>
        <v>754.07775232021629</v>
      </c>
      <c r="K11" s="58"/>
      <c r="L11" s="94">
        <f>'Kosten absolut'!L11/'Versicherte absolut'!L10</f>
        <v>1433.771976693891</v>
      </c>
      <c r="M11" s="58"/>
      <c r="N11" s="94">
        <f>'Kosten absolut'!N11/'Versicherte absolut'!N10</f>
        <v>2132.8601689096404</v>
      </c>
      <c r="O11" s="58"/>
      <c r="P11" s="94">
        <f>'Kosten absolut'!P11/'Versicherte absolut'!P10</f>
        <v>2425.3324000127272</v>
      </c>
      <c r="Q11" s="58"/>
      <c r="R11" s="94">
        <f>'Kosten absolut'!R11/'Versicherte absolut'!R10</f>
        <v>2338.8052540798726</v>
      </c>
      <c r="S11" s="58"/>
      <c r="T11" s="94">
        <f>'Kosten absolut'!T11/'Versicherte absolut'!U10</f>
        <v>2272.5303468942047</v>
      </c>
      <c r="U11" s="58"/>
      <c r="V11" s="20" t="s">
        <v>24</v>
      </c>
      <c r="W11" s="94">
        <f>'Kosten absolut'!W11/'Versicherte absolut'!W10</f>
        <v>2661.9768258621166</v>
      </c>
      <c r="X11" s="58"/>
      <c r="Y11" s="94">
        <f>'Kosten absolut'!Y11/'Versicherte absolut'!Y10</f>
        <v>3114.0701893708001</v>
      </c>
      <c r="Z11" s="58"/>
      <c r="AA11" s="94">
        <f>'Kosten absolut'!AA11/'Versicherte absolut'!AA10</f>
        <v>3631.6336128774615</v>
      </c>
      <c r="AB11" s="58"/>
      <c r="AC11" s="94">
        <f>'Kosten absolut'!AC11/'Versicherte absolut'!AC10</f>
        <v>4282.3321057568701</v>
      </c>
      <c r="AD11" s="58"/>
      <c r="AE11" s="94">
        <f>'Kosten absolut'!AE11/'Versicherte absolut'!AE10</f>
        <v>5173.5411266745214</v>
      </c>
      <c r="AF11" s="58"/>
      <c r="AG11" s="94">
        <f>'Kosten absolut'!AG11/'Versicherte absolut'!AG10</f>
        <v>6405.0156349134413</v>
      </c>
      <c r="AH11" s="58"/>
      <c r="AI11" s="94">
        <f>'Kosten absolut'!AI11/'Versicherte absolut'!AI10</f>
        <v>7585.2300059832469</v>
      </c>
      <c r="AJ11" s="58"/>
      <c r="AK11" s="94">
        <f>'Kosten absolut'!AK11/'Versicherte absolut'!AK10</f>
        <v>9583.2651260504208</v>
      </c>
      <c r="AL11" s="58"/>
      <c r="AM11" s="94">
        <f>'Kosten absolut'!AM11/'Versicherte absolut'!AN10</f>
        <v>12521.395874570268</v>
      </c>
      <c r="AN11" s="58"/>
      <c r="AO11" s="94">
        <f>'Kosten absolut'!AO11/'Versicherte absolut'!AP10</f>
        <v>16743.184603600152</v>
      </c>
      <c r="AP11" s="58"/>
      <c r="AQ11" s="20" t="s">
        <v>24</v>
      </c>
      <c r="AR11" s="94">
        <f>'Kosten absolut'!AR11/'Versicherte absolut'!AR10</f>
        <v>864.21420553117662</v>
      </c>
      <c r="AS11" s="58"/>
      <c r="AT11" s="94">
        <f>'Kosten absolut'!AT11/'Versicherte absolut'!AT10</f>
        <v>950.10024356297845</v>
      </c>
      <c r="AU11" s="58"/>
      <c r="AV11" s="94">
        <f>'Kosten absolut'!AV11/'Versicherte absolut'!AV10</f>
        <v>1135.1259688681059</v>
      </c>
      <c r="AW11" s="58"/>
      <c r="AX11" s="94">
        <f>'Kosten absolut'!AX11/'Versicherte absolut'!AX10</f>
        <v>1364.7158537904186</v>
      </c>
      <c r="AY11" s="58"/>
      <c r="AZ11" s="94">
        <f>'Kosten absolut'!AZ11/'Versicherte absolut'!AZ10</f>
        <v>1690.7393852897701</v>
      </c>
      <c r="BA11" s="58"/>
      <c r="BB11" s="94">
        <f>'Kosten absolut'!BB11/'Versicherte absolut'!BB10</f>
        <v>2007.3289049364682</v>
      </c>
      <c r="BC11" s="58"/>
      <c r="BD11" s="94">
        <f>'Kosten absolut'!BD11/'Versicherte absolut'!BD10</f>
        <v>2619.0915753171571</v>
      </c>
      <c r="BE11" s="58"/>
      <c r="BF11" s="94">
        <f>'Kosten absolut'!BF11/'Versicherte absolut'!BF10</f>
        <v>3366.5712960959477</v>
      </c>
      <c r="BG11" s="58"/>
      <c r="BH11" s="94">
        <f>'Kosten absolut'!BH11/'Versicherte absolut'!BI10</f>
        <v>4393.1375254138829</v>
      </c>
      <c r="BI11" s="58"/>
      <c r="BJ11" s="94">
        <f>'Kosten absolut'!BK11/'Versicherte absolut'!BK10</f>
        <v>5572.8673607287656</v>
      </c>
      <c r="BK11" s="58"/>
      <c r="BL11" s="20" t="s">
        <v>24</v>
      </c>
      <c r="BM11" s="94">
        <f>'Kosten absolut'!BM11/'Versicherte absolut'!BM10</f>
        <v>6966.4932330827069</v>
      </c>
      <c r="BN11" s="58"/>
      <c r="BO11" s="94">
        <f>'Kosten absolut'!BO11/'Versicherte absolut'!BO10</f>
        <v>7970.1569631363373</v>
      </c>
      <c r="BP11" s="58"/>
      <c r="BQ11" s="94">
        <f>'Kosten absolut'!BQ11/'Versicherte absolut'!BQ10</f>
        <v>9201.5457502623303</v>
      </c>
      <c r="BR11" s="58"/>
      <c r="BS11" s="94">
        <f>'Kosten absolut'!BS11/'Versicherte absolut'!BS10</f>
        <v>10896.138724662162</v>
      </c>
      <c r="BT11" s="58"/>
      <c r="BU11" s="94">
        <f>'Kosten absolut'!BU11/'Versicherte absolut'!BU10</f>
        <v>13775.427680090754</v>
      </c>
      <c r="BV11" s="58"/>
      <c r="BW11" s="30"/>
      <c r="BX11" s="30"/>
      <c r="BY11" s="64"/>
      <c r="BZ11" s="64"/>
      <c r="CA11" s="64"/>
      <c r="CB11" s="64"/>
      <c r="CC11" s="64"/>
      <c r="CD11" s="64"/>
      <c r="CE11" s="64"/>
      <c r="CF11" s="64"/>
      <c r="CG11" s="64"/>
      <c r="CH11" s="64"/>
      <c r="CI11" s="64"/>
      <c r="CJ11" s="64"/>
      <c r="CK11" s="64"/>
      <c r="CL11" s="64"/>
      <c r="CM11" s="64"/>
      <c r="CN11" s="64"/>
      <c r="CO11" s="64"/>
    </row>
    <row r="12" spans="1:96" s="20" customFormat="1" x14ac:dyDescent="0.25">
      <c r="A12" s="20" t="s">
        <v>25</v>
      </c>
      <c r="B12" s="94">
        <f>'Kosten absolut'!B12/'Versicherte absolut'!B11</f>
        <v>2260.7720972027314</v>
      </c>
      <c r="C12" s="58"/>
      <c r="D12" s="94">
        <f>'Kosten absolut'!D12/'Versicherte absolut'!D11</f>
        <v>2708.7497092273047</v>
      </c>
      <c r="E12" s="58"/>
      <c r="F12" s="94">
        <f>'Kosten absolut'!F12/'Versicherte absolut'!F11</f>
        <v>629.89585317511387</v>
      </c>
      <c r="G12" s="58"/>
      <c r="H12" s="94">
        <f>'Kosten absolut'!H12/'Versicherte absolut'!H11</f>
        <v>606.59056797535345</v>
      </c>
      <c r="I12" s="58"/>
      <c r="J12" s="94">
        <f>'Kosten absolut'!J12/'Versicherte absolut'!J11</f>
        <v>652.17789078824808</v>
      </c>
      <c r="K12" s="58"/>
      <c r="L12" s="94">
        <f>'Kosten absolut'!L12/'Versicherte absolut'!L11</f>
        <v>1178.3893929245571</v>
      </c>
      <c r="M12" s="58"/>
      <c r="N12" s="94">
        <f>'Kosten absolut'!N12/'Versicherte absolut'!N11</f>
        <v>1648.6597029952177</v>
      </c>
      <c r="O12" s="58"/>
      <c r="P12" s="94">
        <f>'Kosten absolut'!P12/'Versicherte absolut'!P11</f>
        <v>2071.2759040051887</v>
      </c>
      <c r="Q12" s="58"/>
      <c r="R12" s="94">
        <f>'Kosten absolut'!R12/'Versicherte absolut'!R11</f>
        <v>1755.6412213740457</v>
      </c>
      <c r="S12" s="58"/>
      <c r="T12" s="94">
        <f>'Kosten absolut'!T12/'Versicherte absolut'!U11</f>
        <v>1713.9157763649473</v>
      </c>
      <c r="U12" s="58"/>
      <c r="V12" s="20" t="s">
        <v>25</v>
      </c>
      <c r="W12" s="94">
        <f>'Kosten absolut'!W12/'Versicherte absolut'!W11</f>
        <v>2094.962501886223</v>
      </c>
      <c r="X12" s="58"/>
      <c r="Y12" s="94">
        <f>'Kosten absolut'!Y12/'Versicherte absolut'!Y11</f>
        <v>2387.1046511627906</v>
      </c>
      <c r="Z12" s="58"/>
      <c r="AA12" s="94">
        <f>'Kosten absolut'!AA12/'Versicherte absolut'!AA11</f>
        <v>2893.0238188976377</v>
      </c>
      <c r="AB12" s="58"/>
      <c r="AC12" s="94">
        <f>'Kosten absolut'!AC12/'Versicherte absolut'!AC11</f>
        <v>3689.8805100582608</v>
      </c>
      <c r="AD12" s="58"/>
      <c r="AE12" s="94">
        <f>'Kosten absolut'!AE12/'Versicherte absolut'!AE11</f>
        <v>4236.0847563255638</v>
      </c>
      <c r="AF12" s="58"/>
      <c r="AG12" s="94">
        <f>'Kosten absolut'!AG12/'Versicherte absolut'!AG11</f>
        <v>5351.5155667908466</v>
      </c>
      <c r="AH12" s="58"/>
      <c r="AI12" s="94">
        <f>'Kosten absolut'!AI12/'Versicherte absolut'!AI11</f>
        <v>6765.8438092229944</v>
      </c>
      <c r="AJ12" s="58"/>
      <c r="AK12" s="94">
        <f>'Kosten absolut'!AK12/'Versicherte absolut'!AK11</f>
        <v>8678.1193099147786</v>
      </c>
      <c r="AL12" s="58"/>
      <c r="AM12" s="94">
        <f>'Kosten absolut'!AM12/'Versicherte absolut'!AN11</f>
        <v>11869.09010989011</v>
      </c>
      <c r="AN12" s="58"/>
      <c r="AO12" s="94">
        <f>'Kosten absolut'!AO12/'Versicherte absolut'!AP11</f>
        <v>16832.133905013194</v>
      </c>
      <c r="AP12" s="58"/>
      <c r="AQ12" s="20" t="s">
        <v>25</v>
      </c>
      <c r="AR12" s="94">
        <f>'Kosten absolut'!AR12/'Versicherte absolut'!AR11</f>
        <v>703.0569616393243</v>
      </c>
      <c r="AS12" s="58"/>
      <c r="AT12" s="94">
        <f>'Kosten absolut'!AT12/'Versicherte absolut'!AT11</f>
        <v>747.19531048698786</v>
      </c>
      <c r="AU12" s="58"/>
      <c r="AV12" s="94">
        <f>'Kosten absolut'!AV12/'Versicherte absolut'!AV11</f>
        <v>943.10609536293623</v>
      </c>
      <c r="AW12" s="58"/>
      <c r="AX12" s="94">
        <f>'Kosten absolut'!AX12/'Versicherte absolut'!AX11</f>
        <v>1040.9074718241268</v>
      </c>
      <c r="AY12" s="58"/>
      <c r="AZ12" s="94">
        <f>'Kosten absolut'!AZ12/'Versicherte absolut'!AZ11</f>
        <v>1288.1117350520069</v>
      </c>
      <c r="BA12" s="58"/>
      <c r="BB12" s="94">
        <f>'Kosten absolut'!BB12/'Versicherte absolut'!BB11</f>
        <v>1587.6309361304691</v>
      </c>
      <c r="BC12" s="58"/>
      <c r="BD12" s="94">
        <f>'Kosten absolut'!BD12/'Versicherte absolut'!BD11</f>
        <v>2007.4404319654427</v>
      </c>
      <c r="BE12" s="58"/>
      <c r="BF12" s="94">
        <f>'Kosten absolut'!BF12/'Versicherte absolut'!BF11</f>
        <v>2878.503365247891</v>
      </c>
      <c r="BG12" s="58"/>
      <c r="BH12" s="94">
        <f>'Kosten absolut'!BH12/'Versicherte absolut'!BI11</f>
        <v>3587.6364354201919</v>
      </c>
      <c r="BI12" s="58"/>
      <c r="BJ12" s="94">
        <f>'Kosten absolut'!BK12/'Versicherte absolut'!BK11</f>
        <v>4486.817157346105</v>
      </c>
      <c r="BK12" s="58"/>
      <c r="BL12" s="20" t="s">
        <v>25</v>
      </c>
      <c r="BM12" s="94">
        <f>'Kosten absolut'!BM12/'Versicherte absolut'!BM11</f>
        <v>5431.1097342246858</v>
      </c>
      <c r="BN12" s="58"/>
      <c r="BO12" s="94">
        <f>'Kosten absolut'!BO12/'Versicherte absolut'!BO11</f>
        <v>6890.5571366024515</v>
      </c>
      <c r="BP12" s="58"/>
      <c r="BQ12" s="94">
        <f>'Kosten absolut'!BQ12/'Versicherte absolut'!BQ11</f>
        <v>8696.6611806797846</v>
      </c>
      <c r="BR12" s="58"/>
      <c r="BS12" s="94">
        <f>'Kosten absolut'!BS12/'Versicherte absolut'!BS11</f>
        <v>10501.490977443609</v>
      </c>
      <c r="BT12" s="58"/>
      <c r="BU12" s="94">
        <f>'Kosten absolut'!BU12/'Versicherte absolut'!BU11</f>
        <v>12226.187620889748</v>
      </c>
      <c r="BV12" s="58"/>
      <c r="BW12" s="30"/>
      <c r="BX12" s="30"/>
      <c r="BY12" s="64"/>
      <c r="BZ12" s="64"/>
      <c r="CA12" s="64"/>
      <c r="CB12" s="64"/>
      <c r="CC12" s="64"/>
      <c r="CD12" s="64"/>
      <c r="CE12" s="64"/>
      <c r="CF12" s="64"/>
      <c r="CG12" s="64"/>
      <c r="CH12" s="64"/>
      <c r="CI12" s="64"/>
      <c r="CJ12" s="64"/>
      <c r="CK12" s="64"/>
      <c r="CL12" s="64"/>
      <c r="CM12" s="64"/>
      <c r="CN12" s="64"/>
      <c r="CO12" s="64"/>
    </row>
    <row r="13" spans="1:96" s="20" customFormat="1" x14ac:dyDescent="0.25">
      <c r="A13" s="20" t="s">
        <v>26</v>
      </c>
      <c r="B13" s="94">
        <f>'Kosten absolut'!B13/'Versicherte absolut'!B12</f>
        <v>2203.8072333655323</v>
      </c>
      <c r="C13" s="58"/>
      <c r="D13" s="94">
        <f>'Kosten absolut'!D13/'Versicherte absolut'!D12</f>
        <v>2631.7855803217199</v>
      </c>
      <c r="E13" s="58"/>
      <c r="F13" s="94">
        <f>'Kosten absolut'!F13/'Versicherte absolut'!F12</f>
        <v>615.728051391863</v>
      </c>
      <c r="G13" s="58"/>
      <c r="H13" s="94">
        <f>'Kosten absolut'!H13/'Versicherte absolut'!H12</f>
        <v>600.20874316939887</v>
      </c>
      <c r="I13" s="58"/>
      <c r="J13" s="94">
        <f>'Kosten absolut'!J13/'Versicherte absolut'!J12</f>
        <v>630.62854144805874</v>
      </c>
      <c r="K13" s="58"/>
      <c r="L13" s="94">
        <f>'Kosten absolut'!L13/'Versicherte absolut'!L12</f>
        <v>995.69673704414583</v>
      </c>
      <c r="M13" s="58"/>
      <c r="N13" s="94">
        <f>'Kosten absolut'!N13/'Versicherte absolut'!N12</f>
        <v>1722.5959595959596</v>
      </c>
      <c r="O13" s="58"/>
      <c r="P13" s="94">
        <f>'Kosten absolut'!P13/'Versicherte absolut'!P12</f>
        <v>1810.5551569506727</v>
      </c>
      <c r="Q13" s="58"/>
      <c r="R13" s="94">
        <f>'Kosten absolut'!R13/'Versicherte absolut'!R12</f>
        <v>1566.0529225908372</v>
      </c>
      <c r="S13" s="58"/>
      <c r="T13" s="94">
        <f>'Kosten absolut'!T13/'Versicherte absolut'!U12</f>
        <v>1649.6715272448196</v>
      </c>
      <c r="U13" s="58"/>
      <c r="V13" s="20" t="s">
        <v>26</v>
      </c>
      <c r="W13" s="94">
        <f>'Kosten absolut'!W13/'Versicherte absolut'!W12</f>
        <v>1801.6115444617785</v>
      </c>
      <c r="X13" s="58"/>
      <c r="Y13" s="94">
        <f>'Kosten absolut'!Y13/'Versicherte absolut'!Y12</f>
        <v>2197.5478577939834</v>
      </c>
      <c r="Z13" s="58"/>
      <c r="AA13" s="94">
        <f>'Kosten absolut'!AA13/'Versicherte absolut'!AA12</f>
        <v>2817.9794921875</v>
      </c>
      <c r="AB13" s="58"/>
      <c r="AC13" s="94">
        <f>'Kosten absolut'!AC13/'Versicherte absolut'!AC12</f>
        <v>3118.8685831622179</v>
      </c>
      <c r="AD13" s="58"/>
      <c r="AE13" s="94">
        <f>'Kosten absolut'!AE13/'Versicherte absolut'!AE12</f>
        <v>3829.1507208387943</v>
      </c>
      <c r="AF13" s="58"/>
      <c r="AG13" s="94">
        <f>'Kosten absolut'!AG13/'Versicherte absolut'!AG12</f>
        <v>5156.6421636615814</v>
      </c>
      <c r="AH13" s="58"/>
      <c r="AI13" s="94">
        <f>'Kosten absolut'!AI13/'Versicherte absolut'!AI12</f>
        <v>6828.0900763358777</v>
      </c>
      <c r="AJ13" s="58"/>
      <c r="AK13" s="94">
        <f>'Kosten absolut'!AK13/'Versicherte absolut'!AK12</f>
        <v>8142.5797872340427</v>
      </c>
      <c r="AL13" s="58"/>
      <c r="AM13" s="94">
        <f>'Kosten absolut'!AM13/'Versicherte absolut'!AN12</f>
        <v>11484.14417177914</v>
      </c>
      <c r="AN13" s="58"/>
      <c r="AO13" s="94">
        <f>'Kosten absolut'!AO13/'Versicherte absolut'!AP12</f>
        <v>14554.848837209302</v>
      </c>
      <c r="AP13" s="58"/>
      <c r="AQ13" s="20" t="s">
        <v>26</v>
      </c>
      <c r="AR13" s="94">
        <f>'Kosten absolut'!AR13/'Versicherte absolut'!AR12</f>
        <v>723.98749999999995</v>
      </c>
      <c r="AS13" s="58"/>
      <c r="AT13" s="94">
        <f>'Kosten absolut'!AT13/'Versicherte absolut'!AT12</f>
        <v>748.00086355785834</v>
      </c>
      <c r="AU13" s="58"/>
      <c r="AV13" s="94">
        <f>'Kosten absolut'!AV13/'Versicherte absolut'!AV12</f>
        <v>553.3479758828596</v>
      </c>
      <c r="AW13" s="58"/>
      <c r="AX13" s="94">
        <f>'Kosten absolut'!AX13/'Versicherte absolut'!AX12</f>
        <v>927.20371747211891</v>
      </c>
      <c r="AY13" s="58"/>
      <c r="AZ13" s="94">
        <f>'Kosten absolut'!AZ13/'Versicherte absolut'!AZ12</f>
        <v>1232.9338181818182</v>
      </c>
      <c r="BA13" s="58"/>
      <c r="BB13" s="94">
        <f>'Kosten absolut'!BB13/'Versicherte absolut'!BB12</f>
        <v>1343.9090219863533</v>
      </c>
      <c r="BC13" s="58"/>
      <c r="BD13" s="94">
        <f>'Kosten absolut'!BD13/'Versicherte absolut'!BD12</f>
        <v>2239.9211783439491</v>
      </c>
      <c r="BE13" s="58"/>
      <c r="BF13" s="94">
        <f>'Kosten absolut'!BF13/'Versicherte absolut'!BF12</f>
        <v>2487.6717352415026</v>
      </c>
      <c r="BG13" s="58"/>
      <c r="BH13" s="94">
        <f>'Kosten absolut'!BH13/'Versicherte absolut'!BI12</f>
        <v>3184.8824786324785</v>
      </c>
      <c r="BI13" s="58"/>
      <c r="BJ13" s="94">
        <f>'Kosten absolut'!BK13/'Versicherte absolut'!BK12</f>
        <v>4116.857342657343</v>
      </c>
      <c r="BK13" s="58"/>
      <c r="BL13" s="20" t="s">
        <v>26</v>
      </c>
      <c r="BM13" s="94">
        <f>'Kosten absolut'!BM13/'Versicherte absolut'!BM12</f>
        <v>4798.0650793650793</v>
      </c>
      <c r="BN13" s="58"/>
      <c r="BO13" s="94">
        <f>'Kosten absolut'!BO13/'Versicherte absolut'!BO12</f>
        <v>6070.1554702495205</v>
      </c>
      <c r="BP13" s="58"/>
      <c r="BQ13" s="94">
        <f>'Kosten absolut'!BQ13/'Versicherte absolut'!BQ12</f>
        <v>7594.1108433734944</v>
      </c>
      <c r="BR13" s="58"/>
      <c r="BS13" s="94">
        <f>'Kosten absolut'!BS13/'Versicherte absolut'!BS12</f>
        <v>9076.5544041450776</v>
      </c>
      <c r="BT13" s="58"/>
      <c r="BU13" s="94">
        <f>'Kosten absolut'!BU13/'Versicherte absolut'!BU12</f>
        <v>11118.777777777777</v>
      </c>
      <c r="BV13" s="58"/>
      <c r="BW13" s="30"/>
      <c r="BX13" s="30"/>
      <c r="BY13" s="64"/>
      <c r="BZ13" s="64"/>
      <c r="CA13" s="64"/>
      <c r="CB13" s="64"/>
      <c r="CC13" s="64"/>
      <c r="CD13" s="64"/>
      <c r="CE13" s="64"/>
      <c r="CF13" s="64"/>
      <c r="CG13" s="64"/>
      <c r="CH13" s="64"/>
      <c r="CI13" s="64"/>
      <c r="CJ13" s="64"/>
      <c r="CK13" s="64"/>
      <c r="CL13" s="64"/>
      <c r="CM13" s="64"/>
      <c r="CN13" s="64"/>
      <c r="CO13" s="64"/>
    </row>
    <row r="14" spans="1:96" s="20" customFormat="1" x14ac:dyDescent="0.25">
      <c r="A14" s="20" t="s">
        <v>27</v>
      </c>
      <c r="B14" s="94">
        <f>'Kosten absolut'!B14/'Versicherte absolut'!B13</f>
        <v>2293.1202900119033</v>
      </c>
      <c r="C14" s="58"/>
      <c r="D14" s="94">
        <f>'Kosten absolut'!D14/'Versicherte absolut'!D13</f>
        <v>2697.0048245129451</v>
      </c>
      <c r="E14" s="58"/>
      <c r="F14" s="94">
        <f>'Kosten absolut'!F14/'Versicherte absolut'!F13</f>
        <v>831.01523130249302</v>
      </c>
      <c r="G14" s="58"/>
      <c r="H14" s="94">
        <f>'Kosten absolut'!H14/'Versicherte absolut'!H13</f>
        <v>839.96846174715142</v>
      </c>
      <c r="I14" s="58"/>
      <c r="J14" s="94">
        <f>'Kosten absolut'!J14/'Versicherte absolut'!J13</f>
        <v>822.36474442988208</v>
      </c>
      <c r="K14" s="58"/>
      <c r="L14" s="94">
        <f>'Kosten absolut'!L14/'Versicherte absolut'!L13</f>
        <v>1324.6443414047742</v>
      </c>
      <c r="M14" s="58"/>
      <c r="N14" s="94">
        <f>'Kosten absolut'!N14/'Versicherte absolut'!N13</f>
        <v>1891.4515606936416</v>
      </c>
      <c r="O14" s="58"/>
      <c r="P14" s="94">
        <f>'Kosten absolut'!P14/'Versicherte absolut'!P13</f>
        <v>2145.6937254089876</v>
      </c>
      <c r="Q14" s="58"/>
      <c r="R14" s="94">
        <f>'Kosten absolut'!R14/'Versicherte absolut'!R13</f>
        <v>1865.5119958275382</v>
      </c>
      <c r="S14" s="58"/>
      <c r="T14" s="94">
        <f>'Kosten absolut'!T14/'Versicherte absolut'!U13</f>
        <v>1893.9391260840559</v>
      </c>
      <c r="U14" s="58"/>
      <c r="V14" s="20" t="s">
        <v>27</v>
      </c>
      <c r="W14" s="94">
        <f>'Kosten absolut'!W14/'Versicherte absolut'!W13</f>
        <v>2201.2975676735973</v>
      </c>
      <c r="X14" s="58"/>
      <c r="Y14" s="94">
        <f>'Kosten absolut'!Y14/'Versicherte absolut'!Y13</f>
        <v>2520.6126889601464</v>
      </c>
      <c r="Z14" s="58"/>
      <c r="AA14" s="94">
        <f>'Kosten absolut'!AA14/'Versicherte absolut'!AA13</f>
        <v>3163.479780329506</v>
      </c>
      <c r="AB14" s="58"/>
      <c r="AC14" s="94">
        <f>'Kosten absolut'!AC14/'Versicherte absolut'!AC13</f>
        <v>3336.8401542111505</v>
      </c>
      <c r="AD14" s="58"/>
      <c r="AE14" s="94">
        <f>'Kosten absolut'!AE14/'Versicherte absolut'!AE13</f>
        <v>4647.5087198515766</v>
      </c>
      <c r="AF14" s="58"/>
      <c r="AG14" s="94">
        <f>'Kosten absolut'!AG14/'Versicherte absolut'!AG13</f>
        <v>5381.7414403778039</v>
      </c>
      <c r="AH14" s="58"/>
      <c r="AI14" s="94">
        <f>'Kosten absolut'!AI14/'Versicherte absolut'!AI13</f>
        <v>7210.0874760994266</v>
      </c>
      <c r="AJ14" s="58"/>
      <c r="AK14" s="94">
        <f>'Kosten absolut'!AK14/'Versicherte absolut'!AK13</f>
        <v>8884.9959973315545</v>
      </c>
      <c r="AL14" s="58"/>
      <c r="AM14" s="94">
        <f>'Kosten absolut'!AM14/'Versicherte absolut'!AN13</f>
        <v>12505.789772727272</v>
      </c>
      <c r="AN14" s="58"/>
      <c r="AO14" s="94">
        <f>'Kosten absolut'!AO14/'Versicherte absolut'!AP13</f>
        <v>17122.047413793105</v>
      </c>
      <c r="AP14" s="58"/>
      <c r="AQ14" s="20" t="s">
        <v>27</v>
      </c>
      <c r="AR14" s="94">
        <f>'Kosten absolut'!AR14/'Versicherte absolut'!AR13</f>
        <v>852.12103465104929</v>
      </c>
      <c r="AS14" s="58"/>
      <c r="AT14" s="94">
        <f>'Kosten absolut'!AT14/'Versicherte absolut'!AT13</f>
        <v>893.16166333110959</v>
      </c>
      <c r="AU14" s="58"/>
      <c r="AV14" s="94">
        <f>'Kosten absolut'!AV14/'Versicherte absolut'!AV13</f>
        <v>905.81690423609712</v>
      </c>
      <c r="AW14" s="58"/>
      <c r="AX14" s="94">
        <f>'Kosten absolut'!AX14/'Versicherte absolut'!AX13</f>
        <v>1062.2952710495963</v>
      </c>
      <c r="AY14" s="58"/>
      <c r="AZ14" s="94">
        <f>'Kosten absolut'!AZ14/'Versicherte absolut'!AZ13</f>
        <v>1313.738179578007</v>
      </c>
      <c r="BA14" s="58"/>
      <c r="BB14" s="94">
        <f>'Kosten absolut'!BB14/'Versicherte absolut'!BB13</f>
        <v>1568.7869966881644</v>
      </c>
      <c r="BC14" s="58"/>
      <c r="BD14" s="94">
        <f>'Kosten absolut'!BD14/'Versicherte absolut'!BD13</f>
        <v>2198.3615336528442</v>
      </c>
      <c r="BE14" s="58"/>
      <c r="BF14" s="94">
        <f>'Kosten absolut'!BF14/'Versicherte absolut'!BF13</f>
        <v>3105.7987791092019</v>
      </c>
      <c r="BG14" s="58"/>
      <c r="BH14" s="94">
        <f>'Kosten absolut'!BH14/'Versicherte absolut'!BI13</f>
        <v>3789.4332229580573</v>
      </c>
      <c r="BI14" s="58"/>
      <c r="BJ14" s="94">
        <f>'Kosten absolut'!BK14/'Versicherte absolut'!BK13</f>
        <v>4377.9075165806926</v>
      </c>
      <c r="BK14" s="58"/>
      <c r="BL14" s="20" t="s">
        <v>27</v>
      </c>
      <c r="BM14" s="94">
        <f>'Kosten absolut'!BM14/'Versicherte absolut'!BM13</f>
        <v>5409.0133037694013</v>
      </c>
      <c r="BN14" s="58"/>
      <c r="BO14" s="94">
        <f>'Kosten absolut'!BO14/'Versicherte absolut'!BO13</f>
        <v>6705.9700715679892</v>
      </c>
      <c r="BP14" s="58"/>
      <c r="BQ14" s="94">
        <f>'Kosten absolut'!BQ14/'Versicherte absolut'!BQ13</f>
        <v>8400.5190000000002</v>
      </c>
      <c r="BR14" s="58"/>
      <c r="BS14" s="94">
        <f>'Kosten absolut'!BS14/'Versicherte absolut'!BS13</f>
        <v>9763.4190687361424</v>
      </c>
      <c r="BT14" s="58"/>
      <c r="BU14" s="94">
        <f>'Kosten absolut'!BU14/'Versicherte absolut'!BU13</f>
        <v>13205.047945205479</v>
      </c>
      <c r="BV14" s="58"/>
      <c r="BW14" s="30"/>
      <c r="BX14" s="30"/>
      <c r="BY14" s="64"/>
      <c r="BZ14" s="64"/>
      <c r="CA14" s="64"/>
      <c r="CB14" s="64"/>
      <c r="CC14" s="64"/>
      <c r="CD14" s="64"/>
      <c r="CE14" s="64"/>
      <c r="CF14" s="64"/>
      <c r="CG14" s="64"/>
      <c r="CH14" s="64"/>
      <c r="CI14" s="64"/>
      <c r="CJ14" s="64"/>
      <c r="CK14" s="64"/>
      <c r="CL14" s="64"/>
      <c r="CM14" s="64"/>
      <c r="CN14" s="64"/>
      <c r="CO14" s="64"/>
    </row>
    <row r="15" spans="1:96" s="20" customFormat="1" x14ac:dyDescent="0.25">
      <c r="A15" s="20" t="s">
        <v>28</v>
      </c>
      <c r="B15" s="94">
        <f>'Kosten absolut'!B15/'Versicherte absolut'!B14</f>
        <v>2124.1988749560528</v>
      </c>
      <c r="C15" s="58"/>
      <c r="D15" s="94">
        <f>'Kosten absolut'!D15/'Versicherte absolut'!D14</f>
        <v>2540.8501036757775</v>
      </c>
      <c r="E15" s="58"/>
      <c r="F15" s="94">
        <f>'Kosten absolut'!F15/'Versicherte absolut'!F14</f>
        <v>671.36939660838698</v>
      </c>
      <c r="G15" s="58"/>
      <c r="H15" s="94">
        <f>'Kosten absolut'!H15/'Versicherte absolut'!H14</f>
        <v>665.86274509803923</v>
      </c>
      <c r="I15" s="58"/>
      <c r="J15" s="94">
        <f>'Kosten absolut'!J15/'Versicherte absolut'!J14</f>
        <v>676.79128619879987</v>
      </c>
      <c r="K15" s="58"/>
      <c r="L15" s="94">
        <f>'Kosten absolut'!L15/'Versicherte absolut'!L14</f>
        <v>1100.4794856093081</v>
      </c>
      <c r="M15" s="58"/>
      <c r="N15" s="94">
        <f>'Kosten absolut'!N15/'Versicherte absolut'!N14</f>
        <v>1915.6041470311027</v>
      </c>
      <c r="O15" s="58"/>
      <c r="P15" s="94">
        <f>'Kosten absolut'!P15/'Versicherte absolut'!P14</f>
        <v>2121.6516357206015</v>
      </c>
      <c r="Q15" s="58"/>
      <c r="R15" s="94">
        <f>'Kosten absolut'!R15/'Versicherte absolut'!R14</f>
        <v>1658.8734455010972</v>
      </c>
      <c r="S15" s="58"/>
      <c r="T15" s="94">
        <f>'Kosten absolut'!T15/'Versicherte absolut'!U14</f>
        <v>1579.7118881118881</v>
      </c>
      <c r="U15" s="58"/>
      <c r="V15" s="20" t="s">
        <v>28</v>
      </c>
      <c r="W15" s="94">
        <f>'Kosten absolut'!W15/'Versicherte absolut'!W14</f>
        <v>1794.618895116093</v>
      </c>
      <c r="X15" s="58"/>
      <c r="Y15" s="94">
        <f>'Kosten absolut'!Y15/'Versicherte absolut'!Y14</f>
        <v>2775.0851466414379</v>
      </c>
      <c r="Z15" s="58"/>
      <c r="AA15" s="94">
        <f>'Kosten absolut'!AA15/'Versicherte absolut'!AA14</f>
        <v>3017.8129571577847</v>
      </c>
      <c r="AB15" s="58"/>
      <c r="AC15" s="94">
        <f>'Kosten absolut'!AC15/'Versicherte absolut'!AC14</f>
        <v>3454.4191919191921</v>
      </c>
      <c r="AD15" s="58"/>
      <c r="AE15" s="94">
        <f>'Kosten absolut'!AE15/'Versicherte absolut'!AE14</f>
        <v>4169.8218298555375</v>
      </c>
      <c r="AF15" s="58"/>
      <c r="AG15" s="94">
        <f>'Kosten absolut'!AG15/'Versicherte absolut'!AG14</f>
        <v>5147.9107981220659</v>
      </c>
      <c r="AH15" s="58"/>
      <c r="AI15" s="94">
        <f>'Kosten absolut'!AI15/'Versicherte absolut'!AI14</f>
        <v>6758.1487758945386</v>
      </c>
      <c r="AJ15" s="58"/>
      <c r="AK15" s="94">
        <f>'Kosten absolut'!AK15/'Versicherte absolut'!AK14</f>
        <v>8435.6188235294121</v>
      </c>
      <c r="AL15" s="58"/>
      <c r="AM15" s="94">
        <f>'Kosten absolut'!AM15/'Versicherte absolut'!AN14</f>
        <v>11987.924999999999</v>
      </c>
      <c r="AN15" s="58"/>
      <c r="AO15" s="94">
        <f>'Kosten absolut'!AO15/'Versicherte absolut'!AP14</f>
        <v>14509.243055555555</v>
      </c>
      <c r="AP15" s="58"/>
      <c r="AQ15" s="20" t="s">
        <v>28</v>
      </c>
      <c r="AR15" s="94">
        <f>'Kosten absolut'!AR15/'Versicherte absolut'!AR14</f>
        <v>703.6552154903186</v>
      </c>
      <c r="AS15" s="58"/>
      <c r="AT15" s="94">
        <f>'Kosten absolut'!AT15/'Versicherte absolut'!AT14</f>
        <v>852.53669319186565</v>
      </c>
      <c r="AU15" s="58"/>
      <c r="AV15" s="94">
        <f>'Kosten absolut'!AV15/'Versicherte absolut'!AV14</f>
        <v>725.94650560828302</v>
      </c>
      <c r="AW15" s="58"/>
      <c r="AX15" s="94">
        <f>'Kosten absolut'!AX15/'Versicherte absolut'!AX14</f>
        <v>1321.4058988764045</v>
      </c>
      <c r="AY15" s="58"/>
      <c r="AZ15" s="94">
        <f>'Kosten absolut'!AZ15/'Versicherte absolut'!AZ14</f>
        <v>1222.1811447811449</v>
      </c>
      <c r="BA15" s="58"/>
      <c r="BB15" s="94">
        <f>'Kosten absolut'!BB15/'Versicherte absolut'!BB14</f>
        <v>1469.4327917282128</v>
      </c>
      <c r="BC15" s="58"/>
      <c r="BD15" s="94">
        <f>'Kosten absolut'!BD15/'Versicherte absolut'!BD14</f>
        <v>1608.541095890411</v>
      </c>
      <c r="BE15" s="58"/>
      <c r="BF15" s="94">
        <f>'Kosten absolut'!BF15/'Versicherte absolut'!BF14</f>
        <v>2808.8201923076922</v>
      </c>
      <c r="BG15" s="58"/>
      <c r="BH15" s="94">
        <f>'Kosten absolut'!BH15/'Versicherte absolut'!BI14</f>
        <v>3270.427906976744</v>
      </c>
      <c r="BI15" s="58"/>
      <c r="BJ15" s="94">
        <f>'Kosten absolut'!BK15/'Versicherte absolut'!BK14</f>
        <v>4229.9259259259261</v>
      </c>
      <c r="BK15" s="58"/>
      <c r="BL15" s="20" t="s">
        <v>28</v>
      </c>
      <c r="BM15" s="94">
        <f>'Kosten absolut'!BM15/'Versicherte absolut'!BM14</f>
        <v>5289.9396887159537</v>
      </c>
      <c r="BN15" s="58"/>
      <c r="BO15" s="94">
        <f>'Kosten absolut'!BO15/'Versicherte absolut'!BO14</f>
        <v>5530.0078125</v>
      </c>
      <c r="BP15" s="58"/>
      <c r="BQ15" s="94">
        <f>'Kosten absolut'!BQ15/'Versicherte absolut'!BQ14</f>
        <v>7251.3076923076924</v>
      </c>
      <c r="BR15" s="58"/>
      <c r="BS15" s="94">
        <f>'Kosten absolut'!BS15/'Versicherte absolut'!BS14</f>
        <v>9249.5974025974028</v>
      </c>
      <c r="BT15" s="58"/>
      <c r="BU15" s="94">
        <f>'Kosten absolut'!BU15/'Versicherte absolut'!BU14</f>
        <v>11238.094339622641</v>
      </c>
      <c r="BV15" s="58"/>
      <c r="BW15" s="30"/>
      <c r="BX15" s="30"/>
      <c r="BY15" s="64"/>
      <c r="BZ15" s="64"/>
      <c r="CA15" s="64"/>
      <c r="CB15" s="64"/>
      <c r="CC15" s="64"/>
      <c r="CD15" s="64"/>
      <c r="CE15" s="64"/>
      <c r="CF15" s="64"/>
      <c r="CG15" s="64"/>
      <c r="CH15" s="64"/>
      <c r="CI15" s="64"/>
      <c r="CJ15" s="64"/>
      <c r="CK15" s="64"/>
      <c r="CL15" s="64"/>
      <c r="CM15" s="64"/>
      <c r="CN15" s="64"/>
      <c r="CO15" s="64"/>
    </row>
    <row r="16" spans="1:96" s="20" customFormat="1" x14ac:dyDescent="0.25">
      <c r="A16" s="20" t="s">
        <v>29</v>
      </c>
      <c r="B16" s="94">
        <f>'Kosten absolut'!B16/'Versicherte absolut'!B15</f>
        <v>2030.3310276929292</v>
      </c>
      <c r="C16" s="58"/>
      <c r="D16" s="94">
        <f>'Kosten absolut'!D16/'Versicherte absolut'!D15</f>
        <v>2386.4123998606756</v>
      </c>
      <c r="E16" s="58"/>
      <c r="F16" s="94">
        <f>'Kosten absolut'!F16/'Versicherte absolut'!F15</f>
        <v>630.2556025896414</v>
      </c>
      <c r="G16" s="58"/>
      <c r="H16" s="94">
        <f>'Kosten absolut'!H16/'Versicherte absolut'!H15</f>
        <v>576.76435592343512</v>
      </c>
      <c r="I16" s="58"/>
      <c r="J16" s="94">
        <f>'Kosten absolut'!J16/'Versicherte absolut'!J15</f>
        <v>680.05810324129652</v>
      </c>
      <c r="K16" s="58"/>
      <c r="L16" s="94">
        <f>'Kosten absolut'!L16/'Versicherte absolut'!L15</f>
        <v>1193.1942319011182</v>
      </c>
      <c r="M16" s="58"/>
      <c r="N16" s="94">
        <f>'Kosten absolut'!N16/'Versicherte absolut'!N15</f>
        <v>1845.2520868113522</v>
      </c>
      <c r="O16" s="58"/>
      <c r="P16" s="94">
        <f>'Kosten absolut'!P16/'Versicherte absolut'!P15</f>
        <v>1940.9889948642699</v>
      </c>
      <c r="Q16" s="58"/>
      <c r="R16" s="94">
        <f>'Kosten absolut'!R16/'Versicherte absolut'!R15</f>
        <v>1681.1729411764707</v>
      </c>
      <c r="S16" s="58"/>
      <c r="T16" s="94">
        <f>'Kosten absolut'!T16/'Versicherte absolut'!U15</f>
        <v>1767.9625603864733</v>
      </c>
      <c r="U16" s="58"/>
      <c r="V16" s="20" t="s">
        <v>29</v>
      </c>
      <c r="W16" s="94">
        <f>'Kosten absolut'!W16/'Versicherte absolut'!W15</f>
        <v>2237.3941605839418</v>
      </c>
      <c r="X16" s="58"/>
      <c r="Y16" s="94">
        <f>'Kosten absolut'!Y16/'Versicherte absolut'!Y15</f>
        <v>2543.5220700152208</v>
      </c>
      <c r="Z16" s="58"/>
      <c r="AA16" s="94">
        <f>'Kosten absolut'!AA16/'Versicherte absolut'!AA15</f>
        <v>2635.1313926042485</v>
      </c>
      <c r="AB16" s="58"/>
      <c r="AC16" s="94">
        <f>'Kosten absolut'!AC16/'Versicherte absolut'!AC15</f>
        <v>3377.5225631768953</v>
      </c>
      <c r="AD16" s="58"/>
      <c r="AE16" s="94">
        <f>'Kosten absolut'!AE16/'Versicherte absolut'!AE15</f>
        <v>3382.1634738186463</v>
      </c>
      <c r="AF16" s="58"/>
      <c r="AG16" s="94">
        <f>'Kosten absolut'!AG16/'Versicherte absolut'!AG15</f>
        <v>4986.4122023809523</v>
      </c>
      <c r="AH16" s="58"/>
      <c r="AI16" s="94">
        <f>'Kosten absolut'!AI16/'Versicherte absolut'!AI15</f>
        <v>5500.3794212218645</v>
      </c>
      <c r="AJ16" s="58"/>
      <c r="AK16" s="94">
        <f>'Kosten absolut'!AK16/'Versicherte absolut'!AK15</f>
        <v>7889.9114470842333</v>
      </c>
      <c r="AL16" s="58"/>
      <c r="AM16" s="94">
        <f>'Kosten absolut'!AM16/'Versicherte absolut'!AN15</f>
        <v>10505.947136563876</v>
      </c>
      <c r="AN16" s="58"/>
      <c r="AO16" s="94">
        <f>'Kosten absolut'!AO16/'Versicherte absolut'!AP15</f>
        <v>13654.223684210527</v>
      </c>
      <c r="AP16" s="58"/>
      <c r="AQ16" s="20" t="s">
        <v>29</v>
      </c>
      <c r="AR16" s="94">
        <f>'Kosten absolut'!AR16/'Versicherte absolut'!AR15</f>
        <v>753.6061538461538</v>
      </c>
      <c r="AS16" s="58"/>
      <c r="AT16" s="94">
        <f>'Kosten absolut'!AT16/'Versicherte absolut'!AT15</f>
        <v>614.78120184899842</v>
      </c>
      <c r="AU16" s="58"/>
      <c r="AV16" s="94">
        <f>'Kosten absolut'!AV16/'Versicherte absolut'!AV15</f>
        <v>584.27124907612711</v>
      </c>
      <c r="AW16" s="58"/>
      <c r="AX16" s="94">
        <f>'Kosten absolut'!AX16/'Versicherte absolut'!AX15</f>
        <v>952.52363853979648</v>
      </c>
      <c r="AY16" s="58"/>
      <c r="AZ16" s="94">
        <f>'Kosten absolut'!AZ16/'Versicherte absolut'!AZ15</f>
        <v>1079.2010810810812</v>
      </c>
      <c r="BA16" s="58"/>
      <c r="BB16" s="94">
        <f>'Kosten absolut'!BB16/'Versicherte absolut'!BB15</f>
        <v>1321.3213213213214</v>
      </c>
      <c r="BC16" s="58"/>
      <c r="BD16" s="94">
        <f>'Kosten absolut'!BD16/'Versicherte absolut'!BD15</f>
        <v>1866.491190979563</v>
      </c>
      <c r="BE16" s="58"/>
      <c r="BF16" s="94">
        <f>'Kosten absolut'!BF16/'Versicherte absolut'!BF15</f>
        <v>2440.0167130919222</v>
      </c>
      <c r="BG16" s="58"/>
      <c r="BH16" s="94">
        <f>'Kosten absolut'!BH16/'Versicherte absolut'!BI15</f>
        <v>3147.1875</v>
      </c>
      <c r="BI16" s="58"/>
      <c r="BJ16" s="94">
        <f>'Kosten absolut'!BK16/'Versicherte absolut'!BK15</f>
        <v>4220.4468354430383</v>
      </c>
      <c r="BK16" s="58"/>
      <c r="BL16" s="20" t="s">
        <v>29</v>
      </c>
      <c r="BM16" s="94">
        <f>'Kosten absolut'!BM16/'Versicherte absolut'!BM15</f>
        <v>5082.8626198083066</v>
      </c>
      <c r="BN16" s="58"/>
      <c r="BO16" s="94">
        <f>'Kosten absolut'!BO16/'Versicherte absolut'!BO15</f>
        <v>5605.6076458752514</v>
      </c>
      <c r="BP16" s="58"/>
      <c r="BQ16" s="94">
        <f>'Kosten absolut'!BQ16/'Versicherte absolut'!BQ15</f>
        <v>6324.0036101083033</v>
      </c>
      <c r="BR16" s="58"/>
      <c r="BS16" s="94">
        <f>'Kosten absolut'!BS16/'Versicherte absolut'!BS15</f>
        <v>8901.7092198581558</v>
      </c>
      <c r="BT16" s="58"/>
      <c r="BU16" s="94">
        <f>'Kosten absolut'!BU16/'Versicherte absolut'!BU15</f>
        <v>14539.217391304348</v>
      </c>
      <c r="BV16" s="58"/>
      <c r="BW16" s="30"/>
      <c r="BX16" s="30"/>
      <c r="BY16" s="64"/>
      <c r="BZ16" s="64"/>
      <c r="CA16" s="64"/>
      <c r="CB16" s="64"/>
      <c r="CC16" s="64"/>
      <c r="CD16" s="64"/>
      <c r="CE16" s="64"/>
      <c r="CF16" s="64"/>
      <c r="CG16" s="64"/>
      <c r="CH16" s="64"/>
      <c r="CI16" s="64"/>
      <c r="CJ16" s="64"/>
      <c r="CK16" s="64"/>
      <c r="CL16" s="64"/>
      <c r="CM16" s="64"/>
      <c r="CN16" s="64"/>
      <c r="CO16" s="64"/>
    </row>
    <row r="17" spans="1:93" s="20" customFormat="1" x14ac:dyDescent="0.25">
      <c r="A17" s="20" t="s">
        <v>30</v>
      </c>
      <c r="B17" s="94">
        <f>'Kosten absolut'!B17/'Versicherte absolut'!B16</f>
        <v>2339.7282183638354</v>
      </c>
      <c r="C17" s="58"/>
      <c r="D17" s="94">
        <f>'Kosten absolut'!D17/'Versicherte absolut'!D16</f>
        <v>2738.49088635915</v>
      </c>
      <c r="E17" s="58"/>
      <c r="F17" s="94">
        <f>'Kosten absolut'!F17/'Versicherte absolut'!F16</f>
        <v>817.88083877448514</v>
      </c>
      <c r="G17" s="58"/>
      <c r="H17" s="94">
        <f>'Kosten absolut'!H17/'Versicherte absolut'!H16</f>
        <v>786.40031438302333</v>
      </c>
      <c r="I17" s="58"/>
      <c r="J17" s="94">
        <f>'Kosten absolut'!J17/'Versicherte absolut'!J16</f>
        <v>846.8562816493851</v>
      </c>
      <c r="K17" s="58"/>
      <c r="L17" s="94">
        <f>'Kosten absolut'!L17/'Versicherte absolut'!L16</f>
        <v>1449.8994475138122</v>
      </c>
      <c r="M17" s="58"/>
      <c r="N17" s="94">
        <f>'Kosten absolut'!N17/'Versicherte absolut'!N16</f>
        <v>2033.6987410071943</v>
      </c>
      <c r="O17" s="58"/>
      <c r="P17" s="94">
        <f>'Kosten absolut'!P17/'Versicherte absolut'!P16</f>
        <v>2185.7428057553957</v>
      </c>
      <c r="Q17" s="58"/>
      <c r="R17" s="94">
        <f>'Kosten absolut'!R17/'Versicherte absolut'!R16</f>
        <v>1781.4479472140763</v>
      </c>
      <c r="S17" s="58"/>
      <c r="T17" s="94">
        <f>'Kosten absolut'!T17/'Versicherte absolut'!U16</f>
        <v>1807.5543615676359</v>
      </c>
      <c r="U17" s="58"/>
      <c r="V17" s="20" t="s">
        <v>30</v>
      </c>
      <c r="W17" s="94">
        <f>'Kosten absolut'!W17/'Versicherte absolut'!W16</f>
        <v>2274.7285911602212</v>
      </c>
      <c r="X17" s="58"/>
      <c r="Y17" s="94">
        <f>'Kosten absolut'!Y17/'Versicherte absolut'!Y16</f>
        <v>2503.6991869918697</v>
      </c>
      <c r="Z17" s="58"/>
      <c r="AA17" s="94">
        <f>'Kosten absolut'!AA17/'Versicherte absolut'!AA16</f>
        <v>2767.3824593128393</v>
      </c>
      <c r="AB17" s="58"/>
      <c r="AC17" s="94">
        <f>'Kosten absolut'!AC17/'Versicherte absolut'!AC16</f>
        <v>3238.0827517447656</v>
      </c>
      <c r="AD17" s="58"/>
      <c r="AE17" s="94">
        <f>'Kosten absolut'!AE17/'Versicherte absolut'!AE16</f>
        <v>3892.2155477031802</v>
      </c>
      <c r="AF17" s="58"/>
      <c r="AG17" s="94">
        <f>'Kosten absolut'!AG17/'Versicherte absolut'!AG16</f>
        <v>4580.440420560748</v>
      </c>
      <c r="AH17" s="58"/>
      <c r="AI17" s="94">
        <f>'Kosten absolut'!AI17/'Versicherte absolut'!AI16</f>
        <v>5884.2808132147393</v>
      </c>
      <c r="AJ17" s="58"/>
      <c r="AK17" s="94">
        <f>'Kosten absolut'!AK17/'Versicherte absolut'!AK16</f>
        <v>7515.3248407643314</v>
      </c>
      <c r="AL17" s="58"/>
      <c r="AM17" s="94">
        <f>'Kosten absolut'!AM17/'Versicherte absolut'!AN16</f>
        <v>9616.0892857142862</v>
      </c>
      <c r="AN17" s="58"/>
      <c r="AO17" s="94">
        <f>'Kosten absolut'!AO17/'Versicherte absolut'!AP16</f>
        <v>14158.825471698114</v>
      </c>
      <c r="AP17" s="58"/>
      <c r="AQ17" s="20" t="s">
        <v>30</v>
      </c>
      <c r="AR17" s="94">
        <f>'Kosten absolut'!AR17/'Versicherte absolut'!AR16</f>
        <v>797.3807486631016</v>
      </c>
      <c r="AS17" s="58"/>
      <c r="AT17" s="94">
        <f>'Kosten absolut'!AT17/'Versicherte absolut'!AT16</f>
        <v>978.91469594594594</v>
      </c>
      <c r="AU17" s="58"/>
      <c r="AV17" s="94">
        <f>'Kosten absolut'!AV17/'Versicherte absolut'!AV16</f>
        <v>1317.7932489451478</v>
      </c>
      <c r="AW17" s="58"/>
      <c r="AX17" s="94">
        <f>'Kosten absolut'!AX17/'Versicherte absolut'!AX16</f>
        <v>1144.4357090374724</v>
      </c>
      <c r="AY17" s="58"/>
      <c r="AZ17" s="94">
        <f>'Kosten absolut'!AZ17/'Versicherte absolut'!AZ16</f>
        <v>1443.705586942875</v>
      </c>
      <c r="BA17" s="58"/>
      <c r="BB17" s="94">
        <f>'Kosten absolut'!BB17/'Versicherte absolut'!BB16</f>
        <v>1528.0570852921423</v>
      </c>
      <c r="BC17" s="58"/>
      <c r="BD17" s="94">
        <f>'Kosten absolut'!BD17/'Versicherte absolut'!BD16</f>
        <v>1989.3191489361702</v>
      </c>
      <c r="BE17" s="58"/>
      <c r="BF17" s="94">
        <f>'Kosten absolut'!BF17/'Versicherte absolut'!BF16</f>
        <v>2935.7116968698519</v>
      </c>
      <c r="BG17" s="58"/>
      <c r="BH17" s="94">
        <f>'Kosten absolut'!BH17/'Versicherte absolut'!BI16</f>
        <v>3510.05</v>
      </c>
      <c r="BI17" s="58"/>
      <c r="BJ17" s="94">
        <f>'Kosten absolut'!BK17/'Versicherte absolut'!BK16</f>
        <v>3889.30112923463</v>
      </c>
      <c r="BK17" s="58"/>
      <c r="BL17" s="20" t="s">
        <v>30</v>
      </c>
      <c r="BM17" s="94">
        <f>'Kosten absolut'!BM17/'Versicherte absolut'!BM16</f>
        <v>5321.4132104454684</v>
      </c>
      <c r="BN17" s="58"/>
      <c r="BO17" s="94">
        <f>'Kosten absolut'!BO17/'Versicherte absolut'!BO16</f>
        <v>6026.4484126984125</v>
      </c>
      <c r="BP17" s="58"/>
      <c r="BQ17" s="94">
        <f>'Kosten absolut'!BQ17/'Versicherte absolut'!BQ16</f>
        <v>6737.0025839793279</v>
      </c>
      <c r="BR17" s="58"/>
      <c r="BS17" s="94">
        <f>'Kosten absolut'!BS17/'Versicherte absolut'!BS16</f>
        <v>8313.3243243243251</v>
      </c>
      <c r="BT17" s="58"/>
      <c r="BU17" s="94">
        <f>'Kosten absolut'!BU17/'Versicherte absolut'!BU16</f>
        <v>10349.611111111111</v>
      </c>
      <c r="BV17" s="58"/>
      <c r="BW17" s="30"/>
      <c r="BX17" s="30"/>
      <c r="BY17" s="64"/>
      <c r="BZ17" s="64"/>
      <c r="CA17" s="64"/>
      <c r="CB17" s="64"/>
      <c r="CC17" s="64"/>
      <c r="CD17" s="64"/>
      <c r="CE17" s="64"/>
      <c r="CF17" s="64"/>
      <c r="CG17" s="64"/>
      <c r="CH17" s="64"/>
      <c r="CI17" s="64"/>
      <c r="CJ17" s="64"/>
      <c r="CK17" s="64"/>
      <c r="CL17" s="64"/>
      <c r="CM17" s="64"/>
      <c r="CN17" s="64"/>
      <c r="CO17" s="64"/>
    </row>
    <row r="18" spans="1:93" s="20" customFormat="1" x14ac:dyDescent="0.25">
      <c r="A18" s="20" t="s">
        <v>31</v>
      </c>
      <c r="B18" s="94">
        <f>'Kosten absolut'!B18/'Versicherte absolut'!B17</f>
        <v>2216.7588426546235</v>
      </c>
      <c r="C18" s="58"/>
      <c r="D18" s="94">
        <f>'Kosten absolut'!D18/'Versicherte absolut'!D17</f>
        <v>2604.4588683223992</v>
      </c>
      <c r="E18" s="58"/>
      <c r="F18" s="94">
        <f>'Kosten absolut'!F18/'Versicherte absolut'!F17</f>
        <v>667.91837880844298</v>
      </c>
      <c r="G18" s="58"/>
      <c r="H18" s="94">
        <f>'Kosten absolut'!H18/'Versicherte absolut'!H17</f>
        <v>647.37268629519519</v>
      </c>
      <c r="I18" s="58"/>
      <c r="J18" s="94">
        <f>'Kosten absolut'!J18/'Versicherte absolut'!J17</f>
        <v>687.5634884358717</v>
      </c>
      <c r="K18" s="58"/>
      <c r="L18" s="94">
        <f>'Kosten absolut'!L18/'Versicherte absolut'!L17</f>
        <v>1351.2029090909091</v>
      </c>
      <c r="M18" s="58"/>
      <c r="N18" s="94">
        <f>'Kosten absolut'!N18/'Versicherte absolut'!N17</f>
        <v>1896.5195435092726</v>
      </c>
      <c r="O18" s="58"/>
      <c r="P18" s="94">
        <f>'Kosten absolut'!P18/'Versicherte absolut'!P17</f>
        <v>2212.9494163424124</v>
      </c>
      <c r="Q18" s="58"/>
      <c r="R18" s="94">
        <f>'Kosten absolut'!R18/'Versicherte absolut'!R17</f>
        <v>2002.8149947201689</v>
      </c>
      <c r="S18" s="58"/>
      <c r="T18" s="94">
        <f>'Kosten absolut'!T18/'Versicherte absolut'!U17</f>
        <v>1909.8694362017804</v>
      </c>
      <c r="U18" s="58"/>
      <c r="V18" s="20" t="s">
        <v>31</v>
      </c>
      <c r="W18" s="94">
        <f>'Kosten absolut'!W18/'Versicherte absolut'!W17</f>
        <v>2109.0977596741345</v>
      </c>
      <c r="X18" s="58"/>
      <c r="Y18" s="94">
        <f>'Kosten absolut'!Y18/'Versicherte absolut'!Y17</f>
        <v>2500.1560693641618</v>
      </c>
      <c r="Z18" s="58"/>
      <c r="AA18" s="94">
        <f>'Kosten absolut'!AA18/'Versicherte absolut'!AA17</f>
        <v>2883.7379499694935</v>
      </c>
      <c r="AB18" s="58"/>
      <c r="AC18" s="94">
        <f>'Kosten absolut'!AC18/'Versicherte absolut'!AC17</f>
        <v>3776.6287613715886</v>
      </c>
      <c r="AD18" s="58"/>
      <c r="AE18" s="94">
        <f>'Kosten absolut'!AE18/'Versicherte absolut'!AE17</f>
        <v>4577.845992446496</v>
      </c>
      <c r="AF18" s="58"/>
      <c r="AG18" s="94">
        <f>'Kosten absolut'!AG18/'Versicherte absolut'!AG17</f>
        <v>5236.4764150943392</v>
      </c>
      <c r="AH18" s="58"/>
      <c r="AI18" s="94">
        <f>'Kosten absolut'!AI18/'Versicherte absolut'!AI17</f>
        <v>6546.1988527724661</v>
      </c>
      <c r="AJ18" s="58"/>
      <c r="AK18" s="94">
        <f>'Kosten absolut'!AK18/'Versicherte absolut'!AK17</f>
        <v>9193.1592526690383</v>
      </c>
      <c r="AL18" s="58"/>
      <c r="AM18" s="94">
        <f>'Kosten absolut'!AM18/'Versicherte absolut'!AN17</f>
        <v>12079.489698890649</v>
      </c>
      <c r="AN18" s="58"/>
      <c r="AO18" s="94">
        <f>'Kosten absolut'!AO18/'Versicherte absolut'!AP17</f>
        <v>16251.450581395349</v>
      </c>
      <c r="AP18" s="58"/>
      <c r="AQ18" s="20" t="s">
        <v>31</v>
      </c>
      <c r="AR18" s="94">
        <f>'Kosten absolut'!AR18/'Versicherte absolut'!AR17</f>
        <v>871.75189393939399</v>
      </c>
      <c r="AS18" s="58"/>
      <c r="AT18" s="94">
        <f>'Kosten absolut'!AT18/'Versicherte absolut'!AT17</f>
        <v>757.24125071715434</v>
      </c>
      <c r="AU18" s="58"/>
      <c r="AV18" s="94">
        <f>'Kosten absolut'!AV18/'Versicherte absolut'!AV17</f>
        <v>1031.1860965121834</v>
      </c>
      <c r="AW18" s="58"/>
      <c r="AX18" s="94">
        <f>'Kosten absolut'!AX18/'Versicherte absolut'!AX17</f>
        <v>919.43945237177013</v>
      </c>
      <c r="AY18" s="58"/>
      <c r="AZ18" s="94">
        <f>'Kosten absolut'!AZ18/'Versicherte absolut'!AZ17</f>
        <v>1144.8840803709429</v>
      </c>
      <c r="BA18" s="58"/>
      <c r="BB18" s="94">
        <f>'Kosten absolut'!BB18/'Versicherte absolut'!BB17</f>
        <v>1490.4733944954128</v>
      </c>
      <c r="BC18" s="58"/>
      <c r="BD18" s="94">
        <f>'Kosten absolut'!BD18/'Versicherte absolut'!BD17</f>
        <v>2082.802635190777</v>
      </c>
      <c r="BE18" s="58"/>
      <c r="BF18" s="94">
        <f>'Kosten absolut'!BF18/'Versicherte absolut'!BF17</f>
        <v>2892.6391044776119</v>
      </c>
      <c r="BG18" s="58"/>
      <c r="BH18" s="94">
        <f>'Kosten absolut'!BH18/'Versicherte absolut'!BI17</f>
        <v>3379.4516645326503</v>
      </c>
      <c r="BI18" s="58"/>
      <c r="BJ18" s="94">
        <f>'Kosten absolut'!BK18/'Versicherte absolut'!BK17</f>
        <v>4133.3846522781778</v>
      </c>
      <c r="BK18" s="58"/>
      <c r="BL18" s="20" t="s">
        <v>31</v>
      </c>
      <c r="BM18" s="94">
        <f>'Kosten absolut'!BM18/'Versicherte absolut'!BM17</f>
        <v>5520.2582451773487</v>
      </c>
      <c r="BN18" s="58"/>
      <c r="BO18" s="94">
        <f>'Kosten absolut'!BO18/'Versicherte absolut'!BO17</f>
        <v>6432.4468452895417</v>
      </c>
      <c r="BP18" s="58"/>
      <c r="BQ18" s="94">
        <f>'Kosten absolut'!BQ18/'Versicherte absolut'!BQ17</f>
        <v>8620.9816384180795</v>
      </c>
      <c r="BR18" s="58"/>
      <c r="BS18" s="94">
        <f>'Kosten absolut'!BS18/'Versicherte absolut'!BS17</f>
        <v>9557.4552238805973</v>
      </c>
      <c r="BT18" s="58"/>
      <c r="BU18" s="94">
        <f>'Kosten absolut'!BU18/'Versicherte absolut'!BU17</f>
        <v>11168.366666666667</v>
      </c>
      <c r="BV18" s="58"/>
      <c r="BW18" s="30"/>
      <c r="BX18" s="30"/>
      <c r="BY18" s="64"/>
      <c r="BZ18" s="64"/>
      <c r="CA18" s="64"/>
      <c r="CB18" s="64"/>
      <c r="CC18" s="64"/>
      <c r="CD18" s="64"/>
      <c r="CE18" s="64"/>
      <c r="CF18" s="64"/>
      <c r="CG18" s="64"/>
      <c r="CH18" s="64"/>
      <c r="CI18" s="64"/>
      <c r="CJ18" s="64"/>
      <c r="CK18" s="64"/>
      <c r="CL18" s="64"/>
      <c r="CM18" s="64"/>
      <c r="CN18" s="64"/>
      <c r="CO18" s="64"/>
    </row>
    <row r="19" spans="1:93" s="20" customFormat="1" x14ac:dyDescent="0.25">
      <c r="A19" s="20" t="s">
        <v>32</v>
      </c>
      <c r="B19" s="94">
        <f>'Kosten absolut'!B19/'Versicherte absolut'!B18</f>
        <v>2568.4653316944796</v>
      </c>
      <c r="C19" s="58"/>
      <c r="D19" s="94">
        <f>'Kosten absolut'!D19/'Versicherte absolut'!D18</f>
        <v>3106.7393176332444</v>
      </c>
      <c r="E19" s="58"/>
      <c r="F19" s="94">
        <f>'Kosten absolut'!F19/'Versicherte absolut'!F18</f>
        <v>788.24119560527106</v>
      </c>
      <c r="G19" s="58"/>
      <c r="H19" s="94">
        <f>'Kosten absolut'!H19/'Versicherte absolut'!H18</f>
        <v>768.16975109511361</v>
      </c>
      <c r="I19" s="58"/>
      <c r="J19" s="94">
        <f>'Kosten absolut'!J19/'Versicherte absolut'!J18</f>
        <v>807.40290852431349</v>
      </c>
      <c r="K19" s="58"/>
      <c r="L19" s="94">
        <f>'Kosten absolut'!L19/'Versicherte absolut'!L18</f>
        <v>1494.4512380441583</v>
      </c>
      <c r="M19" s="58"/>
      <c r="N19" s="94">
        <f>'Kosten absolut'!N19/'Versicherte absolut'!N18</f>
        <v>2388.5131342209429</v>
      </c>
      <c r="O19" s="58"/>
      <c r="P19" s="94">
        <f>'Kosten absolut'!P19/'Versicherte absolut'!P18</f>
        <v>2608.4645752184442</v>
      </c>
      <c r="Q19" s="58"/>
      <c r="R19" s="94">
        <f>'Kosten absolut'!R19/'Versicherte absolut'!R18</f>
        <v>2258.427909090909</v>
      </c>
      <c r="S19" s="58"/>
      <c r="T19" s="94">
        <f>'Kosten absolut'!T19/'Versicherte absolut'!U18</f>
        <v>2229.7910191543187</v>
      </c>
      <c r="U19" s="58"/>
      <c r="V19" s="20" t="s">
        <v>32</v>
      </c>
      <c r="W19" s="94">
        <f>'Kosten absolut'!W19/'Versicherte absolut'!W18</f>
        <v>2611.0562003008813</v>
      </c>
      <c r="X19" s="58"/>
      <c r="Y19" s="94">
        <f>'Kosten absolut'!Y19/'Versicherte absolut'!Y18</f>
        <v>3172.4160520065006</v>
      </c>
      <c r="Z19" s="58"/>
      <c r="AA19" s="94">
        <f>'Kosten absolut'!AA19/'Versicherte absolut'!AA18</f>
        <v>3589.3082228116709</v>
      </c>
      <c r="AB19" s="58"/>
      <c r="AC19" s="94">
        <f>'Kosten absolut'!AC19/'Versicherte absolut'!AC18</f>
        <v>4417.0549123904884</v>
      </c>
      <c r="AD19" s="58"/>
      <c r="AE19" s="94">
        <f>'Kosten absolut'!AE19/'Versicherte absolut'!AE18</f>
        <v>4955.8010298661175</v>
      </c>
      <c r="AF19" s="58"/>
      <c r="AG19" s="94">
        <f>'Kosten absolut'!AG19/'Versicherte absolut'!AG18</f>
        <v>6076.1589695985149</v>
      </c>
      <c r="AH19" s="58"/>
      <c r="AI19" s="94">
        <f>'Kosten absolut'!AI19/'Versicherte absolut'!AI18</f>
        <v>7564.9357941252929</v>
      </c>
      <c r="AJ19" s="58"/>
      <c r="AK19" s="94">
        <f>'Kosten absolut'!AK19/'Versicherte absolut'!AK18</f>
        <v>9886.0957618893553</v>
      </c>
      <c r="AL19" s="58"/>
      <c r="AM19" s="94">
        <f>'Kosten absolut'!AM19/'Versicherte absolut'!AN18</f>
        <v>12906.024769585254</v>
      </c>
      <c r="AN19" s="58"/>
      <c r="AO19" s="94">
        <f>'Kosten absolut'!AO19/'Versicherte absolut'!AP18</f>
        <v>19056.846153846152</v>
      </c>
      <c r="AP19" s="58"/>
      <c r="AQ19" s="20" t="s">
        <v>32</v>
      </c>
      <c r="AR19" s="94">
        <f>'Kosten absolut'!AR19/'Versicherte absolut'!AR18</f>
        <v>940.17344753747318</v>
      </c>
      <c r="AS19" s="58"/>
      <c r="AT19" s="94">
        <f>'Kosten absolut'!AT19/'Versicherte absolut'!AT18</f>
        <v>882.4174595623216</v>
      </c>
      <c r="AU19" s="58"/>
      <c r="AV19" s="94">
        <f>'Kosten absolut'!AV19/'Versicherte absolut'!AV18</f>
        <v>1170.584552932379</v>
      </c>
      <c r="AW19" s="58"/>
      <c r="AX19" s="94">
        <f>'Kosten absolut'!AX19/'Versicherte absolut'!AX18</f>
        <v>1255.9383903457037</v>
      </c>
      <c r="AY19" s="58"/>
      <c r="AZ19" s="94">
        <f>'Kosten absolut'!AZ19/'Versicherte absolut'!AZ18</f>
        <v>1489.4827348660983</v>
      </c>
      <c r="BA19" s="58"/>
      <c r="BB19" s="94">
        <f>'Kosten absolut'!BB19/'Versicherte absolut'!BB18</f>
        <v>1874.1553641190023</v>
      </c>
      <c r="BC19" s="58"/>
      <c r="BD19" s="94">
        <f>'Kosten absolut'!BD19/'Versicherte absolut'!BD18</f>
        <v>2518.4089622641509</v>
      </c>
      <c r="BE19" s="58"/>
      <c r="BF19" s="94">
        <f>'Kosten absolut'!BF19/'Versicherte absolut'!BF18</f>
        <v>3369.7604988546705</v>
      </c>
      <c r="BG19" s="58"/>
      <c r="BH19" s="94">
        <f>'Kosten absolut'!BH19/'Versicherte absolut'!BI18</f>
        <v>4484.0034954407292</v>
      </c>
      <c r="BI19" s="58"/>
      <c r="BJ19" s="94">
        <f>'Kosten absolut'!BK19/'Versicherte absolut'!BK18</f>
        <v>5337.4315835712714</v>
      </c>
      <c r="BK19" s="58"/>
      <c r="BL19" s="20" t="s">
        <v>32</v>
      </c>
      <c r="BM19" s="94">
        <f>'Kosten absolut'!BM19/'Versicherte absolut'!BM18</f>
        <v>6419.5996691480559</v>
      </c>
      <c r="BN19" s="58"/>
      <c r="BO19" s="94">
        <f>'Kosten absolut'!BO19/'Versicherte absolut'!BO18</f>
        <v>7927.875</v>
      </c>
      <c r="BP19" s="58"/>
      <c r="BQ19" s="94">
        <f>'Kosten absolut'!BQ19/'Versicherte absolut'!BQ18</f>
        <v>9103.9055865921782</v>
      </c>
      <c r="BR19" s="58"/>
      <c r="BS19" s="94">
        <f>'Kosten absolut'!BS19/'Versicherte absolut'!BS18</f>
        <v>11128.770202020201</v>
      </c>
      <c r="BT19" s="58"/>
      <c r="BU19" s="94">
        <f>'Kosten absolut'!BU19/'Versicherte absolut'!BU18</f>
        <v>15972.950177935943</v>
      </c>
      <c r="BV19" s="58"/>
      <c r="BW19" s="30"/>
      <c r="BX19" s="30"/>
      <c r="BY19" s="64"/>
      <c r="BZ19" s="64"/>
      <c r="CA19" s="64"/>
      <c r="CB19" s="64"/>
      <c r="CC19" s="64"/>
      <c r="CD19" s="64"/>
      <c r="CE19" s="64"/>
      <c r="CF19" s="64"/>
      <c r="CG19" s="64"/>
      <c r="CH19" s="64"/>
      <c r="CI19" s="64"/>
      <c r="CJ19" s="64"/>
      <c r="CK19" s="64"/>
      <c r="CL19" s="64"/>
      <c r="CM19" s="64"/>
      <c r="CN19" s="64"/>
      <c r="CO19" s="64"/>
    </row>
    <row r="20" spans="1:93" s="20" customFormat="1" x14ac:dyDescent="0.25">
      <c r="A20" s="20" t="s">
        <v>33</v>
      </c>
      <c r="B20" s="94">
        <f>'Kosten absolut'!B20/'Versicherte absolut'!B19</f>
        <v>2636.8338371113355</v>
      </c>
      <c r="C20" s="58"/>
      <c r="D20" s="94">
        <f>'Kosten absolut'!D20/'Versicherte absolut'!D19</f>
        <v>3095.3994782634768</v>
      </c>
      <c r="E20" s="58"/>
      <c r="F20" s="94">
        <f>'Kosten absolut'!F20/'Versicherte absolut'!F19</f>
        <v>814.03996821613032</v>
      </c>
      <c r="G20" s="58"/>
      <c r="H20" s="94">
        <f>'Kosten absolut'!H20/'Versicherte absolut'!H19</f>
        <v>786.78055249520548</v>
      </c>
      <c r="I20" s="58"/>
      <c r="J20" s="94">
        <f>'Kosten absolut'!J20/'Versicherte absolut'!J19</f>
        <v>839.90016645376068</v>
      </c>
      <c r="K20" s="58"/>
      <c r="L20" s="94">
        <f>'Kosten absolut'!L20/'Versicherte absolut'!L19</f>
        <v>1390.3354765506808</v>
      </c>
      <c r="M20" s="58"/>
      <c r="N20" s="94">
        <f>'Kosten absolut'!N20/'Versicherte absolut'!N19</f>
        <v>1847.4131323094266</v>
      </c>
      <c r="O20" s="58"/>
      <c r="P20" s="94">
        <f>'Kosten absolut'!P20/'Versicherte absolut'!P19</f>
        <v>2139.4689602640601</v>
      </c>
      <c r="Q20" s="58"/>
      <c r="R20" s="94">
        <f>'Kosten absolut'!R20/'Versicherte absolut'!R19</f>
        <v>2023.292638777152</v>
      </c>
      <c r="S20" s="58"/>
      <c r="T20" s="94">
        <f>'Kosten absolut'!T20/'Versicherte absolut'!U19</f>
        <v>2105.8422624603322</v>
      </c>
      <c r="U20" s="58"/>
      <c r="V20" s="20" t="s">
        <v>33</v>
      </c>
      <c r="W20" s="94">
        <f>'Kosten absolut'!W20/'Versicherte absolut'!W19</f>
        <v>2291.4254426363727</v>
      </c>
      <c r="X20" s="58"/>
      <c r="Y20" s="94">
        <f>'Kosten absolut'!Y20/'Versicherte absolut'!Y19</f>
        <v>2852.361812603257</v>
      </c>
      <c r="Z20" s="58"/>
      <c r="AA20" s="94">
        <f>'Kosten absolut'!AA20/'Versicherte absolut'!AA19</f>
        <v>3358.8101655756641</v>
      </c>
      <c r="AB20" s="58"/>
      <c r="AC20" s="94">
        <f>'Kosten absolut'!AC20/'Versicherte absolut'!AC19</f>
        <v>4033.8742111302354</v>
      </c>
      <c r="AD20" s="58"/>
      <c r="AE20" s="94">
        <f>'Kosten absolut'!AE20/'Versicherte absolut'!AE19</f>
        <v>4824.0802361931228</v>
      </c>
      <c r="AF20" s="58"/>
      <c r="AG20" s="94">
        <f>'Kosten absolut'!AG20/'Versicherte absolut'!AG19</f>
        <v>5811.5207854236687</v>
      </c>
      <c r="AH20" s="58"/>
      <c r="AI20" s="94">
        <f>'Kosten absolut'!AI20/'Versicherte absolut'!AI19</f>
        <v>7122.9020172910659</v>
      </c>
      <c r="AJ20" s="58"/>
      <c r="AK20" s="94">
        <f>'Kosten absolut'!AK20/'Versicherte absolut'!AK19</f>
        <v>8753.328981723238</v>
      </c>
      <c r="AL20" s="58"/>
      <c r="AM20" s="94">
        <f>'Kosten absolut'!AM20/'Versicherte absolut'!AN19</f>
        <v>11050.803513638464</v>
      </c>
      <c r="AN20" s="58"/>
      <c r="AO20" s="94">
        <f>'Kosten absolut'!AO20/'Versicherte absolut'!AP19</f>
        <v>14616.06779661017</v>
      </c>
      <c r="AP20" s="58"/>
      <c r="AQ20" s="20" t="s">
        <v>33</v>
      </c>
      <c r="AR20" s="94">
        <f>'Kosten absolut'!AR20/'Versicherte absolut'!AR19</f>
        <v>816.18737890949353</v>
      </c>
      <c r="AS20" s="58"/>
      <c r="AT20" s="94">
        <f>'Kosten absolut'!AT20/'Versicherte absolut'!AT19</f>
        <v>976.59408381265405</v>
      </c>
      <c r="AU20" s="58"/>
      <c r="AV20" s="94">
        <f>'Kosten absolut'!AV20/'Versicherte absolut'!AV19</f>
        <v>1075.1545704197724</v>
      </c>
      <c r="AW20" s="58"/>
      <c r="AX20" s="94">
        <f>'Kosten absolut'!AX20/'Versicherte absolut'!AX19</f>
        <v>1194.8913600491956</v>
      </c>
      <c r="AY20" s="58"/>
      <c r="AZ20" s="94">
        <f>'Kosten absolut'!AZ20/'Versicherte absolut'!AZ19</f>
        <v>1534.8566304947581</v>
      </c>
      <c r="BA20" s="58"/>
      <c r="BB20" s="94">
        <f>'Kosten absolut'!BB20/'Versicherte absolut'!BB19</f>
        <v>2009.2727096084718</v>
      </c>
      <c r="BC20" s="58"/>
      <c r="BD20" s="94">
        <f>'Kosten absolut'!BD20/'Versicherte absolut'!BD19</f>
        <v>2393.8353262726341</v>
      </c>
      <c r="BE20" s="58"/>
      <c r="BF20" s="94">
        <f>'Kosten absolut'!BF20/'Versicherte absolut'!BF19</f>
        <v>3207.1317401224933</v>
      </c>
      <c r="BG20" s="58"/>
      <c r="BH20" s="94">
        <f>'Kosten absolut'!BH20/'Versicherte absolut'!BI19</f>
        <v>3976.1549479166665</v>
      </c>
      <c r="BI20" s="58"/>
      <c r="BJ20" s="94">
        <f>'Kosten absolut'!BK20/'Versicherte absolut'!BK19</f>
        <v>5014.5394584139267</v>
      </c>
      <c r="BK20" s="58"/>
      <c r="BL20" s="20" t="s">
        <v>33</v>
      </c>
      <c r="BM20" s="94">
        <f>'Kosten absolut'!BM20/'Versicherte absolut'!BM19</f>
        <v>6310.3789954337899</v>
      </c>
      <c r="BN20" s="58"/>
      <c r="BO20" s="94">
        <f>'Kosten absolut'!BO20/'Versicherte absolut'!BO19</f>
        <v>7391.6539958096382</v>
      </c>
      <c r="BP20" s="58"/>
      <c r="BQ20" s="94">
        <f>'Kosten absolut'!BQ20/'Versicherte absolut'!BQ19</f>
        <v>8227.9478694469635</v>
      </c>
      <c r="BR20" s="58"/>
      <c r="BS20" s="94">
        <f>'Kosten absolut'!BS20/'Versicherte absolut'!BS19</f>
        <v>10463.83396946565</v>
      </c>
      <c r="BT20" s="58"/>
      <c r="BU20" s="94">
        <f>'Kosten absolut'!BU20/'Versicherte absolut'!BU19</f>
        <v>12274.861042183622</v>
      </c>
      <c r="BV20" s="58"/>
      <c r="BW20" s="30"/>
      <c r="BX20" s="30"/>
      <c r="BY20" s="64"/>
      <c r="BZ20" s="64"/>
      <c r="CA20" s="64"/>
      <c r="CB20" s="64"/>
      <c r="CC20" s="64"/>
      <c r="CD20" s="64"/>
      <c r="CE20" s="64"/>
      <c r="CF20" s="64"/>
      <c r="CG20" s="64"/>
      <c r="CH20" s="64"/>
      <c r="CI20" s="64"/>
      <c r="CJ20" s="64"/>
      <c r="CK20" s="64"/>
      <c r="CL20" s="64"/>
      <c r="CM20" s="64"/>
      <c r="CN20" s="64"/>
      <c r="CO20" s="64"/>
    </row>
    <row r="21" spans="1:93" s="20" customFormat="1" x14ac:dyDescent="0.25">
      <c r="A21" s="20" t="s">
        <v>34</v>
      </c>
      <c r="B21" s="94">
        <f>'Kosten absolut'!B21/'Versicherte absolut'!B20</f>
        <v>3832.8048803624838</v>
      </c>
      <c r="C21" s="58"/>
      <c r="D21" s="94">
        <f>'Kosten absolut'!D21/'Versicherte absolut'!D20</f>
        <v>4342.8818498490527</v>
      </c>
      <c r="E21" s="58"/>
      <c r="F21" s="94">
        <f>'Kosten absolut'!F21/'Versicherte absolut'!F20</f>
        <v>1134.729898571579</v>
      </c>
      <c r="G21" s="58"/>
      <c r="H21" s="94">
        <f>'Kosten absolut'!H21/'Versicherte absolut'!H20</f>
        <v>1085.7067359757418</v>
      </c>
      <c r="I21" s="58"/>
      <c r="J21" s="94">
        <f>'Kosten absolut'!J21/'Versicherte absolut'!J20</f>
        <v>1181.1046988116377</v>
      </c>
      <c r="K21" s="58"/>
      <c r="L21" s="94">
        <f>'Kosten absolut'!L21/'Versicherte absolut'!L20</f>
        <v>1995.6810244470314</v>
      </c>
      <c r="M21" s="58"/>
      <c r="N21" s="94">
        <f>'Kosten absolut'!N21/'Versicherte absolut'!N20</f>
        <v>2229.8006745362563</v>
      </c>
      <c r="O21" s="58"/>
      <c r="P21" s="94">
        <f>'Kosten absolut'!P21/'Versicherte absolut'!P20</f>
        <v>2726.5376429479034</v>
      </c>
      <c r="Q21" s="58"/>
      <c r="R21" s="94">
        <f>'Kosten absolut'!R21/'Versicherte absolut'!R20</f>
        <v>2930.0544467273262</v>
      </c>
      <c r="S21" s="58"/>
      <c r="T21" s="94">
        <f>'Kosten absolut'!T21/'Versicherte absolut'!U20</f>
        <v>2941.7404949536844</v>
      </c>
      <c r="U21" s="58"/>
      <c r="V21" s="20" t="s">
        <v>34</v>
      </c>
      <c r="W21" s="94">
        <f>'Kosten absolut'!W21/'Versicherte absolut'!W20</f>
        <v>3326.3891275366614</v>
      </c>
      <c r="X21" s="58"/>
      <c r="Y21" s="94">
        <f>'Kosten absolut'!Y21/'Versicherte absolut'!Y20</f>
        <v>3810.5252924699294</v>
      </c>
      <c r="Z21" s="58"/>
      <c r="AA21" s="94">
        <f>'Kosten absolut'!AA21/'Versicherte absolut'!AA20</f>
        <v>4374.8270868824529</v>
      </c>
      <c r="AB21" s="58"/>
      <c r="AC21" s="94">
        <f>'Kosten absolut'!AC21/'Versicherte absolut'!AC20</f>
        <v>5082.0825671202647</v>
      </c>
      <c r="AD21" s="58"/>
      <c r="AE21" s="94">
        <f>'Kosten absolut'!AE21/'Versicherte absolut'!AE20</f>
        <v>5831.5028994201157</v>
      </c>
      <c r="AF21" s="58"/>
      <c r="AG21" s="94">
        <f>'Kosten absolut'!AG21/'Versicherte absolut'!AG20</f>
        <v>6973.9790502793294</v>
      </c>
      <c r="AH21" s="58"/>
      <c r="AI21" s="94">
        <f>'Kosten absolut'!AI21/'Versicherte absolut'!AI20</f>
        <v>8752.9254933548127</v>
      </c>
      <c r="AJ21" s="58"/>
      <c r="AK21" s="94">
        <f>'Kosten absolut'!AK21/'Versicherte absolut'!AK20</f>
        <v>10948.695879971421</v>
      </c>
      <c r="AL21" s="58"/>
      <c r="AM21" s="94">
        <f>'Kosten absolut'!AM21/'Versicherte absolut'!AN20</f>
        <v>13883.225916453537</v>
      </c>
      <c r="AN21" s="58"/>
      <c r="AO21" s="94">
        <f>'Kosten absolut'!AO21/'Versicherte absolut'!AP20</f>
        <v>17938.44944512947</v>
      </c>
      <c r="AP21" s="58"/>
      <c r="AQ21" s="20" t="s">
        <v>34</v>
      </c>
      <c r="AR21" s="94">
        <f>'Kosten absolut'!AR21/'Versicherte absolut'!AR20</f>
        <v>997.47765890497169</v>
      </c>
      <c r="AS21" s="58"/>
      <c r="AT21" s="94">
        <f>'Kosten absolut'!AT21/'Versicherte absolut'!AT20</f>
        <v>1261.2149613069648</v>
      </c>
      <c r="AU21" s="58"/>
      <c r="AV21" s="94">
        <f>'Kosten absolut'!AV21/'Versicherte absolut'!AV20</f>
        <v>1579.8476810673444</v>
      </c>
      <c r="AW21" s="58"/>
      <c r="AX21" s="94">
        <f>'Kosten absolut'!AX21/'Versicherte absolut'!AX20</f>
        <v>1885.5291666666667</v>
      </c>
      <c r="AY21" s="58"/>
      <c r="AZ21" s="94">
        <f>'Kosten absolut'!AZ21/'Versicherte absolut'!AZ20</f>
        <v>2205.2663283023908</v>
      </c>
      <c r="BA21" s="58"/>
      <c r="BB21" s="94">
        <f>'Kosten absolut'!BB21/'Versicherte absolut'!BB20</f>
        <v>2599.4287807737396</v>
      </c>
      <c r="BC21" s="58"/>
      <c r="BD21" s="94">
        <f>'Kosten absolut'!BD21/'Versicherte absolut'!BD20</f>
        <v>3336.5951410125722</v>
      </c>
      <c r="BE21" s="58"/>
      <c r="BF21" s="94">
        <f>'Kosten absolut'!BF21/'Versicherte absolut'!BF20</f>
        <v>3830.1778871506417</v>
      </c>
      <c r="BG21" s="58"/>
      <c r="BH21" s="94">
        <f>'Kosten absolut'!BH21/'Versicherte absolut'!BI20</f>
        <v>5002.4188565697095</v>
      </c>
      <c r="BI21" s="58"/>
      <c r="BJ21" s="94">
        <f>'Kosten absolut'!BK21/'Versicherte absolut'!BK20</f>
        <v>6011.3149342274955</v>
      </c>
      <c r="BK21" s="58"/>
      <c r="BL21" s="20" t="s">
        <v>34</v>
      </c>
      <c r="BM21" s="94">
        <f>'Kosten absolut'!BM21/'Versicherte absolut'!BM20</f>
        <v>7531.0457516339866</v>
      </c>
      <c r="BN21" s="58"/>
      <c r="BO21" s="94">
        <f>'Kosten absolut'!BO21/'Versicherte absolut'!BO20</f>
        <v>8530.9520103761351</v>
      </c>
      <c r="BP21" s="58"/>
      <c r="BQ21" s="94">
        <f>'Kosten absolut'!BQ21/'Versicherte absolut'!BQ20</f>
        <v>10646.456385542169</v>
      </c>
      <c r="BR21" s="58"/>
      <c r="BS21" s="94">
        <f>'Kosten absolut'!BS21/'Versicherte absolut'!BS20</f>
        <v>12417.992950654581</v>
      </c>
      <c r="BT21" s="58"/>
      <c r="BU21" s="94">
        <f>'Kosten absolut'!BU21/'Versicherte absolut'!BU20</f>
        <v>15896.450110864746</v>
      </c>
      <c r="BV21" s="58"/>
      <c r="BW21" s="30"/>
      <c r="BX21" s="30"/>
      <c r="BY21" s="64"/>
      <c r="BZ21" s="64"/>
      <c r="CA21" s="64"/>
      <c r="CB21" s="64"/>
      <c r="CC21" s="64"/>
      <c r="CD21" s="64"/>
      <c r="CE21" s="64"/>
      <c r="CF21" s="64"/>
      <c r="CG21" s="64"/>
      <c r="CH21" s="64"/>
      <c r="CI21" s="64"/>
      <c r="CJ21" s="64"/>
      <c r="CK21" s="64"/>
      <c r="CL21" s="64"/>
      <c r="CM21" s="64"/>
      <c r="CN21" s="64"/>
      <c r="CO21" s="64"/>
    </row>
    <row r="22" spans="1:93" s="20" customFormat="1" x14ac:dyDescent="0.25">
      <c r="A22" s="20" t="s">
        <v>35</v>
      </c>
      <c r="B22" s="94">
        <f>'Kosten absolut'!B22/'Versicherte absolut'!B21</f>
        <v>2863.9446965782199</v>
      </c>
      <c r="C22" s="58"/>
      <c r="D22" s="94">
        <f>'Kosten absolut'!D22/'Versicherte absolut'!D21</f>
        <v>3303.0082383582394</v>
      </c>
      <c r="E22" s="58"/>
      <c r="F22" s="94">
        <f>'Kosten absolut'!F22/'Versicherte absolut'!F21</f>
        <v>981.42911733259416</v>
      </c>
      <c r="G22" s="58"/>
      <c r="H22" s="94">
        <f>'Kosten absolut'!H22/'Versicherte absolut'!H21</f>
        <v>958.55819698687833</v>
      </c>
      <c r="I22" s="58"/>
      <c r="J22" s="94">
        <f>'Kosten absolut'!J22/'Versicherte absolut'!J21</f>
        <v>1003.3059580072829</v>
      </c>
      <c r="K22" s="58"/>
      <c r="L22" s="94">
        <f>'Kosten absolut'!L22/'Versicherte absolut'!L21</f>
        <v>1590.4085625726464</v>
      </c>
      <c r="M22" s="58"/>
      <c r="N22" s="94">
        <f>'Kosten absolut'!N22/'Versicherte absolut'!N21</f>
        <v>2030.598975188781</v>
      </c>
      <c r="O22" s="58"/>
      <c r="P22" s="94">
        <f>'Kosten absolut'!P22/'Versicherte absolut'!P21</f>
        <v>2470.7694411414982</v>
      </c>
      <c r="Q22" s="58"/>
      <c r="R22" s="94">
        <f>'Kosten absolut'!R22/'Versicherte absolut'!R21</f>
        <v>2313.397678737233</v>
      </c>
      <c r="S22" s="58"/>
      <c r="T22" s="94">
        <f>'Kosten absolut'!T22/'Versicherte absolut'!U21</f>
        <v>2387.4146813186812</v>
      </c>
      <c r="U22" s="58"/>
      <c r="V22" s="20" t="s">
        <v>35</v>
      </c>
      <c r="W22" s="94">
        <f>'Kosten absolut'!W22/'Versicherte absolut'!W21</f>
        <v>2612.3226727022238</v>
      </c>
      <c r="X22" s="58"/>
      <c r="Y22" s="94">
        <f>'Kosten absolut'!Y22/'Versicherte absolut'!Y21</f>
        <v>3017.8066862042765</v>
      </c>
      <c r="Z22" s="58"/>
      <c r="AA22" s="94">
        <f>'Kosten absolut'!AA22/'Versicherte absolut'!AA21</f>
        <v>3542.4475086179882</v>
      </c>
      <c r="AB22" s="58"/>
      <c r="AC22" s="94">
        <f>'Kosten absolut'!AC22/'Versicherte absolut'!AC21</f>
        <v>4114.7774842044801</v>
      </c>
      <c r="AD22" s="58"/>
      <c r="AE22" s="94">
        <f>'Kosten absolut'!AE22/'Versicherte absolut'!AE21</f>
        <v>4875.6796614872364</v>
      </c>
      <c r="AF22" s="58"/>
      <c r="AG22" s="94">
        <f>'Kosten absolut'!AG22/'Versicherte absolut'!AG21</f>
        <v>5828.8278636793939</v>
      </c>
      <c r="AH22" s="58"/>
      <c r="AI22" s="94">
        <f>'Kosten absolut'!AI22/'Versicherte absolut'!AI21</f>
        <v>7419.5387523629488</v>
      </c>
      <c r="AJ22" s="58"/>
      <c r="AK22" s="94">
        <f>'Kosten absolut'!AK22/'Versicherte absolut'!AK21</f>
        <v>9395.0503856041123</v>
      </c>
      <c r="AL22" s="58"/>
      <c r="AM22" s="94">
        <f>'Kosten absolut'!AM22/'Versicherte absolut'!AN21</f>
        <v>12084.487598944592</v>
      </c>
      <c r="AN22" s="58"/>
      <c r="AO22" s="94">
        <f>'Kosten absolut'!AO22/'Versicherte absolut'!AP21</f>
        <v>15402.04410354746</v>
      </c>
      <c r="AP22" s="58"/>
      <c r="AQ22" s="20" t="s">
        <v>35</v>
      </c>
      <c r="AR22" s="94">
        <f>'Kosten absolut'!AR22/'Versicherte absolut'!AR21</f>
        <v>867.98248407643314</v>
      </c>
      <c r="AS22" s="58"/>
      <c r="AT22" s="94">
        <f>'Kosten absolut'!AT22/'Versicherte absolut'!AT21</f>
        <v>1120.4228432563791</v>
      </c>
      <c r="AU22" s="58"/>
      <c r="AV22" s="94">
        <f>'Kosten absolut'!AV22/'Versicherte absolut'!AV21</f>
        <v>1169.0476709013915</v>
      </c>
      <c r="AW22" s="58"/>
      <c r="AX22" s="94">
        <f>'Kosten absolut'!AX22/'Versicherte absolut'!AX21</f>
        <v>1366.2472485768501</v>
      </c>
      <c r="AY22" s="58"/>
      <c r="AZ22" s="94">
        <f>'Kosten absolut'!AZ22/'Versicherte absolut'!AZ21</f>
        <v>1597.9457597173146</v>
      </c>
      <c r="BA22" s="58"/>
      <c r="BB22" s="94">
        <f>'Kosten absolut'!BB22/'Versicherte absolut'!BB21</f>
        <v>1932.5883426157097</v>
      </c>
      <c r="BC22" s="58"/>
      <c r="BD22" s="94">
        <f>'Kosten absolut'!BD22/'Versicherte absolut'!BD21</f>
        <v>2336.067486008998</v>
      </c>
      <c r="BE22" s="58"/>
      <c r="BF22" s="94">
        <f>'Kosten absolut'!BF22/'Versicherte absolut'!BF21</f>
        <v>3139.3432133872907</v>
      </c>
      <c r="BG22" s="58"/>
      <c r="BH22" s="94">
        <f>'Kosten absolut'!BH22/'Versicherte absolut'!BI21</f>
        <v>3816.3095209217709</v>
      </c>
      <c r="BI22" s="58"/>
      <c r="BJ22" s="94">
        <f>'Kosten absolut'!BK22/'Versicherte absolut'!BK21</f>
        <v>5239.272129092903</v>
      </c>
      <c r="BK22" s="58"/>
      <c r="BL22" s="20" t="s">
        <v>35</v>
      </c>
      <c r="BM22" s="94">
        <f>'Kosten absolut'!BM22/'Versicherte absolut'!BM21</f>
        <v>6260.3542667159218</v>
      </c>
      <c r="BN22" s="58"/>
      <c r="BO22" s="94">
        <f>'Kosten absolut'!BO22/'Versicherte absolut'!BO21</f>
        <v>7868.8405511811025</v>
      </c>
      <c r="BP22" s="58"/>
      <c r="BQ22" s="94">
        <f>'Kosten absolut'!BQ22/'Versicherte absolut'!BQ21</f>
        <v>8992.1258879242305</v>
      </c>
      <c r="BR22" s="58"/>
      <c r="BS22" s="94">
        <f>'Kosten absolut'!BS22/'Versicherte absolut'!BS21</f>
        <v>11319.24236453202</v>
      </c>
      <c r="BT22" s="58"/>
      <c r="BU22" s="94">
        <f>'Kosten absolut'!BU22/'Versicherte absolut'!BU21</f>
        <v>12654.84900990099</v>
      </c>
      <c r="BV22" s="58"/>
      <c r="BW22" s="30"/>
      <c r="BX22" s="30"/>
      <c r="BY22" s="64"/>
      <c r="BZ22" s="64"/>
      <c r="CA22" s="64"/>
      <c r="CB22" s="64"/>
      <c r="CC22" s="64"/>
      <c r="CD22" s="64"/>
      <c r="CE22" s="64"/>
      <c r="CF22" s="64"/>
      <c r="CG22" s="64"/>
      <c r="CH22" s="64"/>
      <c r="CI22" s="64"/>
      <c r="CJ22" s="64"/>
      <c r="CK22" s="64"/>
      <c r="CL22" s="64"/>
      <c r="CM22" s="64"/>
      <c r="CN22" s="64"/>
      <c r="CO22" s="64"/>
    </row>
    <row r="23" spans="1:93" s="20" customFormat="1" x14ac:dyDescent="0.25">
      <c r="A23" s="20" t="s">
        <v>36</v>
      </c>
      <c r="B23" s="94">
        <f>'Kosten absolut'!B23/'Versicherte absolut'!B22</f>
        <v>2595.2885886443873</v>
      </c>
      <c r="C23" s="58"/>
      <c r="D23" s="94">
        <f>'Kosten absolut'!D23/'Versicherte absolut'!D22</f>
        <v>3043.51223196401</v>
      </c>
      <c r="E23" s="58"/>
      <c r="F23" s="94">
        <f>'Kosten absolut'!F23/'Versicherte absolut'!F22</f>
        <v>704.69205733674949</v>
      </c>
      <c r="G23" s="58"/>
      <c r="H23" s="94">
        <f>'Kosten absolut'!H23/'Versicherte absolut'!H22</f>
        <v>685.47428571428577</v>
      </c>
      <c r="I23" s="58"/>
      <c r="J23" s="94">
        <f>'Kosten absolut'!J23/'Versicherte absolut'!J22</f>
        <v>722.77086413116513</v>
      </c>
      <c r="K23" s="58"/>
      <c r="L23" s="94">
        <f>'Kosten absolut'!L23/'Versicherte absolut'!L22</f>
        <v>1406.8428351309708</v>
      </c>
      <c r="M23" s="58"/>
      <c r="N23" s="94">
        <f>'Kosten absolut'!N23/'Versicherte absolut'!N22</f>
        <v>1906.1627586206896</v>
      </c>
      <c r="O23" s="58"/>
      <c r="P23" s="94">
        <f>'Kosten absolut'!P23/'Versicherte absolut'!P22</f>
        <v>2173.0978157644822</v>
      </c>
      <c r="Q23" s="58"/>
      <c r="R23" s="94">
        <f>'Kosten absolut'!R23/'Versicherte absolut'!R22</f>
        <v>2001.3391178597253</v>
      </c>
      <c r="S23" s="58"/>
      <c r="T23" s="94">
        <f>'Kosten absolut'!T23/'Versicherte absolut'!U22</f>
        <v>2059.0468553459118</v>
      </c>
      <c r="U23" s="58"/>
      <c r="V23" s="20" t="s">
        <v>36</v>
      </c>
      <c r="W23" s="94">
        <f>'Kosten absolut'!W23/'Versicherte absolut'!W22</f>
        <v>2219.7927551375828</v>
      </c>
      <c r="X23" s="58"/>
      <c r="Y23" s="94">
        <f>'Kosten absolut'!Y23/'Versicherte absolut'!Y22</f>
        <v>2920.1997694967345</v>
      </c>
      <c r="Z23" s="58"/>
      <c r="AA23" s="94">
        <f>'Kosten absolut'!AA23/'Versicherte absolut'!AA22</f>
        <v>3510.2708674304417</v>
      </c>
      <c r="AB23" s="58"/>
      <c r="AC23" s="94">
        <f>'Kosten absolut'!AC23/'Versicherte absolut'!AC22</f>
        <v>3747.0842997323816</v>
      </c>
      <c r="AD23" s="58"/>
      <c r="AE23" s="94">
        <f>'Kosten absolut'!AE23/'Versicherte absolut'!AE22</f>
        <v>4593.3594539939331</v>
      </c>
      <c r="AF23" s="58"/>
      <c r="AG23" s="94">
        <f>'Kosten absolut'!AG23/'Versicherte absolut'!AG22</f>
        <v>5358.9305064782093</v>
      </c>
      <c r="AH23" s="58"/>
      <c r="AI23" s="94">
        <f>'Kosten absolut'!AI23/'Versicherte absolut'!AI22</f>
        <v>6839.9221484610744</v>
      </c>
      <c r="AJ23" s="58"/>
      <c r="AK23" s="94">
        <f>'Kosten absolut'!AK23/'Versicherte absolut'!AK22</f>
        <v>8560.6498194945852</v>
      </c>
      <c r="AL23" s="58"/>
      <c r="AM23" s="94">
        <f>'Kosten absolut'!AM23/'Versicherte absolut'!AN22</f>
        <v>10425.035511363636</v>
      </c>
      <c r="AN23" s="58"/>
      <c r="AO23" s="94">
        <f>'Kosten absolut'!AO23/'Versicherte absolut'!AP22</f>
        <v>15913.44292237443</v>
      </c>
      <c r="AP23" s="58"/>
      <c r="AQ23" s="20" t="s">
        <v>36</v>
      </c>
      <c r="AR23" s="94">
        <f>'Kosten absolut'!AR23/'Versicherte absolut'!AR22</f>
        <v>704.78312159709617</v>
      </c>
      <c r="AS23" s="58"/>
      <c r="AT23" s="94">
        <f>'Kosten absolut'!AT23/'Versicherte absolut'!AT22</f>
        <v>1122.4590669014085</v>
      </c>
      <c r="AU23" s="58"/>
      <c r="AV23" s="94">
        <f>'Kosten absolut'!AV23/'Versicherte absolut'!AV22</f>
        <v>1227.203237410072</v>
      </c>
      <c r="AW23" s="58"/>
      <c r="AX23" s="94">
        <f>'Kosten absolut'!AX23/'Versicherte absolut'!AX22</f>
        <v>1320.6445827232797</v>
      </c>
      <c r="AY23" s="58"/>
      <c r="AZ23" s="94">
        <f>'Kosten absolut'!AZ23/'Versicherte absolut'!AZ22</f>
        <v>1278.6550742965539</v>
      </c>
      <c r="BA23" s="58"/>
      <c r="BB23" s="94">
        <f>'Kosten absolut'!BB23/'Versicherte absolut'!BB22</f>
        <v>1898.4608695652173</v>
      </c>
      <c r="BC23" s="58"/>
      <c r="BD23" s="94">
        <f>'Kosten absolut'!BD23/'Versicherte absolut'!BD22</f>
        <v>2259.1229698375869</v>
      </c>
      <c r="BE23" s="58"/>
      <c r="BF23" s="94">
        <f>'Kosten absolut'!BF23/'Versicherte absolut'!BF22</f>
        <v>2815.5334909377461</v>
      </c>
      <c r="BG23" s="58"/>
      <c r="BH23" s="94">
        <f>'Kosten absolut'!BH23/'Versicherte absolut'!BI22</f>
        <v>3303.8172248803826</v>
      </c>
      <c r="BI23" s="58"/>
      <c r="BJ23" s="94">
        <f>'Kosten absolut'!BK23/'Versicherte absolut'!BK22</f>
        <v>4494.2504581551621</v>
      </c>
      <c r="BK23" s="58"/>
      <c r="BL23" s="20" t="s">
        <v>36</v>
      </c>
      <c r="BM23" s="94">
        <f>'Kosten absolut'!BM23/'Versicherte absolut'!BM22</f>
        <v>5288.970170454545</v>
      </c>
      <c r="BN23" s="58"/>
      <c r="BO23" s="94">
        <f>'Kosten absolut'!BO23/'Versicherte absolut'!BO22</f>
        <v>6702.8892988929892</v>
      </c>
      <c r="BP23" s="58"/>
      <c r="BQ23" s="94">
        <f>'Kosten absolut'!BQ23/'Versicherte absolut'!BQ22</f>
        <v>7031.0958721704392</v>
      </c>
      <c r="BR23" s="58"/>
      <c r="BS23" s="94">
        <f>'Kosten absolut'!BS23/'Versicherte absolut'!BS22</f>
        <v>8957.3692307692309</v>
      </c>
      <c r="BT23" s="58"/>
      <c r="BU23" s="94">
        <f>'Kosten absolut'!BU23/'Versicherte absolut'!BU22</f>
        <v>11533.92125984252</v>
      </c>
      <c r="BV23" s="58"/>
      <c r="BW23" s="30"/>
      <c r="BX23" s="30"/>
      <c r="BY23" s="64"/>
      <c r="BZ23" s="64"/>
      <c r="CA23" s="64"/>
      <c r="CB23" s="64"/>
      <c r="CC23" s="64"/>
      <c r="CD23" s="64"/>
      <c r="CE23" s="64"/>
      <c r="CF23" s="64"/>
      <c r="CG23" s="64"/>
      <c r="CH23" s="64"/>
      <c r="CI23" s="64"/>
      <c r="CJ23" s="64"/>
      <c r="CK23" s="64"/>
      <c r="CL23" s="64"/>
      <c r="CM23" s="64"/>
      <c r="CN23" s="64"/>
      <c r="CO23" s="64"/>
    </row>
    <row r="24" spans="1:93" s="20" customFormat="1" x14ac:dyDescent="0.25">
      <c r="A24" s="20" t="s">
        <v>37</v>
      </c>
      <c r="B24" s="94">
        <f>'Kosten absolut'!B24/'Versicherte absolut'!B23</f>
        <v>2083.1510944105212</v>
      </c>
      <c r="C24" s="58"/>
      <c r="D24" s="94">
        <f>'Kosten absolut'!D24/'Versicherte absolut'!D23</f>
        <v>2481.3064937555432</v>
      </c>
      <c r="E24" s="58"/>
      <c r="F24" s="94">
        <f>'Kosten absolut'!F24/'Versicherte absolut'!F23</f>
        <v>639.8204727146333</v>
      </c>
      <c r="G24" s="58"/>
      <c r="H24" s="94">
        <f>'Kosten absolut'!H24/'Versicherte absolut'!H23</f>
        <v>638.61394495412844</v>
      </c>
      <c r="I24" s="58"/>
      <c r="J24" s="94">
        <f>'Kosten absolut'!J24/'Versicherte absolut'!J23</f>
        <v>640.90590954110269</v>
      </c>
      <c r="K24" s="58"/>
      <c r="L24" s="94">
        <f>'Kosten absolut'!L24/'Versicherte absolut'!L23</f>
        <v>1152.4038461538462</v>
      </c>
      <c r="M24" s="58"/>
      <c r="N24" s="94">
        <f>'Kosten absolut'!N24/'Versicherte absolut'!N23</f>
        <v>1739.4433212996389</v>
      </c>
      <c r="O24" s="58"/>
      <c r="P24" s="94">
        <f>'Kosten absolut'!P24/'Versicherte absolut'!P23</f>
        <v>1810.0784960422163</v>
      </c>
      <c r="Q24" s="58"/>
      <c r="R24" s="94">
        <f>'Kosten absolut'!R24/'Versicherte absolut'!R23</f>
        <v>1623.7452452452453</v>
      </c>
      <c r="S24" s="58"/>
      <c r="T24" s="94">
        <f>'Kosten absolut'!T24/'Versicherte absolut'!U23</f>
        <v>1696.2226117440841</v>
      </c>
      <c r="U24" s="58"/>
      <c r="V24" s="20" t="s">
        <v>37</v>
      </c>
      <c r="W24" s="94">
        <f>'Kosten absolut'!W24/'Versicherte absolut'!W23</f>
        <v>1935.379777455249</v>
      </c>
      <c r="X24" s="58"/>
      <c r="Y24" s="94">
        <f>'Kosten absolut'!Y24/'Versicherte absolut'!Y23</f>
        <v>2429.3758314855877</v>
      </c>
      <c r="Z24" s="58"/>
      <c r="AA24" s="94">
        <f>'Kosten absolut'!AA24/'Versicherte absolut'!AA23</f>
        <v>2535.6565533980583</v>
      </c>
      <c r="AB24" s="58"/>
      <c r="AC24" s="94">
        <f>'Kosten absolut'!AC24/'Versicherte absolut'!AC23</f>
        <v>3217.1017191977076</v>
      </c>
      <c r="AD24" s="58"/>
      <c r="AE24" s="94">
        <f>'Kosten absolut'!AE24/'Versicherte absolut'!AE23</f>
        <v>3777.4887029288702</v>
      </c>
      <c r="AF24" s="58"/>
      <c r="AG24" s="94">
        <f>'Kosten absolut'!AG24/'Versicherte absolut'!AG23</f>
        <v>4365.6369668246443</v>
      </c>
      <c r="AH24" s="58"/>
      <c r="AI24" s="94">
        <f>'Kosten absolut'!AI24/'Versicherte absolut'!AI23</f>
        <v>5232.816205533597</v>
      </c>
      <c r="AJ24" s="58"/>
      <c r="AK24" s="94">
        <f>'Kosten absolut'!AK24/'Versicherte absolut'!AK23</f>
        <v>6045.6441073512251</v>
      </c>
      <c r="AL24" s="58"/>
      <c r="AM24" s="94">
        <f>'Kosten absolut'!AM24/'Versicherte absolut'!AN23</f>
        <v>8790.4266409266402</v>
      </c>
      <c r="AN24" s="58"/>
      <c r="AO24" s="94">
        <f>'Kosten absolut'!AO24/'Versicherte absolut'!AP23</f>
        <v>11972.70382165605</v>
      </c>
      <c r="AP24" s="58"/>
      <c r="AQ24" s="20" t="s">
        <v>37</v>
      </c>
      <c r="AR24" s="94">
        <f>'Kosten absolut'!AR24/'Versicherte absolut'!AR23</f>
        <v>616.01074824307568</v>
      </c>
      <c r="AS24" s="58"/>
      <c r="AT24" s="94">
        <f>'Kosten absolut'!AT24/'Versicherte absolut'!AT23</f>
        <v>772.42876434841321</v>
      </c>
      <c r="AU24" s="58"/>
      <c r="AV24" s="94">
        <f>'Kosten absolut'!AV24/'Versicherte absolut'!AV23</f>
        <v>824.59563203176708</v>
      </c>
      <c r="AW24" s="58"/>
      <c r="AX24" s="94">
        <f>'Kosten absolut'!AX24/'Versicherte absolut'!AX23</f>
        <v>953.0625</v>
      </c>
      <c r="AY24" s="58"/>
      <c r="AZ24" s="94">
        <f>'Kosten absolut'!AZ24/'Versicherte absolut'!AZ23</f>
        <v>1142.8252821670428</v>
      </c>
      <c r="BA24" s="58"/>
      <c r="BB24" s="94">
        <f>'Kosten absolut'!BB24/'Versicherte absolut'!BB23</f>
        <v>1737.6512161541991</v>
      </c>
      <c r="BC24" s="58"/>
      <c r="BD24" s="94">
        <f>'Kosten absolut'!BD24/'Versicherte absolut'!BD23</f>
        <v>2046.4926778242677</v>
      </c>
      <c r="BE24" s="58"/>
      <c r="BF24" s="94">
        <f>'Kosten absolut'!BF24/'Versicherte absolut'!BF23</f>
        <v>2760.5092165898618</v>
      </c>
      <c r="BG24" s="58"/>
      <c r="BH24" s="94">
        <f>'Kosten absolut'!BH24/'Versicherte absolut'!BI23</f>
        <v>2871.7781569965869</v>
      </c>
      <c r="BI24" s="58"/>
      <c r="BJ24" s="94">
        <f>'Kosten absolut'!BK24/'Versicherte absolut'!BK23</f>
        <v>3828.3273244781785</v>
      </c>
      <c r="BK24" s="58"/>
      <c r="BL24" s="20" t="s">
        <v>37</v>
      </c>
      <c r="BM24" s="94">
        <f>'Kosten absolut'!BM24/'Versicherte absolut'!BM23</f>
        <v>5432.4891540130147</v>
      </c>
      <c r="BN24" s="58"/>
      <c r="BO24" s="94">
        <f>'Kosten absolut'!BO24/'Versicherte absolut'!BO23</f>
        <v>5549.3347578347575</v>
      </c>
      <c r="BP24" s="58"/>
      <c r="BQ24" s="94">
        <f>'Kosten absolut'!BQ24/'Versicherte absolut'!BQ23</f>
        <v>5682.0916179337228</v>
      </c>
      <c r="BR24" s="58"/>
      <c r="BS24" s="94">
        <f>'Kosten absolut'!BS24/'Versicherte absolut'!BS23</f>
        <v>7615.0952380952385</v>
      </c>
      <c r="BT24" s="58"/>
      <c r="BU24" s="94">
        <f>'Kosten absolut'!BU24/'Versicherte absolut'!BU23</f>
        <v>9828.6396396396394</v>
      </c>
      <c r="BV24" s="58"/>
      <c r="BW24" s="30"/>
      <c r="BX24" s="30"/>
      <c r="BY24" s="64"/>
      <c r="BZ24" s="64"/>
      <c r="CA24" s="64"/>
      <c r="CB24" s="64"/>
      <c r="CC24" s="64"/>
      <c r="CD24" s="64"/>
      <c r="CE24" s="64"/>
      <c r="CF24" s="64"/>
      <c r="CG24" s="64"/>
      <c r="CH24" s="64"/>
      <c r="CI24" s="64"/>
      <c r="CJ24" s="64"/>
      <c r="CK24" s="64"/>
      <c r="CL24" s="64"/>
      <c r="CM24" s="64"/>
      <c r="CN24" s="64"/>
      <c r="CO24" s="64"/>
    </row>
    <row r="25" spans="1:93" s="20" customFormat="1" x14ac:dyDescent="0.25">
      <c r="A25" s="20" t="s">
        <v>38</v>
      </c>
      <c r="B25" s="94">
        <f>'Kosten absolut'!B25/'Versicherte absolut'!B24</f>
        <v>1828.468257600523</v>
      </c>
      <c r="C25" s="58"/>
      <c r="D25" s="94">
        <f>'Kosten absolut'!D25/'Versicherte absolut'!D24</f>
        <v>2230.7967641460459</v>
      </c>
      <c r="E25" s="58"/>
      <c r="F25" s="94">
        <f>'Kosten absolut'!F25/'Versicherte absolut'!F24</f>
        <v>584.12443136205513</v>
      </c>
      <c r="G25" s="58"/>
      <c r="H25" s="94">
        <f>'Kosten absolut'!H25/'Versicherte absolut'!H24</f>
        <v>564.92376182526436</v>
      </c>
      <c r="I25" s="58"/>
      <c r="J25" s="94">
        <f>'Kosten absolut'!J25/'Versicherte absolut'!J24</f>
        <v>601.90979381443299</v>
      </c>
      <c r="K25" s="58"/>
      <c r="L25" s="94">
        <f>'Kosten absolut'!L25/'Versicherte absolut'!L24</f>
        <v>999.47002724795641</v>
      </c>
      <c r="M25" s="58"/>
      <c r="N25" s="94">
        <f>'Kosten absolut'!N25/'Versicherte absolut'!N24</f>
        <v>1644.3836930455636</v>
      </c>
      <c r="O25" s="58"/>
      <c r="P25" s="94">
        <f>'Kosten absolut'!P25/'Versicherte absolut'!P24</f>
        <v>1796.0790020790021</v>
      </c>
      <c r="Q25" s="58"/>
      <c r="R25" s="94">
        <f>'Kosten absolut'!R25/'Versicherte absolut'!R24</f>
        <v>1399.9925925925927</v>
      </c>
      <c r="S25" s="58"/>
      <c r="T25" s="94">
        <f>'Kosten absolut'!T25/'Versicherte absolut'!U24</f>
        <v>1254.0702054794519</v>
      </c>
      <c r="U25" s="58"/>
      <c r="V25" s="20" t="s">
        <v>38</v>
      </c>
      <c r="W25" s="94">
        <f>'Kosten absolut'!W25/'Versicherte absolut'!W24</f>
        <v>1860.2994011976048</v>
      </c>
      <c r="X25" s="58"/>
      <c r="Y25" s="94">
        <f>'Kosten absolut'!Y25/'Versicherte absolut'!Y24</f>
        <v>2089.9695550351289</v>
      </c>
      <c r="Z25" s="58"/>
      <c r="AA25" s="94">
        <f>'Kosten absolut'!AA25/'Versicherte absolut'!AA24</f>
        <v>2382.7466307277627</v>
      </c>
      <c r="AB25" s="58"/>
      <c r="AC25" s="94">
        <f>'Kosten absolut'!AC25/'Versicherte absolut'!AC24</f>
        <v>3089.7861635220124</v>
      </c>
      <c r="AD25" s="58"/>
      <c r="AE25" s="94">
        <f>'Kosten absolut'!AE25/'Versicherte absolut'!AE24</f>
        <v>3266.7678018575853</v>
      </c>
      <c r="AF25" s="58"/>
      <c r="AG25" s="94">
        <f>'Kosten absolut'!AG25/'Versicherte absolut'!AG24</f>
        <v>4164.6932907348246</v>
      </c>
      <c r="AH25" s="58"/>
      <c r="AI25" s="94">
        <f>'Kosten absolut'!AI25/'Versicherte absolut'!AI24</f>
        <v>5659.5279720279723</v>
      </c>
      <c r="AJ25" s="58"/>
      <c r="AK25" s="94">
        <f>'Kosten absolut'!AK25/'Versicherte absolut'!AK24</f>
        <v>7039.130841121495</v>
      </c>
      <c r="AL25" s="58"/>
      <c r="AM25" s="94">
        <f>'Kosten absolut'!AM25/'Versicherte absolut'!AN24</f>
        <v>7103.1698113207549</v>
      </c>
      <c r="AN25" s="58"/>
      <c r="AO25" s="94">
        <f>'Kosten absolut'!AO25/'Versicherte absolut'!AP24</f>
        <v>10253.075471698114</v>
      </c>
      <c r="AP25" s="58"/>
      <c r="AQ25" s="20" t="s">
        <v>38</v>
      </c>
      <c r="AR25" s="94">
        <f>'Kosten absolut'!AR25/'Versicherte absolut'!AR24</f>
        <v>507.90078328981724</v>
      </c>
      <c r="AS25" s="58"/>
      <c r="AT25" s="94">
        <f>'Kosten absolut'!AT25/'Versicherte absolut'!AT24</f>
        <v>452.51676528599603</v>
      </c>
      <c r="AU25" s="58"/>
      <c r="AV25" s="94">
        <f>'Kosten absolut'!AV25/'Versicherte absolut'!AV24</f>
        <v>763.68690702087281</v>
      </c>
      <c r="AW25" s="58"/>
      <c r="AX25" s="94">
        <f>'Kosten absolut'!AX25/'Versicherte absolut'!AX24</f>
        <v>768.21564885496184</v>
      </c>
      <c r="AY25" s="58"/>
      <c r="AZ25" s="94">
        <f>'Kosten absolut'!AZ25/'Versicherte absolut'!AZ24</f>
        <v>1094.0893682588598</v>
      </c>
      <c r="BA25" s="58"/>
      <c r="BB25" s="94">
        <f>'Kosten absolut'!BB25/'Versicherte absolut'!BB24</f>
        <v>1236.3973880597016</v>
      </c>
      <c r="BC25" s="58"/>
      <c r="BD25" s="94">
        <f>'Kosten absolut'!BD25/'Versicherte absolut'!BD24</f>
        <v>1579.6359743040684</v>
      </c>
      <c r="BE25" s="58"/>
      <c r="BF25" s="94">
        <f>'Kosten absolut'!BF25/'Versicherte absolut'!BF24</f>
        <v>2428.0149253731342</v>
      </c>
      <c r="BG25" s="58"/>
      <c r="BH25" s="94">
        <f>'Kosten absolut'!BH25/'Versicherte absolut'!BI24</f>
        <v>3228.9527559055118</v>
      </c>
      <c r="BI25" s="58"/>
      <c r="BJ25" s="94">
        <f>'Kosten absolut'!BK25/'Versicherte absolut'!BK24</f>
        <v>3677.3117283950619</v>
      </c>
      <c r="BK25" s="58"/>
      <c r="BL25" s="20" t="s">
        <v>38</v>
      </c>
      <c r="BM25" s="94">
        <f>'Kosten absolut'!BM25/'Versicherte absolut'!BM24</f>
        <v>4616.222591362126</v>
      </c>
      <c r="BN25" s="58"/>
      <c r="BO25" s="94">
        <f>'Kosten absolut'!BO25/'Versicherte absolut'!BO24</f>
        <v>7003.5424528301883</v>
      </c>
      <c r="BP25" s="58"/>
      <c r="BQ25" s="94">
        <f>'Kosten absolut'!BQ25/'Versicherte absolut'!BQ24</f>
        <v>6429.8785714285714</v>
      </c>
      <c r="BR25" s="58"/>
      <c r="BS25" s="94">
        <f>'Kosten absolut'!BS25/'Versicherte absolut'!BS24</f>
        <v>6489.3214285714284</v>
      </c>
      <c r="BT25" s="58"/>
      <c r="BU25" s="94">
        <f>'Kosten absolut'!BU25/'Versicherte absolut'!BU24</f>
        <v>10290.5</v>
      </c>
      <c r="BV25" s="58"/>
      <c r="BW25" s="30"/>
      <c r="BX25" s="30"/>
      <c r="BY25" s="64"/>
      <c r="BZ25" s="64"/>
      <c r="CA25" s="64"/>
      <c r="CB25" s="64"/>
      <c r="CC25" s="64"/>
      <c r="CD25" s="64"/>
      <c r="CE25" s="64"/>
      <c r="CF25" s="64"/>
      <c r="CG25" s="64"/>
      <c r="CH25" s="64"/>
      <c r="CI25" s="64"/>
      <c r="CJ25" s="64"/>
      <c r="CK25" s="64"/>
      <c r="CL25" s="64"/>
      <c r="CM25" s="64"/>
      <c r="CN25" s="64"/>
      <c r="CO25" s="64"/>
    </row>
    <row r="26" spans="1:93" s="20" customFormat="1" x14ac:dyDescent="0.25">
      <c r="A26" s="20" t="s">
        <v>39</v>
      </c>
      <c r="B26" s="94">
        <f>'Kosten absolut'!B26/'Versicherte absolut'!B25</f>
        <v>2255.5086934441961</v>
      </c>
      <c r="C26" s="58"/>
      <c r="D26" s="94">
        <f>'Kosten absolut'!D26/'Versicherte absolut'!D25</f>
        <v>2677.8463402878192</v>
      </c>
      <c r="E26" s="58"/>
      <c r="F26" s="94">
        <f>'Kosten absolut'!F26/'Versicherte absolut'!F25</f>
        <v>746.89284062847412</v>
      </c>
      <c r="G26" s="58"/>
      <c r="H26" s="94">
        <f>'Kosten absolut'!H26/'Versicherte absolut'!H25</f>
        <v>724.33202669561376</v>
      </c>
      <c r="I26" s="58"/>
      <c r="J26" s="94">
        <f>'Kosten absolut'!J26/'Versicherte absolut'!J25</f>
        <v>768.51856562036346</v>
      </c>
      <c r="K26" s="58"/>
      <c r="L26" s="94">
        <f>'Kosten absolut'!L26/'Versicherte absolut'!L25</f>
        <v>1282.5795663359058</v>
      </c>
      <c r="M26" s="58"/>
      <c r="N26" s="94">
        <f>'Kosten absolut'!N26/'Versicherte absolut'!N25</f>
        <v>1776.0603065752321</v>
      </c>
      <c r="O26" s="58"/>
      <c r="P26" s="94">
        <f>'Kosten absolut'!P26/'Versicherte absolut'!P25</f>
        <v>2031.4478938640132</v>
      </c>
      <c r="Q26" s="58"/>
      <c r="R26" s="94">
        <f>'Kosten absolut'!R26/'Versicherte absolut'!R25</f>
        <v>1864.5167440318303</v>
      </c>
      <c r="S26" s="58"/>
      <c r="T26" s="94">
        <f>'Kosten absolut'!T26/'Versicherte absolut'!U25</f>
        <v>1836.0390927145395</v>
      </c>
      <c r="U26" s="58"/>
      <c r="V26" s="20" t="s">
        <v>39</v>
      </c>
      <c r="W26" s="94">
        <f>'Kosten absolut'!W26/'Versicherte absolut'!W25</f>
        <v>2172.6386729182741</v>
      </c>
      <c r="X26" s="58"/>
      <c r="Y26" s="94">
        <f>'Kosten absolut'!Y26/'Versicherte absolut'!Y25</f>
        <v>2685.51617102919</v>
      </c>
      <c r="Z26" s="58"/>
      <c r="AA26" s="94">
        <f>'Kosten absolut'!AA26/'Versicherte absolut'!AA25</f>
        <v>3017.9507813641012</v>
      </c>
      <c r="AB26" s="58"/>
      <c r="AC26" s="94">
        <f>'Kosten absolut'!AC26/'Versicherte absolut'!AC25</f>
        <v>3636.3024832543701</v>
      </c>
      <c r="AD26" s="58"/>
      <c r="AE26" s="94">
        <f>'Kosten absolut'!AE26/'Versicherte absolut'!AE25</f>
        <v>4158.0553714174303</v>
      </c>
      <c r="AF26" s="58"/>
      <c r="AG26" s="94">
        <f>'Kosten absolut'!AG26/'Versicherte absolut'!AG25</f>
        <v>5142.5062410250748</v>
      </c>
      <c r="AH26" s="58"/>
      <c r="AI26" s="94">
        <f>'Kosten absolut'!AI26/'Versicherte absolut'!AI25</f>
        <v>5990.5418195621914</v>
      </c>
      <c r="AJ26" s="58"/>
      <c r="AK26" s="94">
        <f>'Kosten absolut'!AK26/'Versicherte absolut'!AK25</f>
        <v>7850.474322503369</v>
      </c>
      <c r="AL26" s="58"/>
      <c r="AM26" s="94">
        <f>'Kosten absolut'!AM26/'Versicherte absolut'!AN25</f>
        <v>10481.171604248184</v>
      </c>
      <c r="AN26" s="58"/>
      <c r="AO26" s="94">
        <f>'Kosten absolut'!AO26/'Versicherte absolut'!AP25</f>
        <v>14232.216008209338</v>
      </c>
      <c r="AP26" s="58"/>
      <c r="AQ26" s="20" t="s">
        <v>39</v>
      </c>
      <c r="AR26" s="94">
        <f>'Kosten absolut'!AR26/'Versicherte absolut'!AR25</f>
        <v>801.81941165788999</v>
      </c>
      <c r="AS26" s="58"/>
      <c r="AT26" s="94">
        <f>'Kosten absolut'!AT26/'Versicherte absolut'!AT25</f>
        <v>877.47340494370394</v>
      </c>
      <c r="AU26" s="58"/>
      <c r="AV26" s="94">
        <f>'Kosten absolut'!AV26/'Versicherte absolut'!AV25</f>
        <v>1040.7886457793888</v>
      </c>
      <c r="AW26" s="58"/>
      <c r="AX26" s="94">
        <f>'Kosten absolut'!AX26/'Versicherte absolut'!AX25</f>
        <v>1215.5540473704457</v>
      </c>
      <c r="AY26" s="58"/>
      <c r="AZ26" s="94">
        <f>'Kosten absolut'!AZ26/'Versicherte absolut'!AZ25</f>
        <v>1371.1456095041322</v>
      </c>
      <c r="BA26" s="58"/>
      <c r="BB26" s="94">
        <f>'Kosten absolut'!BB26/'Versicherte absolut'!BB25</f>
        <v>1747.1246041342777</v>
      </c>
      <c r="BC26" s="58"/>
      <c r="BD26" s="94">
        <f>'Kosten absolut'!BD26/'Versicherte absolut'!BD25</f>
        <v>2240.3880350900336</v>
      </c>
      <c r="BE26" s="58"/>
      <c r="BF26" s="94">
        <f>'Kosten absolut'!BF26/'Versicherte absolut'!BF25</f>
        <v>2769.6011593383287</v>
      </c>
      <c r="BG26" s="58"/>
      <c r="BH26" s="94">
        <f>'Kosten absolut'!BH26/'Versicherte absolut'!BI25</f>
        <v>3444.8292247810573</v>
      </c>
      <c r="BI26" s="58"/>
      <c r="BJ26" s="94">
        <f>'Kosten absolut'!BK26/'Versicherte absolut'!BK25</f>
        <v>4138.225472943247</v>
      </c>
      <c r="BK26" s="58"/>
      <c r="BL26" s="20" t="s">
        <v>39</v>
      </c>
      <c r="BM26" s="94">
        <f>'Kosten absolut'!BM26/'Versicherte absolut'!BM25</f>
        <v>5351.0315533980583</v>
      </c>
      <c r="BN26" s="58"/>
      <c r="BO26" s="94">
        <f>'Kosten absolut'!BO26/'Versicherte absolut'!BO25</f>
        <v>6586.749435240964</v>
      </c>
      <c r="BP26" s="58"/>
      <c r="BQ26" s="94">
        <f>'Kosten absolut'!BQ26/'Versicherte absolut'!BQ25</f>
        <v>6960.6436562073668</v>
      </c>
      <c r="BR26" s="58"/>
      <c r="BS26" s="94">
        <f>'Kosten absolut'!BS26/'Versicherte absolut'!BS25</f>
        <v>9000.9547888161815</v>
      </c>
      <c r="BT26" s="58"/>
      <c r="BU26" s="94">
        <f>'Kosten absolut'!BU26/'Versicherte absolut'!BU25</f>
        <v>11489.437967115096</v>
      </c>
      <c r="BV26" s="58"/>
      <c r="BW26" s="30"/>
      <c r="BX26" s="30"/>
      <c r="BY26" s="64"/>
      <c r="BZ26" s="64"/>
      <c r="CA26" s="64"/>
      <c r="CB26" s="64"/>
      <c r="CC26" s="64"/>
      <c r="CD26" s="64"/>
      <c r="CE26" s="64"/>
      <c r="CF26" s="64"/>
      <c r="CG26" s="64"/>
      <c r="CH26" s="64"/>
      <c r="CI26" s="64"/>
      <c r="CJ26" s="64"/>
      <c r="CK26" s="64"/>
      <c r="CL26" s="64"/>
      <c r="CM26" s="64"/>
      <c r="CN26" s="64"/>
      <c r="CO26" s="64"/>
    </row>
    <row r="27" spans="1:93" s="20" customFormat="1" x14ac:dyDescent="0.25">
      <c r="A27" s="20" t="s">
        <v>40</v>
      </c>
      <c r="B27" s="94">
        <f>'Kosten absolut'!B27/'Versicherte absolut'!B26</f>
        <v>2325.029220192253</v>
      </c>
      <c r="C27" s="58"/>
      <c r="D27" s="94">
        <f>'Kosten absolut'!D27/'Versicherte absolut'!D26</f>
        <v>2693.6114330622127</v>
      </c>
      <c r="E27" s="58"/>
      <c r="F27" s="94">
        <f>'Kosten absolut'!F27/'Versicherte absolut'!F26</f>
        <v>769.63661121147572</v>
      </c>
      <c r="G27" s="58"/>
      <c r="H27" s="94">
        <f>'Kosten absolut'!H27/'Versicherte absolut'!H26</f>
        <v>763.43074139065584</v>
      </c>
      <c r="I27" s="58"/>
      <c r="J27" s="94">
        <f>'Kosten absolut'!J27/'Versicherte absolut'!J26</f>
        <v>775.59887545088054</v>
      </c>
      <c r="K27" s="58"/>
      <c r="L27" s="94">
        <f>'Kosten absolut'!L27/'Versicherte absolut'!L26</f>
        <v>1171.2980243330728</v>
      </c>
      <c r="M27" s="58"/>
      <c r="N27" s="94">
        <f>'Kosten absolut'!N27/'Versicherte absolut'!N26</f>
        <v>1634.533810041971</v>
      </c>
      <c r="O27" s="58"/>
      <c r="P27" s="94">
        <f>'Kosten absolut'!P27/'Versicherte absolut'!P26</f>
        <v>1837.8134224017399</v>
      </c>
      <c r="Q27" s="58"/>
      <c r="R27" s="94">
        <f>'Kosten absolut'!R27/'Versicherte absolut'!R26</f>
        <v>1774.904098791382</v>
      </c>
      <c r="S27" s="58"/>
      <c r="T27" s="94">
        <f>'Kosten absolut'!T27/'Versicherte absolut'!U26</f>
        <v>1806.3884565499352</v>
      </c>
      <c r="U27" s="58"/>
      <c r="V27" s="20" t="s">
        <v>40</v>
      </c>
      <c r="W27" s="94">
        <f>'Kosten absolut'!W27/'Versicherte absolut'!W26</f>
        <v>2124.5182574369096</v>
      </c>
      <c r="X27" s="58"/>
      <c r="Y27" s="94">
        <f>'Kosten absolut'!Y27/'Versicherte absolut'!Y26</f>
        <v>2556.3449048152297</v>
      </c>
      <c r="Z27" s="58"/>
      <c r="AA27" s="94">
        <f>'Kosten absolut'!AA27/'Versicherte absolut'!AA26</f>
        <v>3054.2722788556398</v>
      </c>
      <c r="AB27" s="58"/>
      <c r="AC27" s="94">
        <f>'Kosten absolut'!AC27/'Versicherte absolut'!AC26</f>
        <v>3767.3007575757574</v>
      </c>
      <c r="AD27" s="58"/>
      <c r="AE27" s="94">
        <f>'Kosten absolut'!AE27/'Versicherte absolut'!AE26</f>
        <v>4402.5947344734477</v>
      </c>
      <c r="AF27" s="58"/>
      <c r="AG27" s="94">
        <f>'Kosten absolut'!AG27/'Versicherte absolut'!AG26</f>
        <v>5184.1485771845882</v>
      </c>
      <c r="AH27" s="58"/>
      <c r="AI27" s="94">
        <f>'Kosten absolut'!AI27/'Versicherte absolut'!AI26</f>
        <v>6500.5963251670382</v>
      </c>
      <c r="AJ27" s="58"/>
      <c r="AK27" s="94">
        <f>'Kosten absolut'!AK27/'Versicherte absolut'!AK26</f>
        <v>8247.7703091301228</v>
      </c>
      <c r="AL27" s="58"/>
      <c r="AM27" s="94">
        <f>'Kosten absolut'!AM27/'Versicherte absolut'!AN26</f>
        <v>11443.893157262904</v>
      </c>
      <c r="AN27" s="58"/>
      <c r="AO27" s="94">
        <f>'Kosten absolut'!AO27/'Versicherte absolut'!AP26</f>
        <v>14661.418246445497</v>
      </c>
      <c r="AP27" s="58"/>
      <c r="AQ27" s="20" t="s">
        <v>40</v>
      </c>
      <c r="AR27" s="94">
        <f>'Kosten absolut'!AR27/'Versicherte absolut'!AR26</f>
        <v>660.68766548984991</v>
      </c>
      <c r="AS27" s="58"/>
      <c r="AT27" s="94">
        <f>'Kosten absolut'!AT27/'Versicherte absolut'!AT26</f>
        <v>710.75957028294749</v>
      </c>
      <c r="AU27" s="58"/>
      <c r="AV27" s="94">
        <f>'Kosten absolut'!AV27/'Versicherte absolut'!AV26</f>
        <v>842.23516547601696</v>
      </c>
      <c r="AW27" s="58"/>
      <c r="AX27" s="94">
        <f>'Kosten absolut'!AX27/'Versicherte absolut'!AX26</f>
        <v>1086.9571339563863</v>
      </c>
      <c r="AY27" s="58"/>
      <c r="AZ27" s="94">
        <f>'Kosten absolut'!AZ27/'Versicherte absolut'!AZ26</f>
        <v>1286.8810435615128</v>
      </c>
      <c r="BA27" s="58"/>
      <c r="BB27" s="94">
        <f>'Kosten absolut'!BB27/'Versicherte absolut'!BB26</f>
        <v>1526.6528573331557</v>
      </c>
      <c r="BC27" s="58"/>
      <c r="BD27" s="94">
        <f>'Kosten absolut'!BD27/'Versicherte absolut'!BD26</f>
        <v>2064.4278342916114</v>
      </c>
      <c r="BE27" s="58"/>
      <c r="BF27" s="94">
        <f>'Kosten absolut'!BF27/'Versicherte absolut'!BF26</f>
        <v>2729.8155555555554</v>
      </c>
      <c r="BG27" s="58"/>
      <c r="BH27" s="94">
        <f>'Kosten absolut'!BH27/'Versicherte absolut'!BI26</f>
        <v>3467.1373366167836</v>
      </c>
      <c r="BI27" s="58"/>
      <c r="BJ27" s="94">
        <f>'Kosten absolut'!BK27/'Versicherte absolut'!BK26</f>
        <v>4609.3523431688573</v>
      </c>
      <c r="BK27" s="58"/>
      <c r="BL27" s="20" t="s">
        <v>40</v>
      </c>
      <c r="BM27" s="94">
        <f>'Kosten absolut'!BM27/'Versicherte absolut'!BM26</f>
        <v>5503.6983308042491</v>
      </c>
      <c r="BN27" s="58"/>
      <c r="BO27" s="94">
        <f>'Kosten absolut'!BO27/'Versicherte absolut'!BO26</f>
        <v>6645.77623519804</v>
      </c>
      <c r="BP27" s="58"/>
      <c r="BQ27" s="94">
        <f>'Kosten absolut'!BQ27/'Versicherte absolut'!BQ26</f>
        <v>7499.5078502415463</v>
      </c>
      <c r="BR27" s="58"/>
      <c r="BS27" s="94">
        <f>'Kosten absolut'!BS27/'Versicherte absolut'!BS26</f>
        <v>9480.0815085158156</v>
      </c>
      <c r="BT27" s="58"/>
      <c r="BU27" s="94">
        <f>'Kosten absolut'!BU27/'Versicherte absolut'!BU26</f>
        <v>11867.326018808777</v>
      </c>
      <c r="BV27" s="58"/>
      <c r="BW27" s="30"/>
      <c r="BX27" s="30"/>
      <c r="BY27" s="64"/>
      <c r="BZ27" s="64"/>
      <c r="CA27" s="64"/>
      <c r="CB27" s="64"/>
      <c r="CC27" s="64"/>
      <c r="CD27" s="64"/>
      <c r="CE27" s="64"/>
      <c r="CF27" s="64"/>
      <c r="CG27" s="64"/>
      <c r="CH27" s="64"/>
      <c r="CI27" s="64"/>
      <c r="CJ27" s="64"/>
      <c r="CK27" s="64"/>
      <c r="CL27" s="64"/>
      <c r="CM27" s="64"/>
      <c r="CN27" s="64"/>
      <c r="CO27" s="64"/>
    </row>
    <row r="28" spans="1:93" s="20" customFormat="1" x14ac:dyDescent="0.25">
      <c r="A28" s="20" t="s">
        <v>41</v>
      </c>
      <c r="B28" s="94">
        <f>'Kosten absolut'!B28/'Versicherte absolut'!B27</f>
        <v>2454.7726272632444</v>
      </c>
      <c r="C28" s="58"/>
      <c r="D28" s="94">
        <f>'Kosten absolut'!D28/'Versicherte absolut'!D27</f>
        <v>2893.6080497111088</v>
      </c>
      <c r="E28" s="58"/>
      <c r="F28" s="94">
        <f>'Kosten absolut'!F28/'Versicherte absolut'!F27</f>
        <v>782.88497831973814</v>
      </c>
      <c r="G28" s="58"/>
      <c r="H28" s="94">
        <f>'Kosten absolut'!H28/'Versicherte absolut'!H27</f>
        <v>751.88930617004496</v>
      </c>
      <c r="I28" s="58"/>
      <c r="J28" s="94">
        <f>'Kosten absolut'!J28/'Versicherte absolut'!J27</f>
        <v>812.00409202216781</v>
      </c>
      <c r="K28" s="58"/>
      <c r="L28" s="94">
        <f>'Kosten absolut'!L28/'Versicherte absolut'!L27</f>
        <v>1451.4403175616374</v>
      </c>
      <c r="M28" s="58"/>
      <c r="N28" s="94">
        <f>'Kosten absolut'!N28/'Versicherte absolut'!N27</f>
        <v>2029.63270928206</v>
      </c>
      <c r="O28" s="58"/>
      <c r="P28" s="94">
        <f>'Kosten absolut'!P28/'Versicherte absolut'!P27</f>
        <v>2314.0790186477757</v>
      </c>
      <c r="Q28" s="58"/>
      <c r="R28" s="94">
        <f>'Kosten absolut'!R28/'Versicherte absolut'!R27</f>
        <v>2052.4346899548723</v>
      </c>
      <c r="S28" s="58"/>
      <c r="T28" s="94">
        <f>'Kosten absolut'!T28/'Versicherte absolut'!U27</f>
        <v>2021.7903994871178</v>
      </c>
      <c r="U28" s="58"/>
      <c r="V28" s="20" t="s">
        <v>41</v>
      </c>
      <c r="W28" s="94">
        <f>'Kosten absolut'!W28/'Versicherte absolut'!W27</f>
        <v>2323.0309043020193</v>
      </c>
      <c r="X28" s="58"/>
      <c r="Y28" s="94">
        <f>'Kosten absolut'!Y28/'Versicherte absolut'!Y27</f>
        <v>2801.9332190053465</v>
      </c>
      <c r="Z28" s="58"/>
      <c r="AA28" s="94">
        <f>'Kosten absolut'!AA28/'Versicherte absolut'!AA27</f>
        <v>3303.1362905461601</v>
      </c>
      <c r="AB28" s="58"/>
      <c r="AC28" s="94">
        <f>'Kosten absolut'!AC28/'Versicherte absolut'!AC27</f>
        <v>3991.900205497046</v>
      </c>
      <c r="AD28" s="58"/>
      <c r="AE28" s="94">
        <f>'Kosten absolut'!AE28/'Versicherte absolut'!AE27</f>
        <v>4732.0207787958116</v>
      </c>
      <c r="AF28" s="58"/>
      <c r="AG28" s="94">
        <f>'Kosten absolut'!AG28/'Versicherte absolut'!AG27</f>
        <v>5914.5067252264616</v>
      </c>
      <c r="AH28" s="58"/>
      <c r="AI28" s="94">
        <f>'Kosten absolut'!AI28/'Versicherte absolut'!AI27</f>
        <v>7127.8147027027026</v>
      </c>
      <c r="AJ28" s="58"/>
      <c r="AK28" s="94">
        <f>'Kosten absolut'!AK28/'Versicherte absolut'!AK27</f>
        <v>8529.4215658564153</v>
      </c>
      <c r="AL28" s="58"/>
      <c r="AM28" s="94">
        <f>'Kosten absolut'!AM28/'Versicherte absolut'!AN27</f>
        <v>10702.402722177741</v>
      </c>
      <c r="AN28" s="58"/>
      <c r="AO28" s="94">
        <f>'Kosten absolut'!AO28/'Versicherte absolut'!AP27</f>
        <v>14968.551397205589</v>
      </c>
      <c r="AP28" s="58"/>
      <c r="AQ28" s="20" t="s">
        <v>41</v>
      </c>
      <c r="AR28" s="94">
        <f>'Kosten absolut'!AR28/'Versicherte absolut'!AR27</f>
        <v>805.34775834534332</v>
      </c>
      <c r="AS28" s="58"/>
      <c r="AT28" s="94">
        <f>'Kosten absolut'!AT28/'Versicherte absolut'!AT27</f>
        <v>898.31715458276335</v>
      </c>
      <c r="AU28" s="58"/>
      <c r="AV28" s="94">
        <f>'Kosten absolut'!AV28/'Versicherte absolut'!AV27</f>
        <v>1067.4228902458119</v>
      </c>
      <c r="AW28" s="58"/>
      <c r="AX28" s="94">
        <f>'Kosten absolut'!AX28/'Versicherte absolut'!AX27</f>
        <v>1206.3808137081116</v>
      </c>
      <c r="AY28" s="58"/>
      <c r="AZ28" s="94">
        <f>'Kosten absolut'!AZ28/'Versicherte absolut'!AZ27</f>
        <v>1442.9822934232716</v>
      </c>
      <c r="BA28" s="58"/>
      <c r="BB28" s="94">
        <f>'Kosten absolut'!BB28/'Versicherte absolut'!BB27</f>
        <v>1840.2755036571282</v>
      </c>
      <c r="BC28" s="58"/>
      <c r="BD28" s="94">
        <f>'Kosten absolut'!BD28/'Versicherte absolut'!BD27</f>
        <v>2381.4692872319874</v>
      </c>
      <c r="BE28" s="58"/>
      <c r="BF28" s="94">
        <f>'Kosten absolut'!BF28/'Versicherte absolut'!BF27</f>
        <v>2991.3273457311921</v>
      </c>
      <c r="BG28" s="58"/>
      <c r="BH28" s="94">
        <f>'Kosten absolut'!BH28/'Versicherte absolut'!BI27</f>
        <v>4051.0368789060085</v>
      </c>
      <c r="BI28" s="58"/>
      <c r="BJ28" s="94">
        <f>'Kosten absolut'!BK28/'Versicherte absolut'!BK27</f>
        <v>4952.9978834112353</v>
      </c>
      <c r="BK28" s="58"/>
      <c r="BL28" s="20" t="s">
        <v>41</v>
      </c>
      <c r="BM28" s="94">
        <f>'Kosten absolut'!BM28/'Versicherte absolut'!BM27</f>
        <v>6227.2836316861403</v>
      </c>
      <c r="BN28" s="58"/>
      <c r="BO28" s="94">
        <f>'Kosten absolut'!BO28/'Versicherte absolut'!BO27</f>
        <v>7268.0004418912949</v>
      </c>
      <c r="BP28" s="58"/>
      <c r="BQ28" s="94">
        <f>'Kosten absolut'!BQ28/'Versicherte absolut'!BQ27</f>
        <v>8239.2543880177855</v>
      </c>
      <c r="BR28" s="58"/>
      <c r="BS28" s="94">
        <f>'Kosten absolut'!BS28/'Versicherte absolut'!BS27</f>
        <v>9070.5294444444444</v>
      </c>
      <c r="BT28" s="58"/>
      <c r="BU28" s="94">
        <f>'Kosten absolut'!BU28/'Versicherte absolut'!BU27</f>
        <v>12395.656156156156</v>
      </c>
      <c r="BV28" s="58"/>
      <c r="BW28" s="30"/>
      <c r="BX28" s="30"/>
      <c r="BY28" s="64"/>
      <c r="BZ28" s="64"/>
      <c r="CA28" s="64"/>
      <c r="CB28" s="64"/>
      <c r="CC28" s="64"/>
      <c r="CD28" s="64"/>
      <c r="CE28" s="64"/>
      <c r="CF28" s="64"/>
      <c r="CG28" s="64"/>
      <c r="CH28" s="64"/>
      <c r="CI28" s="64"/>
      <c r="CJ28" s="64"/>
      <c r="CK28" s="64"/>
      <c r="CL28" s="64"/>
      <c r="CM28" s="64"/>
      <c r="CN28" s="64"/>
      <c r="CO28" s="64"/>
    </row>
    <row r="29" spans="1:93" s="20" customFormat="1" x14ac:dyDescent="0.25">
      <c r="A29" s="20" t="s">
        <v>42</v>
      </c>
      <c r="B29" s="94">
        <f>'Kosten absolut'!B29/'Versicherte absolut'!B28</f>
        <v>2306.9603513830225</v>
      </c>
      <c r="C29" s="58"/>
      <c r="D29" s="94">
        <f>'Kosten absolut'!D29/'Versicherte absolut'!D28</f>
        <v>2754.8657658097145</v>
      </c>
      <c r="E29" s="58"/>
      <c r="F29" s="94">
        <f>'Kosten absolut'!F29/'Versicherte absolut'!F28</f>
        <v>740.22129950893952</v>
      </c>
      <c r="G29" s="58"/>
      <c r="H29" s="94">
        <f>'Kosten absolut'!H29/'Versicherte absolut'!H28</f>
        <v>724.01855099575198</v>
      </c>
      <c r="I29" s="58"/>
      <c r="J29" s="94">
        <f>'Kosten absolut'!J29/'Versicherte absolut'!J28</f>
        <v>755.57155516171906</v>
      </c>
      <c r="K29" s="58"/>
      <c r="L29" s="94">
        <f>'Kosten absolut'!L29/'Versicherte absolut'!L28</f>
        <v>1370.6745167948959</v>
      </c>
      <c r="M29" s="58"/>
      <c r="N29" s="94">
        <f>'Kosten absolut'!N29/'Versicherte absolut'!N28</f>
        <v>1979.2264465313542</v>
      </c>
      <c r="O29" s="58"/>
      <c r="P29" s="94">
        <f>'Kosten absolut'!P29/'Versicherte absolut'!P28</f>
        <v>2208.187882081239</v>
      </c>
      <c r="Q29" s="58"/>
      <c r="R29" s="94">
        <f>'Kosten absolut'!R29/'Versicherte absolut'!R28</f>
        <v>1918.9506792058517</v>
      </c>
      <c r="S29" s="58"/>
      <c r="T29" s="94">
        <f>'Kosten absolut'!T29/'Versicherte absolut'!U28</f>
        <v>1965.3025872847936</v>
      </c>
      <c r="U29" s="58"/>
      <c r="V29" s="20" t="s">
        <v>42</v>
      </c>
      <c r="W29" s="94">
        <f>'Kosten absolut'!W29/'Versicherte absolut'!W28</f>
        <v>2223.4296644442015</v>
      </c>
      <c r="X29" s="58"/>
      <c r="Y29" s="94">
        <f>'Kosten absolut'!Y29/'Versicherte absolut'!Y28</f>
        <v>2701.8172290388547</v>
      </c>
      <c r="Z29" s="58"/>
      <c r="AA29" s="94">
        <f>'Kosten absolut'!AA29/'Versicherte absolut'!AA28</f>
        <v>3019.0337662337661</v>
      </c>
      <c r="AB29" s="58"/>
      <c r="AC29" s="94">
        <f>'Kosten absolut'!AC29/'Versicherte absolut'!AC28</f>
        <v>3639.5534667126594</v>
      </c>
      <c r="AD29" s="58"/>
      <c r="AE29" s="94">
        <f>'Kosten absolut'!AE29/'Versicherte absolut'!AE28</f>
        <v>4082.8605798889575</v>
      </c>
      <c r="AF29" s="58"/>
      <c r="AG29" s="94">
        <f>'Kosten absolut'!AG29/'Versicherte absolut'!AG28</f>
        <v>5224.0036563071299</v>
      </c>
      <c r="AH29" s="58"/>
      <c r="AI29" s="94">
        <f>'Kosten absolut'!AI29/'Versicherte absolut'!AI28</f>
        <v>6502.2329075882799</v>
      </c>
      <c r="AJ29" s="58"/>
      <c r="AK29" s="94">
        <f>'Kosten absolut'!AK29/'Versicherte absolut'!AK28</f>
        <v>8245.5699562773261</v>
      </c>
      <c r="AL29" s="58"/>
      <c r="AM29" s="94">
        <f>'Kosten absolut'!AM29/'Versicherte absolut'!AN28</f>
        <v>10905.673422119282</v>
      </c>
      <c r="AN29" s="58"/>
      <c r="AO29" s="94">
        <f>'Kosten absolut'!AO29/'Versicherte absolut'!AP28</f>
        <v>13941.795193312435</v>
      </c>
      <c r="AP29" s="58"/>
      <c r="AQ29" s="20" t="s">
        <v>42</v>
      </c>
      <c r="AR29" s="94">
        <f>'Kosten absolut'!AR29/'Versicherte absolut'!AR28</f>
        <v>822.67643589510931</v>
      </c>
      <c r="AS29" s="58"/>
      <c r="AT29" s="94">
        <f>'Kosten absolut'!AT29/'Versicherte absolut'!AT28</f>
        <v>833.84704370179952</v>
      </c>
      <c r="AU29" s="58"/>
      <c r="AV29" s="94">
        <f>'Kosten absolut'!AV29/'Versicherte absolut'!AV28</f>
        <v>931.18323237885465</v>
      </c>
      <c r="AW29" s="58"/>
      <c r="AX29" s="94">
        <f>'Kosten absolut'!AX29/'Versicherte absolut'!AX28</f>
        <v>1137.3796893162844</v>
      </c>
      <c r="AY29" s="58"/>
      <c r="AZ29" s="94">
        <f>'Kosten absolut'!AZ29/'Versicherte absolut'!AZ28</f>
        <v>1306.3208906957404</v>
      </c>
      <c r="BA29" s="58"/>
      <c r="BB29" s="94">
        <f>'Kosten absolut'!BB29/'Versicherte absolut'!BB28</f>
        <v>1813.0156762295082</v>
      </c>
      <c r="BC29" s="58"/>
      <c r="BD29" s="94">
        <f>'Kosten absolut'!BD29/'Versicherte absolut'!BD28</f>
        <v>2277.8445865908552</v>
      </c>
      <c r="BE29" s="58"/>
      <c r="BF29" s="94">
        <f>'Kosten absolut'!BF29/'Versicherte absolut'!BF28</f>
        <v>2853.6389896547093</v>
      </c>
      <c r="BG29" s="58"/>
      <c r="BH29" s="94">
        <f>'Kosten absolut'!BH29/'Versicherte absolut'!BI28</f>
        <v>3774.4306212018905</v>
      </c>
      <c r="BI29" s="58"/>
      <c r="BJ29" s="94">
        <f>'Kosten absolut'!BK29/'Versicherte absolut'!BK28</f>
        <v>4712.7088348853058</v>
      </c>
      <c r="BK29" s="58"/>
      <c r="BL29" s="20" t="s">
        <v>42</v>
      </c>
      <c r="BM29" s="94">
        <f>'Kosten absolut'!BM29/'Versicherte absolut'!BM28</f>
        <v>5761.7879377431909</v>
      </c>
      <c r="BN29" s="58"/>
      <c r="BO29" s="94">
        <f>'Kosten absolut'!BO29/'Versicherte absolut'!BO28</f>
        <v>6762.2904148783973</v>
      </c>
      <c r="BP29" s="58"/>
      <c r="BQ29" s="94">
        <f>'Kosten absolut'!BQ29/'Versicherte absolut'!BQ28</f>
        <v>7928.830148619958</v>
      </c>
      <c r="BR29" s="58"/>
      <c r="BS29" s="94">
        <f>'Kosten absolut'!BS29/'Versicherte absolut'!BS28</f>
        <v>9102.9521158129173</v>
      </c>
      <c r="BT29" s="58"/>
      <c r="BU29" s="94">
        <f>'Kosten absolut'!BU29/'Versicherte absolut'!BU28</f>
        <v>11498.35635359116</v>
      </c>
      <c r="BV29" s="58"/>
      <c r="BW29" s="30"/>
      <c r="BX29" s="30"/>
      <c r="BY29" s="64"/>
      <c r="BZ29" s="64"/>
      <c r="CA29" s="64"/>
      <c r="CB29" s="64"/>
      <c r="CC29" s="64"/>
      <c r="CD29" s="64"/>
      <c r="CE29" s="64"/>
      <c r="CF29" s="64"/>
      <c r="CG29" s="64"/>
      <c r="CH29" s="64"/>
      <c r="CI29" s="64"/>
      <c r="CJ29" s="64"/>
      <c r="CK29" s="64"/>
      <c r="CL29" s="64"/>
      <c r="CM29" s="64"/>
      <c r="CN29" s="64"/>
      <c r="CO29" s="64"/>
    </row>
    <row r="30" spans="1:93" s="20" customFormat="1" x14ac:dyDescent="0.25">
      <c r="A30" s="20" t="s">
        <v>43</v>
      </c>
      <c r="B30" s="94">
        <f>'Kosten absolut'!B30/'Versicherte absolut'!B29</f>
        <v>3253.44414940254</v>
      </c>
      <c r="C30" s="58"/>
      <c r="D30" s="94">
        <f>'Kosten absolut'!D30/'Versicherte absolut'!D29</f>
        <v>3772.4166061560331</v>
      </c>
      <c r="E30" s="58"/>
      <c r="F30" s="94">
        <f>'Kosten absolut'!F30/'Versicherte absolut'!F29</f>
        <v>899.56356387588835</v>
      </c>
      <c r="G30" s="58"/>
      <c r="H30" s="94">
        <f>'Kosten absolut'!H30/'Versicherte absolut'!H29</f>
        <v>872.35796848881455</v>
      </c>
      <c r="I30" s="58"/>
      <c r="J30" s="94">
        <f>'Kosten absolut'!J30/'Versicherte absolut'!J29</f>
        <v>925.42971629526937</v>
      </c>
      <c r="K30" s="58"/>
      <c r="L30" s="94">
        <f>'Kosten absolut'!L30/'Versicherte absolut'!L29</f>
        <v>1379.0213257508442</v>
      </c>
      <c r="M30" s="58"/>
      <c r="N30" s="94">
        <f>'Kosten absolut'!N30/'Versicherte absolut'!N29</f>
        <v>1981.3131175110364</v>
      </c>
      <c r="O30" s="58"/>
      <c r="P30" s="94">
        <f>'Kosten absolut'!P30/'Versicherte absolut'!P29</f>
        <v>2322.1538661355962</v>
      </c>
      <c r="Q30" s="58"/>
      <c r="R30" s="94">
        <f>'Kosten absolut'!R30/'Versicherte absolut'!R29</f>
        <v>2248.138608797311</v>
      </c>
      <c r="S30" s="58"/>
      <c r="T30" s="94">
        <f>'Kosten absolut'!T30/'Versicherte absolut'!U29</f>
        <v>2338.276359355456</v>
      </c>
      <c r="U30" s="58"/>
      <c r="V30" s="20" t="s">
        <v>43</v>
      </c>
      <c r="W30" s="94">
        <f>'Kosten absolut'!W30/'Versicherte absolut'!W29</f>
        <v>2779.2923103478038</v>
      </c>
      <c r="X30" s="58"/>
      <c r="Y30" s="94">
        <f>'Kosten absolut'!Y30/'Versicherte absolut'!Y29</f>
        <v>3164.485266159696</v>
      </c>
      <c r="Z30" s="58"/>
      <c r="AA30" s="94">
        <f>'Kosten absolut'!AA30/'Versicherte absolut'!AA29</f>
        <v>3776.9964487342927</v>
      </c>
      <c r="AB30" s="58"/>
      <c r="AC30" s="94">
        <f>'Kosten absolut'!AC30/'Versicherte absolut'!AC29</f>
        <v>4739.3722297167087</v>
      </c>
      <c r="AD30" s="58"/>
      <c r="AE30" s="94">
        <f>'Kosten absolut'!AE30/'Versicherte absolut'!AE29</f>
        <v>5552.2780348094293</v>
      </c>
      <c r="AF30" s="58"/>
      <c r="AG30" s="94">
        <f>'Kosten absolut'!AG30/'Versicherte absolut'!AG29</f>
        <v>6851.3472410813483</v>
      </c>
      <c r="AH30" s="58"/>
      <c r="AI30" s="94">
        <f>'Kosten absolut'!AI30/'Versicherte absolut'!AI29</f>
        <v>8419.2532420224397</v>
      </c>
      <c r="AJ30" s="58"/>
      <c r="AK30" s="94">
        <f>'Kosten absolut'!AK30/'Versicherte absolut'!AK29</f>
        <v>10347.284201235658</v>
      </c>
      <c r="AL30" s="58"/>
      <c r="AM30" s="94">
        <f>'Kosten absolut'!AM30/'Versicherte absolut'!AN29</f>
        <v>12841.660811242415</v>
      </c>
      <c r="AN30" s="58"/>
      <c r="AO30" s="94">
        <f>'Kosten absolut'!AO30/'Versicherte absolut'!AP29</f>
        <v>16645.759725400458</v>
      </c>
      <c r="AP30" s="58"/>
      <c r="AQ30" s="20" t="s">
        <v>43</v>
      </c>
      <c r="AR30" s="94">
        <f>'Kosten absolut'!AR30/'Versicherte absolut'!AR29</f>
        <v>908.76923076923072</v>
      </c>
      <c r="AS30" s="58"/>
      <c r="AT30" s="94">
        <f>'Kosten absolut'!AT30/'Versicherte absolut'!AT29</f>
        <v>987.64993973923526</v>
      </c>
      <c r="AU30" s="58"/>
      <c r="AV30" s="94">
        <f>'Kosten absolut'!AV30/'Versicherte absolut'!AV29</f>
        <v>1103.0605161406349</v>
      </c>
      <c r="AW30" s="58"/>
      <c r="AX30" s="94">
        <f>'Kosten absolut'!AX30/'Versicherte absolut'!AX29</f>
        <v>1398.7513423580126</v>
      </c>
      <c r="AY30" s="58"/>
      <c r="AZ30" s="94">
        <f>'Kosten absolut'!AZ30/'Versicherte absolut'!AZ29</f>
        <v>1673.7008997147245</v>
      </c>
      <c r="BA30" s="58"/>
      <c r="BB30" s="94">
        <f>'Kosten absolut'!BB30/'Versicherte absolut'!BB29</f>
        <v>2090.8593887229931</v>
      </c>
      <c r="BC30" s="58"/>
      <c r="BD30" s="94">
        <f>'Kosten absolut'!BD30/'Versicherte absolut'!BD29</f>
        <v>2743.9597484276728</v>
      </c>
      <c r="BE30" s="58"/>
      <c r="BF30" s="94">
        <f>'Kosten absolut'!BF30/'Versicherte absolut'!BF29</f>
        <v>3816.9324088440653</v>
      </c>
      <c r="BG30" s="58"/>
      <c r="BH30" s="94">
        <f>'Kosten absolut'!BH30/'Versicherte absolut'!BI29</f>
        <v>4861.7898803853077</v>
      </c>
      <c r="BI30" s="58"/>
      <c r="BJ30" s="94">
        <f>'Kosten absolut'!BK30/'Versicherte absolut'!BK29</f>
        <v>6103.2958681751106</v>
      </c>
      <c r="BK30" s="58"/>
      <c r="BL30" s="20" t="s">
        <v>43</v>
      </c>
      <c r="BM30" s="94">
        <f>'Kosten absolut'!BM30/'Versicherte absolut'!BM29</f>
        <v>7586.4773900798</v>
      </c>
      <c r="BN30" s="58"/>
      <c r="BO30" s="94">
        <f>'Kosten absolut'!BO30/'Versicherte absolut'!BO29</f>
        <v>9517.9250227894263</v>
      </c>
      <c r="BP30" s="58"/>
      <c r="BQ30" s="94">
        <f>'Kosten absolut'!BQ30/'Versicherte absolut'!BQ29</f>
        <v>11296.100872600349</v>
      </c>
      <c r="BR30" s="58"/>
      <c r="BS30" s="94">
        <f>'Kosten absolut'!BS30/'Versicherte absolut'!BS29</f>
        <v>12619.651355421687</v>
      </c>
      <c r="BT30" s="58"/>
      <c r="BU30" s="94">
        <f>'Kosten absolut'!BU30/'Versicherte absolut'!BU29</f>
        <v>14825.810231023102</v>
      </c>
      <c r="BV30" s="58"/>
      <c r="BW30" s="30"/>
      <c r="BX30" s="30"/>
      <c r="BY30" s="64"/>
      <c r="BZ30" s="64"/>
      <c r="CA30" s="64"/>
      <c r="CB30" s="64"/>
      <c r="CC30" s="64"/>
      <c r="CD30" s="64"/>
      <c r="CE30" s="64"/>
      <c r="CF30" s="64"/>
      <c r="CG30" s="64"/>
      <c r="CH30" s="64"/>
      <c r="CI30" s="64"/>
      <c r="CJ30" s="64"/>
      <c r="CK30" s="64"/>
      <c r="CL30" s="64"/>
      <c r="CM30" s="64"/>
      <c r="CN30" s="64"/>
      <c r="CO30" s="64"/>
    </row>
    <row r="31" spans="1:93" s="20" customFormat="1" x14ac:dyDescent="0.25">
      <c r="A31" s="20" t="s">
        <v>44</v>
      </c>
      <c r="B31" s="94">
        <f>'Kosten absolut'!B31/'Versicherte absolut'!B30</f>
        <v>3176.3552095584632</v>
      </c>
      <c r="C31" s="58"/>
      <c r="D31" s="94">
        <f>'Kosten absolut'!D31/'Versicherte absolut'!D30</f>
        <v>3773.9160308185492</v>
      </c>
      <c r="E31" s="58"/>
      <c r="F31" s="94">
        <f>'Kosten absolut'!F31/'Versicherte absolut'!F30</f>
        <v>1038.5326743778478</v>
      </c>
      <c r="G31" s="58"/>
      <c r="H31" s="94">
        <f>'Kosten absolut'!H31/'Versicherte absolut'!H30</f>
        <v>1008.4683269934687</v>
      </c>
      <c r="I31" s="58"/>
      <c r="J31" s="94">
        <f>'Kosten absolut'!J31/'Versicherte absolut'!J30</f>
        <v>1067.2294307049394</v>
      </c>
      <c r="K31" s="58"/>
      <c r="L31" s="94">
        <f>'Kosten absolut'!L31/'Versicherte absolut'!L30</f>
        <v>1702.1422094965403</v>
      </c>
      <c r="M31" s="58"/>
      <c r="N31" s="94">
        <f>'Kosten absolut'!N31/'Versicherte absolut'!N30</f>
        <v>2495.1672157379517</v>
      </c>
      <c r="O31" s="58"/>
      <c r="P31" s="94">
        <f>'Kosten absolut'!P31/'Versicherte absolut'!P30</f>
        <v>2807.1083202511772</v>
      </c>
      <c r="Q31" s="58"/>
      <c r="R31" s="94">
        <f>'Kosten absolut'!R31/'Versicherte absolut'!R30</f>
        <v>2619.9384713090258</v>
      </c>
      <c r="S31" s="58"/>
      <c r="T31" s="94">
        <f>'Kosten absolut'!T31/'Versicherte absolut'!U30</f>
        <v>2635.4766539092402</v>
      </c>
      <c r="U31" s="58"/>
      <c r="V31" s="20" t="s">
        <v>44</v>
      </c>
      <c r="W31" s="94">
        <f>'Kosten absolut'!W31/'Versicherte absolut'!W30</f>
        <v>3007.3194374686086</v>
      </c>
      <c r="X31" s="58"/>
      <c r="Y31" s="94">
        <f>'Kosten absolut'!Y31/'Versicherte absolut'!Y30</f>
        <v>3515.0210031648603</v>
      </c>
      <c r="Z31" s="58"/>
      <c r="AA31" s="94">
        <f>'Kosten absolut'!AA31/'Versicherte absolut'!AA30</f>
        <v>4011.601948112766</v>
      </c>
      <c r="AB31" s="58"/>
      <c r="AC31" s="94">
        <f>'Kosten absolut'!AC31/'Versicherte absolut'!AC30</f>
        <v>4744.4155290562776</v>
      </c>
      <c r="AD31" s="58"/>
      <c r="AE31" s="94">
        <f>'Kosten absolut'!AE31/'Versicherte absolut'!AE30</f>
        <v>5766.3093922651933</v>
      </c>
      <c r="AF31" s="58"/>
      <c r="AG31" s="94">
        <f>'Kosten absolut'!AG31/'Versicherte absolut'!AG30</f>
        <v>7223.7457336554198</v>
      </c>
      <c r="AH31" s="58"/>
      <c r="AI31" s="94">
        <f>'Kosten absolut'!AI31/'Versicherte absolut'!AI30</f>
        <v>8591.291105810189</v>
      </c>
      <c r="AJ31" s="58"/>
      <c r="AK31" s="94">
        <f>'Kosten absolut'!AK31/'Versicherte absolut'!AK30</f>
        <v>11084.49836734694</v>
      </c>
      <c r="AL31" s="58"/>
      <c r="AM31" s="94">
        <f>'Kosten absolut'!AM31/'Versicherte absolut'!AN30</f>
        <v>14806.829636202307</v>
      </c>
      <c r="AN31" s="58"/>
      <c r="AO31" s="94">
        <f>'Kosten absolut'!AO31/'Versicherte absolut'!AP30</f>
        <v>20823.668778280542</v>
      </c>
      <c r="AP31" s="58"/>
      <c r="AQ31" s="20" t="s">
        <v>44</v>
      </c>
      <c r="AR31" s="94">
        <f>'Kosten absolut'!AR31/'Versicherte absolut'!AR30</f>
        <v>984.82170482068909</v>
      </c>
      <c r="AS31" s="58"/>
      <c r="AT31" s="94">
        <f>'Kosten absolut'!AT31/'Versicherte absolut'!AT30</f>
        <v>1068.6365740740741</v>
      </c>
      <c r="AU31" s="58"/>
      <c r="AV31" s="94">
        <f>'Kosten absolut'!AV31/'Versicherte absolut'!AV30</f>
        <v>1188.1628321589269</v>
      </c>
      <c r="AW31" s="58"/>
      <c r="AX31" s="94">
        <f>'Kosten absolut'!AX31/'Versicherte absolut'!AX30</f>
        <v>1444.3423283303523</v>
      </c>
      <c r="AY31" s="58"/>
      <c r="AZ31" s="94">
        <f>'Kosten absolut'!AZ31/'Versicherte absolut'!AZ30</f>
        <v>1766.382783747976</v>
      </c>
      <c r="BA31" s="58"/>
      <c r="BB31" s="94">
        <f>'Kosten absolut'!BB31/'Versicherte absolut'!BB30</f>
        <v>2159.0445851910495</v>
      </c>
      <c r="BC31" s="58"/>
      <c r="BD31" s="94">
        <f>'Kosten absolut'!BD31/'Versicherte absolut'!BD30</f>
        <v>2889.1307631552968</v>
      </c>
      <c r="BE31" s="58"/>
      <c r="BF31" s="94">
        <f>'Kosten absolut'!BF31/'Versicherte absolut'!BF30</f>
        <v>4015.5178203388127</v>
      </c>
      <c r="BG31" s="58"/>
      <c r="BH31" s="94">
        <f>'Kosten absolut'!BH31/'Versicherte absolut'!BI30</f>
        <v>4906.0494143697915</v>
      </c>
      <c r="BI31" s="58"/>
      <c r="BJ31" s="94">
        <f>'Kosten absolut'!BK31/'Versicherte absolut'!BK30</f>
        <v>6033.227910886927</v>
      </c>
      <c r="BK31" s="58"/>
      <c r="BL31" s="20" t="s">
        <v>44</v>
      </c>
      <c r="BM31" s="94">
        <f>'Kosten absolut'!BM31/'Versicherte absolut'!BM30</f>
        <v>7688.2425771971493</v>
      </c>
      <c r="BN31" s="58"/>
      <c r="BO31" s="94">
        <f>'Kosten absolut'!BO31/'Versicherte absolut'!BO30</f>
        <v>9147.5263971156328</v>
      </c>
      <c r="BP31" s="58"/>
      <c r="BQ31" s="94">
        <f>'Kosten absolut'!BQ31/'Versicherte absolut'!BQ30</f>
        <v>10638.519059494121</v>
      </c>
      <c r="BR31" s="58"/>
      <c r="BS31" s="94">
        <f>'Kosten absolut'!BS31/'Versicherte absolut'!BS30</f>
        <v>12573.811268715524</v>
      </c>
      <c r="BT31" s="58"/>
      <c r="BU31" s="94">
        <f>'Kosten absolut'!BU31/'Versicherte absolut'!BU30</f>
        <v>17237.575150300599</v>
      </c>
      <c r="BV31" s="58"/>
      <c r="BW31" s="30"/>
      <c r="BX31" s="30"/>
      <c r="BY31" s="64"/>
      <c r="BZ31" s="64"/>
      <c r="CA31" s="64"/>
      <c r="CB31" s="64"/>
      <c r="CC31" s="64"/>
      <c r="CD31" s="64"/>
      <c r="CE31" s="64"/>
      <c r="CF31" s="64"/>
      <c r="CG31" s="64"/>
      <c r="CH31" s="64"/>
      <c r="CI31" s="64"/>
      <c r="CJ31" s="64"/>
      <c r="CK31" s="64"/>
      <c r="CL31" s="64"/>
      <c r="CM31" s="64"/>
      <c r="CN31" s="64"/>
      <c r="CO31" s="64"/>
    </row>
    <row r="32" spans="1:93" s="20" customFormat="1" x14ac:dyDescent="0.25">
      <c r="A32" s="20" t="s">
        <v>45</v>
      </c>
      <c r="B32" s="94">
        <f>'Kosten absolut'!B32/'Versicherte absolut'!B31</f>
        <v>2491.504196056911</v>
      </c>
      <c r="C32" s="58"/>
      <c r="D32" s="94">
        <f>'Kosten absolut'!D32/'Versicherte absolut'!D31</f>
        <v>2939.0715478560101</v>
      </c>
      <c r="E32" s="58"/>
      <c r="F32" s="94">
        <f>'Kosten absolut'!F32/'Versicherte absolut'!F31</f>
        <v>772.06360572872791</v>
      </c>
      <c r="G32" s="58"/>
      <c r="H32" s="94">
        <f>'Kosten absolut'!H32/'Versicherte absolut'!H31</f>
        <v>768.56177497091574</v>
      </c>
      <c r="I32" s="58"/>
      <c r="J32" s="94">
        <f>'Kosten absolut'!J32/'Versicherte absolut'!J31</f>
        <v>775.393438477828</v>
      </c>
      <c r="K32" s="58"/>
      <c r="L32" s="94">
        <f>'Kosten absolut'!L32/'Versicherte absolut'!L31</f>
        <v>1283.6627456932533</v>
      </c>
      <c r="M32" s="58"/>
      <c r="N32" s="94">
        <f>'Kosten absolut'!N32/'Versicherte absolut'!N31</f>
        <v>1906.5195696721312</v>
      </c>
      <c r="O32" s="58"/>
      <c r="P32" s="94">
        <f>'Kosten absolut'!P32/'Versicherte absolut'!P31</f>
        <v>2157.9450019297569</v>
      </c>
      <c r="Q32" s="58"/>
      <c r="R32" s="94">
        <f>'Kosten absolut'!R32/'Versicherte absolut'!R31</f>
        <v>1981.1671611426634</v>
      </c>
      <c r="S32" s="58"/>
      <c r="T32" s="94">
        <f>'Kosten absolut'!T32/'Versicherte absolut'!U31</f>
        <v>2013.8081081081082</v>
      </c>
      <c r="U32" s="58"/>
      <c r="V32" s="20" t="s">
        <v>45</v>
      </c>
      <c r="W32" s="94">
        <f>'Kosten absolut'!W32/'Versicherte absolut'!W31</f>
        <v>2290.2324144924864</v>
      </c>
      <c r="X32" s="58"/>
      <c r="Y32" s="94">
        <f>'Kosten absolut'!Y32/'Versicherte absolut'!Y31</f>
        <v>2710.4733585063982</v>
      </c>
      <c r="Z32" s="58"/>
      <c r="AA32" s="94">
        <f>'Kosten absolut'!AA32/'Versicherte absolut'!AA31</f>
        <v>3225.4343466328901</v>
      </c>
      <c r="AB32" s="58"/>
      <c r="AC32" s="94">
        <f>'Kosten absolut'!AC32/'Versicherte absolut'!AC31</f>
        <v>3859.0308223253601</v>
      </c>
      <c r="AD32" s="58"/>
      <c r="AE32" s="94">
        <f>'Kosten absolut'!AE32/'Versicherte absolut'!AE31</f>
        <v>4520.4211615191371</v>
      </c>
      <c r="AF32" s="58"/>
      <c r="AG32" s="94">
        <f>'Kosten absolut'!AG32/'Versicherte absolut'!AG31</f>
        <v>5496.8592342342345</v>
      </c>
      <c r="AH32" s="58"/>
      <c r="AI32" s="94">
        <f>'Kosten absolut'!AI32/'Versicherte absolut'!AI31</f>
        <v>7032.9382381413361</v>
      </c>
      <c r="AJ32" s="58"/>
      <c r="AK32" s="94">
        <f>'Kosten absolut'!AK32/'Versicherte absolut'!AK31</f>
        <v>9436.7398556136413</v>
      </c>
      <c r="AL32" s="58"/>
      <c r="AM32" s="94">
        <f>'Kosten absolut'!AM32/'Versicherte absolut'!AN31</f>
        <v>12404.722248243559</v>
      </c>
      <c r="AN32" s="58"/>
      <c r="AO32" s="94">
        <f>'Kosten absolut'!AO32/'Versicherte absolut'!AP31</f>
        <v>17427.405405405407</v>
      </c>
      <c r="AP32" s="58"/>
      <c r="AQ32" s="20" t="s">
        <v>45</v>
      </c>
      <c r="AR32" s="94">
        <f>'Kosten absolut'!AR32/'Versicherte absolut'!AR31</f>
        <v>788.50048831793254</v>
      </c>
      <c r="AS32" s="58"/>
      <c r="AT32" s="94">
        <f>'Kosten absolut'!AT32/'Versicherte absolut'!AT31</f>
        <v>861.92212829438085</v>
      </c>
      <c r="AU32" s="58"/>
      <c r="AV32" s="94">
        <f>'Kosten absolut'!AV32/'Versicherte absolut'!AV31</f>
        <v>1081.7511979704971</v>
      </c>
      <c r="AW32" s="58"/>
      <c r="AX32" s="94">
        <f>'Kosten absolut'!AX32/'Versicherte absolut'!AX31</f>
        <v>1053.8332773955362</v>
      </c>
      <c r="AY32" s="58"/>
      <c r="AZ32" s="94">
        <f>'Kosten absolut'!AZ32/'Versicherte absolut'!AZ31</f>
        <v>1368.6745534315262</v>
      </c>
      <c r="BA32" s="58"/>
      <c r="BB32" s="94">
        <f>'Kosten absolut'!BB32/'Versicherte absolut'!BB31</f>
        <v>1764.1187279151943</v>
      </c>
      <c r="BC32" s="58"/>
      <c r="BD32" s="94">
        <f>'Kosten absolut'!BD32/'Versicherte absolut'!BD31</f>
        <v>2296.3005600497822</v>
      </c>
      <c r="BE32" s="58"/>
      <c r="BF32" s="94">
        <f>'Kosten absolut'!BF32/'Versicherte absolut'!BF31</f>
        <v>3137.6273922805517</v>
      </c>
      <c r="BG32" s="58"/>
      <c r="BH32" s="94">
        <f>'Kosten absolut'!BH32/'Versicherte absolut'!BI31</f>
        <v>4207.610539367638</v>
      </c>
      <c r="BI32" s="58"/>
      <c r="BJ32" s="94">
        <f>'Kosten absolut'!BK32/'Versicherte absolut'!BK31</f>
        <v>4854.9606065600792</v>
      </c>
      <c r="BK32" s="58"/>
      <c r="BL32" s="20" t="s">
        <v>45</v>
      </c>
      <c r="BM32" s="94">
        <f>'Kosten absolut'!BM32/'Versicherte absolut'!BM31</f>
        <v>6152.6502259036142</v>
      </c>
      <c r="BN32" s="58"/>
      <c r="BO32" s="94">
        <f>'Kosten absolut'!BO32/'Versicherte absolut'!BO31</f>
        <v>7214.7389428263214</v>
      </c>
      <c r="BP32" s="58"/>
      <c r="BQ32" s="94">
        <f>'Kosten absolut'!BQ32/'Versicherte absolut'!BQ31</f>
        <v>9281.2803418803414</v>
      </c>
      <c r="BR32" s="58"/>
      <c r="BS32" s="94">
        <f>'Kosten absolut'!BS32/'Versicherte absolut'!BS31</f>
        <v>11448.702564102565</v>
      </c>
      <c r="BT32" s="58"/>
      <c r="BU32" s="94">
        <f>'Kosten absolut'!BU32/'Versicherte absolut'!BU31</f>
        <v>13852.149606299212</v>
      </c>
      <c r="BV32" s="58"/>
      <c r="BW32" s="30"/>
      <c r="BX32" s="30"/>
      <c r="BY32" s="64"/>
      <c r="BZ32" s="64"/>
      <c r="CA32" s="64"/>
      <c r="CB32" s="64"/>
      <c r="CC32" s="64"/>
      <c r="CD32" s="64"/>
      <c r="CE32" s="64"/>
      <c r="CF32" s="64"/>
      <c r="CG32" s="64"/>
      <c r="CH32" s="64"/>
      <c r="CI32" s="64"/>
      <c r="CJ32" s="64"/>
      <c r="CK32" s="64"/>
      <c r="CL32" s="64"/>
      <c r="CM32" s="64"/>
      <c r="CN32" s="64"/>
      <c r="CO32" s="64"/>
    </row>
    <row r="33" spans="1:108" s="20" customFormat="1" x14ac:dyDescent="0.25">
      <c r="A33" s="20" t="s">
        <v>46</v>
      </c>
      <c r="B33" s="94">
        <f>'Kosten absolut'!B33/'Versicherte absolut'!B32</f>
        <v>2977.7968964643042</v>
      </c>
      <c r="C33" s="58"/>
      <c r="D33" s="94">
        <f>'Kosten absolut'!D33/'Versicherte absolut'!D32</f>
        <v>3554.5613590529811</v>
      </c>
      <c r="E33" s="58"/>
      <c r="F33" s="94">
        <f>'Kosten absolut'!F33/'Versicherte absolut'!F32</f>
        <v>854.08090650619704</v>
      </c>
      <c r="G33" s="58"/>
      <c r="H33" s="94">
        <f>'Kosten absolut'!H33/'Versicherte absolut'!H32</f>
        <v>837.63179131620825</v>
      </c>
      <c r="I33" s="58"/>
      <c r="J33" s="94">
        <f>'Kosten absolut'!J33/'Versicherte absolut'!J32</f>
        <v>869.66290928609772</v>
      </c>
      <c r="K33" s="58"/>
      <c r="L33" s="94">
        <f>'Kosten absolut'!L33/'Versicherte absolut'!L32</f>
        <v>1462.8671943711522</v>
      </c>
      <c r="M33" s="58"/>
      <c r="N33" s="94">
        <f>'Kosten absolut'!N33/'Versicherte absolut'!N32</f>
        <v>2190.3066339992461</v>
      </c>
      <c r="O33" s="58"/>
      <c r="P33" s="94">
        <f>'Kosten absolut'!P33/'Versicherte absolut'!P32</f>
        <v>2422.6618516086669</v>
      </c>
      <c r="Q33" s="58"/>
      <c r="R33" s="94">
        <f>'Kosten absolut'!R33/'Versicherte absolut'!R32</f>
        <v>2310.5971287572902</v>
      </c>
      <c r="S33" s="58"/>
      <c r="T33" s="94">
        <f>'Kosten absolut'!T33/'Versicherte absolut'!U32</f>
        <v>2403.6114869944367</v>
      </c>
      <c r="U33" s="58"/>
      <c r="V33" s="20" t="s">
        <v>46</v>
      </c>
      <c r="W33" s="94">
        <f>'Kosten absolut'!W33/'Versicherte absolut'!W32</f>
        <v>2787.1883084159249</v>
      </c>
      <c r="X33" s="58"/>
      <c r="Y33" s="94">
        <f>'Kosten absolut'!Y33/'Versicherte absolut'!Y32</f>
        <v>3334.3656813534112</v>
      </c>
      <c r="Z33" s="58"/>
      <c r="AA33" s="94">
        <f>'Kosten absolut'!AA33/'Versicherte absolut'!AA32</f>
        <v>3879.7928257686676</v>
      </c>
      <c r="AB33" s="58"/>
      <c r="AC33" s="94">
        <f>'Kosten absolut'!AC33/'Versicherte absolut'!AC32</f>
        <v>4408.1791044776119</v>
      </c>
      <c r="AD33" s="58"/>
      <c r="AE33" s="94">
        <f>'Kosten absolut'!AE33/'Versicherte absolut'!AE32</f>
        <v>5220.2922386483633</v>
      </c>
      <c r="AF33" s="58"/>
      <c r="AG33" s="94">
        <f>'Kosten absolut'!AG33/'Versicherte absolut'!AG32</f>
        <v>6052.7067246228589</v>
      </c>
      <c r="AH33" s="58"/>
      <c r="AI33" s="94">
        <f>'Kosten absolut'!AI33/'Versicherte absolut'!AI32</f>
        <v>8150.5508426966289</v>
      </c>
      <c r="AJ33" s="58"/>
      <c r="AK33" s="94">
        <f>'Kosten absolut'!AK33/'Versicherte absolut'!AK32</f>
        <v>10014.961800818553</v>
      </c>
      <c r="AL33" s="58"/>
      <c r="AM33" s="94">
        <f>'Kosten absolut'!AM33/'Versicherte absolut'!AN32</f>
        <v>14296.528588807785</v>
      </c>
      <c r="AN33" s="58"/>
      <c r="AO33" s="94">
        <f>'Kosten absolut'!AO33/'Versicherte absolut'!AP32</f>
        <v>21248.323529411766</v>
      </c>
      <c r="AP33" s="58"/>
      <c r="AQ33" s="20" t="s">
        <v>46</v>
      </c>
      <c r="AR33" s="94">
        <f>'Kosten absolut'!AR33/'Versicherte absolut'!AR32</f>
        <v>791.2232656770675</v>
      </c>
      <c r="AS33" s="58"/>
      <c r="AT33" s="94">
        <f>'Kosten absolut'!AT33/'Versicherte absolut'!AT32</f>
        <v>972.14041604754834</v>
      </c>
      <c r="AU33" s="58"/>
      <c r="AV33" s="94">
        <f>'Kosten absolut'!AV33/'Versicherte absolut'!AV32</f>
        <v>1029.9957983193278</v>
      </c>
      <c r="AW33" s="58"/>
      <c r="AX33" s="94">
        <f>'Kosten absolut'!AX33/'Versicherte absolut'!AX32</f>
        <v>1417.0022556390977</v>
      </c>
      <c r="AY33" s="58"/>
      <c r="AZ33" s="94">
        <f>'Kosten absolut'!AZ33/'Versicherte absolut'!AZ32</f>
        <v>1543.6705202312139</v>
      </c>
      <c r="BA33" s="58"/>
      <c r="BB33" s="94">
        <f>'Kosten absolut'!BB33/'Versicherte absolut'!BB32</f>
        <v>1939.5475877912702</v>
      </c>
      <c r="BC33" s="58"/>
      <c r="BD33" s="94">
        <f>'Kosten absolut'!BD33/'Versicherte absolut'!BD32</f>
        <v>2892.0029985007495</v>
      </c>
      <c r="BE33" s="58"/>
      <c r="BF33" s="94">
        <f>'Kosten absolut'!BF33/'Versicherte absolut'!BF32</f>
        <v>3420.3768087979934</v>
      </c>
      <c r="BG33" s="58"/>
      <c r="BH33" s="94">
        <f>'Kosten absolut'!BH33/'Versicherte absolut'!BI32</f>
        <v>4452.1030183727034</v>
      </c>
      <c r="BI33" s="58"/>
      <c r="BJ33" s="94">
        <f>'Kosten absolut'!BK33/'Versicherte absolut'!BK32</f>
        <v>5198.6601327853305</v>
      </c>
      <c r="BK33" s="58"/>
      <c r="BL33" s="20" t="s">
        <v>46</v>
      </c>
      <c r="BM33" s="94">
        <f>'Kosten absolut'!BM33/'Versicherte absolut'!BM32</f>
        <v>6740.110994397759</v>
      </c>
      <c r="BN33" s="58"/>
      <c r="BO33" s="94">
        <f>'Kosten absolut'!BO33/'Versicherte absolut'!BO32</f>
        <v>8458.0718061674015</v>
      </c>
      <c r="BP33" s="58"/>
      <c r="BQ33" s="94">
        <f>'Kosten absolut'!BQ33/'Versicherte absolut'!BQ32</f>
        <v>9105.8706231453998</v>
      </c>
      <c r="BR33" s="58"/>
      <c r="BS33" s="94">
        <f>'Kosten absolut'!BS33/'Versicherte absolut'!BS32</f>
        <v>11310.470817120622</v>
      </c>
      <c r="BT33" s="58"/>
      <c r="BU33" s="94">
        <f>'Kosten absolut'!BU33/'Versicherte absolut'!BU32</f>
        <v>16302.898305084746</v>
      </c>
      <c r="BV33" s="58"/>
      <c r="BW33" s="30"/>
      <c r="BX33" s="30"/>
      <c r="BY33" s="64"/>
      <c r="BZ33" s="64"/>
      <c r="CA33" s="64"/>
      <c r="CB33" s="64"/>
      <c r="CC33" s="64"/>
      <c r="CD33" s="64"/>
      <c r="CE33" s="64"/>
      <c r="CF33" s="64"/>
      <c r="CG33" s="64"/>
      <c r="CH33" s="64"/>
      <c r="CI33" s="64"/>
      <c r="CJ33" s="64"/>
      <c r="CK33" s="64"/>
      <c r="CL33" s="64"/>
      <c r="CM33" s="64"/>
      <c r="CN33" s="64"/>
      <c r="CO33" s="64"/>
    </row>
    <row r="34" spans="1:108" s="20" customFormat="1" x14ac:dyDescent="0.25">
      <c r="A34" s="20" t="s">
        <v>47</v>
      </c>
      <c r="B34" s="94">
        <f>'Kosten absolut'!B34/'Versicherte absolut'!B33</f>
        <v>3655.4355478427206</v>
      </c>
      <c r="C34" s="58"/>
      <c r="D34" s="94">
        <f>'Kosten absolut'!D34/'Versicherte absolut'!D33</f>
        <v>4330.6141442049575</v>
      </c>
      <c r="E34" s="58"/>
      <c r="F34" s="94">
        <f>'Kosten absolut'!F34/'Versicherte absolut'!F33</f>
        <v>1188.3861852973569</v>
      </c>
      <c r="G34" s="58"/>
      <c r="H34" s="94">
        <f>'Kosten absolut'!H34/'Versicherte absolut'!H33</f>
        <v>1192.3061901512835</v>
      </c>
      <c r="I34" s="58"/>
      <c r="J34" s="94">
        <f>'Kosten absolut'!J34/'Versicherte absolut'!J33</f>
        <v>1184.6294049164912</v>
      </c>
      <c r="K34" s="58"/>
      <c r="L34" s="94">
        <f>'Kosten absolut'!L34/'Versicherte absolut'!L33</f>
        <v>2097.4758780649436</v>
      </c>
      <c r="M34" s="58"/>
      <c r="N34" s="94">
        <f>'Kosten absolut'!N34/'Versicherte absolut'!N33</f>
        <v>2836.0332834438032</v>
      </c>
      <c r="O34" s="58"/>
      <c r="P34" s="94">
        <f>'Kosten absolut'!P34/'Versicherte absolut'!P33</f>
        <v>3319.8482593184895</v>
      </c>
      <c r="Q34" s="58"/>
      <c r="R34" s="94">
        <f>'Kosten absolut'!R34/'Versicherte absolut'!R33</f>
        <v>3266.9673887724202</v>
      </c>
      <c r="S34" s="58"/>
      <c r="T34" s="94">
        <f>'Kosten absolut'!T34/'Versicherte absolut'!U33</f>
        <v>3348.9010270239255</v>
      </c>
      <c r="U34" s="58"/>
      <c r="V34" s="20" t="s">
        <v>47</v>
      </c>
      <c r="W34" s="94">
        <f>'Kosten absolut'!W34/'Versicherte absolut'!W33</f>
        <v>3913.8284620036284</v>
      </c>
      <c r="X34" s="58"/>
      <c r="Y34" s="94">
        <f>'Kosten absolut'!Y34/'Versicherte absolut'!Y33</f>
        <v>4206.190009868671</v>
      </c>
      <c r="Z34" s="58"/>
      <c r="AA34" s="94">
        <f>'Kosten absolut'!AA34/'Versicherte absolut'!AA33</f>
        <v>4773.1297762216473</v>
      </c>
      <c r="AB34" s="58"/>
      <c r="AC34" s="94">
        <f>'Kosten absolut'!AC34/'Versicherte absolut'!AC33</f>
        <v>5358.8178093645483</v>
      </c>
      <c r="AD34" s="58"/>
      <c r="AE34" s="94">
        <f>'Kosten absolut'!AE34/'Versicherte absolut'!AE33</f>
        <v>6342.8777146675575</v>
      </c>
      <c r="AF34" s="58"/>
      <c r="AG34" s="94">
        <f>'Kosten absolut'!AG34/'Versicherte absolut'!AG33</f>
        <v>7753.2342085707205</v>
      </c>
      <c r="AH34" s="58"/>
      <c r="AI34" s="94">
        <f>'Kosten absolut'!AI34/'Versicherte absolut'!AI33</f>
        <v>9604.1523310188459</v>
      </c>
      <c r="AJ34" s="58"/>
      <c r="AK34" s="94">
        <f>'Kosten absolut'!AK34/'Versicherte absolut'!AK33</f>
        <v>12793.279295470884</v>
      </c>
      <c r="AL34" s="58"/>
      <c r="AM34" s="94">
        <f>'Kosten absolut'!AM34/'Versicherte absolut'!AN33</f>
        <v>16974.097737272157</v>
      </c>
      <c r="AN34" s="58"/>
      <c r="AO34" s="94">
        <f>'Kosten absolut'!AO34/'Versicherte absolut'!AP33</f>
        <v>24352.966261808368</v>
      </c>
      <c r="AP34" s="58"/>
      <c r="AQ34" s="20" t="s">
        <v>47</v>
      </c>
      <c r="AR34" s="94">
        <f>'Kosten absolut'!AR34/'Versicherte absolut'!AR33</f>
        <v>1268.2552816901409</v>
      </c>
      <c r="AS34" s="58"/>
      <c r="AT34" s="94">
        <f>'Kosten absolut'!AT34/'Versicherte absolut'!AT33</f>
        <v>1245.4145605431913</v>
      </c>
      <c r="AU34" s="58"/>
      <c r="AV34" s="94">
        <f>'Kosten absolut'!AV34/'Versicherte absolut'!AV33</f>
        <v>1504.4070653577887</v>
      </c>
      <c r="AW34" s="58"/>
      <c r="AX34" s="94">
        <f>'Kosten absolut'!AX34/'Versicherte absolut'!AX33</f>
        <v>1834.9718668488385</v>
      </c>
      <c r="AY34" s="58"/>
      <c r="AZ34" s="94">
        <f>'Kosten absolut'!AZ34/'Versicherte absolut'!AZ33</f>
        <v>2282.5290177248207</v>
      </c>
      <c r="BA34" s="58"/>
      <c r="BB34" s="94">
        <f>'Kosten absolut'!BB34/'Versicherte absolut'!BB33</f>
        <v>2724.7875763747456</v>
      </c>
      <c r="BC34" s="58"/>
      <c r="BD34" s="94">
        <f>'Kosten absolut'!BD34/'Versicherte absolut'!BD33</f>
        <v>3428.9748350842901</v>
      </c>
      <c r="BE34" s="58"/>
      <c r="BF34" s="94">
        <f>'Kosten absolut'!BF34/'Versicherte absolut'!BF33</f>
        <v>4105.2608253537837</v>
      </c>
      <c r="BG34" s="58"/>
      <c r="BH34" s="94">
        <f>'Kosten absolut'!BH34/'Versicherte absolut'!BI33</f>
        <v>4748.7139221415782</v>
      </c>
      <c r="BI34" s="58"/>
      <c r="BJ34" s="94">
        <f>'Kosten absolut'!BK34/'Versicherte absolut'!BK33</f>
        <v>6259.1216462620478</v>
      </c>
      <c r="BK34" s="58"/>
      <c r="BL34" s="20" t="s">
        <v>47</v>
      </c>
      <c r="BM34" s="94">
        <f>'Kosten absolut'!BM34/'Versicherte absolut'!BM33</f>
        <v>8256.6957419764858</v>
      </c>
      <c r="BN34" s="58"/>
      <c r="BO34" s="94">
        <f>'Kosten absolut'!BO34/'Versicherte absolut'!BO33</f>
        <v>10186.643614764531</v>
      </c>
      <c r="BP34" s="58"/>
      <c r="BQ34" s="94">
        <f>'Kosten absolut'!BQ34/'Versicherte absolut'!BQ33</f>
        <v>12655.530670926517</v>
      </c>
      <c r="BR34" s="58"/>
      <c r="BS34" s="94">
        <f>'Kosten absolut'!BS34/'Versicherte absolut'!BS33</f>
        <v>16235.202034883721</v>
      </c>
      <c r="BT34" s="58"/>
      <c r="BU34" s="94">
        <f>'Kosten absolut'!BU34/'Versicherte absolut'!BU33</f>
        <v>22009.539432176654</v>
      </c>
      <c r="BV34" s="58"/>
      <c r="BW34" s="30"/>
      <c r="BX34" s="30"/>
      <c r="BY34" s="64"/>
      <c r="BZ34" s="64"/>
      <c r="CA34" s="64"/>
      <c r="CB34" s="64"/>
      <c r="CC34" s="64"/>
      <c r="CD34" s="64"/>
      <c r="CE34" s="64"/>
      <c r="CF34" s="64"/>
      <c r="CG34" s="64"/>
      <c r="CH34" s="64"/>
      <c r="CI34" s="64"/>
      <c r="CJ34" s="64"/>
      <c r="CK34" s="64"/>
      <c r="CL34" s="64"/>
      <c r="CM34" s="64"/>
      <c r="CN34" s="64"/>
      <c r="CO34" s="64"/>
    </row>
    <row r="35" spans="1:108" s="20" customFormat="1" x14ac:dyDescent="0.25">
      <c r="A35" s="20" t="s">
        <v>48</v>
      </c>
      <c r="B35" s="94">
        <f>'Kosten absolut'!B35/'Versicherte absolut'!B34</f>
        <v>2822.7567443264297</v>
      </c>
      <c r="C35" s="58"/>
      <c r="D35" s="94">
        <f>'Kosten absolut'!D35/'Versicherte absolut'!D34</f>
        <v>3396.7292222222222</v>
      </c>
      <c r="E35" s="58"/>
      <c r="F35" s="94">
        <f>'Kosten absolut'!F35/'Versicherte absolut'!F34</f>
        <v>832.9953136033896</v>
      </c>
      <c r="G35" s="58"/>
      <c r="H35" s="94">
        <f>'Kosten absolut'!H35/'Versicherte absolut'!H34</f>
        <v>816.34768782297601</v>
      </c>
      <c r="I35" s="58"/>
      <c r="J35" s="94">
        <f>'Kosten absolut'!J35/'Versicherte absolut'!J34</f>
        <v>848.64159402241592</v>
      </c>
      <c r="K35" s="58"/>
      <c r="L35" s="94">
        <f>'Kosten absolut'!L35/'Versicherte absolut'!L34</f>
        <v>1258.3654244306417</v>
      </c>
      <c r="M35" s="58"/>
      <c r="N35" s="94">
        <f>'Kosten absolut'!N35/'Versicherte absolut'!N34</f>
        <v>1992.9318418314256</v>
      </c>
      <c r="O35" s="58"/>
      <c r="P35" s="94">
        <f>'Kosten absolut'!P35/'Versicherte absolut'!P34</f>
        <v>2062.8286093888396</v>
      </c>
      <c r="Q35" s="58"/>
      <c r="R35" s="94">
        <f>'Kosten absolut'!R35/'Versicherte absolut'!R34</f>
        <v>1995.5967356687897</v>
      </c>
      <c r="S35" s="58"/>
      <c r="T35" s="94">
        <f>'Kosten absolut'!T35/'Versicherte absolut'!U34</f>
        <v>2016.2633531157271</v>
      </c>
      <c r="U35" s="58"/>
      <c r="V35" s="20" t="s">
        <v>48</v>
      </c>
      <c r="W35" s="94">
        <f>'Kosten absolut'!W35/'Versicherte absolut'!W34</f>
        <v>2205.8723150357996</v>
      </c>
      <c r="X35" s="58"/>
      <c r="Y35" s="94">
        <f>'Kosten absolut'!Y35/'Versicherte absolut'!Y34</f>
        <v>2921.4311846689898</v>
      </c>
      <c r="Z35" s="58"/>
      <c r="AA35" s="94">
        <f>'Kosten absolut'!AA35/'Versicherte absolut'!AA34</f>
        <v>3447.9904458598726</v>
      </c>
      <c r="AB35" s="58"/>
      <c r="AC35" s="94">
        <f>'Kosten absolut'!AC35/'Versicherte absolut'!AC34</f>
        <v>4213.6254602840609</v>
      </c>
      <c r="AD35" s="58"/>
      <c r="AE35" s="94">
        <f>'Kosten absolut'!AE35/'Versicherte absolut'!AE34</f>
        <v>5166.6633846153845</v>
      </c>
      <c r="AF35" s="58"/>
      <c r="AG35" s="94">
        <f>'Kosten absolut'!AG35/'Versicherte absolut'!AG34</f>
        <v>5961.8139386189259</v>
      </c>
      <c r="AH35" s="58"/>
      <c r="AI35" s="94">
        <f>'Kosten absolut'!AI35/'Versicherte absolut'!AI34</f>
        <v>7913.610729023384</v>
      </c>
      <c r="AJ35" s="58"/>
      <c r="AK35" s="94">
        <f>'Kosten absolut'!AK35/'Versicherte absolut'!AK34</f>
        <v>10474.795787545787</v>
      </c>
      <c r="AL35" s="58"/>
      <c r="AM35" s="94">
        <f>'Kosten absolut'!AM35/'Versicherte absolut'!AN34</f>
        <v>14553.156729131175</v>
      </c>
      <c r="AN35" s="58"/>
      <c r="AO35" s="94">
        <f>'Kosten absolut'!AO35/'Versicherte absolut'!AP34</f>
        <v>21892.523391812865</v>
      </c>
      <c r="AP35" s="58"/>
      <c r="AQ35" s="20" t="s">
        <v>48</v>
      </c>
      <c r="AR35" s="94">
        <f>'Kosten absolut'!AR35/'Versicherte absolut'!AR34</f>
        <v>843.79879679144381</v>
      </c>
      <c r="AS35" s="58"/>
      <c r="AT35" s="94">
        <f>'Kosten absolut'!AT35/'Versicherte absolut'!AT34</f>
        <v>891.81513026052107</v>
      </c>
      <c r="AU35" s="58"/>
      <c r="AV35" s="94">
        <f>'Kosten absolut'!AV35/'Versicherte absolut'!AV34</f>
        <v>1240.7125468164793</v>
      </c>
      <c r="AW35" s="58"/>
      <c r="AX35" s="94">
        <f>'Kosten absolut'!AX35/'Versicherte absolut'!AX34</f>
        <v>1413.4396346306592</v>
      </c>
      <c r="AY35" s="58"/>
      <c r="AZ35" s="94">
        <f>'Kosten absolut'!AZ35/'Versicherte absolut'!AZ34</f>
        <v>1617.2796765894891</v>
      </c>
      <c r="BA35" s="58"/>
      <c r="BB35" s="94">
        <f>'Kosten absolut'!BB35/'Versicherte absolut'!BB34</f>
        <v>2051.7138289368504</v>
      </c>
      <c r="BC35" s="58"/>
      <c r="BD35" s="94">
        <f>'Kosten absolut'!BD35/'Versicherte absolut'!BD34</f>
        <v>2344.6372633390706</v>
      </c>
      <c r="BE35" s="58"/>
      <c r="BF35" s="94">
        <f>'Kosten absolut'!BF35/'Versicherte absolut'!BF34</f>
        <v>3254.4475402699172</v>
      </c>
      <c r="BG35" s="58"/>
      <c r="BH35" s="94">
        <f>'Kosten absolut'!BH35/'Versicherte absolut'!BI34</f>
        <v>4483.2020148462352</v>
      </c>
      <c r="BI35" s="58"/>
      <c r="BJ35" s="94">
        <f>'Kosten absolut'!BK35/'Versicherte absolut'!BK34</f>
        <v>5086.7829931972792</v>
      </c>
      <c r="BK35" s="58"/>
      <c r="BL35" s="20" t="s">
        <v>48</v>
      </c>
      <c r="BM35" s="94">
        <f>'Kosten absolut'!BM35/'Versicherte absolut'!BM34</f>
        <v>6336.6365834004837</v>
      </c>
      <c r="BN35" s="58"/>
      <c r="BO35" s="94">
        <f>'Kosten absolut'!BO35/'Versicherte absolut'!BO34</f>
        <v>7592.9423868312761</v>
      </c>
      <c r="BP35" s="58"/>
      <c r="BQ35" s="94">
        <f>'Kosten absolut'!BQ35/'Versicherte absolut'!BQ34</f>
        <v>10423.77519379845</v>
      </c>
      <c r="BR35" s="58"/>
      <c r="BS35" s="94">
        <f>'Kosten absolut'!BS35/'Versicherte absolut'!BS34</f>
        <v>11545.516320474777</v>
      </c>
      <c r="BT35" s="58"/>
      <c r="BU35" s="94">
        <f>'Kosten absolut'!BU35/'Versicherte absolut'!BU34</f>
        <v>14520.801886792453</v>
      </c>
      <c r="BV35" s="58"/>
      <c r="BW35" s="30"/>
      <c r="BX35" s="30"/>
      <c r="BY35" s="64"/>
      <c r="BZ35" s="64"/>
      <c r="CA35" s="64"/>
      <c r="CB35" s="64"/>
      <c r="CC35" s="64"/>
      <c r="CD35" s="64"/>
      <c r="CE35" s="64"/>
      <c r="CF35" s="64"/>
      <c r="CG35" s="64"/>
      <c r="CH35" s="64"/>
      <c r="CI35" s="64"/>
      <c r="CJ35" s="64"/>
      <c r="CK35" s="64"/>
      <c r="CL35" s="64"/>
      <c r="CM35" s="64"/>
      <c r="CN35" s="64"/>
      <c r="CO35" s="64"/>
    </row>
    <row r="36" spans="1:108" s="20" customFormat="1" ht="12.9" customHeight="1" x14ac:dyDescent="0.25">
      <c r="A36" s="20" t="s">
        <v>49</v>
      </c>
      <c r="B36" s="94">
        <f>'Kosten absolut'!B36/'Versicherte absolut'!B35</f>
        <v>2750.145712824471</v>
      </c>
      <c r="C36" s="64"/>
      <c r="D36" s="94">
        <f>'Kosten absolut'!D36/'Versicherte absolut'!D35</f>
        <v>3235.4014497284397</v>
      </c>
      <c r="E36" s="58"/>
      <c r="F36" s="94">
        <f>'Kosten absolut'!F36/'Versicherte absolut'!F35</f>
        <v>844.46867106742661</v>
      </c>
      <c r="G36" s="58"/>
      <c r="H36" s="94">
        <f>'Kosten absolut'!H36/'Versicherte absolut'!H35</f>
        <v>824.33817872501299</v>
      </c>
      <c r="I36" s="58"/>
      <c r="J36" s="94">
        <f>'Kosten absolut'!J36/'Versicherte absolut'!J35</f>
        <v>863.60151760529948</v>
      </c>
      <c r="K36" s="58"/>
      <c r="L36" s="94">
        <f>'Kosten absolut'!L36/'Versicherte absolut'!L35</f>
        <v>1467.6389712546938</v>
      </c>
      <c r="M36" s="58"/>
      <c r="N36" s="94">
        <f>'Kosten absolut'!N36/'Versicherte absolut'!N35</f>
        <v>2059.435100380088</v>
      </c>
      <c r="O36" s="58"/>
      <c r="P36" s="94">
        <f>'Kosten absolut'!P36/'Versicherte absolut'!P35</f>
        <v>2388.7270013857797</v>
      </c>
      <c r="Q36" s="58"/>
      <c r="R36" s="94">
        <f>'Kosten absolut'!R36/'Versicherte absolut'!R35</f>
        <v>2240.1427213457587</v>
      </c>
      <c r="S36" s="58"/>
      <c r="T36" s="94">
        <f>'Kosten absolut'!T36/'Versicherte absolut'!U35</f>
        <v>2232.6372447422627</v>
      </c>
      <c r="U36" s="58"/>
      <c r="V36" s="20" t="s">
        <v>49</v>
      </c>
      <c r="W36" s="94">
        <f>'Kosten absolut'!W36/'Versicherte absolut'!W35</f>
        <v>2571.4103293246126</v>
      </c>
      <c r="X36" s="58"/>
      <c r="Y36" s="94">
        <f>'Kosten absolut'!Y36/'Versicherte absolut'!Y35</f>
        <v>3017.4951471330628</v>
      </c>
      <c r="Z36" s="58"/>
      <c r="AA36" s="94">
        <f>'Kosten absolut'!AA36/'Versicherte absolut'!AA35</f>
        <v>3524.3871790240401</v>
      </c>
      <c r="AB36" s="58"/>
      <c r="AC36" s="94">
        <f>'Kosten absolut'!AC36/'Versicherte absolut'!AC35</f>
        <v>4180.6510604506502</v>
      </c>
      <c r="AD36" s="58"/>
      <c r="AE36" s="94">
        <f>'Kosten absolut'!AE36/'Versicherte absolut'!AE35</f>
        <v>4948.472967996493</v>
      </c>
      <c r="AF36" s="58"/>
      <c r="AG36" s="94">
        <f>'Kosten absolut'!AG36/'Versicherte absolut'!AG35</f>
        <v>6075.020635173446</v>
      </c>
      <c r="AH36" s="58"/>
      <c r="AI36" s="94">
        <f>'Kosten absolut'!AI36/'Versicherte absolut'!AI35</f>
        <v>7485.2575009002521</v>
      </c>
      <c r="AJ36" s="58"/>
      <c r="AK36" s="94">
        <f>'Kosten absolut'!AK36/'Versicherte absolut'!AK35</f>
        <v>9558.8163891798195</v>
      </c>
      <c r="AL36" s="58"/>
      <c r="AM36" s="94">
        <f>'Kosten absolut'!AM36/'Versicherte absolut'!AN35</f>
        <v>12653.986803566779</v>
      </c>
      <c r="AN36" s="58"/>
      <c r="AO36" s="94">
        <f>'Kosten absolut'!AO36/'Versicherte absolut'!AP35</f>
        <v>17555.270901965239</v>
      </c>
      <c r="AP36" s="58"/>
      <c r="AQ36" s="20" t="s">
        <v>49</v>
      </c>
      <c r="AR36" s="94">
        <f>'Kosten absolut'!AR36/'Versicherte absolut'!AR35</f>
        <v>870.74839681196443</v>
      </c>
      <c r="AS36" s="58"/>
      <c r="AT36" s="94">
        <f>'Kosten absolut'!AT36/'Versicherte absolut'!AT35</f>
        <v>949.55013795986622</v>
      </c>
      <c r="AU36" s="58"/>
      <c r="AV36" s="94">
        <f>'Kosten absolut'!AV36/'Versicherte absolut'!AV35</f>
        <v>1120.3762298337815</v>
      </c>
      <c r="AW36" s="58"/>
      <c r="AX36" s="94">
        <f>'Kosten absolut'!AX36/'Versicherte absolut'!AX35</f>
        <v>1322.925450124206</v>
      </c>
      <c r="AY36" s="58"/>
      <c r="AZ36" s="94">
        <f>'Kosten absolut'!AZ36/'Versicherte absolut'!AZ35</f>
        <v>1582.7177792198518</v>
      </c>
      <c r="BA36" s="58"/>
      <c r="BB36" s="94">
        <f>'Kosten absolut'!BB36/'Versicherte absolut'!BB35</f>
        <v>1948.6367117030331</v>
      </c>
      <c r="BC36" s="58"/>
      <c r="BD36" s="94">
        <f>'Kosten absolut'!BD36/'Versicherte absolut'!BD35</f>
        <v>2492.5949920235857</v>
      </c>
      <c r="BE36" s="58"/>
      <c r="BF36" s="94">
        <f>'Kosten absolut'!BF36/'Versicherte absolut'!BF35</f>
        <v>3235.6110662853425</v>
      </c>
      <c r="BG36" s="58"/>
      <c r="BH36" s="94">
        <f>'Kosten absolut'!BH36/'Versicherte absolut'!BI35</f>
        <v>4101.6691618956584</v>
      </c>
      <c r="BI36" s="58"/>
      <c r="BJ36" s="94">
        <f>'Kosten absolut'!BK36/'Versicherte absolut'!BK35</f>
        <v>5143.8048162734876</v>
      </c>
      <c r="BK36" s="58"/>
      <c r="BL36" s="20" t="s">
        <v>49</v>
      </c>
      <c r="BM36" s="94">
        <f>'Kosten absolut'!BM36/'Versicherte absolut'!BM35</f>
        <v>6442.5889217658896</v>
      </c>
      <c r="BN36" s="58"/>
      <c r="BO36" s="94">
        <f>'Kosten absolut'!BO36/'Versicherte absolut'!BO35</f>
        <v>7762.288302905954</v>
      </c>
      <c r="BP36" s="58"/>
      <c r="BQ36" s="94">
        <f>'Kosten absolut'!BQ36/'Versicherte absolut'!BQ35</f>
        <v>9079.6972403490836</v>
      </c>
      <c r="BR36" s="58"/>
      <c r="BS36" s="94">
        <f>'Kosten absolut'!BS36/'Versicherte absolut'!BS35</f>
        <v>10969.38594450337</v>
      </c>
      <c r="BT36" s="58"/>
      <c r="BU36" s="94">
        <f>'Kosten absolut'!BU36/'Versicherte absolut'!BU35</f>
        <v>14139.382429388321</v>
      </c>
      <c r="BV36" s="58"/>
      <c r="BW36" s="30"/>
      <c r="BX36" s="30"/>
      <c r="BY36" s="64"/>
      <c r="BZ36" s="64"/>
      <c r="CA36" s="64"/>
      <c r="CB36" s="64"/>
      <c r="CC36" s="64"/>
      <c r="CD36" s="64"/>
      <c r="CE36" s="64"/>
      <c r="CF36" s="64"/>
      <c r="CG36" s="64"/>
      <c r="CH36" s="64"/>
      <c r="CI36" s="64"/>
      <c r="CJ36" s="64"/>
      <c r="CK36" s="64"/>
      <c r="CL36" s="64"/>
      <c r="CM36" s="64"/>
      <c r="CN36" s="64"/>
      <c r="CO36" s="64"/>
    </row>
    <row r="37" spans="1:108" s="6" customFormat="1" x14ac:dyDescent="0.25">
      <c r="B37" s="58"/>
      <c r="C37" s="64"/>
      <c r="D37" s="58"/>
      <c r="E37" s="58"/>
      <c r="F37" s="58"/>
      <c r="G37" s="58"/>
      <c r="H37" s="58"/>
      <c r="I37" s="58"/>
      <c r="J37" s="58"/>
      <c r="K37" s="58"/>
      <c r="L37" s="58"/>
      <c r="M37" s="58"/>
      <c r="N37" s="58"/>
      <c r="O37" s="58"/>
      <c r="P37" s="58"/>
      <c r="Q37" s="58"/>
      <c r="R37" s="58"/>
      <c r="S37" s="58"/>
      <c r="T37" s="58"/>
      <c r="U37" s="58"/>
      <c r="V37" s="23"/>
      <c r="W37" s="58"/>
      <c r="X37" s="58"/>
      <c r="Y37" s="58"/>
      <c r="Z37" s="58"/>
      <c r="AA37" s="58"/>
      <c r="AB37" s="58"/>
      <c r="AC37" s="58"/>
      <c r="AD37" s="58"/>
      <c r="AE37" s="58"/>
      <c r="AF37" s="58"/>
      <c r="AG37" s="58"/>
      <c r="AH37" s="58"/>
      <c r="AI37" s="58"/>
      <c r="AJ37" s="58"/>
      <c r="AK37" s="58"/>
      <c r="AL37" s="58"/>
      <c r="AM37" s="58"/>
      <c r="AN37" s="58"/>
      <c r="AO37" s="58"/>
      <c r="AP37" s="58"/>
      <c r="AQ37" s="23"/>
      <c r="AR37" s="58"/>
      <c r="AS37" s="58"/>
      <c r="AT37" s="58"/>
      <c r="AU37" s="58"/>
      <c r="AV37" s="58"/>
      <c r="AW37" s="58"/>
      <c r="AX37" s="58"/>
      <c r="AY37" s="58"/>
      <c r="AZ37" s="58"/>
      <c r="BA37" s="58"/>
      <c r="BB37" s="58"/>
      <c r="BC37" s="58"/>
      <c r="BD37" s="58"/>
      <c r="BE37" s="58"/>
      <c r="BF37" s="58"/>
      <c r="BG37" s="58"/>
      <c r="BH37" s="58"/>
      <c r="BI37" s="58"/>
      <c r="BJ37" s="58"/>
      <c r="BK37" s="58"/>
      <c r="BL37" s="23"/>
      <c r="BM37" s="58"/>
      <c r="BN37" s="58"/>
      <c r="BO37" s="58"/>
      <c r="BP37" s="58"/>
      <c r="BQ37" s="58"/>
      <c r="BR37" s="58"/>
      <c r="BS37" s="58"/>
      <c r="BT37" s="58"/>
      <c r="BU37" s="58"/>
      <c r="BV37" s="58"/>
      <c r="BW37" s="58"/>
      <c r="BX37" s="58"/>
      <c r="BY37" s="23"/>
      <c r="BZ37" s="23"/>
      <c r="CA37" s="23"/>
      <c r="CB37" s="23"/>
      <c r="CC37" s="23"/>
      <c r="CD37" s="23"/>
      <c r="CE37" s="23"/>
      <c r="CF37" s="23"/>
      <c r="CG37" s="23"/>
      <c r="CH37" s="23"/>
      <c r="CI37" s="23"/>
      <c r="CJ37" s="23"/>
      <c r="CK37" s="23"/>
      <c r="CL37" s="23"/>
      <c r="CM37" s="23"/>
      <c r="CN37" s="23"/>
      <c r="CO37" s="23"/>
      <c r="CP37" s="25"/>
      <c r="CQ37" s="25"/>
      <c r="CR37" s="25"/>
      <c r="CS37" s="25"/>
      <c r="CT37" s="25"/>
      <c r="CU37" s="25"/>
      <c r="CV37" s="25"/>
      <c r="CW37" s="25"/>
      <c r="CX37" s="25"/>
      <c r="CY37" s="25"/>
      <c r="CZ37" s="25"/>
      <c r="DA37" s="25"/>
      <c r="DB37" s="25"/>
      <c r="DC37" s="25"/>
      <c r="DD37" s="25"/>
    </row>
    <row r="38" spans="1:108" x14ac:dyDescent="0.25">
      <c r="B38" s="58"/>
      <c r="D38" s="58"/>
      <c r="E38" s="58"/>
      <c r="F38" s="58"/>
      <c r="G38" s="58"/>
      <c r="H38" s="58"/>
      <c r="I38" s="58"/>
      <c r="J38" s="58"/>
      <c r="K38" s="58"/>
      <c r="L38" s="58"/>
      <c r="M38" s="58"/>
      <c r="N38" s="58"/>
      <c r="O38" s="58"/>
      <c r="P38" s="58"/>
      <c r="Q38" s="58"/>
      <c r="R38" s="58"/>
      <c r="S38" s="58"/>
      <c r="T38" s="58"/>
      <c r="U38" s="58"/>
      <c r="W38" s="58"/>
      <c r="X38" s="58"/>
      <c r="Y38" s="58"/>
      <c r="Z38" s="58"/>
      <c r="AA38" s="58"/>
      <c r="AB38" s="58"/>
      <c r="AC38" s="58"/>
      <c r="AD38" s="58"/>
      <c r="AE38" s="58"/>
      <c r="AF38" s="58"/>
      <c r="AG38" s="58"/>
      <c r="AH38" s="58"/>
      <c r="AI38" s="58"/>
      <c r="AJ38" s="58"/>
      <c r="AK38" s="58"/>
      <c r="AL38" s="58"/>
      <c r="AM38" s="58"/>
      <c r="AN38" s="58"/>
      <c r="AO38" s="58"/>
      <c r="AP38" s="58"/>
      <c r="AR38" s="58"/>
      <c r="AS38" s="58"/>
      <c r="AT38" s="58"/>
      <c r="AU38" s="58"/>
      <c r="AV38" s="58"/>
      <c r="AW38" s="58"/>
      <c r="AX38" s="58"/>
      <c r="AY38" s="58"/>
      <c r="AZ38" s="58"/>
      <c r="BA38" s="58"/>
      <c r="BB38" s="58"/>
      <c r="BC38" s="58"/>
      <c r="BD38" s="58"/>
      <c r="BE38" s="58"/>
      <c r="BF38" s="58"/>
      <c r="BG38" s="58"/>
      <c r="BH38" s="58"/>
      <c r="BI38" s="58"/>
      <c r="BJ38" s="58"/>
      <c r="BK38" s="58"/>
      <c r="BM38" s="58"/>
      <c r="BN38" s="58"/>
      <c r="BO38" s="58"/>
      <c r="BP38" s="58"/>
      <c r="BQ38" s="58"/>
      <c r="BR38" s="58"/>
      <c r="BS38" s="58"/>
      <c r="BT38" s="58"/>
      <c r="BU38" s="58"/>
      <c r="BV38" s="58"/>
      <c r="BW38" s="58"/>
      <c r="BX38" s="58"/>
      <c r="BY38" s="64"/>
      <c r="BZ38" s="64"/>
      <c r="CA38" s="64"/>
      <c r="CB38" s="64"/>
      <c r="CC38" s="64"/>
      <c r="CD38" s="64"/>
      <c r="CE38" s="64"/>
      <c r="CF38" s="64"/>
      <c r="CG38" s="64"/>
      <c r="CH38" s="64"/>
      <c r="CI38" s="64"/>
      <c r="CJ38" s="64"/>
      <c r="CK38" s="64"/>
      <c r="CL38" s="64"/>
      <c r="CM38" s="64"/>
      <c r="CN38" s="64"/>
      <c r="CO38" s="64"/>
      <c r="CP38" s="20"/>
      <c r="CQ38" s="20"/>
      <c r="CR38" s="20"/>
      <c r="CS38" s="20"/>
      <c r="CT38" s="20"/>
      <c r="CU38" s="20"/>
      <c r="CV38" s="20"/>
      <c r="CW38" s="20"/>
      <c r="CX38" s="20"/>
      <c r="CY38" s="20"/>
      <c r="CZ38" s="20"/>
      <c r="DA38" s="20"/>
      <c r="DB38" s="20"/>
      <c r="DC38" s="20"/>
      <c r="DD38" s="20"/>
    </row>
    <row r="39" spans="1:108" x14ac:dyDescent="0.25">
      <c r="B39" s="58"/>
      <c r="D39" s="58"/>
      <c r="E39" s="58"/>
      <c r="F39" s="58"/>
      <c r="G39" s="58"/>
      <c r="H39" s="58"/>
      <c r="I39" s="58"/>
      <c r="J39" s="58"/>
      <c r="K39" s="58"/>
      <c r="L39" s="58"/>
      <c r="M39" s="58"/>
      <c r="N39" s="58"/>
      <c r="O39" s="58"/>
      <c r="P39" s="58"/>
      <c r="Q39" s="58"/>
      <c r="R39" s="58"/>
      <c r="S39" s="58"/>
      <c r="T39" s="58"/>
      <c r="U39" s="58"/>
      <c r="W39" s="58"/>
      <c r="X39" s="58"/>
      <c r="Y39" s="58"/>
      <c r="Z39" s="58"/>
      <c r="AA39" s="58"/>
      <c r="AB39" s="58"/>
      <c r="AC39" s="58"/>
      <c r="AD39" s="58"/>
      <c r="AE39" s="58"/>
      <c r="AF39" s="58"/>
      <c r="AG39" s="58"/>
      <c r="AH39" s="58"/>
      <c r="AI39" s="58"/>
      <c r="AJ39" s="58"/>
      <c r="AK39" s="58"/>
      <c r="AL39" s="58"/>
      <c r="AM39" s="58"/>
      <c r="AN39" s="58"/>
      <c r="AO39" s="58"/>
      <c r="AP39" s="58"/>
      <c r="AR39" s="58"/>
      <c r="AS39" s="58"/>
      <c r="AT39" s="58"/>
      <c r="AU39" s="58"/>
      <c r="AV39" s="58"/>
      <c r="AW39" s="58"/>
      <c r="AX39" s="58"/>
      <c r="AY39" s="58"/>
      <c r="AZ39" s="58"/>
      <c r="BA39" s="58"/>
      <c r="BB39" s="58"/>
      <c r="BC39" s="58"/>
      <c r="BD39" s="58"/>
      <c r="BE39" s="58"/>
      <c r="BF39" s="58"/>
      <c r="BG39" s="58"/>
      <c r="BH39" s="58"/>
      <c r="BI39" s="58"/>
      <c r="BJ39" s="58"/>
      <c r="BK39" s="58"/>
      <c r="BM39" s="58"/>
      <c r="BN39" s="58"/>
      <c r="BO39" s="58"/>
      <c r="BP39" s="58"/>
      <c r="BQ39" s="58"/>
      <c r="BR39" s="58"/>
      <c r="BS39" s="58"/>
      <c r="BT39" s="58"/>
      <c r="BU39" s="58"/>
      <c r="BV39" s="58"/>
      <c r="BW39" s="58"/>
      <c r="BX39" s="58"/>
      <c r="BY39" s="64"/>
      <c r="BZ39" s="64"/>
      <c r="CA39" s="64"/>
      <c r="CB39" s="64"/>
      <c r="CC39" s="64"/>
      <c r="CD39" s="64"/>
      <c r="CE39" s="64"/>
      <c r="CF39" s="64"/>
      <c r="CG39" s="64"/>
      <c r="CH39" s="64"/>
      <c r="CI39" s="64"/>
      <c r="CJ39" s="64"/>
      <c r="CK39" s="64"/>
      <c r="CL39" s="64"/>
      <c r="CM39" s="64"/>
      <c r="CN39" s="64"/>
      <c r="CO39" s="64"/>
      <c r="CP39" s="20"/>
      <c r="CQ39" s="20"/>
      <c r="CR39" s="20"/>
      <c r="CS39" s="20"/>
      <c r="CT39" s="20"/>
      <c r="CU39" s="20"/>
      <c r="CV39" s="20"/>
      <c r="CW39" s="20"/>
      <c r="CX39" s="20"/>
      <c r="CY39" s="20"/>
      <c r="CZ39" s="20"/>
      <c r="DA39" s="20"/>
      <c r="DB39" s="20"/>
      <c r="DC39" s="20"/>
      <c r="DD39" s="20"/>
    </row>
    <row r="40" spans="1:108" x14ac:dyDescent="0.25">
      <c r="B40" s="58"/>
      <c r="D40" s="58"/>
      <c r="E40" s="58"/>
      <c r="F40" s="58"/>
      <c r="G40" s="58"/>
      <c r="H40" s="58"/>
      <c r="I40" s="58"/>
      <c r="J40" s="58"/>
      <c r="K40" s="58"/>
      <c r="L40" s="58"/>
      <c r="M40" s="58"/>
      <c r="N40" s="58"/>
      <c r="O40" s="58"/>
      <c r="P40" s="58"/>
      <c r="Q40" s="58"/>
      <c r="R40" s="58"/>
      <c r="S40" s="58"/>
      <c r="T40" s="58"/>
      <c r="U40" s="58"/>
      <c r="W40" s="58"/>
      <c r="X40" s="58"/>
      <c r="Y40" s="58"/>
      <c r="Z40" s="58"/>
      <c r="AA40" s="58"/>
      <c r="AB40" s="58"/>
      <c r="AC40" s="58"/>
      <c r="AD40" s="58"/>
      <c r="AE40" s="58"/>
      <c r="AF40" s="58"/>
      <c r="AG40" s="58"/>
      <c r="AH40" s="58"/>
      <c r="AI40" s="58"/>
      <c r="AJ40" s="58"/>
      <c r="AK40" s="58"/>
      <c r="AL40" s="58"/>
      <c r="AM40" s="58"/>
      <c r="AN40" s="58"/>
      <c r="AO40" s="58"/>
      <c r="AP40" s="58"/>
      <c r="AR40" s="58"/>
      <c r="AS40" s="58"/>
      <c r="AT40" s="58"/>
      <c r="AU40" s="58"/>
      <c r="AV40" s="58"/>
      <c r="AW40" s="58"/>
      <c r="AX40" s="58"/>
      <c r="AY40" s="58"/>
      <c r="AZ40" s="58"/>
      <c r="BA40" s="58"/>
      <c r="BB40" s="58"/>
      <c r="BC40" s="58"/>
      <c r="BD40" s="58"/>
      <c r="BE40" s="58"/>
      <c r="BF40" s="58"/>
      <c r="BG40" s="58"/>
      <c r="BH40" s="58"/>
      <c r="BI40" s="58"/>
      <c r="BJ40" s="58"/>
      <c r="BK40" s="58"/>
      <c r="BM40" s="58"/>
      <c r="BN40" s="58"/>
      <c r="BO40" s="58"/>
      <c r="BP40" s="58"/>
      <c r="BQ40" s="58"/>
      <c r="BR40" s="58"/>
      <c r="BS40" s="58"/>
      <c r="BT40" s="58"/>
      <c r="BU40" s="58"/>
      <c r="BV40" s="58"/>
      <c r="BW40" s="58"/>
      <c r="BX40" s="58"/>
      <c r="BY40" s="64"/>
      <c r="BZ40" s="64"/>
      <c r="CA40" s="64"/>
      <c r="CB40" s="64"/>
      <c r="CC40" s="64"/>
      <c r="CD40" s="64"/>
      <c r="CE40" s="64"/>
      <c r="CF40" s="64"/>
      <c r="CG40" s="64"/>
      <c r="CH40" s="64"/>
      <c r="CI40" s="64"/>
      <c r="CJ40" s="64"/>
      <c r="CK40" s="64"/>
      <c r="CL40" s="64"/>
      <c r="CM40" s="64"/>
      <c r="CN40" s="64"/>
      <c r="CO40" s="64"/>
      <c r="CP40" s="20"/>
      <c r="CQ40" s="20"/>
      <c r="CR40" s="20"/>
      <c r="CS40" s="20"/>
      <c r="CT40" s="20"/>
      <c r="CU40" s="20"/>
      <c r="CV40" s="20"/>
      <c r="CW40" s="20"/>
      <c r="CX40" s="20"/>
      <c r="CY40" s="20"/>
      <c r="CZ40" s="20"/>
      <c r="DA40" s="20"/>
      <c r="DB40" s="20"/>
      <c r="DC40" s="20"/>
      <c r="DD40" s="20"/>
    </row>
    <row r="41" spans="1:108" x14ac:dyDescent="0.25">
      <c r="B41" s="58"/>
      <c r="D41" s="58"/>
      <c r="E41" s="58"/>
      <c r="F41" s="58"/>
      <c r="G41" s="58"/>
      <c r="H41" s="58"/>
      <c r="I41" s="58"/>
      <c r="J41" s="58"/>
      <c r="K41" s="58"/>
      <c r="L41" s="58"/>
      <c r="M41" s="58"/>
      <c r="N41" s="58"/>
      <c r="O41" s="58"/>
      <c r="P41" s="58"/>
      <c r="Q41" s="58"/>
      <c r="R41" s="58"/>
      <c r="S41" s="58"/>
      <c r="T41" s="58"/>
      <c r="U41" s="58"/>
      <c r="W41" s="58"/>
      <c r="X41" s="58"/>
      <c r="Y41" s="58"/>
      <c r="Z41" s="58"/>
      <c r="AA41" s="58"/>
      <c r="AB41" s="58"/>
      <c r="AC41" s="58"/>
      <c r="AD41" s="58"/>
      <c r="AE41" s="58"/>
      <c r="AF41" s="58"/>
      <c r="AG41" s="58"/>
      <c r="AH41" s="58"/>
      <c r="AI41" s="58"/>
      <c r="AJ41" s="58"/>
      <c r="AK41" s="58"/>
      <c r="AL41" s="58"/>
      <c r="AM41" s="58"/>
      <c r="AN41" s="58"/>
      <c r="AO41" s="58"/>
      <c r="AP41" s="58"/>
      <c r="AR41" s="58"/>
      <c r="AS41" s="58"/>
      <c r="AT41" s="58"/>
      <c r="AU41" s="58"/>
      <c r="AV41" s="58"/>
      <c r="AW41" s="58"/>
      <c r="AX41" s="58"/>
      <c r="AY41" s="58"/>
      <c r="AZ41" s="58"/>
      <c r="BA41" s="58"/>
      <c r="BB41" s="58"/>
      <c r="BC41" s="58"/>
      <c r="BD41" s="58"/>
      <c r="BE41" s="58"/>
      <c r="BF41" s="58"/>
      <c r="BG41" s="58"/>
      <c r="BH41" s="58"/>
      <c r="BI41" s="58"/>
      <c r="BJ41" s="58"/>
      <c r="BK41" s="58"/>
      <c r="BM41" s="58"/>
      <c r="BN41" s="58"/>
      <c r="BO41" s="58"/>
      <c r="BP41" s="58"/>
      <c r="BQ41" s="58"/>
      <c r="BR41" s="58"/>
      <c r="BS41" s="58"/>
      <c r="BT41" s="58"/>
      <c r="BU41" s="58"/>
      <c r="BV41" s="58"/>
      <c r="BW41" s="58"/>
      <c r="BX41" s="58"/>
      <c r="BY41" s="64"/>
      <c r="BZ41" s="64"/>
      <c r="CA41" s="64"/>
      <c r="CB41" s="64"/>
      <c r="CC41" s="64"/>
      <c r="CD41" s="64"/>
      <c r="CE41" s="64"/>
      <c r="CF41" s="64"/>
      <c r="CG41" s="64"/>
      <c r="CH41" s="64"/>
      <c r="CI41" s="64"/>
      <c r="CJ41" s="64"/>
      <c r="CK41" s="64"/>
      <c r="CL41" s="64"/>
      <c r="CM41" s="64"/>
      <c r="CN41" s="64"/>
      <c r="CO41" s="64"/>
      <c r="CP41" s="20"/>
      <c r="CQ41" s="20"/>
      <c r="CR41" s="20"/>
      <c r="CS41" s="20"/>
      <c r="CT41" s="20"/>
      <c r="CU41" s="20"/>
      <c r="CV41" s="20"/>
      <c r="CW41" s="20"/>
      <c r="CX41" s="20"/>
      <c r="CY41" s="20"/>
      <c r="CZ41" s="20"/>
      <c r="DA41" s="20"/>
      <c r="DB41" s="20"/>
      <c r="DC41" s="20"/>
      <c r="DD41" s="20"/>
    </row>
    <row r="42" spans="1:108" x14ac:dyDescent="0.25">
      <c r="B42" s="58"/>
      <c r="D42" s="58"/>
      <c r="E42" s="58"/>
      <c r="F42" s="58"/>
      <c r="G42" s="58"/>
      <c r="H42" s="58"/>
      <c r="I42" s="58"/>
      <c r="J42" s="58"/>
      <c r="K42" s="58"/>
      <c r="L42" s="58"/>
      <c r="M42" s="58"/>
      <c r="N42" s="58"/>
      <c r="O42" s="58"/>
      <c r="P42" s="58"/>
      <c r="Q42" s="58"/>
      <c r="R42" s="58"/>
      <c r="S42" s="58"/>
      <c r="T42" s="58"/>
      <c r="U42" s="58"/>
      <c r="W42" s="58"/>
      <c r="X42" s="58"/>
      <c r="Y42" s="58"/>
      <c r="Z42" s="58"/>
      <c r="AA42" s="58"/>
      <c r="AB42" s="58"/>
      <c r="AC42" s="58"/>
      <c r="AD42" s="58"/>
      <c r="AE42" s="58"/>
      <c r="AF42" s="58"/>
      <c r="AG42" s="58"/>
      <c r="AH42" s="58"/>
      <c r="AI42" s="58"/>
      <c r="AJ42" s="58"/>
      <c r="AK42" s="58"/>
      <c r="AL42" s="58"/>
      <c r="AM42" s="58"/>
      <c r="AN42" s="58"/>
      <c r="AO42" s="58"/>
      <c r="AP42" s="58"/>
      <c r="AR42" s="58"/>
      <c r="AS42" s="58"/>
      <c r="AT42" s="58"/>
      <c r="AU42" s="58"/>
      <c r="AV42" s="58"/>
      <c r="AW42" s="58"/>
      <c r="AX42" s="58"/>
      <c r="AY42" s="58"/>
      <c r="AZ42" s="58"/>
      <c r="BA42" s="58"/>
      <c r="BB42" s="58"/>
      <c r="BC42" s="58"/>
      <c r="BD42" s="58"/>
      <c r="BE42" s="58"/>
      <c r="BF42" s="58"/>
      <c r="BG42" s="58"/>
      <c r="BH42" s="58"/>
      <c r="BI42" s="58"/>
      <c r="BJ42" s="58"/>
      <c r="BK42" s="58"/>
      <c r="BM42" s="58"/>
      <c r="BN42" s="58"/>
      <c r="BO42" s="58"/>
      <c r="BP42" s="58"/>
      <c r="BQ42" s="58"/>
      <c r="BR42" s="58"/>
      <c r="BS42" s="58"/>
      <c r="BT42" s="58"/>
      <c r="BU42" s="58"/>
      <c r="BV42" s="58"/>
      <c r="BW42" s="58"/>
      <c r="BX42" s="58"/>
      <c r="BY42" s="64"/>
      <c r="BZ42" s="64"/>
      <c r="CA42" s="64"/>
      <c r="CB42" s="64"/>
      <c r="CC42" s="64"/>
      <c r="CD42" s="64"/>
      <c r="CE42" s="64"/>
      <c r="CF42" s="64"/>
      <c r="CG42" s="64"/>
      <c r="CH42" s="64"/>
      <c r="CI42" s="64"/>
      <c r="CJ42" s="64"/>
      <c r="CK42" s="64"/>
      <c r="CL42" s="64"/>
      <c r="CM42" s="64"/>
      <c r="CN42" s="64"/>
      <c r="CO42" s="64"/>
      <c r="CP42" s="20"/>
      <c r="CQ42" s="20"/>
      <c r="CR42" s="20"/>
      <c r="CS42" s="20"/>
      <c r="CT42" s="20"/>
      <c r="CU42" s="20"/>
      <c r="CV42" s="20"/>
      <c r="CW42" s="20"/>
      <c r="CX42" s="20"/>
      <c r="CY42" s="20"/>
      <c r="CZ42" s="20"/>
      <c r="DA42" s="20"/>
      <c r="DB42" s="20"/>
      <c r="DC42" s="20"/>
      <c r="DD42" s="20"/>
    </row>
    <row r="43" spans="1:108" x14ac:dyDescent="0.25">
      <c r="B43" s="58"/>
      <c r="D43" s="58"/>
      <c r="E43" s="58"/>
      <c r="F43" s="58"/>
      <c r="G43" s="58"/>
      <c r="H43" s="58"/>
      <c r="I43" s="58"/>
      <c r="J43" s="58"/>
      <c r="K43" s="58"/>
      <c r="L43" s="58"/>
      <c r="M43" s="58"/>
      <c r="N43" s="58"/>
      <c r="O43" s="58"/>
      <c r="P43" s="58"/>
      <c r="Q43" s="58"/>
      <c r="R43" s="58"/>
      <c r="S43" s="58"/>
      <c r="T43" s="58"/>
      <c r="U43" s="58"/>
      <c r="W43" s="58"/>
      <c r="X43" s="58"/>
      <c r="Y43" s="58"/>
      <c r="Z43" s="58"/>
      <c r="AA43" s="58"/>
      <c r="AB43" s="58"/>
      <c r="AC43" s="58"/>
      <c r="AD43" s="58"/>
      <c r="AE43" s="58"/>
      <c r="AF43" s="58"/>
      <c r="AG43" s="58"/>
      <c r="AH43" s="58"/>
      <c r="AI43" s="58"/>
      <c r="AJ43" s="58"/>
      <c r="AK43" s="58"/>
      <c r="AL43" s="58"/>
      <c r="AM43" s="58"/>
      <c r="AN43" s="58"/>
      <c r="AO43" s="58"/>
      <c r="AP43" s="58"/>
      <c r="AR43" s="58"/>
      <c r="AS43" s="58"/>
      <c r="AT43" s="58"/>
      <c r="AU43" s="58"/>
      <c r="AV43" s="58"/>
      <c r="AW43" s="58"/>
      <c r="AX43" s="58"/>
      <c r="AY43" s="58"/>
      <c r="AZ43" s="58"/>
      <c r="BA43" s="58"/>
      <c r="BB43" s="58"/>
      <c r="BC43" s="58"/>
      <c r="BD43" s="58"/>
      <c r="BE43" s="58"/>
      <c r="BF43" s="58"/>
      <c r="BG43" s="58"/>
      <c r="BH43" s="58"/>
      <c r="BI43" s="58"/>
      <c r="BJ43" s="58"/>
      <c r="BK43" s="58"/>
      <c r="BM43" s="58"/>
      <c r="BN43" s="58"/>
      <c r="BO43" s="58"/>
      <c r="BP43" s="58"/>
      <c r="BQ43" s="58"/>
      <c r="BR43" s="58"/>
      <c r="BS43" s="58"/>
      <c r="BT43" s="58"/>
      <c r="BU43" s="58"/>
      <c r="BV43" s="58"/>
      <c r="BW43" s="58"/>
      <c r="BX43" s="58"/>
      <c r="BY43" s="64"/>
      <c r="BZ43" s="64"/>
      <c r="CA43" s="64"/>
      <c r="CB43" s="64"/>
      <c r="CC43" s="64"/>
      <c r="CD43" s="64"/>
      <c r="CE43" s="64"/>
      <c r="CF43" s="64"/>
      <c r="CG43" s="64"/>
      <c r="CH43" s="64"/>
      <c r="CI43" s="64"/>
      <c r="CJ43" s="64"/>
      <c r="CK43" s="64"/>
      <c r="CL43" s="64"/>
      <c r="CM43" s="64"/>
      <c r="CN43" s="64"/>
      <c r="CO43" s="64"/>
      <c r="CP43" s="20"/>
      <c r="CQ43" s="20"/>
      <c r="CR43" s="20"/>
      <c r="CS43" s="20"/>
      <c r="CT43" s="20"/>
      <c r="CU43" s="20"/>
      <c r="CV43" s="20"/>
      <c r="CW43" s="20"/>
      <c r="CX43" s="20"/>
      <c r="CY43" s="20"/>
      <c r="CZ43" s="20"/>
      <c r="DA43" s="20"/>
      <c r="DB43" s="20"/>
      <c r="DC43" s="20"/>
      <c r="DD43" s="20"/>
    </row>
    <row r="44" spans="1:108" x14ac:dyDescent="0.25">
      <c r="B44" s="58"/>
      <c r="D44" s="58"/>
      <c r="E44" s="58"/>
      <c r="F44" s="58"/>
      <c r="G44" s="58"/>
      <c r="H44" s="58"/>
      <c r="I44" s="58"/>
      <c r="J44" s="58"/>
      <c r="K44" s="58"/>
      <c r="L44" s="58"/>
      <c r="M44" s="58"/>
      <c r="N44" s="58"/>
      <c r="O44" s="58"/>
      <c r="P44" s="58"/>
      <c r="Q44" s="58"/>
      <c r="R44" s="58"/>
      <c r="S44" s="58"/>
      <c r="T44" s="58"/>
      <c r="U44" s="58"/>
      <c r="W44" s="58"/>
      <c r="X44" s="58"/>
      <c r="Y44" s="58"/>
      <c r="Z44" s="58"/>
      <c r="AA44" s="58"/>
      <c r="AB44" s="58"/>
      <c r="AC44" s="58"/>
      <c r="AD44" s="58"/>
      <c r="AE44" s="58"/>
      <c r="AF44" s="58"/>
      <c r="AG44" s="58"/>
      <c r="AH44" s="58"/>
      <c r="AI44" s="58"/>
      <c r="AJ44" s="58"/>
      <c r="AK44" s="58"/>
      <c r="AL44" s="58"/>
      <c r="AM44" s="58"/>
      <c r="AN44" s="58"/>
      <c r="AO44" s="58"/>
      <c r="AP44" s="58"/>
      <c r="AR44" s="58"/>
      <c r="AS44" s="58"/>
      <c r="AT44" s="58"/>
      <c r="AU44" s="58"/>
      <c r="AV44" s="58"/>
      <c r="AW44" s="58"/>
      <c r="AX44" s="58"/>
      <c r="AY44" s="58"/>
      <c r="AZ44" s="58"/>
      <c r="BA44" s="58"/>
      <c r="BB44" s="58"/>
      <c r="BC44" s="58"/>
      <c r="BD44" s="58"/>
      <c r="BE44" s="58"/>
      <c r="BF44" s="58"/>
      <c r="BG44" s="58"/>
      <c r="BH44" s="58"/>
      <c r="BI44" s="58"/>
      <c r="BJ44" s="58"/>
      <c r="BK44" s="58"/>
      <c r="BM44" s="58"/>
      <c r="BN44" s="58"/>
      <c r="BO44" s="58"/>
      <c r="BP44" s="58"/>
      <c r="BQ44" s="58"/>
      <c r="BR44" s="58"/>
      <c r="BS44" s="58"/>
      <c r="BT44" s="58"/>
      <c r="BU44" s="58"/>
      <c r="BV44" s="58"/>
      <c r="BW44" s="58"/>
      <c r="BX44" s="58"/>
      <c r="BY44" s="64"/>
      <c r="BZ44" s="64"/>
      <c r="CA44" s="64"/>
      <c r="CB44" s="64"/>
      <c r="CC44" s="64"/>
      <c r="CD44" s="64"/>
      <c r="CE44" s="64"/>
      <c r="CF44" s="64"/>
      <c r="CG44" s="64"/>
      <c r="CH44" s="64"/>
      <c r="CI44" s="64"/>
      <c r="CJ44" s="64"/>
      <c r="CK44" s="64"/>
      <c r="CL44" s="64"/>
      <c r="CM44" s="64"/>
      <c r="CN44" s="64"/>
      <c r="CO44" s="64"/>
      <c r="CP44" s="20"/>
      <c r="CQ44" s="20"/>
      <c r="CR44" s="20"/>
      <c r="CS44" s="20"/>
      <c r="CT44" s="20"/>
      <c r="CU44" s="20"/>
      <c r="CV44" s="20"/>
      <c r="CW44" s="20"/>
      <c r="CX44" s="20"/>
      <c r="CY44" s="20"/>
      <c r="CZ44" s="20"/>
      <c r="DA44" s="20"/>
      <c r="DB44" s="20"/>
      <c r="DC44" s="20"/>
      <c r="DD44" s="20"/>
    </row>
    <row r="45" spans="1:108" x14ac:dyDescent="0.25">
      <c r="B45" s="58"/>
      <c r="D45" s="58"/>
      <c r="E45" s="58"/>
      <c r="F45" s="58"/>
      <c r="G45" s="58"/>
      <c r="H45" s="58"/>
      <c r="I45" s="58"/>
      <c r="J45" s="58"/>
      <c r="K45" s="58"/>
      <c r="L45" s="58"/>
      <c r="M45" s="58"/>
      <c r="N45" s="58"/>
      <c r="O45" s="58"/>
      <c r="P45" s="58"/>
      <c r="Q45" s="58"/>
      <c r="R45" s="58"/>
      <c r="S45" s="58"/>
      <c r="T45" s="58"/>
      <c r="U45" s="58"/>
      <c r="W45" s="58"/>
      <c r="X45" s="58"/>
      <c r="Y45" s="58"/>
      <c r="Z45" s="58"/>
      <c r="AA45" s="58"/>
      <c r="AB45" s="58"/>
      <c r="AC45" s="58"/>
      <c r="AD45" s="58"/>
      <c r="AE45" s="58"/>
      <c r="AF45" s="58"/>
      <c r="AG45" s="58"/>
      <c r="AH45" s="58"/>
      <c r="AI45" s="58"/>
      <c r="AJ45" s="58"/>
      <c r="AK45" s="58"/>
      <c r="AL45" s="58"/>
      <c r="AM45" s="58"/>
      <c r="AN45" s="58"/>
      <c r="AO45" s="58"/>
      <c r="AP45" s="58"/>
      <c r="AR45" s="58"/>
      <c r="AS45" s="58"/>
      <c r="AT45" s="58"/>
      <c r="AU45" s="58"/>
      <c r="AV45" s="58"/>
      <c r="AW45" s="58"/>
      <c r="AX45" s="58"/>
      <c r="AY45" s="58"/>
      <c r="AZ45" s="58"/>
      <c r="BA45" s="58"/>
      <c r="BB45" s="58"/>
      <c r="BC45" s="58"/>
      <c r="BD45" s="58"/>
      <c r="BE45" s="58"/>
      <c r="BF45" s="58"/>
      <c r="BG45" s="58"/>
      <c r="BH45" s="58"/>
      <c r="BI45" s="58"/>
      <c r="BJ45" s="58"/>
      <c r="BK45" s="58"/>
      <c r="BM45" s="58"/>
      <c r="BN45" s="58"/>
      <c r="BO45" s="58"/>
      <c r="BP45" s="58"/>
      <c r="BQ45" s="58"/>
      <c r="BR45" s="58"/>
      <c r="BS45" s="58"/>
      <c r="BT45" s="58"/>
      <c r="BU45" s="58"/>
      <c r="BV45" s="58"/>
      <c r="BW45" s="58"/>
      <c r="BX45" s="58"/>
      <c r="BY45" s="64"/>
      <c r="BZ45" s="64"/>
      <c r="CA45" s="64"/>
      <c r="CB45" s="64"/>
      <c r="CC45" s="64"/>
      <c r="CD45" s="64"/>
      <c r="CE45" s="64"/>
      <c r="CF45" s="64"/>
      <c r="CG45" s="64"/>
      <c r="CH45" s="64"/>
      <c r="CI45" s="64"/>
      <c r="CJ45" s="64"/>
      <c r="CK45" s="64"/>
      <c r="CL45" s="64"/>
      <c r="CM45" s="64"/>
      <c r="CN45" s="64"/>
      <c r="CO45" s="64"/>
      <c r="CP45" s="20"/>
      <c r="CQ45" s="20"/>
      <c r="CR45" s="20"/>
      <c r="CS45" s="20"/>
      <c r="CT45" s="20"/>
      <c r="CU45" s="20"/>
      <c r="CV45" s="20"/>
      <c r="CW45" s="20"/>
      <c r="CX45" s="20"/>
      <c r="CY45" s="20"/>
      <c r="CZ45" s="20"/>
      <c r="DA45" s="20"/>
      <c r="DB45" s="20"/>
      <c r="DC45" s="20"/>
      <c r="DD45" s="20"/>
    </row>
    <row r="46" spans="1:108" x14ac:dyDescent="0.25">
      <c r="B46" s="58"/>
      <c r="D46" s="58"/>
      <c r="E46" s="58"/>
      <c r="F46" s="58"/>
      <c r="G46" s="58"/>
      <c r="H46" s="58"/>
      <c r="I46" s="58"/>
      <c r="J46" s="58"/>
      <c r="K46" s="58"/>
      <c r="L46" s="58"/>
      <c r="M46" s="58"/>
      <c r="N46" s="58"/>
      <c r="O46" s="58"/>
      <c r="P46" s="58"/>
      <c r="Q46" s="58"/>
      <c r="R46" s="58"/>
      <c r="S46" s="58"/>
      <c r="T46" s="58"/>
      <c r="U46" s="58"/>
      <c r="W46" s="58"/>
      <c r="X46" s="58"/>
      <c r="Y46" s="58"/>
      <c r="Z46" s="58"/>
      <c r="AA46" s="58"/>
      <c r="AB46" s="58"/>
      <c r="AC46" s="58"/>
      <c r="AD46" s="58"/>
      <c r="AE46" s="58"/>
      <c r="AF46" s="58"/>
      <c r="AG46" s="58"/>
      <c r="AH46" s="58"/>
      <c r="AI46" s="58"/>
      <c r="AJ46" s="58"/>
      <c r="AK46" s="58"/>
      <c r="AL46" s="58"/>
      <c r="AM46" s="58"/>
      <c r="AN46" s="58"/>
      <c r="AO46" s="58"/>
      <c r="AP46" s="58"/>
      <c r="AR46" s="58"/>
      <c r="AS46" s="58"/>
      <c r="AT46" s="58"/>
      <c r="AU46" s="58"/>
      <c r="AV46" s="58"/>
      <c r="AW46" s="58"/>
      <c r="AX46" s="58"/>
      <c r="AY46" s="58"/>
      <c r="AZ46" s="58"/>
      <c r="BA46" s="58"/>
      <c r="BB46" s="58"/>
      <c r="BC46" s="58"/>
      <c r="BD46" s="58"/>
      <c r="BE46" s="58"/>
      <c r="BF46" s="58"/>
      <c r="BG46" s="58"/>
      <c r="BH46" s="58"/>
      <c r="BI46" s="58"/>
      <c r="BJ46" s="58"/>
      <c r="BK46" s="58"/>
      <c r="BM46" s="58"/>
      <c r="BN46" s="58"/>
      <c r="BO46" s="58"/>
      <c r="BP46" s="58"/>
      <c r="BQ46" s="58"/>
      <c r="BR46" s="58"/>
      <c r="BS46" s="58"/>
      <c r="BT46" s="58"/>
      <c r="BU46" s="58"/>
      <c r="BV46" s="58"/>
      <c r="BW46" s="58"/>
      <c r="BX46" s="58"/>
      <c r="BY46" s="64"/>
      <c r="BZ46" s="64"/>
      <c r="CA46" s="64"/>
      <c r="CB46" s="64"/>
      <c r="CC46" s="64"/>
      <c r="CD46" s="64"/>
      <c r="CE46" s="64"/>
      <c r="CF46" s="64"/>
      <c r="CG46" s="64"/>
      <c r="CH46" s="64"/>
      <c r="CI46" s="64"/>
      <c r="CJ46" s="64"/>
      <c r="CK46" s="64"/>
      <c r="CL46" s="64"/>
      <c r="CM46" s="64"/>
      <c r="CN46" s="64"/>
      <c r="CO46" s="64"/>
      <c r="CP46" s="20"/>
      <c r="CQ46" s="20"/>
      <c r="CR46" s="20"/>
      <c r="CS46" s="20"/>
      <c r="CT46" s="20"/>
      <c r="CU46" s="20"/>
      <c r="CV46" s="20"/>
      <c r="CW46" s="20"/>
      <c r="CX46" s="20"/>
      <c r="CY46" s="20"/>
      <c r="CZ46" s="20"/>
      <c r="DA46" s="20"/>
      <c r="DB46" s="20"/>
      <c r="DC46" s="20"/>
      <c r="DD46" s="20"/>
    </row>
    <row r="47" spans="1:108" x14ac:dyDescent="0.25">
      <c r="B47" s="58"/>
      <c r="D47" s="58"/>
      <c r="E47" s="58"/>
      <c r="F47" s="58"/>
      <c r="G47" s="58"/>
      <c r="H47" s="58"/>
      <c r="I47" s="58"/>
      <c r="J47" s="58"/>
      <c r="K47" s="58"/>
      <c r="L47" s="58"/>
      <c r="M47" s="58"/>
      <c r="N47" s="58"/>
      <c r="O47" s="58"/>
      <c r="P47" s="58"/>
      <c r="Q47" s="58"/>
      <c r="R47" s="58"/>
      <c r="S47" s="58"/>
      <c r="T47" s="58"/>
      <c r="U47" s="58"/>
      <c r="W47" s="58"/>
      <c r="X47" s="58"/>
      <c r="Y47" s="58"/>
      <c r="Z47" s="58"/>
      <c r="AA47" s="58"/>
      <c r="AB47" s="58"/>
      <c r="AC47" s="58"/>
      <c r="AD47" s="58"/>
      <c r="AE47" s="58"/>
      <c r="AF47" s="58"/>
      <c r="AG47" s="58"/>
      <c r="AH47" s="58"/>
      <c r="AI47" s="58"/>
      <c r="AJ47" s="58"/>
      <c r="AK47" s="58"/>
      <c r="AL47" s="58"/>
      <c r="AM47" s="58"/>
      <c r="AN47" s="58"/>
      <c r="AO47" s="58"/>
      <c r="AP47" s="58"/>
      <c r="AR47" s="58"/>
      <c r="AS47" s="58"/>
      <c r="AT47" s="58"/>
      <c r="AU47" s="58"/>
      <c r="AV47" s="58"/>
      <c r="AW47" s="58"/>
      <c r="AX47" s="58"/>
      <c r="AY47" s="58"/>
      <c r="AZ47" s="58"/>
      <c r="BA47" s="58"/>
      <c r="BB47" s="58"/>
      <c r="BC47" s="58"/>
      <c r="BD47" s="58"/>
      <c r="BE47" s="58"/>
      <c r="BF47" s="58"/>
      <c r="BG47" s="58"/>
      <c r="BH47" s="58"/>
      <c r="BI47" s="58"/>
      <c r="BJ47" s="58"/>
      <c r="BK47" s="58"/>
      <c r="BM47" s="58"/>
      <c r="BN47" s="58"/>
      <c r="BO47" s="58"/>
      <c r="BP47" s="58"/>
      <c r="BQ47" s="58"/>
      <c r="BR47" s="58"/>
      <c r="BS47" s="58"/>
      <c r="BT47" s="58"/>
      <c r="BU47" s="58"/>
      <c r="BV47" s="58"/>
      <c r="BW47" s="58"/>
      <c r="BX47" s="58"/>
      <c r="BY47" s="64"/>
      <c r="BZ47" s="64"/>
      <c r="CA47" s="64"/>
      <c r="CB47" s="64"/>
      <c r="CC47" s="64"/>
      <c r="CD47" s="64"/>
      <c r="CE47" s="64"/>
      <c r="CF47" s="64"/>
      <c r="CG47" s="64"/>
      <c r="CH47" s="64"/>
      <c r="CI47" s="64"/>
      <c r="CJ47" s="64"/>
      <c r="CK47" s="64"/>
      <c r="CL47" s="64"/>
      <c r="CM47" s="64"/>
      <c r="CN47" s="64"/>
      <c r="CO47" s="64"/>
      <c r="CP47" s="20"/>
      <c r="CQ47" s="20"/>
      <c r="CR47" s="20"/>
      <c r="CS47" s="20"/>
      <c r="CT47" s="20"/>
      <c r="CU47" s="20"/>
      <c r="CV47" s="20"/>
      <c r="CW47" s="20"/>
      <c r="CX47" s="20"/>
      <c r="CY47" s="20"/>
      <c r="CZ47" s="20"/>
      <c r="DA47" s="20"/>
      <c r="DB47" s="20"/>
      <c r="DC47" s="20"/>
      <c r="DD47" s="20"/>
    </row>
    <row r="48" spans="1:108" x14ac:dyDescent="0.25">
      <c r="B48" s="58"/>
      <c r="D48" s="58"/>
      <c r="E48" s="58"/>
      <c r="F48" s="58"/>
      <c r="G48" s="58"/>
      <c r="H48" s="58"/>
      <c r="I48" s="58"/>
      <c r="J48" s="58"/>
      <c r="K48" s="58"/>
      <c r="L48" s="58"/>
      <c r="M48" s="58"/>
      <c r="N48" s="58"/>
      <c r="O48" s="58"/>
      <c r="P48" s="58"/>
      <c r="Q48" s="58"/>
      <c r="R48" s="58"/>
      <c r="S48" s="58"/>
      <c r="T48" s="58"/>
      <c r="U48" s="58"/>
      <c r="W48" s="58"/>
      <c r="X48" s="58"/>
      <c r="Y48" s="58"/>
      <c r="Z48" s="58"/>
      <c r="AA48" s="58"/>
      <c r="AB48" s="58"/>
      <c r="AC48" s="58"/>
      <c r="AD48" s="58"/>
      <c r="AE48" s="58"/>
      <c r="AF48" s="58"/>
      <c r="AG48" s="58"/>
      <c r="AH48" s="58"/>
      <c r="AI48" s="58"/>
      <c r="AJ48" s="58"/>
      <c r="AK48" s="58"/>
      <c r="AL48" s="58"/>
      <c r="AM48" s="58"/>
      <c r="AN48" s="58"/>
      <c r="AO48" s="58"/>
      <c r="AP48" s="58"/>
      <c r="AR48" s="58"/>
      <c r="AS48" s="58"/>
      <c r="AT48" s="58"/>
      <c r="AU48" s="58"/>
      <c r="AV48" s="58"/>
      <c r="AW48" s="58"/>
      <c r="AX48" s="58"/>
      <c r="AY48" s="58"/>
      <c r="AZ48" s="58"/>
      <c r="BA48" s="58"/>
      <c r="BB48" s="58"/>
      <c r="BC48" s="58"/>
      <c r="BD48" s="58"/>
      <c r="BE48" s="58"/>
      <c r="BF48" s="58"/>
      <c r="BG48" s="58"/>
      <c r="BH48" s="58"/>
      <c r="BI48" s="58"/>
      <c r="BJ48" s="58"/>
      <c r="BK48" s="58"/>
      <c r="BM48" s="58"/>
      <c r="BN48" s="58"/>
      <c r="BO48" s="58"/>
      <c r="BP48" s="58"/>
      <c r="BQ48" s="58"/>
      <c r="BR48" s="58"/>
      <c r="BS48" s="58"/>
      <c r="BT48" s="58"/>
      <c r="BU48" s="58"/>
      <c r="BV48" s="58"/>
      <c r="BW48" s="58"/>
      <c r="BX48" s="58"/>
      <c r="BY48" s="64"/>
      <c r="BZ48" s="64"/>
      <c r="CA48" s="64"/>
      <c r="CB48" s="64"/>
      <c r="CC48" s="64"/>
      <c r="CD48" s="64"/>
      <c r="CE48" s="64"/>
      <c r="CF48" s="64"/>
      <c r="CG48" s="64"/>
      <c r="CH48" s="64"/>
      <c r="CI48" s="64"/>
      <c r="CJ48" s="64"/>
      <c r="CK48" s="64"/>
      <c r="CL48" s="64"/>
      <c r="CM48" s="64"/>
      <c r="CN48" s="64"/>
      <c r="CO48" s="64"/>
      <c r="CP48" s="20"/>
      <c r="CQ48" s="20"/>
      <c r="CR48" s="20"/>
      <c r="CS48" s="20"/>
      <c r="CT48" s="20"/>
      <c r="CU48" s="20"/>
      <c r="CV48" s="20"/>
      <c r="CW48" s="20"/>
      <c r="CX48" s="20"/>
      <c r="CY48" s="20"/>
      <c r="CZ48" s="20"/>
      <c r="DA48" s="20"/>
      <c r="DB48" s="20"/>
      <c r="DC48" s="20"/>
      <c r="DD48" s="20"/>
    </row>
    <row r="49" spans="2:108" x14ac:dyDescent="0.25">
      <c r="B49" s="58"/>
      <c r="D49" s="58"/>
      <c r="E49" s="58"/>
      <c r="F49" s="58"/>
      <c r="G49" s="58"/>
      <c r="H49" s="58"/>
      <c r="I49" s="58"/>
      <c r="J49" s="58"/>
      <c r="K49" s="58"/>
      <c r="L49" s="58"/>
      <c r="M49" s="58"/>
      <c r="N49" s="58"/>
      <c r="O49" s="58"/>
      <c r="P49" s="58"/>
      <c r="Q49" s="58"/>
      <c r="R49" s="58"/>
      <c r="S49" s="58"/>
      <c r="T49" s="58"/>
      <c r="U49" s="58"/>
      <c r="W49" s="58"/>
      <c r="X49" s="58"/>
      <c r="Y49" s="58"/>
      <c r="Z49" s="58"/>
      <c r="AA49" s="58"/>
      <c r="AB49" s="58"/>
      <c r="AC49" s="58"/>
      <c r="AD49" s="58"/>
      <c r="AE49" s="58"/>
      <c r="AF49" s="58"/>
      <c r="AG49" s="58"/>
      <c r="AH49" s="58"/>
      <c r="AI49" s="58"/>
      <c r="AJ49" s="58"/>
      <c r="AK49" s="58"/>
      <c r="AL49" s="58"/>
      <c r="AM49" s="58"/>
      <c r="AN49" s="58"/>
      <c r="AO49" s="58"/>
      <c r="AP49" s="58"/>
      <c r="AR49" s="58"/>
      <c r="AS49" s="58"/>
      <c r="AT49" s="58"/>
      <c r="AU49" s="58"/>
      <c r="AV49" s="58"/>
      <c r="AW49" s="58"/>
      <c r="AX49" s="58"/>
      <c r="AY49" s="58"/>
      <c r="AZ49" s="58"/>
      <c r="BA49" s="58"/>
      <c r="BB49" s="58"/>
      <c r="BC49" s="58"/>
      <c r="BD49" s="58"/>
      <c r="BE49" s="58"/>
      <c r="BF49" s="58"/>
      <c r="BG49" s="58"/>
      <c r="BH49" s="58"/>
      <c r="BI49" s="58"/>
      <c r="BJ49" s="58"/>
      <c r="BK49" s="58"/>
      <c r="BM49" s="58"/>
      <c r="BN49" s="58"/>
      <c r="BO49" s="58"/>
      <c r="BP49" s="58"/>
      <c r="BQ49" s="58"/>
      <c r="BR49" s="58"/>
      <c r="BS49" s="58"/>
      <c r="BT49" s="58"/>
      <c r="BU49" s="58"/>
      <c r="BV49" s="58"/>
      <c r="BW49" s="58"/>
      <c r="BX49" s="58"/>
      <c r="BY49" s="64"/>
      <c r="BZ49" s="64"/>
      <c r="CA49" s="64"/>
      <c r="CB49" s="64"/>
      <c r="CC49" s="64"/>
      <c r="CD49" s="64"/>
      <c r="CE49" s="64"/>
      <c r="CF49" s="64"/>
      <c r="CG49" s="64"/>
      <c r="CH49" s="64"/>
      <c r="CI49" s="64"/>
      <c r="CJ49" s="64"/>
      <c r="CK49" s="64"/>
      <c r="CL49" s="64"/>
      <c r="CM49" s="64"/>
      <c r="CN49" s="64"/>
      <c r="CO49" s="64"/>
      <c r="CP49" s="20"/>
      <c r="CQ49" s="20"/>
      <c r="CR49" s="20"/>
      <c r="CS49" s="20"/>
      <c r="CT49" s="20"/>
      <c r="CU49" s="20"/>
      <c r="CV49" s="20"/>
      <c r="CW49" s="20"/>
      <c r="CX49" s="20"/>
      <c r="CY49" s="20"/>
      <c r="CZ49" s="20"/>
      <c r="DA49" s="20"/>
      <c r="DB49" s="20"/>
      <c r="DC49" s="20"/>
      <c r="DD49" s="20"/>
    </row>
    <row r="50" spans="2:108" x14ac:dyDescent="0.25">
      <c r="B50" s="58"/>
      <c r="D50" s="58"/>
      <c r="E50" s="58"/>
      <c r="F50" s="58"/>
      <c r="G50" s="58"/>
      <c r="H50" s="58"/>
      <c r="I50" s="58"/>
      <c r="J50" s="58"/>
      <c r="K50" s="58"/>
      <c r="L50" s="58"/>
      <c r="M50" s="58"/>
      <c r="N50" s="58"/>
      <c r="O50" s="58"/>
      <c r="P50" s="58"/>
      <c r="Q50" s="58"/>
      <c r="R50" s="58"/>
      <c r="S50" s="58"/>
      <c r="T50" s="58"/>
      <c r="U50" s="58"/>
      <c r="W50" s="58"/>
      <c r="X50" s="58"/>
      <c r="Y50" s="58"/>
      <c r="Z50" s="58"/>
      <c r="AA50" s="58"/>
      <c r="AB50" s="58"/>
      <c r="AC50" s="58"/>
      <c r="AD50" s="58"/>
      <c r="AE50" s="58"/>
      <c r="AF50" s="58"/>
      <c r="AG50" s="58"/>
      <c r="AH50" s="58"/>
      <c r="AI50" s="58"/>
      <c r="AJ50" s="58"/>
      <c r="AK50" s="58"/>
      <c r="AL50" s="58"/>
      <c r="AM50" s="58"/>
      <c r="AN50" s="58"/>
      <c r="AO50" s="58"/>
      <c r="AP50" s="58"/>
      <c r="AR50" s="58"/>
      <c r="AS50" s="58"/>
      <c r="AT50" s="58"/>
      <c r="AU50" s="58"/>
      <c r="AV50" s="58"/>
      <c r="AW50" s="58"/>
      <c r="AX50" s="58"/>
      <c r="AY50" s="58"/>
      <c r="AZ50" s="58"/>
      <c r="BA50" s="58"/>
      <c r="BB50" s="58"/>
      <c r="BC50" s="58"/>
      <c r="BD50" s="58"/>
      <c r="BE50" s="58"/>
      <c r="BF50" s="58"/>
      <c r="BG50" s="58"/>
      <c r="BH50" s="58"/>
      <c r="BI50" s="58"/>
      <c r="BJ50" s="58"/>
      <c r="BK50" s="58"/>
      <c r="BM50" s="58"/>
      <c r="BN50" s="58"/>
      <c r="BO50" s="58"/>
      <c r="BP50" s="58"/>
      <c r="BQ50" s="58"/>
      <c r="BR50" s="58"/>
      <c r="BS50" s="58"/>
      <c r="BT50" s="58"/>
      <c r="BU50" s="58"/>
      <c r="BV50" s="58"/>
      <c r="BW50" s="58"/>
      <c r="BX50" s="58"/>
      <c r="BY50" s="64"/>
      <c r="BZ50" s="64"/>
      <c r="CA50" s="64"/>
      <c r="CB50" s="64"/>
      <c r="CC50" s="64"/>
      <c r="CD50" s="64"/>
      <c r="CE50" s="64"/>
      <c r="CF50" s="64"/>
      <c r="CG50" s="64"/>
      <c r="CH50" s="64"/>
      <c r="CI50" s="64"/>
      <c r="CJ50" s="64"/>
      <c r="CK50" s="64"/>
      <c r="CL50" s="64"/>
      <c r="CM50" s="64"/>
      <c r="CN50" s="64"/>
      <c r="CO50" s="64"/>
      <c r="CP50" s="20"/>
      <c r="CQ50" s="20"/>
      <c r="CR50" s="20"/>
      <c r="CS50" s="20"/>
      <c r="CT50" s="20"/>
      <c r="CU50" s="20"/>
      <c r="CV50" s="20"/>
      <c r="CW50" s="20"/>
      <c r="CX50" s="20"/>
      <c r="CY50" s="20"/>
      <c r="CZ50" s="20"/>
      <c r="DA50" s="20"/>
      <c r="DB50" s="20"/>
      <c r="DC50" s="20"/>
      <c r="DD50" s="20"/>
    </row>
    <row r="51" spans="2:108" x14ac:dyDescent="0.25">
      <c r="B51" s="58"/>
      <c r="D51" s="58"/>
      <c r="E51" s="58"/>
      <c r="F51" s="58"/>
      <c r="G51" s="58"/>
      <c r="H51" s="58"/>
      <c r="I51" s="58"/>
      <c r="J51" s="58"/>
      <c r="K51" s="58"/>
      <c r="L51" s="58"/>
      <c r="M51" s="58"/>
      <c r="N51" s="58"/>
      <c r="O51" s="58"/>
      <c r="P51" s="58"/>
      <c r="Q51" s="58"/>
      <c r="R51" s="58"/>
      <c r="S51" s="58"/>
      <c r="T51" s="58"/>
      <c r="U51" s="58"/>
      <c r="W51" s="58"/>
      <c r="X51" s="58"/>
      <c r="Y51" s="58"/>
      <c r="Z51" s="58"/>
      <c r="AA51" s="58"/>
      <c r="AB51" s="58"/>
      <c r="AC51" s="58"/>
      <c r="AD51" s="58"/>
      <c r="AE51" s="58"/>
      <c r="AF51" s="58"/>
      <c r="AG51" s="58"/>
      <c r="AH51" s="58"/>
      <c r="AI51" s="58"/>
      <c r="AJ51" s="58"/>
      <c r="AK51" s="58"/>
      <c r="AL51" s="58"/>
      <c r="AM51" s="58"/>
      <c r="AN51" s="58"/>
      <c r="AO51" s="58"/>
      <c r="AP51" s="58"/>
      <c r="AR51" s="58"/>
      <c r="AS51" s="58"/>
      <c r="AT51" s="58"/>
      <c r="AU51" s="58"/>
      <c r="AV51" s="58"/>
      <c r="AW51" s="58"/>
      <c r="AX51" s="58"/>
      <c r="AY51" s="58"/>
      <c r="AZ51" s="58"/>
      <c r="BA51" s="58"/>
      <c r="BB51" s="58"/>
      <c r="BC51" s="58"/>
      <c r="BD51" s="58"/>
      <c r="BE51" s="58"/>
      <c r="BF51" s="58"/>
      <c r="BG51" s="58"/>
      <c r="BH51" s="58"/>
      <c r="BI51" s="58"/>
      <c r="BJ51" s="58"/>
      <c r="BK51" s="58"/>
      <c r="BM51" s="58"/>
      <c r="BN51" s="58"/>
      <c r="BO51" s="58"/>
      <c r="BP51" s="58"/>
      <c r="BQ51" s="58"/>
      <c r="BR51" s="58"/>
      <c r="BS51" s="58"/>
      <c r="BT51" s="58"/>
      <c r="BU51" s="58"/>
      <c r="BV51" s="58"/>
      <c r="BW51" s="58"/>
      <c r="BX51" s="58"/>
      <c r="BY51" s="64"/>
      <c r="BZ51" s="64"/>
      <c r="CA51" s="64"/>
      <c r="CB51" s="64"/>
      <c r="CC51" s="64"/>
      <c r="CD51" s="64"/>
      <c r="CE51" s="64"/>
      <c r="CF51" s="64"/>
      <c r="CG51" s="64"/>
      <c r="CH51" s="64"/>
      <c r="CI51" s="64"/>
      <c r="CJ51" s="64"/>
      <c r="CK51" s="64"/>
      <c r="CL51" s="64"/>
      <c r="CM51" s="64"/>
      <c r="CN51" s="64"/>
      <c r="CO51" s="64"/>
      <c r="CP51" s="20"/>
      <c r="CQ51" s="20"/>
      <c r="CR51" s="20"/>
      <c r="CS51" s="20"/>
      <c r="CT51" s="20"/>
      <c r="CU51" s="20"/>
      <c r="CV51" s="20"/>
      <c r="CW51" s="20"/>
      <c r="CX51" s="20"/>
      <c r="CY51" s="20"/>
      <c r="CZ51" s="20"/>
      <c r="DA51" s="20"/>
      <c r="DB51" s="20"/>
      <c r="DC51" s="20"/>
      <c r="DD51" s="20"/>
    </row>
    <row r="52" spans="2:108" x14ac:dyDescent="0.25">
      <c r="B52" s="58"/>
      <c r="D52" s="58"/>
      <c r="E52" s="58"/>
      <c r="F52" s="58"/>
      <c r="G52" s="58"/>
      <c r="H52" s="58"/>
      <c r="I52" s="58"/>
      <c r="J52" s="58"/>
      <c r="K52" s="58"/>
      <c r="L52" s="58"/>
      <c r="M52" s="58"/>
      <c r="N52" s="58"/>
      <c r="O52" s="58"/>
      <c r="P52" s="58"/>
      <c r="Q52" s="58"/>
      <c r="R52" s="58"/>
      <c r="S52" s="58"/>
      <c r="T52" s="58"/>
      <c r="U52" s="58"/>
      <c r="W52" s="58"/>
      <c r="X52" s="58"/>
      <c r="Y52" s="58"/>
      <c r="Z52" s="58"/>
      <c r="AA52" s="58"/>
      <c r="AB52" s="58"/>
      <c r="AC52" s="58"/>
      <c r="AD52" s="58"/>
      <c r="AE52" s="58"/>
      <c r="AF52" s="58"/>
      <c r="AG52" s="58"/>
      <c r="AH52" s="58"/>
      <c r="AI52" s="58"/>
      <c r="AJ52" s="58"/>
      <c r="AK52" s="58"/>
      <c r="AL52" s="58"/>
      <c r="AM52" s="58"/>
      <c r="AN52" s="58"/>
      <c r="AO52" s="58"/>
      <c r="AP52" s="58"/>
      <c r="AR52" s="58"/>
      <c r="AS52" s="58"/>
      <c r="AT52" s="58"/>
      <c r="AU52" s="58"/>
      <c r="AV52" s="58"/>
      <c r="AW52" s="58"/>
      <c r="AX52" s="58"/>
      <c r="AY52" s="58"/>
      <c r="AZ52" s="58"/>
      <c r="BA52" s="58"/>
      <c r="BB52" s="58"/>
      <c r="BC52" s="58"/>
      <c r="BD52" s="58"/>
      <c r="BE52" s="58"/>
      <c r="BF52" s="58"/>
      <c r="BG52" s="58"/>
      <c r="BH52" s="58"/>
      <c r="BI52" s="58"/>
      <c r="BJ52" s="58"/>
      <c r="BK52" s="58"/>
      <c r="BM52" s="58"/>
      <c r="BN52" s="58"/>
      <c r="BO52" s="58"/>
      <c r="BP52" s="58"/>
      <c r="BQ52" s="58"/>
      <c r="BR52" s="58"/>
      <c r="BS52" s="58"/>
      <c r="BT52" s="58"/>
      <c r="BU52" s="58"/>
      <c r="BV52" s="58"/>
      <c r="BW52" s="58"/>
      <c r="BX52" s="58"/>
      <c r="BY52" s="64"/>
      <c r="BZ52" s="64"/>
      <c r="CA52" s="64"/>
      <c r="CB52" s="64"/>
      <c r="CC52" s="64"/>
      <c r="CD52" s="64"/>
      <c r="CE52" s="64"/>
      <c r="CF52" s="64"/>
      <c r="CG52" s="64"/>
      <c r="CH52" s="64"/>
      <c r="CI52" s="64"/>
      <c r="CJ52" s="64"/>
      <c r="CK52" s="64"/>
      <c r="CL52" s="64"/>
      <c r="CM52" s="64"/>
      <c r="CN52" s="64"/>
      <c r="CO52" s="64"/>
      <c r="CP52" s="20"/>
      <c r="CQ52" s="20"/>
      <c r="CR52" s="20"/>
      <c r="CS52" s="20"/>
      <c r="CT52" s="20"/>
      <c r="CU52" s="20"/>
      <c r="CV52" s="20"/>
      <c r="CW52" s="20"/>
      <c r="CX52" s="20"/>
      <c r="CY52" s="20"/>
      <c r="CZ52" s="20"/>
      <c r="DA52" s="20"/>
      <c r="DB52" s="20"/>
      <c r="DC52" s="20"/>
      <c r="DD52" s="20"/>
    </row>
    <row r="53" spans="2:108" x14ac:dyDescent="0.25">
      <c r="B53" s="58"/>
      <c r="D53" s="58"/>
      <c r="E53" s="58"/>
      <c r="F53" s="58"/>
      <c r="G53" s="58"/>
      <c r="H53" s="58"/>
      <c r="I53" s="58"/>
      <c r="J53" s="58"/>
      <c r="K53" s="58"/>
      <c r="L53" s="58"/>
      <c r="M53" s="58"/>
      <c r="N53" s="58"/>
      <c r="O53" s="58"/>
      <c r="P53" s="58"/>
      <c r="Q53" s="58"/>
      <c r="R53" s="58"/>
      <c r="S53" s="58"/>
      <c r="T53" s="58"/>
      <c r="U53" s="58"/>
      <c r="W53" s="58"/>
      <c r="X53" s="58"/>
      <c r="Y53" s="58"/>
      <c r="Z53" s="58"/>
      <c r="AA53" s="58"/>
      <c r="AB53" s="58"/>
      <c r="AC53" s="58"/>
      <c r="AD53" s="58"/>
      <c r="AE53" s="58"/>
      <c r="AF53" s="58"/>
      <c r="AG53" s="58"/>
      <c r="AH53" s="58"/>
      <c r="AI53" s="58"/>
      <c r="AJ53" s="58"/>
      <c r="AK53" s="58"/>
      <c r="AL53" s="58"/>
      <c r="AM53" s="58"/>
      <c r="AN53" s="58"/>
      <c r="AO53" s="58"/>
      <c r="AP53" s="58"/>
      <c r="AR53" s="58"/>
      <c r="AS53" s="58"/>
      <c r="AT53" s="58"/>
      <c r="AU53" s="58"/>
      <c r="AV53" s="58"/>
      <c r="AW53" s="58"/>
      <c r="AX53" s="58"/>
      <c r="AY53" s="58"/>
      <c r="AZ53" s="58"/>
      <c r="BA53" s="58"/>
      <c r="BB53" s="58"/>
      <c r="BC53" s="58"/>
      <c r="BD53" s="58"/>
      <c r="BE53" s="58"/>
      <c r="BF53" s="58"/>
      <c r="BG53" s="58"/>
      <c r="BH53" s="58"/>
      <c r="BI53" s="58"/>
      <c r="BJ53" s="58"/>
      <c r="BK53" s="58"/>
      <c r="BM53" s="58"/>
      <c r="BN53" s="58"/>
      <c r="BO53" s="58"/>
      <c r="BP53" s="58"/>
      <c r="BQ53" s="58"/>
      <c r="BR53" s="58"/>
      <c r="BS53" s="58"/>
      <c r="BT53" s="58"/>
      <c r="BU53" s="58"/>
      <c r="BV53" s="58"/>
      <c r="BW53" s="58"/>
      <c r="BX53" s="58"/>
      <c r="BY53" s="64"/>
      <c r="BZ53" s="64"/>
      <c r="CA53" s="64"/>
      <c r="CB53" s="64"/>
      <c r="CC53" s="64"/>
      <c r="CD53" s="64"/>
      <c r="CE53" s="64"/>
      <c r="CF53" s="64"/>
      <c r="CG53" s="64"/>
      <c r="CH53" s="64"/>
      <c r="CI53" s="64"/>
      <c r="CJ53" s="64"/>
      <c r="CK53" s="64"/>
      <c r="CL53" s="64"/>
      <c r="CM53" s="64"/>
      <c r="CN53" s="64"/>
      <c r="CO53" s="64"/>
      <c r="CP53" s="20"/>
      <c r="CQ53" s="20"/>
      <c r="CR53" s="20"/>
      <c r="CS53" s="20"/>
      <c r="CT53" s="20"/>
      <c r="CU53" s="20"/>
      <c r="CV53" s="20"/>
      <c r="CW53" s="20"/>
      <c r="CX53" s="20"/>
      <c r="CY53" s="20"/>
      <c r="CZ53" s="20"/>
      <c r="DA53" s="20"/>
      <c r="DB53" s="20"/>
      <c r="DC53" s="20"/>
      <c r="DD53" s="20"/>
    </row>
    <row r="54" spans="2:108" x14ac:dyDescent="0.25">
      <c r="B54" s="58"/>
      <c r="D54" s="58"/>
      <c r="E54" s="58"/>
      <c r="F54" s="58"/>
      <c r="G54" s="58"/>
      <c r="H54" s="58"/>
      <c r="I54" s="58"/>
      <c r="J54" s="58"/>
      <c r="K54" s="58"/>
      <c r="L54" s="58"/>
      <c r="M54" s="58"/>
      <c r="N54" s="58"/>
      <c r="O54" s="58"/>
      <c r="P54" s="58"/>
      <c r="Q54" s="58"/>
      <c r="R54" s="58"/>
      <c r="S54" s="58"/>
      <c r="T54" s="58"/>
      <c r="U54" s="58"/>
      <c r="W54" s="58"/>
      <c r="X54" s="58"/>
      <c r="Y54" s="58"/>
      <c r="Z54" s="58"/>
      <c r="AA54" s="58"/>
      <c r="AB54" s="58"/>
      <c r="AC54" s="58"/>
      <c r="AD54" s="58"/>
      <c r="AE54" s="58"/>
      <c r="AF54" s="58"/>
      <c r="AG54" s="58"/>
      <c r="AH54" s="58"/>
      <c r="AI54" s="58"/>
      <c r="AJ54" s="58"/>
      <c r="AK54" s="58"/>
      <c r="AL54" s="58"/>
      <c r="AM54" s="58"/>
      <c r="AN54" s="58"/>
      <c r="AO54" s="58"/>
      <c r="AP54" s="58"/>
      <c r="AR54" s="58"/>
      <c r="AS54" s="58"/>
      <c r="AT54" s="58"/>
      <c r="AU54" s="58"/>
      <c r="AV54" s="58"/>
      <c r="AW54" s="58"/>
      <c r="AX54" s="58"/>
      <c r="AY54" s="58"/>
      <c r="AZ54" s="58"/>
      <c r="BA54" s="58"/>
      <c r="BB54" s="58"/>
      <c r="BC54" s="58"/>
      <c r="BD54" s="58"/>
      <c r="BE54" s="58"/>
      <c r="BF54" s="58"/>
      <c r="BG54" s="58"/>
      <c r="BH54" s="58"/>
      <c r="BI54" s="58"/>
      <c r="BJ54" s="58"/>
      <c r="BK54" s="58"/>
      <c r="BM54" s="58"/>
      <c r="BN54" s="58"/>
      <c r="BO54" s="58"/>
      <c r="BP54" s="58"/>
      <c r="BQ54" s="58"/>
      <c r="BR54" s="58"/>
      <c r="BS54" s="58"/>
      <c r="BT54" s="58"/>
      <c r="BU54" s="58"/>
      <c r="BV54" s="58"/>
      <c r="BW54" s="58"/>
      <c r="BX54" s="58"/>
      <c r="BY54" s="64"/>
      <c r="BZ54" s="64"/>
      <c r="CA54" s="64"/>
      <c r="CB54" s="64"/>
      <c r="CC54" s="64"/>
      <c r="CD54" s="64"/>
      <c r="CE54" s="64"/>
      <c r="CF54" s="64"/>
      <c r="CG54" s="64"/>
      <c r="CH54" s="64"/>
      <c r="CI54" s="64"/>
      <c r="CJ54" s="64"/>
      <c r="CK54" s="64"/>
      <c r="CL54" s="64"/>
      <c r="CM54" s="64"/>
      <c r="CN54" s="64"/>
      <c r="CO54" s="64"/>
      <c r="CP54" s="20"/>
      <c r="CQ54" s="20"/>
      <c r="CR54" s="20"/>
      <c r="CS54" s="20"/>
      <c r="CT54" s="20"/>
      <c r="CU54" s="20"/>
      <c r="CV54" s="20"/>
      <c r="CW54" s="20"/>
      <c r="CX54" s="20"/>
      <c r="CY54" s="20"/>
      <c r="CZ54" s="20"/>
      <c r="DA54" s="20"/>
      <c r="DB54" s="20"/>
      <c r="DC54" s="20"/>
      <c r="DD54" s="20"/>
    </row>
    <row r="55" spans="2:108" x14ac:dyDescent="0.25">
      <c r="B55" s="58"/>
      <c r="D55" s="58"/>
      <c r="E55" s="58"/>
      <c r="F55" s="58"/>
      <c r="G55" s="58"/>
      <c r="H55" s="58"/>
      <c r="I55" s="58"/>
      <c r="J55" s="58"/>
      <c r="K55" s="58"/>
      <c r="L55" s="58"/>
      <c r="M55" s="58"/>
      <c r="N55" s="58"/>
      <c r="O55" s="58"/>
      <c r="P55" s="58"/>
      <c r="Q55" s="58"/>
      <c r="R55" s="58"/>
      <c r="S55" s="58"/>
      <c r="T55" s="58"/>
      <c r="U55" s="58"/>
      <c r="W55" s="58"/>
      <c r="X55" s="58"/>
      <c r="Y55" s="58"/>
      <c r="Z55" s="58"/>
      <c r="AA55" s="58"/>
      <c r="AB55" s="58"/>
      <c r="AC55" s="58"/>
      <c r="AD55" s="58"/>
      <c r="AE55" s="58"/>
      <c r="AF55" s="58"/>
      <c r="AG55" s="58"/>
      <c r="AH55" s="58"/>
      <c r="AI55" s="58"/>
      <c r="AJ55" s="58"/>
      <c r="AK55" s="58"/>
      <c r="AL55" s="58"/>
      <c r="AM55" s="58"/>
      <c r="AN55" s="58"/>
      <c r="AO55" s="58"/>
      <c r="AP55" s="58"/>
      <c r="AR55" s="58"/>
      <c r="AS55" s="58"/>
      <c r="AT55" s="58"/>
      <c r="AU55" s="58"/>
      <c r="AV55" s="58"/>
      <c r="AW55" s="58"/>
      <c r="AX55" s="58"/>
      <c r="AY55" s="58"/>
      <c r="AZ55" s="58"/>
      <c r="BA55" s="58"/>
      <c r="BB55" s="58"/>
      <c r="BC55" s="58"/>
      <c r="BD55" s="58"/>
      <c r="BE55" s="58"/>
      <c r="BF55" s="58"/>
      <c r="BG55" s="58"/>
      <c r="BH55" s="58"/>
      <c r="BI55" s="58"/>
      <c r="BJ55" s="58"/>
      <c r="BK55" s="58"/>
      <c r="BM55" s="58"/>
      <c r="BN55" s="58"/>
      <c r="BO55" s="58"/>
      <c r="BP55" s="58"/>
      <c r="BQ55" s="58"/>
      <c r="BR55" s="58"/>
      <c r="BS55" s="58"/>
      <c r="BT55" s="58"/>
      <c r="BU55" s="58"/>
      <c r="BV55" s="58"/>
      <c r="BW55" s="58"/>
      <c r="BX55" s="58"/>
      <c r="BY55" s="64"/>
      <c r="BZ55" s="64"/>
      <c r="CA55" s="64"/>
      <c r="CB55" s="64"/>
      <c r="CC55" s="64"/>
      <c r="CD55" s="64"/>
      <c r="CE55" s="64"/>
      <c r="CF55" s="64"/>
      <c r="CG55" s="64"/>
      <c r="CH55" s="64"/>
      <c r="CI55" s="64"/>
      <c r="CJ55" s="64"/>
      <c r="CK55" s="64"/>
      <c r="CL55" s="64"/>
      <c r="CM55" s="64"/>
      <c r="CN55" s="64"/>
      <c r="CO55" s="64"/>
      <c r="CP55" s="20"/>
      <c r="CQ55" s="20"/>
      <c r="CR55" s="20"/>
      <c r="CS55" s="20"/>
      <c r="CT55" s="20"/>
      <c r="CU55" s="20"/>
      <c r="CV55" s="20"/>
      <c r="CW55" s="20"/>
      <c r="CX55" s="20"/>
      <c r="CY55" s="20"/>
      <c r="CZ55" s="20"/>
      <c r="DA55" s="20"/>
      <c r="DB55" s="20"/>
      <c r="DC55" s="20"/>
      <c r="DD55" s="20"/>
    </row>
    <row r="56" spans="2:108" x14ac:dyDescent="0.25">
      <c r="B56" s="58"/>
      <c r="D56" s="58"/>
      <c r="E56" s="58"/>
      <c r="F56" s="58"/>
      <c r="G56" s="58"/>
      <c r="H56" s="58"/>
      <c r="I56" s="58"/>
      <c r="J56" s="58"/>
      <c r="K56" s="58"/>
      <c r="L56" s="58"/>
      <c r="M56" s="58"/>
      <c r="N56" s="58"/>
      <c r="O56" s="58"/>
      <c r="P56" s="58"/>
      <c r="Q56" s="58"/>
      <c r="R56" s="58"/>
      <c r="S56" s="58"/>
      <c r="T56" s="58"/>
      <c r="U56" s="58"/>
      <c r="W56" s="58"/>
      <c r="X56" s="58"/>
      <c r="Y56" s="58"/>
      <c r="Z56" s="58"/>
      <c r="AA56" s="58"/>
      <c r="AB56" s="58"/>
      <c r="AC56" s="58"/>
      <c r="AD56" s="58"/>
      <c r="AE56" s="58"/>
      <c r="AF56" s="58"/>
      <c r="AG56" s="58"/>
      <c r="AH56" s="58"/>
      <c r="AI56" s="58"/>
      <c r="AJ56" s="58"/>
      <c r="AK56" s="58"/>
      <c r="AL56" s="58"/>
      <c r="AM56" s="58"/>
      <c r="AN56" s="58"/>
      <c r="AO56" s="58"/>
      <c r="AP56" s="58"/>
      <c r="AR56" s="58"/>
      <c r="AS56" s="58"/>
      <c r="AT56" s="58"/>
      <c r="AU56" s="58"/>
      <c r="AV56" s="58"/>
      <c r="AW56" s="58"/>
      <c r="AX56" s="58"/>
      <c r="AY56" s="58"/>
      <c r="AZ56" s="58"/>
      <c r="BA56" s="58"/>
      <c r="BB56" s="58"/>
      <c r="BC56" s="58"/>
      <c r="BD56" s="58"/>
      <c r="BE56" s="58"/>
      <c r="BF56" s="58"/>
      <c r="BG56" s="58"/>
      <c r="BH56" s="58"/>
      <c r="BI56" s="58"/>
      <c r="BJ56" s="58"/>
      <c r="BK56" s="58"/>
      <c r="BM56" s="58"/>
      <c r="BN56" s="58"/>
      <c r="BO56" s="58"/>
      <c r="BP56" s="58"/>
      <c r="BQ56" s="58"/>
      <c r="BR56" s="58"/>
      <c r="BS56" s="58"/>
      <c r="BT56" s="58"/>
      <c r="BU56" s="58"/>
      <c r="BV56" s="58"/>
      <c r="BW56" s="58"/>
      <c r="BX56" s="58"/>
      <c r="BY56" s="64"/>
      <c r="BZ56" s="64"/>
      <c r="CA56" s="64"/>
      <c r="CB56" s="64"/>
      <c r="CC56" s="64"/>
      <c r="CD56" s="64"/>
      <c r="CE56" s="64"/>
      <c r="CF56" s="64"/>
      <c r="CG56" s="64"/>
      <c r="CH56" s="64"/>
      <c r="CI56" s="64"/>
      <c r="CJ56" s="64"/>
      <c r="CK56" s="64"/>
      <c r="CL56" s="64"/>
      <c r="CM56" s="64"/>
      <c r="CN56" s="64"/>
      <c r="CO56" s="64"/>
      <c r="CP56" s="20"/>
      <c r="CQ56" s="20"/>
      <c r="CR56" s="20"/>
      <c r="CS56" s="20"/>
      <c r="CT56" s="20"/>
      <c r="CU56" s="20"/>
      <c r="CV56" s="20"/>
      <c r="CW56" s="20"/>
      <c r="CX56" s="20"/>
      <c r="CY56" s="20"/>
      <c r="CZ56" s="20"/>
      <c r="DA56" s="20"/>
      <c r="DB56" s="20"/>
      <c r="DC56" s="20"/>
      <c r="DD56" s="20"/>
    </row>
    <row r="57" spans="2:108" x14ac:dyDescent="0.25">
      <c r="B57" s="58"/>
      <c r="D57" s="58"/>
      <c r="E57" s="58"/>
      <c r="F57" s="58"/>
      <c r="G57" s="58"/>
      <c r="H57" s="58"/>
      <c r="I57" s="58"/>
      <c r="J57" s="58"/>
      <c r="K57" s="58"/>
      <c r="L57" s="58"/>
      <c r="M57" s="58"/>
      <c r="N57" s="58"/>
      <c r="O57" s="58"/>
      <c r="P57" s="58"/>
      <c r="Q57" s="58"/>
      <c r="R57" s="58"/>
      <c r="S57" s="58"/>
      <c r="T57" s="58"/>
      <c r="U57" s="58"/>
      <c r="W57" s="58"/>
      <c r="X57" s="58"/>
      <c r="Y57" s="58"/>
      <c r="Z57" s="58"/>
      <c r="AA57" s="58"/>
      <c r="AB57" s="58"/>
      <c r="AC57" s="58"/>
      <c r="AD57" s="58"/>
      <c r="AE57" s="58"/>
      <c r="AF57" s="58"/>
      <c r="AG57" s="58"/>
      <c r="AH57" s="58"/>
      <c r="AI57" s="58"/>
      <c r="AJ57" s="58"/>
      <c r="AK57" s="58"/>
      <c r="AL57" s="58"/>
      <c r="AM57" s="58"/>
      <c r="AN57" s="58"/>
      <c r="AO57" s="58"/>
      <c r="AP57" s="58"/>
      <c r="AR57" s="58"/>
      <c r="AS57" s="58"/>
      <c r="AT57" s="58"/>
      <c r="AU57" s="58"/>
      <c r="AV57" s="58"/>
      <c r="AW57" s="58"/>
      <c r="AX57" s="58"/>
      <c r="AY57" s="58"/>
      <c r="AZ57" s="58"/>
      <c r="BA57" s="58"/>
      <c r="BB57" s="58"/>
      <c r="BC57" s="58"/>
      <c r="BD57" s="58"/>
      <c r="BE57" s="58"/>
      <c r="BF57" s="58"/>
      <c r="BG57" s="58"/>
      <c r="BH57" s="58"/>
      <c r="BI57" s="58"/>
      <c r="BJ57" s="58"/>
      <c r="BK57" s="58"/>
      <c r="BM57" s="58"/>
      <c r="BN57" s="58"/>
      <c r="BO57" s="58"/>
      <c r="BP57" s="58"/>
      <c r="BQ57" s="58"/>
      <c r="BR57" s="58"/>
      <c r="BS57" s="58"/>
      <c r="BT57" s="58"/>
      <c r="BU57" s="58"/>
      <c r="BV57" s="58"/>
      <c r="BW57" s="58"/>
      <c r="BX57" s="58"/>
      <c r="BY57" s="64"/>
      <c r="BZ57" s="64"/>
      <c r="CA57" s="64"/>
      <c r="CB57" s="64"/>
      <c r="CC57" s="64"/>
      <c r="CD57" s="64"/>
      <c r="CE57" s="64"/>
      <c r="CF57" s="64"/>
      <c r="CG57" s="64"/>
      <c r="CH57" s="64"/>
      <c r="CI57" s="64"/>
      <c r="CJ57" s="64"/>
      <c r="CK57" s="64"/>
      <c r="CL57" s="64"/>
      <c r="CM57" s="64"/>
      <c r="CN57" s="64"/>
      <c r="CO57" s="64"/>
      <c r="CP57" s="20"/>
      <c r="CQ57" s="20"/>
      <c r="CR57" s="20"/>
      <c r="CS57" s="20"/>
      <c r="CT57" s="20"/>
      <c r="CU57" s="20"/>
      <c r="CV57" s="20"/>
      <c r="CW57" s="20"/>
      <c r="CX57" s="20"/>
      <c r="CY57" s="20"/>
      <c r="CZ57" s="20"/>
      <c r="DA57" s="20"/>
      <c r="DB57" s="20"/>
      <c r="DC57" s="20"/>
      <c r="DD57" s="20"/>
    </row>
    <row r="58" spans="2:108" x14ac:dyDescent="0.25">
      <c r="B58" s="58"/>
      <c r="D58" s="58"/>
      <c r="E58" s="58"/>
      <c r="F58" s="58"/>
      <c r="G58" s="58"/>
      <c r="H58" s="58"/>
      <c r="I58" s="58"/>
      <c r="J58" s="58"/>
      <c r="K58" s="58"/>
      <c r="L58" s="58"/>
      <c r="M58" s="58"/>
      <c r="N58" s="58"/>
      <c r="O58" s="58"/>
      <c r="P58" s="58"/>
      <c r="Q58" s="58"/>
      <c r="R58" s="58"/>
      <c r="S58" s="58"/>
      <c r="T58" s="58"/>
      <c r="U58" s="58"/>
      <c r="W58" s="58"/>
      <c r="X58" s="58"/>
      <c r="Y58" s="58"/>
      <c r="Z58" s="58"/>
      <c r="AA58" s="58"/>
      <c r="AB58" s="58"/>
      <c r="AC58" s="58"/>
      <c r="AD58" s="58"/>
      <c r="AE58" s="58"/>
      <c r="AF58" s="58"/>
      <c r="AG58" s="58"/>
      <c r="AH58" s="58"/>
      <c r="AI58" s="58"/>
      <c r="AJ58" s="58"/>
      <c r="AK58" s="58"/>
      <c r="AL58" s="58"/>
      <c r="AM58" s="58"/>
      <c r="AN58" s="58"/>
      <c r="AO58" s="58"/>
      <c r="AP58" s="58"/>
      <c r="AR58" s="58"/>
      <c r="AS58" s="58"/>
      <c r="AT58" s="58"/>
      <c r="AU58" s="58"/>
      <c r="AV58" s="58"/>
      <c r="AW58" s="58"/>
      <c r="AX58" s="58"/>
      <c r="AY58" s="58"/>
      <c r="AZ58" s="58"/>
      <c r="BA58" s="58"/>
      <c r="BB58" s="58"/>
      <c r="BC58" s="58"/>
      <c r="BD58" s="58"/>
      <c r="BE58" s="58"/>
      <c r="BF58" s="58"/>
      <c r="BG58" s="58"/>
      <c r="BH58" s="58"/>
      <c r="BI58" s="58"/>
      <c r="BJ58" s="58"/>
      <c r="BK58" s="58"/>
      <c r="BM58" s="58"/>
      <c r="BN58" s="58"/>
      <c r="BO58" s="58"/>
      <c r="BP58" s="58"/>
      <c r="BQ58" s="58"/>
      <c r="BR58" s="58"/>
      <c r="BS58" s="58"/>
      <c r="BT58" s="58"/>
      <c r="BU58" s="58"/>
      <c r="BV58" s="58"/>
      <c r="BW58" s="58"/>
      <c r="BX58" s="58"/>
      <c r="BY58" s="64"/>
      <c r="BZ58" s="64"/>
      <c r="CA58" s="64"/>
      <c r="CB58" s="64"/>
      <c r="CC58" s="64"/>
      <c r="CD58" s="64"/>
      <c r="CE58" s="64"/>
      <c r="CF58" s="64"/>
      <c r="CG58" s="64"/>
      <c r="CH58" s="64"/>
      <c r="CI58" s="64"/>
      <c r="CJ58" s="64"/>
      <c r="CK58" s="64"/>
      <c r="CL58" s="64"/>
      <c r="CM58" s="64"/>
      <c r="CN58" s="64"/>
      <c r="CO58" s="64"/>
      <c r="CP58" s="20"/>
      <c r="CQ58" s="20"/>
      <c r="CR58" s="20"/>
      <c r="CS58" s="20"/>
      <c r="CT58" s="20"/>
      <c r="CU58" s="20"/>
      <c r="CV58" s="20"/>
      <c r="CW58" s="20"/>
      <c r="CX58" s="20"/>
      <c r="CY58" s="20"/>
      <c r="CZ58" s="20"/>
      <c r="DA58" s="20"/>
      <c r="DB58" s="20"/>
      <c r="DC58" s="20"/>
      <c r="DD58" s="20"/>
    </row>
    <row r="59" spans="2:108" x14ac:dyDescent="0.25">
      <c r="B59" s="58"/>
      <c r="D59" s="58"/>
      <c r="E59" s="58"/>
      <c r="F59" s="58"/>
      <c r="G59" s="58"/>
      <c r="H59" s="58"/>
      <c r="I59" s="58"/>
      <c r="J59" s="58"/>
      <c r="K59" s="58"/>
      <c r="L59" s="58"/>
      <c r="M59" s="58"/>
      <c r="N59" s="58"/>
      <c r="O59" s="58"/>
      <c r="P59" s="58"/>
      <c r="Q59" s="58"/>
      <c r="R59" s="58"/>
      <c r="S59" s="58"/>
      <c r="T59" s="58"/>
      <c r="U59" s="58"/>
      <c r="W59" s="58"/>
      <c r="X59" s="58"/>
      <c r="Y59" s="58"/>
      <c r="Z59" s="58"/>
      <c r="AA59" s="58"/>
      <c r="AB59" s="58"/>
      <c r="AC59" s="58"/>
      <c r="AD59" s="58"/>
      <c r="AE59" s="58"/>
      <c r="AF59" s="58"/>
      <c r="AG59" s="58"/>
      <c r="AH59" s="58"/>
      <c r="AI59" s="58"/>
      <c r="AJ59" s="58"/>
      <c r="AK59" s="58"/>
      <c r="AL59" s="58"/>
      <c r="AM59" s="58"/>
      <c r="AN59" s="58"/>
      <c r="AO59" s="58"/>
      <c r="AP59" s="58"/>
      <c r="AR59" s="58"/>
      <c r="AS59" s="58"/>
      <c r="AT59" s="58"/>
      <c r="AU59" s="58"/>
      <c r="AV59" s="58"/>
      <c r="AW59" s="58"/>
      <c r="AX59" s="58"/>
      <c r="AY59" s="58"/>
      <c r="AZ59" s="58"/>
      <c r="BA59" s="58"/>
      <c r="BB59" s="58"/>
      <c r="BC59" s="58"/>
      <c r="BD59" s="58"/>
      <c r="BE59" s="58"/>
      <c r="BF59" s="58"/>
      <c r="BG59" s="58"/>
      <c r="BH59" s="58"/>
      <c r="BI59" s="58"/>
      <c r="BJ59" s="58"/>
      <c r="BK59" s="58"/>
      <c r="BM59" s="58"/>
      <c r="BN59" s="58"/>
      <c r="BO59" s="58"/>
      <c r="BP59" s="58"/>
      <c r="BQ59" s="58"/>
      <c r="BR59" s="58"/>
      <c r="BS59" s="58"/>
      <c r="BT59" s="58"/>
      <c r="BU59" s="58"/>
      <c r="BV59" s="58"/>
      <c r="BW59" s="58"/>
      <c r="BX59" s="58"/>
      <c r="BY59" s="64"/>
      <c r="BZ59" s="64"/>
      <c r="CA59" s="64"/>
      <c r="CB59" s="64"/>
      <c r="CC59" s="64"/>
      <c r="CD59" s="64"/>
      <c r="CE59" s="64"/>
      <c r="CF59" s="64"/>
      <c r="CG59" s="64"/>
      <c r="CH59" s="64"/>
      <c r="CI59" s="64"/>
      <c r="CJ59" s="64"/>
      <c r="CK59" s="64"/>
      <c r="CL59" s="64"/>
      <c r="CM59" s="64"/>
      <c r="CN59" s="64"/>
      <c r="CO59" s="64"/>
      <c r="CP59" s="20"/>
      <c r="CQ59" s="20"/>
      <c r="CR59" s="20"/>
      <c r="CS59" s="20"/>
      <c r="CT59" s="20"/>
      <c r="CU59" s="20"/>
      <c r="CV59" s="20"/>
      <c r="CW59" s="20"/>
      <c r="CX59" s="20"/>
      <c r="CY59" s="20"/>
      <c r="CZ59" s="20"/>
      <c r="DA59" s="20"/>
      <c r="DB59" s="20"/>
      <c r="DC59" s="20"/>
      <c r="DD59" s="20"/>
    </row>
    <row r="60" spans="2:108" x14ac:dyDescent="0.25">
      <c r="B60" s="58"/>
      <c r="D60" s="58"/>
      <c r="E60" s="58"/>
      <c r="F60" s="58"/>
      <c r="G60" s="58"/>
      <c r="H60" s="58"/>
      <c r="I60" s="58"/>
      <c r="J60" s="58"/>
      <c r="K60" s="58"/>
      <c r="L60" s="58"/>
      <c r="M60" s="58"/>
      <c r="N60" s="58"/>
      <c r="O60" s="58"/>
      <c r="P60" s="58"/>
      <c r="Q60" s="58"/>
      <c r="R60" s="58"/>
      <c r="S60" s="58"/>
      <c r="T60" s="58"/>
      <c r="U60" s="58"/>
      <c r="W60" s="58"/>
      <c r="X60" s="58"/>
      <c r="Y60" s="58"/>
      <c r="Z60" s="58"/>
      <c r="AA60" s="58"/>
      <c r="AB60" s="58"/>
      <c r="AC60" s="58"/>
      <c r="AD60" s="58"/>
      <c r="AE60" s="58"/>
      <c r="AF60" s="58"/>
      <c r="AG60" s="58"/>
      <c r="AH60" s="58"/>
      <c r="AI60" s="58"/>
      <c r="AJ60" s="58"/>
      <c r="AK60" s="58"/>
      <c r="AL60" s="58"/>
      <c r="AM60" s="58"/>
      <c r="AN60" s="58"/>
      <c r="AO60" s="58"/>
      <c r="AP60" s="58"/>
      <c r="AR60" s="58"/>
      <c r="AS60" s="58"/>
      <c r="AT60" s="58"/>
      <c r="AU60" s="58"/>
      <c r="AV60" s="58"/>
      <c r="AW60" s="58"/>
      <c r="AX60" s="58"/>
      <c r="AY60" s="58"/>
      <c r="AZ60" s="58"/>
      <c r="BA60" s="58"/>
      <c r="BB60" s="58"/>
      <c r="BC60" s="58"/>
      <c r="BD60" s="58"/>
      <c r="BE60" s="58"/>
      <c r="BF60" s="58"/>
      <c r="BG60" s="58"/>
      <c r="BH60" s="58"/>
      <c r="BI60" s="58"/>
      <c r="BJ60" s="58"/>
      <c r="BK60" s="58"/>
      <c r="BM60" s="58"/>
      <c r="BN60" s="58"/>
      <c r="BO60" s="58"/>
      <c r="BP60" s="58"/>
      <c r="BQ60" s="58"/>
      <c r="BR60" s="58"/>
      <c r="BS60" s="58"/>
      <c r="BT60" s="58"/>
      <c r="BU60" s="58"/>
      <c r="BV60" s="58"/>
      <c r="BW60" s="58"/>
      <c r="BX60" s="58"/>
      <c r="BY60" s="64"/>
      <c r="BZ60" s="64"/>
      <c r="CA60" s="64"/>
      <c r="CB60" s="64"/>
      <c r="CC60" s="64"/>
      <c r="CD60" s="64"/>
      <c r="CE60" s="64"/>
      <c r="CF60" s="64"/>
      <c r="CG60" s="64"/>
      <c r="CH60" s="64"/>
      <c r="CI60" s="64"/>
      <c r="CJ60" s="64"/>
      <c r="CK60" s="64"/>
      <c r="CL60" s="64"/>
      <c r="CM60" s="64"/>
      <c r="CN60" s="64"/>
      <c r="CO60" s="64"/>
      <c r="CP60" s="20"/>
      <c r="CQ60" s="20"/>
      <c r="CR60" s="20"/>
      <c r="CS60" s="20"/>
      <c r="CT60" s="20"/>
      <c r="CU60" s="20"/>
      <c r="CV60" s="20"/>
      <c r="CW60" s="20"/>
      <c r="CX60" s="20"/>
      <c r="CY60" s="20"/>
      <c r="CZ60" s="20"/>
      <c r="DA60" s="20"/>
      <c r="DB60" s="20"/>
      <c r="DC60" s="20"/>
      <c r="DD60" s="20"/>
    </row>
    <row r="61" spans="2:108" x14ac:dyDescent="0.25">
      <c r="B61" s="58"/>
      <c r="D61" s="58"/>
      <c r="E61" s="58"/>
      <c r="F61" s="58"/>
      <c r="G61" s="58"/>
      <c r="H61" s="58"/>
      <c r="I61" s="58"/>
      <c r="J61" s="58"/>
      <c r="K61" s="58"/>
      <c r="L61" s="58"/>
      <c r="M61" s="58"/>
      <c r="N61" s="58"/>
      <c r="O61" s="58"/>
      <c r="P61" s="58"/>
      <c r="Q61" s="58"/>
      <c r="R61" s="58"/>
      <c r="S61" s="58"/>
      <c r="T61" s="58"/>
      <c r="U61" s="58"/>
      <c r="W61" s="58"/>
      <c r="X61" s="58"/>
      <c r="Y61" s="58"/>
      <c r="Z61" s="58"/>
      <c r="AA61" s="58"/>
      <c r="AB61" s="58"/>
      <c r="AC61" s="58"/>
      <c r="AD61" s="58"/>
      <c r="AE61" s="58"/>
      <c r="AF61" s="58"/>
      <c r="AG61" s="58"/>
      <c r="AH61" s="58"/>
      <c r="AI61" s="58"/>
      <c r="AJ61" s="58"/>
      <c r="AK61" s="58"/>
      <c r="AL61" s="58"/>
      <c r="AM61" s="58"/>
      <c r="AN61" s="58"/>
      <c r="AO61" s="58"/>
      <c r="AP61" s="58"/>
      <c r="AR61" s="58"/>
      <c r="AS61" s="58"/>
      <c r="AT61" s="58"/>
      <c r="AU61" s="58"/>
      <c r="AV61" s="58"/>
      <c r="AW61" s="58"/>
      <c r="AX61" s="58"/>
      <c r="AY61" s="58"/>
      <c r="AZ61" s="58"/>
      <c r="BA61" s="58"/>
      <c r="BB61" s="58"/>
      <c r="BC61" s="58"/>
      <c r="BD61" s="58"/>
      <c r="BE61" s="58"/>
      <c r="BF61" s="58"/>
      <c r="BG61" s="58"/>
      <c r="BH61" s="58"/>
      <c r="BI61" s="58"/>
      <c r="BJ61" s="58"/>
      <c r="BK61" s="58"/>
      <c r="BM61" s="58"/>
      <c r="BN61" s="58"/>
      <c r="BO61" s="58"/>
      <c r="BP61" s="58"/>
      <c r="BQ61" s="58"/>
      <c r="BR61" s="58"/>
      <c r="BS61" s="58"/>
      <c r="BT61" s="58"/>
      <c r="BU61" s="58"/>
      <c r="BV61" s="58"/>
      <c r="BW61" s="58"/>
      <c r="BX61" s="58"/>
      <c r="BY61" s="64"/>
      <c r="BZ61" s="64"/>
      <c r="CA61" s="64"/>
      <c r="CB61" s="64"/>
      <c r="CC61" s="64"/>
      <c r="CD61" s="64"/>
      <c r="CE61" s="64"/>
      <c r="CF61" s="64"/>
      <c r="CG61" s="64"/>
      <c r="CH61" s="64"/>
      <c r="CI61" s="64"/>
      <c r="CJ61" s="64"/>
      <c r="CK61" s="64"/>
      <c r="CL61" s="64"/>
      <c r="CM61" s="64"/>
      <c r="CN61" s="64"/>
      <c r="CO61" s="64"/>
      <c r="CP61" s="20"/>
      <c r="CQ61" s="20"/>
      <c r="CR61" s="20"/>
      <c r="CS61" s="20"/>
      <c r="CT61" s="20"/>
      <c r="CU61" s="20"/>
      <c r="CV61" s="20"/>
      <c r="CW61" s="20"/>
      <c r="CX61" s="20"/>
      <c r="CY61" s="20"/>
      <c r="CZ61" s="20"/>
      <c r="DA61" s="20"/>
      <c r="DB61" s="20"/>
      <c r="DC61" s="20"/>
      <c r="DD61" s="20"/>
    </row>
    <row r="62" spans="2:108" x14ac:dyDescent="0.25">
      <c r="B62" s="58"/>
      <c r="D62" s="58"/>
      <c r="E62" s="58"/>
      <c r="F62" s="58"/>
      <c r="G62" s="58"/>
      <c r="H62" s="58"/>
      <c r="I62" s="58"/>
      <c r="J62" s="58"/>
      <c r="K62" s="58"/>
      <c r="L62" s="58"/>
      <c r="M62" s="58"/>
      <c r="N62" s="58"/>
      <c r="O62" s="58"/>
      <c r="P62" s="58"/>
      <c r="Q62" s="58"/>
      <c r="R62" s="58"/>
      <c r="S62" s="58"/>
      <c r="T62" s="58"/>
      <c r="U62" s="58"/>
      <c r="W62" s="58"/>
      <c r="X62" s="58"/>
      <c r="Y62" s="58"/>
      <c r="Z62" s="58"/>
      <c r="AA62" s="58"/>
      <c r="AB62" s="58"/>
      <c r="AC62" s="58"/>
      <c r="AD62" s="58"/>
      <c r="AE62" s="58"/>
      <c r="AF62" s="58"/>
      <c r="AG62" s="58"/>
      <c r="AH62" s="58"/>
      <c r="AI62" s="58"/>
      <c r="AJ62" s="58"/>
      <c r="AK62" s="58"/>
      <c r="AL62" s="58"/>
      <c r="AM62" s="58"/>
      <c r="AN62" s="58"/>
      <c r="AO62" s="58"/>
      <c r="AP62" s="58"/>
      <c r="AR62" s="58"/>
      <c r="AS62" s="58"/>
      <c r="AT62" s="58"/>
      <c r="AU62" s="58"/>
      <c r="AV62" s="58"/>
      <c r="AW62" s="58"/>
      <c r="AX62" s="58"/>
      <c r="AY62" s="58"/>
      <c r="AZ62" s="58"/>
      <c r="BA62" s="58"/>
      <c r="BB62" s="58"/>
      <c r="BC62" s="58"/>
      <c r="BD62" s="58"/>
      <c r="BE62" s="58"/>
      <c r="BF62" s="58"/>
      <c r="BG62" s="58"/>
      <c r="BH62" s="58"/>
      <c r="BI62" s="58"/>
      <c r="BJ62" s="58"/>
      <c r="BK62" s="58"/>
      <c r="BM62" s="58"/>
      <c r="BN62" s="58"/>
      <c r="BO62" s="58"/>
      <c r="BP62" s="58"/>
      <c r="BQ62" s="58"/>
      <c r="BR62" s="58"/>
      <c r="BS62" s="58"/>
      <c r="BT62" s="58"/>
      <c r="BU62" s="58"/>
      <c r="BV62" s="58"/>
      <c r="BW62" s="58"/>
      <c r="BX62" s="58"/>
      <c r="BY62" s="64"/>
      <c r="BZ62" s="64"/>
      <c r="CA62" s="64"/>
      <c r="CB62" s="64"/>
      <c r="CC62" s="64"/>
      <c r="CD62" s="64"/>
      <c r="CE62" s="64"/>
      <c r="CF62" s="64"/>
      <c r="CG62" s="64"/>
      <c r="CH62" s="64"/>
      <c r="CI62" s="64"/>
      <c r="CJ62" s="64"/>
      <c r="CK62" s="64"/>
      <c r="CL62" s="64"/>
      <c r="CM62" s="64"/>
      <c r="CN62" s="64"/>
      <c r="CO62" s="64"/>
      <c r="CP62" s="20"/>
      <c r="CQ62" s="20"/>
      <c r="CR62" s="20"/>
      <c r="CS62" s="20"/>
      <c r="CT62" s="20"/>
      <c r="CU62" s="20"/>
      <c r="CV62" s="20"/>
      <c r="CW62" s="20"/>
      <c r="CX62" s="20"/>
      <c r="CY62" s="20"/>
      <c r="CZ62" s="20"/>
      <c r="DA62" s="20"/>
      <c r="DB62" s="20"/>
      <c r="DC62" s="20"/>
      <c r="DD62" s="20"/>
    </row>
    <row r="63" spans="2:108" x14ac:dyDescent="0.25">
      <c r="B63" s="58"/>
      <c r="D63" s="58"/>
      <c r="E63" s="58"/>
      <c r="F63" s="58"/>
      <c r="G63" s="58"/>
      <c r="H63" s="58"/>
      <c r="I63" s="58"/>
      <c r="J63" s="58"/>
      <c r="K63" s="58"/>
      <c r="L63" s="58"/>
      <c r="M63" s="58"/>
      <c r="N63" s="58"/>
      <c r="O63" s="58"/>
      <c r="P63" s="58"/>
      <c r="Q63" s="58"/>
      <c r="R63" s="58"/>
      <c r="S63" s="58"/>
      <c r="T63" s="58"/>
      <c r="U63" s="58"/>
      <c r="W63" s="58"/>
      <c r="X63" s="58"/>
      <c r="Y63" s="58"/>
      <c r="Z63" s="58"/>
      <c r="AA63" s="58"/>
      <c r="AB63" s="58"/>
      <c r="AC63" s="58"/>
      <c r="AD63" s="58"/>
      <c r="AE63" s="58"/>
      <c r="AF63" s="58"/>
      <c r="AG63" s="58"/>
      <c r="AH63" s="58"/>
      <c r="AI63" s="58"/>
      <c r="AJ63" s="58"/>
      <c r="AK63" s="58"/>
      <c r="AL63" s="58"/>
      <c r="AM63" s="58"/>
      <c r="AN63" s="58"/>
      <c r="AO63" s="58"/>
      <c r="AP63" s="58"/>
      <c r="AR63" s="58"/>
      <c r="AS63" s="58"/>
      <c r="AT63" s="58"/>
      <c r="AU63" s="58"/>
      <c r="AV63" s="58"/>
      <c r="AW63" s="58"/>
      <c r="AX63" s="58"/>
      <c r="AY63" s="58"/>
      <c r="AZ63" s="58"/>
      <c r="BA63" s="58"/>
      <c r="BB63" s="58"/>
      <c r="BC63" s="58"/>
      <c r="BD63" s="58"/>
      <c r="BE63" s="58"/>
      <c r="BF63" s="58"/>
      <c r="BG63" s="58"/>
      <c r="BH63" s="58"/>
      <c r="BI63" s="58"/>
      <c r="BJ63" s="58"/>
      <c r="BK63" s="58"/>
      <c r="BM63" s="58"/>
      <c r="BN63" s="58"/>
      <c r="BO63" s="58"/>
      <c r="BP63" s="58"/>
      <c r="BQ63" s="58"/>
      <c r="BR63" s="58"/>
      <c r="BS63" s="58"/>
      <c r="BT63" s="58"/>
      <c r="BU63" s="58"/>
      <c r="BV63" s="58"/>
      <c r="BW63" s="58"/>
      <c r="BX63" s="58"/>
      <c r="BY63" s="64"/>
      <c r="BZ63" s="64"/>
      <c r="CA63" s="64"/>
      <c r="CB63" s="64"/>
      <c r="CC63" s="64"/>
      <c r="CD63" s="64"/>
      <c r="CE63" s="64"/>
      <c r="CF63" s="64"/>
      <c r="CG63" s="64"/>
      <c r="CH63" s="64"/>
      <c r="CI63" s="64"/>
      <c r="CJ63" s="64"/>
      <c r="CK63" s="64"/>
      <c r="CL63" s="64"/>
      <c r="CM63" s="64"/>
      <c r="CN63" s="64"/>
      <c r="CO63" s="64"/>
      <c r="CP63" s="20"/>
      <c r="CQ63" s="20"/>
      <c r="CR63" s="20"/>
      <c r="CS63" s="20"/>
      <c r="CT63" s="20"/>
      <c r="CU63" s="20"/>
      <c r="CV63" s="20"/>
      <c r="CW63" s="20"/>
      <c r="CX63" s="20"/>
      <c r="CY63" s="20"/>
      <c r="CZ63" s="20"/>
      <c r="DA63" s="20"/>
      <c r="DB63" s="20"/>
      <c r="DC63" s="20"/>
      <c r="DD63" s="20"/>
    </row>
    <row r="64" spans="2:108" x14ac:dyDescent="0.25">
      <c r="K64" s="58"/>
      <c r="L64" s="30"/>
      <c r="N64" s="30"/>
      <c r="P64" s="30"/>
      <c r="R64" s="30"/>
      <c r="T64" s="30"/>
      <c r="U64" s="58"/>
      <c r="W64" s="30"/>
      <c r="Y64" s="30"/>
      <c r="AA64" s="30"/>
      <c r="AC64" s="30"/>
      <c r="AE64" s="30"/>
      <c r="AG64" s="30"/>
      <c r="AI64" s="30"/>
      <c r="AK64" s="30"/>
      <c r="AM64" s="30"/>
      <c r="AO64" s="30"/>
      <c r="AP64" s="58"/>
      <c r="AR64" s="30"/>
      <c r="AT64" s="30"/>
      <c r="AV64" s="30"/>
      <c r="AX64" s="30"/>
      <c r="AZ64" s="30"/>
      <c r="BB64" s="30"/>
      <c r="BD64" s="30"/>
      <c r="BF64" s="30"/>
      <c r="BH64" s="30"/>
      <c r="BJ64" s="30"/>
      <c r="BK64" s="58"/>
      <c r="BM64" s="30"/>
      <c r="BO64" s="30"/>
      <c r="BQ64" s="30"/>
      <c r="BS64" s="30"/>
      <c r="BU64" s="30"/>
      <c r="BV64" s="58"/>
      <c r="BW64" s="58"/>
      <c r="BX64" s="58"/>
      <c r="BY64" s="64"/>
      <c r="BZ64" s="64"/>
      <c r="CA64" s="64"/>
      <c r="CB64" s="64"/>
      <c r="CC64" s="64"/>
      <c r="CD64" s="64"/>
      <c r="CE64" s="64"/>
      <c r="CF64" s="64"/>
      <c r="CG64" s="64"/>
      <c r="CH64" s="64"/>
      <c r="CI64" s="64"/>
      <c r="CJ64" s="64"/>
      <c r="CK64" s="64"/>
      <c r="CL64" s="64"/>
      <c r="CM64" s="64"/>
      <c r="CN64" s="64"/>
      <c r="CO64" s="64"/>
      <c r="CP64" s="20"/>
      <c r="CQ64" s="20"/>
      <c r="CR64" s="20"/>
      <c r="CS64" s="20"/>
      <c r="CT64" s="20"/>
      <c r="CU64" s="20"/>
      <c r="CV64" s="20"/>
      <c r="CW64" s="20"/>
      <c r="CX64" s="20"/>
      <c r="CY64" s="20"/>
      <c r="CZ64" s="20"/>
      <c r="DA64" s="20"/>
      <c r="DB64" s="20"/>
      <c r="DC64" s="20"/>
      <c r="DD64" s="20"/>
    </row>
    <row r="65" spans="12:108" x14ac:dyDescent="0.25">
      <c r="L65" s="30"/>
      <c r="N65" s="30"/>
      <c r="P65" s="30"/>
      <c r="R65" s="30"/>
      <c r="T65" s="30"/>
      <c r="U65" s="58"/>
      <c r="W65" s="30"/>
      <c r="Y65" s="30"/>
      <c r="AA65" s="30"/>
      <c r="AC65" s="30"/>
      <c r="AE65" s="30"/>
      <c r="AG65" s="30"/>
      <c r="AI65" s="30"/>
      <c r="AK65" s="30"/>
      <c r="AM65" s="30"/>
      <c r="AO65" s="30"/>
      <c r="AP65" s="58"/>
      <c r="AR65" s="30"/>
      <c r="AT65" s="30"/>
      <c r="AV65" s="30"/>
      <c r="AX65" s="30"/>
      <c r="AZ65" s="30"/>
      <c r="BB65" s="30"/>
      <c r="BD65" s="30"/>
      <c r="BF65" s="30"/>
      <c r="BH65" s="30"/>
      <c r="BJ65" s="30"/>
      <c r="BK65" s="58"/>
      <c r="BM65" s="30"/>
      <c r="BO65" s="30"/>
      <c r="BQ65" s="30"/>
      <c r="BS65" s="30"/>
      <c r="BU65" s="30"/>
      <c r="BV65" s="58"/>
      <c r="BW65" s="58"/>
      <c r="BX65" s="58"/>
      <c r="BY65" s="64"/>
      <c r="BZ65" s="64"/>
      <c r="CA65" s="64"/>
      <c r="CB65" s="64"/>
      <c r="CC65" s="64"/>
      <c r="CD65" s="64"/>
      <c r="CE65" s="64"/>
      <c r="CF65" s="64"/>
      <c r="CG65" s="64"/>
      <c r="CH65" s="64"/>
      <c r="CI65" s="64"/>
      <c r="CJ65" s="64"/>
      <c r="CK65" s="64"/>
      <c r="CL65" s="64"/>
      <c r="CM65" s="64"/>
      <c r="CN65" s="64"/>
      <c r="CO65" s="64"/>
      <c r="CP65" s="20"/>
      <c r="CQ65" s="20"/>
      <c r="CR65" s="20"/>
      <c r="CS65" s="20"/>
      <c r="CT65" s="20"/>
      <c r="CU65" s="20"/>
      <c r="CV65" s="20"/>
      <c r="CW65" s="20"/>
      <c r="CX65" s="20"/>
      <c r="CY65" s="20"/>
      <c r="CZ65" s="20"/>
      <c r="DA65" s="20"/>
      <c r="DB65" s="20"/>
      <c r="DC65" s="20"/>
      <c r="DD65" s="20"/>
    </row>
    <row r="66" spans="12:108" x14ac:dyDescent="0.25">
      <c r="L66" s="30"/>
      <c r="N66" s="30"/>
      <c r="P66" s="30"/>
      <c r="R66" s="30"/>
      <c r="T66" s="30"/>
      <c r="W66" s="30"/>
      <c r="Y66" s="30"/>
      <c r="AA66" s="30"/>
      <c r="AC66" s="30"/>
      <c r="AE66" s="30"/>
      <c r="AG66" s="30"/>
      <c r="AI66" s="30"/>
      <c r="AK66" s="30"/>
      <c r="AM66" s="30"/>
      <c r="AO66" s="30"/>
      <c r="AR66" s="30"/>
      <c r="AT66" s="30"/>
      <c r="AV66" s="30"/>
      <c r="AX66" s="30"/>
      <c r="AZ66" s="30"/>
      <c r="BB66" s="30"/>
      <c r="BD66" s="30"/>
      <c r="BF66" s="30"/>
      <c r="BH66" s="30"/>
      <c r="BJ66" s="30"/>
      <c r="BM66" s="30"/>
      <c r="BO66" s="30"/>
      <c r="BQ66" s="30"/>
      <c r="BS66" s="30"/>
      <c r="BU66" s="30"/>
      <c r="BW66" s="58"/>
      <c r="BX66" s="58"/>
      <c r="BY66" s="64"/>
      <c r="BZ66" s="64"/>
      <c r="CA66" s="64"/>
      <c r="CB66" s="64"/>
      <c r="CC66" s="64"/>
      <c r="CD66" s="64"/>
      <c r="CE66" s="64"/>
      <c r="CF66" s="64"/>
      <c r="CG66" s="64"/>
      <c r="CH66" s="64"/>
      <c r="CI66" s="64"/>
      <c r="CJ66" s="64"/>
      <c r="CK66" s="64"/>
      <c r="CL66" s="64"/>
      <c r="CM66" s="64"/>
      <c r="CN66" s="64"/>
      <c r="CO66" s="64"/>
      <c r="CP66" s="20"/>
      <c r="CQ66" s="20"/>
      <c r="CR66" s="20"/>
      <c r="CS66" s="20"/>
      <c r="CT66" s="20"/>
      <c r="CU66" s="20"/>
      <c r="CV66" s="20"/>
      <c r="CW66" s="20"/>
      <c r="CX66" s="20"/>
      <c r="CY66" s="20"/>
      <c r="CZ66" s="20"/>
      <c r="DA66" s="20"/>
      <c r="DB66" s="20"/>
      <c r="DC66" s="20"/>
      <c r="DD66" s="20"/>
    </row>
    <row r="67" spans="12:108" x14ac:dyDescent="0.25">
      <c r="L67" s="30"/>
      <c r="N67" s="30"/>
      <c r="P67" s="30"/>
      <c r="R67" s="30"/>
      <c r="T67" s="30"/>
      <c r="W67" s="30"/>
      <c r="Y67" s="30"/>
      <c r="AA67" s="30"/>
      <c r="AC67" s="30"/>
      <c r="AE67" s="30"/>
      <c r="AG67" s="30"/>
      <c r="AI67" s="30"/>
      <c r="AK67" s="30"/>
      <c r="AM67" s="30"/>
      <c r="AO67" s="30"/>
      <c r="AR67" s="30"/>
      <c r="AT67" s="30"/>
      <c r="AV67" s="30"/>
      <c r="AX67" s="30"/>
      <c r="AZ67" s="30"/>
      <c r="BB67" s="30"/>
      <c r="BD67" s="30"/>
      <c r="BF67" s="30"/>
      <c r="BH67" s="30"/>
      <c r="BJ67" s="30"/>
      <c r="BM67" s="30"/>
      <c r="BO67" s="30"/>
      <c r="BQ67" s="30"/>
      <c r="BS67" s="30"/>
      <c r="BU67" s="30"/>
      <c r="BW67" s="58"/>
      <c r="BX67" s="58"/>
      <c r="BY67" s="64"/>
      <c r="BZ67" s="64"/>
      <c r="CA67" s="64"/>
      <c r="CB67" s="64"/>
      <c r="CC67" s="64"/>
      <c r="CD67" s="64"/>
      <c r="CE67" s="64"/>
      <c r="CF67" s="64"/>
      <c r="CG67" s="64"/>
      <c r="CH67" s="64"/>
      <c r="CI67" s="64"/>
      <c r="CJ67" s="64"/>
      <c r="CK67" s="64"/>
      <c r="CL67" s="64"/>
      <c r="CM67" s="64"/>
      <c r="CN67" s="64"/>
      <c r="CO67" s="64"/>
      <c r="CP67" s="20"/>
      <c r="CQ67" s="20"/>
      <c r="CR67" s="20"/>
      <c r="CS67" s="20"/>
      <c r="CT67" s="20"/>
      <c r="CU67" s="20"/>
      <c r="CV67" s="20"/>
      <c r="CW67" s="20"/>
      <c r="CX67" s="20"/>
      <c r="CY67" s="20"/>
      <c r="CZ67" s="20"/>
      <c r="DA67" s="20"/>
      <c r="DB67" s="20"/>
      <c r="DC67" s="20"/>
      <c r="DD67" s="20"/>
    </row>
    <row r="68" spans="12:108" x14ac:dyDescent="0.25">
      <c r="L68" s="30"/>
      <c r="N68" s="30"/>
      <c r="P68" s="30"/>
      <c r="R68" s="30"/>
      <c r="T68" s="30"/>
      <c r="W68" s="30"/>
      <c r="Y68" s="30"/>
      <c r="AA68" s="30"/>
      <c r="AC68" s="30"/>
      <c r="AE68" s="30"/>
      <c r="AG68" s="30"/>
      <c r="AI68" s="30"/>
      <c r="AK68" s="30"/>
      <c r="AM68" s="30"/>
      <c r="AO68" s="30"/>
      <c r="AR68" s="30"/>
      <c r="AT68" s="30"/>
      <c r="AV68" s="30"/>
      <c r="AX68" s="30"/>
      <c r="AZ68" s="30"/>
      <c r="BB68" s="30"/>
      <c r="BD68" s="30"/>
      <c r="BF68" s="30"/>
      <c r="BH68" s="30"/>
      <c r="BJ68" s="30"/>
      <c r="BM68" s="30"/>
      <c r="BO68" s="30"/>
      <c r="BQ68" s="30"/>
      <c r="BS68" s="30"/>
      <c r="BU68" s="30"/>
      <c r="BW68" s="58"/>
      <c r="BX68" s="58"/>
      <c r="BY68" s="64"/>
      <c r="BZ68" s="64"/>
      <c r="CA68" s="64"/>
      <c r="CB68" s="64"/>
      <c r="CC68" s="64"/>
      <c r="CD68" s="64"/>
      <c r="CE68" s="64"/>
      <c r="CF68" s="64"/>
      <c r="CG68" s="64"/>
      <c r="CH68" s="64"/>
      <c r="CI68" s="64"/>
      <c r="CJ68" s="64"/>
      <c r="CK68" s="64"/>
      <c r="CL68" s="64"/>
      <c r="CM68" s="64"/>
      <c r="CN68" s="64"/>
      <c r="CO68" s="64"/>
      <c r="CP68" s="20"/>
      <c r="CQ68" s="20"/>
      <c r="CR68" s="20"/>
      <c r="CS68" s="20"/>
      <c r="CT68" s="20"/>
      <c r="CU68" s="20"/>
      <c r="CV68" s="20"/>
      <c r="CW68" s="20"/>
      <c r="CX68" s="20"/>
      <c r="CY68" s="20"/>
      <c r="CZ68" s="20"/>
      <c r="DA68" s="20"/>
      <c r="DB68" s="20"/>
      <c r="DC68" s="20"/>
      <c r="DD68" s="20"/>
    </row>
    <row r="69" spans="12:108" x14ac:dyDescent="0.25">
      <c r="L69" s="30"/>
      <c r="N69" s="30"/>
      <c r="P69" s="30"/>
      <c r="R69" s="30"/>
      <c r="T69" s="30"/>
      <c r="W69" s="30"/>
      <c r="Y69" s="30"/>
      <c r="AA69" s="30"/>
      <c r="AC69" s="30"/>
      <c r="AE69" s="30"/>
      <c r="AG69" s="30"/>
      <c r="AI69" s="30"/>
      <c r="AK69" s="30"/>
      <c r="AM69" s="30"/>
      <c r="AO69" s="30"/>
      <c r="AR69" s="30"/>
      <c r="AT69" s="30"/>
      <c r="AV69" s="30"/>
      <c r="AX69" s="30"/>
      <c r="AZ69" s="30"/>
      <c r="BB69" s="30"/>
      <c r="BD69" s="30"/>
      <c r="BF69" s="30"/>
      <c r="BH69" s="30"/>
      <c r="BJ69" s="30"/>
      <c r="BM69" s="30"/>
      <c r="BO69" s="30"/>
      <c r="BQ69" s="30"/>
      <c r="BS69" s="30"/>
      <c r="BU69" s="30"/>
      <c r="BW69" s="58"/>
      <c r="BX69" s="58"/>
      <c r="BY69" s="64"/>
      <c r="BZ69" s="64"/>
      <c r="CA69" s="64"/>
      <c r="CB69" s="64"/>
      <c r="CC69" s="64"/>
      <c r="CD69" s="64"/>
      <c r="CE69" s="64"/>
      <c r="CF69" s="64"/>
      <c r="CG69" s="64"/>
      <c r="CH69" s="64"/>
      <c r="CI69" s="64"/>
      <c r="CJ69" s="64"/>
      <c r="CK69" s="64"/>
      <c r="CL69" s="64"/>
      <c r="CM69" s="64"/>
      <c r="CN69" s="64"/>
      <c r="CO69" s="64"/>
      <c r="CP69" s="20"/>
      <c r="CQ69" s="20"/>
      <c r="CR69" s="20"/>
      <c r="CS69" s="20"/>
      <c r="CT69" s="20"/>
      <c r="CU69" s="20"/>
      <c r="CV69" s="20"/>
      <c r="CW69" s="20"/>
      <c r="CX69" s="20"/>
      <c r="CY69" s="20"/>
      <c r="CZ69" s="20"/>
      <c r="DA69" s="20"/>
      <c r="DB69" s="20"/>
      <c r="DC69" s="20"/>
      <c r="DD69" s="20"/>
    </row>
    <row r="70" spans="12:108" x14ac:dyDescent="0.25">
      <c r="L70" s="30"/>
      <c r="N70" s="30"/>
      <c r="P70" s="30"/>
      <c r="R70" s="30"/>
      <c r="T70" s="30"/>
      <c r="W70" s="30"/>
      <c r="Y70" s="30"/>
      <c r="AA70" s="30"/>
      <c r="AC70" s="30"/>
      <c r="AE70" s="30"/>
      <c r="AG70" s="30"/>
      <c r="AI70" s="30"/>
      <c r="AK70" s="30"/>
      <c r="AM70" s="30"/>
      <c r="AO70" s="30"/>
      <c r="AR70" s="30"/>
      <c r="AT70" s="30"/>
      <c r="AV70" s="30"/>
      <c r="AX70" s="30"/>
      <c r="AZ70" s="30"/>
      <c r="BB70" s="30"/>
      <c r="BD70" s="30"/>
      <c r="BF70" s="30"/>
      <c r="BH70" s="30"/>
      <c r="BJ70" s="30"/>
      <c r="BM70" s="30"/>
      <c r="BO70" s="30"/>
      <c r="BQ70" s="30"/>
      <c r="BS70" s="30"/>
      <c r="BU70" s="30"/>
      <c r="BW70" s="58"/>
      <c r="BX70" s="58"/>
      <c r="BY70" s="64"/>
      <c r="BZ70" s="64"/>
      <c r="CA70" s="64"/>
      <c r="CB70" s="64"/>
      <c r="CC70" s="64"/>
      <c r="CD70" s="64"/>
      <c r="CE70" s="64"/>
      <c r="CF70" s="64"/>
      <c r="CG70" s="64"/>
      <c r="CH70" s="64"/>
      <c r="CI70" s="64"/>
      <c r="CJ70" s="64"/>
      <c r="CK70" s="64"/>
      <c r="CL70" s="64"/>
      <c r="CM70" s="64"/>
      <c r="CN70" s="64"/>
      <c r="CO70" s="64"/>
      <c r="CP70" s="20"/>
      <c r="CQ70" s="20"/>
      <c r="CR70" s="20"/>
      <c r="CS70" s="20"/>
      <c r="CT70" s="20"/>
      <c r="CU70" s="20"/>
      <c r="CV70" s="20"/>
      <c r="CW70" s="20"/>
      <c r="CX70" s="20"/>
      <c r="CY70" s="20"/>
      <c r="CZ70" s="20"/>
      <c r="DA70" s="20"/>
      <c r="DB70" s="20"/>
      <c r="DC70" s="20"/>
      <c r="DD70" s="20"/>
    </row>
    <row r="71" spans="12:108" x14ac:dyDescent="0.25">
      <c r="L71" s="30"/>
      <c r="N71" s="30"/>
      <c r="P71" s="30"/>
      <c r="R71" s="30"/>
      <c r="T71" s="30"/>
      <c r="W71" s="30"/>
      <c r="Y71" s="30"/>
      <c r="AA71" s="30"/>
      <c r="AC71" s="30"/>
      <c r="AE71" s="30"/>
      <c r="AG71" s="30"/>
      <c r="AI71" s="30"/>
      <c r="AK71" s="30"/>
      <c r="AM71" s="30"/>
      <c r="AO71" s="30"/>
      <c r="AR71" s="30"/>
      <c r="AT71" s="30"/>
      <c r="AV71" s="30"/>
      <c r="AX71" s="30"/>
      <c r="AZ71" s="30"/>
      <c r="BB71" s="30"/>
      <c r="BD71" s="30"/>
      <c r="BF71" s="30"/>
      <c r="BH71" s="30"/>
      <c r="BJ71" s="30"/>
      <c r="BM71" s="30"/>
      <c r="BO71" s="30"/>
      <c r="BQ71" s="30"/>
      <c r="BS71" s="30"/>
      <c r="BU71" s="30"/>
      <c r="BW71" s="58"/>
      <c r="BX71" s="58"/>
      <c r="BY71" s="64"/>
      <c r="BZ71" s="64"/>
      <c r="CA71" s="64"/>
      <c r="CB71" s="64"/>
      <c r="CC71" s="64"/>
      <c r="CD71" s="64"/>
      <c r="CE71" s="64"/>
      <c r="CF71" s="64"/>
      <c r="CG71" s="64"/>
      <c r="CH71" s="64"/>
      <c r="CI71" s="64"/>
      <c r="CJ71" s="64"/>
      <c r="CK71" s="64"/>
      <c r="CL71" s="64"/>
      <c r="CM71" s="64"/>
      <c r="CN71" s="64"/>
      <c r="CO71" s="64"/>
      <c r="CP71" s="20"/>
      <c r="CQ71" s="20"/>
      <c r="CR71" s="20"/>
      <c r="CS71" s="20"/>
      <c r="CT71" s="20"/>
      <c r="CU71" s="20"/>
      <c r="CV71" s="20"/>
      <c r="CW71" s="20"/>
      <c r="CX71" s="20"/>
      <c r="CY71" s="20"/>
      <c r="CZ71" s="20"/>
      <c r="DA71" s="20"/>
      <c r="DB71" s="20"/>
      <c r="DC71" s="20"/>
      <c r="DD71" s="20"/>
    </row>
    <row r="72" spans="12:108" x14ac:dyDescent="0.25">
      <c r="L72" s="30"/>
      <c r="N72" s="30"/>
      <c r="P72" s="30"/>
      <c r="R72" s="30"/>
      <c r="T72" s="30"/>
      <c r="W72" s="30"/>
      <c r="Y72" s="30"/>
      <c r="AA72" s="30"/>
      <c r="AC72" s="30"/>
      <c r="AE72" s="30"/>
      <c r="AG72" s="30"/>
      <c r="AI72" s="30"/>
      <c r="AK72" s="30"/>
      <c r="AM72" s="30"/>
      <c r="AO72" s="30"/>
      <c r="AR72" s="30"/>
      <c r="AT72" s="30"/>
      <c r="AV72" s="30"/>
      <c r="AX72" s="30"/>
      <c r="AZ72" s="30"/>
      <c r="BB72" s="30"/>
      <c r="BD72" s="30"/>
      <c r="BF72" s="30"/>
      <c r="BH72" s="30"/>
      <c r="BJ72" s="30"/>
      <c r="BM72" s="30"/>
      <c r="BO72" s="30"/>
      <c r="BQ72" s="30"/>
      <c r="BS72" s="30"/>
      <c r="BU72" s="30"/>
      <c r="BW72" s="58"/>
      <c r="BX72" s="58"/>
      <c r="BY72" s="64"/>
      <c r="BZ72" s="64"/>
      <c r="CA72" s="64"/>
      <c r="CB72" s="64"/>
      <c r="CC72" s="64"/>
      <c r="CD72" s="64"/>
      <c r="CE72" s="64"/>
      <c r="CF72" s="64"/>
      <c r="CG72" s="64"/>
      <c r="CH72" s="64"/>
      <c r="CI72" s="64"/>
      <c r="CJ72" s="64"/>
      <c r="CK72" s="64"/>
      <c r="CL72" s="64"/>
      <c r="CM72" s="64"/>
      <c r="CN72" s="64"/>
      <c r="CO72" s="64"/>
      <c r="CP72" s="20"/>
      <c r="CQ72" s="20"/>
      <c r="CR72" s="20"/>
      <c r="CS72" s="20"/>
      <c r="CT72" s="20"/>
      <c r="CU72" s="20"/>
      <c r="CV72" s="20"/>
      <c r="CW72" s="20"/>
      <c r="CX72" s="20"/>
      <c r="CY72" s="20"/>
      <c r="CZ72" s="20"/>
      <c r="DA72" s="20"/>
      <c r="DB72" s="20"/>
      <c r="DC72" s="20"/>
      <c r="DD72" s="20"/>
    </row>
    <row r="73" spans="12:108" x14ac:dyDescent="0.25">
      <c r="L73" s="30"/>
      <c r="N73" s="30"/>
      <c r="P73" s="30"/>
      <c r="R73" s="30"/>
      <c r="T73" s="30"/>
      <c r="W73" s="30"/>
      <c r="Y73" s="30"/>
      <c r="AA73" s="30"/>
      <c r="AC73" s="30"/>
      <c r="AE73" s="30"/>
      <c r="AG73" s="30"/>
      <c r="AI73" s="30"/>
      <c r="AK73" s="30"/>
      <c r="AM73" s="30"/>
      <c r="AO73" s="30"/>
      <c r="AR73" s="30"/>
      <c r="AT73" s="30"/>
      <c r="AV73" s="30"/>
      <c r="AX73" s="30"/>
      <c r="AZ73" s="30"/>
      <c r="BB73" s="30"/>
      <c r="BD73" s="30"/>
      <c r="BF73" s="30"/>
      <c r="BH73" s="30"/>
      <c r="BJ73" s="30"/>
      <c r="BM73" s="30"/>
      <c r="BO73" s="30"/>
      <c r="BQ73" s="30"/>
      <c r="BS73" s="30"/>
      <c r="BU73" s="30"/>
      <c r="BW73" s="58"/>
      <c r="BX73" s="58"/>
      <c r="BY73" s="64"/>
      <c r="BZ73" s="64"/>
      <c r="CA73" s="64"/>
      <c r="CB73" s="64"/>
      <c r="CC73" s="64"/>
      <c r="CD73" s="64"/>
      <c r="CE73" s="64"/>
      <c r="CF73" s="64"/>
      <c r="CG73" s="64"/>
      <c r="CH73" s="64"/>
      <c r="CI73" s="64"/>
      <c r="CJ73" s="64"/>
      <c r="CK73" s="64"/>
      <c r="CL73" s="64"/>
      <c r="CM73" s="64"/>
      <c r="CN73" s="64"/>
      <c r="CO73" s="64"/>
      <c r="CP73" s="20"/>
      <c r="CQ73" s="20"/>
      <c r="CR73" s="20"/>
      <c r="CS73" s="20"/>
      <c r="CT73" s="20"/>
      <c r="CU73" s="20"/>
      <c r="CV73" s="20"/>
      <c r="CW73" s="20"/>
      <c r="CX73" s="20"/>
      <c r="CY73" s="20"/>
      <c r="CZ73" s="20"/>
      <c r="DA73" s="20"/>
      <c r="DB73" s="20"/>
      <c r="DC73" s="20"/>
      <c r="DD73" s="20"/>
    </row>
    <row r="74" spans="12:108" x14ac:dyDescent="0.25">
      <c r="L74" s="30"/>
      <c r="N74" s="30"/>
      <c r="P74" s="30"/>
      <c r="R74" s="30"/>
      <c r="T74" s="30"/>
      <c r="W74" s="30"/>
      <c r="Y74" s="30"/>
      <c r="AA74" s="30"/>
      <c r="AC74" s="30"/>
      <c r="AE74" s="30"/>
      <c r="AG74" s="30"/>
      <c r="AI74" s="30"/>
      <c r="AK74" s="30"/>
      <c r="AM74" s="30"/>
      <c r="AO74" s="30"/>
      <c r="AR74" s="30"/>
      <c r="AT74" s="30"/>
      <c r="AV74" s="30"/>
      <c r="AX74" s="30"/>
      <c r="AZ74" s="30"/>
      <c r="BB74" s="30"/>
      <c r="BD74" s="30"/>
      <c r="BF74" s="30"/>
      <c r="BH74" s="30"/>
      <c r="BJ74" s="30"/>
      <c r="BM74" s="30"/>
      <c r="BO74" s="30"/>
      <c r="BQ74" s="30"/>
      <c r="BS74" s="30"/>
      <c r="BU74" s="30"/>
      <c r="BW74" s="58"/>
      <c r="BX74" s="58"/>
      <c r="BY74" s="64"/>
      <c r="BZ74" s="64"/>
      <c r="CA74" s="64"/>
      <c r="CB74" s="64"/>
      <c r="CC74" s="64"/>
      <c r="CD74" s="64"/>
      <c r="CE74" s="64"/>
      <c r="CF74" s="64"/>
      <c r="CG74" s="64"/>
      <c r="CH74" s="64"/>
      <c r="CI74" s="64"/>
      <c r="CJ74" s="64"/>
      <c r="CK74" s="64"/>
      <c r="CL74" s="64"/>
      <c r="CM74" s="64"/>
      <c r="CN74" s="64"/>
      <c r="CO74" s="64"/>
      <c r="CP74" s="20"/>
      <c r="CQ74" s="20"/>
      <c r="CR74" s="20"/>
      <c r="CS74" s="20"/>
      <c r="CT74" s="20"/>
      <c r="CU74" s="20"/>
      <c r="CV74" s="20"/>
      <c r="CW74" s="20"/>
      <c r="CX74" s="20"/>
      <c r="CY74" s="20"/>
      <c r="CZ74" s="20"/>
      <c r="DA74" s="20"/>
      <c r="DB74" s="20"/>
      <c r="DC74" s="20"/>
      <c r="DD74" s="20"/>
    </row>
    <row r="75" spans="12:108" x14ac:dyDescent="0.25">
      <c r="L75" s="30"/>
      <c r="N75" s="30"/>
      <c r="P75" s="30"/>
      <c r="R75" s="30"/>
      <c r="T75" s="30"/>
      <c r="W75" s="30"/>
      <c r="Y75" s="30"/>
      <c r="AA75" s="30"/>
      <c r="AC75" s="30"/>
      <c r="AE75" s="30"/>
      <c r="AG75" s="30"/>
      <c r="AI75" s="30"/>
      <c r="AK75" s="30"/>
      <c r="AM75" s="30"/>
      <c r="AO75" s="30"/>
      <c r="AR75" s="30"/>
      <c r="AT75" s="30"/>
      <c r="AV75" s="30"/>
      <c r="AX75" s="30"/>
      <c r="AZ75" s="30"/>
      <c r="BB75" s="30"/>
      <c r="BD75" s="30"/>
      <c r="BF75" s="30"/>
      <c r="BH75" s="30"/>
      <c r="BJ75" s="30"/>
      <c r="BM75" s="30"/>
      <c r="BO75" s="30"/>
      <c r="BQ75" s="30"/>
      <c r="BS75" s="30"/>
      <c r="BU75" s="30"/>
      <c r="BW75" s="58"/>
      <c r="BX75" s="58"/>
      <c r="BY75" s="64"/>
      <c r="BZ75" s="64"/>
      <c r="CA75" s="64"/>
      <c r="CB75" s="64"/>
      <c r="CC75" s="64"/>
      <c r="CD75" s="64"/>
      <c r="CE75" s="64"/>
      <c r="CF75" s="64"/>
      <c r="CG75" s="64"/>
      <c r="CH75" s="64"/>
      <c r="CI75" s="64"/>
      <c r="CJ75" s="64"/>
      <c r="CK75" s="64"/>
      <c r="CL75" s="64"/>
      <c r="CM75" s="64"/>
      <c r="CN75" s="64"/>
      <c r="CO75" s="64"/>
      <c r="CP75" s="20"/>
      <c r="CQ75" s="20"/>
      <c r="CR75" s="20"/>
      <c r="CS75" s="20"/>
      <c r="CT75" s="20"/>
      <c r="CU75" s="20"/>
      <c r="CV75" s="20"/>
      <c r="CW75" s="20"/>
      <c r="CX75" s="20"/>
      <c r="CY75" s="20"/>
      <c r="CZ75" s="20"/>
      <c r="DA75" s="20"/>
      <c r="DB75" s="20"/>
      <c r="DC75" s="20"/>
      <c r="DD75" s="20"/>
    </row>
    <row r="76" spans="12:108" x14ac:dyDescent="0.25">
      <c r="L76" s="30"/>
      <c r="N76" s="30"/>
      <c r="P76" s="30"/>
      <c r="R76" s="30"/>
      <c r="T76" s="30"/>
      <c r="W76" s="30"/>
      <c r="Y76" s="30"/>
      <c r="AA76" s="30"/>
      <c r="AC76" s="30"/>
      <c r="AE76" s="30"/>
      <c r="AG76" s="30"/>
      <c r="AI76" s="30"/>
      <c r="AK76" s="30"/>
      <c r="AM76" s="30"/>
      <c r="AO76" s="30"/>
      <c r="AR76" s="30"/>
      <c r="AT76" s="30"/>
      <c r="AV76" s="30"/>
      <c r="AX76" s="30"/>
      <c r="AZ76" s="30"/>
      <c r="BB76" s="30"/>
      <c r="BD76" s="30"/>
      <c r="BF76" s="30"/>
      <c r="BH76" s="30"/>
      <c r="BJ76" s="30"/>
      <c r="BM76" s="30"/>
      <c r="BO76" s="30"/>
      <c r="BQ76" s="30"/>
      <c r="BS76" s="30"/>
      <c r="BU76" s="30"/>
      <c r="BW76" s="58"/>
      <c r="BX76" s="58"/>
      <c r="BY76" s="64"/>
      <c r="BZ76" s="64"/>
      <c r="CA76" s="64"/>
      <c r="CB76" s="64"/>
      <c r="CC76" s="64"/>
      <c r="CD76" s="64"/>
      <c r="CE76" s="64"/>
      <c r="CF76" s="64"/>
      <c r="CG76" s="64"/>
      <c r="CH76" s="64"/>
      <c r="CI76" s="64"/>
      <c r="CJ76" s="64"/>
      <c r="CK76" s="64"/>
      <c r="CL76" s="64"/>
      <c r="CM76" s="64"/>
      <c r="CN76" s="64"/>
      <c r="CO76" s="64"/>
      <c r="CP76" s="20"/>
      <c r="CQ76" s="20"/>
      <c r="CR76" s="20"/>
      <c r="CS76" s="20"/>
      <c r="CT76" s="20"/>
      <c r="CU76" s="20"/>
      <c r="CV76" s="20"/>
      <c r="CW76" s="20"/>
      <c r="CX76" s="20"/>
      <c r="CY76" s="20"/>
      <c r="CZ76" s="20"/>
      <c r="DA76" s="20"/>
      <c r="DB76" s="20"/>
      <c r="DC76" s="20"/>
      <c r="DD76" s="20"/>
    </row>
    <row r="77" spans="12:108" x14ac:dyDescent="0.25">
      <c r="L77" s="30"/>
      <c r="N77" s="30"/>
      <c r="P77" s="30"/>
      <c r="R77" s="30"/>
      <c r="T77" s="30"/>
      <c r="W77" s="30"/>
      <c r="Y77" s="30"/>
      <c r="AA77" s="30"/>
      <c r="AC77" s="30"/>
      <c r="AE77" s="30"/>
      <c r="AG77" s="30"/>
      <c r="AI77" s="30"/>
      <c r="AK77" s="30"/>
      <c r="AM77" s="30"/>
      <c r="AO77" s="30"/>
      <c r="AR77" s="30"/>
      <c r="AT77" s="30"/>
      <c r="AV77" s="30"/>
      <c r="AX77" s="30"/>
      <c r="AZ77" s="30"/>
      <c r="BB77" s="30"/>
      <c r="BD77" s="30"/>
      <c r="BF77" s="30"/>
      <c r="BH77" s="30"/>
      <c r="BJ77" s="30"/>
      <c r="BM77" s="30"/>
      <c r="BO77" s="30"/>
      <c r="BQ77" s="30"/>
      <c r="BS77" s="30"/>
      <c r="BU77" s="30"/>
      <c r="BW77" s="58"/>
      <c r="BX77" s="58"/>
      <c r="BY77" s="64"/>
      <c r="BZ77" s="64"/>
      <c r="CA77" s="64"/>
      <c r="CB77" s="64"/>
      <c r="CC77" s="64"/>
      <c r="CD77" s="64"/>
      <c r="CE77" s="64"/>
      <c r="CF77" s="64"/>
      <c r="CG77" s="64"/>
      <c r="CH77" s="64"/>
      <c r="CI77" s="64"/>
      <c r="CJ77" s="64"/>
      <c r="CK77" s="64"/>
      <c r="CL77" s="64"/>
      <c r="CM77" s="64"/>
      <c r="CN77" s="64"/>
      <c r="CO77" s="64"/>
      <c r="CP77" s="20"/>
      <c r="CQ77" s="20"/>
      <c r="CR77" s="20"/>
      <c r="CS77" s="20"/>
      <c r="CT77" s="20"/>
      <c r="CU77" s="20"/>
      <c r="CV77" s="20"/>
      <c r="CW77" s="20"/>
      <c r="CX77" s="20"/>
      <c r="CY77" s="20"/>
      <c r="CZ77" s="20"/>
      <c r="DA77" s="20"/>
      <c r="DB77" s="20"/>
      <c r="DC77" s="20"/>
      <c r="DD77" s="20"/>
    </row>
    <row r="78" spans="12:108" x14ac:dyDescent="0.25">
      <c r="L78" s="30"/>
      <c r="N78" s="30"/>
      <c r="P78" s="30"/>
      <c r="R78" s="30"/>
      <c r="T78" s="30"/>
      <c r="W78" s="30"/>
      <c r="Y78" s="30"/>
      <c r="AA78" s="30"/>
      <c r="AC78" s="30"/>
      <c r="AE78" s="30"/>
      <c r="AG78" s="30"/>
      <c r="AI78" s="30"/>
      <c r="AK78" s="30"/>
      <c r="AM78" s="30"/>
      <c r="AO78" s="30"/>
      <c r="AR78" s="30"/>
      <c r="AT78" s="30"/>
      <c r="AV78" s="30"/>
      <c r="AX78" s="30"/>
      <c r="AZ78" s="30"/>
      <c r="BB78" s="30"/>
      <c r="BD78" s="30"/>
      <c r="BF78" s="30"/>
      <c r="BH78" s="30"/>
      <c r="BJ78" s="30"/>
      <c r="BM78" s="30"/>
      <c r="BO78" s="30"/>
      <c r="BQ78" s="30"/>
      <c r="BS78" s="30"/>
      <c r="BU78" s="30"/>
      <c r="BW78" s="58"/>
      <c r="BX78" s="58"/>
      <c r="BY78" s="64"/>
      <c r="BZ78" s="64"/>
      <c r="CA78" s="64"/>
      <c r="CB78" s="64"/>
      <c r="CC78" s="64"/>
      <c r="CD78" s="64"/>
      <c r="CE78" s="64"/>
      <c r="CF78" s="64"/>
      <c r="CG78" s="64"/>
      <c r="CH78" s="64"/>
      <c r="CI78" s="64"/>
      <c r="CJ78" s="64"/>
      <c r="CK78" s="64"/>
      <c r="CL78" s="64"/>
      <c r="CM78" s="64"/>
      <c r="CN78" s="64"/>
      <c r="CO78" s="64"/>
      <c r="CP78" s="20"/>
      <c r="CQ78" s="20"/>
      <c r="CR78" s="20"/>
      <c r="CS78" s="20"/>
      <c r="CT78" s="20"/>
      <c r="CU78" s="20"/>
      <c r="CV78" s="20"/>
      <c r="CW78" s="20"/>
      <c r="CX78" s="20"/>
      <c r="CY78" s="20"/>
      <c r="CZ78" s="20"/>
      <c r="DA78" s="20"/>
      <c r="DB78" s="20"/>
      <c r="DC78" s="20"/>
      <c r="DD78" s="20"/>
    </row>
    <row r="79" spans="12:108" x14ac:dyDescent="0.25">
      <c r="L79" s="30"/>
      <c r="N79" s="30"/>
      <c r="P79" s="30"/>
      <c r="R79" s="30"/>
      <c r="T79" s="30"/>
      <c r="W79" s="30"/>
      <c r="Y79" s="30"/>
      <c r="AA79" s="30"/>
      <c r="AC79" s="30"/>
      <c r="AE79" s="30"/>
      <c r="AG79" s="30"/>
      <c r="AI79" s="30"/>
      <c r="AK79" s="30"/>
      <c r="AM79" s="30"/>
      <c r="AO79" s="30"/>
      <c r="AR79" s="30"/>
      <c r="AT79" s="30"/>
      <c r="AV79" s="30"/>
      <c r="AX79" s="30"/>
      <c r="AZ79" s="30"/>
      <c r="BB79" s="30"/>
      <c r="BD79" s="30"/>
      <c r="BF79" s="30"/>
      <c r="BH79" s="30"/>
      <c r="BJ79" s="30"/>
      <c r="BM79" s="30"/>
      <c r="BO79" s="30"/>
      <c r="BQ79" s="30"/>
      <c r="BS79" s="30"/>
      <c r="BU79" s="30"/>
      <c r="BW79" s="58"/>
      <c r="BX79" s="58"/>
      <c r="BY79" s="64"/>
      <c r="BZ79" s="64"/>
      <c r="CA79" s="64"/>
      <c r="CB79" s="64"/>
      <c r="CC79" s="64"/>
      <c r="CD79" s="64"/>
      <c r="CE79" s="64"/>
      <c r="CF79" s="64"/>
      <c r="CG79" s="64"/>
      <c r="CH79" s="64"/>
      <c r="CI79" s="64"/>
      <c r="CJ79" s="64"/>
      <c r="CK79" s="64"/>
      <c r="CL79" s="64"/>
      <c r="CM79" s="64"/>
      <c r="CN79" s="64"/>
      <c r="CO79" s="64"/>
      <c r="CP79" s="20"/>
      <c r="CQ79" s="20"/>
      <c r="CR79" s="20"/>
      <c r="CS79" s="20"/>
      <c r="CT79" s="20"/>
      <c r="CU79" s="20"/>
      <c r="CV79" s="20"/>
      <c r="CW79" s="20"/>
      <c r="CX79" s="20"/>
      <c r="CY79" s="20"/>
      <c r="CZ79" s="20"/>
      <c r="DA79" s="20"/>
      <c r="DB79" s="20"/>
      <c r="DC79" s="20"/>
      <c r="DD79" s="20"/>
    </row>
    <row r="80" spans="12:108" x14ac:dyDescent="0.25">
      <c r="L80" s="30"/>
      <c r="N80" s="30"/>
      <c r="P80" s="30"/>
      <c r="R80" s="30"/>
      <c r="T80" s="30"/>
      <c r="W80" s="30"/>
      <c r="Y80" s="30"/>
      <c r="AA80" s="30"/>
      <c r="AC80" s="30"/>
      <c r="AE80" s="30"/>
      <c r="AG80" s="30"/>
      <c r="AI80" s="30"/>
      <c r="AK80" s="30"/>
      <c r="AM80" s="30"/>
      <c r="AO80" s="30"/>
      <c r="AR80" s="30"/>
      <c r="AT80" s="30"/>
      <c r="AV80" s="30"/>
      <c r="AX80" s="30"/>
      <c r="AZ80" s="30"/>
      <c r="BB80" s="30"/>
      <c r="BD80" s="30"/>
      <c r="BF80" s="30"/>
      <c r="BH80" s="30"/>
      <c r="BJ80" s="30"/>
      <c r="BM80" s="30"/>
      <c r="BO80" s="30"/>
      <c r="BQ80" s="30"/>
      <c r="BS80" s="30"/>
      <c r="BU80" s="30"/>
      <c r="BW80" s="58"/>
      <c r="BX80" s="58"/>
      <c r="BY80" s="64"/>
      <c r="BZ80" s="64"/>
      <c r="CA80" s="64"/>
      <c r="CB80" s="64"/>
      <c r="CC80" s="64"/>
      <c r="CD80" s="64"/>
      <c r="CE80" s="64"/>
      <c r="CF80" s="64"/>
      <c r="CG80" s="64"/>
      <c r="CH80" s="64"/>
      <c r="CI80" s="64"/>
      <c r="CJ80" s="64"/>
      <c r="CK80" s="64"/>
      <c r="CL80" s="64"/>
      <c r="CM80" s="64"/>
      <c r="CN80" s="64"/>
      <c r="CO80" s="64"/>
      <c r="CP80" s="20"/>
      <c r="CQ80" s="20"/>
      <c r="CR80" s="20"/>
      <c r="CS80" s="20"/>
      <c r="CT80" s="20"/>
      <c r="CU80" s="20"/>
      <c r="CV80" s="20"/>
      <c r="CW80" s="20"/>
      <c r="CX80" s="20"/>
      <c r="CY80" s="20"/>
      <c r="CZ80" s="20"/>
      <c r="DA80" s="20"/>
      <c r="DB80" s="20"/>
      <c r="DC80" s="20"/>
      <c r="DD80" s="20"/>
    </row>
    <row r="81" spans="12:108" x14ac:dyDescent="0.25">
      <c r="L81" s="30"/>
      <c r="N81" s="30"/>
      <c r="P81" s="30"/>
      <c r="R81" s="30"/>
      <c r="T81" s="30"/>
      <c r="W81" s="30"/>
      <c r="Y81" s="30"/>
      <c r="AA81" s="30"/>
      <c r="AC81" s="30"/>
      <c r="AE81" s="30"/>
      <c r="AG81" s="30"/>
      <c r="AI81" s="30"/>
      <c r="AK81" s="30"/>
      <c r="AM81" s="30"/>
      <c r="AO81" s="30"/>
      <c r="AR81" s="30"/>
      <c r="AT81" s="30"/>
      <c r="AV81" s="30"/>
      <c r="AX81" s="30"/>
      <c r="AZ81" s="30"/>
      <c r="BB81" s="30"/>
      <c r="BD81" s="30"/>
      <c r="BF81" s="30"/>
      <c r="BH81" s="30"/>
      <c r="BJ81" s="30"/>
      <c r="BM81" s="30"/>
      <c r="BO81" s="30"/>
      <c r="BQ81" s="30"/>
      <c r="BS81" s="30"/>
      <c r="BU81" s="30"/>
      <c r="BW81" s="58"/>
      <c r="BX81" s="58"/>
      <c r="BY81" s="64"/>
      <c r="BZ81" s="64"/>
      <c r="CA81" s="64"/>
      <c r="CB81" s="64"/>
      <c r="CC81" s="64"/>
      <c r="CD81" s="64"/>
      <c r="CE81" s="64"/>
      <c r="CF81" s="64"/>
      <c r="CG81" s="64"/>
      <c r="CH81" s="64"/>
      <c r="CI81" s="64"/>
      <c r="CJ81" s="64"/>
      <c r="CK81" s="64"/>
      <c r="CL81" s="64"/>
      <c r="CM81" s="64"/>
      <c r="CN81" s="64"/>
      <c r="CO81" s="64"/>
      <c r="CP81" s="20"/>
      <c r="CQ81" s="20"/>
      <c r="CR81" s="20"/>
      <c r="CS81" s="20"/>
      <c r="CT81" s="20"/>
      <c r="CU81" s="20"/>
      <c r="CV81" s="20"/>
      <c r="CW81" s="20"/>
      <c r="CX81" s="20"/>
      <c r="CY81" s="20"/>
      <c r="CZ81" s="20"/>
      <c r="DA81" s="20"/>
      <c r="DB81" s="20"/>
      <c r="DC81" s="20"/>
      <c r="DD81" s="20"/>
    </row>
    <row r="82" spans="12:108" x14ac:dyDescent="0.25">
      <c r="L82" s="30"/>
      <c r="N82" s="30"/>
      <c r="P82" s="30"/>
      <c r="R82" s="30"/>
      <c r="T82" s="30"/>
      <c r="W82" s="30"/>
      <c r="Y82" s="30"/>
      <c r="AA82" s="30"/>
      <c r="AC82" s="30"/>
      <c r="AE82" s="30"/>
      <c r="AG82" s="30"/>
      <c r="AI82" s="30"/>
      <c r="AK82" s="30"/>
      <c r="AM82" s="30"/>
      <c r="AO82" s="30"/>
      <c r="AR82" s="30"/>
      <c r="AT82" s="30"/>
      <c r="AV82" s="30"/>
      <c r="AX82" s="30"/>
      <c r="AZ82" s="30"/>
      <c r="BB82" s="30"/>
      <c r="BD82" s="30"/>
      <c r="BF82" s="30"/>
      <c r="BH82" s="30"/>
      <c r="BJ82" s="30"/>
      <c r="BM82" s="30"/>
      <c r="BO82" s="30"/>
      <c r="BQ82" s="30"/>
      <c r="BS82" s="30"/>
      <c r="BU82" s="30"/>
      <c r="BW82" s="58"/>
      <c r="BX82" s="58"/>
      <c r="BY82" s="64"/>
      <c r="BZ82" s="64"/>
      <c r="CA82" s="64"/>
      <c r="CB82" s="64"/>
      <c r="CC82" s="64"/>
      <c r="CD82" s="64"/>
      <c r="CE82" s="64"/>
      <c r="CF82" s="64"/>
      <c r="CG82" s="64"/>
      <c r="CH82" s="64"/>
      <c r="CI82" s="64"/>
      <c r="CJ82" s="64"/>
      <c r="CK82" s="64"/>
      <c r="CL82" s="64"/>
      <c r="CM82" s="64"/>
      <c r="CN82" s="64"/>
      <c r="CO82" s="64"/>
      <c r="CP82" s="20"/>
      <c r="CQ82" s="20"/>
      <c r="CR82" s="20"/>
      <c r="CS82" s="20"/>
      <c r="CT82" s="20"/>
      <c r="CU82" s="20"/>
      <c r="CV82" s="20"/>
      <c r="CW82" s="20"/>
      <c r="CX82" s="20"/>
      <c r="CY82" s="20"/>
      <c r="CZ82" s="20"/>
      <c r="DA82" s="20"/>
      <c r="DB82" s="20"/>
      <c r="DC82" s="20"/>
      <c r="DD82" s="20"/>
    </row>
    <row r="83" spans="12:108" x14ac:dyDescent="0.25">
      <c r="L83" s="30"/>
      <c r="N83" s="30"/>
      <c r="P83" s="30"/>
      <c r="R83" s="30"/>
      <c r="T83" s="30"/>
      <c r="W83" s="30"/>
      <c r="Y83" s="30"/>
      <c r="AA83" s="30"/>
      <c r="AC83" s="30"/>
      <c r="AE83" s="30"/>
      <c r="AG83" s="30"/>
      <c r="AI83" s="30"/>
      <c r="AK83" s="30"/>
      <c r="AM83" s="30"/>
      <c r="AO83" s="30"/>
      <c r="AR83" s="30"/>
      <c r="AT83" s="30"/>
      <c r="AV83" s="30"/>
      <c r="AX83" s="30"/>
      <c r="AZ83" s="30"/>
      <c r="BB83" s="30"/>
      <c r="BD83" s="30"/>
      <c r="BF83" s="30"/>
      <c r="BH83" s="30"/>
      <c r="BJ83" s="30"/>
      <c r="BM83" s="30"/>
      <c r="BO83" s="30"/>
      <c r="BQ83" s="30"/>
      <c r="BS83" s="30"/>
      <c r="BU83" s="30"/>
      <c r="BW83" s="58"/>
      <c r="BX83" s="58"/>
      <c r="BY83" s="64"/>
      <c r="BZ83" s="64"/>
      <c r="CA83" s="64"/>
      <c r="CB83" s="64"/>
      <c r="CC83" s="64"/>
      <c r="CD83" s="64"/>
      <c r="CE83" s="64"/>
      <c r="CF83" s="64"/>
      <c r="CG83" s="64"/>
      <c r="CH83" s="64"/>
      <c r="CI83" s="64"/>
      <c r="CJ83" s="64"/>
      <c r="CK83" s="64"/>
      <c r="CL83" s="64"/>
      <c r="CM83" s="64"/>
      <c r="CN83" s="64"/>
      <c r="CO83" s="64"/>
      <c r="CP83" s="20"/>
      <c r="CQ83" s="20"/>
      <c r="CR83" s="20"/>
      <c r="CS83" s="20"/>
      <c r="CT83" s="20"/>
      <c r="CU83" s="20"/>
      <c r="CV83" s="20"/>
      <c r="CW83" s="20"/>
      <c r="CX83" s="20"/>
      <c r="CY83" s="20"/>
      <c r="CZ83" s="20"/>
      <c r="DA83" s="20"/>
      <c r="DB83" s="20"/>
      <c r="DC83" s="20"/>
      <c r="DD83" s="20"/>
    </row>
    <row r="84" spans="12:108" x14ac:dyDescent="0.25">
      <c r="L84" s="30"/>
      <c r="N84" s="30"/>
      <c r="P84" s="30"/>
      <c r="R84" s="30"/>
      <c r="T84" s="30"/>
      <c r="W84" s="30"/>
      <c r="Y84" s="30"/>
      <c r="AA84" s="30"/>
      <c r="AC84" s="30"/>
      <c r="AE84" s="30"/>
      <c r="AG84" s="30"/>
      <c r="AI84" s="30"/>
      <c r="AK84" s="30"/>
      <c r="AM84" s="30"/>
      <c r="AO84" s="30"/>
      <c r="AR84" s="30"/>
      <c r="AT84" s="30"/>
      <c r="AV84" s="30"/>
      <c r="AX84" s="30"/>
      <c r="AZ84" s="30"/>
      <c r="BB84" s="30"/>
      <c r="BD84" s="30"/>
      <c r="BF84" s="30"/>
      <c r="BH84" s="30"/>
      <c r="BJ84" s="30"/>
      <c r="BM84" s="30"/>
      <c r="BO84" s="30"/>
      <c r="BQ84" s="30"/>
      <c r="BS84" s="30"/>
      <c r="BU84" s="30"/>
      <c r="BW84" s="58"/>
      <c r="BX84" s="58"/>
      <c r="BY84" s="64"/>
      <c r="BZ84" s="64"/>
      <c r="CA84" s="64"/>
      <c r="CB84" s="64"/>
      <c r="CC84" s="64"/>
      <c r="CD84" s="64"/>
      <c r="CE84" s="64"/>
      <c r="CF84" s="64"/>
      <c r="CG84" s="64"/>
      <c r="CH84" s="64"/>
      <c r="CI84" s="64"/>
      <c r="CJ84" s="64"/>
      <c r="CK84" s="64"/>
      <c r="CL84" s="64"/>
      <c r="CM84" s="64"/>
      <c r="CN84" s="64"/>
      <c r="CO84" s="64"/>
      <c r="CP84" s="20"/>
      <c r="CQ84" s="20"/>
      <c r="CR84" s="20"/>
      <c r="CS84" s="20"/>
      <c r="CT84" s="20"/>
      <c r="CU84" s="20"/>
      <c r="CV84" s="20"/>
      <c r="CW84" s="20"/>
      <c r="CX84" s="20"/>
      <c r="CY84" s="20"/>
      <c r="CZ84" s="20"/>
      <c r="DA84" s="20"/>
      <c r="DB84" s="20"/>
      <c r="DC84" s="20"/>
      <c r="DD84" s="20"/>
    </row>
    <row r="85" spans="12:108" x14ac:dyDescent="0.25">
      <c r="L85" s="30"/>
      <c r="N85" s="30"/>
      <c r="P85" s="30"/>
      <c r="R85" s="30"/>
      <c r="T85" s="30"/>
      <c r="W85" s="30"/>
      <c r="Y85" s="30"/>
      <c r="AA85" s="30"/>
      <c r="AC85" s="30"/>
      <c r="AE85" s="30"/>
      <c r="AG85" s="30"/>
      <c r="AI85" s="30"/>
      <c r="AK85" s="30"/>
      <c r="AM85" s="30"/>
      <c r="AO85" s="30"/>
      <c r="AR85" s="30"/>
      <c r="AT85" s="30"/>
      <c r="AV85" s="30"/>
      <c r="AX85" s="30"/>
      <c r="AZ85" s="30"/>
      <c r="BB85" s="30"/>
      <c r="BD85" s="30"/>
      <c r="BF85" s="30"/>
      <c r="BH85" s="30"/>
      <c r="BJ85" s="30"/>
      <c r="BM85" s="30"/>
      <c r="BO85" s="30"/>
      <c r="BQ85" s="30"/>
      <c r="BS85" s="30"/>
      <c r="BU85" s="30"/>
      <c r="BW85" s="58"/>
      <c r="BX85" s="58"/>
      <c r="BY85" s="64"/>
      <c r="BZ85" s="64"/>
      <c r="CA85" s="64"/>
      <c r="CB85" s="64"/>
      <c r="CC85" s="64"/>
      <c r="CD85" s="64"/>
      <c r="CE85" s="64"/>
      <c r="CF85" s="64"/>
      <c r="CG85" s="64"/>
      <c r="CH85" s="64"/>
      <c r="CI85" s="64"/>
      <c r="CJ85" s="64"/>
      <c r="CK85" s="64"/>
      <c r="CL85" s="64"/>
      <c r="CM85" s="64"/>
      <c r="CN85" s="64"/>
      <c r="CO85" s="64"/>
      <c r="CP85" s="20"/>
      <c r="CQ85" s="20"/>
      <c r="CR85" s="20"/>
      <c r="CS85" s="20"/>
      <c r="CT85" s="20"/>
      <c r="CU85" s="20"/>
      <c r="CV85" s="20"/>
      <c r="CW85" s="20"/>
      <c r="CX85" s="20"/>
      <c r="CY85" s="20"/>
      <c r="CZ85" s="20"/>
      <c r="DA85" s="20"/>
      <c r="DB85" s="20"/>
      <c r="DC85" s="20"/>
      <c r="DD85" s="20"/>
    </row>
    <row r="86" spans="12:108" x14ac:dyDescent="0.25">
      <c r="L86" s="30"/>
      <c r="N86" s="30"/>
      <c r="P86" s="30"/>
      <c r="R86" s="30"/>
      <c r="T86" s="30"/>
      <c r="W86" s="30"/>
      <c r="Y86" s="30"/>
      <c r="AA86" s="30"/>
      <c r="AC86" s="30"/>
      <c r="AE86" s="30"/>
      <c r="AG86" s="30"/>
      <c r="AI86" s="30"/>
      <c r="AK86" s="30"/>
      <c r="AM86" s="30"/>
      <c r="AO86" s="30"/>
      <c r="AR86" s="30"/>
      <c r="AT86" s="30"/>
      <c r="AV86" s="30"/>
      <c r="AX86" s="30"/>
      <c r="AZ86" s="30"/>
      <c r="BB86" s="30"/>
      <c r="BD86" s="30"/>
      <c r="BF86" s="30"/>
      <c r="BH86" s="30"/>
      <c r="BJ86" s="30"/>
      <c r="BM86" s="30"/>
      <c r="BO86" s="30"/>
      <c r="BQ86" s="30"/>
      <c r="BS86" s="30"/>
      <c r="BU86" s="30"/>
      <c r="BW86" s="58"/>
      <c r="BX86" s="58"/>
      <c r="BY86" s="64"/>
      <c r="BZ86" s="64"/>
      <c r="CA86" s="64"/>
      <c r="CB86" s="64"/>
      <c r="CC86" s="64"/>
      <c r="CD86" s="64"/>
      <c r="CE86" s="64"/>
      <c r="CF86" s="64"/>
      <c r="CG86" s="64"/>
      <c r="CH86" s="64"/>
      <c r="CI86" s="64"/>
      <c r="CJ86" s="64"/>
      <c r="CK86" s="64"/>
      <c r="CL86" s="64"/>
      <c r="CM86" s="64"/>
      <c r="CN86" s="64"/>
      <c r="CO86" s="64"/>
      <c r="CP86" s="20"/>
      <c r="CQ86" s="20"/>
      <c r="CR86" s="20"/>
      <c r="CS86" s="20"/>
      <c r="CT86" s="20"/>
      <c r="CU86" s="20"/>
      <c r="CV86" s="20"/>
      <c r="CW86" s="20"/>
      <c r="CX86" s="20"/>
      <c r="CY86" s="20"/>
      <c r="CZ86" s="20"/>
      <c r="DA86" s="20"/>
      <c r="DB86" s="20"/>
      <c r="DC86" s="20"/>
      <c r="DD86" s="20"/>
    </row>
    <row r="87" spans="12:108" x14ac:dyDescent="0.25">
      <c r="L87" s="30"/>
      <c r="N87" s="30"/>
      <c r="P87" s="30"/>
      <c r="R87" s="30"/>
      <c r="T87" s="30"/>
      <c r="W87" s="30"/>
      <c r="Y87" s="30"/>
      <c r="AA87" s="30"/>
      <c r="AC87" s="30"/>
      <c r="AE87" s="30"/>
      <c r="AG87" s="30"/>
      <c r="AI87" s="30"/>
      <c r="AK87" s="30"/>
      <c r="AM87" s="30"/>
      <c r="AO87" s="30"/>
      <c r="AR87" s="30"/>
      <c r="AT87" s="30"/>
      <c r="AV87" s="30"/>
      <c r="AX87" s="30"/>
      <c r="AZ87" s="30"/>
      <c r="BB87" s="30"/>
      <c r="BD87" s="30"/>
      <c r="BF87" s="30"/>
      <c r="BH87" s="30"/>
      <c r="BJ87" s="30"/>
      <c r="BM87" s="30"/>
      <c r="BO87" s="30"/>
      <c r="BQ87" s="30"/>
      <c r="BS87" s="30"/>
      <c r="BU87" s="30"/>
      <c r="BW87" s="58"/>
      <c r="BX87" s="58"/>
      <c r="BY87" s="64"/>
      <c r="BZ87" s="64"/>
      <c r="CA87" s="64"/>
      <c r="CB87" s="64"/>
      <c r="CC87" s="64"/>
      <c r="CD87" s="64"/>
      <c r="CE87" s="64"/>
      <c r="CF87" s="64"/>
      <c r="CG87" s="64"/>
      <c r="CH87" s="64"/>
      <c r="CI87" s="64"/>
      <c r="CJ87" s="64"/>
      <c r="CK87" s="64"/>
      <c r="CL87" s="64"/>
      <c r="CM87" s="64"/>
      <c r="CN87" s="64"/>
      <c r="CO87" s="64"/>
      <c r="CP87" s="20"/>
      <c r="CQ87" s="20"/>
      <c r="CR87" s="20"/>
      <c r="CS87" s="20"/>
      <c r="CT87" s="20"/>
      <c r="CU87" s="20"/>
      <c r="CV87" s="20"/>
      <c r="CW87" s="20"/>
      <c r="CX87" s="20"/>
      <c r="CY87" s="20"/>
      <c r="CZ87" s="20"/>
      <c r="DA87" s="20"/>
      <c r="DB87" s="20"/>
      <c r="DC87" s="20"/>
      <c r="DD87" s="20"/>
    </row>
    <row r="88" spans="12:108" x14ac:dyDescent="0.25">
      <c r="L88" s="30"/>
      <c r="N88" s="30"/>
      <c r="P88" s="30"/>
      <c r="R88" s="30"/>
      <c r="T88" s="30"/>
      <c r="W88" s="30"/>
      <c r="Y88" s="30"/>
      <c r="AA88" s="30"/>
      <c r="AC88" s="30"/>
      <c r="AE88" s="30"/>
      <c r="AG88" s="30"/>
      <c r="AI88" s="30"/>
      <c r="AK88" s="30"/>
      <c r="AM88" s="30"/>
      <c r="AO88" s="30"/>
      <c r="AR88" s="30"/>
      <c r="AT88" s="30"/>
      <c r="AV88" s="30"/>
      <c r="AX88" s="30"/>
      <c r="AZ88" s="30"/>
      <c r="BB88" s="30"/>
      <c r="BD88" s="30"/>
      <c r="BF88" s="30"/>
      <c r="BH88" s="30"/>
      <c r="BJ88" s="30"/>
      <c r="BM88" s="30"/>
      <c r="BO88" s="30"/>
      <c r="BQ88" s="30"/>
      <c r="BS88" s="30"/>
      <c r="BU88" s="30"/>
      <c r="BW88" s="58"/>
      <c r="BX88" s="58"/>
      <c r="BY88" s="64"/>
      <c r="BZ88" s="64"/>
      <c r="CA88" s="64"/>
      <c r="CB88" s="64"/>
      <c r="CC88" s="64"/>
      <c r="CD88" s="64"/>
      <c r="CE88" s="64"/>
      <c r="CF88" s="64"/>
      <c r="CG88" s="64"/>
      <c r="CH88" s="64"/>
      <c r="CI88" s="64"/>
      <c r="CJ88" s="64"/>
      <c r="CK88" s="64"/>
      <c r="CL88" s="64"/>
      <c r="CM88" s="64"/>
      <c r="CN88" s="64"/>
      <c r="CO88" s="64"/>
      <c r="CP88" s="20"/>
      <c r="CQ88" s="20"/>
      <c r="CR88" s="20"/>
      <c r="CS88" s="20"/>
      <c r="CT88" s="20"/>
      <c r="CU88" s="20"/>
      <c r="CV88" s="20"/>
      <c r="CW88" s="20"/>
      <c r="CX88" s="20"/>
      <c r="CY88" s="20"/>
      <c r="CZ88" s="20"/>
      <c r="DA88" s="20"/>
      <c r="DB88" s="20"/>
      <c r="DC88" s="20"/>
      <c r="DD88" s="20"/>
    </row>
    <row r="89" spans="12:108" x14ac:dyDescent="0.25">
      <c r="L89" s="30"/>
      <c r="N89" s="30"/>
      <c r="P89" s="30"/>
      <c r="R89" s="30"/>
      <c r="T89" s="30"/>
      <c r="W89" s="30"/>
      <c r="Y89" s="30"/>
      <c r="AA89" s="30"/>
      <c r="AC89" s="30"/>
      <c r="AE89" s="30"/>
      <c r="AG89" s="30"/>
      <c r="AI89" s="30"/>
      <c r="AK89" s="30"/>
      <c r="AM89" s="30"/>
      <c r="AO89" s="30"/>
      <c r="AR89" s="30"/>
      <c r="AT89" s="30"/>
      <c r="AV89" s="30"/>
      <c r="AX89" s="30"/>
      <c r="AZ89" s="30"/>
      <c r="BB89" s="30"/>
      <c r="BD89" s="30"/>
      <c r="BF89" s="30"/>
      <c r="BH89" s="30"/>
      <c r="BJ89" s="30"/>
      <c r="BM89" s="30"/>
      <c r="BO89" s="30"/>
      <c r="BQ89" s="30"/>
      <c r="BS89" s="30"/>
      <c r="BU89" s="30"/>
      <c r="BW89" s="58"/>
      <c r="BX89" s="58"/>
      <c r="BY89" s="64"/>
      <c r="BZ89" s="64"/>
      <c r="CA89" s="64"/>
      <c r="CB89" s="64"/>
      <c r="CC89" s="64"/>
      <c r="CD89" s="64"/>
      <c r="CE89" s="64"/>
      <c r="CF89" s="64"/>
      <c r="CG89" s="64"/>
      <c r="CH89" s="64"/>
      <c r="CI89" s="64"/>
      <c r="CJ89" s="64"/>
      <c r="CK89" s="64"/>
      <c r="CL89" s="64"/>
      <c r="CM89" s="64"/>
      <c r="CN89" s="64"/>
      <c r="CO89" s="64"/>
      <c r="CP89" s="20"/>
      <c r="CQ89" s="20"/>
      <c r="CR89" s="20"/>
      <c r="CS89" s="20"/>
      <c r="CT89" s="20"/>
      <c r="CU89" s="20"/>
      <c r="CV89" s="20"/>
      <c r="CW89" s="20"/>
      <c r="CX89" s="20"/>
      <c r="CY89" s="20"/>
      <c r="CZ89" s="20"/>
      <c r="DA89" s="20"/>
      <c r="DB89" s="20"/>
      <c r="DC89" s="20"/>
      <c r="DD89" s="20"/>
    </row>
    <row r="90" spans="12:108" x14ac:dyDescent="0.25">
      <c r="L90" s="30"/>
      <c r="N90" s="30"/>
      <c r="P90" s="30"/>
      <c r="R90" s="30"/>
      <c r="T90" s="30"/>
      <c r="W90" s="30"/>
      <c r="Y90" s="30"/>
      <c r="AA90" s="30"/>
      <c r="AC90" s="30"/>
      <c r="AE90" s="30"/>
      <c r="AG90" s="30"/>
      <c r="AI90" s="30"/>
      <c r="AK90" s="30"/>
      <c r="AM90" s="30"/>
      <c r="AO90" s="30"/>
      <c r="AR90" s="30"/>
      <c r="AT90" s="30"/>
      <c r="AV90" s="30"/>
      <c r="AX90" s="30"/>
      <c r="AZ90" s="30"/>
      <c r="BB90" s="30"/>
      <c r="BD90" s="30"/>
      <c r="BF90" s="30"/>
      <c r="BH90" s="30"/>
      <c r="BJ90" s="30"/>
      <c r="BM90" s="30"/>
      <c r="BO90" s="30"/>
      <c r="BQ90" s="30"/>
      <c r="BS90" s="30"/>
      <c r="BU90" s="30"/>
      <c r="BW90" s="64"/>
      <c r="BX90" s="64"/>
      <c r="BY90" s="64"/>
      <c r="BZ90" s="64"/>
      <c r="CA90" s="64"/>
      <c r="CB90" s="64"/>
      <c r="CC90" s="64"/>
      <c r="CD90" s="64"/>
      <c r="CE90" s="64"/>
      <c r="CF90" s="64"/>
      <c r="CG90" s="64"/>
      <c r="CH90" s="64"/>
      <c r="CI90" s="64"/>
      <c r="CJ90" s="64"/>
      <c r="CK90" s="64"/>
      <c r="CL90" s="64"/>
      <c r="CM90" s="64"/>
      <c r="CN90" s="64"/>
      <c r="CO90" s="64"/>
      <c r="CP90" s="20"/>
      <c r="CQ90" s="20"/>
      <c r="CR90" s="20"/>
      <c r="CS90" s="20"/>
      <c r="CT90" s="20"/>
      <c r="CU90" s="20"/>
      <c r="CV90" s="20"/>
      <c r="CW90" s="20"/>
      <c r="CX90" s="20"/>
      <c r="CY90" s="20"/>
      <c r="CZ90" s="20"/>
      <c r="DA90" s="20"/>
      <c r="DB90" s="20"/>
      <c r="DC90" s="20"/>
      <c r="DD90" s="20"/>
    </row>
    <row r="91" spans="12:108" x14ac:dyDescent="0.25">
      <c r="L91" s="30"/>
      <c r="N91" s="30"/>
      <c r="P91" s="30"/>
      <c r="R91" s="30"/>
      <c r="T91" s="30"/>
      <c r="W91" s="30"/>
      <c r="Y91" s="30"/>
      <c r="AA91" s="30"/>
      <c r="AC91" s="30"/>
      <c r="AE91" s="30"/>
      <c r="AG91" s="30"/>
      <c r="AI91" s="30"/>
      <c r="AK91" s="30"/>
      <c r="AM91" s="30"/>
      <c r="AO91" s="30"/>
      <c r="AR91" s="30"/>
      <c r="AT91" s="30"/>
      <c r="AV91" s="30"/>
      <c r="AX91" s="30"/>
      <c r="AZ91" s="30"/>
      <c r="BB91" s="30"/>
      <c r="BD91" s="30"/>
      <c r="BF91" s="30"/>
      <c r="BH91" s="30"/>
      <c r="BJ91" s="30"/>
      <c r="BM91" s="30"/>
      <c r="BO91" s="30"/>
      <c r="BQ91" s="30"/>
      <c r="BS91" s="30"/>
      <c r="BU91" s="30"/>
      <c r="BW91" s="64"/>
      <c r="BX91" s="64"/>
      <c r="BY91" s="64"/>
      <c r="BZ91" s="64"/>
      <c r="CA91" s="64"/>
      <c r="CB91" s="64"/>
      <c r="CC91" s="64"/>
      <c r="CD91" s="64"/>
      <c r="CE91" s="64"/>
      <c r="CF91" s="64"/>
      <c r="CG91" s="64"/>
      <c r="CH91" s="64"/>
      <c r="CI91" s="64"/>
      <c r="CJ91" s="64"/>
      <c r="CK91" s="64"/>
      <c r="CL91" s="64"/>
      <c r="CM91" s="64"/>
      <c r="CN91" s="64"/>
      <c r="CO91" s="64"/>
      <c r="CP91" s="20"/>
      <c r="CQ91" s="20"/>
      <c r="CR91" s="20"/>
      <c r="CS91" s="20"/>
      <c r="CT91" s="20"/>
      <c r="CU91" s="20"/>
      <c r="CV91" s="20"/>
      <c r="CW91" s="20"/>
      <c r="CX91" s="20"/>
      <c r="CY91" s="20"/>
      <c r="CZ91" s="20"/>
      <c r="DA91" s="20"/>
      <c r="DB91" s="20"/>
      <c r="DC91" s="20"/>
      <c r="DD91" s="20"/>
    </row>
    <row r="92" spans="12:108" x14ac:dyDescent="0.25">
      <c r="L92" s="30"/>
      <c r="N92" s="30"/>
      <c r="P92" s="30"/>
      <c r="R92" s="30"/>
      <c r="T92" s="30"/>
      <c r="W92" s="30"/>
      <c r="Y92" s="30"/>
      <c r="AA92" s="30"/>
      <c r="AC92" s="30"/>
      <c r="AE92" s="30"/>
      <c r="AG92" s="30"/>
      <c r="AI92" s="30"/>
      <c r="AK92" s="30"/>
      <c r="AM92" s="30"/>
      <c r="AO92" s="30"/>
      <c r="AR92" s="30"/>
      <c r="AT92" s="30"/>
      <c r="AV92" s="30"/>
      <c r="AX92" s="30"/>
      <c r="AZ92" s="30"/>
      <c r="BB92" s="30"/>
      <c r="BD92" s="30"/>
      <c r="BF92" s="30"/>
      <c r="BH92" s="30"/>
      <c r="BJ92" s="30"/>
      <c r="BM92" s="30"/>
      <c r="BO92" s="30"/>
      <c r="BQ92" s="30"/>
      <c r="BS92" s="30"/>
      <c r="BU92" s="30"/>
      <c r="BW92" s="64"/>
      <c r="BX92" s="64"/>
      <c r="BY92" s="64"/>
      <c r="BZ92" s="64"/>
      <c r="CA92" s="64"/>
      <c r="CB92" s="64"/>
      <c r="CC92" s="64"/>
      <c r="CD92" s="64"/>
      <c r="CE92" s="64"/>
      <c r="CF92" s="64"/>
      <c r="CG92" s="64"/>
      <c r="CH92" s="64"/>
      <c r="CI92" s="64"/>
      <c r="CJ92" s="64"/>
      <c r="CK92" s="64"/>
      <c r="CL92" s="64"/>
      <c r="CM92" s="64"/>
      <c r="CN92" s="64"/>
      <c r="CO92" s="64"/>
      <c r="CP92" s="20"/>
      <c r="CQ92" s="20"/>
      <c r="CR92" s="20"/>
      <c r="CS92" s="20"/>
      <c r="CT92" s="20"/>
      <c r="CU92" s="20"/>
      <c r="CV92" s="20"/>
      <c r="CW92" s="20"/>
      <c r="CX92" s="20"/>
      <c r="CY92" s="20"/>
      <c r="CZ92" s="20"/>
      <c r="DA92" s="20"/>
      <c r="DB92" s="20"/>
      <c r="DC92" s="20"/>
      <c r="DD92" s="20"/>
    </row>
    <row r="93" spans="12:108" x14ac:dyDescent="0.25">
      <c r="L93" s="30"/>
      <c r="N93" s="30"/>
      <c r="P93" s="30"/>
      <c r="R93" s="30"/>
      <c r="T93" s="30"/>
      <c r="W93" s="30"/>
      <c r="Y93" s="30"/>
      <c r="AA93" s="30"/>
      <c r="AC93" s="30"/>
      <c r="AE93" s="30"/>
      <c r="AG93" s="30"/>
      <c r="AI93" s="30"/>
      <c r="AK93" s="30"/>
      <c r="AM93" s="30"/>
      <c r="AO93" s="30"/>
      <c r="AR93" s="30"/>
      <c r="AT93" s="30"/>
      <c r="AV93" s="30"/>
      <c r="AX93" s="30"/>
      <c r="AZ93" s="30"/>
      <c r="BB93" s="30"/>
      <c r="BD93" s="30"/>
      <c r="BF93" s="30"/>
      <c r="BH93" s="30"/>
      <c r="BJ93" s="30"/>
      <c r="BM93" s="30"/>
      <c r="BO93" s="30"/>
      <c r="BQ93" s="30"/>
      <c r="BS93" s="30"/>
      <c r="BU93" s="30"/>
      <c r="BW93" s="64"/>
      <c r="BX93" s="64"/>
      <c r="BY93" s="64"/>
      <c r="BZ93" s="64"/>
      <c r="CA93" s="64"/>
      <c r="CB93" s="64"/>
      <c r="CC93" s="64"/>
      <c r="CD93" s="64"/>
      <c r="CE93" s="64"/>
      <c r="CF93" s="64"/>
      <c r="CG93" s="64"/>
      <c r="CH93" s="64"/>
      <c r="CI93" s="64"/>
      <c r="CJ93" s="64"/>
      <c r="CK93" s="64"/>
      <c r="CL93" s="64"/>
      <c r="CM93" s="64"/>
      <c r="CN93" s="64"/>
      <c r="CO93" s="64"/>
      <c r="CP93" s="20"/>
      <c r="CQ93" s="20"/>
      <c r="CR93" s="20"/>
      <c r="CS93" s="20"/>
      <c r="CT93" s="20"/>
      <c r="CU93" s="20"/>
      <c r="CV93" s="20"/>
      <c r="CW93" s="20"/>
      <c r="CX93" s="20"/>
      <c r="CY93" s="20"/>
      <c r="CZ93" s="20"/>
      <c r="DA93" s="20"/>
      <c r="DB93" s="20"/>
      <c r="DC93" s="20"/>
      <c r="DD93" s="20"/>
    </row>
    <row r="94" spans="12:108" x14ac:dyDescent="0.25">
      <c r="L94" s="30"/>
      <c r="N94" s="30"/>
      <c r="P94" s="30"/>
      <c r="R94" s="30"/>
      <c r="T94" s="30"/>
      <c r="W94" s="30"/>
      <c r="Y94" s="30"/>
      <c r="AA94" s="30"/>
      <c r="AC94" s="30"/>
      <c r="AE94" s="30"/>
      <c r="AG94" s="30"/>
      <c r="AI94" s="30"/>
      <c r="AK94" s="30"/>
      <c r="AM94" s="30"/>
      <c r="AO94" s="30"/>
      <c r="AR94" s="30"/>
      <c r="AT94" s="30"/>
      <c r="AV94" s="30"/>
      <c r="AX94" s="30"/>
      <c r="AZ94" s="30"/>
      <c r="BB94" s="30"/>
      <c r="BD94" s="30"/>
      <c r="BF94" s="30"/>
      <c r="BH94" s="30"/>
      <c r="BJ94" s="30"/>
      <c r="BM94" s="30"/>
      <c r="BO94" s="30"/>
      <c r="BQ94" s="30"/>
      <c r="BS94" s="30"/>
      <c r="BU94" s="30"/>
      <c r="BW94" s="64"/>
      <c r="BX94" s="64"/>
      <c r="BY94" s="64"/>
      <c r="BZ94" s="64"/>
      <c r="CA94" s="64"/>
      <c r="CB94" s="64"/>
      <c r="CC94" s="64"/>
      <c r="CD94" s="64"/>
      <c r="CE94" s="64"/>
      <c r="CF94" s="64"/>
      <c r="CG94" s="64"/>
      <c r="CH94" s="64"/>
      <c r="CI94" s="64"/>
      <c r="CJ94" s="64"/>
      <c r="CK94" s="64"/>
      <c r="CL94" s="64"/>
      <c r="CM94" s="64"/>
      <c r="CN94" s="64"/>
      <c r="CO94" s="64"/>
      <c r="CP94" s="20"/>
      <c r="CQ94" s="20"/>
      <c r="CR94" s="20"/>
      <c r="CS94" s="20"/>
      <c r="CT94" s="20"/>
      <c r="CU94" s="20"/>
      <c r="CV94" s="20"/>
      <c r="CW94" s="20"/>
      <c r="CX94" s="20"/>
      <c r="CY94" s="20"/>
      <c r="CZ94" s="20"/>
      <c r="DA94" s="20"/>
      <c r="DB94" s="20"/>
      <c r="DC94" s="20"/>
      <c r="DD94" s="20"/>
    </row>
    <row r="95" spans="12:108" x14ac:dyDescent="0.25">
      <c r="L95" s="30"/>
      <c r="N95" s="30"/>
      <c r="P95" s="30"/>
      <c r="R95" s="30"/>
      <c r="T95" s="30"/>
      <c r="W95" s="30"/>
      <c r="Y95" s="30"/>
      <c r="AA95" s="30"/>
      <c r="AC95" s="30"/>
      <c r="AE95" s="30"/>
      <c r="AG95" s="30"/>
      <c r="AI95" s="30"/>
      <c r="AK95" s="30"/>
      <c r="AM95" s="30"/>
      <c r="AO95" s="30"/>
      <c r="AR95" s="30"/>
      <c r="AT95" s="30"/>
      <c r="AV95" s="30"/>
      <c r="AX95" s="30"/>
      <c r="AZ95" s="30"/>
      <c r="BB95" s="30"/>
      <c r="BD95" s="30"/>
      <c r="BF95" s="30"/>
      <c r="BH95" s="30"/>
      <c r="BJ95" s="30"/>
      <c r="BM95" s="30"/>
      <c r="BO95" s="30"/>
      <c r="BQ95" s="30"/>
      <c r="BS95" s="30"/>
      <c r="BU95" s="30"/>
      <c r="BW95" s="64"/>
      <c r="BX95" s="64"/>
      <c r="BY95" s="64"/>
      <c r="BZ95" s="64"/>
      <c r="CA95" s="64"/>
      <c r="CB95" s="64"/>
      <c r="CC95" s="64"/>
      <c r="CD95" s="64"/>
      <c r="CE95" s="64"/>
      <c r="CF95" s="64"/>
      <c r="CG95" s="64"/>
      <c r="CH95" s="64"/>
      <c r="CI95" s="64"/>
      <c r="CJ95" s="64"/>
      <c r="CK95" s="64"/>
      <c r="CL95" s="64"/>
      <c r="CM95" s="64"/>
      <c r="CN95" s="64"/>
      <c r="CO95" s="64"/>
      <c r="CP95" s="20"/>
      <c r="CQ95" s="20"/>
      <c r="CR95" s="20"/>
      <c r="CS95" s="20"/>
      <c r="CT95" s="20"/>
      <c r="CU95" s="20"/>
      <c r="CV95" s="20"/>
      <c r="CW95" s="20"/>
      <c r="CX95" s="20"/>
      <c r="CY95" s="20"/>
      <c r="CZ95" s="20"/>
      <c r="DA95" s="20"/>
      <c r="DB95" s="20"/>
      <c r="DC95" s="20"/>
      <c r="DD95" s="20"/>
    </row>
    <row r="96" spans="12:108" x14ac:dyDescent="0.25">
      <c r="L96" s="30"/>
      <c r="N96" s="30"/>
      <c r="P96" s="30"/>
      <c r="R96" s="30"/>
      <c r="T96" s="30"/>
      <c r="W96" s="30"/>
      <c r="Y96" s="30"/>
      <c r="AA96" s="30"/>
      <c r="AC96" s="30"/>
      <c r="AE96" s="30"/>
      <c r="AG96" s="30"/>
      <c r="AI96" s="30"/>
      <c r="AK96" s="30"/>
      <c r="AM96" s="30"/>
      <c r="AO96" s="30"/>
      <c r="AR96" s="30"/>
      <c r="AT96" s="30"/>
      <c r="AV96" s="30"/>
      <c r="AX96" s="30"/>
      <c r="AZ96" s="30"/>
      <c r="BB96" s="30"/>
      <c r="BD96" s="30"/>
      <c r="BF96" s="30"/>
      <c r="BH96" s="30"/>
      <c r="BJ96" s="30"/>
      <c r="BM96" s="30"/>
      <c r="BO96" s="30"/>
      <c r="BQ96" s="30"/>
      <c r="BS96" s="30"/>
      <c r="BU96" s="30"/>
      <c r="BW96" s="64"/>
      <c r="BX96" s="64"/>
      <c r="BY96" s="64"/>
      <c r="BZ96" s="64"/>
      <c r="CA96" s="64"/>
      <c r="CB96" s="64"/>
      <c r="CC96" s="64"/>
      <c r="CD96" s="64"/>
      <c r="CE96" s="64"/>
      <c r="CF96" s="64"/>
      <c r="CG96" s="64"/>
      <c r="CH96" s="64"/>
      <c r="CI96" s="64"/>
      <c r="CJ96" s="64"/>
      <c r="CK96" s="64"/>
      <c r="CL96" s="64"/>
      <c r="CM96" s="64"/>
      <c r="CN96" s="64"/>
      <c r="CO96" s="64"/>
      <c r="CP96" s="20"/>
      <c r="CQ96" s="20"/>
      <c r="CR96" s="20"/>
      <c r="CS96" s="20"/>
      <c r="CT96" s="20"/>
      <c r="CU96" s="20"/>
      <c r="CV96" s="20"/>
      <c r="CW96" s="20"/>
      <c r="CX96" s="20"/>
      <c r="CY96" s="20"/>
      <c r="CZ96" s="20"/>
      <c r="DA96" s="20"/>
      <c r="DB96" s="20"/>
      <c r="DC96" s="20"/>
      <c r="DD96" s="20"/>
    </row>
    <row r="97" spans="12:108" x14ac:dyDescent="0.25">
      <c r="L97" s="30"/>
      <c r="N97" s="30"/>
      <c r="P97" s="30"/>
      <c r="R97" s="30"/>
      <c r="T97" s="30"/>
      <c r="W97" s="30"/>
      <c r="Y97" s="30"/>
      <c r="AA97" s="30"/>
      <c r="AC97" s="30"/>
      <c r="AE97" s="30"/>
      <c r="AG97" s="30"/>
      <c r="AI97" s="30"/>
      <c r="AK97" s="30"/>
      <c r="AM97" s="30"/>
      <c r="AO97" s="30"/>
      <c r="AR97" s="30"/>
      <c r="AT97" s="30"/>
      <c r="AV97" s="30"/>
      <c r="AX97" s="30"/>
      <c r="AZ97" s="30"/>
      <c r="BB97" s="30"/>
      <c r="BD97" s="30"/>
      <c r="BF97" s="30"/>
      <c r="BH97" s="30"/>
      <c r="BJ97" s="30"/>
      <c r="BM97" s="30"/>
      <c r="BO97" s="30"/>
      <c r="BQ97" s="30"/>
      <c r="BS97" s="30"/>
      <c r="BU97" s="30"/>
      <c r="BW97" s="64"/>
      <c r="BX97" s="64"/>
      <c r="BY97" s="64"/>
      <c r="BZ97" s="64"/>
      <c r="CA97" s="64"/>
      <c r="CB97" s="64"/>
      <c r="CC97" s="64"/>
      <c r="CD97" s="64"/>
      <c r="CE97" s="64"/>
      <c r="CF97" s="64"/>
      <c r="CG97" s="64"/>
      <c r="CH97" s="64"/>
      <c r="CI97" s="64"/>
      <c r="CJ97" s="64"/>
      <c r="CK97" s="64"/>
      <c r="CL97" s="64"/>
      <c r="CM97" s="64"/>
      <c r="CN97" s="64"/>
      <c r="CO97" s="64"/>
      <c r="CP97" s="20"/>
      <c r="CQ97" s="20"/>
      <c r="CR97" s="20"/>
      <c r="CS97" s="20"/>
      <c r="CT97" s="20"/>
      <c r="CU97" s="20"/>
      <c r="CV97" s="20"/>
      <c r="CW97" s="20"/>
      <c r="CX97" s="20"/>
      <c r="CY97" s="20"/>
      <c r="CZ97" s="20"/>
      <c r="DA97" s="20"/>
      <c r="DB97" s="20"/>
      <c r="DC97" s="20"/>
      <c r="DD97" s="20"/>
    </row>
    <row r="98" spans="12:108" x14ac:dyDescent="0.25">
      <c r="L98" s="30"/>
      <c r="N98" s="30"/>
      <c r="P98" s="30"/>
      <c r="R98" s="30"/>
      <c r="T98" s="30"/>
      <c r="W98" s="30"/>
      <c r="Y98" s="30"/>
      <c r="AA98" s="30"/>
      <c r="AC98" s="30"/>
      <c r="AE98" s="30"/>
      <c r="AG98" s="30"/>
      <c r="AI98" s="30"/>
      <c r="AK98" s="30"/>
      <c r="AM98" s="30"/>
      <c r="AO98" s="30"/>
      <c r="AR98" s="30"/>
      <c r="AT98" s="30"/>
      <c r="AV98" s="30"/>
      <c r="AX98" s="30"/>
      <c r="AZ98" s="30"/>
      <c r="BB98" s="30"/>
      <c r="BD98" s="30"/>
      <c r="BF98" s="30"/>
      <c r="BH98" s="30"/>
      <c r="BJ98" s="30"/>
      <c r="BM98" s="30"/>
      <c r="BO98" s="30"/>
      <c r="BQ98" s="30"/>
      <c r="BS98" s="30"/>
      <c r="BU98" s="30"/>
      <c r="BW98" s="64"/>
      <c r="BX98" s="64"/>
      <c r="BY98" s="64"/>
      <c r="BZ98" s="64"/>
      <c r="CA98" s="64"/>
      <c r="CB98" s="64"/>
      <c r="CC98" s="64"/>
      <c r="CD98" s="64"/>
      <c r="CE98" s="64"/>
      <c r="CF98" s="64"/>
      <c r="CG98" s="64"/>
      <c r="CH98" s="64"/>
      <c r="CI98" s="64"/>
      <c r="CJ98" s="64"/>
      <c r="CK98" s="64"/>
      <c r="CL98" s="64"/>
      <c r="CM98" s="64"/>
      <c r="CN98" s="64"/>
      <c r="CO98" s="64"/>
      <c r="CP98" s="20"/>
      <c r="CQ98" s="20"/>
      <c r="CR98" s="20"/>
      <c r="CS98" s="20"/>
      <c r="CT98" s="20"/>
      <c r="CU98" s="20"/>
      <c r="CV98" s="20"/>
      <c r="CW98" s="20"/>
      <c r="CX98" s="20"/>
      <c r="CY98" s="20"/>
      <c r="CZ98" s="20"/>
      <c r="DA98" s="20"/>
      <c r="DB98" s="20"/>
      <c r="DC98" s="20"/>
      <c r="DD98" s="20"/>
    </row>
    <row r="99" spans="12:108" x14ac:dyDescent="0.25">
      <c r="L99" s="30"/>
      <c r="N99" s="30"/>
      <c r="P99" s="30"/>
      <c r="R99" s="30"/>
      <c r="T99" s="30"/>
      <c r="W99" s="30"/>
      <c r="Y99" s="30"/>
      <c r="AA99" s="30"/>
      <c r="AC99" s="30"/>
      <c r="AE99" s="30"/>
      <c r="AG99" s="30"/>
      <c r="AI99" s="30"/>
      <c r="AK99" s="30"/>
      <c r="AM99" s="30"/>
      <c r="AO99" s="30"/>
      <c r="AR99" s="30"/>
      <c r="AT99" s="30"/>
      <c r="AV99" s="30"/>
      <c r="AX99" s="30"/>
      <c r="AZ99" s="30"/>
      <c r="BB99" s="30"/>
      <c r="BD99" s="30"/>
      <c r="BF99" s="30"/>
      <c r="BH99" s="30"/>
      <c r="BJ99" s="30"/>
      <c r="BM99" s="30"/>
      <c r="BO99" s="30"/>
      <c r="BQ99" s="30"/>
      <c r="BS99" s="30"/>
      <c r="BU99" s="30"/>
      <c r="BW99" s="64"/>
      <c r="BX99" s="64"/>
      <c r="BY99" s="64"/>
      <c r="BZ99" s="64"/>
      <c r="CA99" s="64"/>
      <c r="CB99" s="64"/>
      <c r="CC99" s="64"/>
      <c r="CD99" s="64"/>
      <c r="CE99" s="64"/>
      <c r="CF99" s="64"/>
      <c r="CG99" s="64"/>
      <c r="CH99" s="64"/>
      <c r="CI99" s="64"/>
      <c r="CJ99" s="64"/>
      <c r="CK99" s="64"/>
      <c r="CL99" s="64"/>
      <c r="CM99" s="64"/>
      <c r="CN99" s="64"/>
      <c r="CO99" s="64"/>
      <c r="CP99" s="20"/>
      <c r="CQ99" s="20"/>
      <c r="CR99" s="20"/>
      <c r="CS99" s="20"/>
      <c r="CT99" s="20"/>
      <c r="CU99" s="20"/>
      <c r="CV99" s="20"/>
      <c r="CW99" s="20"/>
      <c r="CX99" s="20"/>
      <c r="CY99" s="20"/>
      <c r="CZ99" s="20"/>
      <c r="DA99" s="20"/>
      <c r="DB99" s="20"/>
      <c r="DC99" s="20"/>
      <c r="DD99" s="20"/>
    </row>
    <row r="100" spans="12:108" x14ac:dyDescent="0.25">
      <c r="L100" s="30"/>
      <c r="N100" s="30"/>
      <c r="P100" s="30"/>
      <c r="R100" s="30"/>
      <c r="T100" s="30"/>
      <c r="W100" s="30"/>
      <c r="Y100" s="30"/>
      <c r="AA100" s="30"/>
      <c r="AC100" s="30"/>
      <c r="AE100" s="30"/>
      <c r="AG100" s="30"/>
      <c r="AI100" s="30"/>
      <c r="AK100" s="30"/>
      <c r="AM100" s="30"/>
      <c r="AO100" s="30"/>
      <c r="AR100" s="30"/>
      <c r="AT100" s="30"/>
      <c r="AV100" s="30"/>
      <c r="AX100" s="30"/>
      <c r="AZ100" s="30"/>
      <c r="BB100" s="30"/>
      <c r="BD100" s="30"/>
      <c r="BF100" s="30"/>
      <c r="BH100" s="30"/>
      <c r="BJ100" s="30"/>
      <c r="BM100" s="30"/>
      <c r="BO100" s="30"/>
      <c r="BQ100" s="30"/>
      <c r="BS100" s="30"/>
      <c r="BU100" s="30"/>
      <c r="BW100" s="64"/>
      <c r="BX100" s="64"/>
      <c r="BY100" s="64"/>
      <c r="BZ100" s="64"/>
      <c r="CA100" s="64"/>
      <c r="CB100" s="64"/>
      <c r="CC100" s="64"/>
      <c r="CD100" s="64"/>
      <c r="CE100" s="64"/>
      <c r="CF100" s="64"/>
      <c r="CG100" s="64"/>
      <c r="CH100" s="64"/>
      <c r="CI100" s="64"/>
      <c r="CJ100" s="64"/>
      <c r="CK100" s="64"/>
      <c r="CL100" s="64"/>
      <c r="CM100" s="64"/>
      <c r="CN100" s="64"/>
      <c r="CO100" s="64"/>
      <c r="CP100" s="20"/>
      <c r="CQ100" s="20"/>
      <c r="CR100" s="20"/>
      <c r="CS100" s="20"/>
      <c r="CT100" s="20"/>
      <c r="CU100" s="20"/>
      <c r="CV100" s="20"/>
      <c r="CW100" s="20"/>
      <c r="CX100" s="20"/>
      <c r="CY100" s="20"/>
      <c r="CZ100" s="20"/>
      <c r="DA100" s="20"/>
      <c r="DB100" s="20"/>
      <c r="DC100" s="20"/>
      <c r="DD100" s="20"/>
    </row>
    <row r="101" spans="12:108" x14ac:dyDescent="0.25">
      <c r="L101" s="30"/>
      <c r="N101" s="30"/>
      <c r="P101" s="30"/>
      <c r="R101" s="30"/>
      <c r="T101" s="30"/>
      <c r="W101" s="30"/>
      <c r="Y101" s="30"/>
      <c r="AA101" s="30"/>
      <c r="AC101" s="30"/>
      <c r="AE101" s="30"/>
      <c r="AG101" s="30"/>
      <c r="AI101" s="30"/>
      <c r="AK101" s="30"/>
      <c r="AM101" s="30"/>
      <c r="AO101" s="30"/>
      <c r="AR101" s="30"/>
      <c r="AT101" s="30"/>
      <c r="AV101" s="30"/>
      <c r="AX101" s="30"/>
      <c r="AZ101" s="30"/>
      <c r="BB101" s="30"/>
      <c r="BD101" s="30"/>
      <c r="BF101" s="30"/>
      <c r="BH101" s="30"/>
      <c r="BJ101" s="30"/>
      <c r="BM101" s="30"/>
      <c r="BO101" s="30"/>
      <c r="BQ101" s="30"/>
      <c r="BS101" s="30"/>
      <c r="BU101" s="30"/>
      <c r="BW101" s="64"/>
      <c r="BX101" s="64"/>
      <c r="BY101" s="64"/>
      <c r="BZ101" s="64"/>
      <c r="CA101" s="64"/>
      <c r="CB101" s="64"/>
      <c r="CC101" s="64"/>
      <c r="CD101" s="64"/>
      <c r="CE101" s="64"/>
      <c r="CF101" s="64"/>
      <c r="CG101" s="64"/>
      <c r="CH101" s="64"/>
      <c r="CI101" s="64"/>
      <c r="CJ101" s="64"/>
      <c r="CK101" s="64"/>
      <c r="CL101" s="64"/>
      <c r="CM101" s="64"/>
      <c r="CN101" s="64"/>
      <c r="CO101" s="64"/>
      <c r="CP101" s="20"/>
      <c r="CQ101" s="20"/>
      <c r="CR101" s="20"/>
      <c r="CS101" s="20"/>
      <c r="CT101" s="20"/>
      <c r="CU101" s="20"/>
      <c r="CV101" s="20"/>
      <c r="CW101" s="20"/>
      <c r="CX101" s="20"/>
      <c r="CY101" s="20"/>
      <c r="CZ101" s="20"/>
      <c r="DA101" s="20"/>
      <c r="DB101" s="20"/>
      <c r="DC101" s="20"/>
      <c r="DD101" s="20"/>
    </row>
    <row r="102" spans="12:108" x14ac:dyDescent="0.25">
      <c r="L102" s="30"/>
      <c r="N102" s="30"/>
      <c r="P102" s="30"/>
      <c r="R102" s="30"/>
      <c r="T102" s="30"/>
      <c r="W102" s="30"/>
      <c r="Y102" s="30"/>
      <c r="AA102" s="30"/>
      <c r="AC102" s="30"/>
      <c r="AE102" s="30"/>
      <c r="AG102" s="30"/>
      <c r="AI102" s="30"/>
      <c r="AK102" s="30"/>
      <c r="AM102" s="30"/>
      <c r="AO102" s="30"/>
      <c r="AR102" s="30"/>
      <c r="AT102" s="30"/>
      <c r="AV102" s="30"/>
      <c r="AX102" s="30"/>
      <c r="AZ102" s="30"/>
      <c r="BB102" s="30"/>
      <c r="BD102" s="30"/>
      <c r="BF102" s="30"/>
      <c r="BH102" s="30"/>
      <c r="BJ102" s="30"/>
      <c r="BM102" s="30"/>
      <c r="BO102" s="30"/>
      <c r="BQ102" s="30"/>
      <c r="BS102" s="30"/>
      <c r="BU102" s="30"/>
      <c r="BW102" s="64"/>
      <c r="BX102" s="64"/>
      <c r="BY102" s="64"/>
      <c r="BZ102" s="64"/>
      <c r="CA102" s="64"/>
      <c r="CB102" s="64"/>
      <c r="CC102" s="64"/>
      <c r="CD102" s="64"/>
      <c r="CE102" s="64"/>
      <c r="CF102" s="64"/>
      <c r="CG102" s="64"/>
      <c r="CH102" s="64"/>
      <c r="CI102" s="64"/>
      <c r="CJ102" s="64"/>
      <c r="CK102" s="64"/>
      <c r="CL102" s="64"/>
      <c r="CM102" s="64"/>
      <c r="CN102" s="64"/>
      <c r="CO102" s="64"/>
      <c r="CP102" s="20"/>
      <c r="CQ102" s="20"/>
      <c r="CR102" s="20"/>
      <c r="CS102" s="20"/>
      <c r="CT102" s="20"/>
      <c r="CU102" s="20"/>
      <c r="CV102" s="20"/>
      <c r="CW102" s="20"/>
      <c r="CX102" s="20"/>
      <c r="CY102" s="20"/>
      <c r="CZ102" s="20"/>
      <c r="DA102" s="20"/>
      <c r="DB102" s="20"/>
      <c r="DC102" s="20"/>
      <c r="DD102" s="20"/>
    </row>
    <row r="103" spans="12:108" x14ac:dyDescent="0.25">
      <c r="L103" s="30"/>
      <c r="N103" s="30"/>
      <c r="P103" s="30"/>
      <c r="R103" s="30"/>
      <c r="T103" s="30"/>
      <c r="W103" s="30"/>
      <c r="Y103" s="30"/>
      <c r="AA103" s="30"/>
      <c r="AC103" s="30"/>
      <c r="AE103" s="30"/>
      <c r="AG103" s="30"/>
      <c r="AI103" s="30"/>
      <c r="AK103" s="30"/>
      <c r="AM103" s="30"/>
      <c r="AO103" s="30"/>
      <c r="AR103" s="30"/>
      <c r="AT103" s="30"/>
      <c r="AV103" s="30"/>
      <c r="AX103" s="30"/>
      <c r="AZ103" s="30"/>
      <c r="BB103" s="30"/>
      <c r="BD103" s="30"/>
      <c r="BF103" s="30"/>
      <c r="BH103" s="30"/>
      <c r="BJ103" s="30"/>
      <c r="BM103" s="30"/>
      <c r="BO103" s="30"/>
      <c r="BQ103" s="30"/>
      <c r="BS103" s="30"/>
      <c r="BU103" s="30"/>
      <c r="BW103" s="64"/>
      <c r="BX103" s="64"/>
      <c r="BY103" s="64"/>
      <c r="BZ103" s="64"/>
      <c r="CA103" s="64"/>
      <c r="CB103" s="64"/>
      <c r="CC103" s="64"/>
      <c r="CD103" s="64"/>
      <c r="CE103" s="64"/>
      <c r="CF103" s="64"/>
      <c r="CG103" s="64"/>
      <c r="CH103" s="64"/>
      <c r="CI103" s="64"/>
      <c r="CJ103" s="64"/>
      <c r="CK103" s="64"/>
      <c r="CL103" s="64"/>
      <c r="CM103" s="64"/>
      <c r="CN103" s="64"/>
      <c r="CO103" s="64"/>
      <c r="CP103" s="20"/>
      <c r="CQ103" s="20"/>
      <c r="CR103" s="20"/>
      <c r="CS103" s="20"/>
      <c r="CT103" s="20"/>
      <c r="CU103" s="20"/>
      <c r="CV103" s="20"/>
      <c r="CW103" s="20"/>
      <c r="CX103" s="20"/>
      <c r="CY103" s="20"/>
      <c r="CZ103" s="20"/>
      <c r="DA103" s="20"/>
      <c r="DB103" s="20"/>
      <c r="DC103" s="20"/>
      <c r="DD103" s="20"/>
    </row>
    <row r="104" spans="12:108" x14ac:dyDescent="0.25">
      <c r="L104" s="30"/>
      <c r="N104" s="30"/>
      <c r="P104" s="30"/>
      <c r="R104" s="30"/>
      <c r="T104" s="30"/>
      <c r="W104" s="30"/>
      <c r="Y104" s="30"/>
      <c r="AA104" s="30"/>
      <c r="AC104" s="30"/>
      <c r="AE104" s="30"/>
      <c r="AG104" s="30"/>
      <c r="AI104" s="30"/>
      <c r="AK104" s="30"/>
      <c r="AM104" s="30"/>
      <c r="AO104" s="30"/>
      <c r="AR104" s="30"/>
      <c r="AT104" s="30"/>
      <c r="AV104" s="30"/>
      <c r="AX104" s="30"/>
      <c r="AZ104" s="30"/>
      <c r="BB104" s="30"/>
      <c r="BD104" s="30"/>
      <c r="BF104" s="30"/>
      <c r="BH104" s="30"/>
      <c r="BJ104" s="30"/>
      <c r="BM104" s="30"/>
      <c r="BO104" s="30"/>
      <c r="BQ104" s="30"/>
      <c r="BS104" s="30"/>
      <c r="BU104" s="30"/>
      <c r="BW104" s="64"/>
      <c r="BX104" s="64"/>
      <c r="BY104" s="64"/>
      <c r="BZ104" s="64"/>
      <c r="CA104" s="64"/>
      <c r="CB104" s="64"/>
      <c r="CC104" s="64"/>
      <c r="CD104" s="64"/>
      <c r="CE104" s="64"/>
      <c r="CF104" s="64"/>
      <c r="CG104" s="64"/>
      <c r="CH104" s="64"/>
      <c r="CI104" s="64"/>
      <c r="CJ104" s="64"/>
      <c r="CK104" s="64"/>
      <c r="CL104" s="64"/>
      <c r="CM104" s="64"/>
      <c r="CN104" s="64"/>
      <c r="CO104" s="64"/>
      <c r="CP104" s="20"/>
      <c r="CQ104" s="20"/>
      <c r="CR104" s="20"/>
      <c r="CS104" s="20"/>
      <c r="CT104" s="20"/>
      <c r="CU104" s="20"/>
      <c r="CV104" s="20"/>
      <c r="CW104" s="20"/>
      <c r="CX104" s="20"/>
      <c r="CY104" s="20"/>
      <c r="CZ104" s="20"/>
      <c r="DA104" s="20"/>
      <c r="DB104" s="20"/>
      <c r="DC104" s="20"/>
      <c r="DD104" s="20"/>
    </row>
    <row r="105" spans="12:108" x14ac:dyDescent="0.25">
      <c r="L105" s="30"/>
      <c r="N105" s="30"/>
      <c r="P105" s="30"/>
      <c r="R105" s="30"/>
      <c r="T105" s="30"/>
      <c r="W105" s="30"/>
      <c r="Y105" s="30"/>
      <c r="AA105" s="30"/>
      <c r="AC105" s="30"/>
      <c r="AE105" s="30"/>
      <c r="AG105" s="30"/>
      <c r="AI105" s="30"/>
      <c r="AK105" s="30"/>
      <c r="AM105" s="30"/>
      <c r="AO105" s="30"/>
      <c r="AR105" s="30"/>
      <c r="AT105" s="30"/>
      <c r="AV105" s="30"/>
      <c r="AX105" s="30"/>
      <c r="AZ105" s="30"/>
      <c r="BB105" s="30"/>
      <c r="BD105" s="30"/>
      <c r="BF105" s="30"/>
      <c r="BH105" s="30"/>
      <c r="BJ105" s="30"/>
      <c r="BM105" s="30"/>
      <c r="BO105" s="30"/>
      <c r="BQ105" s="30"/>
      <c r="BS105" s="30"/>
      <c r="BU105" s="30"/>
      <c r="BW105" s="64"/>
      <c r="BX105" s="64"/>
      <c r="BY105" s="64"/>
      <c r="BZ105" s="64"/>
      <c r="CA105" s="64"/>
      <c r="CB105" s="64"/>
      <c r="CC105" s="64"/>
      <c r="CD105" s="64"/>
      <c r="CE105" s="64"/>
      <c r="CF105" s="64"/>
      <c r="CG105" s="64"/>
      <c r="CH105" s="64"/>
      <c r="CI105" s="64"/>
      <c r="CJ105" s="64"/>
      <c r="CK105" s="64"/>
      <c r="CL105" s="64"/>
      <c r="CM105" s="64"/>
      <c r="CN105" s="64"/>
      <c r="CO105" s="64"/>
      <c r="CP105" s="20"/>
      <c r="CQ105" s="20"/>
      <c r="CR105" s="20"/>
      <c r="CS105" s="20"/>
      <c r="CT105" s="20"/>
      <c r="CU105" s="20"/>
      <c r="CV105" s="20"/>
      <c r="CW105" s="20"/>
      <c r="CX105" s="20"/>
      <c r="CY105" s="20"/>
      <c r="CZ105" s="20"/>
      <c r="DA105" s="20"/>
      <c r="DB105" s="20"/>
      <c r="DC105" s="20"/>
      <c r="DD105" s="20"/>
    </row>
    <row r="106" spans="12:108" x14ac:dyDescent="0.25">
      <c r="L106" s="30"/>
      <c r="N106" s="30"/>
      <c r="P106" s="30"/>
      <c r="R106" s="30"/>
      <c r="T106" s="30"/>
      <c r="W106" s="30"/>
      <c r="Y106" s="30"/>
      <c r="AA106" s="30"/>
      <c r="AC106" s="30"/>
      <c r="AE106" s="30"/>
      <c r="AG106" s="30"/>
      <c r="AI106" s="30"/>
      <c r="AK106" s="30"/>
      <c r="AM106" s="30"/>
      <c r="AO106" s="30"/>
      <c r="AR106" s="30"/>
      <c r="AT106" s="30"/>
      <c r="AV106" s="30"/>
      <c r="AX106" s="30"/>
      <c r="AZ106" s="30"/>
      <c r="BB106" s="30"/>
      <c r="BD106" s="30"/>
      <c r="BF106" s="30"/>
      <c r="BH106" s="30"/>
      <c r="BJ106" s="30"/>
      <c r="BM106" s="30"/>
      <c r="BO106" s="30"/>
      <c r="BQ106" s="30"/>
      <c r="BS106" s="30"/>
      <c r="BU106" s="30"/>
      <c r="BW106" s="64"/>
      <c r="BX106" s="64"/>
      <c r="BY106" s="64"/>
      <c r="BZ106" s="64"/>
      <c r="CA106" s="64"/>
      <c r="CB106" s="64"/>
      <c r="CC106" s="64"/>
      <c r="CD106" s="64"/>
      <c r="CE106" s="64"/>
      <c r="CF106" s="64"/>
      <c r="CG106" s="64"/>
      <c r="CH106" s="64"/>
      <c r="CI106" s="64"/>
      <c r="CJ106" s="64"/>
      <c r="CK106" s="64"/>
      <c r="CL106" s="64"/>
      <c r="CM106" s="64"/>
      <c r="CN106" s="64"/>
      <c r="CO106" s="64"/>
      <c r="CP106" s="20"/>
      <c r="CQ106" s="20"/>
      <c r="CR106" s="20"/>
      <c r="CS106" s="20"/>
      <c r="CT106" s="20"/>
      <c r="CU106" s="20"/>
      <c r="CV106" s="20"/>
      <c r="CW106" s="20"/>
      <c r="CX106" s="20"/>
      <c r="CY106" s="20"/>
      <c r="CZ106" s="20"/>
      <c r="DA106" s="20"/>
      <c r="DB106" s="20"/>
      <c r="DC106" s="20"/>
      <c r="DD106" s="20"/>
    </row>
    <row r="107" spans="12:108" x14ac:dyDescent="0.25">
      <c r="L107" s="30"/>
      <c r="N107" s="30"/>
      <c r="P107" s="30"/>
      <c r="R107" s="30"/>
      <c r="T107" s="30"/>
      <c r="W107" s="30"/>
      <c r="Y107" s="30"/>
      <c r="AA107" s="30"/>
      <c r="AC107" s="30"/>
      <c r="AE107" s="30"/>
      <c r="AG107" s="30"/>
      <c r="AI107" s="30"/>
      <c r="AK107" s="30"/>
      <c r="AM107" s="30"/>
      <c r="AO107" s="30"/>
      <c r="AR107" s="30"/>
      <c r="AT107" s="30"/>
      <c r="AV107" s="30"/>
      <c r="AX107" s="30"/>
      <c r="AZ107" s="30"/>
      <c r="BB107" s="30"/>
      <c r="BD107" s="30"/>
      <c r="BF107" s="30"/>
      <c r="BH107" s="30"/>
      <c r="BJ107" s="30"/>
      <c r="BM107" s="30"/>
      <c r="BO107" s="30"/>
      <c r="BQ107" s="30"/>
      <c r="BS107" s="30"/>
      <c r="BU107" s="30"/>
      <c r="BW107" s="64"/>
      <c r="BX107" s="64"/>
      <c r="BY107" s="64"/>
      <c r="BZ107" s="64"/>
      <c r="CA107" s="64"/>
      <c r="CB107" s="64"/>
      <c r="CC107" s="64"/>
      <c r="CD107" s="64"/>
      <c r="CE107" s="64"/>
      <c r="CF107" s="64"/>
      <c r="CG107" s="64"/>
      <c r="CH107" s="64"/>
      <c r="CI107" s="64"/>
      <c r="CJ107" s="64"/>
      <c r="CK107" s="64"/>
      <c r="CL107" s="64"/>
      <c r="CM107" s="64"/>
      <c r="CN107" s="64"/>
      <c r="CO107" s="64"/>
      <c r="CP107" s="20"/>
      <c r="CQ107" s="20"/>
      <c r="CR107" s="20"/>
      <c r="CS107" s="20"/>
      <c r="CT107" s="20"/>
      <c r="CU107" s="20"/>
      <c r="CV107" s="20"/>
      <c r="CW107" s="20"/>
      <c r="CX107" s="20"/>
      <c r="CY107" s="20"/>
      <c r="CZ107" s="20"/>
      <c r="DA107" s="20"/>
      <c r="DB107" s="20"/>
      <c r="DC107" s="20"/>
      <c r="DD107" s="20"/>
    </row>
    <row r="108" spans="12:108" x14ac:dyDescent="0.25">
      <c r="L108" s="30"/>
      <c r="N108" s="30"/>
      <c r="P108" s="30"/>
      <c r="R108" s="30"/>
      <c r="T108" s="30"/>
      <c r="W108" s="30"/>
      <c r="Y108" s="30"/>
      <c r="AA108" s="30"/>
      <c r="AC108" s="30"/>
      <c r="AE108" s="30"/>
      <c r="AG108" s="30"/>
      <c r="AI108" s="30"/>
      <c r="AK108" s="30"/>
      <c r="AM108" s="30"/>
      <c r="AO108" s="30"/>
      <c r="AR108" s="30"/>
      <c r="AT108" s="30"/>
      <c r="AV108" s="30"/>
      <c r="AX108" s="30"/>
      <c r="AZ108" s="30"/>
      <c r="BB108" s="30"/>
      <c r="BD108" s="30"/>
      <c r="BF108" s="30"/>
      <c r="BH108" s="30"/>
      <c r="BJ108" s="30"/>
      <c r="BM108" s="30"/>
      <c r="BO108" s="30"/>
      <c r="BQ108" s="30"/>
      <c r="BS108" s="30"/>
      <c r="BU108" s="30"/>
      <c r="BW108" s="64"/>
      <c r="BX108" s="64"/>
      <c r="BY108" s="64"/>
      <c r="BZ108" s="64"/>
      <c r="CA108" s="64"/>
      <c r="CB108" s="64"/>
      <c r="CC108" s="64"/>
      <c r="CD108" s="64"/>
      <c r="CE108" s="64"/>
      <c r="CF108" s="64"/>
      <c r="CG108" s="64"/>
      <c r="CH108" s="64"/>
      <c r="CI108" s="64"/>
      <c r="CJ108" s="64"/>
      <c r="CK108" s="64"/>
      <c r="CL108" s="64"/>
      <c r="CM108" s="64"/>
      <c r="CN108" s="64"/>
      <c r="CO108" s="64"/>
      <c r="CP108" s="20"/>
      <c r="CQ108" s="20"/>
      <c r="CR108" s="20"/>
      <c r="CS108" s="20"/>
      <c r="CT108" s="20"/>
      <c r="CU108" s="20"/>
      <c r="CV108" s="20"/>
      <c r="CW108" s="20"/>
      <c r="CX108" s="20"/>
      <c r="CY108" s="20"/>
      <c r="CZ108" s="20"/>
      <c r="DA108" s="20"/>
      <c r="DB108" s="20"/>
      <c r="DC108" s="20"/>
      <c r="DD108" s="20"/>
    </row>
    <row r="109" spans="12:108" x14ac:dyDescent="0.25">
      <c r="L109" s="30"/>
      <c r="N109" s="30"/>
      <c r="P109" s="30"/>
      <c r="R109" s="30"/>
      <c r="T109" s="30"/>
      <c r="W109" s="30"/>
      <c r="Y109" s="30"/>
      <c r="AA109" s="30"/>
      <c r="AC109" s="30"/>
      <c r="AE109" s="30"/>
      <c r="AG109" s="30"/>
      <c r="AI109" s="30"/>
      <c r="AK109" s="30"/>
      <c r="AM109" s="30"/>
      <c r="AO109" s="30"/>
      <c r="AR109" s="30"/>
      <c r="AT109" s="30"/>
      <c r="AV109" s="30"/>
      <c r="AX109" s="30"/>
      <c r="AZ109" s="30"/>
      <c r="BB109" s="30"/>
      <c r="BD109" s="30"/>
      <c r="BF109" s="30"/>
      <c r="BH109" s="30"/>
      <c r="BJ109" s="30"/>
      <c r="BM109" s="30"/>
      <c r="BO109" s="30"/>
      <c r="BQ109" s="30"/>
      <c r="BS109" s="30"/>
      <c r="BU109" s="30"/>
      <c r="BW109" s="64"/>
      <c r="BX109" s="64"/>
      <c r="BY109" s="64"/>
      <c r="BZ109" s="64"/>
      <c r="CA109" s="64"/>
      <c r="CB109" s="64"/>
      <c r="CC109" s="64"/>
      <c r="CD109" s="64"/>
      <c r="CE109" s="64"/>
      <c r="CF109" s="64"/>
      <c r="CG109" s="64"/>
      <c r="CH109" s="64"/>
      <c r="CI109" s="64"/>
      <c r="CJ109" s="64"/>
      <c r="CK109" s="64"/>
      <c r="CL109" s="64"/>
      <c r="CM109" s="64"/>
      <c r="CN109" s="64"/>
      <c r="CO109" s="64"/>
      <c r="CP109" s="20"/>
      <c r="CQ109" s="20"/>
      <c r="CR109" s="20"/>
      <c r="CS109" s="20"/>
      <c r="CT109" s="20"/>
      <c r="CU109" s="20"/>
      <c r="CV109" s="20"/>
      <c r="CW109" s="20"/>
      <c r="CX109" s="20"/>
      <c r="CY109" s="20"/>
      <c r="CZ109" s="20"/>
      <c r="DA109" s="20"/>
      <c r="DB109" s="20"/>
      <c r="DC109" s="20"/>
      <c r="DD109" s="20"/>
    </row>
    <row r="110" spans="12:108" x14ac:dyDescent="0.25">
      <c r="L110" s="30"/>
      <c r="N110" s="30"/>
      <c r="P110" s="30"/>
      <c r="R110" s="30"/>
      <c r="T110" s="30"/>
      <c r="W110" s="30"/>
      <c r="Y110" s="30"/>
      <c r="AA110" s="30"/>
      <c r="AC110" s="30"/>
      <c r="AE110" s="30"/>
      <c r="AG110" s="30"/>
      <c r="AI110" s="30"/>
      <c r="AK110" s="30"/>
      <c r="AM110" s="30"/>
      <c r="AO110" s="30"/>
      <c r="AR110" s="30"/>
      <c r="AT110" s="30"/>
      <c r="AV110" s="30"/>
      <c r="AX110" s="30"/>
      <c r="AZ110" s="30"/>
      <c r="BB110" s="30"/>
      <c r="BD110" s="30"/>
      <c r="BF110" s="30"/>
      <c r="BH110" s="30"/>
      <c r="BJ110" s="30"/>
      <c r="BM110" s="30"/>
      <c r="BO110" s="30"/>
      <c r="BQ110" s="30"/>
      <c r="BS110" s="30"/>
      <c r="BU110" s="30"/>
      <c r="BW110" s="64"/>
      <c r="BX110" s="64"/>
      <c r="BY110" s="64"/>
      <c r="BZ110" s="64"/>
      <c r="CA110" s="64"/>
      <c r="CB110" s="64"/>
      <c r="CC110" s="64"/>
      <c r="CD110" s="64"/>
      <c r="CE110" s="64"/>
      <c r="CF110" s="64"/>
      <c r="CG110" s="64"/>
      <c r="CH110" s="64"/>
      <c r="CI110" s="64"/>
      <c r="CJ110" s="64"/>
      <c r="CK110" s="64"/>
      <c r="CL110" s="64"/>
      <c r="CM110" s="64"/>
      <c r="CN110" s="64"/>
      <c r="CO110" s="64"/>
      <c r="CP110" s="20"/>
      <c r="CQ110" s="20"/>
      <c r="CR110" s="20"/>
      <c r="CS110" s="20"/>
      <c r="CT110" s="20"/>
      <c r="CU110" s="20"/>
      <c r="CV110" s="20"/>
      <c r="CW110" s="20"/>
      <c r="CX110" s="20"/>
      <c r="CY110" s="20"/>
      <c r="CZ110" s="20"/>
      <c r="DA110" s="20"/>
      <c r="DB110" s="20"/>
      <c r="DC110" s="20"/>
      <c r="DD110" s="20"/>
    </row>
    <row r="111" spans="12:108" x14ac:dyDescent="0.25">
      <c r="L111" s="30"/>
      <c r="N111" s="30"/>
      <c r="P111" s="30"/>
      <c r="R111" s="30"/>
      <c r="T111" s="30"/>
      <c r="W111" s="30"/>
      <c r="Y111" s="30"/>
      <c r="AA111" s="30"/>
      <c r="AC111" s="30"/>
      <c r="AE111" s="30"/>
      <c r="AG111" s="30"/>
      <c r="AI111" s="30"/>
      <c r="AK111" s="30"/>
      <c r="AM111" s="30"/>
      <c r="AO111" s="30"/>
      <c r="AR111" s="30"/>
      <c r="AT111" s="30"/>
      <c r="AV111" s="30"/>
      <c r="AX111" s="30"/>
      <c r="AZ111" s="30"/>
      <c r="BB111" s="30"/>
      <c r="BD111" s="30"/>
      <c r="BF111" s="30"/>
      <c r="BH111" s="30"/>
      <c r="BJ111" s="30"/>
      <c r="BM111" s="30"/>
      <c r="BO111" s="30"/>
      <c r="BQ111" s="30"/>
      <c r="BS111" s="30"/>
      <c r="BU111" s="30"/>
      <c r="BW111" s="64"/>
      <c r="BX111" s="64"/>
      <c r="BY111" s="64"/>
      <c r="BZ111" s="64"/>
      <c r="CA111" s="64"/>
      <c r="CB111" s="64"/>
      <c r="CC111" s="64"/>
      <c r="CD111" s="64"/>
      <c r="CE111" s="64"/>
      <c r="CF111" s="64"/>
      <c r="CG111" s="64"/>
      <c r="CH111" s="64"/>
      <c r="CI111" s="64"/>
      <c r="CJ111" s="64"/>
      <c r="CK111" s="64"/>
      <c r="CL111" s="64"/>
      <c r="CM111" s="64"/>
      <c r="CN111" s="64"/>
      <c r="CO111" s="64"/>
      <c r="CP111" s="20"/>
      <c r="CQ111" s="20"/>
      <c r="CR111" s="20"/>
      <c r="CS111" s="20"/>
      <c r="CT111" s="20"/>
      <c r="CU111" s="20"/>
      <c r="CV111" s="20"/>
      <c r="CW111" s="20"/>
      <c r="CX111" s="20"/>
      <c r="CY111" s="20"/>
      <c r="CZ111" s="20"/>
      <c r="DA111" s="20"/>
      <c r="DB111" s="20"/>
      <c r="DC111" s="20"/>
      <c r="DD111" s="20"/>
    </row>
    <row r="112" spans="12:108" x14ac:dyDescent="0.25">
      <c r="L112" s="30"/>
      <c r="N112" s="30"/>
      <c r="P112" s="30"/>
      <c r="R112" s="30"/>
      <c r="T112" s="30"/>
      <c r="W112" s="30"/>
      <c r="Y112" s="30"/>
      <c r="AA112" s="30"/>
      <c r="AC112" s="30"/>
      <c r="AE112" s="30"/>
      <c r="AG112" s="30"/>
      <c r="AI112" s="30"/>
      <c r="AK112" s="30"/>
      <c r="AM112" s="30"/>
      <c r="AO112" s="30"/>
      <c r="AR112" s="30"/>
      <c r="AT112" s="30"/>
      <c r="AV112" s="30"/>
      <c r="AX112" s="30"/>
      <c r="AZ112" s="30"/>
      <c r="BB112" s="30"/>
      <c r="BD112" s="30"/>
      <c r="BF112" s="30"/>
      <c r="BH112" s="30"/>
      <c r="BJ112" s="30"/>
      <c r="BM112" s="30"/>
      <c r="BO112" s="30"/>
      <c r="BQ112" s="30"/>
      <c r="BS112" s="30"/>
      <c r="BU112" s="30"/>
      <c r="BW112" s="64"/>
      <c r="BX112" s="64"/>
      <c r="BY112" s="64"/>
      <c r="BZ112" s="64"/>
      <c r="CA112" s="64"/>
      <c r="CB112" s="64"/>
      <c r="CC112" s="64"/>
      <c r="CD112" s="64"/>
      <c r="CE112" s="64"/>
      <c r="CF112" s="64"/>
      <c r="CG112" s="64"/>
      <c r="CH112" s="64"/>
      <c r="CI112" s="64"/>
      <c r="CJ112" s="64"/>
      <c r="CK112" s="64"/>
      <c r="CL112" s="64"/>
      <c r="CM112" s="64"/>
      <c r="CN112" s="64"/>
      <c r="CO112" s="64"/>
      <c r="CP112" s="20"/>
      <c r="CQ112" s="20"/>
      <c r="CR112" s="20"/>
      <c r="CS112" s="20"/>
      <c r="CT112" s="20"/>
      <c r="CU112" s="20"/>
      <c r="CV112" s="20"/>
      <c r="CW112" s="20"/>
      <c r="CX112" s="20"/>
      <c r="CY112" s="20"/>
      <c r="CZ112" s="20"/>
      <c r="DA112" s="20"/>
      <c r="DB112" s="20"/>
      <c r="DC112" s="20"/>
      <c r="DD112" s="20"/>
    </row>
    <row r="113" spans="12:108" x14ac:dyDescent="0.25">
      <c r="L113" s="30"/>
      <c r="N113" s="30"/>
      <c r="P113" s="30"/>
      <c r="R113" s="30"/>
      <c r="T113" s="30"/>
      <c r="W113" s="30"/>
      <c r="Y113" s="30"/>
      <c r="AA113" s="30"/>
      <c r="AC113" s="30"/>
      <c r="AE113" s="30"/>
      <c r="AG113" s="30"/>
      <c r="AI113" s="30"/>
      <c r="AK113" s="30"/>
      <c r="AM113" s="30"/>
      <c r="AO113" s="30"/>
      <c r="AR113" s="30"/>
      <c r="AT113" s="30"/>
      <c r="AV113" s="30"/>
      <c r="AX113" s="30"/>
      <c r="AZ113" s="30"/>
      <c r="BB113" s="30"/>
      <c r="BD113" s="30"/>
      <c r="BF113" s="30"/>
      <c r="BH113" s="30"/>
      <c r="BJ113" s="30"/>
      <c r="BM113" s="30"/>
      <c r="BO113" s="30"/>
      <c r="BQ113" s="30"/>
      <c r="BS113" s="30"/>
      <c r="BU113" s="30"/>
      <c r="BW113" s="64"/>
      <c r="BX113" s="64"/>
      <c r="BY113" s="64"/>
      <c r="BZ113" s="64"/>
      <c r="CA113" s="64"/>
      <c r="CB113" s="64"/>
      <c r="CC113" s="64"/>
      <c r="CD113" s="64"/>
      <c r="CE113" s="64"/>
      <c r="CF113" s="64"/>
      <c r="CG113" s="64"/>
      <c r="CH113" s="64"/>
      <c r="CI113" s="64"/>
      <c r="CJ113" s="64"/>
      <c r="CK113" s="64"/>
      <c r="CL113" s="64"/>
      <c r="CM113" s="64"/>
      <c r="CN113" s="64"/>
      <c r="CO113" s="64"/>
      <c r="CP113" s="20"/>
      <c r="CQ113" s="20"/>
      <c r="CR113" s="20"/>
      <c r="CS113" s="20"/>
      <c r="CT113" s="20"/>
      <c r="CU113" s="20"/>
      <c r="CV113" s="20"/>
      <c r="CW113" s="20"/>
      <c r="CX113" s="20"/>
      <c r="CY113" s="20"/>
      <c r="CZ113" s="20"/>
      <c r="DA113" s="20"/>
      <c r="DB113" s="20"/>
      <c r="DC113" s="20"/>
      <c r="DD113" s="20"/>
    </row>
    <row r="114" spans="12:108" x14ac:dyDescent="0.25">
      <c r="L114" s="30"/>
      <c r="N114" s="30"/>
      <c r="P114" s="30"/>
      <c r="R114" s="30"/>
      <c r="T114" s="30"/>
      <c r="W114" s="30"/>
      <c r="Y114" s="30"/>
      <c r="AA114" s="30"/>
      <c r="AC114" s="30"/>
      <c r="AE114" s="30"/>
      <c r="AG114" s="30"/>
      <c r="AI114" s="30"/>
      <c r="AK114" s="30"/>
      <c r="AM114" s="30"/>
      <c r="AO114" s="30"/>
      <c r="AR114" s="30"/>
      <c r="AT114" s="30"/>
      <c r="AV114" s="30"/>
      <c r="AX114" s="30"/>
      <c r="AZ114" s="30"/>
      <c r="BB114" s="30"/>
      <c r="BD114" s="30"/>
      <c r="BF114" s="30"/>
      <c r="BH114" s="30"/>
      <c r="BJ114" s="30"/>
      <c r="BM114" s="30"/>
      <c r="BO114" s="30"/>
      <c r="BQ114" s="30"/>
      <c r="BS114" s="30"/>
      <c r="BU114" s="30"/>
      <c r="BW114" s="64"/>
      <c r="BX114" s="64"/>
      <c r="BY114" s="64"/>
      <c r="BZ114" s="64"/>
      <c r="CA114" s="64"/>
      <c r="CB114" s="64"/>
      <c r="CC114" s="64"/>
      <c r="CD114" s="64"/>
      <c r="CE114" s="64"/>
      <c r="CF114" s="64"/>
      <c r="CG114" s="64"/>
      <c r="CH114" s="64"/>
      <c r="CI114" s="64"/>
      <c r="CJ114" s="64"/>
      <c r="CK114" s="64"/>
      <c r="CL114" s="64"/>
      <c r="CM114" s="64"/>
      <c r="CN114" s="64"/>
      <c r="CO114" s="64"/>
      <c r="CP114" s="20"/>
      <c r="CQ114" s="20"/>
      <c r="CR114" s="20"/>
      <c r="CS114" s="20"/>
      <c r="CT114" s="20"/>
      <c r="CU114" s="20"/>
      <c r="CV114" s="20"/>
      <c r="CW114" s="20"/>
      <c r="CX114" s="20"/>
      <c r="CY114" s="20"/>
      <c r="CZ114" s="20"/>
      <c r="DA114" s="20"/>
      <c r="DB114" s="20"/>
      <c r="DC114" s="20"/>
      <c r="DD114" s="20"/>
    </row>
    <row r="115" spans="12:108" x14ac:dyDescent="0.25">
      <c r="L115" s="30"/>
      <c r="N115" s="30"/>
      <c r="P115" s="30"/>
      <c r="R115" s="30"/>
      <c r="T115" s="30"/>
      <c r="W115" s="30"/>
      <c r="Y115" s="30"/>
      <c r="AA115" s="30"/>
      <c r="AC115" s="30"/>
      <c r="AE115" s="30"/>
      <c r="AG115" s="30"/>
      <c r="AI115" s="30"/>
      <c r="AK115" s="30"/>
      <c r="AM115" s="30"/>
      <c r="AO115" s="30"/>
      <c r="AR115" s="30"/>
      <c r="AT115" s="30"/>
      <c r="AV115" s="30"/>
      <c r="AX115" s="30"/>
      <c r="AZ115" s="30"/>
      <c r="BB115" s="30"/>
      <c r="BD115" s="30"/>
      <c r="BF115" s="30"/>
      <c r="BH115" s="30"/>
      <c r="BJ115" s="30"/>
      <c r="BM115" s="30"/>
      <c r="BO115" s="30"/>
      <c r="BQ115" s="30"/>
      <c r="BS115" s="30"/>
      <c r="BU115" s="30"/>
      <c r="BW115" s="64"/>
      <c r="BX115" s="64"/>
      <c r="BY115" s="64"/>
      <c r="BZ115" s="64"/>
      <c r="CA115" s="64"/>
      <c r="CB115" s="64"/>
      <c r="CC115" s="64"/>
      <c r="CD115" s="64"/>
      <c r="CE115" s="64"/>
      <c r="CF115" s="64"/>
      <c r="CG115" s="64"/>
      <c r="CH115" s="64"/>
      <c r="CI115" s="64"/>
      <c r="CJ115" s="64"/>
      <c r="CK115" s="64"/>
      <c r="CL115" s="64"/>
      <c r="CM115" s="64"/>
      <c r="CN115" s="64"/>
      <c r="CO115" s="64"/>
      <c r="CP115" s="20"/>
      <c r="CQ115" s="20"/>
      <c r="CR115" s="20"/>
      <c r="CS115" s="20"/>
      <c r="CT115" s="20"/>
      <c r="CU115" s="20"/>
      <c r="CV115" s="20"/>
      <c r="CW115" s="20"/>
      <c r="CX115" s="20"/>
      <c r="CY115" s="20"/>
      <c r="CZ115" s="20"/>
      <c r="DA115" s="20"/>
      <c r="DB115" s="20"/>
      <c r="DC115" s="20"/>
      <c r="DD115" s="20"/>
    </row>
    <row r="116" spans="12:108" x14ac:dyDescent="0.25">
      <c r="L116" s="30"/>
      <c r="N116" s="30"/>
      <c r="P116" s="30"/>
      <c r="R116" s="30"/>
      <c r="T116" s="30"/>
      <c r="W116" s="30"/>
      <c r="Y116" s="30"/>
      <c r="AA116" s="30"/>
      <c r="AC116" s="30"/>
      <c r="AE116" s="30"/>
      <c r="AG116" s="30"/>
      <c r="AI116" s="30"/>
      <c r="AK116" s="30"/>
      <c r="AM116" s="30"/>
      <c r="AO116" s="30"/>
      <c r="AR116" s="30"/>
      <c r="AT116" s="30"/>
      <c r="AV116" s="30"/>
      <c r="AX116" s="30"/>
      <c r="AZ116" s="30"/>
      <c r="BB116" s="30"/>
      <c r="BD116" s="30"/>
      <c r="BF116" s="30"/>
      <c r="BH116" s="30"/>
      <c r="BJ116" s="30"/>
      <c r="BM116" s="30"/>
      <c r="BO116" s="30"/>
      <c r="BQ116" s="30"/>
      <c r="BS116" s="30"/>
      <c r="BU116" s="30"/>
      <c r="BW116" s="64"/>
      <c r="BX116" s="64"/>
      <c r="BY116" s="64"/>
      <c r="BZ116" s="64"/>
      <c r="CA116" s="64"/>
      <c r="CB116" s="64"/>
      <c r="CC116" s="64"/>
      <c r="CD116" s="64"/>
      <c r="CE116" s="64"/>
      <c r="CF116" s="64"/>
      <c r="CG116" s="64"/>
      <c r="CH116" s="64"/>
      <c r="CI116" s="64"/>
      <c r="CJ116" s="64"/>
      <c r="CK116" s="64"/>
      <c r="CL116" s="64"/>
      <c r="CM116" s="64"/>
      <c r="CN116" s="64"/>
      <c r="CO116" s="64"/>
      <c r="CP116" s="20"/>
      <c r="CQ116" s="20"/>
      <c r="CR116" s="20"/>
      <c r="CS116" s="20"/>
      <c r="CT116" s="20"/>
      <c r="CU116" s="20"/>
      <c r="CV116" s="20"/>
      <c r="CW116" s="20"/>
      <c r="CX116" s="20"/>
      <c r="CY116" s="20"/>
      <c r="CZ116" s="20"/>
      <c r="DA116" s="20"/>
      <c r="DB116" s="20"/>
      <c r="DC116" s="20"/>
      <c r="DD116" s="20"/>
    </row>
    <row r="117" spans="12:108" x14ac:dyDescent="0.25">
      <c r="L117" s="30"/>
      <c r="N117" s="30"/>
      <c r="P117" s="30"/>
      <c r="R117" s="30"/>
      <c r="T117" s="30"/>
      <c r="W117" s="30"/>
      <c r="Y117" s="30"/>
      <c r="AA117" s="30"/>
      <c r="AC117" s="30"/>
      <c r="AE117" s="30"/>
      <c r="AG117" s="30"/>
      <c r="AI117" s="30"/>
      <c r="AK117" s="30"/>
      <c r="AM117" s="30"/>
      <c r="AO117" s="30"/>
      <c r="AR117" s="30"/>
      <c r="AT117" s="30"/>
      <c r="AV117" s="30"/>
      <c r="AX117" s="30"/>
      <c r="AZ117" s="30"/>
      <c r="BB117" s="30"/>
      <c r="BD117" s="30"/>
      <c r="BF117" s="30"/>
      <c r="BH117" s="30"/>
      <c r="BJ117" s="30"/>
      <c r="BM117" s="30"/>
      <c r="BO117" s="30"/>
      <c r="BQ117" s="30"/>
      <c r="BS117" s="30"/>
      <c r="BU117" s="30"/>
      <c r="BW117" s="64"/>
      <c r="BX117" s="64"/>
      <c r="BY117" s="64"/>
      <c r="BZ117" s="64"/>
      <c r="CA117" s="64"/>
      <c r="CB117" s="64"/>
      <c r="CC117" s="64"/>
      <c r="CD117" s="64"/>
      <c r="CE117" s="64"/>
      <c r="CF117" s="64"/>
      <c r="CG117" s="64"/>
      <c r="CH117" s="64"/>
      <c r="CI117" s="64"/>
      <c r="CJ117" s="64"/>
      <c r="CK117" s="64"/>
      <c r="CL117" s="64"/>
      <c r="CM117" s="64"/>
      <c r="CN117" s="64"/>
      <c r="CO117" s="64"/>
      <c r="CP117" s="20"/>
      <c r="CQ117" s="20"/>
      <c r="CR117" s="20"/>
      <c r="CS117" s="20"/>
      <c r="CT117" s="20"/>
      <c r="CU117" s="20"/>
      <c r="CV117" s="20"/>
      <c r="CW117" s="20"/>
      <c r="CX117" s="20"/>
      <c r="CY117" s="20"/>
      <c r="CZ117" s="20"/>
      <c r="DA117" s="20"/>
      <c r="DB117" s="20"/>
      <c r="DC117" s="20"/>
      <c r="DD117" s="20"/>
    </row>
    <row r="118" spans="12:108" x14ac:dyDescent="0.25">
      <c r="L118" s="30"/>
      <c r="N118" s="30"/>
      <c r="P118" s="30"/>
      <c r="R118" s="30"/>
      <c r="T118" s="30"/>
      <c r="W118" s="30"/>
      <c r="Y118" s="30"/>
      <c r="AA118" s="30"/>
      <c r="AC118" s="30"/>
      <c r="AE118" s="30"/>
      <c r="AG118" s="30"/>
      <c r="AI118" s="30"/>
      <c r="AK118" s="30"/>
      <c r="AM118" s="30"/>
      <c r="AO118" s="30"/>
      <c r="AR118" s="30"/>
      <c r="AT118" s="30"/>
      <c r="AV118" s="30"/>
      <c r="AX118" s="30"/>
      <c r="AZ118" s="30"/>
      <c r="BB118" s="30"/>
      <c r="BD118" s="30"/>
      <c r="BF118" s="30"/>
      <c r="BH118" s="30"/>
      <c r="BJ118" s="30"/>
      <c r="BM118" s="30"/>
      <c r="BO118" s="30"/>
      <c r="BQ118" s="30"/>
      <c r="BS118" s="30"/>
      <c r="BU118" s="30"/>
      <c r="BW118" s="64"/>
      <c r="BX118" s="64"/>
      <c r="BY118" s="64"/>
      <c r="BZ118" s="64"/>
      <c r="CA118" s="64"/>
      <c r="CB118" s="64"/>
      <c r="CC118" s="64"/>
      <c r="CD118" s="64"/>
      <c r="CE118" s="64"/>
      <c r="CF118" s="64"/>
      <c r="CG118" s="64"/>
      <c r="CH118" s="64"/>
      <c r="CI118" s="64"/>
      <c r="CJ118" s="64"/>
      <c r="CK118" s="64"/>
      <c r="CL118" s="64"/>
      <c r="CM118" s="64"/>
      <c r="CN118" s="64"/>
      <c r="CO118" s="64"/>
      <c r="CP118" s="20"/>
      <c r="CQ118" s="20"/>
      <c r="CR118" s="20"/>
      <c r="CS118" s="20"/>
      <c r="CT118" s="20"/>
      <c r="CU118" s="20"/>
      <c r="CV118" s="20"/>
      <c r="CW118" s="20"/>
      <c r="CX118" s="20"/>
      <c r="CY118" s="20"/>
      <c r="CZ118" s="20"/>
      <c r="DA118" s="20"/>
      <c r="DB118" s="20"/>
      <c r="DC118" s="20"/>
      <c r="DD118" s="20"/>
    </row>
    <row r="119" spans="12:108" x14ac:dyDescent="0.25">
      <c r="L119" s="30"/>
      <c r="N119" s="30"/>
      <c r="P119" s="30"/>
      <c r="R119" s="30"/>
      <c r="T119" s="30"/>
      <c r="W119" s="30"/>
      <c r="Y119" s="30"/>
      <c r="AA119" s="30"/>
      <c r="AC119" s="30"/>
      <c r="AE119" s="30"/>
      <c r="AG119" s="30"/>
      <c r="AI119" s="30"/>
      <c r="AK119" s="30"/>
      <c r="AM119" s="30"/>
      <c r="AO119" s="30"/>
      <c r="AR119" s="30"/>
      <c r="AT119" s="30"/>
      <c r="AV119" s="30"/>
      <c r="AX119" s="30"/>
      <c r="AZ119" s="30"/>
      <c r="BB119" s="30"/>
      <c r="BD119" s="30"/>
      <c r="BF119" s="30"/>
      <c r="BH119" s="30"/>
      <c r="BJ119" s="30"/>
      <c r="BM119" s="30"/>
      <c r="BO119" s="30"/>
      <c r="BQ119" s="30"/>
      <c r="BS119" s="30"/>
      <c r="BU119" s="30"/>
      <c r="BW119" s="64"/>
      <c r="BX119" s="64"/>
      <c r="BY119" s="64"/>
      <c r="BZ119" s="64"/>
      <c r="CA119" s="64"/>
      <c r="CB119" s="64"/>
      <c r="CC119" s="64"/>
      <c r="CD119" s="64"/>
      <c r="CE119" s="64"/>
      <c r="CF119" s="64"/>
      <c r="CG119" s="64"/>
      <c r="CH119" s="64"/>
      <c r="CI119" s="64"/>
      <c r="CJ119" s="64"/>
      <c r="CK119" s="64"/>
      <c r="CL119" s="64"/>
      <c r="CM119" s="64"/>
      <c r="CN119" s="64"/>
      <c r="CO119" s="64"/>
      <c r="CP119" s="20"/>
      <c r="CQ119" s="20"/>
      <c r="CR119" s="20"/>
      <c r="CS119" s="20"/>
      <c r="CT119" s="20"/>
      <c r="CU119" s="20"/>
      <c r="CV119" s="20"/>
      <c r="CW119" s="20"/>
      <c r="CX119" s="20"/>
      <c r="CY119" s="20"/>
      <c r="CZ119" s="20"/>
      <c r="DA119" s="20"/>
      <c r="DB119" s="20"/>
      <c r="DC119" s="20"/>
      <c r="DD119" s="20"/>
    </row>
    <row r="120" spans="12:108" x14ac:dyDescent="0.25">
      <c r="L120" s="30"/>
      <c r="N120" s="30"/>
      <c r="P120" s="30"/>
      <c r="R120" s="30"/>
      <c r="T120" s="30"/>
      <c r="W120" s="30"/>
      <c r="Y120" s="30"/>
      <c r="AA120" s="30"/>
      <c r="AC120" s="30"/>
      <c r="AE120" s="30"/>
      <c r="AG120" s="30"/>
      <c r="AI120" s="30"/>
      <c r="AK120" s="30"/>
      <c r="AM120" s="30"/>
      <c r="AO120" s="30"/>
      <c r="AR120" s="30"/>
      <c r="AT120" s="30"/>
      <c r="AV120" s="30"/>
      <c r="AX120" s="30"/>
      <c r="AZ120" s="30"/>
      <c r="BB120" s="30"/>
      <c r="BD120" s="30"/>
      <c r="BF120" s="30"/>
      <c r="BH120" s="30"/>
      <c r="BJ120" s="30"/>
      <c r="BM120" s="30"/>
      <c r="BO120" s="30"/>
      <c r="BQ120" s="30"/>
      <c r="BS120" s="30"/>
      <c r="BU120" s="30"/>
      <c r="BW120" s="64"/>
      <c r="BX120" s="64"/>
      <c r="BY120" s="64"/>
      <c r="BZ120" s="64"/>
      <c r="CA120" s="64"/>
      <c r="CB120" s="64"/>
      <c r="CC120" s="64"/>
      <c r="CD120" s="64"/>
      <c r="CE120" s="64"/>
      <c r="CF120" s="64"/>
      <c r="CG120" s="64"/>
      <c r="CH120" s="64"/>
      <c r="CI120" s="64"/>
      <c r="CJ120" s="64"/>
      <c r="CK120" s="64"/>
      <c r="CL120" s="64"/>
      <c r="CM120" s="64"/>
      <c r="CN120" s="64"/>
      <c r="CO120" s="64"/>
      <c r="CP120" s="20"/>
      <c r="CQ120" s="20"/>
      <c r="CR120" s="20"/>
      <c r="CS120" s="20"/>
      <c r="CT120" s="20"/>
      <c r="CU120" s="20"/>
      <c r="CV120" s="20"/>
      <c r="CW120" s="20"/>
      <c r="CX120" s="20"/>
      <c r="CY120" s="20"/>
      <c r="CZ120" s="20"/>
      <c r="DA120" s="20"/>
      <c r="DB120" s="20"/>
      <c r="DC120" s="20"/>
      <c r="DD120" s="20"/>
    </row>
    <row r="121" spans="12:108" x14ac:dyDescent="0.25">
      <c r="L121" s="30"/>
      <c r="N121" s="30"/>
      <c r="P121" s="30"/>
      <c r="R121" s="30"/>
      <c r="T121" s="30"/>
      <c r="W121" s="30"/>
      <c r="Y121" s="30"/>
      <c r="AA121" s="30"/>
      <c r="AC121" s="30"/>
      <c r="AE121" s="30"/>
      <c r="AG121" s="30"/>
      <c r="AI121" s="30"/>
      <c r="AK121" s="30"/>
      <c r="AM121" s="30"/>
      <c r="AO121" s="30"/>
      <c r="AR121" s="30"/>
      <c r="AT121" s="30"/>
      <c r="AV121" s="30"/>
      <c r="AX121" s="30"/>
      <c r="AZ121" s="30"/>
      <c r="BB121" s="30"/>
      <c r="BD121" s="30"/>
      <c r="BF121" s="30"/>
      <c r="BH121" s="30"/>
      <c r="BJ121" s="30"/>
      <c r="BM121" s="30"/>
      <c r="BO121" s="30"/>
      <c r="BQ121" s="30"/>
      <c r="BS121" s="30"/>
      <c r="BU121" s="30"/>
      <c r="BW121" s="64"/>
      <c r="BX121" s="64"/>
      <c r="BY121" s="64"/>
      <c r="BZ121" s="64"/>
      <c r="CA121" s="64"/>
      <c r="CB121" s="64"/>
      <c r="CC121" s="64"/>
      <c r="CD121" s="64"/>
      <c r="CE121" s="64"/>
      <c r="CF121" s="64"/>
      <c r="CG121" s="64"/>
      <c r="CH121" s="64"/>
      <c r="CI121" s="64"/>
      <c r="CJ121" s="64"/>
      <c r="CK121" s="64"/>
      <c r="CL121" s="64"/>
      <c r="CM121" s="64"/>
      <c r="CN121" s="64"/>
      <c r="CO121" s="64"/>
      <c r="CP121" s="20"/>
      <c r="CQ121" s="20"/>
      <c r="CR121" s="20"/>
      <c r="CS121" s="20"/>
      <c r="CT121" s="20"/>
      <c r="CU121" s="20"/>
      <c r="CV121" s="20"/>
      <c r="CW121" s="20"/>
      <c r="CX121" s="20"/>
      <c r="CY121" s="20"/>
      <c r="CZ121" s="20"/>
      <c r="DA121" s="20"/>
      <c r="DB121" s="20"/>
      <c r="DC121" s="20"/>
      <c r="DD121" s="20"/>
    </row>
    <row r="122" spans="12:108" x14ac:dyDescent="0.25">
      <c r="L122" s="30"/>
      <c r="N122" s="30"/>
      <c r="P122" s="30"/>
      <c r="R122" s="30"/>
      <c r="T122" s="30"/>
      <c r="W122" s="30"/>
      <c r="Y122" s="30"/>
      <c r="AA122" s="30"/>
      <c r="AC122" s="30"/>
      <c r="AE122" s="30"/>
      <c r="AG122" s="30"/>
      <c r="AI122" s="30"/>
      <c r="AK122" s="30"/>
      <c r="AM122" s="30"/>
      <c r="AO122" s="30"/>
      <c r="AR122" s="30"/>
      <c r="AT122" s="30"/>
      <c r="AV122" s="30"/>
      <c r="AX122" s="30"/>
      <c r="AZ122" s="30"/>
      <c r="BB122" s="30"/>
      <c r="BD122" s="30"/>
      <c r="BF122" s="30"/>
      <c r="BH122" s="30"/>
      <c r="BJ122" s="30"/>
      <c r="BM122" s="30"/>
      <c r="BO122" s="30"/>
      <c r="BQ122" s="30"/>
      <c r="BS122" s="30"/>
      <c r="BU122" s="30"/>
      <c r="BW122" s="64"/>
      <c r="BX122" s="64"/>
      <c r="BY122" s="64"/>
      <c r="BZ122" s="64"/>
      <c r="CA122" s="64"/>
      <c r="CB122" s="64"/>
      <c r="CC122" s="64"/>
      <c r="CD122" s="64"/>
      <c r="CE122" s="64"/>
      <c r="CF122" s="64"/>
      <c r="CG122" s="64"/>
      <c r="CH122" s="64"/>
      <c r="CI122" s="64"/>
      <c r="CJ122" s="64"/>
      <c r="CK122" s="64"/>
      <c r="CL122" s="64"/>
      <c r="CM122" s="64"/>
      <c r="CN122" s="64"/>
      <c r="CO122" s="64"/>
      <c r="CP122" s="20"/>
      <c r="CQ122" s="20"/>
      <c r="CR122" s="20"/>
      <c r="CS122" s="20"/>
      <c r="CT122" s="20"/>
      <c r="CU122" s="20"/>
      <c r="CV122" s="20"/>
      <c r="CW122" s="20"/>
      <c r="CX122" s="20"/>
      <c r="CY122" s="20"/>
      <c r="CZ122" s="20"/>
      <c r="DA122" s="20"/>
      <c r="DB122" s="20"/>
      <c r="DC122" s="20"/>
      <c r="DD122" s="20"/>
    </row>
    <row r="123" spans="12:108" x14ac:dyDescent="0.25">
      <c r="L123" s="30"/>
      <c r="N123" s="30"/>
      <c r="P123" s="30"/>
      <c r="R123" s="30"/>
      <c r="T123" s="30"/>
      <c r="W123" s="30"/>
      <c r="Y123" s="30"/>
      <c r="AA123" s="30"/>
      <c r="AC123" s="30"/>
      <c r="AE123" s="30"/>
      <c r="AG123" s="30"/>
      <c r="AI123" s="30"/>
      <c r="AK123" s="30"/>
      <c r="AM123" s="30"/>
      <c r="AO123" s="30"/>
      <c r="AR123" s="30"/>
      <c r="AT123" s="30"/>
      <c r="AV123" s="30"/>
      <c r="AX123" s="30"/>
      <c r="AZ123" s="30"/>
      <c r="BB123" s="30"/>
      <c r="BD123" s="30"/>
      <c r="BF123" s="30"/>
      <c r="BH123" s="30"/>
      <c r="BJ123" s="30"/>
      <c r="BM123" s="30"/>
      <c r="BO123" s="30"/>
      <c r="BQ123" s="30"/>
      <c r="BS123" s="30"/>
      <c r="BU123" s="30"/>
      <c r="BW123" s="64"/>
      <c r="BX123" s="64"/>
      <c r="BY123" s="64"/>
      <c r="BZ123" s="64"/>
      <c r="CA123" s="64"/>
      <c r="CB123" s="64"/>
      <c r="CC123" s="64"/>
      <c r="CD123" s="64"/>
      <c r="CE123" s="64"/>
      <c r="CF123" s="64"/>
      <c r="CG123" s="64"/>
      <c r="CH123" s="64"/>
      <c r="CI123" s="64"/>
      <c r="CJ123" s="64"/>
      <c r="CK123" s="64"/>
      <c r="CL123" s="64"/>
      <c r="CM123" s="64"/>
      <c r="CN123" s="64"/>
      <c r="CO123" s="64"/>
      <c r="CP123" s="20"/>
      <c r="CQ123" s="20"/>
      <c r="CR123" s="20"/>
      <c r="CS123" s="20"/>
      <c r="CT123" s="20"/>
      <c r="CU123" s="20"/>
      <c r="CV123" s="20"/>
      <c r="CW123" s="20"/>
      <c r="CX123" s="20"/>
      <c r="CY123" s="20"/>
      <c r="CZ123" s="20"/>
      <c r="DA123" s="20"/>
      <c r="DB123" s="20"/>
      <c r="DC123" s="20"/>
      <c r="DD123" s="20"/>
    </row>
    <row r="124" spans="12:108" x14ac:dyDescent="0.25">
      <c r="L124" s="30"/>
      <c r="N124" s="30"/>
      <c r="P124" s="30"/>
      <c r="R124" s="30"/>
      <c r="T124" s="30"/>
      <c r="W124" s="30"/>
      <c r="Y124" s="30"/>
      <c r="AA124" s="30"/>
      <c r="AC124" s="30"/>
      <c r="AE124" s="30"/>
      <c r="AG124" s="30"/>
      <c r="AI124" s="30"/>
      <c r="AK124" s="30"/>
      <c r="AM124" s="30"/>
      <c r="AO124" s="30"/>
      <c r="AR124" s="30"/>
      <c r="AT124" s="30"/>
      <c r="AV124" s="30"/>
      <c r="AX124" s="30"/>
      <c r="AZ124" s="30"/>
      <c r="BB124" s="30"/>
      <c r="BD124" s="30"/>
      <c r="BF124" s="30"/>
      <c r="BH124" s="30"/>
      <c r="BJ124" s="30"/>
      <c r="BM124" s="30"/>
      <c r="BO124" s="30"/>
      <c r="BQ124" s="30"/>
      <c r="BS124" s="30"/>
      <c r="BU124" s="30"/>
      <c r="BW124" s="64"/>
      <c r="BX124" s="64"/>
      <c r="BY124" s="64"/>
      <c r="BZ124" s="64"/>
      <c r="CA124" s="64"/>
      <c r="CB124" s="64"/>
      <c r="CC124" s="64"/>
      <c r="CD124" s="64"/>
      <c r="CE124" s="64"/>
      <c r="CF124" s="64"/>
      <c r="CG124" s="64"/>
      <c r="CH124" s="64"/>
      <c r="CI124" s="64"/>
      <c r="CJ124" s="64"/>
      <c r="CK124" s="64"/>
      <c r="CL124" s="64"/>
      <c r="CM124" s="64"/>
      <c r="CN124" s="64"/>
      <c r="CO124" s="64"/>
      <c r="CP124" s="20"/>
      <c r="CQ124" s="20"/>
      <c r="CR124" s="20"/>
      <c r="CS124" s="20"/>
      <c r="CT124" s="20"/>
      <c r="CU124" s="20"/>
      <c r="CV124" s="20"/>
      <c r="CW124" s="20"/>
      <c r="CX124" s="20"/>
      <c r="CY124" s="20"/>
      <c r="CZ124" s="20"/>
      <c r="DA124" s="20"/>
      <c r="DB124" s="20"/>
      <c r="DC124" s="20"/>
      <c r="DD124" s="20"/>
    </row>
    <row r="125" spans="12:108" x14ac:dyDescent="0.25">
      <c r="L125" s="30"/>
      <c r="N125" s="30"/>
      <c r="P125" s="30"/>
      <c r="R125" s="30"/>
      <c r="T125" s="30"/>
      <c r="W125" s="30"/>
      <c r="Y125" s="30"/>
      <c r="AA125" s="30"/>
      <c r="AC125" s="30"/>
      <c r="AE125" s="30"/>
      <c r="AG125" s="30"/>
      <c r="AI125" s="30"/>
      <c r="AK125" s="30"/>
      <c r="AM125" s="30"/>
      <c r="AO125" s="30"/>
      <c r="AR125" s="30"/>
      <c r="AT125" s="30"/>
      <c r="AV125" s="30"/>
      <c r="AX125" s="30"/>
      <c r="AZ125" s="30"/>
      <c r="BB125" s="30"/>
      <c r="BD125" s="30"/>
      <c r="BF125" s="30"/>
      <c r="BH125" s="30"/>
      <c r="BJ125" s="30"/>
      <c r="BM125" s="30"/>
      <c r="BO125" s="30"/>
      <c r="BQ125" s="30"/>
      <c r="BS125" s="30"/>
      <c r="BU125" s="30"/>
      <c r="BW125" s="64"/>
      <c r="BX125" s="64"/>
      <c r="BY125" s="64"/>
      <c r="BZ125" s="64"/>
      <c r="CA125" s="64"/>
      <c r="CB125" s="64"/>
      <c r="CC125" s="64"/>
      <c r="CD125" s="64"/>
      <c r="CE125" s="64"/>
      <c r="CF125" s="64"/>
      <c r="CG125" s="64"/>
      <c r="CH125" s="64"/>
      <c r="CI125" s="64"/>
      <c r="CJ125" s="64"/>
      <c r="CK125" s="64"/>
      <c r="CL125" s="64"/>
      <c r="CM125" s="64"/>
      <c r="CN125" s="64"/>
      <c r="CO125" s="64"/>
      <c r="CP125" s="20"/>
      <c r="CQ125" s="20"/>
      <c r="CR125" s="20"/>
      <c r="CS125" s="20"/>
      <c r="CT125" s="20"/>
      <c r="CU125" s="20"/>
      <c r="CV125" s="20"/>
      <c r="CW125" s="20"/>
      <c r="CX125" s="20"/>
      <c r="CY125" s="20"/>
      <c r="CZ125" s="20"/>
      <c r="DA125" s="20"/>
      <c r="DB125" s="20"/>
      <c r="DC125" s="20"/>
      <c r="DD125" s="20"/>
    </row>
    <row r="126" spans="12:108" x14ac:dyDescent="0.25">
      <c r="L126" s="30"/>
      <c r="N126" s="30"/>
      <c r="P126" s="30"/>
      <c r="R126" s="30"/>
      <c r="T126" s="30"/>
      <c r="W126" s="30"/>
      <c r="Y126" s="30"/>
      <c r="AA126" s="30"/>
      <c r="AC126" s="30"/>
      <c r="AE126" s="30"/>
      <c r="AG126" s="30"/>
      <c r="AI126" s="30"/>
      <c r="AK126" s="30"/>
      <c r="AM126" s="30"/>
      <c r="AO126" s="30"/>
      <c r="AR126" s="30"/>
      <c r="AT126" s="30"/>
      <c r="AV126" s="30"/>
      <c r="AX126" s="30"/>
      <c r="AZ126" s="30"/>
      <c r="BB126" s="30"/>
      <c r="BD126" s="30"/>
      <c r="BF126" s="30"/>
      <c r="BH126" s="30"/>
      <c r="BJ126" s="30"/>
      <c r="BM126" s="30"/>
      <c r="BO126" s="30"/>
      <c r="BQ126" s="30"/>
      <c r="BS126" s="30"/>
      <c r="BU126" s="30"/>
      <c r="BW126" s="64"/>
      <c r="BX126" s="64"/>
      <c r="BY126" s="64"/>
      <c r="BZ126" s="64"/>
      <c r="CA126" s="64"/>
      <c r="CB126" s="64"/>
      <c r="CC126" s="64"/>
      <c r="CD126" s="64"/>
      <c r="CE126" s="64"/>
      <c r="CF126" s="64"/>
      <c r="CG126" s="64"/>
      <c r="CH126" s="64"/>
      <c r="CI126" s="64"/>
      <c r="CJ126" s="64"/>
      <c r="CK126" s="64"/>
      <c r="CL126" s="64"/>
      <c r="CM126" s="64"/>
      <c r="CN126" s="64"/>
      <c r="CO126" s="64"/>
      <c r="CP126" s="20"/>
      <c r="CQ126" s="20"/>
      <c r="CR126" s="20"/>
      <c r="CS126" s="20"/>
      <c r="CT126" s="20"/>
      <c r="CU126" s="20"/>
      <c r="CV126" s="20"/>
      <c r="CW126" s="20"/>
      <c r="CX126" s="20"/>
      <c r="CY126" s="20"/>
      <c r="CZ126" s="20"/>
      <c r="DA126" s="20"/>
      <c r="DB126" s="20"/>
      <c r="DC126" s="20"/>
      <c r="DD126" s="20"/>
    </row>
    <row r="127" spans="12:108" x14ac:dyDescent="0.25">
      <c r="L127" s="30"/>
      <c r="N127" s="30"/>
      <c r="P127" s="30"/>
      <c r="R127" s="30"/>
      <c r="T127" s="30"/>
      <c r="W127" s="30"/>
      <c r="Y127" s="30"/>
      <c r="AA127" s="30"/>
      <c r="AC127" s="30"/>
      <c r="AE127" s="30"/>
      <c r="AG127" s="30"/>
      <c r="AI127" s="30"/>
      <c r="AK127" s="30"/>
      <c r="AM127" s="30"/>
      <c r="AO127" s="30"/>
      <c r="AR127" s="30"/>
      <c r="AT127" s="30"/>
      <c r="AV127" s="30"/>
      <c r="AX127" s="30"/>
      <c r="AZ127" s="30"/>
      <c r="BB127" s="30"/>
      <c r="BD127" s="30"/>
      <c r="BF127" s="30"/>
      <c r="BH127" s="30"/>
      <c r="BJ127" s="30"/>
      <c r="BM127" s="30"/>
      <c r="BO127" s="30"/>
      <c r="BQ127" s="30"/>
      <c r="BS127" s="30"/>
      <c r="BU127" s="30"/>
      <c r="BW127" s="64"/>
      <c r="BX127" s="64"/>
      <c r="BY127" s="64"/>
      <c r="BZ127" s="64"/>
      <c r="CA127" s="64"/>
      <c r="CB127" s="64"/>
      <c r="CC127" s="64"/>
      <c r="CD127" s="64"/>
      <c r="CE127" s="64"/>
      <c r="CF127" s="64"/>
      <c r="CG127" s="64"/>
      <c r="CH127" s="64"/>
      <c r="CI127" s="64"/>
      <c r="CJ127" s="64"/>
      <c r="CK127" s="64"/>
      <c r="CL127" s="64"/>
      <c r="CM127" s="64"/>
      <c r="CN127" s="64"/>
      <c r="CO127" s="64"/>
      <c r="CP127" s="20"/>
      <c r="CQ127" s="20"/>
      <c r="CR127" s="20"/>
      <c r="CS127" s="20"/>
      <c r="CT127" s="20"/>
      <c r="CU127" s="20"/>
      <c r="CV127" s="20"/>
      <c r="CW127" s="20"/>
      <c r="CX127" s="20"/>
      <c r="CY127" s="20"/>
      <c r="CZ127" s="20"/>
      <c r="DA127" s="20"/>
      <c r="DB127" s="20"/>
      <c r="DC127" s="20"/>
      <c r="DD127" s="20"/>
    </row>
    <row r="128" spans="12:108" x14ac:dyDescent="0.25">
      <c r="L128" s="30"/>
      <c r="N128" s="30"/>
      <c r="P128" s="30"/>
      <c r="R128" s="30"/>
      <c r="T128" s="30"/>
      <c r="W128" s="30"/>
      <c r="Y128" s="30"/>
      <c r="AA128" s="30"/>
      <c r="AC128" s="30"/>
      <c r="AE128" s="30"/>
      <c r="AG128" s="30"/>
      <c r="AI128" s="30"/>
      <c r="AK128" s="30"/>
      <c r="AM128" s="30"/>
      <c r="AO128" s="30"/>
      <c r="AR128" s="30"/>
      <c r="AT128" s="30"/>
      <c r="AV128" s="30"/>
      <c r="AX128" s="30"/>
      <c r="AZ128" s="30"/>
      <c r="BB128" s="30"/>
      <c r="BD128" s="30"/>
      <c r="BF128" s="30"/>
      <c r="BH128" s="30"/>
      <c r="BJ128" s="30"/>
      <c r="BM128" s="30"/>
      <c r="BO128" s="30"/>
      <c r="BQ128" s="30"/>
      <c r="BS128" s="30"/>
      <c r="BU128" s="30"/>
      <c r="BW128" s="64"/>
      <c r="BX128" s="64"/>
      <c r="BY128" s="64"/>
      <c r="BZ128" s="64"/>
      <c r="CA128" s="64"/>
      <c r="CB128" s="64"/>
      <c r="CC128" s="64"/>
      <c r="CD128" s="64"/>
      <c r="CE128" s="64"/>
      <c r="CF128" s="64"/>
      <c r="CG128" s="64"/>
      <c r="CH128" s="64"/>
      <c r="CI128" s="64"/>
      <c r="CJ128" s="64"/>
      <c r="CK128" s="64"/>
      <c r="CL128" s="64"/>
      <c r="CM128" s="64"/>
      <c r="CN128" s="64"/>
      <c r="CO128" s="64"/>
      <c r="CP128" s="20"/>
      <c r="CQ128" s="20"/>
      <c r="CR128" s="20"/>
      <c r="CS128" s="20"/>
      <c r="CT128" s="20"/>
      <c r="CU128" s="20"/>
      <c r="CV128" s="20"/>
      <c r="CW128" s="20"/>
      <c r="CX128" s="20"/>
      <c r="CY128" s="20"/>
      <c r="CZ128" s="20"/>
      <c r="DA128" s="20"/>
      <c r="DB128" s="20"/>
      <c r="DC128" s="20"/>
      <c r="DD128" s="20"/>
    </row>
    <row r="129" spans="12:108" x14ac:dyDescent="0.25">
      <c r="L129" s="30"/>
      <c r="N129" s="30"/>
      <c r="P129" s="30"/>
      <c r="R129" s="30"/>
      <c r="T129" s="30"/>
      <c r="W129" s="30"/>
      <c r="Y129" s="30"/>
      <c r="AA129" s="30"/>
      <c r="AC129" s="30"/>
      <c r="AE129" s="30"/>
      <c r="AG129" s="30"/>
      <c r="AI129" s="30"/>
      <c r="AK129" s="30"/>
      <c r="AM129" s="30"/>
      <c r="AO129" s="30"/>
      <c r="AR129" s="30"/>
      <c r="AT129" s="30"/>
      <c r="AV129" s="30"/>
      <c r="AX129" s="30"/>
      <c r="AZ129" s="30"/>
      <c r="BB129" s="30"/>
      <c r="BD129" s="30"/>
      <c r="BF129" s="30"/>
      <c r="BH129" s="30"/>
      <c r="BJ129" s="30"/>
      <c r="BM129" s="30"/>
      <c r="BO129" s="30"/>
      <c r="BQ129" s="30"/>
      <c r="BS129" s="30"/>
      <c r="BU129" s="30"/>
      <c r="BW129" s="64"/>
      <c r="BX129" s="64"/>
      <c r="BY129" s="64"/>
      <c r="BZ129" s="64"/>
      <c r="CA129" s="64"/>
      <c r="CB129" s="64"/>
      <c r="CC129" s="64"/>
      <c r="CD129" s="64"/>
      <c r="CE129" s="64"/>
      <c r="CF129" s="64"/>
      <c r="CG129" s="64"/>
      <c r="CH129" s="64"/>
      <c r="CI129" s="64"/>
      <c r="CJ129" s="64"/>
      <c r="CK129" s="64"/>
      <c r="CL129" s="64"/>
      <c r="CM129" s="64"/>
      <c r="CN129" s="64"/>
      <c r="CO129" s="64"/>
      <c r="CP129" s="20"/>
      <c r="CQ129" s="20"/>
      <c r="CR129" s="20"/>
      <c r="CS129" s="20"/>
      <c r="CT129" s="20"/>
      <c r="CU129" s="20"/>
      <c r="CV129" s="20"/>
      <c r="CW129" s="20"/>
      <c r="CX129" s="20"/>
      <c r="CY129" s="20"/>
      <c r="CZ129" s="20"/>
      <c r="DA129" s="20"/>
      <c r="DB129" s="20"/>
      <c r="DC129" s="20"/>
      <c r="DD129" s="20"/>
    </row>
    <row r="130" spans="12:108" x14ac:dyDescent="0.25">
      <c r="L130" s="30"/>
      <c r="N130" s="30"/>
      <c r="P130" s="30"/>
      <c r="R130" s="30"/>
      <c r="T130" s="30"/>
      <c r="W130" s="30"/>
      <c r="Y130" s="30"/>
      <c r="AA130" s="30"/>
      <c r="AC130" s="30"/>
      <c r="AE130" s="30"/>
      <c r="AG130" s="30"/>
      <c r="AI130" s="30"/>
      <c r="AK130" s="30"/>
      <c r="AM130" s="30"/>
      <c r="AO130" s="30"/>
      <c r="AR130" s="30"/>
      <c r="AT130" s="30"/>
      <c r="AV130" s="30"/>
      <c r="AX130" s="30"/>
      <c r="AZ130" s="30"/>
      <c r="BB130" s="30"/>
      <c r="BD130" s="30"/>
      <c r="BF130" s="30"/>
      <c r="BH130" s="30"/>
      <c r="BJ130" s="30"/>
      <c r="BM130" s="30"/>
      <c r="BO130" s="30"/>
      <c r="BQ130" s="30"/>
      <c r="BS130" s="30"/>
      <c r="BU130" s="30"/>
      <c r="BW130" s="64"/>
      <c r="BX130" s="64"/>
      <c r="BY130" s="64"/>
      <c r="BZ130" s="64"/>
      <c r="CA130" s="64"/>
      <c r="CB130" s="64"/>
      <c r="CC130" s="64"/>
      <c r="CD130" s="64"/>
      <c r="CE130" s="64"/>
      <c r="CF130" s="64"/>
      <c r="CG130" s="64"/>
      <c r="CH130" s="64"/>
      <c r="CI130" s="64"/>
      <c r="CJ130" s="64"/>
      <c r="CK130" s="64"/>
      <c r="CL130" s="64"/>
      <c r="CM130" s="64"/>
      <c r="CN130" s="64"/>
      <c r="CO130" s="64"/>
      <c r="CP130" s="20"/>
      <c r="CQ130" s="20"/>
      <c r="CR130" s="20"/>
      <c r="CS130" s="20"/>
      <c r="CT130" s="20"/>
      <c r="CU130" s="20"/>
      <c r="CV130" s="20"/>
      <c r="CW130" s="20"/>
      <c r="CX130" s="20"/>
      <c r="CY130" s="20"/>
      <c r="CZ130" s="20"/>
      <c r="DA130" s="20"/>
      <c r="DB130" s="20"/>
      <c r="DC130" s="20"/>
      <c r="DD130" s="20"/>
    </row>
    <row r="131" spans="12:108" x14ac:dyDescent="0.25">
      <c r="L131" s="30"/>
      <c r="N131" s="30"/>
      <c r="P131" s="30"/>
      <c r="R131" s="30"/>
      <c r="T131" s="30"/>
      <c r="W131" s="30"/>
      <c r="Y131" s="30"/>
      <c r="AA131" s="30"/>
      <c r="AC131" s="30"/>
      <c r="AE131" s="30"/>
      <c r="AG131" s="30"/>
      <c r="AI131" s="30"/>
      <c r="AK131" s="30"/>
      <c r="AM131" s="30"/>
      <c r="AO131" s="30"/>
      <c r="AR131" s="30"/>
      <c r="AT131" s="30"/>
      <c r="AV131" s="30"/>
      <c r="AX131" s="30"/>
      <c r="AZ131" s="30"/>
      <c r="BB131" s="30"/>
      <c r="BD131" s="30"/>
      <c r="BF131" s="30"/>
      <c r="BH131" s="30"/>
      <c r="BJ131" s="30"/>
      <c r="BM131" s="30"/>
      <c r="BO131" s="30"/>
      <c r="BQ131" s="30"/>
      <c r="BS131" s="30"/>
      <c r="BU131" s="30"/>
      <c r="BW131" s="64"/>
      <c r="BX131" s="64"/>
      <c r="BY131" s="64"/>
      <c r="BZ131" s="64"/>
      <c r="CA131" s="64"/>
      <c r="CB131" s="64"/>
      <c r="CC131" s="64"/>
      <c r="CD131" s="64"/>
      <c r="CE131" s="64"/>
      <c r="CF131" s="64"/>
      <c r="CG131" s="64"/>
      <c r="CH131" s="64"/>
      <c r="CI131" s="64"/>
      <c r="CJ131" s="64"/>
      <c r="CK131" s="64"/>
      <c r="CL131" s="64"/>
      <c r="CM131" s="64"/>
      <c r="CN131" s="64"/>
      <c r="CO131" s="64"/>
      <c r="CP131" s="20"/>
      <c r="CQ131" s="20"/>
      <c r="CR131" s="20"/>
      <c r="CS131" s="20"/>
      <c r="CT131" s="20"/>
      <c r="CU131" s="20"/>
      <c r="CV131" s="20"/>
      <c r="CW131" s="20"/>
      <c r="CX131" s="20"/>
      <c r="CY131" s="20"/>
      <c r="CZ131" s="20"/>
      <c r="DA131" s="20"/>
      <c r="DB131" s="20"/>
      <c r="DC131" s="20"/>
      <c r="DD131" s="20"/>
    </row>
    <row r="132" spans="12:108" x14ac:dyDescent="0.25">
      <c r="L132" s="30"/>
      <c r="N132" s="30"/>
      <c r="P132" s="30"/>
      <c r="R132" s="30"/>
      <c r="T132" s="30"/>
      <c r="W132" s="30"/>
      <c r="Y132" s="30"/>
      <c r="AA132" s="30"/>
      <c r="AC132" s="30"/>
      <c r="AE132" s="30"/>
      <c r="AG132" s="30"/>
      <c r="AI132" s="30"/>
      <c r="AK132" s="30"/>
      <c r="AM132" s="30"/>
      <c r="AO132" s="30"/>
      <c r="AR132" s="30"/>
      <c r="AT132" s="30"/>
      <c r="AV132" s="30"/>
      <c r="AX132" s="30"/>
      <c r="AZ132" s="30"/>
      <c r="BB132" s="30"/>
      <c r="BD132" s="30"/>
      <c r="BF132" s="30"/>
      <c r="BH132" s="30"/>
      <c r="BJ132" s="30"/>
      <c r="BM132" s="30"/>
      <c r="BO132" s="30"/>
      <c r="BQ132" s="30"/>
      <c r="BS132" s="30"/>
      <c r="BU132" s="30"/>
      <c r="BW132" s="64"/>
      <c r="BX132" s="64"/>
      <c r="BY132" s="64"/>
      <c r="BZ132" s="64"/>
      <c r="CA132" s="64"/>
      <c r="CB132" s="64"/>
      <c r="CC132" s="64"/>
      <c r="CD132" s="64"/>
      <c r="CE132" s="64"/>
      <c r="CF132" s="64"/>
      <c r="CG132" s="64"/>
      <c r="CH132" s="64"/>
      <c r="CI132" s="64"/>
      <c r="CJ132" s="64"/>
      <c r="CK132" s="64"/>
      <c r="CL132" s="64"/>
      <c r="CM132" s="64"/>
      <c r="CN132" s="64"/>
      <c r="CO132" s="64"/>
      <c r="CP132" s="20"/>
      <c r="CQ132" s="20"/>
      <c r="CR132" s="20"/>
      <c r="CS132" s="20"/>
      <c r="CT132" s="20"/>
      <c r="CU132" s="20"/>
      <c r="CV132" s="20"/>
      <c r="CW132" s="20"/>
      <c r="CX132" s="20"/>
      <c r="CY132" s="20"/>
      <c r="CZ132" s="20"/>
      <c r="DA132" s="20"/>
      <c r="DB132" s="20"/>
      <c r="DC132" s="20"/>
      <c r="DD132" s="20"/>
    </row>
    <row r="133" spans="12:108" x14ac:dyDescent="0.25">
      <c r="L133" s="30"/>
      <c r="N133" s="30"/>
      <c r="P133" s="30"/>
      <c r="R133" s="30"/>
      <c r="T133" s="30"/>
      <c r="W133" s="30"/>
      <c r="Y133" s="30"/>
      <c r="AA133" s="30"/>
      <c r="AC133" s="30"/>
      <c r="AE133" s="30"/>
      <c r="AG133" s="30"/>
      <c r="AI133" s="30"/>
      <c r="AK133" s="30"/>
      <c r="AM133" s="30"/>
      <c r="AO133" s="30"/>
      <c r="AR133" s="30"/>
      <c r="AT133" s="30"/>
      <c r="AV133" s="30"/>
      <c r="AX133" s="30"/>
      <c r="AZ133" s="30"/>
      <c r="BB133" s="30"/>
      <c r="BD133" s="30"/>
      <c r="BF133" s="30"/>
      <c r="BH133" s="30"/>
      <c r="BJ133" s="30"/>
      <c r="BM133" s="30"/>
      <c r="BO133" s="30"/>
      <c r="BQ133" s="30"/>
      <c r="BS133" s="30"/>
      <c r="BU133" s="30"/>
      <c r="BW133" s="64"/>
      <c r="BX133" s="64"/>
      <c r="BY133" s="64"/>
      <c r="BZ133" s="64"/>
      <c r="CA133" s="64"/>
      <c r="CB133" s="64"/>
      <c r="CC133" s="64"/>
      <c r="CD133" s="64"/>
      <c r="CE133" s="64"/>
      <c r="CF133" s="64"/>
      <c r="CG133" s="64"/>
      <c r="CH133" s="64"/>
      <c r="CI133" s="64"/>
      <c r="CJ133" s="64"/>
      <c r="CK133" s="64"/>
      <c r="CL133" s="64"/>
      <c r="CM133" s="64"/>
      <c r="CN133" s="64"/>
      <c r="CO133" s="64"/>
      <c r="CP133" s="20"/>
      <c r="CQ133" s="20"/>
      <c r="CR133" s="20"/>
      <c r="CS133" s="20"/>
      <c r="CT133" s="20"/>
      <c r="CU133" s="20"/>
      <c r="CV133" s="20"/>
      <c r="CW133" s="20"/>
      <c r="CX133" s="20"/>
      <c r="CY133" s="20"/>
      <c r="CZ133" s="20"/>
      <c r="DA133" s="20"/>
      <c r="DB133" s="20"/>
      <c r="DC133" s="20"/>
      <c r="DD133" s="20"/>
    </row>
    <row r="134" spans="12:108" x14ac:dyDescent="0.25">
      <c r="L134" s="30"/>
      <c r="N134" s="30"/>
      <c r="P134" s="30"/>
      <c r="R134" s="30"/>
      <c r="T134" s="30"/>
      <c r="W134" s="30"/>
      <c r="Y134" s="30"/>
      <c r="AA134" s="30"/>
      <c r="AC134" s="30"/>
      <c r="AE134" s="30"/>
      <c r="AG134" s="30"/>
      <c r="AI134" s="30"/>
      <c r="AK134" s="30"/>
      <c r="AM134" s="30"/>
      <c r="AO134" s="30"/>
      <c r="AR134" s="30"/>
      <c r="AT134" s="30"/>
      <c r="AV134" s="30"/>
      <c r="AX134" s="30"/>
      <c r="AZ134" s="30"/>
      <c r="BB134" s="30"/>
      <c r="BD134" s="30"/>
      <c r="BF134" s="30"/>
      <c r="BH134" s="30"/>
      <c r="BJ134" s="30"/>
      <c r="BM134" s="30"/>
      <c r="BO134" s="30"/>
      <c r="BQ134" s="30"/>
      <c r="BS134" s="30"/>
      <c r="BU134" s="30"/>
      <c r="BW134" s="64"/>
      <c r="BX134" s="64"/>
      <c r="BY134" s="64"/>
      <c r="BZ134" s="64"/>
      <c r="CA134" s="64"/>
      <c r="CB134" s="64"/>
      <c r="CC134" s="64"/>
      <c r="CD134" s="64"/>
      <c r="CE134" s="64"/>
      <c r="CF134" s="64"/>
      <c r="CG134" s="64"/>
      <c r="CH134" s="64"/>
      <c r="CI134" s="64"/>
      <c r="CJ134" s="64"/>
      <c r="CK134" s="64"/>
      <c r="CL134" s="64"/>
      <c r="CM134" s="64"/>
      <c r="CN134" s="64"/>
      <c r="CO134" s="64"/>
      <c r="CP134" s="20"/>
      <c r="CQ134" s="20"/>
      <c r="CR134" s="20"/>
      <c r="CS134" s="20"/>
      <c r="CT134" s="20"/>
      <c r="CU134" s="20"/>
      <c r="CV134" s="20"/>
      <c r="CW134" s="20"/>
      <c r="CX134" s="20"/>
      <c r="CY134" s="20"/>
      <c r="CZ134" s="20"/>
      <c r="DA134" s="20"/>
      <c r="DB134" s="20"/>
      <c r="DC134" s="20"/>
      <c r="DD134" s="20"/>
    </row>
    <row r="135" spans="12:108" x14ac:dyDescent="0.25">
      <c r="L135" s="30"/>
      <c r="N135" s="30"/>
      <c r="P135" s="30"/>
      <c r="R135" s="30"/>
      <c r="T135" s="30"/>
      <c r="W135" s="30"/>
      <c r="Y135" s="30"/>
      <c r="AA135" s="30"/>
      <c r="AC135" s="30"/>
      <c r="AE135" s="30"/>
      <c r="AG135" s="30"/>
      <c r="AI135" s="30"/>
      <c r="AK135" s="30"/>
      <c r="AM135" s="30"/>
      <c r="AO135" s="30"/>
      <c r="AR135" s="30"/>
      <c r="AT135" s="30"/>
      <c r="AV135" s="30"/>
      <c r="AX135" s="30"/>
      <c r="AZ135" s="30"/>
      <c r="BB135" s="30"/>
      <c r="BD135" s="30"/>
      <c r="BF135" s="30"/>
      <c r="BH135" s="30"/>
      <c r="BJ135" s="30"/>
      <c r="BM135" s="30"/>
      <c r="BO135" s="30"/>
      <c r="BQ135" s="30"/>
      <c r="BS135" s="30"/>
      <c r="BU135" s="30"/>
      <c r="BW135" s="64"/>
      <c r="BX135" s="64"/>
      <c r="BY135" s="64"/>
      <c r="BZ135" s="64"/>
      <c r="CA135" s="64"/>
      <c r="CB135" s="64"/>
      <c r="CC135" s="64"/>
      <c r="CD135" s="64"/>
      <c r="CE135" s="64"/>
      <c r="CF135" s="64"/>
      <c r="CG135" s="64"/>
      <c r="CH135" s="64"/>
      <c r="CI135" s="64"/>
      <c r="CJ135" s="64"/>
      <c r="CK135" s="64"/>
      <c r="CL135" s="64"/>
      <c r="CM135" s="64"/>
      <c r="CN135" s="64"/>
      <c r="CO135" s="64"/>
      <c r="CP135" s="20"/>
      <c r="CQ135" s="20"/>
      <c r="CR135" s="20"/>
      <c r="CS135" s="20"/>
      <c r="CT135" s="20"/>
      <c r="CU135" s="20"/>
      <c r="CV135" s="20"/>
      <c r="CW135" s="20"/>
      <c r="CX135" s="20"/>
      <c r="CY135" s="20"/>
      <c r="CZ135" s="20"/>
      <c r="DA135" s="20"/>
      <c r="DB135" s="20"/>
      <c r="DC135" s="20"/>
      <c r="DD135" s="20"/>
    </row>
    <row r="136" spans="12:108" x14ac:dyDescent="0.25">
      <c r="L136" s="30"/>
      <c r="N136" s="30"/>
      <c r="P136" s="30"/>
      <c r="R136" s="30"/>
      <c r="T136" s="30"/>
      <c r="W136" s="30"/>
      <c r="Y136" s="30"/>
      <c r="AA136" s="30"/>
      <c r="AC136" s="30"/>
      <c r="AE136" s="30"/>
      <c r="AG136" s="30"/>
      <c r="AI136" s="30"/>
      <c r="AK136" s="30"/>
      <c r="AM136" s="30"/>
      <c r="AO136" s="30"/>
      <c r="AR136" s="30"/>
      <c r="AT136" s="30"/>
      <c r="AV136" s="30"/>
      <c r="AX136" s="30"/>
      <c r="AZ136" s="30"/>
      <c r="BB136" s="30"/>
      <c r="BD136" s="30"/>
      <c r="BF136" s="30"/>
      <c r="BH136" s="30"/>
      <c r="BJ136" s="30"/>
      <c r="BM136" s="30"/>
      <c r="BO136" s="30"/>
      <c r="BQ136" s="30"/>
      <c r="BS136" s="30"/>
      <c r="BU136" s="30"/>
      <c r="BW136" s="64"/>
      <c r="BX136" s="64"/>
      <c r="BY136" s="64"/>
      <c r="BZ136" s="64"/>
      <c r="CA136" s="64"/>
      <c r="CB136" s="64"/>
      <c r="CC136" s="64"/>
      <c r="CD136" s="64"/>
      <c r="CE136" s="64"/>
      <c r="CF136" s="64"/>
      <c r="CG136" s="64"/>
      <c r="CH136" s="64"/>
      <c r="CI136" s="64"/>
      <c r="CJ136" s="64"/>
      <c r="CK136" s="64"/>
      <c r="CL136" s="64"/>
      <c r="CM136" s="64"/>
      <c r="CN136" s="64"/>
      <c r="CO136" s="64"/>
      <c r="CP136" s="20"/>
      <c r="CQ136" s="20"/>
      <c r="CR136" s="20"/>
      <c r="CS136" s="20"/>
      <c r="CT136" s="20"/>
      <c r="CU136" s="20"/>
      <c r="CV136" s="20"/>
      <c r="CW136" s="20"/>
      <c r="CX136" s="20"/>
      <c r="CY136" s="20"/>
      <c r="CZ136" s="20"/>
      <c r="DA136" s="20"/>
      <c r="DB136" s="20"/>
      <c r="DC136" s="20"/>
      <c r="DD136" s="20"/>
    </row>
    <row r="137" spans="12:108" x14ac:dyDescent="0.25">
      <c r="L137" s="30"/>
      <c r="N137" s="30"/>
      <c r="P137" s="30"/>
      <c r="R137" s="30"/>
      <c r="T137" s="30"/>
      <c r="W137" s="30"/>
      <c r="Y137" s="30"/>
      <c r="AA137" s="30"/>
      <c r="AC137" s="30"/>
      <c r="AE137" s="30"/>
      <c r="AG137" s="30"/>
      <c r="AI137" s="30"/>
      <c r="AK137" s="30"/>
      <c r="AM137" s="30"/>
      <c r="AO137" s="30"/>
      <c r="AR137" s="30"/>
      <c r="AT137" s="30"/>
      <c r="AV137" s="30"/>
      <c r="AX137" s="30"/>
      <c r="AZ137" s="30"/>
      <c r="BB137" s="30"/>
      <c r="BD137" s="30"/>
      <c r="BF137" s="30"/>
      <c r="BH137" s="30"/>
      <c r="BJ137" s="30"/>
      <c r="BM137" s="30"/>
      <c r="BO137" s="30"/>
      <c r="BQ137" s="30"/>
      <c r="BS137" s="30"/>
      <c r="BU137" s="30"/>
      <c r="BW137" s="64"/>
      <c r="BX137" s="64"/>
      <c r="BY137" s="64"/>
      <c r="BZ137" s="64"/>
      <c r="CA137" s="64"/>
      <c r="CB137" s="64"/>
      <c r="CC137" s="64"/>
      <c r="CD137" s="64"/>
      <c r="CE137" s="64"/>
      <c r="CF137" s="64"/>
      <c r="CG137" s="64"/>
      <c r="CH137" s="64"/>
      <c r="CI137" s="64"/>
      <c r="CJ137" s="64"/>
      <c r="CK137" s="64"/>
      <c r="CL137" s="64"/>
      <c r="CM137" s="64"/>
      <c r="CN137" s="64"/>
      <c r="CO137" s="64"/>
      <c r="CP137" s="20"/>
      <c r="CQ137" s="20"/>
      <c r="CR137" s="20"/>
      <c r="CS137" s="20"/>
      <c r="CT137" s="20"/>
      <c r="CU137" s="20"/>
      <c r="CV137" s="20"/>
      <c r="CW137" s="20"/>
      <c r="CX137" s="20"/>
      <c r="CY137" s="20"/>
      <c r="CZ137" s="20"/>
      <c r="DA137" s="20"/>
      <c r="DB137" s="20"/>
      <c r="DC137" s="20"/>
      <c r="DD137" s="20"/>
    </row>
    <row r="138" spans="12:108" x14ac:dyDescent="0.25">
      <c r="BW138" s="64"/>
      <c r="BX138" s="64"/>
      <c r="BY138" s="64"/>
      <c r="BZ138" s="64"/>
      <c r="CA138" s="64"/>
      <c r="CB138" s="64"/>
      <c r="CC138" s="64"/>
      <c r="CD138" s="64"/>
      <c r="CE138" s="64"/>
      <c r="CF138" s="64"/>
      <c r="CG138" s="64"/>
      <c r="CH138" s="64"/>
      <c r="CI138" s="64"/>
      <c r="CJ138" s="64"/>
      <c r="CK138" s="64"/>
      <c r="CL138" s="64"/>
      <c r="CM138" s="64"/>
      <c r="CN138" s="64"/>
      <c r="CO138" s="64"/>
      <c r="CP138" s="20"/>
      <c r="CQ138" s="20"/>
      <c r="CR138" s="20"/>
      <c r="CS138" s="20"/>
      <c r="CT138" s="20"/>
      <c r="CU138" s="20"/>
      <c r="CV138" s="20"/>
      <c r="CW138" s="20"/>
      <c r="CX138" s="20"/>
      <c r="CY138" s="20"/>
      <c r="CZ138" s="20"/>
      <c r="DA138" s="20"/>
      <c r="DB138" s="20"/>
      <c r="DC138" s="20"/>
      <c r="DD138" s="20"/>
    </row>
    <row r="139" spans="12:108" x14ac:dyDescent="0.25">
      <c r="BW139" s="64"/>
      <c r="BX139" s="64"/>
      <c r="BY139" s="64"/>
      <c r="BZ139" s="64"/>
      <c r="CA139" s="64"/>
      <c r="CB139" s="64"/>
      <c r="CC139" s="64"/>
      <c r="CD139" s="64"/>
      <c r="CE139" s="64"/>
      <c r="CF139" s="64"/>
      <c r="CG139" s="64"/>
      <c r="CH139" s="64"/>
      <c r="CI139" s="64"/>
      <c r="CJ139" s="64"/>
      <c r="CK139" s="64"/>
      <c r="CL139" s="64"/>
      <c r="CM139" s="64"/>
      <c r="CN139" s="64"/>
      <c r="CO139" s="64"/>
      <c r="CP139" s="20"/>
      <c r="CQ139" s="20"/>
      <c r="CR139" s="20"/>
      <c r="CS139" s="20"/>
      <c r="CT139" s="20"/>
      <c r="CU139" s="20"/>
      <c r="CV139" s="20"/>
      <c r="CW139" s="20"/>
      <c r="CX139" s="20"/>
      <c r="CY139" s="20"/>
      <c r="CZ139" s="20"/>
      <c r="DA139" s="20"/>
      <c r="DB139" s="20"/>
      <c r="DC139" s="20"/>
      <c r="DD139" s="20"/>
    </row>
    <row r="140" spans="12:108" x14ac:dyDescent="0.25">
      <c r="BW140" s="64"/>
      <c r="BX140" s="64"/>
      <c r="BY140" s="64"/>
      <c r="BZ140" s="64"/>
      <c r="CA140" s="64"/>
      <c r="CB140" s="64"/>
      <c r="CC140" s="64"/>
      <c r="CD140" s="64"/>
      <c r="CE140" s="64"/>
      <c r="CF140" s="64"/>
      <c r="CG140" s="64"/>
      <c r="CH140" s="64"/>
      <c r="CI140" s="64"/>
      <c r="CJ140" s="64"/>
      <c r="CK140" s="64"/>
      <c r="CL140" s="64"/>
      <c r="CM140" s="64"/>
      <c r="CN140" s="64"/>
      <c r="CO140" s="64"/>
      <c r="CP140" s="20"/>
      <c r="CQ140" s="20"/>
      <c r="CR140" s="20"/>
      <c r="CS140" s="20"/>
      <c r="CT140" s="20"/>
      <c r="CU140" s="20"/>
      <c r="CV140" s="20"/>
      <c r="CW140" s="20"/>
      <c r="CX140" s="20"/>
      <c r="CY140" s="20"/>
      <c r="CZ140" s="20"/>
      <c r="DA140" s="20"/>
      <c r="DB140" s="20"/>
      <c r="DC140" s="20"/>
      <c r="DD140" s="20"/>
    </row>
    <row r="141" spans="12:108" x14ac:dyDescent="0.25">
      <c r="BW141" s="64"/>
      <c r="BX141" s="64"/>
      <c r="BY141" s="64"/>
      <c r="BZ141" s="64"/>
      <c r="CA141" s="64"/>
      <c r="CB141" s="64"/>
      <c r="CC141" s="64"/>
      <c r="CD141" s="64"/>
      <c r="CE141" s="64"/>
      <c r="CF141" s="64"/>
      <c r="CG141" s="64"/>
      <c r="CH141" s="64"/>
      <c r="CI141" s="64"/>
      <c r="CJ141" s="64"/>
      <c r="CK141" s="64"/>
      <c r="CL141" s="64"/>
      <c r="CM141" s="64"/>
      <c r="CN141" s="64"/>
      <c r="CO141" s="64"/>
      <c r="CP141" s="20"/>
      <c r="CQ141" s="20"/>
      <c r="CR141" s="20"/>
      <c r="CS141" s="20"/>
      <c r="CT141" s="20"/>
      <c r="CU141" s="20"/>
      <c r="CV141" s="20"/>
      <c r="CW141" s="20"/>
      <c r="CX141" s="20"/>
      <c r="CY141" s="20"/>
      <c r="CZ141" s="20"/>
      <c r="DA141" s="20"/>
      <c r="DB141" s="20"/>
      <c r="DC141" s="20"/>
      <c r="DD141" s="20"/>
    </row>
    <row r="142" spans="12:108" x14ac:dyDescent="0.25">
      <c r="BW142" s="64"/>
      <c r="BX142" s="64"/>
      <c r="BY142" s="64"/>
      <c r="BZ142" s="64"/>
      <c r="CA142" s="64"/>
      <c r="CB142" s="64"/>
      <c r="CC142" s="64"/>
      <c r="CD142" s="64"/>
      <c r="CE142" s="64"/>
      <c r="CF142" s="64"/>
      <c r="CG142" s="64"/>
      <c r="CH142" s="64"/>
      <c r="CI142" s="64"/>
      <c r="CJ142" s="64"/>
      <c r="CK142" s="64"/>
      <c r="CL142" s="64"/>
      <c r="CM142" s="64"/>
      <c r="CN142" s="64"/>
      <c r="CO142" s="64"/>
      <c r="CP142" s="20"/>
      <c r="CQ142" s="20"/>
      <c r="CR142" s="20"/>
      <c r="CS142" s="20"/>
      <c r="CT142" s="20"/>
      <c r="CU142" s="20"/>
      <c r="CV142" s="20"/>
      <c r="CW142" s="20"/>
      <c r="CX142" s="20"/>
      <c r="CY142" s="20"/>
      <c r="CZ142" s="20"/>
      <c r="DA142" s="20"/>
      <c r="DB142" s="20"/>
      <c r="DC142" s="20"/>
      <c r="DD142" s="20"/>
    </row>
    <row r="143" spans="12:108" x14ac:dyDescent="0.25">
      <c r="BW143" s="64"/>
      <c r="BX143" s="64"/>
      <c r="BY143" s="64"/>
      <c r="BZ143" s="64"/>
      <c r="CA143" s="64"/>
      <c r="CB143" s="64"/>
      <c r="CC143" s="64"/>
      <c r="CD143" s="64"/>
      <c r="CE143" s="64"/>
      <c r="CF143" s="64"/>
      <c r="CG143" s="64"/>
      <c r="CH143" s="64"/>
      <c r="CI143" s="64"/>
      <c r="CJ143" s="64"/>
      <c r="CK143" s="64"/>
      <c r="CL143" s="64"/>
      <c r="CM143" s="64"/>
      <c r="CN143" s="64"/>
      <c r="CO143" s="64"/>
      <c r="CP143" s="20"/>
      <c r="CQ143" s="20"/>
      <c r="CR143" s="20"/>
      <c r="CS143" s="20"/>
      <c r="CT143" s="20"/>
      <c r="CU143" s="20"/>
      <c r="CV143" s="20"/>
      <c r="CW143" s="20"/>
      <c r="CX143" s="20"/>
      <c r="CY143" s="20"/>
      <c r="CZ143" s="20"/>
      <c r="DA143" s="20"/>
      <c r="DB143" s="20"/>
      <c r="DC143" s="20"/>
      <c r="DD143" s="20"/>
    </row>
    <row r="144" spans="12:108" x14ac:dyDescent="0.25">
      <c r="BW144" s="64"/>
      <c r="BX144" s="64"/>
      <c r="BY144" s="64"/>
      <c r="BZ144" s="64"/>
      <c r="CA144" s="64"/>
      <c r="CB144" s="64"/>
      <c r="CC144" s="64"/>
      <c r="CD144" s="64"/>
      <c r="CE144" s="64"/>
      <c r="CF144" s="64"/>
      <c r="CG144" s="64"/>
      <c r="CH144" s="64"/>
      <c r="CI144" s="64"/>
      <c r="CJ144" s="64"/>
      <c r="CK144" s="64"/>
      <c r="CL144" s="64"/>
      <c r="CM144" s="64"/>
      <c r="CN144" s="64"/>
      <c r="CO144" s="64"/>
      <c r="CP144" s="20"/>
      <c r="CQ144" s="20"/>
      <c r="CR144" s="20"/>
      <c r="CS144" s="20"/>
      <c r="CT144" s="20"/>
      <c r="CU144" s="20"/>
      <c r="CV144" s="20"/>
      <c r="CW144" s="20"/>
      <c r="CX144" s="20"/>
      <c r="CY144" s="20"/>
      <c r="CZ144" s="20"/>
      <c r="DA144" s="20"/>
      <c r="DB144" s="20"/>
      <c r="DC144" s="20"/>
      <c r="DD144" s="20"/>
    </row>
    <row r="145" spans="75:108" x14ac:dyDescent="0.25">
      <c r="BW145" s="64"/>
      <c r="BX145" s="64"/>
      <c r="BY145" s="64"/>
      <c r="BZ145" s="64"/>
      <c r="CA145" s="64"/>
      <c r="CB145" s="64"/>
      <c r="CC145" s="64"/>
      <c r="CD145" s="64"/>
      <c r="CE145" s="64"/>
      <c r="CF145" s="64"/>
      <c r="CG145" s="64"/>
      <c r="CH145" s="64"/>
      <c r="CI145" s="64"/>
      <c r="CJ145" s="64"/>
      <c r="CK145" s="64"/>
      <c r="CL145" s="64"/>
      <c r="CM145" s="64"/>
      <c r="CN145" s="64"/>
      <c r="CO145" s="64"/>
      <c r="CP145" s="20"/>
      <c r="CQ145" s="20"/>
      <c r="CR145" s="20"/>
      <c r="CS145" s="20"/>
      <c r="CT145" s="20"/>
      <c r="CU145" s="20"/>
      <c r="CV145" s="20"/>
      <c r="CW145" s="20"/>
      <c r="CX145" s="20"/>
      <c r="CY145" s="20"/>
      <c r="CZ145" s="20"/>
      <c r="DA145" s="20"/>
      <c r="DB145" s="20"/>
      <c r="DC145" s="20"/>
      <c r="DD145" s="20"/>
    </row>
    <row r="146" spans="75:108" x14ac:dyDescent="0.25">
      <c r="BW146" s="64"/>
      <c r="BX146" s="64"/>
      <c r="BY146" s="64"/>
      <c r="BZ146" s="64"/>
      <c r="CA146" s="64"/>
      <c r="CB146" s="64"/>
      <c r="CC146" s="64"/>
      <c r="CD146" s="64"/>
      <c r="CE146" s="64"/>
      <c r="CF146" s="64"/>
      <c r="CG146" s="64"/>
      <c r="CH146" s="64"/>
      <c r="CI146" s="64"/>
      <c r="CJ146" s="64"/>
      <c r="CK146" s="64"/>
      <c r="CL146" s="64"/>
      <c r="CM146" s="64"/>
      <c r="CN146" s="64"/>
      <c r="CO146" s="64"/>
      <c r="CP146" s="20"/>
      <c r="CQ146" s="20"/>
      <c r="CR146" s="20"/>
      <c r="CS146" s="20"/>
      <c r="CT146" s="20"/>
      <c r="CU146" s="20"/>
      <c r="CV146" s="20"/>
      <c r="CW146" s="20"/>
      <c r="CX146" s="20"/>
      <c r="CY146" s="20"/>
      <c r="CZ146" s="20"/>
      <c r="DA146" s="20"/>
      <c r="DB146" s="20"/>
      <c r="DC146" s="20"/>
      <c r="DD146" s="20"/>
    </row>
    <row r="147" spans="75:108" x14ac:dyDescent="0.25">
      <c r="BW147" s="64"/>
      <c r="BX147" s="64"/>
      <c r="BY147" s="64"/>
      <c r="BZ147" s="64"/>
      <c r="CA147" s="64"/>
      <c r="CB147" s="64"/>
      <c r="CC147" s="64"/>
      <c r="CD147" s="64"/>
      <c r="CE147" s="64"/>
      <c r="CF147" s="64"/>
      <c r="CG147" s="64"/>
      <c r="CH147" s="64"/>
      <c r="CI147" s="64"/>
      <c r="CJ147" s="64"/>
      <c r="CK147" s="64"/>
      <c r="CL147" s="64"/>
      <c r="CM147" s="64"/>
      <c r="CN147" s="64"/>
      <c r="CO147" s="64"/>
      <c r="CP147" s="20"/>
      <c r="CQ147" s="20"/>
      <c r="CR147" s="20"/>
      <c r="CS147" s="20"/>
      <c r="CT147" s="20"/>
      <c r="CU147" s="20"/>
      <c r="CV147" s="20"/>
      <c r="CW147" s="20"/>
      <c r="CX147" s="20"/>
      <c r="CY147" s="20"/>
      <c r="CZ147" s="20"/>
      <c r="DA147" s="20"/>
      <c r="DB147" s="20"/>
      <c r="DC147" s="20"/>
      <c r="DD147" s="20"/>
    </row>
    <row r="148" spans="75:108" x14ac:dyDescent="0.25">
      <c r="BW148" s="64"/>
      <c r="BX148" s="64"/>
      <c r="BY148" s="64"/>
      <c r="BZ148" s="64"/>
      <c r="CA148" s="64"/>
      <c r="CB148" s="64"/>
      <c r="CC148" s="64"/>
      <c r="CD148" s="64"/>
      <c r="CE148" s="64"/>
      <c r="CF148" s="64"/>
      <c r="CG148" s="64"/>
      <c r="CH148" s="64"/>
      <c r="CI148" s="64"/>
      <c r="CJ148" s="64"/>
      <c r="CK148" s="64"/>
      <c r="CL148" s="64"/>
      <c r="CM148" s="64"/>
      <c r="CN148" s="64"/>
      <c r="CO148" s="64"/>
      <c r="CP148" s="20"/>
      <c r="CQ148" s="20"/>
      <c r="CR148" s="20"/>
      <c r="CS148" s="20"/>
      <c r="CT148" s="20"/>
      <c r="CU148" s="20"/>
      <c r="CV148" s="20"/>
      <c r="CW148" s="20"/>
      <c r="CX148" s="20"/>
      <c r="CY148" s="20"/>
      <c r="CZ148" s="20"/>
      <c r="DA148" s="20"/>
      <c r="DB148" s="20"/>
      <c r="DC148" s="20"/>
      <c r="DD148" s="20"/>
    </row>
    <row r="149" spans="75:108" x14ac:dyDescent="0.25">
      <c r="BW149" s="64"/>
      <c r="BX149" s="64"/>
      <c r="BY149" s="64"/>
      <c r="BZ149" s="64"/>
      <c r="CA149" s="64"/>
      <c r="CB149" s="64"/>
      <c r="CC149" s="64"/>
      <c r="CD149" s="64"/>
      <c r="CE149" s="64"/>
      <c r="CF149" s="64"/>
      <c r="CG149" s="64"/>
      <c r="CH149" s="64"/>
      <c r="CI149" s="64"/>
      <c r="CJ149" s="64"/>
      <c r="CK149" s="70"/>
      <c r="CL149" s="70"/>
      <c r="CM149" s="70"/>
      <c r="CN149" s="70"/>
      <c r="CO149" s="70"/>
    </row>
    <row r="150" spans="75:108" x14ac:dyDescent="0.25">
      <c r="BW150" s="64"/>
      <c r="BX150" s="64"/>
      <c r="BY150" s="64"/>
      <c r="BZ150" s="64"/>
      <c r="CA150" s="64"/>
      <c r="CB150" s="64"/>
      <c r="CC150" s="64"/>
      <c r="CD150" s="64"/>
      <c r="CE150" s="64"/>
      <c r="CF150" s="64"/>
      <c r="CG150" s="64"/>
      <c r="CH150" s="64"/>
      <c r="CI150" s="64"/>
      <c r="CJ150" s="64"/>
      <c r="CK150" s="70"/>
      <c r="CL150" s="70"/>
      <c r="CM150" s="70"/>
      <c r="CN150" s="70"/>
      <c r="CO150" s="70"/>
    </row>
    <row r="151" spans="75:108" x14ac:dyDescent="0.25">
      <c r="BW151" s="64"/>
      <c r="BX151" s="64"/>
      <c r="BY151" s="64"/>
      <c r="BZ151" s="64"/>
      <c r="CA151" s="64"/>
      <c r="CB151" s="64"/>
      <c r="CC151" s="64"/>
      <c r="CD151" s="64"/>
      <c r="CE151" s="64"/>
      <c r="CF151" s="64"/>
      <c r="CG151" s="64"/>
      <c r="CH151" s="64"/>
      <c r="CI151" s="64"/>
      <c r="CJ151" s="64"/>
      <c r="CK151" s="70"/>
      <c r="CL151" s="70"/>
      <c r="CM151" s="70"/>
      <c r="CN151" s="70"/>
      <c r="CO151" s="70"/>
    </row>
    <row r="152" spans="75:108" x14ac:dyDescent="0.25">
      <c r="BW152" s="64"/>
      <c r="BX152" s="64"/>
      <c r="BY152" s="64"/>
      <c r="BZ152" s="64"/>
      <c r="CA152" s="64"/>
      <c r="CB152" s="64"/>
      <c r="CC152" s="64"/>
      <c r="CD152" s="64"/>
      <c r="CE152" s="64"/>
      <c r="CF152" s="64"/>
      <c r="CG152" s="64"/>
      <c r="CH152" s="64"/>
      <c r="CI152" s="64"/>
      <c r="CJ152" s="64"/>
      <c r="CK152" s="70"/>
      <c r="CL152" s="70"/>
      <c r="CM152" s="70"/>
      <c r="CN152" s="70"/>
      <c r="CO152" s="70"/>
    </row>
    <row r="153" spans="75:108" x14ac:dyDescent="0.25">
      <c r="BW153" s="64"/>
      <c r="BX153" s="64"/>
      <c r="BY153" s="64"/>
      <c r="BZ153" s="64"/>
      <c r="CA153" s="64"/>
      <c r="CB153" s="64"/>
      <c r="CC153" s="64"/>
      <c r="CD153" s="64"/>
      <c r="CE153" s="64"/>
      <c r="CF153" s="64"/>
      <c r="CG153" s="64"/>
      <c r="CH153" s="64"/>
      <c r="CI153" s="64"/>
      <c r="CJ153" s="64"/>
      <c r="CK153" s="70"/>
      <c r="CL153" s="70"/>
      <c r="CM153" s="70"/>
      <c r="CN153" s="70"/>
      <c r="CO153" s="70"/>
    </row>
    <row r="154" spans="75:108" x14ac:dyDescent="0.25">
      <c r="BW154" s="64"/>
      <c r="BX154" s="64"/>
      <c r="BY154" s="64"/>
      <c r="BZ154" s="64"/>
      <c r="CA154" s="64"/>
      <c r="CB154" s="64"/>
      <c r="CC154" s="64"/>
      <c r="CD154" s="64"/>
      <c r="CE154" s="64"/>
      <c r="CF154" s="64"/>
      <c r="CG154" s="64"/>
      <c r="CH154" s="64"/>
      <c r="CI154" s="64"/>
      <c r="CJ154" s="64"/>
      <c r="CK154" s="70"/>
      <c r="CL154" s="70"/>
      <c r="CM154" s="70"/>
      <c r="CN154" s="70"/>
      <c r="CO154" s="70"/>
    </row>
    <row r="155" spans="75:108" x14ac:dyDescent="0.25">
      <c r="BW155" s="64"/>
      <c r="BX155" s="64"/>
      <c r="BY155" s="64"/>
      <c r="BZ155" s="64"/>
      <c r="CA155" s="64"/>
      <c r="CB155" s="64"/>
      <c r="CC155" s="64"/>
      <c r="CD155" s="64"/>
      <c r="CE155" s="64"/>
      <c r="CF155" s="64"/>
      <c r="CG155" s="64"/>
      <c r="CH155" s="64"/>
      <c r="CI155" s="64"/>
      <c r="CJ155" s="64"/>
      <c r="CK155" s="70"/>
      <c r="CL155" s="70"/>
      <c r="CM155" s="70"/>
      <c r="CN155" s="70"/>
      <c r="CO155" s="70"/>
    </row>
    <row r="156" spans="75:108" x14ac:dyDescent="0.25">
      <c r="BW156" s="64"/>
      <c r="BX156" s="64"/>
      <c r="BY156" s="64"/>
      <c r="BZ156" s="64"/>
      <c r="CA156" s="64"/>
      <c r="CB156" s="64"/>
      <c r="CC156" s="64"/>
      <c r="CD156" s="64"/>
      <c r="CE156" s="64"/>
      <c r="CF156" s="64"/>
      <c r="CG156" s="64"/>
      <c r="CH156" s="64"/>
      <c r="CI156" s="64"/>
      <c r="CJ156" s="64"/>
      <c r="CK156" s="70"/>
      <c r="CL156" s="70"/>
      <c r="CM156" s="70"/>
      <c r="CN156" s="70"/>
      <c r="CO156" s="70"/>
    </row>
    <row r="157" spans="75:108" x14ac:dyDescent="0.25">
      <c r="BW157" s="64"/>
      <c r="BX157" s="64"/>
      <c r="BY157" s="64"/>
      <c r="BZ157" s="64"/>
      <c r="CA157" s="64"/>
      <c r="CB157" s="64"/>
      <c r="CC157" s="64"/>
      <c r="CD157" s="64"/>
      <c r="CE157" s="64"/>
      <c r="CF157" s="64"/>
      <c r="CG157" s="64"/>
      <c r="CH157" s="64"/>
      <c r="CI157" s="64"/>
      <c r="CJ157" s="64"/>
      <c r="CK157" s="70"/>
      <c r="CL157" s="70"/>
      <c r="CM157" s="70"/>
      <c r="CN157" s="70"/>
      <c r="CO157" s="70"/>
    </row>
    <row r="158" spans="75:108" x14ac:dyDescent="0.25">
      <c r="BW158" s="64"/>
      <c r="BX158" s="64"/>
      <c r="BY158" s="64"/>
      <c r="BZ158" s="64"/>
      <c r="CA158" s="64"/>
      <c r="CB158" s="64"/>
      <c r="CC158" s="64"/>
      <c r="CD158" s="64"/>
      <c r="CE158" s="64"/>
      <c r="CF158" s="64"/>
      <c r="CG158" s="64"/>
      <c r="CH158" s="64"/>
      <c r="CI158" s="64"/>
      <c r="CJ158" s="64"/>
      <c r="CK158" s="70"/>
      <c r="CL158" s="70"/>
      <c r="CM158" s="70"/>
      <c r="CN158" s="70"/>
      <c r="CO158" s="70"/>
    </row>
    <row r="159" spans="75:108" x14ac:dyDescent="0.25">
      <c r="BW159" s="64"/>
      <c r="BX159" s="64"/>
      <c r="BY159" s="64"/>
      <c r="BZ159" s="64"/>
      <c r="CA159" s="64"/>
      <c r="CB159" s="64"/>
      <c r="CC159" s="64"/>
      <c r="CD159" s="64"/>
      <c r="CE159" s="64"/>
      <c r="CF159" s="64"/>
      <c r="CG159" s="64"/>
      <c r="CH159" s="64"/>
      <c r="CI159" s="64"/>
      <c r="CJ159" s="64"/>
      <c r="CK159" s="70"/>
      <c r="CL159" s="70"/>
      <c r="CM159" s="70"/>
      <c r="CN159" s="70"/>
      <c r="CO159" s="70"/>
    </row>
    <row r="160" spans="75:108" x14ac:dyDescent="0.25">
      <c r="BW160" s="64"/>
      <c r="BX160" s="64"/>
      <c r="BY160" s="64"/>
      <c r="BZ160" s="64"/>
      <c r="CA160" s="64"/>
      <c r="CB160" s="64"/>
      <c r="CC160" s="64"/>
      <c r="CD160" s="64"/>
      <c r="CE160" s="64"/>
      <c r="CF160" s="64"/>
      <c r="CG160" s="64"/>
      <c r="CH160" s="64"/>
      <c r="CI160" s="64"/>
      <c r="CJ160" s="64"/>
      <c r="CK160" s="70"/>
      <c r="CL160" s="70"/>
      <c r="CM160" s="70"/>
      <c r="CN160" s="70"/>
      <c r="CO160" s="70"/>
    </row>
    <row r="161" spans="75:93" x14ac:dyDescent="0.25">
      <c r="BW161" s="64"/>
      <c r="BX161" s="64"/>
      <c r="BY161" s="64"/>
      <c r="BZ161" s="64"/>
      <c r="CA161" s="64"/>
      <c r="CB161" s="64"/>
      <c r="CC161" s="64"/>
      <c r="CD161" s="64"/>
      <c r="CE161" s="64"/>
      <c r="CF161" s="64"/>
      <c r="CG161" s="64"/>
      <c r="CH161" s="64"/>
      <c r="CI161" s="64"/>
      <c r="CJ161" s="64"/>
      <c r="CK161" s="70"/>
      <c r="CL161" s="70"/>
      <c r="CM161" s="70"/>
      <c r="CN161" s="70"/>
      <c r="CO161" s="70"/>
    </row>
    <row r="162" spans="75:93" x14ac:dyDescent="0.25">
      <c r="BW162" s="64"/>
      <c r="BX162" s="64"/>
      <c r="BY162" s="64"/>
      <c r="BZ162" s="64"/>
      <c r="CA162" s="64"/>
      <c r="CB162" s="64"/>
      <c r="CC162" s="64"/>
      <c r="CD162" s="64"/>
      <c r="CE162" s="64"/>
      <c r="CF162" s="64"/>
      <c r="CG162" s="64"/>
      <c r="CH162" s="64"/>
      <c r="CI162" s="64"/>
      <c r="CJ162" s="64"/>
      <c r="CK162" s="70"/>
      <c r="CL162" s="70"/>
      <c r="CM162" s="70"/>
      <c r="CN162" s="70"/>
      <c r="CO162" s="70"/>
    </row>
    <row r="163" spans="75:93" x14ac:dyDescent="0.25">
      <c r="BW163" s="64"/>
      <c r="BX163" s="64"/>
      <c r="BY163" s="64"/>
      <c r="BZ163" s="64"/>
      <c r="CA163" s="64"/>
      <c r="CB163" s="64"/>
      <c r="CC163" s="64"/>
      <c r="CD163" s="64"/>
      <c r="CE163" s="64"/>
      <c r="CF163" s="64"/>
      <c r="CG163" s="64"/>
      <c r="CH163" s="64"/>
      <c r="CI163" s="64"/>
      <c r="CJ163" s="64"/>
      <c r="CK163" s="70"/>
      <c r="CL163" s="70"/>
      <c r="CM163" s="70"/>
      <c r="CN163" s="70"/>
      <c r="CO163" s="70"/>
    </row>
    <row r="164" spans="75:93" x14ac:dyDescent="0.25">
      <c r="BW164" s="64"/>
      <c r="BX164" s="64"/>
      <c r="BY164" s="64"/>
      <c r="BZ164" s="64"/>
      <c r="CA164" s="64"/>
      <c r="CB164" s="64"/>
      <c r="CC164" s="64"/>
      <c r="CD164" s="64"/>
      <c r="CE164" s="64"/>
      <c r="CF164" s="64"/>
      <c r="CG164" s="64"/>
      <c r="CH164" s="64"/>
      <c r="CI164" s="64"/>
      <c r="CJ164" s="64"/>
      <c r="CK164" s="70"/>
      <c r="CL164" s="70"/>
      <c r="CM164" s="70"/>
      <c r="CN164" s="70"/>
      <c r="CO164" s="70"/>
    </row>
    <row r="165" spans="75:93" x14ac:dyDescent="0.25">
      <c r="BW165" s="64"/>
      <c r="BX165" s="64"/>
      <c r="BY165" s="64"/>
      <c r="BZ165" s="64"/>
      <c r="CA165" s="64"/>
      <c r="CB165" s="64"/>
      <c r="CC165" s="64"/>
      <c r="CD165" s="64"/>
      <c r="CE165" s="64"/>
      <c r="CF165" s="64"/>
      <c r="CG165" s="64"/>
      <c r="CH165" s="64"/>
      <c r="CI165" s="64"/>
      <c r="CJ165" s="64"/>
      <c r="CK165" s="70"/>
      <c r="CL165" s="70"/>
      <c r="CM165" s="70"/>
      <c r="CN165" s="70"/>
      <c r="CO165" s="70"/>
    </row>
    <row r="166" spans="75:93" x14ac:dyDescent="0.25">
      <c r="BW166" s="64"/>
      <c r="BX166" s="64"/>
      <c r="BY166" s="64"/>
      <c r="BZ166" s="64"/>
      <c r="CA166" s="64"/>
      <c r="CB166" s="64"/>
      <c r="CC166" s="64"/>
      <c r="CD166" s="64"/>
      <c r="CE166" s="64"/>
      <c r="CF166" s="64"/>
      <c r="CG166" s="64"/>
      <c r="CH166" s="64"/>
      <c r="CI166" s="64"/>
      <c r="CJ166" s="64"/>
      <c r="CK166" s="70"/>
      <c r="CL166" s="70"/>
      <c r="CM166" s="70"/>
      <c r="CN166" s="70"/>
      <c r="CO166" s="70"/>
    </row>
  </sheetData>
  <mergeCells count="9">
    <mergeCell ref="J8:K8"/>
    <mergeCell ref="J6:K6"/>
    <mergeCell ref="J7:K7"/>
    <mergeCell ref="F8:G8"/>
    <mergeCell ref="H6:I6"/>
    <mergeCell ref="H7:I7"/>
    <mergeCell ref="H8:I8"/>
    <mergeCell ref="F6:G6"/>
    <mergeCell ref="F7:G7"/>
  </mergeCells>
  <phoneticPr fontId="0" type="noConversion"/>
  <pageMargins left="0.78740157480314965" right="0.53" top="0.98425196850393704" bottom="0.74803149606299213" header="0.51181102362204722" footer="0.51181102362204722"/>
  <pageSetup paperSize="9" orientation="landscape" horizontalDpi="300" verticalDpi="300" r:id="rId1"/>
  <headerFooter alignWithMargins="0">
    <oddHeader>&amp;CKosten pro Versicherten</oddHeader>
    <oddFooter>Seite &amp;P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BV194"/>
  <sheetViews>
    <sheetView zoomScaleNormal="100" workbookViewId="0"/>
  </sheetViews>
  <sheetFormatPr baseColWidth="10" defaultColWidth="11.44140625" defaultRowHeight="13.2" x14ac:dyDescent="0.25"/>
  <cols>
    <col min="1" max="1" width="8.44140625" style="11" customWidth="1"/>
    <col min="2" max="2" width="12.109375" style="9" customWidth="1"/>
    <col min="3" max="3" width="1.5546875" style="9" customWidth="1"/>
    <col min="4" max="4" width="11.88671875" style="9" customWidth="1"/>
    <col min="5" max="5" width="1.6640625" style="9" customWidth="1"/>
    <col min="6" max="6" width="11.88671875" style="9" customWidth="1"/>
    <col min="7" max="7" width="1" style="9" customWidth="1"/>
    <col min="8" max="8" width="11.6640625" style="9" customWidth="1"/>
    <col min="9" max="9" width="1.44140625" style="9" customWidth="1"/>
    <col min="10" max="10" width="11.6640625" style="9" customWidth="1"/>
    <col min="11" max="11" width="1.5546875" style="9" customWidth="1"/>
    <col min="12" max="12" width="10.33203125" style="14" customWidth="1"/>
    <col min="13" max="13" width="1.5546875" style="14" customWidth="1"/>
    <col min="14" max="14" width="10.33203125" style="14" customWidth="1"/>
    <col min="15" max="15" width="1.5546875" style="14" customWidth="1"/>
    <col min="16" max="16" width="10.33203125" style="14" customWidth="1"/>
    <col min="17" max="17" width="1.5546875" style="14" customWidth="1"/>
    <col min="18" max="18" width="10.33203125" style="14" customWidth="1"/>
    <col min="19" max="19" width="1.5546875" style="14" customWidth="1"/>
    <col min="20" max="20" width="10.33203125" style="14" customWidth="1"/>
    <col min="21" max="21" width="1.5546875" style="14" customWidth="1"/>
    <col min="22" max="22" width="8.88671875" style="14" customWidth="1"/>
    <col min="23" max="23" width="10.33203125" style="14" customWidth="1"/>
    <col min="24" max="24" width="1.5546875" style="14" customWidth="1"/>
    <col min="25" max="25" width="10.33203125" style="14" customWidth="1"/>
    <col min="26" max="26" width="1.5546875" style="14" customWidth="1"/>
    <col min="27" max="27" width="10.33203125" style="14" customWidth="1"/>
    <col min="28" max="28" width="1.5546875" style="14" customWidth="1"/>
    <col min="29" max="29" width="10.33203125" style="14" customWidth="1"/>
    <col min="30" max="30" width="1.5546875" style="14" customWidth="1"/>
    <col min="31" max="31" width="10.33203125" style="14" customWidth="1"/>
    <col min="32" max="32" width="1.5546875" style="14" customWidth="1"/>
    <col min="33" max="33" width="10.33203125" style="14" customWidth="1"/>
    <col min="34" max="34" width="1.5546875" style="14" customWidth="1"/>
    <col min="35" max="35" width="10.33203125" style="14" customWidth="1"/>
    <col min="36" max="36" width="1.5546875" style="14" customWidth="1"/>
    <col min="37" max="37" width="10.33203125" style="14" customWidth="1"/>
    <col min="38" max="38" width="1.5546875" style="14" customWidth="1"/>
    <col min="39" max="39" width="10.33203125" style="14" customWidth="1"/>
    <col min="40" max="40" width="1.5546875" style="14" customWidth="1"/>
    <col min="41" max="41" width="10.33203125" style="14" customWidth="1"/>
    <col min="42" max="42" width="1.5546875" style="14" customWidth="1"/>
    <col min="43" max="43" width="9.33203125" style="11" customWidth="1"/>
    <col min="44" max="44" width="10.33203125" style="14" customWidth="1"/>
    <col min="45" max="45" width="1.5546875" style="14" customWidth="1"/>
    <col min="46" max="46" width="10.33203125" style="14" customWidth="1"/>
    <col min="47" max="47" width="1.5546875" style="14" customWidth="1"/>
    <col min="48" max="48" width="10.33203125" style="14" customWidth="1"/>
    <col min="49" max="49" width="1.5546875" style="14" customWidth="1"/>
    <col min="50" max="50" width="10.33203125" style="14" customWidth="1"/>
    <col min="51" max="51" width="1.5546875" style="14" customWidth="1"/>
    <col min="52" max="52" width="10.33203125" style="14" customWidth="1"/>
    <col min="53" max="53" width="1.5546875" style="14" customWidth="1"/>
    <col min="54" max="54" width="10.33203125" style="14" customWidth="1"/>
    <col min="55" max="55" width="1.5546875" style="14" customWidth="1"/>
    <col min="56" max="56" width="10.33203125" style="14" customWidth="1"/>
    <col min="57" max="57" width="1.5546875" style="14" customWidth="1"/>
    <col min="58" max="58" width="10.33203125" style="14" customWidth="1"/>
    <col min="59" max="59" width="1.5546875" style="14" customWidth="1"/>
    <col min="60" max="60" width="10.33203125" style="14" customWidth="1"/>
    <col min="61" max="61" width="1.5546875" style="14" customWidth="1"/>
    <col min="62" max="62" width="10.33203125" style="14" customWidth="1"/>
    <col min="63" max="63" width="1.5546875" style="14" customWidth="1"/>
    <col min="64" max="64" width="10.109375" style="11" customWidth="1"/>
    <col min="65" max="65" width="10.33203125" style="14" customWidth="1"/>
    <col min="66" max="66" width="1.5546875" style="14" customWidth="1"/>
    <col min="67" max="67" width="10.33203125" style="14" customWidth="1"/>
    <col min="68" max="68" width="1.5546875" style="14" customWidth="1"/>
    <col min="69" max="69" width="10.33203125" style="14" customWidth="1"/>
    <col min="70" max="70" width="1.5546875" style="14" customWidth="1"/>
    <col min="71" max="71" width="10.33203125" style="14" customWidth="1"/>
    <col min="72" max="72" width="1.5546875" style="14" customWidth="1"/>
    <col min="73" max="73" width="10.33203125" style="14" customWidth="1"/>
    <col min="74" max="74" width="1.5546875" style="14" customWidth="1"/>
    <col min="75" max="75" width="12.88671875" style="11" customWidth="1"/>
    <col min="76" max="16384" width="11.44140625" style="11"/>
  </cols>
  <sheetData>
    <row r="1" spans="1:74" s="10" customFormat="1" x14ac:dyDescent="0.25">
      <c r="A1" s="10" t="s">
        <v>184</v>
      </c>
      <c r="B1" s="7"/>
      <c r="C1" s="7"/>
      <c r="D1" s="7"/>
      <c r="E1" s="7"/>
      <c r="F1" s="7"/>
      <c r="G1" s="7"/>
      <c r="H1" s="7"/>
      <c r="I1" s="7"/>
      <c r="J1" s="7"/>
      <c r="K1" s="7"/>
      <c r="L1" s="11"/>
      <c r="M1" s="11"/>
      <c r="N1" s="11"/>
      <c r="O1" s="11"/>
      <c r="P1" s="11"/>
      <c r="Q1" s="11"/>
      <c r="S1" s="11"/>
      <c r="T1" s="11"/>
      <c r="U1" s="7" t="s">
        <v>185</v>
      </c>
      <c r="V1" s="11"/>
      <c r="W1" s="11"/>
      <c r="X1" s="11"/>
      <c r="Y1" s="11"/>
      <c r="Z1" s="11"/>
      <c r="AA1" s="11"/>
      <c r="AB1" s="11"/>
      <c r="AC1" s="11"/>
      <c r="AD1" s="11"/>
      <c r="AE1" s="11"/>
      <c r="AF1" s="11"/>
      <c r="AG1" s="11"/>
      <c r="AH1" s="11"/>
      <c r="AI1" s="11"/>
      <c r="AJ1" s="11"/>
      <c r="AK1" s="11"/>
      <c r="AL1" s="11"/>
      <c r="AM1" s="11"/>
      <c r="AN1" s="11"/>
      <c r="AO1" s="11"/>
      <c r="AP1" s="11"/>
      <c r="AR1" s="11"/>
      <c r="AS1" s="11"/>
      <c r="AT1" s="11"/>
      <c r="AU1" s="11"/>
      <c r="AV1" s="11"/>
      <c r="AW1" s="11"/>
      <c r="AX1" s="11"/>
      <c r="AY1" s="11"/>
      <c r="AZ1" s="11"/>
      <c r="BA1" s="11"/>
      <c r="BB1" s="11"/>
      <c r="BC1" s="11"/>
      <c r="BD1" s="11"/>
      <c r="BE1" s="11"/>
      <c r="BF1" s="11"/>
      <c r="BG1" s="11"/>
      <c r="BH1" s="11"/>
      <c r="BI1" s="11"/>
      <c r="BJ1" s="11"/>
      <c r="BK1" s="11"/>
      <c r="BM1" s="11"/>
      <c r="BN1" s="11"/>
      <c r="BO1" s="11"/>
      <c r="BP1" s="11"/>
      <c r="BQ1" s="11"/>
      <c r="BR1" s="11"/>
      <c r="BS1" s="11"/>
      <c r="BT1" s="11"/>
      <c r="BU1" s="11"/>
      <c r="BV1" s="11"/>
    </row>
    <row r="2" spans="1:74" s="10" customFormat="1" x14ac:dyDescent="0.25">
      <c r="A2" s="10" t="s">
        <v>180</v>
      </c>
      <c r="B2" s="7"/>
      <c r="C2" s="7"/>
      <c r="D2" s="7"/>
      <c r="E2" s="7"/>
      <c r="F2" s="7"/>
      <c r="G2" s="7"/>
      <c r="H2" s="7"/>
      <c r="I2" s="7"/>
      <c r="J2" s="7"/>
      <c r="K2" s="7"/>
      <c r="L2" s="21"/>
      <c r="M2" s="21"/>
      <c r="N2" s="21"/>
      <c r="O2" s="21"/>
      <c r="P2" s="21"/>
      <c r="Q2" s="21"/>
      <c r="R2" s="21"/>
      <c r="S2" s="21"/>
      <c r="T2" s="21"/>
      <c r="U2" s="21"/>
      <c r="V2" s="21"/>
      <c r="W2" s="21"/>
      <c r="X2" s="21"/>
      <c r="Y2" s="21"/>
      <c r="Z2" s="21"/>
      <c r="AA2" s="21"/>
      <c r="AB2" s="21"/>
      <c r="AC2" s="21"/>
      <c r="AD2" s="21"/>
      <c r="AE2" s="21"/>
      <c r="AF2" s="21"/>
      <c r="AG2" s="21"/>
      <c r="AH2" s="21"/>
      <c r="AI2" s="21"/>
      <c r="AJ2" s="21"/>
      <c r="AK2" s="21"/>
      <c r="AL2" s="21"/>
      <c r="AM2" s="21"/>
      <c r="AN2" s="21"/>
      <c r="AO2" s="21"/>
      <c r="AP2" s="21"/>
      <c r="AR2" s="21"/>
      <c r="AS2" s="21"/>
      <c r="AT2" s="21"/>
      <c r="AU2" s="21"/>
      <c r="AV2" s="21"/>
      <c r="AW2" s="21"/>
      <c r="AX2" s="21"/>
      <c r="AY2" s="21"/>
      <c r="AZ2" s="21"/>
      <c r="BA2" s="21"/>
      <c r="BB2" s="21"/>
      <c r="BC2" s="21"/>
      <c r="BD2" s="21"/>
      <c r="BE2" s="21"/>
      <c r="BF2" s="21"/>
      <c r="BG2" s="21"/>
      <c r="BH2" s="21"/>
      <c r="BI2" s="21"/>
      <c r="BJ2" s="21"/>
      <c r="BK2" s="21"/>
      <c r="BM2" s="21"/>
      <c r="BN2" s="21"/>
      <c r="BO2" s="21"/>
      <c r="BP2" s="21"/>
      <c r="BQ2" s="21"/>
      <c r="BR2" s="21"/>
      <c r="BS2" s="21"/>
      <c r="BT2" s="21"/>
      <c r="BU2" s="21"/>
      <c r="BV2" s="21"/>
    </row>
    <row r="3" spans="1:74" s="10" customFormat="1" x14ac:dyDescent="0.25">
      <c r="A3" s="10" t="s">
        <v>50</v>
      </c>
      <c r="B3" s="7"/>
      <c r="C3" s="7"/>
      <c r="D3" s="7"/>
      <c r="E3" s="7"/>
      <c r="F3" s="7"/>
      <c r="G3" s="7"/>
      <c r="H3" s="7"/>
      <c r="I3" s="7"/>
      <c r="J3" s="7"/>
      <c r="K3" s="7"/>
      <c r="L3" s="21"/>
      <c r="M3" s="21"/>
      <c r="N3" s="21"/>
      <c r="O3" s="21"/>
      <c r="P3" s="21"/>
      <c r="Q3" s="21"/>
      <c r="R3" s="21"/>
      <c r="S3" s="21"/>
      <c r="T3" s="21"/>
      <c r="U3" s="21"/>
      <c r="V3" s="21"/>
      <c r="W3" s="21"/>
      <c r="X3" s="21"/>
      <c r="Y3" s="21"/>
      <c r="Z3" s="21"/>
      <c r="AA3" s="21"/>
      <c r="AB3" s="21"/>
      <c r="AC3" s="21"/>
      <c r="AD3" s="21"/>
      <c r="AE3" s="21"/>
      <c r="AF3" s="21"/>
      <c r="AG3" s="21"/>
      <c r="AH3" s="21"/>
      <c r="AI3" s="21"/>
      <c r="AJ3" s="21"/>
      <c r="AK3" s="21"/>
      <c r="AL3" s="21"/>
      <c r="AM3" s="21"/>
      <c r="AN3" s="21"/>
      <c r="AO3" s="21"/>
      <c r="AP3" s="21"/>
      <c r="AR3" s="21"/>
      <c r="AS3" s="21"/>
      <c r="AT3" s="21"/>
      <c r="AU3" s="21"/>
      <c r="AV3" s="21"/>
      <c r="AW3" s="21"/>
      <c r="AX3" s="21"/>
      <c r="AY3" s="21"/>
      <c r="AZ3" s="21"/>
      <c r="BA3" s="21"/>
      <c r="BB3" s="21"/>
      <c r="BC3" s="21"/>
      <c r="BD3" s="21"/>
      <c r="BE3" s="21"/>
      <c r="BF3" s="21"/>
      <c r="BG3" s="21"/>
      <c r="BH3" s="21"/>
      <c r="BI3" s="21"/>
      <c r="BJ3" s="21"/>
      <c r="BK3" s="21"/>
      <c r="BM3" s="21"/>
      <c r="BN3" s="21"/>
      <c r="BO3" s="21"/>
      <c r="BP3" s="21"/>
      <c r="BQ3" s="21"/>
      <c r="BR3" s="21"/>
      <c r="BS3" s="21"/>
      <c r="BT3" s="21"/>
      <c r="BU3" s="21"/>
      <c r="BV3" s="21"/>
    </row>
    <row r="4" spans="1:74" s="10" customFormat="1" x14ac:dyDescent="0.25">
      <c r="A4" s="10" t="s">
        <v>175</v>
      </c>
      <c r="B4" s="7"/>
      <c r="C4" s="7"/>
      <c r="D4" s="7"/>
      <c r="E4" s="7"/>
      <c r="F4" s="7"/>
      <c r="G4" s="7"/>
      <c r="H4" s="7"/>
      <c r="I4" s="7"/>
      <c r="J4" s="7"/>
      <c r="K4" s="7"/>
      <c r="L4" s="21"/>
      <c r="M4" s="21"/>
      <c r="N4" s="21"/>
      <c r="O4" s="21"/>
      <c r="P4" s="21"/>
      <c r="Q4" s="21"/>
      <c r="R4" s="21"/>
      <c r="S4" s="21"/>
      <c r="T4" s="21"/>
      <c r="U4" s="21"/>
      <c r="V4" s="21"/>
      <c r="W4" s="21"/>
      <c r="X4" s="21"/>
      <c r="Y4" s="21"/>
      <c r="Z4" s="21"/>
      <c r="AA4" s="21"/>
      <c r="AB4" s="21"/>
      <c r="AC4" s="21"/>
      <c r="AD4" s="21"/>
      <c r="AE4" s="21"/>
      <c r="AF4" s="21"/>
      <c r="AG4" s="21"/>
      <c r="AH4" s="21"/>
      <c r="AI4" s="21"/>
      <c r="AJ4" s="21"/>
      <c r="AK4" s="21"/>
      <c r="AL4" s="21"/>
      <c r="AM4" s="21"/>
      <c r="AN4" s="21"/>
      <c r="AO4" s="21"/>
      <c r="AP4" s="21"/>
      <c r="AR4" s="21"/>
      <c r="AS4" s="21"/>
      <c r="AT4" s="21"/>
      <c r="AU4" s="21"/>
      <c r="AV4" s="21"/>
      <c r="AW4" s="21"/>
      <c r="AX4" s="21"/>
      <c r="AY4" s="21"/>
      <c r="AZ4" s="21"/>
      <c r="BA4" s="21"/>
      <c r="BB4" s="21"/>
      <c r="BC4" s="21"/>
      <c r="BD4" s="21"/>
      <c r="BE4" s="21"/>
      <c r="BF4" s="21"/>
      <c r="BG4" s="21"/>
      <c r="BH4" s="21"/>
      <c r="BI4" s="21"/>
      <c r="BJ4" s="21"/>
      <c r="BK4" s="21"/>
      <c r="BM4" s="21"/>
      <c r="BN4" s="21"/>
      <c r="BO4" s="21"/>
      <c r="BP4" s="21"/>
      <c r="BQ4" s="21"/>
      <c r="BR4" s="21"/>
      <c r="BS4" s="21"/>
      <c r="BT4" s="21"/>
      <c r="BU4" s="21"/>
      <c r="BV4" s="21"/>
    </row>
    <row r="5" spans="1:74" s="10" customFormat="1" x14ac:dyDescent="0.25">
      <c r="B5" s="7"/>
      <c r="C5" s="7"/>
      <c r="D5" s="7"/>
      <c r="E5" s="7"/>
      <c r="F5" s="7"/>
      <c r="G5" s="7"/>
      <c r="H5" s="7"/>
      <c r="I5" s="7"/>
      <c r="J5" s="7"/>
      <c r="K5" s="7"/>
      <c r="L5" s="21"/>
      <c r="M5" s="21"/>
      <c r="N5" s="21"/>
      <c r="O5" s="21"/>
      <c r="P5" s="21"/>
      <c r="Q5" s="21"/>
      <c r="R5" s="21"/>
      <c r="S5" s="21"/>
      <c r="T5" s="21"/>
      <c r="U5" s="21"/>
      <c r="V5" s="21"/>
      <c r="W5" s="21"/>
      <c r="X5" s="21"/>
      <c r="Y5" s="21"/>
      <c r="Z5" s="21"/>
      <c r="AA5" s="21"/>
      <c r="AB5" s="21"/>
      <c r="AC5" s="21"/>
      <c r="AD5" s="21"/>
      <c r="AE5" s="21"/>
      <c r="AF5" s="21"/>
      <c r="AG5" s="21"/>
      <c r="AH5" s="21"/>
      <c r="AI5" s="21"/>
      <c r="AJ5" s="21"/>
      <c r="AK5" s="21"/>
      <c r="AL5" s="21"/>
      <c r="AM5" s="21"/>
      <c r="AN5" s="21"/>
      <c r="AO5" s="21"/>
      <c r="AP5" s="21"/>
      <c r="AR5" s="21"/>
      <c r="AS5" s="21"/>
      <c r="AT5" s="21"/>
      <c r="AU5" s="21"/>
      <c r="AV5" s="21"/>
      <c r="AW5" s="21"/>
      <c r="AX5" s="21"/>
      <c r="AY5" s="21"/>
      <c r="AZ5" s="21"/>
      <c r="BA5" s="21"/>
      <c r="BB5" s="21"/>
      <c r="BC5" s="21"/>
      <c r="BD5" s="21"/>
      <c r="BE5" s="21"/>
      <c r="BF5" s="21"/>
      <c r="BG5" s="21"/>
      <c r="BH5" s="21"/>
      <c r="BI5" s="21"/>
      <c r="BJ5" s="21"/>
      <c r="BK5" s="21"/>
      <c r="BM5" s="21"/>
      <c r="BN5" s="21"/>
      <c r="BO5" s="21"/>
      <c r="BP5" s="21"/>
      <c r="BQ5" s="21"/>
      <c r="BR5" s="21"/>
      <c r="BS5" s="21"/>
      <c r="BT5" s="21"/>
      <c r="BU5" s="21"/>
      <c r="BV5" s="21"/>
    </row>
    <row r="6" spans="1:74" s="37" customFormat="1" x14ac:dyDescent="0.25">
      <c r="A6" s="37" t="s">
        <v>1</v>
      </c>
      <c r="B6" s="36" t="s">
        <v>2</v>
      </c>
      <c r="C6" s="36"/>
      <c r="D6" s="36" t="s">
        <v>3</v>
      </c>
      <c r="E6" s="36"/>
      <c r="F6" s="157" t="s">
        <v>90</v>
      </c>
      <c r="G6" s="157"/>
      <c r="H6" s="157" t="s">
        <v>4</v>
      </c>
      <c r="I6" s="157"/>
      <c r="J6" s="157" t="s">
        <v>4</v>
      </c>
      <c r="K6" s="157"/>
      <c r="L6" s="36" t="s">
        <v>108</v>
      </c>
      <c r="M6" s="36"/>
      <c r="N6" s="36" t="s">
        <v>109</v>
      </c>
      <c r="O6" s="36"/>
      <c r="P6" s="36" t="s">
        <v>110</v>
      </c>
      <c r="Q6" s="36"/>
      <c r="R6" s="36" t="s">
        <v>111</v>
      </c>
      <c r="S6" s="36"/>
      <c r="T6" s="36" t="s">
        <v>112</v>
      </c>
      <c r="U6" s="36"/>
      <c r="V6" s="37" t="s">
        <v>1</v>
      </c>
      <c r="W6" s="36" t="s">
        <v>113</v>
      </c>
      <c r="X6" s="36"/>
      <c r="Y6" s="36" t="s">
        <v>114</v>
      </c>
      <c r="Z6" s="36"/>
      <c r="AA6" s="36" t="s">
        <v>115</v>
      </c>
      <c r="AB6" s="36"/>
      <c r="AC6" s="36" t="s">
        <v>116</v>
      </c>
      <c r="AD6" s="36"/>
      <c r="AE6" s="36" t="s">
        <v>117</v>
      </c>
      <c r="AF6" s="36"/>
      <c r="AG6" s="36" t="s">
        <v>118</v>
      </c>
      <c r="AH6" s="36"/>
      <c r="AI6" s="36" t="s">
        <v>119</v>
      </c>
      <c r="AJ6" s="36"/>
      <c r="AK6" s="36" t="s">
        <v>120</v>
      </c>
      <c r="AL6" s="36"/>
      <c r="AM6" s="36" t="s">
        <v>121</v>
      </c>
      <c r="AN6" s="36"/>
      <c r="AO6" s="36" t="s">
        <v>122</v>
      </c>
      <c r="AP6" s="36"/>
      <c r="AQ6" s="37" t="s">
        <v>1</v>
      </c>
      <c r="AR6" s="36" t="s">
        <v>123</v>
      </c>
      <c r="AS6" s="36"/>
      <c r="AT6" s="36" t="s">
        <v>124</v>
      </c>
      <c r="AU6" s="36"/>
      <c r="AV6" s="36" t="s">
        <v>125</v>
      </c>
      <c r="AW6" s="36"/>
      <c r="AX6" s="36" t="s">
        <v>126</v>
      </c>
      <c r="AY6" s="36"/>
      <c r="AZ6" s="36" t="s">
        <v>127</v>
      </c>
      <c r="BA6" s="36"/>
      <c r="BB6" s="36" t="s">
        <v>128</v>
      </c>
      <c r="BC6" s="36"/>
      <c r="BD6" s="36" t="s">
        <v>129</v>
      </c>
      <c r="BE6" s="36"/>
      <c r="BF6" s="36" t="s">
        <v>130</v>
      </c>
      <c r="BG6" s="36"/>
      <c r="BH6" s="36" t="s">
        <v>131</v>
      </c>
      <c r="BI6" s="36"/>
      <c r="BJ6" s="36" t="s">
        <v>132</v>
      </c>
      <c r="BK6" s="36"/>
      <c r="BL6" s="37" t="s">
        <v>1</v>
      </c>
      <c r="BM6" s="36" t="s">
        <v>133</v>
      </c>
      <c r="BN6" s="36"/>
      <c r="BO6" s="36" t="s">
        <v>134</v>
      </c>
      <c r="BP6" s="36"/>
      <c r="BQ6" s="36" t="s">
        <v>135</v>
      </c>
      <c r="BR6" s="36"/>
      <c r="BS6" s="36" t="s">
        <v>136</v>
      </c>
      <c r="BT6" s="36"/>
      <c r="BU6" s="36" t="s">
        <v>137</v>
      </c>
      <c r="BV6" s="36"/>
    </row>
    <row r="7" spans="1:74" x14ac:dyDescent="0.25">
      <c r="B7" s="18" t="s">
        <v>5</v>
      </c>
      <c r="C7" s="19"/>
      <c r="D7" s="19" t="s">
        <v>6</v>
      </c>
      <c r="E7" s="19"/>
      <c r="F7" s="160" t="s">
        <v>7</v>
      </c>
      <c r="G7" s="160"/>
      <c r="H7" s="160" t="s">
        <v>91</v>
      </c>
      <c r="I7" s="160"/>
      <c r="J7" s="160" t="s">
        <v>92</v>
      </c>
      <c r="K7" s="160"/>
      <c r="L7" s="19" t="s">
        <v>93</v>
      </c>
      <c r="M7" s="19"/>
      <c r="N7" s="19" t="s">
        <v>94</v>
      </c>
      <c r="O7" s="19"/>
      <c r="P7" s="19" t="s">
        <v>95</v>
      </c>
      <c r="Q7" s="19"/>
      <c r="R7" s="19" t="s">
        <v>96</v>
      </c>
      <c r="S7" s="19"/>
      <c r="T7" s="19" t="s">
        <v>97</v>
      </c>
      <c r="U7" s="19"/>
      <c r="V7" s="11"/>
      <c r="W7" s="19" t="s">
        <v>98</v>
      </c>
      <c r="X7" s="19"/>
      <c r="Y7" s="19" t="s">
        <v>99</v>
      </c>
      <c r="Z7" s="19"/>
      <c r="AA7" s="19" t="s">
        <v>100</v>
      </c>
      <c r="AB7" s="19"/>
      <c r="AC7" s="19" t="s">
        <v>101</v>
      </c>
      <c r="AD7" s="19"/>
      <c r="AE7" s="19" t="s">
        <v>102</v>
      </c>
      <c r="AF7" s="19"/>
      <c r="AG7" s="19" t="s">
        <v>103</v>
      </c>
      <c r="AH7" s="19"/>
      <c r="AI7" s="19" t="s">
        <v>104</v>
      </c>
      <c r="AJ7" s="19"/>
      <c r="AK7" s="19" t="s">
        <v>105</v>
      </c>
      <c r="AL7" s="19"/>
      <c r="AM7" s="19" t="s">
        <v>106</v>
      </c>
      <c r="AN7" s="19"/>
      <c r="AO7" s="19" t="s">
        <v>107</v>
      </c>
      <c r="AP7" s="19"/>
      <c r="AR7" s="19" t="s">
        <v>8</v>
      </c>
      <c r="AS7" s="19"/>
      <c r="AT7" s="19" t="s">
        <v>9</v>
      </c>
      <c r="AU7" s="19"/>
      <c r="AV7" s="19" t="s">
        <v>10</v>
      </c>
      <c r="AW7" s="19"/>
      <c r="AX7" s="19" t="s">
        <v>11</v>
      </c>
      <c r="AY7" s="19"/>
      <c r="AZ7" s="19" t="s">
        <v>12</v>
      </c>
      <c r="BA7" s="19"/>
      <c r="BB7" s="19" t="s">
        <v>13</v>
      </c>
      <c r="BC7" s="19"/>
      <c r="BD7" s="19" t="s">
        <v>14</v>
      </c>
      <c r="BE7" s="19"/>
      <c r="BF7" s="19" t="s">
        <v>15</v>
      </c>
      <c r="BG7" s="19"/>
      <c r="BH7" s="19" t="s">
        <v>16</v>
      </c>
      <c r="BI7" s="19"/>
      <c r="BJ7" s="19" t="s">
        <v>17</v>
      </c>
      <c r="BK7" s="19"/>
      <c r="BM7" s="19" t="s">
        <v>18</v>
      </c>
      <c r="BN7" s="19"/>
      <c r="BO7" s="19" t="s">
        <v>19</v>
      </c>
      <c r="BP7" s="19"/>
      <c r="BQ7" s="19" t="s">
        <v>20</v>
      </c>
      <c r="BR7" s="19"/>
      <c r="BS7" s="19" t="s">
        <v>21</v>
      </c>
      <c r="BT7" s="19"/>
      <c r="BU7" s="19" t="s">
        <v>22</v>
      </c>
      <c r="BV7" s="19"/>
    </row>
    <row r="8" spans="1:74" x14ac:dyDescent="0.25">
      <c r="B8" s="19" t="s">
        <v>54</v>
      </c>
      <c r="C8" s="19"/>
      <c r="D8" s="19" t="s">
        <v>54</v>
      </c>
      <c r="E8" s="19"/>
      <c r="F8" s="160" t="s">
        <v>54</v>
      </c>
      <c r="G8" s="160"/>
      <c r="H8" s="160" t="s">
        <v>54</v>
      </c>
      <c r="I8" s="160"/>
      <c r="J8" s="160" t="s">
        <v>54</v>
      </c>
      <c r="K8" s="160"/>
      <c r="L8" s="19" t="s">
        <v>54</v>
      </c>
      <c r="M8" s="19"/>
      <c r="N8" s="19" t="s">
        <v>54</v>
      </c>
      <c r="O8" s="19"/>
      <c r="P8" s="19" t="s">
        <v>54</v>
      </c>
      <c r="Q8" s="19"/>
      <c r="R8" s="19" t="s">
        <v>54</v>
      </c>
      <c r="S8" s="19"/>
      <c r="T8" s="19" t="s">
        <v>54</v>
      </c>
      <c r="U8" s="19"/>
      <c r="V8" s="11"/>
      <c r="W8" s="19" t="s">
        <v>54</v>
      </c>
      <c r="X8" s="19"/>
      <c r="Y8" s="19" t="s">
        <v>54</v>
      </c>
      <c r="Z8" s="19"/>
      <c r="AA8" s="19" t="s">
        <v>54</v>
      </c>
      <c r="AB8" s="19"/>
      <c r="AC8" s="19" t="s">
        <v>54</v>
      </c>
      <c r="AD8" s="19"/>
      <c r="AE8" s="19" t="s">
        <v>54</v>
      </c>
      <c r="AF8" s="19"/>
      <c r="AG8" s="19" t="s">
        <v>54</v>
      </c>
      <c r="AH8" s="19"/>
      <c r="AI8" s="19" t="s">
        <v>54</v>
      </c>
      <c r="AJ8" s="19"/>
      <c r="AK8" s="19" t="s">
        <v>54</v>
      </c>
      <c r="AL8" s="19"/>
      <c r="AM8" s="19" t="s">
        <v>54</v>
      </c>
      <c r="AN8" s="19"/>
      <c r="AO8" s="19" t="s">
        <v>54</v>
      </c>
      <c r="AP8" s="19"/>
      <c r="AR8" s="19" t="s">
        <v>54</v>
      </c>
      <c r="AS8" s="19"/>
      <c r="AT8" s="19" t="s">
        <v>54</v>
      </c>
      <c r="AU8" s="19"/>
      <c r="AV8" s="19" t="s">
        <v>54</v>
      </c>
      <c r="AW8" s="19"/>
      <c r="AX8" s="19" t="s">
        <v>54</v>
      </c>
      <c r="AY8" s="19"/>
      <c r="AZ8" s="19" t="s">
        <v>54</v>
      </c>
      <c r="BA8" s="19"/>
      <c r="BB8" s="19" t="s">
        <v>54</v>
      </c>
      <c r="BC8" s="19"/>
      <c r="BD8" s="19" t="s">
        <v>54</v>
      </c>
      <c r="BE8" s="19"/>
      <c r="BF8" s="19" t="s">
        <v>54</v>
      </c>
      <c r="BG8" s="19"/>
      <c r="BH8" s="19" t="s">
        <v>54</v>
      </c>
      <c r="BI8" s="19"/>
      <c r="BJ8" s="19" t="s">
        <v>54</v>
      </c>
      <c r="BK8" s="19"/>
      <c r="BL8" s="14"/>
      <c r="BM8" s="19" t="s">
        <v>54</v>
      </c>
      <c r="BN8" s="19"/>
      <c r="BO8" s="19" t="s">
        <v>54</v>
      </c>
      <c r="BP8" s="19"/>
      <c r="BQ8" s="19" t="s">
        <v>54</v>
      </c>
      <c r="BR8" s="19"/>
      <c r="BS8" s="19" t="s">
        <v>54</v>
      </c>
      <c r="BT8" s="19"/>
      <c r="BU8" s="19" t="s">
        <v>54</v>
      </c>
      <c r="BV8" s="19"/>
    </row>
    <row r="9" spans="1:74" x14ac:dyDescent="0.25">
      <c r="B9" s="59"/>
      <c r="C9" s="2"/>
      <c r="D9" s="59"/>
      <c r="E9" s="2"/>
      <c r="F9" s="59"/>
      <c r="G9" s="2"/>
      <c r="H9" s="59"/>
      <c r="I9" s="2"/>
      <c r="J9" s="59"/>
      <c r="K9" s="2"/>
      <c r="L9" s="59"/>
      <c r="M9" s="4"/>
      <c r="N9" s="59"/>
      <c r="O9" s="4"/>
      <c r="P9" s="59"/>
      <c r="Q9" s="4"/>
      <c r="R9" s="59"/>
      <c r="S9" s="4"/>
      <c r="T9" s="59"/>
      <c r="U9" s="4"/>
      <c r="V9" s="11"/>
      <c r="W9" s="59"/>
      <c r="X9" s="4"/>
      <c r="Y9" s="59"/>
      <c r="Z9" s="4"/>
      <c r="AA9" s="59"/>
      <c r="AB9" s="4"/>
      <c r="AC9" s="59"/>
      <c r="AD9" s="4"/>
      <c r="AE9" s="59"/>
      <c r="AF9" s="4"/>
      <c r="AG9" s="59"/>
      <c r="AH9" s="4"/>
      <c r="AI9" s="59"/>
      <c r="AJ9" s="4"/>
      <c r="AK9" s="59"/>
      <c r="AL9" s="4"/>
      <c r="AM9" s="59"/>
      <c r="AN9" s="4"/>
      <c r="AO9" s="59"/>
      <c r="AP9" s="4"/>
      <c r="AR9" s="59"/>
      <c r="AS9" s="4"/>
      <c r="AT9" s="59"/>
      <c r="AU9" s="4"/>
      <c r="AV9" s="59"/>
      <c r="AW9" s="4"/>
      <c r="AX9" s="59"/>
      <c r="AY9" s="4"/>
      <c r="AZ9" s="59"/>
      <c r="BA9" s="4"/>
      <c r="BB9" s="59"/>
      <c r="BC9" s="4"/>
      <c r="BD9" s="59"/>
      <c r="BE9" s="4"/>
      <c r="BF9" s="59"/>
      <c r="BG9" s="4"/>
      <c r="BH9" s="59"/>
      <c r="BI9" s="4"/>
      <c r="BJ9" s="59"/>
      <c r="BK9" s="4"/>
      <c r="BL9" s="5"/>
      <c r="BM9" s="59"/>
      <c r="BN9" s="4"/>
      <c r="BO9" s="59"/>
      <c r="BP9" s="4"/>
      <c r="BQ9" s="59"/>
      <c r="BR9" s="4"/>
      <c r="BS9" s="59"/>
      <c r="BT9" s="4"/>
      <c r="BU9" s="59"/>
      <c r="BV9" s="4"/>
    </row>
    <row r="10" spans="1:74" s="5" customFormat="1" ht="12.75" customHeight="1" x14ac:dyDescent="0.25">
      <c r="A10" s="5" t="s">
        <v>23</v>
      </c>
      <c r="B10" s="101">
        <v>528780853</v>
      </c>
      <c r="C10" s="77"/>
      <c r="D10" s="101">
        <v>507402665</v>
      </c>
      <c r="E10" s="78"/>
      <c r="F10" s="101">
        <v>21378188</v>
      </c>
      <c r="G10" s="79"/>
      <c r="H10" s="79">
        <v>10126420</v>
      </c>
      <c r="I10" s="79"/>
      <c r="J10" s="101">
        <v>11251768</v>
      </c>
      <c r="K10" s="79"/>
      <c r="L10" s="101">
        <v>18499464</v>
      </c>
      <c r="M10" s="82"/>
      <c r="N10" s="101">
        <v>19208447</v>
      </c>
      <c r="O10" s="82"/>
      <c r="P10" s="101">
        <v>23174534</v>
      </c>
      <c r="Q10" s="82"/>
      <c r="R10" s="101">
        <v>25937046</v>
      </c>
      <c r="S10" s="82"/>
      <c r="T10" s="101">
        <v>25669351</v>
      </c>
      <c r="U10" s="82"/>
      <c r="V10" s="5" t="s">
        <v>23</v>
      </c>
      <c r="W10" s="101">
        <v>23570086</v>
      </c>
      <c r="X10" s="82"/>
      <c r="Y10" s="101">
        <v>22974019</v>
      </c>
      <c r="Z10" s="82"/>
      <c r="AA10" s="101">
        <v>23484159</v>
      </c>
      <c r="AB10" s="82"/>
      <c r="AC10" s="101">
        <v>22964076</v>
      </c>
      <c r="AD10" s="82"/>
      <c r="AE10" s="101">
        <v>19466754</v>
      </c>
      <c r="AF10" s="82"/>
      <c r="AG10" s="101">
        <v>18658319</v>
      </c>
      <c r="AH10" s="82"/>
      <c r="AI10" s="101">
        <v>17987691</v>
      </c>
      <c r="AJ10" s="82"/>
      <c r="AK10" s="101">
        <v>15376910</v>
      </c>
      <c r="AL10" s="82"/>
      <c r="AM10" s="101">
        <v>9223455</v>
      </c>
      <c r="AN10" s="82"/>
      <c r="AO10" s="101">
        <v>6108079</v>
      </c>
      <c r="AP10" s="82"/>
      <c r="AQ10" s="5" t="s">
        <v>23</v>
      </c>
      <c r="AR10" s="101">
        <v>12304346</v>
      </c>
      <c r="AS10" s="82"/>
      <c r="AT10" s="101">
        <v>11653186</v>
      </c>
      <c r="AU10" s="82"/>
      <c r="AV10" s="101">
        <v>14827826</v>
      </c>
      <c r="AW10" s="82"/>
      <c r="AX10" s="101">
        <v>18620091</v>
      </c>
      <c r="AY10" s="82"/>
      <c r="AZ10" s="101">
        <v>20018597</v>
      </c>
      <c r="BA10" s="82"/>
      <c r="BB10" s="101">
        <v>18770308</v>
      </c>
      <c r="BC10" s="82"/>
      <c r="BD10" s="101">
        <v>18307034</v>
      </c>
      <c r="BE10" s="82"/>
      <c r="BF10" s="101">
        <v>20173767</v>
      </c>
      <c r="BG10" s="82"/>
      <c r="BH10" s="101">
        <v>20901336</v>
      </c>
      <c r="BI10" s="82"/>
      <c r="BJ10" s="101">
        <v>16715887</v>
      </c>
      <c r="BK10" s="82"/>
      <c r="BL10" s="3" t="s">
        <v>23</v>
      </c>
      <c r="BM10" s="101">
        <v>15223912</v>
      </c>
      <c r="BN10" s="82"/>
      <c r="BO10" s="101">
        <v>12591238</v>
      </c>
      <c r="BP10" s="82"/>
      <c r="BQ10" s="101">
        <v>8664272</v>
      </c>
      <c r="BR10" s="82"/>
      <c r="BS10" s="101">
        <v>4372008</v>
      </c>
      <c r="BT10" s="82"/>
      <c r="BU10" s="101">
        <v>1956467</v>
      </c>
      <c r="BV10" s="82"/>
    </row>
    <row r="11" spans="1:74" s="5" customFormat="1" x14ac:dyDescent="0.25">
      <c r="A11" s="5" t="s">
        <v>24</v>
      </c>
      <c r="B11" s="101">
        <v>396079791</v>
      </c>
      <c r="C11" s="77"/>
      <c r="D11" s="101">
        <v>381804055</v>
      </c>
      <c r="E11" s="78"/>
      <c r="F11" s="101">
        <v>14275736</v>
      </c>
      <c r="G11" s="79"/>
      <c r="H11" s="101">
        <v>6834075</v>
      </c>
      <c r="I11" s="79"/>
      <c r="J11" s="101">
        <v>7441661</v>
      </c>
      <c r="K11" s="79"/>
      <c r="L11" s="101">
        <v>13627030</v>
      </c>
      <c r="M11" s="82"/>
      <c r="N11" s="101">
        <v>11571834</v>
      </c>
      <c r="O11" s="82"/>
      <c r="P11" s="101">
        <v>13876073</v>
      </c>
      <c r="Q11" s="82"/>
      <c r="R11" s="101">
        <v>16635160</v>
      </c>
      <c r="S11" s="82"/>
      <c r="T11" s="101">
        <v>17733084</v>
      </c>
      <c r="U11" s="82"/>
      <c r="V11" s="5" t="s">
        <v>24</v>
      </c>
      <c r="W11" s="101">
        <v>17811592</v>
      </c>
      <c r="X11" s="82"/>
      <c r="Y11" s="101">
        <v>17622727</v>
      </c>
      <c r="Z11" s="82"/>
      <c r="AA11" s="101">
        <v>18664442</v>
      </c>
      <c r="AB11" s="82"/>
      <c r="AC11" s="101">
        <v>17669997</v>
      </c>
      <c r="AD11" s="82"/>
      <c r="AE11" s="101">
        <v>15142617</v>
      </c>
      <c r="AF11" s="82"/>
      <c r="AG11" s="101">
        <v>15880621</v>
      </c>
      <c r="AH11" s="82"/>
      <c r="AI11" s="101">
        <v>15650560</v>
      </c>
      <c r="AJ11" s="82"/>
      <c r="AK11" s="101">
        <v>14252289</v>
      </c>
      <c r="AL11" s="82"/>
      <c r="AM11" s="101">
        <v>9160752</v>
      </c>
      <c r="AN11" s="82"/>
      <c r="AO11" s="101">
        <v>5609998</v>
      </c>
      <c r="AP11" s="82"/>
      <c r="AQ11" s="5" t="s">
        <v>24</v>
      </c>
      <c r="AR11" s="101">
        <v>9076439</v>
      </c>
      <c r="AS11" s="82"/>
      <c r="AT11" s="101">
        <v>6931079</v>
      </c>
      <c r="AU11" s="82"/>
      <c r="AV11" s="101">
        <v>8390335</v>
      </c>
      <c r="AW11" s="82"/>
      <c r="AX11" s="101">
        <v>11093321</v>
      </c>
      <c r="AY11" s="82"/>
      <c r="AZ11" s="101">
        <v>13300238</v>
      </c>
      <c r="BA11" s="82"/>
      <c r="BB11" s="101">
        <v>13827925</v>
      </c>
      <c r="BC11" s="82"/>
      <c r="BD11" s="101">
        <v>14344823</v>
      </c>
      <c r="BE11" s="82"/>
      <c r="BF11" s="101">
        <v>16666883</v>
      </c>
      <c r="BG11" s="82"/>
      <c r="BH11" s="101">
        <v>16428308</v>
      </c>
      <c r="BI11" s="82"/>
      <c r="BJ11" s="101">
        <v>13265594</v>
      </c>
      <c r="BK11" s="82"/>
      <c r="BL11" s="3" t="s">
        <v>24</v>
      </c>
      <c r="BM11" s="101">
        <v>12481662</v>
      </c>
      <c r="BN11" s="82"/>
      <c r="BO11" s="101">
        <v>10705022</v>
      </c>
      <c r="BP11" s="82"/>
      <c r="BQ11" s="101">
        <v>8144299</v>
      </c>
      <c r="BR11" s="82"/>
      <c r="BS11" s="101">
        <v>4396010</v>
      </c>
      <c r="BT11" s="82"/>
      <c r="BU11" s="101">
        <v>1843341</v>
      </c>
      <c r="BV11" s="82"/>
    </row>
    <row r="12" spans="1:74" s="5" customFormat="1" x14ac:dyDescent="0.25">
      <c r="A12" s="5" t="s">
        <v>25</v>
      </c>
      <c r="B12" s="101">
        <v>121342854</v>
      </c>
      <c r="C12" s="77"/>
      <c r="D12" s="101">
        <v>116144257</v>
      </c>
      <c r="E12" s="78"/>
      <c r="F12" s="101">
        <v>5198597</v>
      </c>
      <c r="G12" s="79"/>
      <c r="H12" s="101">
        <v>2474571</v>
      </c>
      <c r="I12" s="79"/>
      <c r="J12" s="101">
        <v>2724026</v>
      </c>
      <c r="K12" s="79"/>
      <c r="L12" s="101">
        <v>4911461</v>
      </c>
      <c r="M12" s="82"/>
      <c r="N12" s="101">
        <v>4087844</v>
      </c>
      <c r="O12" s="82"/>
      <c r="P12" s="101">
        <v>4737961</v>
      </c>
      <c r="Q12" s="82"/>
      <c r="R12" s="101">
        <v>5415820</v>
      </c>
      <c r="S12" s="82"/>
      <c r="T12" s="101">
        <v>5821143</v>
      </c>
      <c r="U12" s="82"/>
      <c r="V12" s="5" t="s">
        <v>25</v>
      </c>
      <c r="W12" s="101">
        <v>5465424</v>
      </c>
      <c r="X12" s="82"/>
      <c r="Y12" s="101">
        <v>5039897</v>
      </c>
      <c r="Z12" s="82"/>
      <c r="AA12" s="101">
        <v>4914630</v>
      </c>
      <c r="AB12" s="82"/>
      <c r="AC12" s="101">
        <v>4810099</v>
      </c>
      <c r="AD12" s="82"/>
      <c r="AE12" s="101">
        <v>4507662</v>
      </c>
      <c r="AF12" s="82"/>
      <c r="AG12" s="101">
        <v>4640311</v>
      </c>
      <c r="AH12" s="82"/>
      <c r="AI12" s="101">
        <v>4293499</v>
      </c>
      <c r="AJ12" s="82"/>
      <c r="AK12" s="101">
        <v>3637554</v>
      </c>
      <c r="AL12" s="82"/>
      <c r="AM12" s="101">
        <v>2330866</v>
      </c>
      <c r="AN12" s="82"/>
      <c r="AO12" s="101">
        <v>1527557</v>
      </c>
      <c r="AP12" s="82"/>
      <c r="AQ12" s="5" t="s">
        <v>25</v>
      </c>
      <c r="AR12" s="101">
        <v>3401676</v>
      </c>
      <c r="AS12" s="82"/>
      <c r="AT12" s="101">
        <v>2494973</v>
      </c>
      <c r="AU12" s="82"/>
      <c r="AV12" s="101">
        <v>2984732</v>
      </c>
      <c r="AW12" s="82"/>
      <c r="AX12" s="101">
        <v>3839441</v>
      </c>
      <c r="AY12" s="82"/>
      <c r="AZ12" s="101">
        <v>4553178</v>
      </c>
      <c r="BA12" s="82"/>
      <c r="BB12" s="101">
        <v>4544818</v>
      </c>
      <c r="BC12" s="82"/>
      <c r="BD12" s="101">
        <v>4373268</v>
      </c>
      <c r="BE12" s="82"/>
      <c r="BF12" s="101">
        <v>4620047</v>
      </c>
      <c r="BG12" s="82"/>
      <c r="BH12" s="101">
        <v>4524181</v>
      </c>
      <c r="BI12" s="82"/>
      <c r="BJ12" s="101">
        <v>4007355</v>
      </c>
      <c r="BK12" s="82"/>
      <c r="BL12" s="3" t="s">
        <v>25</v>
      </c>
      <c r="BM12" s="101">
        <v>3823279</v>
      </c>
      <c r="BN12" s="82"/>
      <c r="BO12" s="101">
        <v>3112767</v>
      </c>
      <c r="BP12" s="82"/>
      <c r="BQ12" s="101">
        <v>2130180</v>
      </c>
      <c r="BR12" s="82"/>
      <c r="BS12" s="101">
        <v>1121442</v>
      </c>
      <c r="BT12" s="82"/>
      <c r="BU12" s="101">
        <v>471192</v>
      </c>
      <c r="BV12" s="82"/>
    </row>
    <row r="13" spans="1:74" s="5" customFormat="1" x14ac:dyDescent="0.25">
      <c r="A13" s="5" t="s">
        <v>26</v>
      </c>
      <c r="B13" s="101">
        <v>12203492</v>
      </c>
      <c r="C13" s="77"/>
      <c r="D13" s="101">
        <v>11665312</v>
      </c>
      <c r="E13" s="78"/>
      <c r="F13" s="101">
        <v>538180</v>
      </c>
      <c r="G13" s="79"/>
      <c r="H13" s="101">
        <v>257032</v>
      </c>
      <c r="I13" s="79"/>
      <c r="J13" s="101">
        <v>281148</v>
      </c>
      <c r="K13" s="79"/>
      <c r="L13" s="101">
        <v>487547</v>
      </c>
      <c r="M13" s="82"/>
      <c r="N13" s="101">
        <v>383305</v>
      </c>
      <c r="O13" s="82"/>
      <c r="P13" s="101">
        <v>401919</v>
      </c>
      <c r="Q13" s="82"/>
      <c r="R13" s="101">
        <v>459355</v>
      </c>
      <c r="S13" s="82"/>
      <c r="T13" s="101">
        <v>502245</v>
      </c>
      <c r="U13" s="82"/>
      <c r="V13" s="5" t="s">
        <v>26</v>
      </c>
      <c r="W13" s="101">
        <v>518637</v>
      </c>
      <c r="X13" s="82"/>
      <c r="Y13" s="101">
        <v>471194</v>
      </c>
      <c r="Z13" s="82"/>
      <c r="AA13" s="101">
        <v>472895</v>
      </c>
      <c r="AB13" s="82"/>
      <c r="AC13" s="101">
        <v>488443</v>
      </c>
      <c r="AD13" s="82"/>
      <c r="AE13" s="101">
        <v>427633</v>
      </c>
      <c r="AF13" s="82"/>
      <c r="AG13" s="101">
        <v>449623</v>
      </c>
      <c r="AH13" s="82"/>
      <c r="AI13" s="101">
        <v>474073</v>
      </c>
      <c r="AJ13" s="82"/>
      <c r="AK13" s="101">
        <v>421740</v>
      </c>
      <c r="AL13" s="82"/>
      <c r="AM13" s="101">
        <v>293636</v>
      </c>
      <c r="AN13" s="82"/>
      <c r="AO13" s="101">
        <v>170349</v>
      </c>
      <c r="AP13" s="82"/>
      <c r="AQ13" s="5" t="s">
        <v>26</v>
      </c>
      <c r="AR13" s="101">
        <v>348093</v>
      </c>
      <c r="AS13" s="82"/>
      <c r="AT13" s="101">
        <v>257707</v>
      </c>
      <c r="AU13" s="82"/>
      <c r="AV13" s="101">
        <v>261548</v>
      </c>
      <c r="AW13" s="82"/>
      <c r="AX13" s="101">
        <v>387374</v>
      </c>
      <c r="AY13" s="82"/>
      <c r="AZ13" s="101">
        <v>422500</v>
      </c>
      <c r="BA13" s="82"/>
      <c r="BB13" s="101">
        <v>400382</v>
      </c>
      <c r="BC13" s="82"/>
      <c r="BD13" s="101">
        <v>500136</v>
      </c>
      <c r="BE13" s="82"/>
      <c r="BF13" s="101">
        <v>488659</v>
      </c>
      <c r="BG13" s="82"/>
      <c r="BH13" s="101">
        <v>475830</v>
      </c>
      <c r="BI13" s="82"/>
      <c r="BJ13" s="101">
        <v>407795</v>
      </c>
      <c r="BK13" s="82"/>
      <c r="BL13" s="3" t="s">
        <v>26</v>
      </c>
      <c r="BM13" s="101">
        <v>397848</v>
      </c>
      <c r="BN13" s="82"/>
      <c r="BO13" s="101">
        <v>355898</v>
      </c>
      <c r="BP13" s="82"/>
      <c r="BQ13" s="101">
        <v>315663</v>
      </c>
      <c r="BR13" s="82"/>
      <c r="BS13" s="101">
        <v>154361</v>
      </c>
      <c r="BT13" s="82"/>
      <c r="BU13" s="101">
        <v>68924</v>
      </c>
      <c r="BV13" s="82"/>
    </row>
    <row r="14" spans="1:74" s="5" customFormat="1" x14ac:dyDescent="0.25">
      <c r="A14" s="5" t="s">
        <v>27</v>
      </c>
      <c r="B14" s="101">
        <v>51405646</v>
      </c>
      <c r="C14" s="77"/>
      <c r="D14" s="101">
        <v>48871846</v>
      </c>
      <c r="E14" s="78"/>
      <c r="F14" s="101">
        <v>2533800</v>
      </c>
      <c r="G14" s="79"/>
      <c r="H14" s="101">
        <v>1228178</v>
      </c>
      <c r="I14" s="79"/>
      <c r="J14" s="101">
        <v>1305622</v>
      </c>
      <c r="K14" s="79"/>
      <c r="L14" s="101">
        <v>1999612</v>
      </c>
      <c r="M14" s="82"/>
      <c r="N14" s="101">
        <v>1759048</v>
      </c>
      <c r="O14" s="82"/>
      <c r="P14" s="101">
        <v>2139599</v>
      </c>
      <c r="Q14" s="82"/>
      <c r="R14" s="101">
        <v>2452222</v>
      </c>
      <c r="S14" s="82"/>
      <c r="T14" s="101">
        <v>2618559</v>
      </c>
      <c r="U14" s="82"/>
      <c r="V14" s="5" t="s">
        <v>27</v>
      </c>
      <c r="W14" s="101">
        <v>2394962</v>
      </c>
      <c r="X14" s="82"/>
      <c r="Y14" s="101">
        <v>2173918</v>
      </c>
      <c r="Z14" s="82"/>
      <c r="AA14" s="101">
        <v>2136809</v>
      </c>
      <c r="AB14" s="82"/>
      <c r="AC14" s="101">
        <v>1855627</v>
      </c>
      <c r="AD14" s="82"/>
      <c r="AE14" s="101">
        <v>1644198</v>
      </c>
      <c r="AF14" s="82"/>
      <c r="AG14" s="101">
        <v>1632582</v>
      </c>
      <c r="AH14" s="82"/>
      <c r="AI14" s="101">
        <v>1526252</v>
      </c>
      <c r="AJ14" s="82"/>
      <c r="AK14" s="101">
        <v>1183950</v>
      </c>
      <c r="AL14" s="82"/>
      <c r="AM14" s="101">
        <v>796978</v>
      </c>
      <c r="AN14" s="82"/>
      <c r="AO14" s="101">
        <v>482878</v>
      </c>
      <c r="AP14" s="82"/>
      <c r="AQ14" s="5" t="s">
        <v>27</v>
      </c>
      <c r="AR14" s="101">
        <v>1461873</v>
      </c>
      <c r="AS14" s="82"/>
      <c r="AT14" s="101">
        <v>1149529</v>
      </c>
      <c r="AU14" s="82"/>
      <c r="AV14" s="101">
        <v>1403351</v>
      </c>
      <c r="AW14" s="82"/>
      <c r="AX14" s="101">
        <v>1844826</v>
      </c>
      <c r="AY14" s="82"/>
      <c r="AZ14" s="101">
        <v>2172104</v>
      </c>
      <c r="BA14" s="82"/>
      <c r="BB14" s="101">
        <v>2107121</v>
      </c>
      <c r="BC14" s="82"/>
      <c r="BD14" s="101">
        <v>2074080</v>
      </c>
      <c r="BE14" s="82"/>
      <c r="BF14" s="101">
        <v>2279789</v>
      </c>
      <c r="BG14" s="82"/>
      <c r="BH14" s="101">
        <v>2068302</v>
      </c>
      <c r="BI14" s="82"/>
      <c r="BJ14" s="101">
        <v>1680997</v>
      </c>
      <c r="BK14" s="82"/>
      <c r="BL14" s="3" t="s">
        <v>27</v>
      </c>
      <c r="BM14" s="101">
        <v>1452776</v>
      </c>
      <c r="BN14" s="82"/>
      <c r="BO14" s="101">
        <v>1074886</v>
      </c>
      <c r="BP14" s="82"/>
      <c r="BQ14" s="101">
        <v>767583</v>
      </c>
      <c r="BR14" s="82"/>
      <c r="BS14" s="101">
        <v>392277</v>
      </c>
      <c r="BT14" s="82"/>
      <c r="BU14" s="101">
        <v>145158</v>
      </c>
      <c r="BV14" s="82"/>
    </row>
    <row r="15" spans="1:74" s="5" customFormat="1" x14ac:dyDescent="0.25">
      <c r="A15" s="5" t="s">
        <v>28</v>
      </c>
      <c r="B15" s="101">
        <v>11395511</v>
      </c>
      <c r="C15" s="77"/>
      <c r="D15" s="101">
        <v>10884247</v>
      </c>
      <c r="E15" s="78"/>
      <c r="F15" s="101">
        <v>511264</v>
      </c>
      <c r="G15" s="79"/>
      <c r="H15" s="101">
        <v>248881</v>
      </c>
      <c r="I15" s="79"/>
      <c r="J15" s="101">
        <v>262383</v>
      </c>
      <c r="K15" s="79"/>
      <c r="L15" s="101">
        <v>490469</v>
      </c>
      <c r="M15" s="82"/>
      <c r="N15" s="101">
        <v>376215</v>
      </c>
      <c r="O15" s="82"/>
      <c r="P15" s="101">
        <v>448195</v>
      </c>
      <c r="Q15" s="82"/>
      <c r="R15" s="101">
        <v>504329</v>
      </c>
      <c r="S15" s="82"/>
      <c r="T15" s="101">
        <v>561763</v>
      </c>
      <c r="U15" s="82"/>
      <c r="V15" s="5" t="s">
        <v>28</v>
      </c>
      <c r="W15" s="101">
        <v>518182</v>
      </c>
      <c r="X15" s="82"/>
      <c r="Y15" s="101">
        <v>512442</v>
      </c>
      <c r="Z15" s="82"/>
      <c r="AA15" s="101">
        <v>494463</v>
      </c>
      <c r="AB15" s="82"/>
      <c r="AC15" s="101">
        <v>410348</v>
      </c>
      <c r="AD15" s="82"/>
      <c r="AE15" s="101">
        <v>348355</v>
      </c>
      <c r="AF15" s="82"/>
      <c r="AG15" s="101">
        <v>397934</v>
      </c>
      <c r="AH15" s="82"/>
      <c r="AI15" s="101">
        <v>383451</v>
      </c>
      <c r="AJ15" s="82"/>
      <c r="AK15" s="101">
        <v>328217</v>
      </c>
      <c r="AL15" s="82"/>
      <c r="AM15" s="101">
        <v>212792</v>
      </c>
      <c r="AN15" s="82"/>
      <c r="AO15" s="101">
        <v>137569</v>
      </c>
      <c r="AP15" s="82"/>
      <c r="AQ15" s="5" t="s">
        <v>28</v>
      </c>
      <c r="AR15" s="101">
        <v>314274</v>
      </c>
      <c r="AS15" s="82"/>
      <c r="AT15" s="101">
        <v>237772</v>
      </c>
      <c r="AU15" s="82"/>
      <c r="AV15" s="101">
        <v>269232</v>
      </c>
      <c r="AW15" s="82"/>
      <c r="AX15" s="101">
        <v>399344</v>
      </c>
      <c r="AY15" s="82"/>
      <c r="AZ15" s="101">
        <v>421702</v>
      </c>
      <c r="BA15" s="82"/>
      <c r="BB15" s="101">
        <v>449508</v>
      </c>
      <c r="BC15" s="82"/>
      <c r="BD15" s="101">
        <v>432061</v>
      </c>
      <c r="BE15" s="82"/>
      <c r="BF15" s="101">
        <v>460217</v>
      </c>
      <c r="BG15" s="82"/>
      <c r="BH15" s="101">
        <v>452182</v>
      </c>
      <c r="BI15" s="82"/>
      <c r="BJ15" s="101">
        <v>366701</v>
      </c>
      <c r="BK15" s="82"/>
      <c r="BL15" s="3" t="s">
        <v>28</v>
      </c>
      <c r="BM15" s="101">
        <v>321536</v>
      </c>
      <c r="BN15" s="82"/>
      <c r="BO15" s="101">
        <v>256713</v>
      </c>
      <c r="BP15" s="82"/>
      <c r="BQ15" s="101">
        <v>205800</v>
      </c>
      <c r="BR15" s="82"/>
      <c r="BS15" s="101">
        <v>121803</v>
      </c>
      <c r="BT15" s="82"/>
      <c r="BU15" s="101">
        <v>50678</v>
      </c>
      <c r="BV15" s="82"/>
    </row>
    <row r="16" spans="1:74" s="5" customFormat="1" x14ac:dyDescent="0.25">
      <c r="A16" s="5" t="s">
        <v>29</v>
      </c>
      <c r="B16" s="101">
        <v>13219503</v>
      </c>
      <c r="C16" s="77"/>
      <c r="D16" s="101">
        <v>12684875</v>
      </c>
      <c r="E16" s="78"/>
      <c r="F16" s="101">
        <v>534628</v>
      </c>
      <c r="G16" s="79"/>
      <c r="H16" s="101">
        <v>246942</v>
      </c>
      <c r="I16" s="79"/>
      <c r="J16" s="101">
        <v>287686</v>
      </c>
      <c r="K16" s="79"/>
      <c r="L16" s="101">
        <v>515722</v>
      </c>
      <c r="M16" s="82"/>
      <c r="N16" s="101">
        <v>451491</v>
      </c>
      <c r="O16" s="82"/>
      <c r="P16" s="101">
        <v>512099</v>
      </c>
      <c r="Q16" s="82"/>
      <c r="R16" s="101">
        <v>668056</v>
      </c>
      <c r="S16" s="82"/>
      <c r="T16" s="101">
        <v>663231</v>
      </c>
      <c r="U16" s="82"/>
      <c r="V16" s="5" t="s">
        <v>29</v>
      </c>
      <c r="W16" s="101">
        <v>666599</v>
      </c>
      <c r="X16" s="82"/>
      <c r="Y16" s="101">
        <v>606197</v>
      </c>
      <c r="Z16" s="82"/>
      <c r="AA16" s="101">
        <v>608711</v>
      </c>
      <c r="AB16" s="82"/>
      <c r="AC16" s="101">
        <v>564086</v>
      </c>
      <c r="AD16" s="82"/>
      <c r="AE16" s="101">
        <v>419118</v>
      </c>
      <c r="AF16" s="82"/>
      <c r="AG16" s="101">
        <v>410899</v>
      </c>
      <c r="AH16" s="82"/>
      <c r="AI16" s="101">
        <v>406244</v>
      </c>
      <c r="AJ16" s="82"/>
      <c r="AK16" s="101">
        <v>354427</v>
      </c>
      <c r="AL16" s="82"/>
      <c r="AM16" s="101">
        <v>196751</v>
      </c>
      <c r="AN16" s="82"/>
      <c r="AO16" s="101">
        <v>150947</v>
      </c>
      <c r="AP16" s="82"/>
      <c r="AQ16" s="5" t="s">
        <v>29</v>
      </c>
      <c r="AR16" s="101">
        <v>321996</v>
      </c>
      <c r="AS16" s="82"/>
      <c r="AT16" s="101">
        <v>275412</v>
      </c>
      <c r="AU16" s="82"/>
      <c r="AV16" s="101">
        <v>278915</v>
      </c>
      <c r="AW16" s="82"/>
      <c r="AX16" s="101">
        <v>387674</v>
      </c>
      <c r="AY16" s="82"/>
      <c r="AZ16" s="101">
        <v>482743</v>
      </c>
      <c r="BA16" s="82"/>
      <c r="BB16" s="101">
        <v>529440</v>
      </c>
      <c r="BC16" s="82"/>
      <c r="BD16" s="101">
        <v>526702</v>
      </c>
      <c r="BE16" s="82"/>
      <c r="BF16" s="101">
        <v>626993</v>
      </c>
      <c r="BG16" s="82"/>
      <c r="BH16" s="101">
        <v>549861</v>
      </c>
      <c r="BI16" s="82"/>
      <c r="BJ16" s="101">
        <v>455830</v>
      </c>
      <c r="BK16" s="82"/>
      <c r="BL16" s="3" t="s">
        <v>29</v>
      </c>
      <c r="BM16" s="101">
        <v>378152</v>
      </c>
      <c r="BN16" s="82"/>
      <c r="BO16" s="101">
        <v>328752</v>
      </c>
      <c r="BP16" s="82"/>
      <c r="BQ16" s="101">
        <v>190620</v>
      </c>
      <c r="BR16" s="82"/>
      <c r="BS16" s="101">
        <v>109785</v>
      </c>
      <c r="BT16" s="82"/>
      <c r="BU16" s="101">
        <v>47422</v>
      </c>
      <c r="BV16" s="82"/>
    </row>
    <row r="17" spans="1:74" s="5" customFormat="1" x14ac:dyDescent="0.25">
      <c r="A17" s="5" t="s">
        <v>30</v>
      </c>
      <c r="B17" s="101">
        <v>14699695</v>
      </c>
      <c r="C17" s="77"/>
      <c r="D17" s="101">
        <v>14028151</v>
      </c>
      <c r="E17" s="78"/>
      <c r="F17" s="101">
        <v>671544</v>
      </c>
      <c r="G17" s="79"/>
      <c r="H17" s="101">
        <v>311340</v>
      </c>
      <c r="I17" s="79"/>
      <c r="J17" s="101">
        <v>360204</v>
      </c>
      <c r="K17" s="79"/>
      <c r="L17" s="101">
        <v>681792</v>
      </c>
      <c r="M17" s="82"/>
      <c r="N17" s="101">
        <v>486453</v>
      </c>
      <c r="O17" s="82"/>
      <c r="P17" s="101">
        <v>488197</v>
      </c>
      <c r="Q17" s="82"/>
      <c r="R17" s="101">
        <v>562089</v>
      </c>
      <c r="S17" s="82"/>
      <c r="T17" s="101">
        <v>654985</v>
      </c>
      <c r="U17" s="82"/>
      <c r="V17" s="5" t="s">
        <v>30</v>
      </c>
      <c r="W17" s="101">
        <v>684592</v>
      </c>
      <c r="X17" s="82"/>
      <c r="Y17" s="101">
        <v>617920</v>
      </c>
      <c r="Z17" s="82"/>
      <c r="AA17" s="101">
        <v>574816</v>
      </c>
      <c r="AB17" s="82"/>
      <c r="AC17" s="101">
        <v>541808</v>
      </c>
      <c r="AD17" s="82"/>
      <c r="AE17" s="101">
        <v>491861</v>
      </c>
      <c r="AF17" s="82"/>
      <c r="AG17" s="101">
        <v>540466</v>
      </c>
      <c r="AH17" s="82"/>
      <c r="AI17" s="101">
        <v>538103</v>
      </c>
      <c r="AJ17" s="82"/>
      <c r="AK17" s="101">
        <v>486955</v>
      </c>
      <c r="AL17" s="82"/>
      <c r="AM17" s="101">
        <v>327206</v>
      </c>
      <c r="AN17" s="82"/>
      <c r="AO17" s="101">
        <v>200800</v>
      </c>
      <c r="AP17" s="82"/>
      <c r="AQ17" s="5" t="s">
        <v>30</v>
      </c>
      <c r="AR17" s="101">
        <v>461682</v>
      </c>
      <c r="AS17" s="82"/>
      <c r="AT17" s="101">
        <v>349628</v>
      </c>
      <c r="AU17" s="82"/>
      <c r="AV17" s="101">
        <v>363421</v>
      </c>
      <c r="AW17" s="82"/>
      <c r="AX17" s="101">
        <v>418303</v>
      </c>
      <c r="AY17" s="82"/>
      <c r="AZ17" s="101">
        <v>537424</v>
      </c>
      <c r="BA17" s="82"/>
      <c r="BB17" s="101">
        <v>546436</v>
      </c>
      <c r="BC17" s="82"/>
      <c r="BD17" s="101">
        <v>587984</v>
      </c>
      <c r="BE17" s="82"/>
      <c r="BF17" s="101">
        <v>577358</v>
      </c>
      <c r="BG17" s="82"/>
      <c r="BH17" s="101">
        <v>550473</v>
      </c>
      <c r="BI17" s="82"/>
      <c r="BJ17" s="101">
        <v>471466</v>
      </c>
      <c r="BK17" s="82"/>
      <c r="BL17" s="3" t="s">
        <v>30</v>
      </c>
      <c r="BM17" s="101">
        <v>438401</v>
      </c>
      <c r="BN17" s="82"/>
      <c r="BO17" s="101">
        <v>357507</v>
      </c>
      <c r="BP17" s="82"/>
      <c r="BQ17" s="101">
        <v>293844</v>
      </c>
      <c r="BR17" s="82"/>
      <c r="BS17" s="101">
        <v>146851</v>
      </c>
      <c r="BT17" s="82"/>
      <c r="BU17" s="101">
        <v>49330</v>
      </c>
      <c r="BV17" s="82"/>
    </row>
    <row r="18" spans="1:74" s="5" customFormat="1" x14ac:dyDescent="0.25">
      <c r="A18" s="5" t="s">
        <v>31</v>
      </c>
      <c r="B18" s="101">
        <v>38223185</v>
      </c>
      <c r="C18" s="77"/>
      <c r="D18" s="101">
        <v>36730820</v>
      </c>
      <c r="E18" s="78"/>
      <c r="F18" s="101">
        <v>1492365</v>
      </c>
      <c r="G18" s="79"/>
      <c r="H18" s="101">
        <v>701870</v>
      </c>
      <c r="I18" s="79"/>
      <c r="J18" s="101">
        <v>790495</v>
      </c>
      <c r="K18" s="79"/>
      <c r="L18" s="101">
        <v>1367631</v>
      </c>
      <c r="M18" s="82"/>
      <c r="N18" s="101">
        <v>1369068</v>
      </c>
      <c r="O18" s="82"/>
      <c r="P18" s="101">
        <v>1710106</v>
      </c>
      <c r="Q18" s="82"/>
      <c r="R18" s="101">
        <v>1918200</v>
      </c>
      <c r="S18" s="82"/>
      <c r="T18" s="101">
        <v>2008969</v>
      </c>
      <c r="U18" s="82"/>
      <c r="V18" s="5" t="s">
        <v>31</v>
      </c>
      <c r="W18" s="101">
        <v>1737054</v>
      </c>
      <c r="X18" s="82"/>
      <c r="Y18" s="101">
        <v>1662258</v>
      </c>
      <c r="Z18" s="82"/>
      <c r="AA18" s="101">
        <v>1685650</v>
      </c>
      <c r="AB18" s="82"/>
      <c r="AC18" s="101">
        <v>1621083</v>
      </c>
      <c r="AD18" s="82"/>
      <c r="AE18" s="101">
        <v>1432815</v>
      </c>
      <c r="AF18" s="82"/>
      <c r="AG18" s="101">
        <v>1247841</v>
      </c>
      <c r="AH18" s="82"/>
      <c r="AI18" s="101">
        <v>1115230</v>
      </c>
      <c r="AJ18" s="82"/>
      <c r="AK18" s="101">
        <v>899813</v>
      </c>
      <c r="AL18" s="82"/>
      <c r="AM18" s="101">
        <v>560120</v>
      </c>
      <c r="AN18" s="82"/>
      <c r="AO18" s="101">
        <v>349307</v>
      </c>
      <c r="AP18" s="82"/>
      <c r="AQ18" s="5" t="s">
        <v>31</v>
      </c>
      <c r="AR18" s="101">
        <v>974710</v>
      </c>
      <c r="AS18" s="82"/>
      <c r="AT18" s="101">
        <v>795486</v>
      </c>
      <c r="AU18" s="82"/>
      <c r="AV18" s="101">
        <v>1085044</v>
      </c>
      <c r="AW18" s="82"/>
      <c r="AX18" s="101">
        <v>1381703</v>
      </c>
      <c r="AY18" s="82"/>
      <c r="AZ18" s="101">
        <v>1562382</v>
      </c>
      <c r="BA18" s="82"/>
      <c r="BB18" s="101">
        <v>1462337</v>
      </c>
      <c r="BC18" s="82"/>
      <c r="BD18" s="101">
        <v>1481601</v>
      </c>
      <c r="BE18" s="82"/>
      <c r="BF18" s="101">
        <v>1571391</v>
      </c>
      <c r="BG18" s="82"/>
      <c r="BH18" s="101">
        <v>1686609</v>
      </c>
      <c r="BI18" s="82"/>
      <c r="BJ18" s="101">
        <v>1225214</v>
      </c>
      <c r="BK18" s="82"/>
      <c r="BL18" s="3" t="s">
        <v>31</v>
      </c>
      <c r="BM18" s="101">
        <v>1064593</v>
      </c>
      <c r="BN18" s="82"/>
      <c r="BO18" s="101">
        <v>828333</v>
      </c>
      <c r="BP18" s="82"/>
      <c r="BQ18" s="101">
        <v>583271</v>
      </c>
      <c r="BR18" s="82"/>
      <c r="BS18" s="101">
        <v>225702</v>
      </c>
      <c r="BT18" s="82"/>
      <c r="BU18" s="101">
        <v>117299</v>
      </c>
      <c r="BV18" s="82"/>
    </row>
    <row r="19" spans="1:74" s="5" customFormat="1" x14ac:dyDescent="0.25">
      <c r="A19" s="5" t="s">
        <v>32</v>
      </c>
      <c r="B19" s="101">
        <v>100986662</v>
      </c>
      <c r="C19" s="77"/>
      <c r="D19" s="101">
        <v>95963672</v>
      </c>
      <c r="E19" s="78"/>
      <c r="F19" s="101">
        <v>5022990</v>
      </c>
      <c r="G19" s="79"/>
      <c r="H19" s="101">
        <v>2440199</v>
      </c>
      <c r="I19" s="79"/>
      <c r="J19" s="101">
        <v>2582791</v>
      </c>
      <c r="K19" s="79"/>
      <c r="L19" s="101">
        <v>4196794</v>
      </c>
      <c r="M19" s="82"/>
      <c r="N19" s="101">
        <v>3590249</v>
      </c>
      <c r="O19" s="82"/>
      <c r="P19" s="101">
        <v>4429368</v>
      </c>
      <c r="Q19" s="82"/>
      <c r="R19" s="101">
        <v>5113023</v>
      </c>
      <c r="S19" s="82"/>
      <c r="T19" s="101">
        <v>5241827</v>
      </c>
      <c r="U19" s="82"/>
      <c r="V19" s="5" t="s">
        <v>32</v>
      </c>
      <c r="W19" s="101">
        <v>4780083</v>
      </c>
      <c r="X19" s="82"/>
      <c r="Y19" s="101">
        <v>4508879</v>
      </c>
      <c r="Z19" s="82"/>
      <c r="AA19" s="101">
        <v>4519676</v>
      </c>
      <c r="AB19" s="82"/>
      <c r="AC19" s="101">
        <v>4030544</v>
      </c>
      <c r="AD19" s="82"/>
      <c r="AE19" s="101">
        <v>3206417</v>
      </c>
      <c r="AF19" s="82"/>
      <c r="AG19" s="101">
        <v>3082684</v>
      </c>
      <c r="AH19" s="82"/>
      <c r="AI19" s="101">
        <v>2992348</v>
      </c>
      <c r="AJ19" s="82"/>
      <c r="AK19" s="101">
        <v>2609120</v>
      </c>
      <c r="AL19" s="82"/>
      <c r="AM19" s="101">
        <v>1597918</v>
      </c>
      <c r="AN19" s="82"/>
      <c r="AO19" s="101">
        <v>894936</v>
      </c>
      <c r="AP19" s="82"/>
      <c r="AQ19" s="5" t="s">
        <v>32</v>
      </c>
      <c r="AR19" s="101">
        <v>2852763</v>
      </c>
      <c r="AS19" s="82"/>
      <c r="AT19" s="101">
        <v>2131293</v>
      </c>
      <c r="AU19" s="82"/>
      <c r="AV19" s="101">
        <v>2690393</v>
      </c>
      <c r="AW19" s="82"/>
      <c r="AX19" s="101">
        <v>3407356</v>
      </c>
      <c r="AY19" s="82"/>
      <c r="AZ19" s="101">
        <v>3916648</v>
      </c>
      <c r="BA19" s="82"/>
      <c r="BB19" s="101">
        <v>3892450</v>
      </c>
      <c r="BC19" s="82"/>
      <c r="BD19" s="101">
        <v>3856734</v>
      </c>
      <c r="BE19" s="82"/>
      <c r="BF19" s="101">
        <v>4182925</v>
      </c>
      <c r="BG19" s="82"/>
      <c r="BH19" s="101">
        <v>4027732</v>
      </c>
      <c r="BI19" s="82"/>
      <c r="BJ19" s="101">
        <v>3042399</v>
      </c>
      <c r="BK19" s="82"/>
      <c r="BL19" s="3" t="s">
        <v>32</v>
      </c>
      <c r="BM19" s="101">
        <v>2586488</v>
      </c>
      <c r="BN19" s="82"/>
      <c r="BO19" s="101">
        <v>2105440</v>
      </c>
      <c r="BP19" s="82"/>
      <c r="BQ19" s="101">
        <v>1482831</v>
      </c>
      <c r="BR19" s="82"/>
      <c r="BS19" s="101">
        <v>704666</v>
      </c>
      <c r="BT19" s="82"/>
      <c r="BU19" s="101">
        <v>289688</v>
      </c>
      <c r="BV19" s="82"/>
    </row>
    <row r="20" spans="1:74" s="5" customFormat="1" x14ac:dyDescent="0.25">
      <c r="A20" s="5" t="s">
        <v>33</v>
      </c>
      <c r="B20" s="101">
        <v>99379890</v>
      </c>
      <c r="C20" s="77"/>
      <c r="D20" s="101">
        <v>95383974</v>
      </c>
      <c r="E20" s="78"/>
      <c r="F20" s="101">
        <v>3995916</v>
      </c>
      <c r="G20" s="79"/>
      <c r="H20" s="101">
        <v>1930763</v>
      </c>
      <c r="I20" s="79"/>
      <c r="J20" s="101">
        <v>2065153</v>
      </c>
      <c r="K20" s="79"/>
      <c r="L20" s="101">
        <v>3601951</v>
      </c>
      <c r="M20" s="82"/>
      <c r="N20" s="101">
        <v>2794005</v>
      </c>
      <c r="O20" s="82"/>
      <c r="P20" s="101">
        <v>3418112</v>
      </c>
      <c r="Q20" s="82"/>
      <c r="R20" s="101">
        <v>4330448</v>
      </c>
      <c r="S20" s="82"/>
      <c r="T20" s="101">
        <v>4755804</v>
      </c>
      <c r="U20" s="82"/>
      <c r="V20" s="5" t="s">
        <v>33</v>
      </c>
      <c r="W20" s="101">
        <v>4590822</v>
      </c>
      <c r="X20" s="82"/>
      <c r="Y20" s="101">
        <v>4365766</v>
      </c>
      <c r="Z20" s="82"/>
      <c r="AA20" s="101">
        <v>4275039</v>
      </c>
      <c r="AB20" s="82"/>
      <c r="AC20" s="101">
        <v>4199226</v>
      </c>
      <c r="AD20" s="82"/>
      <c r="AE20" s="101">
        <v>3733211</v>
      </c>
      <c r="AF20" s="82"/>
      <c r="AG20" s="101">
        <v>3918803</v>
      </c>
      <c r="AH20" s="82"/>
      <c r="AI20" s="101">
        <v>3713369</v>
      </c>
      <c r="AJ20" s="82"/>
      <c r="AK20" s="101">
        <v>3200307</v>
      </c>
      <c r="AL20" s="82"/>
      <c r="AM20" s="101">
        <v>2016045</v>
      </c>
      <c r="AN20" s="82"/>
      <c r="AO20" s="101">
        <v>1182405</v>
      </c>
      <c r="AP20" s="82"/>
      <c r="AQ20" s="5" t="s">
        <v>33</v>
      </c>
      <c r="AR20" s="101">
        <v>2506932</v>
      </c>
      <c r="AS20" s="82"/>
      <c r="AT20" s="101">
        <v>1773666</v>
      </c>
      <c r="AU20" s="82"/>
      <c r="AV20" s="101">
        <v>2181049</v>
      </c>
      <c r="AW20" s="82"/>
      <c r="AX20" s="101">
        <v>2961239</v>
      </c>
      <c r="AY20" s="82"/>
      <c r="AZ20" s="101">
        <v>3636437</v>
      </c>
      <c r="BA20" s="82"/>
      <c r="BB20" s="101">
        <v>3913320</v>
      </c>
      <c r="BC20" s="82"/>
      <c r="BD20" s="101">
        <v>3745407</v>
      </c>
      <c r="BE20" s="82"/>
      <c r="BF20" s="101">
        <v>4289784</v>
      </c>
      <c r="BG20" s="82"/>
      <c r="BH20" s="101">
        <v>3973499</v>
      </c>
      <c r="BI20" s="82"/>
      <c r="BJ20" s="101">
        <v>3344400</v>
      </c>
      <c r="BK20" s="82"/>
      <c r="BL20" s="3" t="s">
        <v>33</v>
      </c>
      <c r="BM20" s="101">
        <v>3259726</v>
      </c>
      <c r="BN20" s="82"/>
      <c r="BO20" s="101">
        <v>2559166</v>
      </c>
      <c r="BP20" s="82"/>
      <c r="BQ20" s="101">
        <v>1771048</v>
      </c>
      <c r="BR20" s="82"/>
      <c r="BS20" s="101">
        <v>955775</v>
      </c>
      <c r="BT20" s="82"/>
      <c r="BU20" s="101">
        <v>417213</v>
      </c>
      <c r="BV20" s="82"/>
    </row>
    <row r="21" spans="1:74" s="5" customFormat="1" x14ac:dyDescent="0.25">
      <c r="A21" s="5" t="s">
        <v>34</v>
      </c>
      <c r="B21" s="101">
        <v>89110188</v>
      </c>
      <c r="C21" s="77"/>
      <c r="D21" s="101">
        <v>85964774</v>
      </c>
      <c r="E21" s="78"/>
      <c r="F21" s="101">
        <v>3145414</v>
      </c>
      <c r="G21" s="79"/>
      <c r="H21" s="101">
        <v>1486225</v>
      </c>
      <c r="I21" s="79"/>
      <c r="J21" s="101">
        <v>1659189</v>
      </c>
      <c r="K21" s="79"/>
      <c r="L21" s="101">
        <v>2857122</v>
      </c>
      <c r="M21" s="82"/>
      <c r="N21" s="101">
        <v>2624806</v>
      </c>
      <c r="O21" s="82"/>
      <c r="P21" s="101">
        <v>3104077</v>
      </c>
      <c r="Q21" s="82"/>
      <c r="R21" s="101">
        <v>3488818</v>
      </c>
      <c r="S21" s="82"/>
      <c r="T21" s="101">
        <v>3872043</v>
      </c>
      <c r="U21" s="82"/>
      <c r="V21" s="5" t="s">
        <v>34</v>
      </c>
      <c r="W21" s="101">
        <v>3764364</v>
      </c>
      <c r="X21" s="82"/>
      <c r="Y21" s="101">
        <v>3691481</v>
      </c>
      <c r="Z21" s="82"/>
      <c r="AA21" s="101">
        <v>3747351</v>
      </c>
      <c r="AB21" s="82"/>
      <c r="AC21" s="101">
        <v>3717128</v>
      </c>
      <c r="AD21" s="82"/>
      <c r="AE21" s="101">
        <v>3708438</v>
      </c>
      <c r="AF21" s="82"/>
      <c r="AG21" s="101">
        <v>3966999</v>
      </c>
      <c r="AH21" s="82"/>
      <c r="AI21" s="101">
        <v>4267895</v>
      </c>
      <c r="AJ21" s="82"/>
      <c r="AK21" s="101">
        <v>3946574</v>
      </c>
      <c r="AL21" s="82"/>
      <c r="AM21" s="101">
        <v>2422894</v>
      </c>
      <c r="AN21" s="82"/>
      <c r="AO21" s="101">
        <v>1841034</v>
      </c>
      <c r="AP21" s="82"/>
      <c r="AQ21" s="5" t="s">
        <v>34</v>
      </c>
      <c r="AR21" s="101">
        <v>1788855</v>
      </c>
      <c r="AS21" s="82"/>
      <c r="AT21" s="101">
        <v>1686768</v>
      </c>
      <c r="AU21" s="82"/>
      <c r="AV21" s="101">
        <v>2026682</v>
      </c>
      <c r="AW21" s="82"/>
      <c r="AX21" s="101">
        <v>2464299</v>
      </c>
      <c r="AY21" s="82"/>
      <c r="AZ21" s="101">
        <v>2862801</v>
      </c>
      <c r="BA21" s="82"/>
      <c r="BB21" s="101">
        <v>2931253</v>
      </c>
      <c r="BC21" s="82"/>
      <c r="BD21" s="101">
        <v>2964832</v>
      </c>
      <c r="BE21" s="82"/>
      <c r="BF21" s="101">
        <v>3134948</v>
      </c>
      <c r="BG21" s="82"/>
      <c r="BH21" s="101">
        <v>3293241</v>
      </c>
      <c r="BI21" s="82"/>
      <c r="BJ21" s="101">
        <v>2830526</v>
      </c>
      <c r="BK21" s="82"/>
      <c r="BL21" s="3" t="s">
        <v>34</v>
      </c>
      <c r="BM21" s="101">
        <v>2806009</v>
      </c>
      <c r="BN21" s="82"/>
      <c r="BO21" s="101">
        <v>2641889</v>
      </c>
      <c r="BP21" s="82"/>
      <c r="BQ21" s="101">
        <v>1982843</v>
      </c>
      <c r="BR21" s="82"/>
      <c r="BS21" s="101">
        <v>1015934</v>
      </c>
      <c r="BT21" s="82"/>
      <c r="BU21" s="101">
        <v>512870</v>
      </c>
      <c r="BV21" s="82"/>
    </row>
    <row r="22" spans="1:74" s="5" customFormat="1" x14ac:dyDescent="0.25">
      <c r="A22" s="5" t="s">
        <v>35</v>
      </c>
      <c r="B22" s="101">
        <v>120519014</v>
      </c>
      <c r="C22" s="77"/>
      <c r="D22" s="101">
        <v>115311288</v>
      </c>
      <c r="E22" s="78"/>
      <c r="F22" s="101">
        <v>5207726</v>
      </c>
      <c r="G22" s="79"/>
      <c r="H22" s="101">
        <v>2503116</v>
      </c>
      <c r="I22" s="79"/>
      <c r="J22" s="101">
        <v>2704610</v>
      </c>
      <c r="K22" s="79"/>
      <c r="L22" s="101">
        <v>4088782</v>
      </c>
      <c r="M22" s="82"/>
      <c r="N22" s="101">
        <v>3365715</v>
      </c>
      <c r="O22" s="82"/>
      <c r="P22" s="101">
        <v>4231346</v>
      </c>
      <c r="Q22" s="82"/>
      <c r="R22" s="101">
        <v>5450838</v>
      </c>
      <c r="S22" s="82"/>
      <c r="T22" s="101">
        <v>5860175</v>
      </c>
      <c r="U22" s="82"/>
      <c r="V22" s="5" t="s">
        <v>35</v>
      </c>
      <c r="W22" s="101">
        <v>5505316</v>
      </c>
      <c r="X22" s="82"/>
      <c r="Y22" s="101">
        <v>5252216</v>
      </c>
      <c r="Z22" s="82"/>
      <c r="AA22" s="101">
        <v>5827878</v>
      </c>
      <c r="AB22" s="82"/>
      <c r="AC22" s="101">
        <v>5719934</v>
      </c>
      <c r="AD22" s="82"/>
      <c r="AE22" s="101">
        <v>4979015</v>
      </c>
      <c r="AF22" s="82"/>
      <c r="AG22" s="101">
        <v>4653221</v>
      </c>
      <c r="AH22" s="82"/>
      <c r="AI22" s="101">
        <v>4217601</v>
      </c>
      <c r="AJ22" s="82"/>
      <c r="AK22" s="101">
        <v>3372563</v>
      </c>
      <c r="AL22" s="82"/>
      <c r="AM22" s="101">
        <v>1819886</v>
      </c>
      <c r="AN22" s="82"/>
      <c r="AO22" s="101">
        <v>1116429</v>
      </c>
      <c r="AP22" s="82"/>
      <c r="AQ22" s="5" t="s">
        <v>35</v>
      </c>
      <c r="AR22" s="101">
        <v>2820495</v>
      </c>
      <c r="AS22" s="82"/>
      <c r="AT22" s="101">
        <v>2070858</v>
      </c>
      <c r="AU22" s="82"/>
      <c r="AV22" s="101">
        <v>2549221</v>
      </c>
      <c r="AW22" s="82"/>
      <c r="AX22" s="101">
        <v>3620665</v>
      </c>
      <c r="AY22" s="82"/>
      <c r="AZ22" s="101">
        <v>4279163</v>
      </c>
      <c r="BA22" s="82"/>
      <c r="BB22" s="101">
        <v>4333874</v>
      </c>
      <c r="BC22" s="82"/>
      <c r="BD22" s="101">
        <v>4370634</v>
      </c>
      <c r="BE22" s="82"/>
      <c r="BF22" s="101">
        <v>5061258</v>
      </c>
      <c r="BG22" s="82"/>
      <c r="BH22" s="101">
        <v>5156748</v>
      </c>
      <c r="BI22" s="82"/>
      <c r="BJ22" s="101">
        <v>4503309</v>
      </c>
      <c r="BK22" s="82"/>
      <c r="BL22" s="3" t="s">
        <v>35</v>
      </c>
      <c r="BM22" s="101">
        <v>4178220</v>
      </c>
      <c r="BN22" s="82"/>
      <c r="BO22" s="101">
        <v>3316829</v>
      </c>
      <c r="BP22" s="82"/>
      <c r="BQ22" s="101">
        <v>2194885</v>
      </c>
      <c r="BR22" s="82"/>
      <c r="BS22" s="101">
        <v>969286</v>
      </c>
      <c r="BT22" s="82"/>
      <c r="BU22" s="101">
        <v>424928</v>
      </c>
      <c r="BV22" s="82"/>
    </row>
    <row r="23" spans="1:74" s="5" customFormat="1" x14ac:dyDescent="0.25">
      <c r="A23" s="5" t="s">
        <v>36</v>
      </c>
      <c r="B23" s="101">
        <v>30267290</v>
      </c>
      <c r="C23" s="77"/>
      <c r="D23" s="101">
        <v>29231927</v>
      </c>
      <c r="E23" s="78"/>
      <c r="F23" s="101">
        <v>1035363</v>
      </c>
      <c r="G23" s="79"/>
      <c r="H23" s="101">
        <v>476209</v>
      </c>
      <c r="I23" s="79"/>
      <c r="J23" s="101">
        <v>559154</v>
      </c>
      <c r="K23" s="79"/>
      <c r="L23" s="101">
        <v>1102782</v>
      </c>
      <c r="M23" s="82"/>
      <c r="N23" s="101">
        <v>871156</v>
      </c>
      <c r="O23" s="82"/>
      <c r="P23" s="101">
        <v>941912</v>
      </c>
      <c r="Q23" s="82"/>
      <c r="R23" s="101">
        <v>1210268</v>
      </c>
      <c r="S23" s="82"/>
      <c r="T23" s="101">
        <v>1430093</v>
      </c>
      <c r="U23" s="82"/>
      <c r="V23" s="5" t="s">
        <v>36</v>
      </c>
      <c r="W23" s="101">
        <v>1369104</v>
      </c>
      <c r="X23" s="82"/>
      <c r="Y23" s="101">
        <v>1404563</v>
      </c>
      <c r="Z23" s="82"/>
      <c r="AA23" s="101">
        <v>1378162</v>
      </c>
      <c r="AB23" s="82"/>
      <c r="AC23" s="101">
        <v>1333966</v>
      </c>
      <c r="AD23" s="82"/>
      <c r="AE23" s="101">
        <v>1269671</v>
      </c>
      <c r="AF23" s="82"/>
      <c r="AG23" s="101">
        <v>1174669</v>
      </c>
      <c r="AH23" s="82"/>
      <c r="AI23" s="101">
        <v>1237571</v>
      </c>
      <c r="AJ23" s="82"/>
      <c r="AK23" s="101">
        <v>1112682</v>
      </c>
      <c r="AL23" s="82"/>
      <c r="AM23" s="101">
        <v>615224</v>
      </c>
      <c r="AN23" s="82"/>
      <c r="AO23" s="101">
        <v>458731</v>
      </c>
      <c r="AP23" s="82"/>
      <c r="AQ23" s="5" t="s">
        <v>36</v>
      </c>
      <c r="AR23" s="101">
        <v>756466</v>
      </c>
      <c r="AS23" s="82"/>
      <c r="AT23" s="101">
        <v>566554</v>
      </c>
      <c r="AU23" s="82"/>
      <c r="AV23" s="101">
        <v>632296</v>
      </c>
      <c r="AW23" s="82"/>
      <c r="AX23" s="101">
        <v>827572</v>
      </c>
      <c r="AY23" s="82"/>
      <c r="AZ23" s="101">
        <v>1003047</v>
      </c>
      <c r="BA23" s="82"/>
      <c r="BB23" s="101">
        <v>1153898</v>
      </c>
      <c r="BC23" s="82"/>
      <c r="BD23" s="101">
        <v>1117166</v>
      </c>
      <c r="BE23" s="82"/>
      <c r="BF23" s="101">
        <v>1232155</v>
      </c>
      <c r="BG23" s="82"/>
      <c r="BH23" s="101">
        <v>1152068</v>
      </c>
      <c r="BI23" s="82"/>
      <c r="BJ23" s="101">
        <v>1049500</v>
      </c>
      <c r="BK23" s="82"/>
      <c r="BL23" s="3" t="s">
        <v>36</v>
      </c>
      <c r="BM23" s="101">
        <v>961426</v>
      </c>
      <c r="BN23" s="82"/>
      <c r="BO23" s="101">
        <v>800897</v>
      </c>
      <c r="BP23" s="82"/>
      <c r="BQ23" s="101">
        <v>597481</v>
      </c>
      <c r="BR23" s="82"/>
      <c r="BS23" s="101">
        <v>347653</v>
      </c>
      <c r="BT23" s="82"/>
      <c r="BU23" s="101">
        <v>123194</v>
      </c>
      <c r="BV23" s="82"/>
    </row>
    <row r="24" spans="1:74" s="5" customFormat="1" x14ac:dyDescent="0.25">
      <c r="A24" s="5" t="s">
        <v>37</v>
      </c>
      <c r="B24" s="101">
        <v>18150045</v>
      </c>
      <c r="C24" s="77"/>
      <c r="D24" s="101">
        <v>17402804</v>
      </c>
      <c r="E24" s="78"/>
      <c r="F24" s="101">
        <v>747241</v>
      </c>
      <c r="G24" s="79"/>
      <c r="H24" s="101">
        <v>349014</v>
      </c>
      <c r="I24" s="79"/>
      <c r="J24" s="101">
        <v>398227</v>
      </c>
      <c r="K24" s="79"/>
      <c r="L24" s="101">
        <v>685095</v>
      </c>
      <c r="M24" s="82"/>
      <c r="N24" s="101">
        <v>541224</v>
      </c>
      <c r="O24" s="82"/>
      <c r="P24" s="101">
        <v>582097</v>
      </c>
      <c r="Q24" s="82"/>
      <c r="R24" s="101">
        <v>756875</v>
      </c>
      <c r="S24" s="82"/>
      <c r="T24" s="101">
        <v>868011</v>
      </c>
      <c r="U24" s="82"/>
      <c r="V24" s="5" t="s">
        <v>37</v>
      </c>
      <c r="W24" s="101">
        <v>833710</v>
      </c>
      <c r="X24" s="82"/>
      <c r="Y24" s="101">
        <v>856195</v>
      </c>
      <c r="Z24" s="82"/>
      <c r="AA24" s="101">
        <v>803691</v>
      </c>
      <c r="AB24" s="82"/>
      <c r="AC24" s="101">
        <v>720117</v>
      </c>
      <c r="AD24" s="82"/>
      <c r="AE24" s="101">
        <v>663753</v>
      </c>
      <c r="AF24" s="82"/>
      <c r="AG24" s="101">
        <v>629559</v>
      </c>
      <c r="AH24" s="82"/>
      <c r="AI24" s="101">
        <v>662215</v>
      </c>
      <c r="AJ24" s="82"/>
      <c r="AK24" s="101">
        <v>583682</v>
      </c>
      <c r="AL24" s="82"/>
      <c r="AM24" s="101">
        <v>427184</v>
      </c>
      <c r="AN24" s="82"/>
      <c r="AO24" s="101">
        <v>304570</v>
      </c>
      <c r="AP24" s="82"/>
      <c r="AQ24" s="5" t="s">
        <v>37</v>
      </c>
      <c r="AR24" s="101">
        <v>478110</v>
      </c>
      <c r="AS24" s="82"/>
      <c r="AT24" s="101">
        <v>322820</v>
      </c>
      <c r="AU24" s="82"/>
      <c r="AV24" s="101">
        <v>368070</v>
      </c>
      <c r="AW24" s="82"/>
      <c r="AX24" s="101">
        <v>515090</v>
      </c>
      <c r="AY24" s="82"/>
      <c r="AZ24" s="101">
        <v>622610</v>
      </c>
      <c r="BA24" s="82"/>
      <c r="BB24" s="101">
        <v>722115</v>
      </c>
      <c r="BC24" s="82"/>
      <c r="BD24" s="101">
        <v>725409</v>
      </c>
      <c r="BE24" s="82"/>
      <c r="BF24" s="101">
        <v>753563</v>
      </c>
      <c r="BG24" s="82"/>
      <c r="BH24" s="101">
        <v>693583</v>
      </c>
      <c r="BI24" s="82"/>
      <c r="BJ24" s="101">
        <v>608203</v>
      </c>
      <c r="BK24" s="82"/>
      <c r="BL24" s="3" t="s">
        <v>37</v>
      </c>
      <c r="BM24" s="101">
        <v>592769</v>
      </c>
      <c r="BN24" s="82"/>
      <c r="BO24" s="101">
        <v>455036</v>
      </c>
      <c r="BP24" s="82"/>
      <c r="BQ24" s="101">
        <v>347388</v>
      </c>
      <c r="BR24" s="82"/>
      <c r="BS24" s="101">
        <v>178573</v>
      </c>
      <c r="BT24" s="82"/>
      <c r="BU24" s="101">
        <v>101487</v>
      </c>
      <c r="BV24" s="82"/>
    </row>
    <row r="25" spans="1:74" s="5" customFormat="1" x14ac:dyDescent="0.25">
      <c r="A25" s="5" t="s">
        <v>38</v>
      </c>
      <c r="B25" s="101">
        <v>4560698</v>
      </c>
      <c r="C25" s="77"/>
      <c r="D25" s="101">
        <v>4360035</v>
      </c>
      <c r="E25" s="78"/>
      <c r="F25" s="101">
        <v>200663</v>
      </c>
      <c r="G25" s="79"/>
      <c r="H25" s="101">
        <v>93747</v>
      </c>
      <c r="I25" s="79"/>
      <c r="J25" s="101">
        <v>106916</v>
      </c>
      <c r="K25" s="79"/>
      <c r="L25" s="101">
        <v>208186</v>
      </c>
      <c r="M25" s="82"/>
      <c r="N25" s="101">
        <v>140706</v>
      </c>
      <c r="O25" s="82"/>
      <c r="P25" s="101">
        <v>157731</v>
      </c>
      <c r="Q25" s="82"/>
      <c r="R25" s="101">
        <v>174872</v>
      </c>
      <c r="S25" s="82"/>
      <c r="T25" s="101">
        <v>209996</v>
      </c>
      <c r="U25" s="82"/>
      <c r="V25" s="5" t="s">
        <v>38</v>
      </c>
      <c r="W25" s="101">
        <v>194360</v>
      </c>
      <c r="X25" s="82"/>
      <c r="Y25" s="101">
        <v>178238</v>
      </c>
      <c r="Z25" s="82"/>
      <c r="AA25" s="101">
        <v>158520</v>
      </c>
      <c r="AB25" s="82"/>
      <c r="AC25" s="101">
        <v>147878</v>
      </c>
      <c r="AD25" s="82"/>
      <c r="AE25" s="101">
        <v>156425</v>
      </c>
      <c r="AF25" s="82"/>
      <c r="AG25" s="101">
        <v>165936</v>
      </c>
      <c r="AH25" s="82"/>
      <c r="AI25" s="101">
        <v>191669</v>
      </c>
      <c r="AJ25" s="82"/>
      <c r="AK25" s="101">
        <v>152083</v>
      </c>
      <c r="AL25" s="82"/>
      <c r="AM25" s="101">
        <v>76815</v>
      </c>
      <c r="AN25" s="82"/>
      <c r="AO25" s="101">
        <v>49500</v>
      </c>
      <c r="AP25" s="82"/>
      <c r="AQ25" s="5" t="s">
        <v>38</v>
      </c>
      <c r="AR25" s="101">
        <v>121577</v>
      </c>
      <c r="AS25" s="82"/>
      <c r="AT25" s="101">
        <v>89451</v>
      </c>
      <c r="AU25" s="82"/>
      <c r="AV25" s="101">
        <v>116676</v>
      </c>
      <c r="AW25" s="82"/>
      <c r="AX25" s="101">
        <v>116226</v>
      </c>
      <c r="AY25" s="82"/>
      <c r="AZ25" s="101">
        <v>180460</v>
      </c>
      <c r="BA25" s="82"/>
      <c r="BB25" s="101">
        <v>167390</v>
      </c>
      <c r="BC25" s="82"/>
      <c r="BD25" s="101">
        <v>164687</v>
      </c>
      <c r="BE25" s="82"/>
      <c r="BF25" s="101">
        <v>187839</v>
      </c>
      <c r="BG25" s="82"/>
      <c r="BH25" s="101">
        <v>182320</v>
      </c>
      <c r="BI25" s="82"/>
      <c r="BJ25" s="101">
        <v>170052</v>
      </c>
      <c r="BK25" s="82"/>
      <c r="BL25" s="3" t="s">
        <v>38</v>
      </c>
      <c r="BM25" s="101">
        <v>187603</v>
      </c>
      <c r="BN25" s="82"/>
      <c r="BO25" s="101">
        <v>148584</v>
      </c>
      <c r="BP25" s="82"/>
      <c r="BQ25" s="101">
        <v>96237</v>
      </c>
      <c r="BR25" s="82"/>
      <c r="BS25" s="101">
        <v>40872</v>
      </c>
      <c r="BT25" s="82"/>
      <c r="BU25" s="101">
        <v>27146</v>
      </c>
      <c r="BV25" s="82"/>
    </row>
    <row r="26" spans="1:74" s="5" customFormat="1" x14ac:dyDescent="0.25">
      <c r="A26" s="5" t="s">
        <v>39</v>
      </c>
      <c r="B26" s="101">
        <v>172756203</v>
      </c>
      <c r="C26" s="77"/>
      <c r="D26" s="101">
        <v>164825589</v>
      </c>
      <c r="E26" s="78"/>
      <c r="F26" s="101">
        <v>7930614</v>
      </c>
      <c r="G26" s="79"/>
      <c r="H26" s="101">
        <v>3788981</v>
      </c>
      <c r="I26" s="79"/>
      <c r="J26" s="101">
        <v>4141633</v>
      </c>
      <c r="K26" s="79"/>
      <c r="L26" s="101">
        <v>7666881</v>
      </c>
      <c r="M26" s="82"/>
      <c r="N26" s="101">
        <v>6084121</v>
      </c>
      <c r="O26" s="82"/>
      <c r="P26" s="101">
        <v>6482379</v>
      </c>
      <c r="Q26" s="82"/>
      <c r="R26" s="101">
        <v>7603988</v>
      </c>
      <c r="S26" s="82"/>
      <c r="T26" s="101">
        <v>8084619</v>
      </c>
      <c r="U26" s="82"/>
      <c r="V26" s="5" t="s">
        <v>39</v>
      </c>
      <c r="W26" s="101">
        <v>7783976</v>
      </c>
      <c r="X26" s="82"/>
      <c r="Y26" s="101">
        <v>7404910</v>
      </c>
      <c r="Z26" s="82"/>
      <c r="AA26" s="101">
        <v>7165303</v>
      </c>
      <c r="AB26" s="82"/>
      <c r="AC26" s="101">
        <v>6869463</v>
      </c>
      <c r="AD26" s="82"/>
      <c r="AE26" s="101">
        <v>6076486</v>
      </c>
      <c r="AF26" s="82"/>
      <c r="AG26" s="101">
        <v>5846922</v>
      </c>
      <c r="AH26" s="82"/>
      <c r="AI26" s="101">
        <v>5514924</v>
      </c>
      <c r="AJ26" s="82"/>
      <c r="AK26" s="101">
        <v>5227393</v>
      </c>
      <c r="AL26" s="82"/>
      <c r="AM26" s="101">
        <v>3135428</v>
      </c>
      <c r="AN26" s="82"/>
      <c r="AO26" s="101">
        <v>1947067</v>
      </c>
      <c r="AP26" s="82"/>
      <c r="AQ26" s="5" t="s">
        <v>39</v>
      </c>
      <c r="AR26" s="101">
        <v>5502536</v>
      </c>
      <c r="AS26" s="82"/>
      <c r="AT26" s="101">
        <v>4147440</v>
      </c>
      <c r="AU26" s="82"/>
      <c r="AV26" s="101">
        <v>4487598</v>
      </c>
      <c r="AW26" s="82"/>
      <c r="AX26" s="101">
        <v>5682361</v>
      </c>
      <c r="AY26" s="82"/>
      <c r="AZ26" s="101">
        <v>6442897</v>
      </c>
      <c r="BA26" s="82"/>
      <c r="BB26" s="101">
        <v>6514778</v>
      </c>
      <c r="BC26" s="82"/>
      <c r="BD26" s="101">
        <v>6519538</v>
      </c>
      <c r="BE26" s="82"/>
      <c r="BF26" s="101">
        <v>6923486</v>
      </c>
      <c r="BG26" s="82"/>
      <c r="BH26" s="101">
        <v>6726024</v>
      </c>
      <c r="BI26" s="82"/>
      <c r="BJ26" s="101">
        <v>5409799</v>
      </c>
      <c r="BK26" s="82"/>
      <c r="BL26" s="3" t="s">
        <v>39</v>
      </c>
      <c r="BM26" s="101">
        <v>4897416</v>
      </c>
      <c r="BN26" s="82"/>
      <c r="BO26" s="101">
        <v>3809760</v>
      </c>
      <c r="BP26" s="82"/>
      <c r="BQ26" s="101">
        <v>2790122</v>
      </c>
      <c r="BR26" s="82"/>
      <c r="BS26" s="101">
        <v>1432598</v>
      </c>
      <c r="BT26" s="82"/>
      <c r="BU26" s="101">
        <v>645376</v>
      </c>
      <c r="BV26" s="82"/>
    </row>
    <row r="27" spans="1:74" s="5" customFormat="1" x14ac:dyDescent="0.25">
      <c r="A27" s="5" t="s">
        <v>40</v>
      </c>
      <c r="B27" s="101">
        <v>70762583</v>
      </c>
      <c r="C27" s="77"/>
      <c r="D27" s="101">
        <v>67953980</v>
      </c>
      <c r="E27" s="78"/>
      <c r="F27" s="101">
        <v>2808603</v>
      </c>
      <c r="G27" s="79"/>
      <c r="H27" s="101">
        <v>1368592</v>
      </c>
      <c r="I27" s="79"/>
      <c r="J27" s="101">
        <v>1440011</v>
      </c>
      <c r="K27" s="79"/>
      <c r="L27" s="101">
        <v>2793036</v>
      </c>
      <c r="M27" s="82"/>
      <c r="N27" s="101">
        <v>2369717</v>
      </c>
      <c r="O27" s="82"/>
      <c r="P27" s="101">
        <v>2511193</v>
      </c>
      <c r="Q27" s="82"/>
      <c r="R27" s="101">
        <v>3080180</v>
      </c>
      <c r="S27" s="82"/>
      <c r="T27" s="101">
        <v>3163142</v>
      </c>
      <c r="U27" s="82"/>
      <c r="V27" s="5" t="s">
        <v>40</v>
      </c>
      <c r="W27" s="101">
        <v>3178569</v>
      </c>
      <c r="X27" s="82"/>
      <c r="Y27" s="101">
        <v>3027525</v>
      </c>
      <c r="Z27" s="82"/>
      <c r="AA27" s="101">
        <v>3117568</v>
      </c>
      <c r="AB27" s="82"/>
      <c r="AC27" s="101">
        <v>2967601</v>
      </c>
      <c r="AD27" s="82"/>
      <c r="AE27" s="101">
        <v>2660612</v>
      </c>
      <c r="AF27" s="82"/>
      <c r="AG27" s="101">
        <v>2533394</v>
      </c>
      <c r="AH27" s="82"/>
      <c r="AI27" s="101">
        <v>2534844</v>
      </c>
      <c r="AJ27" s="82"/>
      <c r="AK27" s="101">
        <v>2179210</v>
      </c>
      <c r="AL27" s="82"/>
      <c r="AM27" s="101">
        <v>1441543</v>
      </c>
      <c r="AN27" s="82"/>
      <c r="AO27" s="101">
        <v>834069</v>
      </c>
      <c r="AP27" s="82"/>
      <c r="AQ27" s="5" t="s">
        <v>40</v>
      </c>
      <c r="AR27" s="101">
        <v>1964277</v>
      </c>
      <c r="AS27" s="82"/>
      <c r="AT27" s="101">
        <v>1438163</v>
      </c>
      <c r="AU27" s="82"/>
      <c r="AV27" s="101">
        <v>1745745</v>
      </c>
      <c r="AW27" s="82"/>
      <c r="AX27" s="101">
        <v>2269486</v>
      </c>
      <c r="AY27" s="82"/>
      <c r="AZ27" s="101">
        <v>2565312</v>
      </c>
      <c r="BA27" s="82"/>
      <c r="BB27" s="101">
        <v>2637635</v>
      </c>
      <c r="BC27" s="82"/>
      <c r="BD27" s="101">
        <v>2695504</v>
      </c>
      <c r="BE27" s="82"/>
      <c r="BF27" s="101">
        <v>2956807</v>
      </c>
      <c r="BG27" s="82"/>
      <c r="BH27" s="101">
        <v>2785536</v>
      </c>
      <c r="BI27" s="82"/>
      <c r="BJ27" s="101">
        <v>2378143</v>
      </c>
      <c r="BK27" s="82"/>
      <c r="BL27" s="3" t="s">
        <v>40</v>
      </c>
      <c r="BM27" s="101">
        <v>2157631</v>
      </c>
      <c r="BN27" s="82"/>
      <c r="BO27" s="101">
        <v>1739621</v>
      </c>
      <c r="BP27" s="82"/>
      <c r="BQ27" s="101">
        <v>1231669</v>
      </c>
      <c r="BR27" s="82"/>
      <c r="BS27" s="101">
        <v>700737</v>
      </c>
      <c r="BT27" s="82"/>
      <c r="BU27" s="101">
        <v>295511</v>
      </c>
      <c r="BV27" s="82"/>
    </row>
    <row r="28" spans="1:74" s="5" customFormat="1" x14ac:dyDescent="0.25">
      <c r="A28" s="5" t="s">
        <v>41</v>
      </c>
      <c r="B28" s="101">
        <v>216593990</v>
      </c>
      <c r="C28" s="77"/>
      <c r="D28" s="101">
        <v>207418568</v>
      </c>
      <c r="E28" s="78"/>
      <c r="F28" s="101">
        <v>9175422</v>
      </c>
      <c r="G28" s="79"/>
      <c r="H28" s="101">
        <v>4308861</v>
      </c>
      <c r="I28" s="79"/>
      <c r="J28" s="101">
        <v>4866561</v>
      </c>
      <c r="K28" s="79"/>
      <c r="L28" s="101">
        <v>8673041</v>
      </c>
      <c r="M28" s="82"/>
      <c r="N28" s="101">
        <v>7250370</v>
      </c>
      <c r="O28" s="82"/>
      <c r="P28" s="101">
        <v>8320157</v>
      </c>
      <c r="Q28" s="82"/>
      <c r="R28" s="101">
        <v>10357869</v>
      </c>
      <c r="S28" s="82"/>
      <c r="T28" s="101">
        <v>10931121</v>
      </c>
      <c r="U28" s="82"/>
      <c r="V28" s="5" t="s">
        <v>41</v>
      </c>
      <c r="W28" s="101">
        <v>10608607</v>
      </c>
      <c r="X28" s="82"/>
      <c r="Y28" s="101">
        <v>10054589</v>
      </c>
      <c r="Z28" s="82"/>
      <c r="AA28" s="101">
        <v>9697374</v>
      </c>
      <c r="AB28" s="82"/>
      <c r="AC28" s="101">
        <v>8984030</v>
      </c>
      <c r="AD28" s="82"/>
      <c r="AE28" s="101">
        <v>7488978</v>
      </c>
      <c r="AF28" s="82"/>
      <c r="AG28" s="101">
        <v>7193470</v>
      </c>
      <c r="AH28" s="82"/>
      <c r="AI28" s="101">
        <v>6578585</v>
      </c>
      <c r="AJ28" s="82"/>
      <c r="AK28" s="101">
        <v>5532976</v>
      </c>
      <c r="AL28" s="82"/>
      <c r="AM28" s="101">
        <v>3246152</v>
      </c>
      <c r="AN28" s="82"/>
      <c r="AO28" s="101">
        <v>2019637</v>
      </c>
      <c r="AP28" s="82"/>
      <c r="AQ28" s="5" t="s">
        <v>41</v>
      </c>
      <c r="AR28" s="101">
        <v>6032298</v>
      </c>
      <c r="AS28" s="82"/>
      <c r="AT28" s="101">
        <v>4474094</v>
      </c>
      <c r="AU28" s="82"/>
      <c r="AV28" s="101">
        <v>5318569</v>
      </c>
      <c r="AW28" s="82"/>
      <c r="AX28" s="101">
        <v>7130600</v>
      </c>
      <c r="AY28" s="82"/>
      <c r="AZ28" s="101">
        <v>8495275</v>
      </c>
      <c r="BA28" s="82"/>
      <c r="BB28" s="101">
        <v>8492668</v>
      </c>
      <c r="BC28" s="82"/>
      <c r="BD28" s="101">
        <v>8804265</v>
      </c>
      <c r="BE28" s="82"/>
      <c r="BF28" s="101">
        <v>9170829</v>
      </c>
      <c r="BG28" s="82"/>
      <c r="BH28" s="101">
        <v>9016861</v>
      </c>
      <c r="BI28" s="82"/>
      <c r="BJ28" s="101">
        <v>6990590</v>
      </c>
      <c r="BK28" s="82"/>
      <c r="BL28" s="3" t="s">
        <v>41</v>
      </c>
      <c r="BM28" s="101">
        <v>6217194</v>
      </c>
      <c r="BN28" s="82"/>
      <c r="BO28" s="101">
        <v>4844935</v>
      </c>
      <c r="BP28" s="82"/>
      <c r="BQ28" s="101">
        <v>3325917</v>
      </c>
      <c r="BR28" s="82"/>
      <c r="BS28" s="101">
        <v>1506093</v>
      </c>
      <c r="BT28" s="82"/>
      <c r="BU28" s="101">
        <v>661424</v>
      </c>
      <c r="BV28" s="82"/>
    </row>
    <row r="29" spans="1:74" s="5" customFormat="1" x14ac:dyDescent="0.25">
      <c r="A29" s="5" t="s">
        <v>42</v>
      </c>
      <c r="B29" s="101">
        <v>85710626</v>
      </c>
      <c r="C29" s="77"/>
      <c r="D29" s="101">
        <v>81634883</v>
      </c>
      <c r="E29" s="78"/>
      <c r="F29" s="101">
        <v>4075743</v>
      </c>
      <c r="G29" s="79"/>
      <c r="H29" s="101">
        <v>1953467</v>
      </c>
      <c r="I29" s="79"/>
      <c r="J29" s="101">
        <v>2122276</v>
      </c>
      <c r="K29" s="79"/>
      <c r="L29" s="101">
        <v>3626016</v>
      </c>
      <c r="M29" s="82"/>
      <c r="N29" s="101">
        <v>2707129</v>
      </c>
      <c r="O29" s="82"/>
      <c r="P29" s="101">
        <v>3237540</v>
      </c>
      <c r="Q29" s="82"/>
      <c r="R29" s="101">
        <v>4034409</v>
      </c>
      <c r="S29" s="82"/>
      <c r="T29" s="101">
        <v>4550174</v>
      </c>
      <c r="U29" s="82"/>
      <c r="V29" s="5" t="s">
        <v>42</v>
      </c>
      <c r="W29" s="101">
        <v>4218458</v>
      </c>
      <c r="X29" s="82"/>
      <c r="Y29" s="101">
        <v>3880410</v>
      </c>
      <c r="Z29" s="82"/>
      <c r="AA29" s="101">
        <v>3585881</v>
      </c>
      <c r="AB29" s="82"/>
      <c r="AC29" s="101">
        <v>3243693</v>
      </c>
      <c r="AD29" s="82"/>
      <c r="AE29" s="101">
        <v>2801489</v>
      </c>
      <c r="AF29" s="82"/>
      <c r="AG29" s="101">
        <v>2777663</v>
      </c>
      <c r="AH29" s="82"/>
      <c r="AI29" s="101">
        <v>2733647</v>
      </c>
      <c r="AJ29" s="82"/>
      <c r="AK29" s="101">
        <v>2487020</v>
      </c>
      <c r="AL29" s="82"/>
      <c r="AM29" s="101">
        <v>1487006</v>
      </c>
      <c r="AN29" s="82"/>
      <c r="AO29" s="101">
        <v>918451</v>
      </c>
      <c r="AP29" s="82"/>
      <c r="AQ29" s="5" t="s">
        <v>42</v>
      </c>
      <c r="AR29" s="101">
        <v>2410486</v>
      </c>
      <c r="AS29" s="82"/>
      <c r="AT29" s="101">
        <v>1616994</v>
      </c>
      <c r="AU29" s="82"/>
      <c r="AV29" s="101">
        <v>1941994</v>
      </c>
      <c r="AW29" s="82"/>
      <c r="AX29" s="101">
        <v>2690223</v>
      </c>
      <c r="AY29" s="82"/>
      <c r="AZ29" s="101">
        <v>3347622</v>
      </c>
      <c r="BA29" s="82"/>
      <c r="BB29" s="101">
        <v>3540944</v>
      </c>
      <c r="BC29" s="82"/>
      <c r="BD29" s="101">
        <v>3486525</v>
      </c>
      <c r="BE29" s="82"/>
      <c r="BF29" s="101">
        <v>3518796</v>
      </c>
      <c r="BG29" s="82"/>
      <c r="BH29" s="101">
        <v>3241843</v>
      </c>
      <c r="BI29" s="82"/>
      <c r="BJ29" s="101">
        <v>2675583</v>
      </c>
      <c r="BK29" s="82"/>
      <c r="BL29" s="3" t="s">
        <v>42</v>
      </c>
      <c r="BM29" s="101">
        <v>2345073</v>
      </c>
      <c r="BN29" s="82"/>
      <c r="BO29" s="101">
        <v>1976281</v>
      </c>
      <c r="BP29" s="82"/>
      <c r="BQ29" s="101">
        <v>1447473</v>
      </c>
      <c r="BR29" s="82"/>
      <c r="BS29" s="101">
        <v>763627</v>
      </c>
      <c r="BT29" s="82"/>
      <c r="BU29" s="101">
        <v>342433</v>
      </c>
      <c r="BV29" s="82"/>
    </row>
    <row r="30" spans="1:74" s="5" customFormat="1" x14ac:dyDescent="0.25">
      <c r="A30" s="5" t="s">
        <v>43</v>
      </c>
      <c r="B30" s="101">
        <v>150096662</v>
      </c>
      <c r="C30" s="77"/>
      <c r="D30" s="101">
        <v>143960382</v>
      </c>
      <c r="E30" s="78"/>
      <c r="F30" s="101">
        <v>6136280</v>
      </c>
      <c r="G30" s="79"/>
      <c r="H30" s="101">
        <v>2941171</v>
      </c>
      <c r="I30" s="79"/>
      <c r="J30" s="101">
        <v>3195109</v>
      </c>
      <c r="K30" s="79"/>
      <c r="L30" s="101">
        <v>4540795</v>
      </c>
      <c r="M30" s="82"/>
      <c r="N30" s="101">
        <v>4339447</v>
      </c>
      <c r="O30" s="82"/>
      <c r="P30" s="101">
        <v>5751679</v>
      </c>
      <c r="Q30" s="82"/>
      <c r="R30" s="101">
        <v>6856837</v>
      </c>
      <c r="S30" s="82"/>
      <c r="T30" s="101">
        <v>7103764</v>
      </c>
      <c r="U30" s="82"/>
      <c r="V30" s="5" t="s">
        <v>43</v>
      </c>
      <c r="W30" s="101">
        <v>6462483</v>
      </c>
      <c r="X30" s="82"/>
      <c r="Y30" s="101">
        <v>6182743</v>
      </c>
      <c r="Z30" s="82"/>
      <c r="AA30" s="101">
        <v>6892111</v>
      </c>
      <c r="AB30" s="82"/>
      <c r="AC30" s="101">
        <v>6927981</v>
      </c>
      <c r="AD30" s="82"/>
      <c r="AE30" s="101">
        <v>6343932</v>
      </c>
      <c r="AF30" s="82"/>
      <c r="AG30" s="101">
        <v>6039322</v>
      </c>
      <c r="AH30" s="82"/>
      <c r="AI30" s="101">
        <v>5540298</v>
      </c>
      <c r="AJ30" s="82"/>
      <c r="AK30" s="101">
        <v>4999676</v>
      </c>
      <c r="AL30" s="82"/>
      <c r="AM30" s="101">
        <v>3008070</v>
      </c>
      <c r="AN30" s="82"/>
      <c r="AO30" s="101">
        <v>2356040</v>
      </c>
      <c r="AP30" s="82"/>
      <c r="AQ30" s="5" t="s">
        <v>43</v>
      </c>
      <c r="AR30" s="101">
        <v>3278060</v>
      </c>
      <c r="AS30" s="82"/>
      <c r="AT30" s="101">
        <v>2619200</v>
      </c>
      <c r="AU30" s="82"/>
      <c r="AV30" s="101">
        <v>3508115</v>
      </c>
      <c r="AW30" s="82"/>
      <c r="AX30" s="101">
        <v>4639574</v>
      </c>
      <c r="AY30" s="82"/>
      <c r="AZ30" s="101">
        <v>5325959</v>
      </c>
      <c r="BA30" s="82"/>
      <c r="BB30" s="101">
        <v>4964368</v>
      </c>
      <c r="BC30" s="82"/>
      <c r="BD30" s="101">
        <v>5310982</v>
      </c>
      <c r="BE30" s="82"/>
      <c r="BF30" s="101">
        <v>6052244</v>
      </c>
      <c r="BG30" s="82"/>
      <c r="BH30" s="101">
        <v>6258486</v>
      </c>
      <c r="BI30" s="82"/>
      <c r="BJ30" s="101">
        <v>5723779</v>
      </c>
      <c r="BK30" s="82"/>
      <c r="BL30" s="3" t="s">
        <v>43</v>
      </c>
      <c r="BM30" s="101">
        <v>4783048</v>
      </c>
      <c r="BN30" s="82"/>
      <c r="BO30" s="101">
        <v>3619327</v>
      </c>
      <c r="BP30" s="82"/>
      <c r="BQ30" s="101">
        <v>2607305</v>
      </c>
      <c r="BR30" s="82"/>
      <c r="BS30" s="101">
        <v>1269823</v>
      </c>
      <c r="BT30" s="82"/>
      <c r="BU30" s="101">
        <v>654934</v>
      </c>
      <c r="BV30" s="82"/>
    </row>
    <row r="31" spans="1:74" s="5" customFormat="1" x14ac:dyDescent="0.25">
      <c r="A31" s="5" t="s">
        <v>44</v>
      </c>
      <c r="B31" s="101">
        <v>297565559</v>
      </c>
      <c r="C31" s="77"/>
      <c r="D31" s="101">
        <v>278707540</v>
      </c>
      <c r="E31" s="78"/>
      <c r="F31" s="101">
        <v>18858019</v>
      </c>
      <c r="G31" s="79"/>
      <c r="H31" s="101">
        <v>9079227</v>
      </c>
      <c r="I31" s="79"/>
      <c r="J31" s="101">
        <v>9778792</v>
      </c>
      <c r="K31" s="79"/>
      <c r="L31" s="101">
        <v>10454179</v>
      </c>
      <c r="M31" s="82"/>
      <c r="N31" s="101">
        <v>10133771</v>
      </c>
      <c r="O31" s="82"/>
      <c r="P31" s="101">
        <v>13056332</v>
      </c>
      <c r="Q31" s="82"/>
      <c r="R31" s="101">
        <v>14073310</v>
      </c>
      <c r="S31" s="82"/>
      <c r="T31" s="101">
        <v>14737492</v>
      </c>
      <c r="U31" s="82"/>
      <c r="V31" s="5" t="s">
        <v>44</v>
      </c>
      <c r="W31" s="101">
        <v>13625650</v>
      </c>
      <c r="X31" s="82"/>
      <c r="Y31" s="101">
        <v>12914759</v>
      </c>
      <c r="Z31" s="82"/>
      <c r="AA31" s="101">
        <v>13840353</v>
      </c>
      <c r="AB31" s="82"/>
      <c r="AC31" s="101">
        <v>12953031</v>
      </c>
      <c r="AD31" s="82"/>
      <c r="AE31" s="101">
        <v>10243387</v>
      </c>
      <c r="AF31" s="82"/>
      <c r="AG31" s="101">
        <v>10065519</v>
      </c>
      <c r="AH31" s="82"/>
      <c r="AI31" s="101">
        <v>9863117</v>
      </c>
      <c r="AJ31" s="82"/>
      <c r="AK31" s="101">
        <v>8858559</v>
      </c>
      <c r="AL31" s="82"/>
      <c r="AM31" s="101">
        <v>5519400</v>
      </c>
      <c r="AN31" s="82"/>
      <c r="AO31" s="101">
        <v>3632485</v>
      </c>
      <c r="AP31" s="82"/>
      <c r="AQ31" s="5" t="s">
        <v>44</v>
      </c>
      <c r="AR31" s="101">
        <v>7158372</v>
      </c>
      <c r="AS31" s="82"/>
      <c r="AT31" s="101">
        <v>5814193</v>
      </c>
      <c r="AU31" s="82"/>
      <c r="AV31" s="101">
        <v>6989260</v>
      </c>
      <c r="AW31" s="82"/>
      <c r="AX31" s="101">
        <v>8706315</v>
      </c>
      <c r="AY31" s="82"/>
      <c r="AZ31" s="101">
        <v>10211193</v>
      </c>
      <c r="BA31" s="82"/>
      <c r="BB31" s="101">
        <v>10420783</v>
      </c>
      <c r="BC31" s="82"/>
      <c r="BD31" s="101">
        <v>10271936</v>
      </c>
      <c r="BE31" s="82"/>
      <c r="BF31" s="101">
        <v>11763213</v>
      </c>
      <c r="BG31" s="82"/>
      <c r="BH31" s="101">
        <v>11378554</v>
      </c>
      <c r="BI31" s="82"/>
      <c r="BJ31" s="101">
        <v>8723975</v>
      </c>
      <c r="BK31" s="82"/>
      <c r="BL31" s="3" t="s">
        <v>44</v>
      </c>
      <c r="BM31" s="101">
        <v>8076557</v>
      </c>
      <c r="BN31" s="82"/>
      <c r="BO31" s="101">
        <v>6588232</v>
      </c>
      <c r="BP31" s="82"/>
      <c r="BQ31" s="101">
        <v>5112187</v>
      </c>
      <c r="BR31" s="82"/>
      <c r="BS31" s="101">
        <v>2425478</v>
      </c>
      <c r="BT31" s="82"/>
      <c r="BU31" s="101">
        <v>1095948</v>
      </c>
      <c r="BV31" s="82"/>
    </row>
    <row r="32" spans="1:74" s="5" customFormat="1" x14ac:dyDescent="0.25">
      <c r="A32" s="5" t="s">
        <v>45</v>
      </c>
      <c r="B32" s="101">
        <v>111405668</v>
      </c>
      <c r="C32" s="77"/>
      <c r="D32" s="101">
        <v>106237532</v>
      </c>
      <c r="E32" s="78"/>
      <c r="F32" s="101">
        <v>5168136</v>
      </c>
      <c r="G32" s="79"/>
      <c r="H32" s="101">
        <v>2493526</v>
      </c>
      <c r="I32" s="79"/>
      <c r="J32" s="101">
        <v>2674610</v>
      </c>
      <c r="K32" s="79"/>
      <c r="L32" s="101">
        <v>4235051</v>
      </c>
      <c r="M32" s="82"/>
      <c r="N32" s="101">
        <v>3655586</v>
      </c>
      <c r="O32" s="82"/>
      <c r="P32" s="101">
        <v>4348209</v>
      </c>
      <c r="Q32" s="82"/>
      <c r="R32" s="101">
        <v>4856754</v>
      </c>
      <c r="S32" s="82"/>
      <c r="T32" s="101">
        <v>5293943</v>
      </c>
      <c r="U32" s="82"/>
      <c r="V32" s="5" t="s">
        <v>45</v>
      </c>
      <c r="W32" s="101">
        <v>4935045</v>
      </c>
      <c r="X32" s="82"/>
      <c r="Y32" s="101">
        <v>4770865</v>
      </c>
      <c r="Z32" s="82"/>
      <c r="AA32" s="101">
        <v>5054930</v>
      </c>
      <c r="AB32" s="82"/>
      <c r="AC32" s="101">
        <v>4874403</v>
      </c>
      <c r="AD32" s="82"/>
      <c r="AE32" s="101">
        <v>4184520</v>
      </c>
      <c r="AF32" s="82"/>
      <c r="AG32" s="101">
        <v>4141211</v>
      </c>
      <c r="AH32" s="82"/>
      <c r="AI32" s="101">
        <v>3826858</v>
      </c>
      <c r="AJ32" s="82"/>
      <c r="AK32" s="101">
        <v>3353878</v>
      </c>
      <c r="AL32" s="82"/>
      <c r="AM32" s="101">
        <v>2026492</v>
      </c>
      <c r="AN32" s="82"/>
      <c r="AO32" s="101">
        <v>1119729</v>
      </c>
      <c r="AP32" s="82"/>
      <c r="AQ32" s="5" t="s">
        <v>45</v>
      </c>
      <c r="AR32" s="101">
        <v>2953570</v>
      </c>
      <c r="AS32" s="82"/>
      <c r="AT32" s="101">
        <v>2252717</v>
      </c>
      <c r="AU32" s="82"/>
      <c r="AV32" s="101">
        <v>2769554</v>
      </c>
      <c r="AW32" s="82"/>
      <c r="AX32" s="101">
        <v>3293612</v>
      </c>
      <c r="AY32" s="82"/>
      <c r="AZ32" s="101">
        <v>3942188</v>
      </c>
      <c r="BA32" s="82"/>
      <c r="BB32" s="101">
        <v>3974558</v>
      </c>
      <c r="BC32" s="82"/>
      <c r="BD32" s="101">
        <v>3987867</v>
      </c>
      <c r="BE32" s="82"/>
      <c r="BF32" s="101">
        <v>4533097</v>
      </c>
      <c r="BG32" s="82"/>
      <c r="BH32" s="101">
        <v>4584554</v>
      </c>
      <c r="BI32" s="82"/>
      <c r="BJ32" s="101">
        <v>3724883</v>
      </c>
      <c r="BK32" s="82"/>
      <c r="BL32" s="3" t="s">
        <v>45</v>
      </c>
      <c r="BM32" s="101">
        <v>3623450</v>
      </c>
      <c r="BN32" s="82"/>
      <c r="BO32" s="101">
        <v>2731250</v>
      </c>
      <c r="BP32" s="82"/>
      <c r="BQ32" s="101">
        <v>1922067</v>
      </c>
      <c r="BR32" s="82"/>
      <c r="BS32" s="101">
        <v>886286</v>
      </c>
      <c r="BT32" s="82"/>
      <c r="BU32" s="101">
        <v>380405</v>
      </c>
      <c r="BV32" s="82"/>
    </row>
    <row r="33" spans="1:74" s="5" customFormat="1" x14ac:dyDescent="0.25">
      <c r="A33" s="5" t="s">
        <v>46</v>
      </c>
      <c r="B33" s="101">
        <v>68668626</v>
      </c>
      <c r="C33" s="77"/>
      <c r="D33" s="101">
        <v>65196911</v>
      </c>
      <c r="E33" s="78"/>
      <c r="F33" s="101">
        <v>3471715</v>
      </c>
      <c r="G33" s="79"/>
      <c r="H33" s="101">
        <v>1658911</v>
      </c>
      <c r="I33" s="79"/>
      <c r="J33" s="101">
        <v>1812804</v>
      </c>
      <c r="K33" s="79"/>
      <c r="L33" s="101">
        <v>2397512</v>
      </c>
      <c r="M33" s="82"/>
      <c r="N33" s="101">
        <v>2108732</v>
      </c>
      <c r="O33" s="82"/>
      <c r="P33" s="101">
        <v>2697046</v>
      </c>
      <c r="Q33" s="82"/>
      <c r="R33" s="101">
        <v>3021545</v>
      </c>
      <c r="S33" s="82"/>
      <c r="T33" s="101">
        <v>3075342</v>
      </c>
      <c r="U33" s="82"/>
      <c r="V33" s="5" t="s">
        <v>46</v>
      </c>
      <c r="W33" s="101">
        <v>2904497</v>
      </c>
      <c r="X33" s="82"/>
      <c r="Y33" s="101">
        <v>3001757</v>
      </c>
      <c r="Z33" s="82"/>
      <c r="AA33" s="101">
        <v>3241957</v>
      </c>
      <c r="AB33" s="82"/>
      <c r="AC33" s="101">
        <v>3022127</v>
      </c>
      <c r="AD33" s="82"/>
      <c r="AE33" s="101">
        <v>2610595</v>
      </c>
      <c r="AF33" s="82"/>
      <c r="AG33" s="101">
        <v>2781879</v>
      </c>
      <c r="AH33" s="82"/>
      <c r="AI33" s="101">
        <v>2755275</v>
      </c>
      <c r="AJ33" s="82"/>
      <c r="AK33" s="101">
        <v>2472907</v>
      </c>
      <c r="AL33" s="82"/>
      <c r="AM33" s="101">
        <v>1548560</v>
      </c>
      <c r="AN33" s="82"/>
      <c r="AO33" s="101">
        <v>936201</v>
      </c>
      <c r="AP33" s="82"/>
      <c r="AQ33" s="5" t="s">
        <v>46</v>
      </c>
      <c r="AR33" s="101">
        <v>1503973</v>
      </c>
      <c r="AS33" s="82"/>
      <c r="AT33" s="101">
        <v>1192977</v>
      </c>
      <c r="AU33" s="82"/>
      <c r="AV33" s="101">
        <v>1429260</v>
      </c>
      <c r="AW33" s="82"/>
      <c r="AX33" s="101">
        <v>1944852</v>
      </c>
      <c r="AY33" s="82"/>
      <c r="AZ33" s="101">
        <v>2124737</v>
      </c>
      <c r="BA33" s="82"/>
      <c r="BB33" s="101">
        <v>2178629</v>
      </c>
      <c r="BC33" s="82"/>
      <c r="BD33" s="101">
        <v>2499178</v>
      </c>
      <c r="BE33" s="82"/>
      <c r="BF33" s="101">
        <v>2724190</v>
      </c>
      <c r="BG33" s="82"/>
      <c r="BH33" s="101">
        <v>2763266</v>
      </c>
      <c r="BI33" s="82"/>
      <c r="BJ33" s="101">
        <v>2048267</v>
      </c>
      <c r="BK33" s="82"/>
      <c r="BL33" s="3" t="s">
        <v>46</v>
      </c>
      <c r="BM33" s="101">
        <v>2039045</v>
      </c>
      <c r="BN33" s="82"/>
      <c r="BO33" s="101">
        <v>1761082</v>
      </c>
      <c r="BP33" s="82"/>
      <c r="BQ33" s="101">
        <v>1412367</v>
      </c>
      <c r="BR33" s="82"/>
      <c r="BS33" s="101">
        <v>680489</v>
      </c>
      <c r="BT33" s="82"/>
      <c r="BU33" s="101">
        <v>318667</v>
      </c>
      <c r="BV33" s="82"/>
    </row>
    <row r="34" spans="1:74" s="5" customFormat="1" x14ac:dyDescent="0.25">
      <c r="A34" s="5" t="s">
        <v>47</v>
      </c>
      <c r="B34" s="101">
        <v>197883981</v>
      </c>
      <c r="C34" s="77"/>
      <c r="D34" s="101">
        <v>186780964</v>
      </c>
      <c r="E34" s="78"/>
      <c r="F34" s="101">
        <v>11103017</v>
      </c>
      <c r="G34" s="79"/>
      <c r="H34" s="101">
        <v>5360464</v>
      </c>
      <c r="I34" s="79"/>
      <c r="J34" s="101">
        <v>5742553</v>
      </c>
      <c r="K34" s="79"/>
      <c r="L34" s="101">
        <v>6968545</v>
      </c>
      <c r="M34" s="82"/>
      <c r="N34" s="101">
        <v>7346184</v>
      </c>
      <c r="O34" s="82"/>
      <c r="P34" s="101">
        <v>9493424</v>
      </c>
      <c r="Q34" s="82"/>
      <c r="R34" s="101">
        <v>10123041</v>
      </c>
      <c r="S34" s="82"/>
      <c r="T34" s="101">
        <v>10507281</v>
      </c>
      <c r="U34" s="82"/>
      <c r="V34" s="5" t="s">
        <v>47</v>
      </c>
      <c r="W34" s="101">
        <v>9408416</v>
      </c>
      <c r="X34" s="82"/>
      <c r="Y34" s="101">
        <v>8885919</v>
      </c>
      <c r="Z34" s="82"/>
      <c r="AA34" s="101">
        <v>9222533</v>
      </c>
      <c r="AB34" s="82"/>
      <c r="AC34" s="101">
        <v>8889936</v>
      </c>
      <c r="AD34" s="82"/>
      <c r="AE34" s="101">
        <v>6934535</v>
      </c>
      <c r="AF34" s="82"/>
      <c r="AG34" s="101">
        <v>6552993</v>
      </c>
      <c r="AH34" s="82"/>
      <c r="AI34" s="101">
        <v>6059169</v>
      </c>
      <c r="AJ34" s="82"/>
      <c r="AK34" s="101">
        <v>5189175</v>
      </c>
      <c r="AL34" s="82"/>
      <c r="AM34" s="101">
        <v>3288233</v>
      </c>
      <c r="AN34" s="82"/>
      <c r="AO34" s="101">
        <v>2578153</v>
      </c>
      <c r="AP34" s="82"/>
      <c r="AQ34" s="5" t="s">
        <v>47</v>
      </c>
      <c r="AR34" s="101">
        <v>4900222</v>
      </c>
      <c r="AS34" s="82"/>
      <c r="AT34" s="101">
        <v>3984113</v>
      </c>
      <c r="AU34" s="82"/>
      <c r="AV34" s="101">
        <v>5249929</v>
      </c>
      <c r="AW34" s="82"/>
      <c r="AX34" s="101">
        <v>6166366</v>
      </c>
      <c r="AY34" s="82"/>
      <c r="AZ34" s="101">
        <v>7078849</v>
      </c>
      <c r="BA34" s="82"/>
      <c r="BB34" s="101">
        <v>7006194</v>
      </c>
      <c r="BC34" s="82"/>
      <c r="BD34" s="101">
        <v>6503494</v>
      </c>
      <c r="BE34" s="82"/>
      <c r="BF34" s="101">
        <v>7192448</v>
      </c>
      <c r="BG34" s="82"/>
      <c r="BH34" s="101">
        <v>7196439</v>
      </c>
      <c r="BI34" s="82"/>
      <c r="BJ34" s="101">
        <v>5704721</v>
      </c>
      <c r="BK34" s="82"/>
      <c r="BL34" s="3" t="s">
        <v>47</v>
      </c>
      <c r="BM34" s="101">
        <v>5149169</v>
      </c>
      <c r="BN34" s="82"/>
      <c r="BO34" s="101">
        <v>4112204</v>
      </c>
      <c r="BP34" s="82"/>
      <c r="BQ34" s="101">
        <v>2938432</v>
      </c>
      <c r="BR34" s="82"/>
      <c r="BS34" s="101">
        <v>1416932</v>
      </c>
      <c r="BT34" s="82"/>
      <c r="BU34" s="101">
        <v>733915</v>
      </c>
      <c r="BV34" s="82"/>
    </row>
    <row r="35" spans="1:74" s="5" customFormat="1" x14ac:dyDescent="0.25">
      <c r="A35" s="5" t="s">
        <v>48</v>
      </c>
      <c r="B35" s="101">
        <v>28548207</v>
      </c>
      <c r="C35" s="77"/>
      <c r="D35" s="101">
        <v>27026295</v>
      </c>
      <c r="E35" s="78"/>
      <c r="F35" s="101">
        <v>1521912</v>
      </c>
      <c r="G35" s="79"/>
      <c r="H35" s="101">
        <v>717501</v>
      </c>
      <c r="I35" s="79"/>
      <c r="J35" s="101">
        <v>804411</v>
      </c>
      <c r="K35" s="79"/>
      <c r="L35" s="101">
        <v>1047773</v>
      </c>
      <c r="M35" s="82"/>
      <c r="N35" s="101">
        <v>840087</v>
      </c>
      <c r="O35" s="82"/>
      <c r="P35" s="101">
        <v>1028627</v>
      </c>
      <c r="Q35" s="82"/>
      <c r="R35" s="101">
        <v>1118226</v>
      </c>
      <c r="S35" s="82"/>
      <c r="T35" s="101">
        <v>1232694</v>
      </c>
      <c r="U35" s="82"/>
      <c r="V35" s="5" t="s">
        <v>48</v>
      </c>
      <c r="W35" s="101">
        <v>1245233</v>
      </c>
      <c r="X35" s="82"/>
      <c r="Y35" s="101">
        <v>1224545</v>
      </c>
      <c r="Z35" s="82"/>
      <c r="AA35" s="101">
        <v>1308784</v>
      </c>
      <c r="AB35" s="82"/>
      <c r="AC35" s="101">
        <v>1174845</v>
      </c>
      <c r="AD35" s="82"/>
      <c r="AE35" s="101">
        <v>1083113</v>
      </c>
      <c r="AF35" s="82"/>
      <c r="AG35" s="101">
        <v>1085491</v>
      </c>
      <c r="AH35" s="82"/>
      <c r="AI35" s="101">
        <v>1116045</v>
      </c>
      <c r="AJ35" s="82"/>
      <c r="AK35" s="101">
        <v>914507</v>
      </c>
      <c r="AL35" s="82"/>
      <c r="AM35" s="101">
        <v>559751</v>
      </c>
      <c r="AN35" s="82"/>
      <c r="AO35" s="101">
        <v>364988</v>
      </c>
      <c r="AP35" s="82"/>
      <c r="AQ35" s="5" t="s">
        <v>48</v>
      </c>
      <c r="AR35" s="101">
        <v>766243</v>
      </c>
      <c r="AS35" s="82"/>
      <c r="AT35" s="101">
        <v>499616</v>
      </c>
      <c r="AU35" s="82"/>
      <c r="AV35" s="101">
        <v>577240</v>
      </c>
      <c r="AW35" s="82"/>
      <c r="AX35" s="101">
        <v>786746</v>
      </c>
      <c r="AY35" s="82"/>
      <c r="AZ35" s="101">
        <v>998399</v>
      </c>
      <c r="BA35" s="82"/>
      <c r="BB35" s="101">
        <v>999997</v>
      </c>
      <c r="BC35" s="82"/>
      <c r="BD35" s="101">
        <v>1059739</v>
      </c>
      <c r="BE35" s="82"/>
      <c r="BF35" s="101">
        <v>1224981</v>
      </c>
      <c r="BG35" s="82"/>
      <c r="BH35" s="101">
        <v>1198280</v>
      </c>
      <c r="BI35" s="82"/>
      <c r="BJ35" s="101">
        <v>958105</v>
      </c>
      <c r="BK35" s="82"/>
      <c r="BL35" s="3" t="s">
        <v>48</v>
      </c>
      <c r="BM35" s="101">
        <v>912917</v>
      </c>
      <c r="BN35" s="82"/>
      <c r="BO35" s="101">
        <v>746215</v>
      </c>
      <c r="BP35" s="82"/>
      <c r="BQ35" s="101">
        <v>547210</v>
      </c>
      <c r="BR35" s="82"/>
      <c r="BS35" s="101">
        <v>300528</v>
      </c>
      <c r="BT35" s="82"/>
      <c r="BU35" s="101">
        <v>105370</v>
      </c>
      <c r="BV35" s="82"/>
    </row>
    <row r="36" spans="1:74" s="10" customFormat="1" x14ac:dyDescent="0.25">
      <c r="A36" s="5" t="s">
        <v>49</v>
      </c>
      <c r="B36" s="79">
        <f>SUM(B10:B35)</f>
        <v>3050316422</v>
      </c>
      <c r="C36" s="79"/>
      <c r="D36" s="79">
        <f>SUM(D10:D35)</f>
        <v>2913577346</v>
      </c>
      <c r="E36" s="79"/>
      <c r="F36" s="79">
        <f>SUM(F10:F35)</f>
        <v>136739076</v>
      </c>
      <c r="G36" s="79"/>
      <c r="H36" s="79">
        <f>SUM(H10:H35)</f>
        <v>65379283</v>
      </c>
      <c r="I36" s="79"/>
      <c r="J36" s="79">
        <f>SUM(J10:J35)</f>
        <v>71359793</v>
      </c>
      <c r="K36" s="79"/>
      <c r="L36" s="79">
        <f>SUM(L10:L35)</f>
        <v>111724269</v>
      </c>
      <c r="M36" s="79"/>
      <c r="N36" s="79">
        <f>SUM(N10:N35)</f>
        <v>100456710</v>
      </c>
      <c r="O36" s="79"/>
      <c r="P36" s="79">
        <f>SUM(P10:P35)</f>
        <v>121279912</v>
      </c>
      <c r="Q36" s="79"/>
      <c r="R36" s="79">
        <f>SUM(R10:R35)</f>
        <v>140203578</v>
      </c>
      <c r="S36" s="79"/>
      <c r="T36" s="79">
        <f>SUM(T10:T35)</f>
        <v>147150851</v>
      </c>
      <c r="U36" s="79"/>
      <c r="V36" s="5" t="s">
        <v>49</v>
      </c>
      <c r="W36" s="79">
        <f>SUM(W10:W35)</f>
        <v>138775821</v>
      </c>
      <c r="X36" s="79"/>
      <c r="Y36" s="79">
        <f>SUM(Y10:Y35)</f>
        <v>133285932</v>
      </c>
      <c r="Z36" s="79"/>
      <c r="AA36" s="79">
        <f>SUM(AA10:AA35)</f>
        <v>136873686</v>
      </c>
      <c r="AB36" s="79"/>
      <c r="AC36" s="79">
        <f>SUM(AC10:AC35)</f>
        <v>130701470</v>
      </c>
      <c r="AD36" s="79"/>
      <c r="AE36" s="79">
        <f>SUM(AE10:AE35)</f>
        <v>112025590</v>
      </c>
      <c r="AF36" s="79"/>
      <c r="AG36" s="79">
        <f>SUM(AG10:AG35)</f>
        <v>110468331</v>
      </c>
      <c r="AH36" s="79"/>
      <c r="AI36" s="79">
        <f>SUM(AI10:AI35)</f>
        <v>106180533</v>
      </c>
      <c r="AJ36" s="79"/>
      <c r="AK36" s="79">
        <f>SUM(AK10:AK35)</f>
        <v>93134167</v>
      </c>
      <c r="AL36" s="79"/>
      <c r="AM36" s="79">
        <f>SUM(AM10:AM35)</f>
        <v>57339157</v>
      </c>
      <c r="AN36" s="79"/>
      <c r="AO36" s="79">
        <f>SUM(AO10:AO35)</f>
        <v>37291909</v>
      </c>
      <c r="AP36" s="79"/>
      <c r="AQ36" s="5" t="s">
        <v>49</v>
      </c>
      <c r="AR36" s="79">
        <f>SUM(AR10:AR35)</f>
        <v>76460324</v>
      </c>
      <c r="AS36" s="79"/>
      <c r="AT36" s="79">
        <f>SUM(AT10:AT35)</f>
        <v>60825689</v>
      </c>
      <c r="AU36" s="79"/>
      <c r="AV36" s="79">
        <f>SUM(AV10:AV35)</f>
        <v>74446055</v>
      </c>
      <c r="AW36" s="79"/>
      <c r="AX36" s="79">
        <f>SUM(AX10:AX35)</f>
        <v>95594659</v>
      </c>
      <c r="AY36" s="79"/>
      <c r="AZ36" s="79">
        <f>SUM(AZ10:AZ35)</f>
        <v>110504465</v>
      </c>
      <c r="BA36" s="79"/>
      <c r="BB36" s="79">
        <f>SUM(BB10:BB35)</f>
        <v>110483129</v>
      </c>
      <c r="BC36" s="79"/>
      <c r="BD36" s="79">
        <f>SUM(BD10:BD35)</f>
        <v>110711586</v>
      </c>
      <c r="BE36" s="79"/>
      <c r="BF36" s="79">
        <f>SUM(BF10:BF35)</f>
        <v>122367667</v>
      </c>
      <c r="BG36" s="79"/>
      <c r="BH36" s="79">
        <f>SUM(BH10:BH35)</f>
        <v>121266116</v>
      </c>
      <c r="BI36" s="79"/>
      <c r="BJ36" s="79">
        <f>SUM(BJ10:BJ35)</f>
        <v>98483073</v>
      </c>
      <c r="BK36" s="79"/>
      <c r="BL36" s="3" t="s">
        <v>49</v>
      </c>
      <c r="BM36" s="79">
        <f>SUM(BM10:BM35)</f>
        <v>90355900</v>
      </c>
      <c r="BN36" s="79"/>
      <c r="BO36" s="79">
        <f>SUM(BO10:BO35)</f>
        <v>73567864</v>
      </c>
      <c r="BP36" s="79"/>
      <c r="BQ36" s="79">
        <f>SUM(BQ10:BQ35)</f>
        <v>53102994</v>
      </c>
      <c r="BR36" s="79"/>
      <c r="BS36" s="79">
        <f>SUM(BS10:BS35)</f>
        <v>26635589</v>
      </c>
      <c r="BT36" s="79"/>
      <c r="BU36" s="79">
        <f>SUM(BU10:BU35)</f>
        <v>11880320</v>
      </c>
      <c r="BV36" s="79"/>
    </row>
    <row r="37" spans="1:74" x14ac:dyDescent="0.25">
      <c r="B37" s="11"/>
      <c r="C37" s="11"/>
      <c r="D37" s="11"/>
      <c r="E37" s="11"/>
      <c r="F37" s="11"/>
      <c r="G37" s="11"/>
      <c r="H37" s="11"/>
      <c r="I37" s="11"/>
      <c r="J37" s="11"/>
      <c r="K37" s="11"/>
      <c r="L37" s="11"/>
      <c r="M37" s="11"/>
      <c r="N37" s="11"/>
      <c r="O37" s="11"/>
      <c r="P37" s="11"/>
      <c r="Q37" s="11"/>
      <c r="R37" s="11"/>
      <c r="S37" s="11"/>
      <c r="T37" s="11"/>
      <c r="U37" s="11"/>
      <c r="V37" s="11"/>
      <c r="W37" s="11"/>
      <c r="X37" s="11"/>
      <c r="Y37" s="11"/>
      <c r="Z37" s="11"/>
      <c r="AA37" s="11"/>
      <c r="AB37" s="11"/>
      <c r="AC37" s="11"/>
      <c r="AD37" s="11"/>
      <c r="AE37" s="11"/>
      <c r="AF37" s="11"/>
      <c r="AG37" s="11"/>
      <c r="AH37" s="11"/>
      <c r="AI37" s="11"/>
      <c r="AJ37" s="11"/>
      <c r="AK37" s="11"/>
      <c r="AL37" s="11"/>
      <c r="AM37" s="11"/>
      <c r="AN37" s="11"/>
      <c r="AO37" s="11"/>
      <c r="AP37" s="11"/>
      <c r="AR37" s="11"/>
      <c r="AS37" s="11"/>
      <c r="AT37" s="11"/>
      <c r="AU37" s="11"/>
      <c r="AV37" s="11"/>
      <c r="AW37" s="11"/>
      <c r="AX37" s="11"/>
      <c r="AY37" s="11"/>
      <c r="AZ37" s="11"/>
      <c r="BA37" s="11"/>
      <c r="BB37" s="11"/>
      <c r="BC37" s="11"/>
      <c r="BD37" s="11"/>
      <c r="BE37" s="11"/>
      <c r="BF37" s="11"/>
      <c r="BG37" s="11"/>
      <c r="BH37" s="11"/>
      <c r="BI37" s="11"/>
      <c r="BJ37" s="11"/>
      <c r="BK37" s="11"/>
      <c r="BM37" s="11"/>
      <c r="BN37" s="11"/>
      <c r="BO37" s="11"/>
      <c r="BP37" s="11"/>
      <c r="BQ37" s="11"/>
      <c r="BR37" s="11"/>
      <c r="BS37" s="11"/>
      <c r="BT37" s="11"/>
      <c r="BU37" s="11"/>
      <c r="BV37" s="11"/>
    </row>
    <row r="38" spans="1:74" x14ac:dyDescent="0.25">
      <c r="B38" s="11"/>
      <c r="C38" s="11"/>
      <c r="D38" s="11"/>
      <c r="E38" s="11"/>
      <c r="F38" s="11"/>
      <c r="G38" s="11"/>
      <c r="H38" s="11"/>
      <c r="I38" s="11"/>
      <c r="J38" s="11"/>
      <c r="K38" s="11"/>
      <c r="L38" s="11"/>
      <c r="M38" s="11"/>
      <c r="N38" s="11"/>
      <c r="O38" s="11"/>
      <c r="P38" s="11"/>
      <c r="Q38" s="11"/>
      <c r="R38" s="11"/>
      <c r="S38" s="11"/>
      <c r="T38" s="11"/>
      <c r="U38" s="11"/>
      <c r="V38" s="11"/>
      <c r="W38" s="11"/>
      <c r="X38" s="11"/>
      <c r="Y38" s="11"/>
      <c r="Z38" s="11"/>
      <c r="AA38" s="11"/>
      <c r="AB38" s="11"/>
      <c r="AC38" s="11"/>
      <c r="AD38" s="11"/>
      <c r="AE38" s="11"/>
      <c r="AF38" s="11"/>
      <c r="AG38" s="11"/>
      <c r="AH38" s="11"/>
      <c r="AI38" s="11"/>
      <c r="AJ38" s="11"/>
      <c r="AK38" s="11"/>
      <c r="AL38" s="11"/>
      <c r="AM38" s="11"/>
      <c r="AN38" s="11"/>
      <c r="AO38" s="11"/>
      <c r="AP38" s="11"/>
      <c r="AR38" s="11"/>
      <c r="AS38" s="11"/>
      <c r="AT38" s="11"/>
      <c r="AU38" s="11"/>
      <c r="AV38" s="11"/>
      <c r="AW38" s="11"/>
      <c r="AX38" s="11"/>
      <c r="AY38" s="11"/>
      <c r="AZ38" s="11"/>
      <c r="BA38" s="11"/>
      <c r="BB38" s="11"/>
      <c r="BC38" s="11"/>
      <c r="BD38" s="11"/>
      <c r="BE38" s="11"/>
      <c r="BF38" s="11"/>
      <c r="BG38" s="11"/>
      <c r="BH38" s="11"/>
      <c r="BI38" s="11"/>
      <c r="BJ38" s="11"/>
      <c r="BK38" s="11"/>
      <c r="BM38" s="11"/>
      <c r="BN38" s="11"/>
      <c r="BO38" s="11"/>
      <c r="BP38" s="11"/>
      <c r="BQ38" s="11"/>
      <c r="BR38" s="11"/>
      <c r="BS38" s="11"/>
      <c r="BT38" s="11"/>
      <c r="BU38" s="11"/>
      <c r="BV38" s="11"/>
    </row>
    <row r="39" spans="1:74" x14ac:dyDescent="0.25">
      <c r="B39" s="11"/>
      <c r="C39" s="11"/>
      <c r="D39" s="11"/>
      <c r="E39" s="11"/>
      <c r="F39" s="11"/>
      <c r="G39" s="11"/>
      <c r="H39" s="11"/>
      <c r="I39" s="11"/>
      <c r="J39" s="11"/>
      <c r="K39" s="11"/>
      <c r="L39" s="11"/>
      <c r="M39" s="11"/>
      <c r="N39" s="11"/>
      <c r="O39" s="11"/>
      <c r="P39" s="11"/>
      <c r="Q39" s="11"/>
      <c r="R39" s="11"/>
      <c r="S39" s="11"/>
      <c r="T39" s="11"/>
      <c r="U39" s="11"/>
      <c r="V39" s="11"/>
      <c r="W39" s="11"/>
      <c r="X39" s="11"/>
      <c r="Y39" s="11"/>
      <c r="Z39" s="11"/>
      <c r="AA39" s="11"/>
      <c r="AB39" s="11"/>
      <c r="AC39" s="11"/>
      <c r="AD39" s="11"/>
      <c r="AE39" s="11"/>
      <c r="AF39" s="11"/>
      <c r="AG39" s="11"/>
      <c r="AH39" s="11"/>
      <c r="AI39" s="11"/>
      <c r="AJ39" s="11"/>
      <c r="AK39" s="11"/>
      <c r="AL39" s="11"/>
      <c r="AM39" s="11"/>
      <c r="AN39" s="11"/>
      <c r="AO39" s="11"/>
      <c r="AP39" s="11"/>
      <c r="AR39" s="11"/>
      <c r="AS39" s="11"/>
      <c r="AT39" s="11"/>
      <c r="AU39" s="11"/>
      <c r="AV39" s="11"/>
      <c r="AW39" s="11"/>
      <c r="AX39" s="11"/>
      <c r="AY39" s="11"/>
      <c r="AZ39" s="11"/>
      <c r="BA39" s="11"/>
      <c r="BB39" s="11"/>
      <c r="BC39" s="11"/>
      <c r="BD39" s="11"/>
      <c r="BE39" s="11"/>
      <c r="BF39" s="11"/>
      <c r="BG39" s="11"/>
      <c r="BH39" s="11"/>
      <c r="BI39" s="11"/>
      <c r="BJ39" s="11"/>
      <c r="BK39" s="11"/>
      <c r="BM39" s="11"/>
      <c r="BN39" s="11"/>
      <c r="BO39" s="11"/>
      <c r="BP39" s="11"/>
      <c r="BQ39" s="11"/>
      <c r="BR39" s="11"/>
      <c r="BS39" s="11"/>
      <c r="BT39" s="11"/>
      <c r="BU39" s="11"/>
      <c r="BV39" s="11"/>
    </row>
    <row r="40" spans="1:74" x14ac:dyDescent="0.25">
      <c r="B40" s="11"/>
      <c r="C40" s="11"/>
      <c r="D40" s="11"/>
      <c r="E40" s="11"/>
      <c r="F40" s="11"/>
      <c r="G40" s="11"/>
      <c r="H40" s="11"/>
      <c r="I40" s="11"/>
      <c r="J40" s="11"/>
      <c r="K40" s="11"/>
      <c r="L40" s="11"/>
      <c r="M40" s="11"/>
      <c r="N40" s="11"/>
      <c r="O40" s="11"/>
      <c r="P40" s="11"/>
      <c r="Q40" s="11"/>
      <c r="R40" s="11"/>
      <c r="S40" s="11"/>
      <c r="T40" s="11"/>
      <c r="U40" s="11"/>
      <c r="V40" s="11"/>
      <c r="W40" s="11"/>
      <c r="X40" s="11"/>
      <c r="Y40" s="11"/>
      <c r="Z40" s="11"/>
      <c r="AA40" s="11"/>
      <c r="AB40" s="11"/>
      <c r="AC40" s="11"/>
      <c r="AD40" s="11"/>
      <c r="AE40" s="11"/>
      <c r="AF40" s="11"/>
      <c r="AG40" s="11"/>
      <c r="AH40" s="11"/>
      <c r="AI40" s="11"/>
      <c r="AJ40" s="11"/>
      <c r="AK40" s="11"/>
      <c r="AL40" s="11"/>
      <c r="AM40" s="11"/>
      <c r="AN40" s="11"/>
      <c r="AO40" s="11"/>
      <c r="AP40" s="11"/>
      <c r="AR40" s="11"/>
      <c r="AS40" s="11"/>
      <c r="AT40" s="11"/>
      <c r="AU40" s="11"/>
      <c r="AV40" s="11"/>
      <c r="AW40" s="11"/>
      <c r="AX40" s="11"/>
      <c r="AY40" s="11"/>
      <c r="AZ40" s="11"/>
      <c r="BA40" s="11"/>
      <c r="BB40" s="11"/>
      <c r="BC40" s="11"/>
      <c r="BD40" s="11"/>
      <c r="BE40" s="11"/>
      <c r="BF40" s="11"/>
      <c r="BG40" s="11"/>
      <c r="BH40" s="11"/>
      <c r="BI40" s="11"/>
      <c r="BJ40" s="11"/>
      <c r="BK40" s="11"/>
      <c r="BM40" s="11"/>
      <c r="BN40" s="11"/>
      <c r="BO40" s="11"/>
      <c r="BP40" s="11"/>
      <c r="BQ40" s="11"/>
      <c r="BR40" s="11"/>
      <c r="BS40" s="11"/>
      <c r="BT40" s="11"/>
      <c r="BU40" s="11"/>
      <c r="BV40" s="11"/>
    </row>
    <row r="41" spans="1:74" x14ac:dyDescent="0.25">
      <c r="B41" s="11"/>
      <c r="C41" s="11"/>
      <c r="D41" s="11"/>
      <c r="E41" s="11"/>
      <c r="F41" s="11"/>
      <c r="G41" s="11"/>
      <c r="H41" s="11"/>
      <c r="I41" s="11"/>
      <c r="J41" s="11"/>
      <c r="K41" s="11"/>
      <c r="L41" s="11"/>
      <c r="M41" s="11"/>
      <c r="N41" s="11"/>
      <c r="O41" s="11"/>
      <c r="P41" s="11"/>
      <c r="Q41" s="11"/>
      <c r="R41" s="11"/>
      <c r="S41" s="11"/>
      <c r="T41" s="11"/>
      <c r="U41" s="11"/>
      <c r="V41" s="11"/>
      <c r="W41" s="11"/>
      <c r="X41" s="11"/>
      <c r="Y41" s="11"/>
      <c r="Z41" s="11"/>
      <c r="AA41" s="11"/>
      <c r="AB41" s="11"/>
      <c r="AC41" s="11"/>
      <c r="AD41" s="11"/>
      <c r="AE41" s="11"/>
      <c r="AF41" s="11"/>
      <c r="AG41" s="11"/>
      <c r="AH41" s="11"/>
      <c r="AI41" s="11"/>
      <c r="AJ41" s="11"/>
      <c r="AK41" s="11"/>
      <c r="AL41" s="11"/>
      <c r="AM41" s="11"/>
      <c r="AN41" s="11"/>
      <c r="AO41" s="11"/>
      <c r="AP41" s="11"/>
      <c r="AR41" s="11"/>
      <c r="AS41" s="11"/>
      <c r="AT41" s="11"/>
      <c r="AU41" s="11"/>
      <c r="AV41" s="11"/>
      <c r="AW41" s="11"/>
      <c r="AX41" s="11"/>
      <c r="AY41" s="11"/>
      <c r="AZ41" s="11"/>
      <c r="BA41" s="11"/>
      <c r="BB41" s="11"/>
      <c r="BC41" s="11"/>
      <c r="BD41" s="11"/>
      <c r="BE41" s="11"/>
      <c r="BF41" s="11"/>
      <c r="BG41" s="11"/>
      <c r="BH41" s="11"/>
      <c r="BI41" s="11"/>
      <c r="BJ41" s="11"/>
      <c r="BK41" s="11"/>
      <c r="BM41" s="11"/>
      <c r="BN41" s="11"/>
      <c r="BO41" s="11"/>
      <c r="BP41" s="11"/>
      <c r="BQ41" s="11"/>
      <c r="BR41" s="11"/>
      <c r="BS41" s="11"/>
      <c r="BT41" s="11"/>
      <c r="BU41" s="11"/>
      <c r="BV41" s="11"/>
    </row>
    <row r="42" spans="1:74" x14ac:dyDescent="0.25">
      <c r="B42" s="11"/>
      <c r="C42" s="11"/>
      <c r="D42" s="11"/>
      <c r="E42" s="11"/>
      <c r="F42" s="11"/>
      <c r="G42" s="11"/>
      <c r="H42" s="11"/>
      <c r="I42" s="11"/>
      <c r="J42" s="11"/>
      <c r="K42" s="11"/>
      <c r="L42" s="11"/>
      <c r="M42" s="11"/>
      <c r="N42" s="11"/>
      <c r="O42" s="11"/>
      <c r="P42" s="11"/>
      <c r="Q42" s="11"/>
      <c r="R42" s="11"/>
      <c r="S42" s="11"/>
      <c r="T42" s="11"/>
      <c r="U42" s="11"/>
      <c r="V42" s="11"/>
      <c r="W42" s="11"/>
      <c r="X42" s="11"/>
      <c r="Y42" s="11"/>
      <c r="Z42" s="11"/>
      <c r="AA42" s="11"/>
      <c r="AB42" s="11"/>
      <c r="AC42" s="11"/>
      <c r="AD42" s="11"/>
      <c r="AE42" s="11"/>
      <c r="AF42" s="11"/>
      <c r="AG42" s="11"/>
      <c r="AH42" s="11"/>
      <c r="AI42" s="11"/>
      <c r="AJ42" s="11"/>
      <c r="AK42" s="11"/>
      <c r="AL42" s="11"/>
      <c r="AM42" s="11"/>
      <c r="AN42" s="11"/>
      <c r="AO42" s="11"/>
      <c r="AP42" s="11"/>
      <c r="AR42" s="11"/>
      <c r="AS42" s="11"/>
      <c r="AT42" s="11"/>
      <c r="AU42" s="11"/>
      <c r="AV42" s="11"/>
      <c r="AW42" s="11"/>
      <c r="AX42" s="11"/>
      <c r="AY42" s="11"/>
      <c r="AZ42" s="11"/>
      <c r="BA42" s="11"/>
      <c r="BB42" s="11"/>
      <c r="BC42" s="11"/>
      <c r="BD42" s="11"/>
      <c r="BE42" s="11"/>
      <c r="BF42" s="11"/>
      <c r="BG42" s="11"/>
      <c r="BH42" s="11"/>
      <c r="BI42" s="11"/>
      <c r="BJ42" s="11"/>
      <c r="BK42" s="11"/>
      <c r="BM42" s="11"/>
      <c r="BN42" s="11"/>
      <c r="BO42" s="11"/>
      <c r="BP42" s="11"/>
      <c r="BQ42" s="11"/>
      <c r="BR42" s="11"/>
      <c r="BS42" s="11"/>
      <c r="BT42" s="11"/>
      <c r="BU42" s="11"/>
      <c r="BV42" s="11"/>
    </row>
    <row r="43" spans="1:74" x14ac:dyDescent="0.25">
      <c r="B43" s="11"/>
      <c r="C43" s="11"/>
      <c r="D43" s="11"/>
      <c r="E43" s="11"/>
      <c r="F43" s="11"/>
      <c r="G43" s="11"/>
      <c r="H43" s="11"/>
      <c r="I43" s="11"/>
      <c r="J43" s="11"/>
      <c r="K43" s="11"/>
      <c r="L43" s="11"/>
      <c r="M43" s="11"/>
      <c r="N43" s="11"/>
      <c r="O43" s="11"/>
      <c r="P43" s="11"/>
      <c r="Q43" s="11"/>
      <c r="R43" s="11"/>
      <c r="S43" s="11"/>
      <c r="T43" s="11"/>
      <c r="U43" s="11"/>
      <c r="V43" s="11"/>
      <c r="W43" s="11"/>
      <c r="X43" s="11"/>
      <c r="Y43" s="11"/>
      <c r="Z43" s="11"/>
      <c r="AA43" s="11"/>
      <c r="AB43" s="11"/>
      <c r="AC43" s="11"/>
      <c r="AD43" s="11"/>
      <c r="AE43" s="11"/>
      <c r="AF43" s="11"/>
      <c r="AG43" s="11"/>
      <c r="AH43" s="11"/>
      <c r="AI43" s="11"/>
      <c r="AJ43" s="11"/>
      <c r="AK43" s="11"/>
      <c r="AL43" s="11"/>
      <c r="AM43" s="11"/>
      <c r="AN43" s="11"/>
      <c r="AO43" s="11"/>
      <c r="AP43" s="11"/>
      <c r="AR43" s="11"/>
      <c r="AS43" s="11"/>
      <c r="AT43" s="11"/>
      <c r="AU43" s="11"/>
      <c r="AV43" s="11"/>
      <c r="AW43" s="11"/>
      <c r="AX43" s="11"/>
      <c r="AY43" s="11"/>
      <c r="AZ43" s="11"/>
      <c r="BA43" s="11"/>
      <c r="BB43" s="11"/>
      <c r="BC43" s="11"/>
      <c r="BD43" s="11"/>
      <c r="BE43" s="11"/>
      <c r="BF43" s="11"/>
      <c r="BG43" s="11"/>
      <c r="BH43" s="11"/>
      <c r="BI43" s="11"/>
      <c r="BJ43" s="11"/>
      <c r="BK43" s="11"/>
      <c r="BM43" s="11"/>
      <c r="BN43" s="11"/>
      <c r="BO43" s="11"/>
      <c r="BP43" s="11"/>
      <c r="BQ43" s="11"/>
      <c r="BR43" s="11"/>
      <c r="BS43" s="11"/>
      <c r="BT43" s="11"/>
      <c r="BU43" s="11"/>
      <c r="BV43" s="11"/>
    </row>
    <row r="44" spans="1:74" x14ac:dyDescent="0.25">
      <c r="B44" s="11"/>
      <c r="C44" s="11"/>
      <c r="D44" s="11"/>
      <c r="E44" s="11"/>
      <c r="F44" s="11"/>
      <c r="G44" s="11"/>
      <c r="H44" s="11"/>
      <c r="I44" s="11"/>
      <c r="J44" s="11"/>
      <c r="K44" s="11"/>
      <c r="L44" s="11"/>
      <c r="M44" s="11"/>
      <c r="N44" s="11"/>
      <c r="O44" s="11"/>
      <c r="P44" s="11"/>
      <c r="Q44" s="11"/>
      <c r="R44" s="11"/>
      <c r="S44" s="11"/>
      <c r="T44" s="11"/>
      <c r="U44" s="11"/>
      <c r="V44" s="11"/>
      <c r="W44" s="11"/>
      <c r="X44" s="11"/>
      <c r="Y44" s="11"/>
      <c r="Z44" s="11"/>
      <c r="AA44" s="11"/>
      <c r="AB44" s="11"/>
      <c r="AC44" s="11"/>
      <c r="AD44" s="11"/>
      <c r="AE44" s="11"/>
      <c r="AF44" s="11"/>
      <c r="AG44" s="11"/>
      <c r="AH44" s="11"/>
      <c r="AI44" s="11"/>
      <c r="AJ44" s="11"/>
      <c r="AK44" s="11"/>
      <c r="AL44" s="11"/>
      <c r="AM44" s="11"/>
      <c r="AN44" s="11"/>
      <c r="AO44" s="11"/>
      <c r="AP44" s="11"/>
      <c r="AR44" s="11"/>
      <c r="AS44" s="11"/>
      <c r="AT44" s="11"/>
      <c r="AU44" s="11"/>
      <c r="AV44" s="11"/>
      <c r="AW44" s="11"/>
      <c r="AX44" s="11"/>
      <c r="AY44" s="11"/>
      <c r="AZ44" s="11"/>
      <c r="BA44" s="11"/>
      <c r="BB44" s="11"/>
      <c r="BC44" s="11"/>
      <c r="BD44" s="11"/>
      <c r="BE44" s="11"/>
      <c r="BF44" s="11"/>
      <c r="BG44" s="11"/>
      <c r="BH44" s="11"/>
      <c r="BI44" s="11"/>
      <c r="BJ44" s="11"/>
      <c r="BK44" s="11"/>
      <c r="BM44" s="11"/>
      <c r="BN44" s="11"/>
      <c r="BO44" s="11"/>
      <c r="BP44" s="11"/>
      <c r="BQ44" s="11"/>
      <c r="BR44" s="11"/>
      <c r="BS44" s="11"/>
      <c r="BT44" s="11"/>
      <c r="BU44" s="11"/>
      <c r="BV44" s="11"/>
    </row>
    <row r="45" spans="1:74" x14ac:dyDescent="0.25">
      <c r="B45" s="11"/>
      <c r="C45" s="11"/>
      <c r="D45" s="11"/>
      <c r="E45" s="11"/>
      <c r="F45" s="11"/>
      <c r="G45" s="11"/>
      <c r="H45" s="11"/>
      <c r="I45" s="11"/>
      <c r="J45" s="11"/>
      <c r="K45" s="11"/>
      <c r="L45" s="11"/>
      <c r="M45" s="11"/>
      <c r="N45" s="11"/>
      <c r="O45" s="11"/>
      <c r="P45" s="11"/>
      <c r="Q45" s="11"/>
      <c r="R45" s="11"/>
      <c r="S45" s="11"/>
      <c r="T45" s="11"/>
      <c r="U45" s="11"/>
      <c r="V45" s="11"/>
      <c r="W45" s="11"/>
      <c r="X45" s="11"/>
      <c r="Y45" s="11"/>
      <c r="Z45" s="11"/>
      <c r="AA45" s="11"/>
      <c r="AB45" s="11"/>
      <c r="AC45" s="11"/>
      <c r="AD45" s="11"/>
      <c r="AE45" s="11"/>
      <c r="AF45" s="11"/>
      <c r="AG45" s="11"/>
      <c r="AH45" s="11"/>
      <c r="AI45" s="11"/>
      <c r="AJ45" s="11"/>
      <c r="AK45" s="11"/>
      <c r="AL45" s="11"/>
      <c r="AM45" s="11"/>
      <c r="AN45" s="11"/>
      <c r="AO45" s="11"/>
      <c r="AP45" s="11"/>
      <c r="AR45" s="11"/>
      <c r="AS45" s="11"/>
      <c r="AT45" s="11"/>
      <c r="AU45" s="11"/>
      <c r="AV45" s="11"/>
      <c r="AW45" s="11"/>
      <c r="AX45" s="11"/>
      <c r="AY45" s="11"/>
      <c r="AZ45" s="11"/>
      <c r="BA45" s="11"/>
      <c r="BB45" s="11"/>
      <c r="BC45" s="11"/>
      <c r="BD45" s="11"/>
      <c r="BE45" s="11"/>
      <c r="BF45" s="11"/>
      <c r="BG45" s="11"/>
      <c r="BH45" s="11"/>
      <c r="BI45" s="11"/>
      <c r="BJ45" s="11"/>
      <c r="BK45" s="11"/>
      <c r="BM45" s="11"/>
      <c r="BN45" s="11"/>
      <c r="BO45" s="11"/>
      <c r="BP45" s="11"/>
      <c r="BQ45" s="11"/>
      <c r="BR45" s="11"/>
      <c r="BS45" s="11"/>
      <c r="BT45" s="11"/>
      <c r="BU45" s="11"/>
      <c r="BV45" s="11"/>
    </row>
    <row r="46" spans="1:74" x14ac:dyDescent="0.25">
      <c r="B46" s="11"/>
      <c r="C46" s="11"/>
      <c r="D46" s="11"/>
      <c r="E46" s="11"/>
      <c r="F46" s="11"/>
      <c r="G46" s="11"/>
      <c r="H46" s="11"/>
      <c r="I46" s="11"/>
      <c r="J46" s="11"/>
      <c r="K46" s="11"/>
      <c r="L46" s="11"/>
      <c r="M46" s="11"/>
      <c r="N46" s="11"/>
      <c r="O46" s="11"/>
      <c r="P46" s="11"/>
      <c r="Q46" s="11"/>
      <c r="R46" s="11"/>
      <c r="S46" s="11"/>
      <c r="T46" s="11"/>
      <c r="U46" s="11"/>
      <c r="V46" s="11"/>
      <c r="W46" s="11"/>
      <c r="X46" s="11"/>
      <c r="Y46" s="11"/>
      <c r="Z46" s="11"/>
      <c r="AA46" s="11"/>
      <c r="AB46" s="11"/>
      <c r="AC46" s="11"/>
      <c r="AD46" s="11"/>
      <c r="AE46" s="11"/>
      <c r="AF46" s="11"/>
      <c r="AG46" s="11"/>
      <c r="AH46" s="11"/>
      <c r="AI46" s="11"/>
      <c r="AJ46" s="11"/>
      <c r="AK46" s="11"/>
      <c r="AL46" s="11"/>
      <c r="AM46" s="11"/>
      <c r="AN46" s="11"/>
      <c r="AO46" s="11"/>
      <c r="AP46" s="11"/>
      <c r="AR46" s="11"/>
      <c r="AS46" s="11"/>
      <c r="AT46" s="11"/>
      <c r="AU46" s="11"/>
      <c r="AV46" s="11"/>
      <c r="AW46" s="11"/>
      <c r="AX46" s="11"/>
      <c r="AY46" s="11"/>
      <c r="AZ46" s="11"/>
      <c r="BA46" s="11"/>
      <c r="BB46" s="11"/>
      <c r="BC46" s="11"/>
      <c r="BD46" s="11"/>
      <c r="BE46" s="11"/>
      <c r="BF46" s="11"/>
      <c r="BG46" s="11"/>
      <c r="BH46" s="11"/>
      <c r="BI46" s="11"/>
      <c r="BJ46" s="11"/>
      <c r="BK46" s="11"/>
      <c r="BM46" s="11"/>
      <c r="BN46" s="11"/>
      <c r="BO46" s="11"/>
      <c r="BP46" s="11"/>
      <c r="BQ46" s="11"/>
      <c r="BR46" s="11"/>
      <c r="BS46" s="11"/>
      <c r="BT46" s="11"/>
      <c r="BU46" s="11"/>
      <c r="BV46" s="11"/>
    </row>
    <row r="47" spans="1:74" x14ac:dyDescent="0.25">
      <c r="B47" s="11"/>
      <c r="C47" s="11"/>
      <c r="D47" s="11"/>
      <c r="E47" s="11"/>
      <c r="F47" s="11"/>
      <c r="G47" s="11"/>
      <c r="H47" s="11"/>
      <c r="I47" s="11"/>
      <c r="J47" s="11"/>
      <c r="K47" s="11"/>
      <c r="L47" s="11"/>
      <c r="M47" s="11"/>
      <c r="N47" s="11"/>
      <c r="O47" s="11"/>
      <c r="P47" s="11"/>
      <c r="Q47" s="11"/>
      <c r="R47" s="11"/>
      <c r="S47" s="11"/>
      <c r="T47" s="11"/>
      <c r="U47" s="11"/>
      <c r="V47" s="11"/>
      <c r="W47" s="11"/>
      <c r="X47" s="11"/>
      <c r="Y47" s="11"/>
      <c r="Z47" s="11"/>
      <c r="AA47" s="11"/>
      <c r="AB47" s="11"/>
      <c r="AC47" s="11"/>
      <c r="AD47" s="11"/>
      <c r="AE47" s="11"/>
      <c r="AF47" s="11"/>
      <c r="AG47" s="11"/>
      <c r="AH47" s="11"/>
      <c r="AI47" s="11"/>
      <c r="AJ47" s="11"/>
      <c r="AK47" s="11"/>
      <c r="AL47" s="11"/>
      <c r="AM47" s="11"/>
      <c r="AN47" s="11"/>
      <c r="AO47" s="11"/>
      <c r="AP47" s="11"/>
      <c r="AR47" s="11"/>
      <c r="AS47" s="11"/>
      <c r="AT47" s="11"/>
      <c r="AU47" s="11"/>
      <c r="AV47" s="11"/>
      <c r="AW47" s="11"/>
      <c r="AX47" s="11"/>
      <c r="AY47" s="11"/>
      <c r="AZ47" s="11"/>
      <c r="BA47" s="11"/>
      <c r="BB47" s="11"/>
      <c r="BC47" s="11"/>
      <c r="BD47" s="11"/>
      <c r="BE47" s="11"/>
      <c r="BF47" s="11"/>
      <c r="BG47" s="11"/>
      <c r="BH47" s="11"/>
      <c r="BI47" s="11"/>
      <c r="BJ47" s="11"/>
      <c r="BK47" s="11"/>
      <c r="BM47" s="11"/>
      <c r="BN47" s="11"/>
      <c r="BO47" s="11"/>
      <c r="BP47" s="11"/>
      <c r="BQ47" s="11"/>
      <c r="BR47" s="11"/>
      <c r="BS47" s="11"/>
      <c r="BT47" s="11"/>
      <c r="BU47" s="11"/>
      <c r="BV47" s="11"/>
    </row>
    <row r="48" spans="1:74" x14ac:dyDescent="0.25">
      <c r="B48" s="11"/>
      <c r="C48" s="11"/>
      <c r="D48" s="11"/>
      <c r="E48" s="11"/>
      <c r="F48" s="11"/>
      <c r="G48" s="11"/>
      <c r="H48" s="11"/>
      <c r="I48" s="11"/>
      <c r="J48" s="11"/>
      <c r="K48" s="11"/>
      <c r="L48" s="11"/>
      <c r="M48" s="11"/>
      <c r="N48" s="11"/>
      <c r="O48" s="11"/>
      <c r="P48" s="11"/>
      <c r="Q48" s="11"/>
      <c r="R48" s="11"/>
      <c r="S48" s="11"/>
      <c r="T48" s="11"/>
      <c r="U48" s="11"/>
      <c r="V48" s="11"/>
      <c r="W48" s="11"/>
      <c r="X48" s="11"/>
      <c r="Y48" s="11"/>
      <c r="Z48" s="11"/>
      <c r="AA48" s="11"/>
      <c r="AB48" s="11"/>
      <c r="AC48" s="11"/>
      <c r="AD48" s="11"/>
      <c r="AE48" s="11"/>
      <c r="AF48" s="11"/>
      <c r="AG48" s="11"/>
      <c r="AH48" s="11"/>
      <c r="AI48" s="11"/>
      <c r="AJ48" s="11"/>
      <c r="AK48" s="11"/>
      <c r="AL48" s="11"/>
      <c r="AM48" s="11"/>
      <c r="AN48" s="11"/>
      <c r="AO48" s="11"/>
      <c r="AP48" s="11"/>
      <c r="AR48" s="11"/>
      <c r="AS48" s="11"/>
      <c r="AT48" s="11"/>
      <c r="AU48" s="11"/>
      <c r="AV48" s="11"/>
      <c r="AW48" s="11"/>
      <c r="AX48" s="11"/>
      <c r="AY48" s="11"/>
      <c r="AZ48" s="11"/>
      <c r="BA48" s="11"/>
      <c r="BB48" s="11"/>
      <c r="BC48" s="11"/>
      <c r="BD48" s="11"/>
      <c r="BE48" s="11"/>
      <c r="BF48" s="11"/>
      <c r="BG48" s="11"/>
      <c r="BH48" s="11"/>
      <c r="BI48" s="11"/>
      <c r="BJ48" s="11"/>
      <c r="BK48" s="11"/>
      <c r="BM48" s="11"/>
      <c r="BN48" s="11"/>
      <c r="BO48" s="11"/>
      <c r="BP48" s="11"/>
      <c r="BQ48" s="11"/>
      <c r="BR48" s="11"/>
      <c r="BS48" s="11"/>
      <c r="BT48" s="11"/>
      <c r="BU48" s="11"/>
      <c r="BV48" s="11"/>
    </row>
    <row r="49" s="11" customFormat="1" x14ac:dyDescent="0.25"/>
    <row r="50" s="11" customFormat="1" x14ac:dyDescent="0.25"/>
    <row r="51" s="11" customFormat="1" x14ac:dyDescent="0.25"/>
    <row r="52" s="11" customFormat="1" x14ac:dyDescent="0.25"/>
    <row r="53" s="11" customFormat="1" x14ac:dyDescent="0.25"/>
    <row r="54" s="11" customFormat="1" x14ac:dyDescent="0.25"/>
    <row r="55" s="11" customFormat="1" x14ac:dyDescent="0.25"/>
    <row r="56" s="11" customFormat="1" x14ac:dyDescent="0.25"/>
    <row r="57" s="11" customFormat="1" x14ac:dyDescent="0.25"/>
    <row r="58" s="11" customFormat="1" x14ac:dyDescent="0.25"/>
    <row r="59" s="11" customFormat="1" x14ac:dyDescent="0.25"/>
    <row r="60" s="11" customFormat="1" x14ac:dyDescent="0.25"/>
    <row r="61" s="11" customFormat="1" x14ac:dyDescent="0.25"/>
    <row r="62" s="11" customFormat="1" x14ac:dyDescent="0.25"/>
    <row r="63" s="11" customFormat="1" x14ac:dyDescent="0.25"/>
    <row r="64" s="11" customFormat="1" x14ac:dyDescent="0.25"/>
    <row r="65" s="11" customFormat="1" x14ac:dyDescent="0.25"/>
    <row r="66" s="11" customFormat="1" x14ac:dyDescent="0.25"/>
    <row r="67" s="11" customFormat="1" x14ac:dyDescent="0.25"/>
    <row r="68" s="11" customFormat="1" x14ac:dyDescent="0.25"/>
    <row r="69" s="11" customFormat="1" x14ac:dyDescent="0.25"/>
    <row r="70" s="11" customFormat="1" x14ac:dyDescent="0.25"/>
    <row r="71" s="11" customFormat="1" x14ac:dyDescent="0.25"/>
    <row r="72" s="11" customFormat="1" x14ac:dyDescent="0.25"/>
    <row r="73" s="11" customFormat="1" x14ac:dyDescent="0.25"/>
    <row r="74" s="11" customFormat="1" x14ac:dyDescent="0.25"/>
    <row r="75" s="11" customFormat="1" x14ac:dyDescent="0.25"/>
    <row r="76" s="11" customFormat="1" x14ac:dyDescent="0.25"/>
    <row r="77" s="11" customFormat="1" x14ac:dyDescent="0.25"/>
    <row r="78" s="11" customFormat="1" x14ac:dyDescent="0.25"/>
    <row r="79" s="11" customFormat="1" x14ac:dyDescent="0.25"/>
    <row r="80" s="11" customFormat="1" x14ac:dyDescent="0.25"/>
    <row r="81" s="11" customFormat="1" x14ac:dyDescent="0.25"/>
    <row r="82" s="11" customFormat="1" x14ac:dyDescent="0.25"/>
    <row r="83" s="11" customFormat="1" x14ac:dyDescent="0.25"/>
    <row r="84" s="11" customFormat="1" x14ac:dyDescent="0.25"/>
    <row r="85" s="11" customFormat="1" x14ac:dyDescent="0.25"/>
    <row r="86" s="11" customFormat="1" x14ac:dyDescent="0.25"/>
    <row r="87" s="11" customFormat="1" x14ac:dyDescent="0.25"/>
    <row r="88" s="11" customFormat="1" x14ac:dyDescent="0.25"/>
    <row r="89" s="11" customFormat="1" x14ac:dyDescent="0.25"/>
    <row r="90" s="11" customFormat="1" x14ac:dyDescent="0.25"/>
    <row r="91" s="11" customFormat="1" x14ac:dyDescent="0.25"/>
    <row r="92" s="11" customFormat="1" x14ac:dyDescent="0.25"/>
    <row r="93" s="11" customFormat="1" x14ac:dyDescent="0.25"/>
    <row r="94" s="11" customFormat="1" x14ac:dyDescent="0.25"/>
    <row r="95" s="11" customFormat="1" x14ac:dyDescent="0.25"/>
    <row r="96" s="11" customFormat="1" x14ac:dyDescent="0.25"/>
    <row r="97" s="11" customFormat="1" x14ac:dyDescent="0.25"/>
    <row r="98" s="11" customFormat="1" x14ac:dyDescent="0.25"/>
    <row r="99" s="11" customFormat="1" x14ac:dyDescent="0.25"/>
    <row r="100" s="11" customFormat="1" x14ac:dyDescent="0.25"/>
    <row r="101" s="11" customFormat="1" x14ac:dyDescent="0.25"/>
    <row r="102" s="11" customFormat="1" x14ac:dyDescent="0.25"/>
    <row r="103" s="11" customFormat="1" x14ac:dyDescent="0.25"/>
    <row r="104" s="11" customFormat="1" x14ac:dyDescent="0.25"/>
    <row r="105" s="11" customFormat="1" x14ac:dyDescent="0.25"/>
    <row r="106" s="11" customFormat="1" x14ac:dyDescent="0.25"/>
    <row r="107" s="11" customFormat="1" x14ac:dyDescent="0.25"/>
    <row r="108" s="11" customFormat="1" x14ac:dyDescent="0.25"/>
    <row r="109" s="11" customFormat="1" x14ac:dyDescent="0.25"/>
    <row r="110" s="11" customFormat="1" x14ac:dyDescent="0.25"/>
    <row r="111" s="11" customFormat="1" x14ac:dyDescent="0.25"/>
    <row r="112" s="11" customFormat="1" x14ac:dyDescent="0.25"/>
    <row r="113" s="11" customFormat="1" x14ac:dyDescent="0.25"/>
    <row r="114" s="11" customFormat="1" x14ac:dyDescent="0.25"/>
    <row r="115" s="11" customFormat="1" x14ac:dyDescent="0.25"/>
    <row r="116" s="11" customFormat="1" x14ac:dyDescent="0.25"/>
    <row r="117" s="11" customFormat="1" x14ac:dyDescent="0.25"/>
    <row r="118" s="11" customFormat="1" x14ac:dyDescent="0.25"/>
    <row r="119" s="11" customFormat="1" x14ac:dyDescent="0.25"/>
    <row r="120" s="11" customFormat="1" x14ac:dyDescent="0.25"/>
    <row r="121" s="11" customFormat="1" x14ac:dyDescent="0.25"/>
    <row r="122" s="11" customFormat="1" x14ac:dyDescent="0.25"/>
    <row r="123" s="11" customFormat="1" x14ac:dyDescent="0.25"/>
    <row r="124" s="11" customFormat="1" x14ac:dyDescent="0.25"/>
    <row r="125" s="11" customFormat="1" x14ac:dyDescent="0.25"/>
    <row r="126" s="11" customFormat="1" x14ac:dyDescent="0.25"/>
    <row r="127" s="11" customFormat="1" x14ac:dyDescent="0.25"/>
    <row r="128" s="11" customFormat="1" x14ac:dyDescent="0.25"/>
    <row r="129" s="11" customFormat="1" x14ac:dyDescent="0.25"/>
    <row r="130" s="11" customFormat="1" x14ac:dyDescent="0.25"/>
    <row r="131" s="11" customFormat="1" x14ac:dyDescent="0.25"/>
    <row r="132" s="11" customFormat="1" x14ac:dyDescent="0.25"/>
    <row r="133" s="11" customFormat="1" x14ac:dyDescent="0.25"/>
    <row r="134" s="11" customFormat="1" x14ac:dyDescent="0.25"/>
    <row r="135" s="11" customFormat="1" x14ac:dyDescent="0.25"/>
    <row r="136" s="11" customFormat="1" x14ac:dyDescent="0.25"/>
    <row r="137" s="11" customFormat="1" x14ac:dyDescent="0.25"/>
    <row r="138" s="11" customFormat="1" x14ac:dyDescent="0.25"/>
    <row r="139" s="11" customFormat="1" x14ac:dyDescent="0.25"/>
    <row r="140" s="11" customFormat="1" x14ac:dyDescent="0.25"/>
    <row r="141" s="11" customFormat="1" x14ac:dyDescent="0.25"/>
    <row r="142" s="11" customFormat="1" x14ac:dyDescent="0.25"/>
    <row r="143" s="11" customFormat="1" x14ac:dyDescent="0.25"/>
    <row r="144" s="11" customFormat="1" x14ac:dyDescent="0.25"/>
    <row r="145" s="11" customFormat="1" x14ac:dyDescent="0.25"/>
    <row r="146" s="11" customFormat="1" x14ac:dyDescent="0.25"/>
    <row r="147" s="11" customFormat="1" x14ac:dyDescent="0.25"/>
    <row r="148" s="11" customFormat="1" x14ac:dyDescent="0.25"/>
    <row r="149" s="11" customFormat="1" x14ac:dyDescent="0.25"/>
    <row r="150" s="11" customFormat="1" x14ac:dyDescent="0.25"/>
    <row r="151" s="11" customFormat="1" x14ac:dyDescent="0.25"/>
    <row r="152" s="11" customFormat="1" x14ac:dyDescent="0.25"/>
    <row r="153" s="11" customFormat="1" x14ac:dyDescent="0.25"/>
    <row r="154" s="11" customFormat="1" x14ac:dyDescent="0.25"/>
    <row r="155" s="11" customFormat="1" x14ac:dyDescent="0.25"/>
    <row r="156" s="11" customFormat="1" x14ac:dyDescent="0.25"/>
    <row r="157" s="11" customFormat="1" x14ac:dyDescent="0.25"/>
    <row r="158" s="11" customFormat="1" x14ac:dyDescent="0.25"/>
    <row r="159" s="11" customFormat="1" x14ac:dyDescent="0.25"/>
    <row r="160" s="11" customFormat="1" x14ac:dyDescent="0.25"/>
    <row r="161" s="11" customFormat="1" x14ac:dyDescent="0.25"/>
    <row r="162" s="11" customFormat="1" x14ac:dyDescent="0.25"/>
    <row r="163" s="11" customFormat="1" x14ac:dyDescent="0.25"/>
    <row r="164" s="11" customFormat="1" x14ac:dyDescent="0.25"/>
    <row r="165" s="11" customFormat="1" x14ac:dyDescent="0.25"/>
    <row r="166" s="11" customFormat="1" x14ac:dyDescent="0.25"/>
    <row r="167" s="11" customFormat="1" x14ac:dyDescent="0.25"/>
    <row r="168" s="11" customFormat="1" x14ac:dyDescent="0.25"/>
    <row r="169" s="11" customFormat="1" x14ac:dyDescent="0.25"/>
    <row r="170" s="11" customFormat="1" x14ac:dyDescent="0.25"/>
    <row r="171" s="11" customFormat="1" x14ac:dyDescent="0.25"/>
    <row r="172" s="11" customFormat="1" x14ac:dyDescent="0.25"/>
    <row r="173" s="11" customFormat="1" x14ac:dyDescent="0.25"/>
    <row r="174" s="11" customFormat="1" x14ac:dyDescent="0.25"/>
    <row r="175" s="11" customFormat="1" x14ac:dyDescent="0.25"/>
    <row r="176" s="11" customFormat="1" x14ac:dyDescent="0.25"/>
    <row r="177" s="11" customFormat="1" x14ac:dyDescent="0.25"/>
    <row r="178" s="11" customFormat="1" x14ac:dyDescent="0.25"/>
    <row r="179" s="11" customFormat="1" x14ac:dyDescent="0.25"/>
    <row r="180" s="11" customFormat="1" x14ac:dyDescent="0.25"/>
    <row r="181" s="11" customFormat="1" x14ac:dyDescent="0.25"/>
    <row r="182" s="11" customFormat="1" x14ac:dyDescent="0.25"/>
    <row r="183" s="11" customFormat="1" x14ac:dyDescent="0.25"/>
    <row r="184" s="11" customFormat="1" x14ac:dyDescent="0.25"/>
    <row r="185" s="11" customFormat="1" x14ac:dyDescent="0.25"/>
    <row r="186" s="11" customFormat="1" x14ac:dyDescent="0.25"/>
    <row r="187" s="11" customFormat="1" x14ac:dyDescent="0.25"/>
    <row r="188" s="11" customFormat="1" x14ac:dyDescent="0.25"/>
    <row r="189" s="11" customFormat="1" x14ac:dyDescent="0.25"/>
    <row r="190" s="11" customFormat="1" x14ac:dyDescent="0.25"/>
    <row r="191" s="11" customFormat="1" x14ac:dyDescent="0.25"/>
    <row r="192" s="11" customFormat="1" x14ac:dyDescent="0.25"/>
    <row r="193" s="11" customFormat="1" x14ac:dyDescent="0.25"/>
    <row r="194" s="11" customFormat="1" x14ac:dyDescent="0.25"/>
  </sheetData>
  <mergeCells count="9">
    <mergeCell ref="J6:K6"/>
    <mergeCell ref="J7:K7"/>
    <mergeCell ref="J8:K8"/>
    <mergeCell ref="F6:G6"/>
    <mergeCell ref="F7:G7"/>
    <mergeCell ref="F8:G8"/>
    <mergeCell ref="H6:I6"/>
    <mergeCell ref="H7:I7"/>
    <mergeCell ref="H8:I8"/>
  </mergeCells>
  <phoneticPr fontId="0" type="noConversion"/>
  <pageMargins left="0.78740157480314965" right="0.59055118110236227" top="0.98425196850393704" bottom="0.82677165354330717" header="0.51181102362204722" footer="0.51181102362204722"/>
  <pageSetup paperSize="9" orientation="landscape" r:id="rId1"/>
  <headerFooter alignWithMargins="0">
    <oddHeader>&amp;CKostenbeteiligung absolut</oddHeader>
    <oddFooter>Seite &amp;P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CV194"/>
  <sheetViews>
    <sheetView topLeftCell="BD1" workbookViewId="0"/>
  </sheetViews>
  <sheetFormatPr baseColWidth="10" defaultColWidth="11.44140625" defaultRowHeight="13.2" x14ac:dyDescent="0.25"/>
  <cols>
    <col min="1" max="1" width="9.33203125" style="12" customWidth="1"/>
    <col min="2" max="2" width="8.6640625" style="13" customWidth="1"/>
    <col min="3" max="3" width="3.33203125" style="13" customWidth="1"/>
    <col min="4" max="4" width="9.5546875" style="13" customWidth="1"/>
    <col min="5" max="5" width="4.109375" style="13" customWidth="1"/>
    <col min="6" max="6" width="9.109375" style="13" customWidth="1"/>
    <col min="7" max="7" width="3.6640625" style="13" customWidth="1"/>
    <col min="8" max="8" width="9.88671875" style="13" customWidth="1"/>
    <col min="9" max="9" width="3.6640625" style="13" customWidth="1"/>
    <col min="10" max="10" width="9.88671875" style="13" customWidth="1"/>
    <col min="11" max="11" width="3.44140625" style="13" customWidth="1"/>
    <col min="12" max="12" width="8.33203125" style="13" customWidth="1"/>
    <col min="13" max="13" width="2.5546875" style="26" customWidth="1"/>
    <col min="14" max="14" width="8.33203125" style="13" customWidth="1"/>
    <col min="15" max="15" width="2.5546875" style="26" customWidth="1"/>
    <col min="16" max="16" width="8.33203125" style="13" customWidth="1"/>
    <col min="17" max="17" width="2.5546875" style="26" customWidth="1"/>
    <col min="18" max="18" width="8.33203125" style="13" customWidth="1"/>
    <col min="19" max="19" width="2.5546875" style="26" customWidth="1"/>
    <col min="20" max="20" width="8.33203125" style="13" customWidth="1"/>
    <col min="21" max="21" width="2.5546875" style="26" customWidth="1"/>
    <col min="22" max="22" width="11.33203125" style="26" customWidth="1"/>
    <col min="23" max="23" width="8.33203125" style="13" customWidth="1"/>
    <col min="24" max="24" width="3.109375" style="26" customWidth="1"/>
    <col min="25" max="25" width="8.33203125" style="13" customWidth="1"/>
    <col min="26" max="26" width="3.109375" style="26" customWidth="1"/>
    <col min="27" max="27" width="8.33203125" style="13" customWidth="1"/>
    <col min="28" max="28" width="3.109375" style="26" customWidth="1"/>
    <col min="29" max="29" width="8.33203125" style="13" customWidth="1"/>
    <col min="30" max="30" width="3.109375" style="26" customWidth="1"/>
    <col min="31" max="31" width="8.33203125" style="13" customWidth="1"/>
    <col min="32" max="32" width="3.109375" style="26" customWidth="1"/>
    <col min="33" max="33" width="8.33203125" style="13" customWidth="1"/>
    <col min="34" max="34" width="3.109375" style="26" customWidth="1"/>
    <col min="35" max="35" width="8.33203125" style="13" customWidth="1"/>
    <col min="36" max="36" width="3.109375" style="26" customWidth="1"/>
    <col min="37" max="37" width="8.33203125" style="13" customWidth="1"/>
    <col min="38" max="38" width="3.109375" style="26" customWidth="1"/>
    <col min="39" max="39" width="8.33203125" style="13" customWidth="1"/>
    <col min="40" max="40" width="3.109375" style="26" customWidth="1"/>
    <col min="41" max="41" width="8.33203125" style="13" customWidth="1"/>
    <col min="42" max="42" width="3.109375" style="26" customWidth="1"/>
    <col min="43" max="43" width="11.44140625" style="24"/>
    <col min="44" max="44" width="9.44140625" style="13" customWidth="1"/>
    <col min="45" max="45" width="3.5546875" style="26" customWidth="1"/>
    <col min="46" max="46" width="9.44140625" style="13" customWidth="1"/>
    <col min="47" max="47" width="3.5546875" style="26" customWidth="1"/>
    <col min="48" max="48" width="9.44140625" style="13" customWidth="1"/>
    <col min="49" max="49" width="3.5546875" style="26" customWidth="1"/>
    <col min="50" max="50" width="9.44140625" style="13" customWidth="1"/>
    <col min="51" max="51" width="3.5546875" style="26" customWidth="1"/>
    <col min="52" max="52" width="9.44140625" style="13" customWidth="1"/>
    <col min="53" max="53" width="3.5546875" style="26" customWidth="1"/>
    <col min="54" max="54" width="9.44140625" style="13" customWidth="1"/>
    <col min="55" max="55" width="3.5546875" style="26" customWidth="1"/>
    <col min="56" max="56" width="9.44140625" style="13" customWidth="1"/>
    <col min="57" max="57" width="3.5546875" style="26" customWidth="1"/>
    <col min="58" max="58" width="9.44140625" style="13" customWidth="1"/>
    <col min="59" max="59" width="3.5546875" style="26" customWidth="1"/>
    <col min="60" max="60" width="9.44140625" style="13" customWidth="1"/>
    <col min="61" max="61" width="3.5546875" style="26" customWidth="1"/>
    <col min="62" max="62" width="8.88671875" style="24" customWidth="1"/>
    <col min="63" max="63" width="9.44140625" style="13" customWidth="1"/>
    <col min="64" max="64" width="3.5546875" style="26" customWidth="1"/>
    <col min="65" max="65" width="9.44140625" style="13" customWidth="1"/>
    <col min="66" max="66" width="3.5546875" style="26" customWidth="1"/>
    <col min="67" max="67" width="9.44140625" style="13" customWidth="1"/>
    <col min="68" max="68" width="3.5546875" style="26" customWidth="1"/>
    <col min="69" max="69" width="9.44140625" style="13" customWidth="1"/>
    <col min="70" max="70" width="3.5546875" style="26" customWidth="1"/>
    <col min="71" max="71" width="9.44140625" style="13" customWidth="1"/>
    <col min="72" max="72" width="3.5546875" style="26" customWidth="1"/>
    <col min="73" max="73" width="9.44140625" style="13" customWidth="1"/>
    <col min="74" max="74" width="3.5546875" style="26" customWidth="1"/>
    <col min="75" max="86" width="11.44140625" style="24"/>
    <col min="87" max="100" width="11.44140625" style="11"/>
    <col min="101" max="16384" width="11.44140625" style="12"/>
  </cols>
  <sheetData>
    <row r="1" spans="1:100" s="6" customFormat="1" x14ac:dyDescent="0.25">
      <c r="A1" s="6" t="s">
        <v>184</v>
      </c>
      <c r="B1" s="8"/>
      <c r="C1" s="8"/>
      <c r="D1" s="8"/>
      <c r="E1" s="8"/>
      <c r="F1" s="8"/>
      <c r="G1" s="8"/>
      <c r="H1" s="8"/>
      <c r="I1" s="8"/>
      <c r="J1" s="8"/>
      <c r="K1" s="8"/>
      <c r="L1" s="8"/>
      <c r="M1" s="24"/>
      <c r="N1" s="8"/>
      <c r="O1" s="24"/>
      <c r="P1" s="8"/>
      <c r="Q1" s="24"/>
      <c r="S1" s="8"/>
      <c r="T1" s="8"/>
      <c r="U1" s="7" t="s">
        <v>186</v>
      </c>
      <c r="V1" s="8"/>
      <c r="W1" s="8"/>
      <c r="Y1" s="8"/>
      <c r="Z1" s="24"/>
      <c r="AA1" s="8"/>
      <c r="AB1" s="24"/>
      <c r="AC1" s="8"/>
      <c r="AD1" s="24"/>
      <c r="AE1" s="8"/>
      <c r="AF1" s="24"/>
      <c r="AG1" s="8"/>
      <c r="AH1" s="24"/>
      <c r="AI1" s="8"/>
      <c r="AJ1" s="24"/>
      <c r="AK1" s="8"/>
      <c r="AL1" s="24"/>
      <c r="AM1" s="8"/>
      <c r="AN1" s="24"/>
      <c r="AO1" s="8"/>
      <c r="AP1" s="24"/>
      <c r="AQ1" s="25"/>
      <c r="AR1" s="8"/>
      <c r="AS1" s="24"/>
      <c r="AT1" s="8"/>
      <c r="AU1" s="24"/>
      <c r="AV1" s="8"/>
      <c r="AW1" s="24"/>
      <c r="AX1" s="8"/>
      <c r="AY1" s="24"/>
      <c r="AZ1" s="8"/>
      <c r="BA1" s="24"/>
      <c r="BB1" s="8"/>
      <c r="BC1" s="24"/>
      <c r="BD1" s="8"/>
      <c r="BE1" s="24"/>
      <c r="BF1" s="8"/>
      <c r="BG1" s="24"/>
      <c r="BH1" s="8"/>
      <c r="BI1" s="24"/>
      <c r="BJ1" s="25"/>
      <c r="BK1" s="8"/>
      <c r="BL1" s="24"/>
      <c r="BM1" s="8"/>
      <c r="BN1" s="24"/>
      <c r="BO1" s="8"/>
      <c r="BP1" s="24"/>
      <c r="BQ1" s="8"/>
      <c r="BR1" s="24"/>
      <c r="BS1" s="8"/>
      <c r="BT1" s="24"/>
      <c r="BU1" s="8"/>
      <c r="BV1" s="24"/>
    </row>
    <row r="2" spans="1:100" s="6" customFormat="1" x14ac:dyDescent="0.25">
      <c r="A2" s="6" t="s">
        <v>181</v>
      </c>
      <c r="B2" s="8"/>
      <c r="C2" s="8"/>
      <c r="D2" s="8"/>
      <c r="E2" s="8"/>
      <c r="F2" s="8"/>
      <c r="G2" s="8"/>
      <c r="H2" s="8"/>
      <c r="I2" s="8"/>
      <c r="J2" s="8"/>
      <c r="K2" s="8"/>
      <c r="L2" s="8"/>
      <c r="M2" s="23"/>
      <c r="N2" s="8"/>
      <c r="O2" s="23"/>
      <c r="P2" s="8"/>
      <c r="Q2" s="23"/>
      <c r="R2" s="8"/>
      <c r="S2" s="23"/>
      <c r="T2" s="8"/>
      <c r="U2" s="23"/>
      <c r="V2" s="23"/>
      <c r="W2" s="8"/>
      <c r="X2" s="23"/>
      <c r="Y2" s="8"/>
      <c r="Z2" s="23"/>
      <c r="AA2" s="8"/>
      <c r="AB2" s="23"/>
      <c r="AC2" s="8"/>
      <c r="AD2" s="23"/>
      <c r="AE2" s="8"/>
      <c r="AF2" s="23"/>
      <c r="AG2" s="8"/>
      <c r="AH2" s="23"/>
      <c r="AI2" s="8"/>
      <c r="AJ2" s="23"/>
      <c r="AK2" s="8"/>
      <c r="AL2" s="23"/>
      <c r="AM2" s="8"/>
      <c r="AN2" s="23"/>
      <c r="AO2" s="8"/>
      <c r="AP2" s="23"/>
      <c r="AQ2" s="25"/>
      <c r="AR2" s="8"/>
      <c r="AS2" s="23"/>
      <c r="AT2" s="8"/>
      <c r="AU2" s="23"/>
      <c r="AV2" s="8"/>
      <c r="AW2" s="23"/>
      <c r="AX2" s="8"/>
      <c r="AY2" s="23"/>
      <c r="AZ2" s="8"/>
      <c r="BA2" s="23"/>
      <c r="BB2" s="8"/>
      <c r="BC2" s="23"/>
      <c r="BD2" s="8"/>
      <c r="BE2" s="23"/>
      <c r="BF2" s="8"/>
      <c r="BG2" s="23"/>
      <c r="BH2" s="8"/>
      <c r="BI2" s="23"/>
      <c r="BJ2" s="25"/>
      <c r="BK2" s="8"/>
      <c r="BL2" s="23"/>
      <c r="BM2" s="8"/>
      <c r="BN2" s="23"/>
      <c r="BO2" s="8"/>
      <c r="BP2" s="23"/>
      <c r="BQ2" s="8"/>
      <c r="BR2" s="23"/>
      <c r="BS2" s="8"/>
      <c r="BT2" s="23"/>
      <c r="BU2" s="8"/>
      <c r="BV2" s="23"/>
    </row>
    <row r="3" spans="1:100" s="6" customFormat="1" x14ac:dyDescent="0.25">
      <c r="A3" s="6" t="s">
        <v>50</v>
      </c>
      <c r="B3" s="8"/>
      <c r="C3" s="8"/>
      <c r="D3" s="8"/>
      <c r="E3" s="8"/>
      <c r="F3" s="8"/>
      <c r="G3" s="8"/>
      <c r="H3" s="8"/>
      <c r="I3" s="8"/>
      <c r="J3" s="8"/>
      <c r="K3" s="8"/>
      <c r="L3" s="8"/>
      <c r="M3" s="23"/>
      <c r="N3" s="8"/>
      <c r="O3" s="23"/>
      <c r="P3" s="8"/>
      <c r="Q3" s="23"/>
      <c r="R3" s="8"/>
      <c r="S3" s="23"/>
      <c r="T3" s="8"/>
      <c r="U3" s="23"/>
      <c r="V3" s="23"/>
      <c r="W3" s="8"/>
      <c r="X3" s="23"/>
      <c r="Y3" s="8"/>
      <c r="Z3" s="23"/>
      <c r="AA3" s="8"/>
      <c r="AB3" s="23"/>
      <c r="AC3" s="8"/>
      <c r="AD3" s="23"/>
      <c r="AE3" s="8"/>
      <c r="AF3" s="23"/>
      <c r="AG3" s="8"/>
      <c r="AH3" s="23"/>
      <c r="AI3" s="8"/>
      <c r="AJ3" s="23"/>
      <c r="AK3" s="8"/>
      <c r="AL3" s="23"/>
      <c r="AM3" s="8"/>
      <c r="AN3" s="23"/>
      <c r="AO3" s="8"/>
      <c r="AP3" s="23"/>
      <c r="AQ3" s="25"/>
      <c r="AR3" s="8"/>
      <c r="AS3" s="23"/>
      <c r="AT3" s="8"/>
      <c r="AU3" s="23"/>
      <c r="AV3" s="8"/>
      <c r="AW3" s="23"/>
      <c r="AX3" s="8"/>
      <c r="AY3" s="23"/>
      <c r="AZ3" s="8"/>
      <c r="BA3" s="23"/>
      <c r="BB3" s="8"/>
      <c r="BC3" s="23"/>
      <c r="BD3" s="8"/>
      <c r="BE3" s="23"/>
      <c r="BF3" s="8"/>
      <c r="BG3" s="23"/>
      <c r="BH3" s="8"/>
      <c r="BI3" s="23"/>
      <c r="BJ3" s="25"/>
      <c r="BK3" s="8"/>
      <c r="BL3" s="23"/>
      <c r="BM3" s="8"/>
      <c r="BN3" s="23"/>
      <c r="BO3" s="8"/>
      <c r="BP3" s="23"/>
      <c r="BQ3" s="8"/>
      <c r="BR3" s="23"/>
      <c r="BS3" s="8"/>
      <c r="BT3" s="23"/>
      <c r="BU3" s="8"/>
      <c r="BV3" s="23"/>
    </row>
    <row r="4" spans="1:100" s="6" customFormat="1" x14ac:dyDescent="0.25">
      <c r="A4" s="6" t="s">
        <v>175</v>
      </c>
      <c r="B4" s="8"/>
      <c r="C4" s="8"/>
      <c r="D4" s="8"/>
      <c r="E4" s="8"/>
      <c r="F4" s="8"/>
      <c r="G4" s="8"/>
      <c r="H4" s="8"/>
      <c r="I4" s="8"/>
      <c r="J4" s="8"/>
      <c r="K4" s="8"/>
      <c r="L4" s="8"/>
      <c r="M4" s="23"/>
      <c r="N4" s="8"/>
      <c r="O4" s="23"/>
      <c r="P4" s="8"/>
      <c r="Q4" s="23"/>
      <c r="R4" s="8"/>
      <c r="S4" s="23"/>
      <c r="T4" s="8"/>
      <c r="U4" s="23"/>
      <c r="V4" s="23"/>
      <c r="W4" s="8"/>
      <c r="X4" s="23"/>
      <c r="Y4" s="8"/>
      <c r="Z4" s="23"/>
      <c r="AA4" s="8"/>
      <c r="AB4" s="23"/>
      <c r="AC4" s="8"/>
      <c r="AD4" s="23"/>
      <c r="AE4" s="8"/>
      <c r="AF4" s="23"/>
      <c r="AG4" s="8"/>
      <c r="AH4" s="23"/>
      <c r="AI4" s="8"/>
      <c r="AJ4" s="23"/>
      <c r="AK4" s="8"/>
      <c r="AL4" s="23"/>
      <c r="AM4" s="8"/>
      <c r="AN4" s="23"/>
      <c r="AO4" s="8"/>
      <c r="AP4" s="23"/>
      <c r="AQ4" s="25"/>
      <c r="AR4" s="8"/>
      <c r="AS4" s="23"/>
      <c r="AT4" s="8"/>
      <c r="AU4" s="23"/>
      <c r="AV4" s="8"/>
      <c r="AW4" s="23"/>
      <c r="AX4" s="8"/>
      <c r="AY4" s="23"/>
      <c r="AZ4" s="8"/>
      <c r="BA4" s="23"/>
      <c r="BB4" s="8"/>
      <c r="BC4" s="23"/>
      <c r="BD4" s="8"/>
      <c r="BE4" s="23"/>
      <c r="BF4" s="8"/>
      <c r="BG4" s="23"/>
      <c r="BH4" s="8"/>
      <c r="BI4" s="23"/>
      <c r="BJ4" s="25"/>
      <c r="BK4" s="8"/>
      <c r="BL4" s="23"/>
      <c r="BM4" s="8"/>
      <c r="BN4" s="23"/>
      <c r="BO4" s="8"/>
      <c r="BP4" s="23"/>
      <c r="BQ4" s="8"/>
      <c r="BR4" s="23"/>
      <c r="BS4" s="8"/>
      <c r="BT4" s="23"/>
      <c r="BU4" s="8"/>
      <c r="BV4" s="23"/>
    </row>
    <row r="5" spans="1:100" s="6" customFormat="1" x14ac:dyDescent="0.25">
      <c r="B5" s="8"/>
      <c r="C5" s="8"/>
      <c r="D5" s="8"/>
      <c r="E5" s="8"/>
      <c r="F5" s="8"/>
      <c r="G5" s="8"/>
      <c r="H5" s="8"/>
      <c r="I5" s="8"/>
      <c r="J5" s="8"/>
      <c r="K5" s="8"/>
      <c r="L5" s="8"/>
      <c r="M5" s="23"/>
      <c r="N5" s="8"/>
      <c r="O5" s="23"/>
      <c r="P5" s="8"/>
      <c r="Q5" s="23"/>
      <c r="R5" s="8"/>
      <c r="S5" s="23"/>
      <c r="T5" s="8"/>
      <c r="U5" s="23"/>
      <c r="V5" s="23"/>
      <c r="W5" s="8"/>
      <c r="X5" s="23"/>
      <c r="Y5" s="8"/>
      <c r="Z5" s="23"/>
      <c r="AA5" s="8"/>
      <c r="AB5" s="23"/>
      <c r="AC5" s="8"/>
      <c r="AD5" s="23"/>
      <c r="AE5" s="8"/>
      <c r="AF5" s="23"/>
      <c r="AG5" s="8"/>
      <c r="AH5" s="23"/>
      <c r="AI5" s="8"/>
      <c r="AJ5" s="23"/>
      <c r="AK5" s="8"/>
      <c r="AL5" s="23"/>
      <c r="AM5" s="8"/>
      <c r="AN5" s="23"/>
      <c r="AO5" s="8"/>
      <c r="AP5" s="23"/>
      <c r="AQ5" s="25"/>
      <c r="AR5" s="8"/>
      <c r="AS5" s="23"/>
      <c r="AT5" s="8"/>
      <c r="AU5" s="23"/>
      <c r="AV5" s="8"/>
      <c r="AW5" s="23"/>
      <c r="AX5" s="8"/>
      <c r="AY5" s="23"/>
      <c r="AZ5" s="8"/>
      <c r="BA5" s="23"/>
      <c r="BB5" s="8"/>
      <c r="BC5" s="23"/>
      <c r="BD5" s="8"/>
      <c r="BE5" s="23"/>
      <c r="BF5" s="8"/>
      <c r="BG5" s="23"/>
      <c r="BH5" s="8"/>
      <c r="BI5" s="23"/>
      <c r="BJ5" s="25"/>
      <c r="BK5" s="8"/>
      <c r="BL5" s="23"/>
      <c r="BM5" s="8"/>
      <c r="BN5" s="23"/>
      <c r="BO5" s="8"/>
      <c r="BP5" s="23"/>
      <c r="BQ5" s="8"/>
      <c r="BR5" s="23"/>
      <c r="BS5" s="8"/>
      <c r="BT5" s="23"/>
      <c r="BU5" s="8"/>
      <c r="BV5" s="23"/>
    </row>
    <row r="6" spans="1:100" s="6" customFormat="1" x14ac:dyDescent="0.25">
      <c r="A6" s="6" t="s">
        <v>1</v>
      </c>
      <c r="B6" s="16" t="s">
        <v>2</v>
      </c>
      <c r="C6" s="16"/>
      <c r="D6" s="16" t="s">
        <v>3</v>
      </c>
      <c r="E6" s="16"/>
      <c r="F6" s="163" t="s">
        <v>90</v>
      </c>
      <c r="G6" s="163"/>
      <c r="H6" s="163" t="s">
        <v>4</v>
      </c>
      <c r="I6" s="163"/>
      <c r="J6" s="163" t="s">
        <v>4</v>
      </c>
      <c r="K6" s="163"/>
      <c r="L6" s="16" t="s">
        <v>108</v>
      </c>
      <c r="M6" s="16"/>
      <c r="N6" s="16" t="s">
        <v>109</v>
      </c>
      <c r="O6" s="16"/>
      <c r="P6" s="16" t="s">
        <v>110</v>
      </c>
      <c r="Q6" s="16"/>
      <c r="R6" s="16" t="s">
        <v>111</v>
      </c>
      <c r="S6" s="16"/>
      <c r="T6" s="16" t="s">
        <v>112</v>
      </c>
      <c r="U6" s="16"/>
      <c r="V6" s="33" t="s">
        <v>1</v>
      </c>
      <c r="W6" s="16" t="s">
        <v>113</v>
      </c>
      <c r="X6" s="16"/>
      <c r="Y6" s="16" t="s">
        <v>114</v>
      </c>
      <c r="Z6" s="16"/>
      <c r="AA6" s="16" t="s">
        <v>115</v>
      </c>
      <c r="AB6" s="16"/>
      <c r="AC6" s="16" t="s">
        <v>116</v>
      </c>
      <c r="AD6" s="16"/>
      <c r="AE6" s="16" t="s">
        <v>117</v>
      </c>
      <c r="AF6" s="16"/>
      <c r="AG6" s="16" t="s">
        <v>118</v>
      </c>
      <c r="AH6" s="16"/>
      <c r="AI6" s="16" t="s">
        <v>119</v>
      </c>
      <c r="AJ6" s="16"/>
      <c r="AK6" s="16" t="s">
        <v>120</v>
      </c>
      <c r="AL6" s="16"/>
      <c r="AM6" s="16" t="s">
        <v>121</v>
      </c>
      <c r="AN6" s="16"/>
      <c r="AO6" s="16" t="s">
        <v>122</v>
      </c>
      <c r="AP6" s="16"/>
      <c r="AQ6" s="33" t="s">
        <v>1</v>
      </c>
      <c r="AR6" s="16" t="s">
        <v>123</v>
      </c>
      <c r="AS6" s="16"/>
      <c r="AT6" s="16" t="s">
        <v>124</v>
      </c>
      <c r="AU6" s="16"/>
      <c r="AV6" s="16" t="s">
        <v>125</v>
      </c>
      <c r="AW6" s="16"/>
      <c r="AX6" s="16" t="s">
        <v>126</v>
      </c>
      <c r="AY6" s="16"/>
      <c r="AZ6" s="16" t="s">
        <v>127</v>
      </c>
      <c r="BA6" s="16"/>
      <c r="BB6" s="16" t="s">
        <v>128</v>
      </c>
      <c r="BC6" s="16"/>
      <c r="BD6" s="16" t="s">
        <v>129</v>
      </c>
      <c r="BE6" s="16"/>
      <c r="BF6" s="16" t="s">
        <v>130</v>
      </c>
      <c r="BG6" s="16"/>
      <c r="BH6" s="16" t="s">
        <v>131</v>
      </c>
      <c r="BI6" s="16"/>
      <c r="BJ6" s="33" t="s">
        <v>1</v>
      </c>
      <c r="BK6" s="16" t="s">
        <v>132</v>
      </c>
      <c r="BL6" s="16"/>
      <c r="BM6" s="16" t="s">
        <v>133</v>
      </c>
      <c r="BN6" s="16"/>
      <c r="BO6" s="16" t="s">
        <v>134</v>
      </c>
      <c r="BP6" s="16"/>
      <c r="BQ6" s="16" t="s">
        <v>135</v>
      </c>
      <c r="BR6" s="16"/>
      <c r="BS6" s="16" t="s">
        <v>136</v>
      </c>
      <c r="BT6" s="16"/>
      <c r="BU6" s="16" t="s">
        <v>137</v>
      </c>
      <c r="BV6" s="16"/>
    </row>
    <row r="7" spans="1:100" x14ac:dyDescent="0.25">
      <c r="B7" s="17" t="s">
        <v>53</v>
      </c>
      <c r="C7" s="17"/>
      <c r="D7" s="17" t="s">
        <v>6</v>
      </c>
      <c r="E7" s="17"/>
      <c r="F7" s="164" t="s">
        <v>7</v>
      </c>
      <c r="G7" s="164"/>
      <c r="H7" s="164" t="s">
        <v>91</v>
      </c>
      <c r="I7" s="164"/>
      <c r="J7" s="164" t="s">
        <v>92</v>
      </c>
      <c r="K7" s="164"/>
      <c r="L7" s="17" t="s">
        <v>93</v>
      </c>
      <c r="M7" s="17"/>
      <c r="N7" s="17" t="s">
        <v>94</v>
      </c>
      <c r="O7" s="17"/>
      <c r="P7" s="17" t="s">
        <v>95</v>
      </c>
      <c r="Q7" s="17"/>
      <c r="R7" s="17" t="s">
        <v>96</v>
      </c>
      <c r="S7" s="17"/>
      <c r="T7" s="17" t="s">
        <v>97</v>
      </c>
      <c r="U7" s="17"/>
      <c r="V7" s="24"/>
      <c r="W7" s="17" t="s">
        <v>98</v>
      </c>
      <c r="X7" s="17"/>
      <c r="Y7" s="17" t="s">
        <v>99</v>
      </c>
      <c r="Z7" s="17"/>
      <c r="AA7" s="17" t="s">
        <v>100</v>
      </c>
      <c r="AB7" s="17"/>
      <c r="AC7" s="17" t="s">
        <v>101</v>
      </c>
      <c r="AD7" s="17"/>
      <c r="AE7" s="17" t="s">
        <v>102</v>
      </c>
      <c r="AF7" s="17"/>
      <c r="AG7" s="17" t="s">
        <v>103</v>
      </c>
      <c r="AH7" s="17"/>
      <c r="AI7" s="17" t="s">
        <v>104</v>
      </c>
      <c r="AJ7" s="17"/>
      <c r="AK7" s="17" t="s">
        <v>105</v>
      </c>
      <c r="AL7" s="17"/>
      <c r="AM7" s="17" t="s">
        <v>106</v>
      </c>
      <c r="AN7" s="17"/>
      <c r="AO7" s="17" t="s">
        <v>107</v>
      </c>
      <c r="AP7" s="17"/>
      <c r="AR7" s="17" t="s">
        <v>8</v>
      </c>
      <c r="AS7" s="17"/>
      <c r="AT7" s="17" t="s">
        <v>9</v>
      </c>
      <c r="AU7" s="17"/>
      <c r="AV7" s="17" t="s">
        <v>10</v>
      </c>
      <c r="AW7" s="17"/>
      <c r="AX7" s="17" t="s">
        <v>11</v>
      </c>
      <c r="AY7" s="17"/>
      <c r="AZ7" s="17" t="s">
        <v>12</v>
      </c>
      <c r="BA7" s="17"/>
      <c r="BB7" s="17" t="s">
        <v>13</v>
      </c>
      <c r="BC7" s="17"/>
      <c r="BD7" s="17" t="s">
        <v>14</v>
      </c>
      <c r="BE7" s="17"/>
      <c r="BF7" s="17" t="s">
        <v>15</v>
      </c>
      <c r="BG7" s="17"/>
      <c r="BH7" s="17" t="s">
        <v>16</v>
      </c>
      <c r="BI7" s="17"/>
      <c r="BK7" s="17" t="s">
        <v>17</v>
      </c>
      <c r="BL7" s="17"/>
      <c r="BM7" s="17" t="s">
        <v>18</v>
      </c>
      <c r="BN7" s="17"/>
      <c r="BO7" s="17" t="s">
        <v>19</v>
      </c>
      <c r="BP7" s="17"/>
      <c r="BQ7" s="17" t="s">
        <v>20</v>
      </c>
      <c r="BR7" s="17"/>
      <c r="BS7" s="17" t="s">
        <v>21</v>
      </c>
      <c r="BT7" s="17"/>
      <c r="BU7" s="17" t="s">
        <v>22</v>
      </c>
      <c r="BV7" s="17"/>
      <c r="BW7" s="12"/>
      <c r="BX7" s="12"/>
      <c r="BY7" s="12"/>
      <c r="BZ7" s="12"/>
      <c r="CA7" s="12"/>
      <c r="CB7" s="12"/>
      <c r="CC7" s="12"/>
      <c r="CD7" s="12"/>
      <c r="CE7" s="12"/>
      <c r="CF7" s="12"/>
      <c r="CG7" s="12"/>
      <c r="CH7" s="12"/>
      <c r="CI7" s="12"/>
      <c r="CJ7" s="12"/>
      <c r="CK7" s="12"/>
      <c r="CL7" s="12"/>
      <c r="CM7" s="12"/>
      <c r="CN7" s="12"/>
      <c r="CO7" s="12"/>
      <c r="CP7" s="12"/>
      <c r="CQ7" s="12"/>
      <c r="CR7" s="12"/>
      <c r="CS7" s="12"/>
      <c r="CT7" s="12"/>
      <c r="CU7" s="12"/>
      <c r="CV7" s="12"/>
    </row>
    <row r="8" spans="1:100" x14ac:dyDescent="0.25">
      <c r="B8" s="17" t="s">
        <v>54</v>
      </c>
      <c r="C8" s="17"/>
      <c r="D8" s="17" t="s">
        <v>54</v>
      </c>
      <c r="E8" s="17"/>
      <c r="F8" s="164" t="s">
        <v>54</v>
      </c>
      <c r="G8" s="164"/>
      <c r="H8" s="164" t="s">
        <v>54</v>
      </c>
      <c r="I8" s="164"/>
      <c r="J8" s="164" t="s">
        <v>54</v>
      </c>
      <c r="K8" s="164"/>
      <c r="L8" s="17" t="s">
        <v>54</v>
      </c>
      <c r="M8" s="17"/>
      <c r="N8" s="17" t="s">
        <v>54</v>
      </c>
      <c r="O8" s="17"/>
      <c r="P8" s="17" t="s">
        <v>54</v>
      </c>
      <c r="Q8" s="17"/>
      <c r="R8" s="17" t="s">
        <v>54</v>
      </c>
      <c r="S8" s="17"/>
      <c r="T8" s="17" t="s">
        <v>54</v>
      </c>
      <c r="U8" s="17"/>
      <c r="W8" s="17" t="s">
        <v>54</v>
      </c>
      <c r="X8" s="17"/>
      <c r="Y8" s="17" t="s">
        <v>54</v>
      </c>
      <c r="Z8" s="17"/>
      <c r="AA8" s="17" t="s">
        <v>54</v>
      </c>
      <c r="AB8" s="17"/>
      <c r="AC8" s="17" t="s">
        <v>54</v>
      </c>
      <c r="AD8" s="17"/>
      <c r="AE8" s="17" t="s">
        <v>54</v>
      </c>
      <c r="AF8" s="17"/>
      <c r="AG8" s="17" t="s">
        <v>54</v>
      </c>
      <c r="AH8" s="17"/>
      <c r="AI8" s="17" t="s">
        <v>54</v>
      </c>
      <c r="AJ8" s="17"/>
      <c r="AK8" s="17" t="s">
        <v>54</v>
      </c>
      <c r="AL8" s="17"/>
      <c r="AM8" s="17" t="s">
        <v>54</v>
      </c>
      <c r="AN8" s="17"/>
      <c r="AO8" s="17" t="s">
        <v>54</v>
      </c>
      <c r="AP8" s="17"/>
      <c r="AQ8" s="26"/>
      <c r="AR8" s="17" t="s">
        <v>54</v>
      </c>
      <c r="AS8" s="17"/>
      <c r="AT8" s="17" t="s">
        <v>54</v>
      </c>
      <c r="AU8" s="17"/>
      <c r="AV8" s="17" t="s">
        <v>54</v>
      </c>
      <c r="AW8" s="17"/>
      <c r="AX8" s="17" t="s">
        <v>54</v>
      </c>
      <c r="AY8" s="17"/>
      <c r="AZ8" s="17" t="s">
        <v>54</v>
      </c>
      <c r="BA8" s="17"/>
      <c r="BB8" s="17" t="s">
        <v>54</v>
      </c>
      <c r="BC8" s="17"/>
      <c r="BD8" s="17" t="s">
        <v>54</v>
      </c>
      <c r="BE8" s="17"/>
      <c r="BF8" s="17" t="s">
        <v>54</v>
      </c>
      <c r="BG8" s="17"/>
      <c r="BH8" s="17" t="s">
        <v>54</v>
      </c>
      <c r="BI8" s="17"/>
      <c r="BJ8" s="26"/>
      <c r="BK8" s="17" t="s">
        <v>54</v>
      </c>
      <c r="BL8" s="17"/>
      <c r="BM8" s="17" t="s">
        <v>54</v>
      </c>
      <c r="BN8" s="17"/>
      <c r="BO8" s="17" t="s">
        <v>54</v>
      </c>
      <c r="BP8" s="17"/>
      <c r="BQ8" s="17" t="s">
        <v>54</v>
      </c>
      <c r="BR8" s="17"/>
      <c r="BS8" s="17" t="s">
        <v>54</v>
      </c>
      <c r="BT8" s="17"/>
      <c r="BU8" s="17" t="s">
        <v>54</v>
      </c>
      <c r="BV8" s="17"/>
      <c r="BW8" s="12"/>
      <c r="BX8" s="12"/>
      <c r="BY8" s="12"/>
      <c r="BZ8" s="12"/>
      <c r="CA8" s="12"/>
      <c r="CB8" s="12"/>
      <c r="CC8" s="12"/>
      <c r="CD8" s="12"/>
      <c r="CE8" s="12"/>
      <c r="CF8" s="12"/>
      <c r="CG8" s="12"/>
      <c r="CH8" s="12"/>
      <c r="CI8" s="12"/>
      <c r="CJ8" s="12"/>
      <c r="CK8" s="12"/>
      <c r="CL8" s="12"/>
      <c r="CM8" s="12"/>
      <c r="CN8" s="12"/>
      <c r="CO8" s="12"/>
      <c r="CP8" s="12"/>
      <c r="CQ8" s="12"/>
      <c r="CR8" s="12"/>
      <c r="CS8" s="12"/>
      <c r="CT8" s="12"/>
      <c r="CU8" s="12"/>
      <c r="CV8" s="12"/>
    </row>
    <row r="9" spans="1:100" x14ac:dyDescent="0.25">
      <c r="B9" s="60"/>
      <c r="D9" s="60"/>
      <c r="F9" s="60"/>
      <c r="H9" s="60"/>
      <c r="J9" s="60"/>
      <c r="L9" s="60"/>
      <c r="N9" s="60"/>
      <c r="P9" s="60"/>
      <c r="R9" s="60"/>
      <c r="T9" s="60"/>
      <c r="V9" s="24"/>
      <c r="W9" s="60"/>
      <c r="Y9" s="60"/>
      <c r="AA9" s="60"/>
      <c r="AC9" s="60"/>
      <c r="AE9" s="60"/>
      <c r="AG9" s="60"/>
      <c r="AI9" s="60"/>
      <c r="AK9" s="60"/>
      <c r="AM9" s="60"/>
      <c r="AO9" s="60"/>
      <c r="AR9" s="60"/>
      <c r="AT9" s="60"/>
      <c r="AV9" s="60"/>
      <c r="AX9" s="60"/>
      <c r="AZ9" s="60"/>
      <c r="BB9" s="60"/>
      <c r="BD9" s="60"/>
      <c r="BF9" s="60"/>
      <c r="BH9" s="60"/>
      <c r="BK9" s="60"/>
      <c r="BM9" s="60"/>
      <c r="BO9" s="60"/>
      <c r="BQ9" s="60"/>
      <c r="BS9" s="60"/>
      <c r="BU9" s="60"/>
      <c r="BW9" s="12"/>
      <c r="BX9" s="12"/>
      <c r="BY9" s="12"/>
      <c r="BZ9" s="12"/>
      <c r="CA9" s="12"/>
      <c r="CB9" s="12"/>
      <c r="CC9" s="12"/>
      <c r="CD9" s="12"/>
      <c r="CE9" s="12"/>
      <c r="CF9" s="12"/>
      <c r="CG9" s="12"/>
      <c r="CH9" s="12"/>
      <c r="CI9" s="12"/>
      <c r="CJ9" s="12"/>
      <c r="CK9" s="12"/>
      <c r="CL9" s="12"/>
      <c r="CM9" s="12"/>
      <c r="CN9" s="12"/>
      <c r="CO9" s="12"/>
      <c r="CP9" s="12"/>
      <c r="CQ9" s="12"/>
      <c r="CR9" s="12"/>
      <c r="CS9" s="12"/>
      <c r="CT9" s="12"/>
      <c r="CU9" s="12"/>
      <c r="CV9" s="12"/>
    </row>
    <row r="10" spans="1:100" s="20" customFormat="1" x14ac:dyDescent="0.25">
      <c r="A10" s="20" t="s">
        <v>23</v>
      </c>
      <c r="B10" s="84">
        <f>Kobe!B10/'Versicherte absolut'!B9</f>
        <v>411.56154110783177</v>
      </c>
      <c r="C10" s="84"/>
      <c r="D10" s="84">
        <f>Kobe!D10/'Versicherte absolut'!D9</f>
        <v>486.70691361908911</v>
      </c>
      <c r="E10" s="84"/>
      <c r="F10" s="84">
        <f>Kobe!F10/'Versicherte absolut'!F9</f>
        <v>88.232428372142934</v>
      </c>
      <c r="G10" s="84"/>
      <c r="H10" s="84">
        <f>Kobe!H10/'Versicherte absolut'!H9</f>
        <v>86.116336423165237</v>
      </c>
      <c r="I10" s="84"/>
      <c r="J10" s="84">
        <f>Kobe!J10/'Versicherte absolut'!J9</f>
        <v>90.227803438542466</v>
      </c>
      <c r="K10" s="84"/>
      <c r="L10" s="84">
        <f>Kobe!L10/'Versicherte absolut'!L9</f>
        <v>366.11577509944783</v>
      </c>
      <c r="M10" s="84"/>
      <c r="N10" s="84">
        <f>Kobe!N10/'Versicherte absolut'!N9</f>
        <v>423.83104962379468</v>
      </c>
      <c r="O10" s="84"/>
      <c r="P10" s="84">
        <f>Kobe!P10/'Versicherte absolut'!P9</f>
        <v>467.01195010378251</v>
      </c>
      <c r="Q10" s="84"/>
      <c r="R10" s="84">
        <f>Kobe!R10/'Versicherte absolut'!R9</f>
        <v>472.6827161393789</v>
      </c>
      <c r="S10" s="84"/>
      <c r="T10" s="84">
        <f>Kobe!T10/'Versicherte absolut'!U9</f>
        <v>473.18520498451556</v>
      </c>
      <c r="U10" s="83"/>
      <c r="V10" s="31" t="s">
        <v>23</v>
      </c>
      <c r="W10" s="84">
        <f>Kobe!W10/'Versicherte absolut'!W9</f>
        <v>502.47475910292485</v>
      </c>
      <c r="X10" s="83"/>
      <c r="Y10" s="84">
        <f>Kobe!Y10/'Versicherte absolut'!Y9</f>
        <v>542.55665501605893</v>
      </c>
      <c r="Z10" s="83"/>
      <c r="AA10" s="84">
        <f>Kobe!AA10/'Versicherte absolut'!AA9</f>
        <v>571.11281614785992</v>
      </c>
      <c r="AB10" s="83"/>
      <c r="AC10" s="84">
        <f>Kobe!AC10/'Versicherte absolut'!AC9</f>
        <v>615.87352160270336</v>
      </c>
      <c r="AD10" s="83"/>
      <c r="AE10" s="84">
        <f>Kobe!AE10/'Versicherte absolut'!AE9</f>
        <v>654.16876134148799</v>
      </c>
      <c r="AF10" s="83"/>
      <c r="AG10" s="84">
        <f>Kobe!AG10/'Versicherte absolut'!AG9</f>
        <v>700.3873498498499</v>
      </c>
      <c r="AH10" s="83"/>
      <c r="AI10" s="84">
        <f>Kobe!AI10/'Versicherte absolut'!AI9</f>
        <v>758.49424414927262</v>
      </c>
      <c r="AJ10" s="83"/>
      <c r="AK10" s="84">
        <f>Kobe!AK10/'Versicherte absolut'!AK9</f>
        <v>839.94701480308083</v>
      </c>
      <c r="AL10" s="83"/>
      <c r="AM10" s="84">
        <f>Kobe!AM10/'Versicherte absolut'!AN9</f>
        <v>928.75390192327052</v>
      </c>
      <c r="AN10" s="83"/>
      <c r="AO10" s="84">
        <f>Kobe!AO10/'Versicherte absolut'!AP9</f>
        <v>1051.1235587678541</v>
      </c>
      <c r="AP10" s="83"/>
      <c r="AQ10" s="31" t="s">
        <v>23</v>
      </c>
      <c r="AR10" s="84">
        <f>Kobe!AR10/'Versicherte absolut'!AR9</f>
        <v>247.63712842393383</v>
      </c>
      <c r="AS10" s="71"/>
      <c r="AT10" s="84">
        <f>Kobe!AT10/'Versicherte absolut'!AT9</f>
        <v>259.08635332829385</v>
      </c>
      <c r="AU10" s="71"/>
      <c r="AV10" s="84">
        <f>Kobe!AV10/'Versicherte absolut'!AV9</f>
        <v>291.2213449603268</v>
      </c>
      <c r="AW10" s="71"/>
      <c r="AX10" s="84">
        <f>Kobe!AX10/'Versicherte absolut'!AX9</f>
        <v>322.73877699587479</v>
      </c>
      <c r="AY10" s="71"/>
      <c r="AZ10" s="84">
        <f>Kobe!AZ10/'Versicherte absolut'!AZ9</f>
        <v>349.42567638331298</v>
      </c>
      <c r="BA10" s="71"/>
      <c r="BB10" s="84">
        <f>Kobe!BB10/'Versicherte absolut'!BB9</f>
        <v>391.28448437597717</v>
      </c>
      <c r="BC10" s="71"/>
      <c r="BD10" s="84">
        <f>Kobe!BD10/'Versicherte absolut'!BD9</f>
        <v>442.56234588792728</v>
      </c>
      <c r="BE10" s="71"/>
      <c r="BF10" s="84">
        <f>Kobe!BF10/'Versicherte absolut'!BF9</f>
        <v>506.59853849630855</v>
      </c>
      <c r="BG10" s="71"/>
      <c r="BH10" s="84">
        <f>Kobe!BH10/'Versicherte absolut'!BI9</f>
        <v>583.20087056000443</v>
      </c>
      <c r="BI10" s="15"/>
      <c r="BJ10" s="31" t="s">
        <v>23</v>
      </c>
      <c r="BK10" s="84">
        <f>Kobe!BJ10/'Versicherte absolut'!BK9</f>
        <v>649.79152575315845</v>
      </c>
      <c r="BL10" s="83"/>
      <c r="BM10" s="84">
        <f>Kobe!BM10/'Versicherte absolut'!BM9</f>
        <v>711.29804233051436</v>
      </c>
      <c r="BN10" s="83"/>
      <c r="BO10" s="84">
        <f>Kobe!BO10/'Versicherte absolut'!BO9</f>
        <v>771.28563552833077</v>
      </c>
      <c r="BP10" s="83"/>
      <c r="BQ10" s="84">
        <f>Kobe!BQ10/'Versicherte absolut'!BQ9</f>
        <v>829.59325928762928</v>
      </c>
      <c r="BR10" s="83"/>
      <c r="BS10" s="84">
        <f>Kobe!BS10/'Versicherte absolut'!BS9</f>
        <v>926.66553624417122</v>
      </c>
      <c r="BT10" s="83"/>
      <c r="BU10" s="84">
        <f>Kobe!BU10/'Versicherte absolut'!BU9</f>
        <v>1014.7650414937759</v>
      </c>
      <c r="BV10" s="15"/>
    </row>
    <row r="11" spans="1:100" s="20" customFormat="1" x14ac:dyDescent="0.25">
      <c r="A11" s="20" t="s">
        <v>24</v>
      </c>
      <c r="B11" s="84">
        <f>Kobe!B11/'Versicherte absolut'!B10</f>
        <v>412.60073711481425</v>
      </c>
      <c r="C11" s="83"/>
      <c r="D11" s="84">
        <f>Kobe!D11/'Versicherte absolut'!D10</f>
        <v>492.85262210816825</v>
      </c>
      <c r="E11" s="83"/>
      <c r="F11" s="84">
        <f>Kobe!F11/'Versicherte absolut'!F10</f>
        <v>77.050772626931561</v>
      </c>
      <c r="G11" s="83"/>
      <c r="H11" s="84">
        <f>Kobe!H11/'Versicherte absolut'!H10</f>
        <v>75.459609566503985</v>
      </c>
      <c r="I11" s="83"/>
      <c r="J11" s="84">
        <f>Kobe!J11/'Versicherte absolut'!J10</f>
        <v>78.572298888196727</v>
      </c>
      <c r="K11" s="83"/>
      <c r="L11" s="84">
        <f>Kobe!L11/'Versicherte absolut'!L10</f>
        <v>346.71729893392364</v>
      </c>
      <c r="M11" s="83"/>
      <c r="N11" s="84">
        <f>Kobe!N11/'Versicherte absolut'!N10</f>
        <v>397.27526778357594</v>
      </c>
      <c r="O11" s="83"/>
      <c r="P11" s="84">
        <f>Kobe!P11/'Versicherte absolut'!P10</f>
        <v>441.50539310827577</v>
      </c>
      <c r="Q11" s="83"/>
      <c r="R11" s="84">
        <f>Kobe!R11/'Versicherte absolut'!R10</f>
        <v>441.42656229268943</v>
      </c>
      <c r="S11" s="83"/>
      <c r="T11" s="84">
        <f>Kobe!T11/'Versicherte absolut'!U10</f>
        <v>450.32972725887549</v>
      </c>
      <c r="U11" s="83"/>
      <c r="V11" s="31" t="s">
        <v>24</v>
      </c>
      <c r="W11" s="84">
        <f>Kobe!W11/'Versicherte absolut'!W10</f>
        <v>492.5635906086668</v>
      </c>
      <c r="X11" s="83"/>
      <c r="Y11" s="84">
        <f>Kobe!Y11/'Versicherte absolut'!Y10</f>
        <v>538.26288943188763</v>
      </c>
      <c r="Z11" s="83"/>
      <c r="AA11" s="84">
        <f>Kobe!AA11/'Versicherte absolut'!AA10</f>
        <v>573.35551254876668</v>
      </c>
      <c r="AB11" s="83"/>
      <c r="AC11" s="84">
        <f>Kobe!AC11/'Versicherte absolut'!AC10</f>
        <v>613.90393635131852</v>
      </c>
      <c r="AD11" s="83"/>
      <c r="AE11" s="84">
        <f>Kobe!AE11/'Versicherte absolut'!AE10</f>
        <v>660.75913077627956</v>
      </c>
      <c r="AF11" s="83"/>
      <c r="AG11" s="84">
        <f>Kobe!AG11/'Versicherte absolut'!AG10</f>
        <v>719.68734704975986</v>
      </c>
      <c r="AH11" s="83"/>
      <c r="AI11" s="84">
        <f>Kobe!AI11/'Versicherte absolut'!AI10</f>
        <v>780.34303948942954</v>
      </c>
      <c r="AJ11" s="83"/>
      <c r="AK11" s="84">
        <f>Kobe!AK11/'Versicherte absolut'!AK10</f>
        <v>855.4795318127251</v>
      </c>
      <c r="AL11" s="83"/>
      <c r="AM11" s="84">
        <f>Kobe!AM11/'Versicherte absolut'!AN10</f>
        <v>954.34441087613288</v>
      </c>
      <c r="AN11" s="83"/>
      <c r="AO11" s="84">
        <f>Kobe!AO11/'Versicherte absolut'!AP10</f>
        <v>1074.3006510915359</v>
      </c>
      <c r="AP11" s="83"/>
      <c r="AQ11" s="31" t="s">
        <v>24</v>
      </c>
      <c r="AR11" s="84">
        <f>Kobe!AR11/'Versicherte absolut'!AR10</f>
        <v>231.56544035105622</v>
      </c>
      <c r="AS11" s="71"/>
      <c r="AT11" s="84">
        <f>Kobe!AT11/'Versicherte absolut'!AT10</f>
        <v>241.16489213639528</v>
      </c>
      <c r="AU11" s="71"/>
      <c r="AV11" s="84">
        <f>Kobe!AV11/'Versicherte absolut'!AV10</f>
        <v>268.73150342707066</v>
      </c>
      <c r="AW11" s="71"/>
      <c r="AX11" s="84">
        <f>Kobe!AX11/'Versicherte absolut'!AX10</f>
        <v>299.91675678598466</v>
      </c>
      <c r="AY11" s="71"/>
      <c r="AZ11" s="84">
        <f>Kobe!AZ11/'Versicherte absolut'!AZ10</f>
        <v>338.96319893980325</v>
      </c>
      <c r="BA11" s="71"/>
      <c r="BB11" s="84">
        <f>Kobe!BB11/'Versicherte absolut'!BB10</f>
        <v>381.13406466194425</v>
      </c>
      <c r="BC11" s="71"/>
      <c r="BD11" s="84">
        <f>Kobe!BD11/'Versicherte absolut'!BD10</f>
        <v>441.70535164429117</v>
      </c>
      <c r="BE11" s="71"/>
      <c r="BF11" s="84">
        <f>Kobe!BF11/'Versicherte absolut'!BF10</f>
        <v>515.18911316497167</v>
      </c>
      <c r="BG11" s="71"/>
      <c r="BH11" s="84">
        <f>Kobe!BH11/'Versicherte absolut'!BI10</f>
        <v>596.43871623584084</v>
      </c>
      <c r="BI11" s="15"/>
      <c r="BJ11" s="31" t="s">
        <v>24</v>
      </c>
      <c r="BK11" s="84">
        <f>Kobe!BJ11/'Versicherte absolut'!BK10</f>
        <v>663.97687571950553</v>
      </c>
      <c r="BL11" s="83"/>
      <c r="BM11" s="84">
        <f>Kobe!BM11/'Versicherte absolut'!BM10</f>
        <v>721.90063620589933</v>
      </c>
      <c r="BN11" s="83"/>
      <c r="BO11" s="84">
        <f>Kobe!BO11/'Versicherte absolut'!BO10</f>
        <v>782.98873610298415</v>
      </c>
      <c r="BP11" s="83"/>
      <c r="BQ11" s="84">
        <f>Kobe!BQ11/'Versicherte absolut'!BQ10</f>
        <v>854.595907660021</v>
      </c>
      <c r="BR11" s="83"/>
      <c r="BS11" s="84">
        <f>Kobe!BS11/'Versicherte absolut'!BS10</f>
        <v>928.21157094594594</v>
      </c>
      <c r="BT11" s="83"/>
      <c r="BU11" s="84">
        <f>Kobe!BU11/'Versicherte absolut'!BU10</f>
        <v>1045.5706182643221</v>
      </c>
      <c r="BV11" s="15"/>
    </row>
    <row r="12" spans="1:100" s="20" customFormat="1" x14ac:dyDescent="0.25">
      <c r="A12" s="20" t="s">
        <v>25</v>
      </c>
      <c r="B12" s="84">
        <f>Kobe!B12/'Versicherte absolut'!B11</f>
        <v>336.53437650804568</v>
      </c>
      <c r="C12" s="83"/>
      <c r="D12" s="84">
        <f>Kobe!D12/'Versicherte absolut'!D11</f>
        <v>410.59670092304862</v>
      </c>
      <c r="E12" s="83"/>
      <c r="F12" s="84">
        <f>Kobe!F12/'Versicherte absolut'!F11</f>
        <v>66.907732502767118</v>
      </c>
      <c r="G12" s="83"/>
      <c r="H12" s="84">
        <f>Kobe!H12/'Versicherte absolut'!H11</f>
        <v>65.159728256576344</v>
      </c>
      <c r="I12" s="83"/>
      <c r="J12" s="84">
        <f>Kobe!J12/'Versicherte absolut'!J11</f>
        <v>68.578988444399684</v>
      </c>
      <c r="K12" s="83"/>
      <c r="L12" s="84">
        <f>Kobe!L12/'Versicherte absolut'!L11</f>
        <v>299.05991597150336</v>
      </c>
      <c r="M12" s="83"/>
      <c r="N12" s="84">
        <f>Kobe!N12/'Versicherte absolut'!N11</f>
        <v>342.96870542830777</v>
      </c>
      <c r="O12" s="83"/>
      <c r="P12" s="84">
        <f>Kobe!P12/'Versicherte absolut'!P11</f>
        <v>384.13823577103938</v>
      </c>
      <c r="Q12" s="83"/>
      <c r="R12" s="84">
        <f>Kobe!R12/'Versicherte absolut'!R11</f>
        <v>369.1262268266085</v>
      </c>
      <c r="S12" s="83"/>
      <c r="T12" s="84">
        <f>Kobe!T12/'Versicherte absolut'!U11</f>
        <v>381.53916235170743</v>
      </c>
      <c r="U12" s="83"/>
      <c r="V12" s="31" t="s">
        <v>25</v>
      </c>
      <c r="W12" s="84">
        <f>Kobe!W12/'Versicherte absolut'!W11</f>
        <v>412.3603440470801</v>
      </c>
      <c r="X12" s="83"/>
      <c r="Y12" s="84">
        <f>Kobe!Y12/'Versicherte absolut'!Y11</f>
        <v>450.79579606440069</v>
      </c>
      <c r="Z12" s="83"/>
      <c r="AA12" s="84">
        <f>Kobe!AA12/'Versicherte absolut'!AA11</f>
        <v>483.72342519685037</v>
      </c>
      <c r="AB12" s="83"/>
      <c r="AC12" s="84">
        <f>Kobe!AC12/'Versicherte absolut'!AC11</f>
        <v>528.7566230625481</v>
      </c>
      <c r="AD12" s="83"/>
      <c r="AE12" s="84">
        <f>Kobe!AE12/'Versicherte absolut'!AE11</f>
        <v>561.8424529477752</v>
      </c>
      <c r="AF12" s="83"/>
      <c r="AG12" s="84">
        <f>Kobe!AG12/'Versicherte absolut'!AG11</f>
        <v>617.3910324640766</v>
      </c>
      <c r="AH12" s="83"/>
      <c r="AI12" s="84">
        <f>Kobe!AI12/'Versicherte absolut'!AI11</f>
        <v>678.06364497789014</v>
      </c>
      <c r="AJ12" s="83"/>
      <c r="AK12" s="84">
        <f>Kobe!AK12/'Versicherte absolut'!AK11</f>
        <v>756.09104136354188</v>
      </c>
      <c r="AL12" s="83"/>
      <c r="AM12" s="84">
        <f>Kobe!AM12/'Versicherte absolut'!AN11</f>
        <v>853.79706959706959</v>
      </c>
      <c r="AN12" s="83"/>
      <c r="AO12" s="84">
        <f>Kobe!AO12/'Versicherte absolut'!AP11</f>
        <v>1007.6233509234828</v>
      </c>
      <c r="AP12" s="83"/>
      <c r="AQ12" s="31" t="s">
        <v>25</v>
      </c>
      <c r="AR12" s="84">
        <f>Kobe!AR12/'Versicherte absolut'!AR11</f>
        <v>207.45721778374093</v>
      </c>
      <c r="AS12" s="71"/>
      <c r="AT12" s="84">
        <f>Kobe!AT12/'Versicherte absolut'!AT11</f>
        <v>214.28953018981363</v>
      </c>
      <c r="AU12" s="71"/>
      <c r="AV12" s="84">
        <f>Kobe!AV12/'Versicherte absolut'!AV11</f>
        <v>244.52990332623301</v>
      </c>
      <c r="AW12" s="71"/>
      <c r="AX12" s="84">
        <f>Kobe!AX12/'Versicherte absolut'!AX11</f>
        <v>267.11012940030611</v>
      </c>
      <c r="AY12" s="71"/>
      <c r="AZ12" s="84">
        <f>Kobe!AZ12/'Versicherte absolut'!AZ11</f>
        <v>290.54801863314401</v>
      </c>
      <c r="BA12" s="71"/>
      <c r="BB12" s="84">
        <f>Kobe!BB12/'Versicherte absolut'!BB11</f>
        <v>326.51900280192541</v>
      </c>
      <c r="BC12" s="71"/>
      <c r="BD12" s="84">
        <f>Kobe!BD12/'Versicherte absolut'!BD11</f>
        <v>377.82012958963281</v>
      </c>
      <c r="BE12" s="71"/>
      <c r="BF12" s="84">
        <f>Kobe!BF12/'Versicherte absolut'!BF11</f>
        <v>437.96065977817801</v>
      </c>
      <c r="BG12" s="71"/>
      <c r="BH12" s="84">
        <f>Kobe!BH12/'Versicherte absolut'!BI11</f>
        <v>510.34190637337844</v>
      </c>
      <c r="BI12" s="15"/>
      <c r="BJ12" s="31" t="s">
        <v>25</v>
      </c>
      <c r="BK12" s="84">
        <f>Kobe!BJ12/'Versicherte absolut'!BK11</f>
        <v>564.49570362022826</v>
      </c>
      <c r="BL12" s="83"/>
      <c r="BM12" s="84">
        <f>Kobe!BM12/'Versicherte absolut'!BM11</f>
        <v>623.3945866623186</v>
      </c>
      <c r="BN12" s="83"/>
      <c r="BO12" s="84">
        <f>Kobe!BO12/'Versicherte absolut'!BO11</f>
        <v>681.42885288966727</v>
      </c>
      <c r="BP12" s="83"/>
      <c r="BQ12" s="84">
        <f>Kobe!BQ12/'Versicherte absolut'!BQ11</f>
        <v>762.1395348837209</v>
      </c>
      <c r="BR12" s="83"/>
      <c r="BS12" s="84">
        <f>Kobe!BS12/'Versicherte absolut'!BS11</f>
        <v>843.1894736842105</v>
      </c>
      <c r="BT12" s="83"/>
      <c r="BU12" s="84">
        <f>Kobe!BU12/'Versicherte absolut'!BU11</f>
        <v>911.39651837524173</v>
      </c>
      <c r="BV12" s="15"/>
    </row>
    <row r="13" spans="1:100" s="20" customFormat="1" x14ac:dyDescent="0.25">
      <c r="A13" s="20" t="s">
        <v>26</v>
      </c>
      <c r="B13" s="84">
        <f>Kobe!B13/'Versicherte absolut'!B12</f>
        <v>346.7098130575601</v>
      </c>
      <c r="C13" s="83"/>
      <c r="D13" s="84">
        <f>Kobe!D13/'Versicherte absolut'!D12</f>
        <v>420.73548294020054</v>
      </c>
      <c r="E13" s="83"/>
      <c r="F13" s="84">
        <f>Kobe!F13/'Versicherte absolut'!F12</f>
        <v>72.026231263383295</v>
      </c>
      <c r="G13" s="83"/>
      <c r="H13" s="84">
        <f>Kobe!H13/'Versicherte absolut'!H12</f>
        <v>70.227322404371591</v>
      </c>
      <c r="I13" s="83"/>
      <c r="J13" s="84">
        <f>Kobe!J13/'Versicherte absolut'!J12</f>
        <v>73.753410283315844</v>
      </c>
      <c r="K13" s="83"/>
      <c r="L13" s="84">
        <f>Kobe!L13/'Versicherte absolut'!L12</f>
        <v>311.93026231605887</v>
      </c>
      <c r="M13" s="83"/>
      <c r="N13" s="84">
        <f>Kobe!N13/'Versicherte absolut'!N12</f>
        <v>351.97887970615244</v>
      </c>
      <c r="O13" s="83"/>
      <c r="P13" s="84">
        <f>Kobe!P13/'Versicherte absolut'!P12</f>
        <v>360.46547085201792</v>
      </c>
      <c r="Q13" s="83"/>
      <c r="R13" s="84">
        <f>Kobe!R13/'Versicherte absolut'!R12</f>
        <v>362.8396524486572</v>
      </c>
      <c r="S13" s="83"/>
      <c r="T13" s="84">
        <f>Kobe!T13/'Versicherte absolut'!U12</f>
        <v>385.45280122793554</v>
      </c>
      <c r="U13" s="83"/>
      <c r="V13" s="31" t="s">
        <v>26</v>
      </c>
      <c r="W13" s="84">
        <f>Kobe!W13/'Versicherte absolut'!W12</f>
        <v>404.55304212168488</v>
      </c>
      <c r="X13" s="83"/>
      <c r="Y13" s="84">
        <f>Kobe!Y13/'Versicherte absolut'!Y12</f>
        <v>429.52962625341843</v>
      </c>
      <c r="Z13" s="83"/>
      <c r="AA13" s="84">
        <f>Kobe!AA13/'Versicherte absolut'!AA12</f>
        <v>461.8115234375</v>
      </c>
      <c r="AB13" s="83"/>
      <c r="AC13" s="84">
        <f>Kobe!AC13/'Versicherte absolut'!AC12</f>
        <v>501.48151950718687</v>
      </c>
      <c r="AD13" s="83"/>
      <c r="AE13" s="84">
        <f>Kobe!AE13/'Versicherte absolut'!AE12</f>
        <v>560.4626474442988</v>
      </c>
      <c r="AF13" s="83"/>
      <c r="AG13" s="84">
        <f>Kobe!AG13/'Versicherte absolut'!AG12</f>
        <v>623.61026352288491</v>
      </c>
      <c r="AH13" s="83"/>
      <c r="AI13" s="84">
        <f>Kobe!AI13/'Versicherte absolut'!AI12</f>
        <v>723.77557251908399</v>
      </c>
      <c r="AJ13" s="83"/>
      <c r="AK13" s="84">
        <f>Kobe!AK13/'Versicherte absolut'!AK12</f>
        <v>747.76595744680856</v>
      </c>
      <c r="AL13" s="83"/>
      <c r="AM13" s="84">
        <f>Kobe!AM13/'Versicherte absolut'!AN12</f>
        <v>900.72392638036808</v>
      </c>
      <c r="AN13" s="83"/>
      <c r="AO13" s="84">
        <f>Kobe!AO13/'Versicherte absolut'!AP12</f>
        <v>990.40116279069764</v>
      </c>
      <c r="AP13" s="83"/>
      <c r="AQ13" s="31" t="s">
        <v>26</v>
      </c>
      <c r="AR13" s="84">
        <f>Kobe!AR13/'Versicherte absolut'!AR12</f>
        <v>217.55812499999999</v>
      </c>
      <c r="AS13" s="71"/>
      <c r="AT13" s="84">
        <f>Kobe!AT13/'Versicherte absolut'!AT12</f>
        <v>222.54490500863557</v>
      </c>
      <c r="AU13" s="71"/>
      <c r="AV13" s="84">
        <f>Kobe!AV13/'Versicherte absolut'!AV12</f>
        <v>225.27820844099915</v>
      </c>
      <c r="AW13" s="71"/>
      <c r="AX13" s="84">
        <f>Kobe!AX13/'Versicherte absolut'!AX12</f>
        <v>288.01040892193311</v>
      </c>
      <c r="AY13" s="71"/>
      <c r="AZ13" s="84">
        <f>Kobe!AZ13/'Versicherte absolut'!AZ12</f>
        <v>307.27272727272725</v>
      </c>
      <c r="BA13" s="71"/>
      <c r="BB13" s="84">
        <f>Kobe!BB13/'Versicherte absolut'!BB12</f>
        <v>303.54965883244881</v>
      </c>
      <c r="BC13" s="71"/>
      <c r="BD13" s="84">
        <f>Kobe!BD13/'Versicherte absolut'!BD12</f>
        <v>398.19745222929936</v>
      </c>
      <c r="BE13" s="71"/>
      <c r="BF13" s="84">
        <f>Kobe!BF13/'Versicherte absolut'!BF12</f>
        <v>437.08318425760285</v>
      </c>
      <c r="BG13" s="71"/>
      <c r="BH13" s="84">
        <f>Kobe!BH13/'Versicherte absolut'!BI12</f>
        <v>508.36538461538464</v>
      </c>
      <c r="BI13" s="15"/>
      <c r="BJ13" s="31" t="s">
        <v>26</v>
      </c>
      <c r="BK13" s="84">
        <f>Kobe!BJ13/'Versicherte absolut'!BK12</f>
        <v>570.34265734265739</v>
      </c>
      <c r="BL13" s="83"/>
      <c r="BM13" s="84">
        <f>Kobe!BM13/'Versicherte absolut'!BM12</f>
        <v>631.50476190476195</v>
      </c>
      <c r="BN13" s="83"/>
      <c r="BO13" s="84">
        <f>Kobe!BO13/'Versicherte absolut'!BO12</f>
        <v>683.10556621880994</v>
      </c>
      <c r="BP13" s="83"/>
      <c r="BQ13" s="84">
        <f>Kobe!BQ13/'Versicherte absolut'!BQ12</f>
        <v>760.63373493975905</v>
      </c>
      <c r="BR13" s="83"/>
      <c r="BS13" s="84">
        <f>Kobe!BS13/'Versicherte absolut'!BS12</f>
        <v>799.79792746113992</v>
      </c>
      <c r="BT13" s="83"/>
      <c r="BU13" s="84">
        <f>Kobe!BU13/'Versicherte absolut'!BU12</f>
        <v>957.27777777777783</v>
      </c>
      <c r="BV13" s="15"/>
    </row>
    <row r="14" spans="1:100" s="20" customFormat="1" x14ac:dyDescent="0.25">
      <c r="A14" s="20" t="s">
        <v>27</v>
      </c>
      <c r="B14" s="84">
        <f>Kobe!B14/'Versicherte absolut'!B13</f>
        <v>370.85197128737872</v>
      </c>
      <c r="C14" s="83"/>
      <c r="D14" s="84">
        <f>Kobe!D14/'Versicherte absolut'!D13</f>
        <v>449.96727801716202</v>
      </c>
      <c r="E14" s="83"/>
      <c r="F14" s="84">
        <f>Kobe!F14/'Versicherte absolut'!F13</f>
        <v>84.448740167977604</v>
      </c>
      <c r="G14" s="83"/>
      <c r="H14" s="84">
        <f>Kobe!H14/'Versicherte absolut'!H13</f>
        <v>83.300189907759091</v>
      </c>
      <c r="I14" s="83"/>
      <c r="J14" s="84">
        <f>Kobe!J14/'Versicherte absolut'!J13</f>
        <v>85.558453473132374</v>
      </c>
      <c r="K14" s="83"/>
      <c r="L14" s="84">
        <f>Kobe!L14/'Versicherte absolut'!L13</f>
        <v>343.39893525674051</v>
      </c>
      <c r="M14" s="83"/>
      <c r="N14" s="84">
        <f>Kobe!N14/'Versicherte absolut'!N13</f>
        <v>406.71630057803469</v>
      </c>
      <c r="O14" s="83"/>
      <c r="P14" s="84">
        <f>Kobe!P14/'Versicherte absolut'!P13</f>
        <v>443.07289293849658</v>
      </c>
      <c r="Q14" s="83"/>
      <c r="R14" s="84">
        <f>Kobe!R14/'Versicherte absolut'!R13</f>
        <v>426.32510431154384</v>
      </c>
      <c r="S14" s="83"/>
      <c r="T14" s="84">
        <f>Kobe!T14/'Versicherte absolut'!U13</f>
        <v>436.71764509673113</v>
      </c>
      <c r="U14" s="83"/>
      <c r="V14" s="31" t="s">
        <v>27</v>
      </c>
      <c r="W14" s="84">
        <f>Kobe!W14/'Versicherte absolut'!W13</f>
        <v>469.7846214201648</v>
      </c>
      <c r="X14" s="83"/>
      <c r="Y14" s="84">
        <f>Kobe!Y14/'Versicherte absolut'!Y13</f>
        <v>497.91983508932663</v>
      </c>
      <c r="Z14" s="83"/>
      <c r="AA14" s="84">
        <f>Kobe!AA14/'Versicherte absolut'!AA13</f>
        <v>533.40214677983022</v>
      </c>
      <c r="AB14" s="83"/>
      <c r="AC14" s="84">
        <f>Kobe!AC14/'Versicherte absolut'!AC13</f>
        <v>550.30456702253855</v>
      </c>
      <c r="AD14" s="83"/>
      <c r="AE14" s="84">
        <f>Kobe!AE14/'Versicherte absolut'!AE13</f>
        <v>610.09202226345087</v>
      </c>
      <c r="AF14" s="83"/>
      <c r="AG14" s="84">
        <f>Kobe!AG14/'Versicherte absolut'!AG13</f>
        <v>642.49586776859508</v>
      </c>
      <c r="AH14" s="83"/>
      <c r="AI14" s="84">
        <f>Kobe!AI14/'Versicherte absolut'!AI13</f>
        <v>729.56596558317403</v>
      </c>
      <c r="AJ14" s="83"/>
      <c r="AK14" s="84">
        <f>Kobe!AK14/'Versicherte absolut'!AK13</f>
        <v>789.82655103402271</v>
      </c>
      <c r="AL14" s="83"/>
      <c r="AM14" s="84">
        <f>Kobe!AM14/'Versicherte absolut'!AN13</f>
        <v>905.65681818181815</v>
      </c>
      <c r="AN14" s="83"/>
      <c r="AO14" s="84">
        <f>Kobe!AO14/'Versicherte absolut'!AP13</f>
        <v>1040.6853448275863</v>
      </c>
      <c r="AP14" s="83"/>
      <c r="AQ14" s="31" t="s">
        <v>27</v>
      </c>
      <c r="AR14" s="84">
        <f>Kobe!AR14/'Versicherte absolut'!AR13</f>
        <v>237.81893606637385</v>
      </c>
      <c r="AS14" s="71"/>
      <c r="AT14" s="84">
        <f>Kobe!AT14/'Versicherte absolut'!AT13</f>
        <v>255.62130309094951</v>
      </c>
      <c r="AU14" s="71"/>
      <c r="AV14" s="84">
        <f>Kobe!AV14/'Versicherte absolut'!AV13</f>
        <v>281.74081509736999</v>
      </c>
      <c r="AW14" s="71"/>
      <c r="AX14" s="84">
        <f>Kobe!AX14/'Versicherte absolut'!AX13</f>
        <v>303.97528423133957</v>
      </c>
      <c r="AY14" s="71"/>
      <c r="AZ14" s="84">
        <f>Kobe!AZ14/'Versicherte absolut'!AZ13</f>
        <v>334.53010934852921</v>
      </c>
      <c r="BA14" s="71"/>
      <c r="BB14" s="84">
        <f>Kobe!BB14/'Versicherte absolut'!BB13</f>
        <v>367.28621230608331</v>
      </c>
      <c r="BC14" s="71"/>
      <c r="BD14" s="84">
        <f>Kobe!BD14/'Versicherte absolut'!BD13</f>
        <v>432.19003959158158</v>
      </c>
      <c r="BE14" s="71"/>
      <c r="BF14" s="84">
        <f>Kobe!BF14/'Versicherte absolut'!BF13</f>
        <v>515.4395206873163</v>
      </c>
      <c r="BG14" s="71"/>
      <c r="BH14" s="84">
        <f>Kobe!BH14/'Versicherte absolut'!BI13</f>
        <v>570.72350993377484</v>
      </c>
      <c r="BI14" s="15"/>
      <c r="BJ14" s="31" t="s">
        <v>27</v>
      </c>
      <c r="BK14" s="84">
        <f>Kobe!BJ14/'Versicherte absolut'!BK13</f>
        <v>619.37988209285186</v>
      </c>
      <c r="BL14" s="83"/>
      <c r="BM14" s="84">
        <f>Kobe!BM14/'Versicherte absolut'!BM13</f>
        <v>644.24656319290466</v>
      </c>
      <c r="BN14" s="83"/>
      <c r="BO14" s="84">
        <f>Kobe!BO14/'Versicherte absolut'!BO13</f>
        <v>699.34027325959664</v>
      </c>
      <c r="BP14" s="83"/>
      <c r="BQ14" s="84">
        <f>Kobe!BQ14/'Versicherte absolut'!BQ13</f>
        <v>767.58299999999997</v>
      </c>
      <c r="BR14" s="83"/>
      <c r="BS14" s="84">
        <f>Kobe!BS14/'Versicherte absolut'!BS13</f>
        <v>869.79379157427934</v>
      </c>
      <c r="BT14" s="83"/>
      <c r="BU14" s="84">
        <f>Kobe!BU14/'Versicherte absolut'!BU13</f>
        <v>994.23287671232879</v>
      </c>
      <c r="BV14" s="15"/>
    </row>
    <row r="15" spans="1:100" s="20" customFormat="1" x14ac:dyDescent="0.25">
      <c r="A15" s="20" t="s">
        <v>28</v>
      </c>
      <c r="B15" s="84">
        <f>Kobe!B15/'Versicherte absolut'!B14</f>
        <v>333.86590296495956</v>
      </c>
      <c r="C15" s="83"/>
      <c r="D15" s="84">
        <f>Kobe!D15/'Versicherte absolut'!D14</f>
        <v>410.33918944392082</v>
      </c>
      <c r="E15" s="83"/>
      <c r="F15" s="84">
        <f>Kobe!F15/'Versicherte absolut'!F14</f>
        <v>67.209675299066646</v>
      </c>
      <c r="G15" s="83"/>
      <c r="H15" s="84">
        <f>Kobe!H15/'Versicherte absolut'!H14</f>
        <v>65.946210916799146</v>
      </c>
      <c r="I15" s="83"/>
      <c r="J15" s="84">
        <f>Kobe!J15/'Versicherte absolut'!J14</f>
        <v>68.453691625358729</v>
      </c>
      <c r="K15" s="83"/>
      <c r="L15" s="84">
        <f>Kobe!L15/'Versicherte absolut'!L14</f>
        <v>300.34843845682792</v>
      </c>
      <c r="M15" s="83"/>
      <c r="N15" s="84">
        <f>Kobe!N15/'Versicherte absolut'!N14</f>
        <v>354.58529688972669</v>
      </c>
      <c r="O15" s="83"/>
      <c r="P15" s="84">
        <f>Kobe!P15/'Versicherte absolut'!P14</f>
        <v>396.28205128205127</v>
      </c>
      <c r="Q15" s="83"/>
      <c r="R15" s="84">
        <f>Kobe!R15/'Versicherte absolut'!R14</f>
        <v>368.93123628383319</v>
      </c>
      <c r="S15" s="83"/>
      <c r="T15" s="84">
        <f>Kobe!T15/'Versicherte absolut'!U14</f>
        <v>392.84125874125874</v>
      </c>
      <c r="U15" s="83"/>
      <c r="V15" s="31" t="s">
        <v>28</v>
      </c>
      <c r="W15" s="84">
        <f>Kobe!W15/'Versicherte absolut'!W14</f>
        <v>414.87750200160127</v>
      </c>
      <c r="X15" s="83"/>
      <c r="Y15" s="84">
        <f>Kobe!Y15/'Versicherte absolut'!Y14</f>
        <v>484.80794701986753</v>
      </c>
      <c r="Z15" s="83"/>
      <c r="AA15" s="84">
        <f>Kobe!AA15/'Versicherte absolut'!AA14</f>
        <v>516.68025078369908</v>
      </c>
      <c r="AB15" s="83"/>
      <c r="AC15" s="84">
        <f>Kobe!AC15/'Versicherte absolut'!AC14</f>
        <v>518.11616161616166</v>
      </c>
      <c r="AD15" s="83"/>
      <c r="AE15" s="84">
        <f>Kobe!AE15/'Versicherte absolut'!AE14</f>
        <v>559.15730337078651</v>
      </c>
      <c r="AF15" s="83"/>
      <c r="AG15" s="84">
        <f>Kobe!AG15/'Versicherte absolut'!AG14</f>
        <v>622.74491392801247</v>
      </c>
      <c r="AH15" s="83"/>
      <c r="AI15" s="84">
        <f>Kobe!AI15/'Versicherte absolut'!AI14</f>
        <v>722.12994350282486</v>
      </c>
      <c r="AJ15" s="83"/>
      <c r="AK15" s="84">
        <f>Kobe!AK15/'Versicherte absolut'!AK14</f>
        <v>772.27529411764704</v>
      </c>
      <c r="AL15" s="83"/>
      <c r="AM15" s="84">
        <f>Kobe!AM15/'Versicherte absolut'!AN14</f>
        <v>886.63333333333333</v>
      </c>
      <c r="AN15" s="83"/>
      <c r="AO15" s="84">
        <f>Kobe!AO15/'Versicherte absolut'!AP14</f>
        <v>955.34027777777783</v>
      </c>
      <c r="AP15" s="83"/>
      <c r="AQ15" s="31" t="s">
        <v>28</v>
      </c>
      <c r="AR15" s="84">
        <f>Kobe!AR15/'Versicherte absolut'!AR14</f>
        <v>196.29856339787634</v>
      </c>
      <c r="AS15" s="71"/>
      <c r="AT15" s="84">
        <f>Kobe!AT15/'Versicherte absolut'!AT14</f>
        <v>210.2316534040672</v>
      </c>
      <c r="AU15" s="71"/>
      <c r="AV15" s="84">
        <f>Kobe!AV15/'Versicherte absolut'!AV14</f>
        <v>232.29680759275237</v>
      </c>
      <c r="AW15" s="71"/>
      <c r="AX15" s="84">
        <f>Kobe!AX15/'Versicherte absolut'!AX14</f>
        <v>280.43820224719099</v>
      </c>
      <c r="AY15" s="71"/>
      <c r="AZ15" s="84">
        <f>Kobe!AZ15/'Versicherte absolut'!AZ14</f>
        <v>283.97441077441079</v>
      </c>
      <c r="BA15" s="71"/>
      <c r="BB15" s="84">
        <f>Kobe!BB15/'Versicherte absolut'!BB14</f>
        <v>331.98522895125552</v>
      </c>
      <c r="BC15" s="71"/>
      <c r="BD15" s="84">
        <f>Kobe!BD15/'Versicherte absolut'!BD14</f>
        <v>369.91523972602738</v>
      </c>
      <c r="BE15" s="71"/>
      <c r="BF15" s="84">
        <f>Kobe!BF15/'Versicherte absolut'!BF14</f>
        <v>442.51634615384614</v>
      </c>
      <c r="BG15" s="71"/>
      <c r="BH15" s="84">
        <f>Kobe!BH15/'Versicherte absolut'!BI14</f>
        <v>525.79302325581398</v>
      </c>
      <c r="BI15" s="15"/>
      <c r="BJ15" s="31" t="s">
        <v>28</v>
      </c>
      <c r="BK15" s="84">
        <f>Kobe!BJ15/'Versicherte absolut'!BK14</f>
        <v>565.89660493827159</v>
      </c>
      <c r="BL15" s="83"/>
      <c r="BM15" s="84">
        <f>Kobe!BM15/'Versicherte absolut'!BM14</f>
        <v>625.55642023346309</v>
      </c>
      <c r="BN15" s="83"/>
      <c r="BO15" s="84">
        <f>Kobe!BO15/'Versicherte absolut'!BO14</f>
        <v>668.5234375</v>
      </c>
      <c r="BP15" s="83"/>
      <c r="BQ15" s="84">
        <f>Kobe!BQ15/'Versicherte absolut'!BQ14</f>
        <v>753.84615384615381</v>
      </c>
      <c r="BR15" s="83"/>
      <c r="BS15" s="84">
        <f>Kobe!BS15/'Versicherte absolut'!BS14</f>
        <v>790.92857142857144</v>
      </c>
      <c r="BT15" s="83"/>
      <c r="BU15" s="84">
        <f>Kobe!BU15/'Versicherte absolut'!BU14</f>
        <v>956.18867924528297</v>
      </c>
      <c r="BV15" s="15"/>
    </row>
    <row r="16" spans="1:100" s="20" customFormat="1" x14ac:dyDescent="0.25">
      <c r="A16" s="20" t="s">
        <v>29</v>
      </c>
      <c r="B16" s="84">
        <f>Kobe!B16/'Versicherte absolut'!B15</f>
        <v>333.71628000908794</v>
      </c>
      <c r="C16" s="83"/>
      <c r="D16" s="84">
        <f>Kobe!D16/'Versicherte absolut'!D15</f>
        <v>401.66160032931191</v>
      </c>
      <c r="E16" s="83"/>
      <c r="F16" s="84">
        <f>Kobe!F16/'Versicherte absolut'!F15</f>
        <v>66.562250996015933</v>
      </c>
      <c r="G16" s="83"/>
      <c r="H16" s="84">
        <f>Kobe!H16/'Versicherte absolut'!H15</f>
        <v>63.875323331608897</v>
      </c>
      <c r="I16" s="83"/>
      <c r="J16" s="84">
        <f>Kobe!J16/'Versicherte absolut'!J15</f>
        <v>69.072268907563029</v>
      </c>
      <c r="K16" s="83"/>
      <c r="L16" s="84">
        <f>Kobe!L16/'Versicherte absolut'!L15</f>
        <v>303.54443790464978</v>
      </c>
      <c r="M16" s="83"/>
      <c r="N16" s="84">
        <f>Kobe!N16/'Versicherte absolut'!N15</f>
        <v>376.87061769616025</v>
      </c>
      <c r="O16" s="83"/>
      <c r="P16" s="84">
        <f>Kobe!P16/'Versicherte absolut'!P15</f>
        <v>375.71460014673517</v>
      </c>
      <c r="Q16" s="83"/>
      <c r="R16" s="84">
        <f>Kobe!R16/'Versicherte absolut'!R15</f>
        <v>392.97411764705885</v>
      </c>
      <c r="S16" s="83"/>
      <c r="T16" s="84">
        <f>Kobe!T16/'Versicherte absolut'!U15</f>
        <v>400.50181159420288</v>
      </c>
      <c r="U16" s="83"/>
      <c r="V16" s="31" t="s">
        <v>29</v>
      </c>
      <c r="W16" s="84">
        <f>Kobe!W16/'Versicherte absolut'!W15</f>
        <v>442.33510285335103</v>
      </c>
      <c r="X16" s="83"/>
      <c r="Y16" s="84">
        <f>Kobe!Y16/'Versicherte absolut'!Y15</f>
        <v>461.33713850837137</v>
      </c>
      <c r="Z16" s="83"/>
      <c r="AA16" s="84">
        <f>Kobe!AA16/'Versicherte absolut'!AA15</f>
        <v>478.92289535798585</v>
      </c>
      <c r="AB16" s="83"/>
      <c r="AC16" s="84">
        <f>Kobe!AC16/'Versicherte absolut'!AC15</f>
        <v>509.10288808664262</v>
      </c>
      <c r="AD16" s="83"/>
      <c r="AE16" s="84">
        <f>Kobe!AE16/'Versicherte absolut'!AE15</f>
        <v>535.27203065134097</v>
      </c>
      <c r="AF16" s="83"/>
      <c r="AG16" s="84">
        <f>Kobe!AG16/'Versicherte absolut'!AG15</f>
        <v>611.45684523809518</v>
      </c>
      <c r="AH16" s="83"/>
      <c r="AI16" s="84">
        <f>Kobe!AI16/'Versicherte absolut'!AI15</f>
        <v>653.12540192926042</v>
      </c>
      <c r="AJ16" s="83"/>
      <c r="AK16" s="84">
        <f>Kobe!AK16/'Versicherte absolut'!AK15</f>
        <v>765.50107991360687</v>
      </c>
      <c r="AL16" s="83"/>
      <c r="AM16" s="84">
        <f>Kobe!AM16/'Versicherte absolut'!AN15</f>
        <v>866.74449339207047</v>
      </c>
      <c r="AN16" s="83"/>
      <c r="AO16" s="84">
        <f>Kobe!AO16/'Versicherte absolut'!AP15</f>
        <v>993.0723684210526</v>
      </c>
      <c r="AP16" s="83"/>
      <c r="AQ16" s="31" t="s">
        <v>29</v>
      </c>
      <c r="AR16" s="84">
        <f>Kobe!AR16/'Versicherte absolut'!AR15</f>
        <v>198.15138461538461</v>
      </c>
      <c r="AS16" s="71"/>
      <c r="AT16" s="84">
        <f>Kobe!AT16/'Versicherte absolut'!AT15</f>
        <v>212.18181818181819</v>
      </c>
      <c r="AU16" s="71"/>
      <c r="AV16" s="84">
        <f>Kobe!AV16/'Versicherte absolut'!AV15</f>
        <v>206.14560236511457</v>
      </c>
      <c r="AW16" s="71"/>
      <c r="AX16" s="84">
        <f>Kobe!AX16/'Versicherte absolut'!AX15</f>
        <v>232.00119688809096</v>
      </c>
      <c r="AY16" s="71"/>
      <c r="AZ16" s="84">
        <f>Kobe!AZ16/'Versicherte absolut'!AZ15</f>
        <v>260.94216216216216</v>
      </c>
      <c r="BA16" s="71"/>
      <c r="BB16" s="84">
        <f>Kobe!BB16/'Versicherte absolut'!BB15</f>
        <v>317.98198198198196</v>
      </c>
      <c r="BC16" s="71"/>
      <c r="BD16" s="84">
        <f>Kobe!BD16/'Versicherte absolut'!BD15</f>
        <v>371.17829457364343</v>
      </c>
      <c r="BE16" s="71"/>
      <c r="BF16" s="84">
        <f>Kobe!BF16/'Versicherte absolut'!BF15</f>
        <v>436.62465181058496</v>
      </c>
      <c r="BG16" s="71"/>
      <c r="BH16" s="84">
        <f>Kobe!BH16/'Versicherte absolut'!BI15</f>
        <v>477.30989583333331</v>
      </c>
      <c r="BI16" s="15"/>
      <c r="BJ16" s="31" t="s">
        <v>29</v>
      </c>
      <c r="BK16" s="84">
        <f>Kobe!BJ16/'Versicherte absolut'!BK15</f>
        <v>577</v>
      </c>
      <c r="BL16" s="83"/>
      <c r="BM16" s="84">
        <f>Kobe!BM16/'Versicherte absolut'!BM15</f>
        <v>604.07667731629397</v>
      </c>
      <c r="BN16" s="83"/>
      <c r="BO16" s="84">
        <f>Kobe!BO16/'Versicherte absolut'!BO15</f>
        <v>661.47283702213281</v>
      </c>
      <c r="BP16" s="83"/>
      <c r="BQ16" s="84">
        <f>Kobe!BQ16/'Versicherte absolut'!BQ15</f>
        <v>688.15884476534291</v>
      </c>
      <c r="BR16" s="83"/>
      <c r="BS16" s="84">
        <f>Kobe!BS16/'Versicherte absolut'!BS15</f>
        <v>778.61702127659578</v>
      </c>
      <c r="BT16" s="83"/>
      <c r="BU16" s="84">
        <f>Kobe!BU16/'Versicherte absolut'!BU15</f>
        <v>1030.9130434782608</v>
      </c>
      <c r="BV16" s="15"/>
    </row>
    <row r="17" spans="1:74" s="20" customFormat="1" x14ac:dyDescent="0.25">
      <c r="A17" s="20" t="s">
        <v>30</v>
      </c>
      <c r="B17" s="84">
        <f>Kobe!B17/'Versicherte absolut'!B16</f>
        <v>383.22370822253504</v>
      </c>
      <c r="C17" s="83"/>
      <c r="D17" s="84">
        <f>Kobe!D17/'Versicherte absolut'!D16</f>
        <v>461.54342962426796</v>
      </c>
      <c r="E17" s="83"/>
      <c r="F17" s="84">
        <f>Kobe!F17/'Versicherte absolut'!F16</f>
        <v>84.322451029633356</v>
      </c>
      <c r="G17" s="83"/>
      <c r="H17" s="84">
        <f>Kobe!H17/'Versicherte absolut'!H16</f>
        <v>81.566675399528421</v>
      </c>
      <c r="I17" s="83"/>
      <c r="J17" s="84">
        <f>Kobe!J17/'Versicherte absolut'!J16</f>
        <v>86.858934169278996</v>
      </c>
      <c r="K17" s="83"/>
      <c r="L17" s="84">
        <f>Kobe!L17/'Versicherte absolut'!L16</f>
        <v>376.68066298342541</v>
      </c>
      <c r="M17" s="83"/>
      <c r="N17" s="84">
        <f>Kobe!N17/'Versicherte absolut'!N16</f>
        <v>437.45773381294964</v>
      </c>
      <c r="O17" s="83"/>
      <c r="P17" s="84">
        <f>Kobe!P17/'Versicherte absolut'!P16</f>
        <v>439.02607913669067</v>
      </c>
      <c r="Q17" s="83"/>
      <c r="R17" s="84">
        <f>Kobe!R17/'Versicherte absolut'!R16</f>
        <v>412.08870967741933</v>
      </c>
      <c r="S17" s="83"/>
      <c r="T17" s="84">
        <f>Kobe!T17/'Versicherte absolut'!U16</f>
        <v>414.02338811630847</v>
      </c>
      <c r="U17" s="83"/>
      <c r="V17" s="31" t="s">
        <v>30</v>
      </c>
      <c r="W17" s="84">
        <f>Kobe!W17/'Versicherte absolut'!W16</f>
        <v>472.78453038674036</v>
      </c>
      <c r="X17" s="83"/>
      <c r="Y17" s="84">
        <f>Kobe!Y17/'Versicherte absolut'!Y16</f>
        <v>502.3739837398374</v>
      </c>
      <c r="Z17" s="83"/>
      <c r="AA17" s="84">
        <f>Kobe!AA17/'Versicherte absolut'!AA16</f>
        <v>519.72513562386985</v>
      </c>
      <c r="AB17" s="83"/>
      <c r="AC17" s="84">
        <f>Kobe!AC17/'Versicherte absolut'!AC16</f>
        <v>540.18743768693923</v>
      </c>
      <c r="AD17" s="83"/>
      <c r="AE17" s="84">
        <f>Kobe!AE17/'Versicherte absolut'!AE16</f>
        <v>579.34157832744404</v>
      </c>
      <c r="AF17" s="83"/>
      <c r="AG17" s="84">
        <f>Kobe!AG17/'Versicherte absolut'!AG16</f>
        <v>631.38551401869154</v>
      </c>
      <c r="AH17" s="83"/>
      <c r="AI17" s="84">
        <f>Kobe!AI17/'Versicherte absolut'!AI16</f>
        <v>683.73951715374847</v>
      </c>
      <c r="AJ17" s="83"/>
      <c r="AK17" s="84">
        <f>Kobe!AK17/'Versicherte absolut'!AK16</f>
        <v>775.406050955414</v>
      </c>
      <c r="AL17" s="83"/>
      <c r="AM17" s="84">
        <f>Kobe!AM17/'Versicherte absolut'!AN16</f>
        <v>834.7091836734694</v>
      </c>
      <c r="AN17" s="83"/>
      <c r="AO17" s="84">
        <f>Kobe!AO17/'Versicherte absolut'!AP16</f>
        <v>947.16981132075466</v>
      </c>
      <c r="AP17" s="83"/>
      <c r="AQ17" s="31" t="s">
        <v>30</v>
      </c>
      <c r="AR17" s="84">
        <f>Kobe!AR17/'Versicherte absolut'!AR16</f>
        <v>246.88877005347592</v>
      </c>
      <c r="AS17" s="71"/>
      <c r="AT17" s="84">
        <f>Kobe!AT17/'Versicherte absolut'!AT16</f>
        <v>295.29391891891891</v>
      </c>
      <c r="AU17" s="71"/>
      <c r="AV17" s="84">
        <f>Kobe!AV17/'Versicherte absolut'!AV16</f>
        <v>306.68438818565403</v>
      </c>
      <c r="AW17" s="71"/>
      <c r="AX17" s="84">
        <f>Kobe!AX17/'Versicherte absolut'!AX16</f>
        <v>307.34974283614991</v>
      </c>
      <c r="AY17" s="71"/>
      <c r="AZ17" s="84">
        <f>Kobe!AZ17/'Versicherte absolut'!AZ16</f>
        <v>337.36597614563715</v>
      </c>
      <c r="BA17" s="71"/>
      <c r="BB17" s="84">
        <f>Kobe!BB17/'Versicherte absolut'!BB16</f>
        <v>366.9818670248489</v>
      </c>
      <c r="BC17" s="71"/>
      <c r="BD17" s="84">
        <f>Kobe!BD17/'Versicherte absolut'!BD16</f>
        <v>417.00992907801418</v>
      </c>
      <c r="BE17" s="71"/>
      <c r="BF17" s="84">
        <f>Kobe!BF17/'Versicherte absolut'!BF16</f>
        <v>475.58319604612848</v>
      </c>
      <c r="BG17" s="71"/>
      <c r="BH17" s="84">
        <f>Kobe!BH17/'Versicherte absolut'!BI16</f>
        <v>539.67941176470583</v>
      </c>
      <c r="BI17" s="15"/>
      <c r="BJ17" s="31" t="s">
        <v>30</v>
      </c>
      <c r="BK17" s="84">
        <f>Kobe!BJ17/'Versicherte absolut'!BK16</f>
        <v>591.55081555834374</v>
      </c>
      <c r="BL17" s="83"/>
      <c r="BM17" s="84">
        <f>Kobe!BM17/'Versicherte absolut'!BM16</f>
        <v>673.42703533026111</v>
      </c>
      <c r="BN17" s="83"/>
      <c r="BO17" s="84">
        <f>Kobe!BO17/'Versicherte absolut'!BO16</f>
        <v>709.33928571428567</v>
      </c>
      <c r="BP17" s="83"/>
      <c r="BQ17" s="84">
        <f>Kobe!BQ17/'Versicherte absolut'!BQ16</f>
        <v>759.28682170542641</v>
      </c>
      <c r="BR17" s="83"/>
      <c r="BS17" s="84">
        <f>Kobe!BS17/'Versicherte absolut'!BS16</f>
        <v>793.78918918918919</v>
      </c>
      <c r="BT17" s="83"/>
      <c r="BU17" s="84">
        <f>Kobe!BU17/'Versicherte absolut'!BU16</f>
        <v>913.51851851851848</v>
      </c>
      <c r="BV17" s="15"/>
    </row>
    <row r="18" spans="1:74" s="20" customFormat="1" x14ac:dyDescent="0.25">
      <c r="A18" s="20" t="s">
        <v>31</v>
      </c>
      <c r="B18" s="84">
        <f>Kobe!B18/'Versicherte absolut'!B17</f>
        <v>358.13978655822802</v>
      </c>
      <c r="C18" s="83"/>
      <c r="D18" s="84">
        <f>Kobe!D18/'Versicherte absolut'!D17</f>
        <v>430.30482661668231</v>
      </c>
      <c r="E18" s="83"/>
      <c r="F18" s="84">
        <f>Kobe!F18/'Versicherte absolut'!F17</f>
        <v>69.844386203023348</v>
      </c>
      <c r="G18" s="83"/>
      <c r="H18" s="84">
        <f>Kobe!H18/'Versicherte absolut'!H17</f>
        <v>67.312745756209836</v>
      </c>
      <c r="I18" s="83"/>
      <c r="J18" s="84">
        <f>Kobe!J18/'Versicherte absolut'!J17</f>
        <v>72.263918091233208</v>
      </c>
      <c r="K18" s="83"/>
      <c r="L18" s="84">
        <f>Kobe!L18/'Versicherte absolut'!L17</f>
        <v>331.54690909090908</v>
      </c>
      <c r="M18" s="83"/>
      <c r="N18" s="84">
        <f>Kobe!N18/'Versicherte absolut'!N17</f>
        <v>390.60427960057064</v>
      </c>
      <c r="O18" s="83"/>
      <c r="P18" s="84">
        <f>Kobe!P18/'Versicherte absolut'!P17</f>
        <v>415.88180933852141</v>
      </c>
      <c r="Q18" s="83"/>
      <c r="R18" s="84">
        <f>Kobe!R18/'Versicherte absolut'!R17</f>
        <v>405.11087645195352</v>
      </c>
      <c r="S18" s="83"/>
      <c r="T18" s="84">
        <f>Kobe!T18/'Versicherte absolut'!U17</f>
        <v>425.80945315811783</v>
      </c>
      <c r="U18" s="83"/>
      <c r="V18" s="31" t="s">
        <v>31</v>
      </c>
      <c r="W18" s="84">
        <f>Kobe!W18/'Versicherte absolut'!W17</f>
        <v>442.2235234215886</v>
      </c>
      <c r="X18" s="83"/>
      <c r="Y18" s="84">
        <f>Kobe!Y18/'Versicherte absolut'!Y17</f>
        <v>480.42138728323698</v>
      </c>
      <c r="Z18" s="83"/>
      <c r="AA18" s="84">
        <f>Kobe!AA18/'Versicherte absolut'!AA17</f>
        <v>514.23123856009761</v>
      </c>
      <c r="AB18" s="83"/>
      <c r="AC18" s="84">
        <f>Kobe!AC18/'Versicherte absolut'!AC17</f>
        <v>567.20888733379991</v>
      </c>
      <c r="AD18" s="83"/>
      <c r="AE18" s="84">
        <f>Kobe!AE18/'Versicherte absolut'!AE17</f>
        <v>601.26521191775078</v>
      </c>
      <c r="AF18" s="83"/>
      <c r="AG18" s="84">
        <f>Kobe!AG18/'Versicherte absolut'!AG17</f>
        <v>654.00471698113211</v>
      </c>
      <c r="AH18" s="83"/>
      <c r="AI18" s="84">
        <f>Kobe!AI18/'Versicherte absolut'!AI17</f>
        <v>710.79031230082853</v>
      </c>
      <c r="AJ18" s="83"/>
      <c r="AK18" s="84">
        <f>Kobe!AK18/'Versicherte absolut'!AK17</f>
        <v>800.54537366548038</v>
      </c>
      <c r="AL18" s="83"/>
      <c r="AM18" s="84">
        <f>Kobe!AM18/'Versicherte absolut'!AN17</f>
        <v>887.6703645007924</v>
      </c>
      <c r="AN18" s="83"/>
      <c r="AO18" s="84">
        <f>Kobe!AO18/'Versicherte absolut'!AP17</f>
        <v>1015.4273255813954</v>
      </c>
      <c r="AP18" s="83"/>
      <c r="AQ18" s="31" t="s">
        <v>31</v>
      </c>
      <c r="AR18" s="84">
        <f>Kobe!AR18/'Versicherte absolut'!AR17</f>
        <v>230.75520833333334</v>
      </c>
      <c r="AS18" s="71"/>
      <c r="AT18" s="84">
        <f>Kobe!AT18/'Versicherte absolut'!AT17</f>
        <v>228.19449225473321</v>
      </c>
      <c r="AU18" s="71"/>
      <c r="AV18" s="84">
        <f>Kobe!AV18/'Versicherte absolut'!AV17</f>
        <v>259.20783564261825</v>
      </c>
      <c r="AW18" s="71"/>
      <c r="AX18" s="84">
        <f>Kobe!AX18/'Versicherte absolut'!AX17</f>
        <v>266.42942537601232</v>
      </c>
      <c r="AY18" s="71"/>
      <c r="AZ18" s="84">
        <f>Kobe!AZ18/'Versicherte absolut'!AZ17</f>
        <v>301.85123647604325</v>
      </c>
      <c r="BA18" s="71"/>
      <c r="BB18" s="84">
        <f>Kobe!BB18/'Versicherte absolut'!BB17</f>
        <v>335.39839449541284</v>
      </c>
      <c r="BC18" s="71"/>
      <c r="BD18" s="84">
        <f>Kobe!BD18/'Versicherte absolut'!BD17</f>
        <v>406.69805105682133</v>
      </c>
      <c r="BE18" s="71"/>
      <c r="BF18" s="84">
        <f>Kobe!BF18/'Versicherte absolut'!BF17</f>
        <v>469.07194029850746</v>
      </c>
      <c r="BG18" s="71"/>
      <c r="BH18" s="84">
        <f>Kobe!BH18/'Versicherte absolut'!BI17</f>
        <v>539.88764404609481</v>
      </c>
      <c r="BI18" s="15"/>
      <c r="BJ18" s="31" t="s">
        <v>31</v>
      </c>
      <c r="BK18" s="84">
        <f>Kobe!BJ18/'Versicherte absolut'!BK17</f>
        <v>587.63261390887294</v>
      </c>
      <c r="BL18" s="83"/>
      <c r="BM18" s="84">
        <f>Kobe!BM18/'Versicherte absolut'!BM17</f>
        <v>662.47230864965775</v>
      </c>
      <c r="BN18" s="83"/>
      <c r="BO18" s="84">
        <f>Kobe!BO18/'Versicherte absolut'!BO17</f>
        <v>715.93171996542787</v>
      </c>
      <c r="BP18" s="83"/>
      <c r="BQ18" s="84">
        <f>Kobe!BQ18/'Versicherte absolut'!BQ17</f>
        <v>823.82909604519773</v>
      </c>
      <c r="BR18" s="83"/>
      <c r="BS18" s="84">
        <f>Kobe!BS18/'Versicherte absolut'!BS17</f>
        <v>842.17164179104475</v>
      </c>
      <c r="BT18" s="83"/>
      <c r="BU18" s="84">
        <f>Kobe!BU18/'Versicherte absolut'!BU17</f>
        <v>977.49166666666667</v>
      </c>
      <c r="BV18" s="15"/>
    </row>
    <row r="19" spans="1:74" s="20" customFormat="1" x14ac:dyDescent="0.25">
      <c r="A19" s="20" t="s">
        <v>32</v>
      </c>
      <c r="B19" s="84">
        <f>Kobe!B19/'Versicherte absolut'!B18</f>
        <v>389.11213689308789</v>
      </c>
      <c r="C19" s="83"/>
      <c r="D19" s="84">
        <f>Kobe!D19/'Versicherte absolut'!D18</f>
        <v>481.55919649533064</v>
      </c>
      <c r="E19" s="83"/>
      <c r="F19" s="84">
        <f>Kobe!F19/'Versicherte absolut'!F18</f>
        <v>83.363594118232811</v>
      </c>
      <c r="G19" s="83"/>
      <c r="H19" s="84">
        <f>Kobe!H19/'Versicherte absolut'!H18</f>
        <v>82.861862881591904</v>
      </c>
      <c r="I19" s="83"/>
      <c r="J19" s="84">
        <f>Kobe!J19/'Versicherte absolut'!J18</f>
        <v>83.840518080893332</v>
      </c>
      <c r="K19" s="83"/>
      <c r="L19" s="84">
        <f>Kobe!L19/'Versicherte absolut'!L18</f>
        <v>375.14919102529723</v>
      </c>
      <c r="M19" s="83"/>
      <c r="N19" s="84">
        <f>Kobe!N19/'Versicherte absolut'!N18</f>
        <v>430.64039822478111</v>
      </c>
      <c r="O19" s="83"/>
      <c r="P19" s="84">
        <f>Kobe!P19/'Versicherte absolut'!P18</f>
        <v>466.29834719444153</v>
      </c>
      <c r="Q19" s="83"/>
      <c r="R19" s="84">
        <f>Kobe!R19/'Versicherte absolut'!R18</f>
        <v>464.82027272727271</v>
      </c>
      <c r="S19" s="83"/>
      <c r="T19" s="84">
        <f>Kobe!T19/'Versicherte absolut'!U18</f>
        <v>473.60200578243587</v>
      </c>
      <c r="U19" s="83"/>
      <c r="V19" s="31" t="s">
        <v>32</v>
      </c>
      <c r="W19" s="84">
        <f>Kobe!W19/'Versicherte absolut'!W18</f>
        <v>513.6560283687943</v>
      </c>
      <c r="X19" s="83"/>
      <c r="Y19" s="84">
        <f>Kobe!Y19/'Versicherte absolut'!Y18</f>
        <v>563.6803350418802</v>
      </c>
      <c r="Z19" s="83"/>
      <c r="AA19" s="84">
        <f>Kobe!AA19/'Versicherte absolut'!AA18</f>
        <v>599.42652519893898</v>
      </c>
      <c r="AB19" s="83"/>
      <c r="AC19" s="84">
        <f>Kobe!AC19/'Versicherte absolut'!AC18</f>
        <v>630.5607008760951</v>
      </c>
      <c r="AD19" s="83"/>
      <c r="AE19" s="84">
        <f>Kobe!AE19/'Versicherte absolut'!AE18</f>
        <v>660.43604531410915</v>
      </c>
      <c r="AF19" s="83"/>
      <c r="AG19" s="84">
        <f>Kobe!AG19/'Versicherte absolut'!AG18</f>
        <v>715.40589463912738</v>
      </c>
      <c r="AH19" s="83"/>
      <c r="AI19" s="84">
        <f>Kobe!AI19/'Versicherte absolut'!AI18</f>
        <v>777.83935534182478</v>
      </c>
      <c r="AJ19" s="83"/>
      <c r="AK19" s="84">
        <f>Kobe!AK19/'Versicherte absolut'!AK18</f>
        <v>844.10223228728569</v>
      </c>
      <c r="AL19" s="83"/>
      <c r="AM19" s="84">
        <f>Kobe!AM19/'Versicherte absolut'!AN18</f>
        <v>920.45967741935488</v>
      </c>
      <c r="AN19" s="83"/>
      <c r="AO19" s="84">
        <f>Kobe!AO19/'Versicherte absolut'!AP18</f>
        <v>1059.0958579881658</v>
      </c>
      <c r="AP19" s="83"/>
      <c r="AQ19" s="31" t="s">
        <v>32</v>
      </c>
      <c r="AR19" s="84">
        <f>Kobe!AR19/'Versicherte absolut'!AR18</f>
        <v>254.52917558886509</v>
      </c>
      <c r="AS19" s="71"/>
      <c r="AT19" s="84">
        <f>Kobe!AT19/'Versicherte absolut'!AT18</f>
        <v>253.48394386298764</v>
      </c>
      <c r="AU19" s="71"/>
      <c r="AV19" s="84">
        <f>Kobe!AV19/'Versicherte absolut'!AV18</f>
        <v>287.40444396966137</v>
      </c>
      <c r="AW19" s="71"/>
      <c r="AX19" s="84">
        <f>Kobe!AX19/'Versicherte absolut'!AX18</f>
        <v>309.16940386534799</v>
      </c>
      <c r="AY19" s="71"/>
      <c r="AZ19" s="84">
        <f>Kobe!AZ19/'Versicherte absolut'!AZ18</f>
        <v>337.26410057693965</v>
      </c>
      <c r="BA19" s="71"/>
      <c r="BB19" s="84">
        <f>Kobe!BB19/'Versicherte absolut'!BB18</f>
        <v>389.90784333366724</v>
      </c>
      <c r="BC19" s="71"/>
      <c r="BD19" s="84">
        <f>Kobe!BD19/'Versicherte absolut'!BD18</f>
        <v>454.80353773584903</v>
      </c>
      <c r="BE19" s="71"/>
      <c r="BF19" s="84">
        <f>Kobe!BF19/'Versicherte absolut'!BF18</f>
        <v>532.31420208704503</v>
      </c>
      <c r="BG19" s="71"/>
      <c r="BH19" s="84">
        <f>Kobe!BH19/'Versicherte absolut'!BI18</f>
        <v>612.11732522796353</v>
      </c>
      <c r="BI19" s="15"/>
      <c r="BJ19" s="31" t="s">
        <v>32</v>
      </c>
      <c r="BK19" s="84">
        <f>Kobe!BJ19/'Versicherte absolut'!BK18</f>
        <v>668.21853722820117</v>
      </c>
      <c r="BL19" s="83"/>
      <c r="BM19" s="84">
        <f>Kobe!BM19/'Versicherte absolut'!BM18</f>
        <v>713.12048524951751</v>
      </c>
      <c r="BN19" s="83"/>
      <c r="BO19" s="84">
        <f>Kobe!BO19/'Versicherte absolut'!BO18</f>
        <v>776.3421828908555</v>
      </c>
      <c r="BP19" s="83"/>
      <c r="BQ19" s="84">
        <f>Kobe!BQ19/'Versicherte absolut'!BQ18</f>
        <v>828.39720670391057</v>
      </c>
      <c r="BR19" s="83"/>
      <c r="BS19" s="84">
        <f>Kobe!BS19/'Versicherte absolut'!BS18</f>
        <v>889.72979797979804</v>
      </c>
      <c r="BT19" s="83"/>
      <c r="BU19" s="84">
        <f>Kobe!BU19/'Versicherte absolut'!BU18</f>
        <v>1030.9181494661921</v>
      </c>
      <c r="BV19" s="15"/>
    </row>
    <row r="20" spans="1:74" s="20" customFormat="1" x14ac:dyDescent="0.25">
      <c r="A20" s="20" t="s">
        <v>33</v>
      </c>
      <c r="B20" s="84">
        <f>Kobe!B20/'Versicherte absolut'!B19</f>
        <v>396.81957027802957</v>
      </c>
      <c r="C20" s="83"/>
      <c r="D20" s="84">
        <f>Kobe!D20/'Versicherte absolut'!D19</f>
        <v>476.67914703074945</v>
      </c>
      <c r="E20" s="83"/>
      <c r="F20" s="84">
        <f>Kobe!F20/'Versicherte absolut'!F19</f>
        <v>79.378545887961863</v>
      </c>
      <c r="G20" s="83"/>
      <c r="H20" s="84">
        <f>Kobe!H20/'Versicherte absolut'!H19</f>
        <v>78.784143305994206</v>
      </c>
      <c r="I20" s="83"/>
      <c r="J20" s="84">
        <f>Kobe!J20/'Versicherte absolut'!J19</f>
        <v>79.942437966941512</v>
      </c>
      <c r="K20" s="83"/>
      <c r="L20" s="84">
        <f>Kobe!L20/'Versicherte absolut'!L19</f>
        <v>340.57781770045386</v>
      </c>
      <c r="M20" s="83"/>
      <c r="N20" s="84">
        <f>Kobe!N20/'Versicherte absolut'!N19</f>
        <v>393.68817810342398</v>
      </c>
      <c r="O20" s="83"/>
      <c r="P20" s="84">
        <f>Kobe!P20/'Versicherte absolut'!P19</f>
        <v>433.93576234607082</v>
      </c>
      <c r="Q20" s="83"/>
      <c r="R20" s="84">
        <f>Kobe!R20/'Versicherte absolut'!R19</f>
        <v>435.48350764279968</v>
      </c>
      <c r="S20" s="83"/>
      <c r="T20" s="84">
        <f>Kobe!T20/'Versicherte absolut'!U19</f>
        <v>443.88687698338623</v>
      </c>
      <c r="U20" s="83"/>
      <c r="V20" s="31" t="s">
        <v>33</v>
      </c>
      <c r="W20" s="84">
        <f>Kobe!W20/'Versicherte absolut'!W19</f>
        <v>469.84157199877188</v>
      </c>
      <c r="X20" s="83"/>
      <c r="Y20" s="84">
        <f>Kobe!Y20/'Versicherte absolut'!Y19</f>
        <v>515.19542128864759</v>
      </c>
      <c r="Z20" s="83"/>
      <c r="AA20" s="84">
        <f>Kobe!AA20/'Versicherte absolut'!AA19</f>
        <v>548.71505583365422</v>
      </c>
      <c r="AB20" s="83"/>
      <c r="AC20" s="84">
        <f>Kobe!AC20/'Versicherte absolut'!AC19</f>
        <v>602.29862306368329</v>
      </c>
      <c r="AD20" s="83"/>
      <c r="AE20" s="84">
        <f>Kobe!AE20/'Versicherte absolut'!AE19</f>
        <v>648.35203195554016</v>
      </c>
      <c r="AF20" s="83"/>
      <c r="AG20" s="84">
        <f>Kobe!AG20/'Versicherte absolut'!AG19</f>
        <v>693.22536706173707</v>
      </c>
      <c r="AH20" s="83"/>
      <c r="AI20" s="84">
        <f>Kobe!AI20/'Versicherte absolut'!AI19</f>
        <v>764.38225607245784</v>
      </c>
      <c r="AJ20" s="83"/>
      <c r="AK20" s="84">
        <f>Kobe!AK20/'Versicherte absolut'!AK19</f>
        <v>835.58929503916454</v>
      </c>
      <c r="AL20" s="83"/>
      <c r="AM20" s="84">
        <f>Kobe!AM20/'Versicherte absolut'!AN19</f>
        <v>932.0596393897365</v>
      </c>
      <c r="AN20" s="83"/>
      <c r="AO20" s="84">
        <f>Kobe!AO20/'Versicherte absolut'!AP19</f>
        <v>1054.7769848349687</v>
      </c>
      <c r="AP20" s="83"/>
      <c r="AQ20" s="31" t="s">
        <v>33</v>
      </c>
      <c r="AR20" s="84">
        <f>Kobe!AR20/'Versicherte absolut'!AR19</f>
        <v>231.28812621090506</v>
      </c>
      <c r="AS20" s="71"/>
      <c r="AT20" s="84">
        <f>Kobe!AT20/'Versicherte absolut'!AT19</f>
        <v>242.90139687756778</v>
      </c>
      <c r="AU20" s="71"/>
      <c r="AV20" s="84">
        <f>Kobe!AV20/'Versicherte absolut'!AV19</f>
        <v>285.21629397149206</v>
      </c>
      <c r="AW20" s="71"/>
      <c r="AX20" s="84">
        <f>Kobe!AX20/'Versicherte absolut'!AX19</f>
        <v>303.49892384954393</v>
      </c>
      <c r="AY20" s="71"/>
      <c r="AZ20" s="84">
        <f>Kobe!AZ20/'Versicherte absolut'!AZ19</f>
        <v>334.41576236895349</v>
      </c>
      <c r="BA20" s="71"/>
      <c r="BB20" s="84">
        <f>Kobe!BB20/'Versicherte absolut'!BB19</f>
        <v>380.19236374234919</v>
      </c>
      <c r="BC20" s="71"/>
      <c r="BD20" s="84">
        <f>Kobe!BD20/'Versicherte absolut'!BD19</f>
        <v>426.53536043730782</v>
      </c>
      <c r="BE20" s="71"/>
      <c r="BF20" s="84">
        <f>Kobe!BF20/'Versicherte absolut'!BF19</f>
        <v>515.16560586045398</v>
      </c>
      <c r="BG20" s="71"/>
      <c r="BH20" s="84">
        <f>Kobe!BH20/'Versicherte absolut'!BI19</f>
        <v>574.86964699074076</v>
      </c>
      <c r="BI20" s="15"/>
      <c r="BJ20" s="31" t="s">
        <v>33</v>
      </c>
      <c r="BK20" s="84">
        <f>Kobe!BJ20/'Versicherte absolut'!BK19</f>
        <v>646.88588007736939</v>
      </c>
      <c r="BL20" s="83"/>
      <c r="BM20" s="84">
        <f>Kobe!BM20/'Versicherte absolut'!BM19</f>
        <v>708.79017177647313</v>
      </c>
      <c r="BN20" s="83"/>
      <c r="BO20" s="84">
        <f>Kobe!BO20/'Versicherte absolut'!BO19</f>
        <v>765.98802753666564</v>
      </c>
      <c r="BP20" s="83"/>
      <c r="BQ20" s="84">
        <f>Kobe!BQ20/'Versicherte absolut'!BQ19</f>
        <v>802.83227561196736</v>
      </c>
      <c r="BR20" s="83"/>
      <c r="BS20" s="84">
        <f>Kobe!BS20/'Versicherte absolut'!BS19</f>
        <v>911.99904580152668</v>
      </c>
      <c r="BT20" s="83"/>
      <c r="BU20" s="84">
        <f>Kobe!BU20/'Versicherte absolut'!BU19</f>
        <v>1035.2679900744417</v>
      </c>
      <c r="BV20" s="15"/>
    </row>
    <row r="21" spans="1:74" s="20" customFormat="1" x14ac:dyDescent="0.25">
      <c r="A21" s="20" t="s">
        <v>34</v>
      </c>
      <c r="B21" s="84">
        <f>Kobe!B21/'Versicherte absolut'!B20</f>
        <v>497.24447569304942</v>
      </c>
      <c r="C21" s="83"/>
      <c r="D21" s="84">
        <f>Kobe!D21/'Versicherte absolut'!D20</f>
        <v>570.37968350860899</v>
      </c>
      <c r="E21" s="83"/>
      <c r="F21" s="84">
        <f>Kobe!F21/'Versicherte absolut'!F20</f>
        <v>110.39251746042888</v>
      </c>
      <c r="G21" s="83"/>
      <c r="H21" s="84">
        <f>Kobe!H21/'Versicherte absolut'!H20</f>
        <v>107.30091690130676</v>
      </c>
      <c r="I21" s="83"/>
      <c r="J21" s="84">
        <f>Kobe!J21/'Versicherte absolut'!J20</f>
        <v>113.31710148886764</v>
      </c>
      <c r="K21" s="83"/>
      <c r="L21" s="84">
        <f>Kobe!L21/'Versicherte absolut'!L20</f>
        <v>415.7628055878929</v>
      </c>
      <c r="M21" s="83"/>
      <c r="N21" s="84">
        <f>Kobe!N21/'Versicherte absolut'!N20</f>
        <v>442.6317032040472</v>
      </c>
      <c r="O21" s="83"/>
      <c r="P21" s="84">
        <f>Kobe!P21/'Versicherte absolut'!P20</f>
        <v>493.02366581956795</v>
      </c>
      <c r="Q21" s="83"/>
      <c r="R21" s="84">
        <f>Kobe!R21/'Versicherte absolut'!R20</f>
        <v>512.00733783387147</v>
      </c>
      <c r="S21" s="83"/>
      <c r="T21" s="84">
        <f>Kobe!T21/'Versicherte absolut'!U20</f>
        <v>535.33015346329319</v>
      </c>
      <c r="U21" s="83"/>
      <c r="V21" s="31" t="s">
        <v>34</v>
      </c>
      <c r="W21" s="84">
        <f>Kobe!W21/'Versicherte absolut'!W20</f>
        <v>557.60094800770253</v>
      </c>
      <c r="X21" s="83"/>
      <c r="Y21" s="84">
        <f>Kobe!Y21/'Versicherte absolut'!Y20</f>
        <v>608.25193606854509</v>
      </c>
      <c r="Z21" s="83"/>
      <c r="AA21" s="84">
        <f>Kobe!AA21/'Versicherte absolut'!AA20</f>
        <v>638.39028960817723</v>
      </c>
      <c r="AB21" s="83"/>
      <c r="AC21" s="84">
        <f>Kobe!AC21/'Versicherte absolut'!AC20</f>
        <v>683.54689223979403</v>
      </c>
      <c r="AD21" s="83"/>
      <c r="AE21" s="84">
        <f>Kobe!AE21/'Versicherte absolut'!AE20</f>
        <v>741.53929214157165</v>
      </c>
      <c r="AF21" s="83"/>
      <c r="AG21" s="84">
        <f>Kobe!AG21/'Versicherte absolut'!AG20</f>
        <v>791.50019952114928</v>
      </c>
      <c r="AH21" s="83"/>
      <c r="AI21" s="84">
        <f>Kobe!AI21/'Versicherte absolut'!AI20</f>
        <v>859.42307692307691</v>
      </c>
      <c r="AJ21" s="83"/>
      <c r="AK21" s="84">
        <f>Kobe!AK21/'Versicherte absolut'!AK20</f>
        <v>939.88425815670394</v>
      </c>
      <c r="AL21" s="83"/>
      <c r="AM21" s="84">
        <f>Kobe!AM21/'Versicherte absolut'!AN20</f>
        <v>1032.7766410912191</v>
      </c>
      <c r="AN21" s="83"/>
      <c r="AO21" s="84">
        <f>Kobe!AO21/'Versicherte absolut'!AP20</f>
        <v>1135.0394574599261</v>
      </c>
      <c r="AP21" s="83"/>
      <c r="AQ21" s="31" t="s">
        <v>34</v>
      </c>
      <c r="AR21" s="84">
        <f>Kobe!AR21/'Versicherte absolut'!AR20</f>
        <v>281.4435179358087</v>
      </c>
      <c r="AS21" s="71"/>
      <c r="AT21" s="84">
        <f>Kobe!AT21/'Versicherte absolut'!AT20</f>
        <v>290.07188306104899</v>
      </c>
      <c r="AU21" s="71"/>
      <c r="AV21" s="84">
        <f>Kobe!AV21/'Versicherte absolut'!AV20</f>
        <v>321.89993646759848</v>
      </c>
      <c r="AW21" s="71"/>
      <c r="AX21" s="84">
        <f>Kobe!AX21/'Versicherte absolut'!AX20</f>
        <v>354.06594827586207</v>
      </c>
      <c r="AY21" s="71"/>
      <c r="AZ21" s="84">
        <f>Kobe!AZ21/'Versicherte absolut'!AZ20</f>
        <v>382.36957392814213</v>
      </c>
      <c r="BA21" s="71"/>
      <c r="BB21" s="84">
        <f>Kobe!BB21/'Versicherte absolut'!BB20</f>
        <v>429.55055685814773</v>
      </c>
      <c r="BC21" s="71"/>
      <c r="BD21" s="84">
        <f>Kobe!BD21/'Versicherte absolut'!BD20</f>
        <v>503.70914033299357</v>
      </c>
      <c r="BE21" s="71"/>
      <c r="BF21" s="84">
        <f>Kobe!BF21/'Versicherte absolut'!BF20</f>
        <v>551.05431534540344</v>
      </c>
      <c r="BG21" s="71"/>
      <c r="BH21" s="84">
        <f>Kobe!BH21/'Versicherte absolut'!BI20</f>
        <v>660.63009027081239</v>
      </c>
      <c r="BI21" s="15"/>
      <c r="BJ21" s="31" t="s">
        <v>34</v>
      </c>
      <c r="BK21" s="84">
        <f>Kobe!BJ21/'Versicherte absolut'!BK20</f>
        <v>730.08150631931903</v>
      </c>
      <c r="BL21" s="83"/>
      <c r="BM21" s="84">
        <f>Kobe!BM21/'Versicherte absolut'!BM20</f>
        <v>797.38817845978974</v>
      </c>
      <c r="BN21" s="83"/>
      <c r="BO21" s="84">
        <f>Kobe!BO21/'Versicherte absolut'!BO20</f>
        <v>856.64364461738001</v>
      </c>
      <c r="BP21" s="83"/>
      <c r="BQ21" s="84">
        <f>Kobe!BQ21/'Versicherte absolut'!BQ20</f>
        <v>955.58698795180726</v>
      </c>
      <c r="BR21" s="83"/>
      <c r="BS21" s="84">
        <f>Kobe!BS21/'Versicherte absolut'!BS20</f>
        <v>1023.0956696878147</v>
      </c>
      <c r="BT21" s="83"/>
      <c r="BU21" s="84">
        <f>Kobe!BU21/'Versicherte absolut'!BU20</f>
        <v>1137.1840354767185</v>
      </c>
      <c r="BV21" s="15"/>
    </row>
    <row r="22" spans="1:74" s="20" customFormat="1" x14ac:dyDescent="0.25">
      <c r="A22" s="20" t="s">
        <v>35</v>
      </c>
      <c r="B22" s="84">
        <f>Kobe!B22/'Versicherte absolut'!B21</f>
        <v>451.29080260921012</v>
      </c>
      <c r="C22" s="83"/>
      <c r="D22" s="84">
        <f>Kobe!D22/'Versicherte absolut'!D21</f>
        <v>532.49758944899054</v>
      </c>
      <c r="E22" s="83"/>
      <c r="F22" s="84">
        <f>Kobe!F22/'Versicherte absolut'!F21</f>
        <v>103.11103631251733</v>
      </c>
      <c r="G22" s="83"/>
      <c r="H22" s="84">
        <f>Kobe!H22/'Versicherte absolut'!H21</f>
        <v>101.37356228738052</v>
      </c>
      <c r="I22" s="83"/>
      <c r="J22" s="84">
        <f>Kobe!J22/'Versicherte absolut'!J21</f>
        <v>104.7729914000155</v>
      </c>
      <c r="K22" s="83"/>
      <c r="L22" s="84">
        <f>Kobe!L22/'Versicherte absolut'!L21</f>
        <v>396.04629988376598</v>
      </c>
      <c r="M22" s="83"/>
      <c r="N22" s="84">
        <f>Kobe!N22/'Versicherte absolut'!N21</f>
        <v>453.8450647249191</v>
      </c>
      <c r="O22" s="83"/>
      <c r="P22" s="84">
        <f>Kobe!P22/'Versicherte absolut'!P21</f>
        <v>503.13269916765756</v>
      </c>
      <c r="Q22" s="83"/>
      <c r="R22" s="84">
        <f>Kobe!R22/'Versicherte absolut'!R21</f>
        <v>506.11309192200559</v>
      </c>
      <c r="S22" s="83"/>
      <c r="T22" s="84">
        <f>Kobe!T22/'Versicherte absolut'!U21</f>
        <v>515.18021978021977</v>
      </c>
      <c r="U22" s="83"/>
      <c r="V22" s="31" t="s">
        <v>35</v>
      </c>
      <c r="W22" s="84">
        <f>Kobe!W22/'Versicherte absolut'!W21</f>
        <v>541.75516630584525</v>
      </c>
      <c r="X22" s="83"/>
      <c r="Y22" s="84">
        <f>Kobe!Y22/'Versicherte absolut'!Y21</f>
        <v>570.08748507543692</v>
      </c>
      <c r="Z22" s="83"/>
      <c r="AA22" s="84">
        <f>Kobe!AA22/'Versicherte absolut'!AA21</f>
        <v>608.78282670009401</v>
      </c>
      <c r="AB22" s="83"/>
      <c r="AC22" s="84">
        <f>Kobe!AC22/'Versicherte absolut'!AC21</f>
        <v>657.0860425043079</v>
      </c>
      <c r="AD22" s="83"/>
      <c r="AE22" s="84">
        <f>Kobe!AE22/'Versicherte absolut'!AE21</f>
        <v>690.76234739178688</v>
      </c>
      <c r="AF22" s="83"/>
      <c r="AG22" s="84">
        <f>Kobe!AG22/'Versicherte absolut'!AG21</f>
        <v>734.17813190280845</v>
      </c>
      <c r="AH22" s="83"/>
      <c r="AI22" s="84">
        <f>Kobe!AI22/'Versicherte absolut'!AI21</f>
        <v>797.27807183364837</v>
      </c>
      <c r="AJ22" s="83"/>
      <c r="AK22" s="84">
        <f>Kobe!AK22/'Versicherte absolut'!AK21</f>
        <v>866.98277634961437</v>
      </c>
      <c r="AL22" s="83"/>
      <c r="AM22" s="84">
        <f>Kobe!AM22/'Versicherte absolut'!AN21</f>
        <v>960.36200527704489</v>
      </c>
      <c r="AN22" s="83"/>
      <c r="AO22" s="84">
        <f>Kobe!AO22/'Versicherte absolut'!AP21</f>
        <v>1070.4017257909875</v>
      </c>
      <c r="AP22" s="83"/>
      <c r="AQ22" s="31" t="s">
        <v>35</v>
      </c>
      <c r="AR22" s="84">
        <f>Kobe!AR22/'Versicherte absolut'!AR21</f>
        <v>264.19023979018357</v>
      </c>
      <c r="AS22" s="71"/>
      <c r="AT22" s="84">
        <f>Kobe!AT22/'Versicherte absolut'!AT21</f>
        <v>279.58120696638315</v>
      </c>
      <c r="AU22" s="71"/>
      <c r="AV22" s="84">
        <f>Kobe!AV22/'Versicherte absolut'!AV21</f>
        <v>308.43569267997583</v>
      </c>
      <c r="AW22" s="71"/>
      <c r="AX22" s="84">
        <f>Kobe!AX22/'Versicherte absolut'!AX21</f>
        <v>343.51660341555976</v>
      </c>
      <c r="AY22" s="71"/>
      <c r="AZ22" s="84">
        <f>Kobe!AZ22/'Versicherte absolut'!AZ21</f>
        <v>378.01793286219083</v>
      </c>
      <c r="BA22" s="71"/>
      <c r="BB22" s="84">
        <f>Kobe!BB22/'Versicherte absolut'!BB21</f>
        <v>416.15844056078356</v>
      </c>
      <c r="BC22" s="71"/>
      <c r="BD22" s="84">
        <f>Kobe!BD22/'Versicherte absolut'!BD21</f>
        <v>479.6043015472402</v>
      </c>
      <c r="BE22" s="71"/>
      <c r="BF22" s="84">
        <f>Kobe!BF22/'Versicherte absolut'!BF21</f>
        <v>553.5664442743082</v>
      </c>
      <c r="BG22" s="71"/>
      <c r="BH22" s="84">
        <f>Kobe!BH22/'Versicherte absolut'!BI21</f>
        <v>625.4394178289873</v>
      </c>
      <c r="BI22" s="15"/>
      <c r="BJ22" s="31" t="s">
        <v>35</v>
      </c>
      <c r="BK22" s="84">
        <f>Kobe!BJ22/'Versicherte absolut'!BK21</f>
        <v>705.51605827980575</v>
      </c>
      <c r="BL22" s="83"/>
      <c r="BM22" s="84">
        <f>Kobe!BM22/'Versicherte absolut'!BM21</f>
        <v>771.743627632065</v>
      </c>
      <c r="BN22" s="83"/>
      <c r="BO22" s="84">
        <f>Kobe!BO22/'Versicherte absolut'!BO21</f>
        <v>816.14886811023621</v>
      </c>
      <c r="BP22" s="83"/>
      <c r="BQ22" s="84">
        <f>Kobe!BQ22/'Versicherte absolut'!BQ21</f>
        <v>866.17403314917124</v>
      </c>
      <c r="BR22" s="83"/>
      <c r="BS22" s="84">
        <f>Kobe!BS22/'Versicherte absolut'!BS21</f>
        <v>954.96157635467978</v>
      </c>
      <c r="BT22" s="83"/>
      <c r="BU22" s="84">
        <f>Kobe!BU22/'Versicherte absolut'!BU21</f>
        <v>1051.8019801980197</v>
      </c>
      <c r="BV22" s="15"/>
    </row>
    <row r="23" spans="1:74" s="20" customFormat="1" x14ac:dyDescent="0.25">
      <c r="A23" s="20" t="s">
        <v>36</v>
      </c>
      <c r="B23" s="84">
        <f>Kobe!B23/'Versicherte absolut'!B22</f>
        <v>401.71064157354073</v>
      </c>
      <c r="C23" s="83"/>
      <c r="D23" s="84">
        <f>Kobe!D23/'Versicherte absolut'!D22</f>
        <v>479.95151545003779</v>
      </c>
      <c r="E23" s="83"/>
      <c r="F23" s="84">
        <f>Kobe!F23/'Versicherte absolut'!F22</f>
        <v>71.696073679108096</v>
      </c>
      <c r="G23" s="83"/>
      <c r="H23" s="84">
        <f>Kobe!H23/'Versicherte absolut'!H22</f>
        <v>68.029857142857139</v>
      </c>
      <c r="I23" s="83"/>
      <c r="J23" s="84">
        <f>Kobe!J23/'Versicherte absolut'!J22</f>
        <v>75.145007391479638</v>
      </c>
      <c r="K23" s="83"/>
      <c r="L23" s="84">
        <f>Kobe!L23/'Versicherte absolut'!L22</f>
        <v>339.84036979969181</v>
      </c>
      <c r="M23" s="83"/>
      <c r="N23" s="84">
        <f>Kobe!N23/'Versicherte absolut'!N22</f>
        <v>400.53149425287359</v>
      </c>
      <c r="O23" s="83"/>
      <c r="P23" s="84">
        <f>Kobe!P23/'Versicherte absolut'!P22</f>
        <v>447.25166191832858</v>
      </c>
      <c r="Q23" s="83"/>
      <c r="R23" s="84">
        <f>Kobe!R23/'Versicherte absolut'!R22</f>
        <v>437.5516992046276</v>
      </c>
      <c r="S23" s="83"/>
      <c r="T23" s="84">
        <f>Kobe!T23/'Versicherte absolut'!U22</f>
        <v>449.71477987421383</v>
      </c>
      <c r="U23" s="83"/>
      <c r="V23" s="31" t="s">
        <v>36</v>
      </c>
      <c r="W23" s="84">
        <f>Kobe!W23/'Versicherte absolut'!W22</f>
        <v>476.87356321839081</v>
      </c>
      <c r="X23" s="83"/>
      <c r="Y23" s="84">
        <f>Kobe!Y23/'Versicherte absolut'!Y22</f>
        <v>539.59393008067616</v>
      </c>
      <c r="Z23" s="83"/>
      <c r="AA23" s="84">
        <f>Kobe!AA23/'Versicherte absolut'!AA22</f>
        <v>563.89607201309332</v>
      </c>
      <c r="AB23" s="83"/>
      <c r="AC23" s="84">
        <f>Kobe!AC23/'Versicherte absolut'!AC22</f>
        <v>594.98929527207849</v>
      </c>
      <c r="AD23" s="83"/>
      <c r="AE23" s="84">
        <f>Kobe!AE23/'Versicherte absolut'!AE22</f>
        <v>641.89635995955507</v>
      </c>
      <c r="AF23" s="83"/>
      <c r="AG23" s="84">
        <f>Kobe!AG23/'Versicherte absolut'!AG22</f>
        <v>691.79564193168437</v>
      </c>
      <c r="AH23" s="83"/>
      <c r="AI23" s="84">
        <f>Kobe!AI23/'Versicherte absolut'!AI22</f>
        <v>746.87447193723597</v>
      </c>
      <c r="AJ23" s="83"/>
      <c r="AK23" s="84">
        <f>Kobe!AK23/'Versicherte absolut'!AK22</f>
        <v>803.38050541516247</v>
      </c>
      <c r="AL23" s="83"/>
      <c r="AM23" s="84">
        <f>Kobe!AM23/'Versicherte absolut'!AN22</f>
        <v>873.89772727272725</v>
      </c>
      <c r="AN23" s="83"/>
      <c r="AO23" s="84">
        <f>Kobe!AO23/'Versicherte absolut'!AP22</f>
        <v>1047.3310502283105</v>
      </c>
      <c r="AP23" s="83"/>
      <c r="AQ23" s="31" t="s">
        <v>36</v>
      </c>
      <c r="AR23" s="84">
        <f>Kobe!AR23/'Versicherte absolut'!AR22</f>
        <v>228.81609195402299</v>
      </c>
      <c r="AS23" s="71"/>
      <c r="AT23" s="84">
        <f>Kobe!AT23/'Versicherte absolut'!AT22</f>
        <v>249.36355633802816</v>
      </c>
      <c r="AU23" s="71"/>
      <c r="AV23" s="84">
        <f>Kobe!AV23/'Versicherte absolut'!AV22</f>
        <v>284.30575539568343</v>
      </c>
      <c r="AW23" s="71"/>
      <c r="AX23" s="84">
        <f>Kobe!AX23/'Versicherte absolut'!AX22</f>
        <v>302.91800878477306</v>
      </c>
      <c r="AY23" s="71"/>
      <c r="AZ23" s="84">
        <f>Kobe!AZ23/'Versicherte absolut'!AZ22</f>
        <v>317.11887448624725</v>
      </c>
      <c r="BA23" s="71"/>
      <c r="BB23" s="84">
        <f>Kobe!BB23/'Versicherte absolut'!BB22</f>
        <v>371.62576489533012</v>
      </c>
      <c r="BC23" s="71"/>
      <c r="BD23" s="84">
        <f>Kobe!BD23/'Versicherte absolut'!BD22</f>
        <v>432.00541376643463</v>
      </c>
      <c r="BE23" s="71"/>
      <c r="BF23" s="84">
        <f>Kobe!BF23/'Versicherte absolut'!BF22</f>
        <v>485.48266351457841</v>
      </c>
      <c r="BG23" s="71"/>
      <c r="BH23" s="84">
        <f>Kobe!BH23/'Versicherte absolut'!BI22</f>
        <v>551.22870813397128</v>
      </c>
      <c r="BI23" s="15"/>
      <c r="BJ23" s="31" t="s">
        <v>36</v>
      </c>
      <c r="BK23" s="84">
        <f>Kobe!BJ23/'Versicherte absolut'!BK22</f>
        <v>641.11178985949914</v>
      </c>
      <c r="BL23" s="83"/>
      <c r="BM23" s="84">
        <f>Kobe!BM23/'Versicherte absolut'!BM22</f>
        <v>682.83096590909088</v>
      </c>
      <c r="BN23" s="83"/>
      <c r="BO23" s="84">
        <f>Kobe!BO23/'Versicherte absolut'!BO22</f>
        <v>738.83487084870853</v>
      </c>
      <c r="BP23" s="83"/>
      <c r="BQ23" s="84">
        <f>Kobe!BQ23/'Versicherte absolut'!BQ22</f>
        <v>795.58055925432757</v>
      </c>
      <c r="BR23" s="83"/>
      <c r="BS23" s="84">
        <f>Kobe!BS23/'Versicherte absolut'!BS22</f>
        <v>891.41794871794866</v>
      </c>
      <c r="BT23" s="83"/>
      <c r="BU23" s="84">
        <f>Kobe!BU23/'Versicherte absolut'!BU22</f>
        <v>970.03149606299212</v>
      </c>
      <c r="BV23" s="15"/>
    </row>
    <row r="24" spans="1:74" s="20" customFormat="1" x14ac:dyDescent="0.25">
      <c r="A24" s="20" t="s">
        <v>37</v>
      </c>
      <c r="B24" s="84">
        <f>Kobe!B24/'Versicherte absolut'!B23</f>
        <v>341.00601221230625</v>
      </c>
      <c r="C24" s="83"/>
      <c r="D24" s="84">
        <f>Kobe!D24/'Versicherte absolut'!D23</f>
        <v>417.16336265790926</v>
      </c>
      <c r="E24" s="83"/>
      <c r="F24" s="84">
        <f>Kobe!F24/'Versicherte absolut'!F23</f>
        <v>64.932307959680216</v>
      </c>
      <c r="G24" s="83"/>
      <c r="H24" s="84">
        <f>Kobe!H24/'Versicherte absolut'!H23</f>
        <v>64.039266055045871</v>
      </c>
      <c r="I24" s="83"/>
      <c r="J24" s="84">
        <f>Kobe!J24/'Versicherte absolut'!J23</f>
        <v>65.735721360184883</v>
      </c>
      <c r="K24" s="83"/>
      <c r="L24" s="84">
        <f>Kobe!L24/'Versicherte absolut'!L23</f>
        <v>306.39311270125222</v>
      </c>
      <c r="M24" s="83"/>
      <c r="N24" s="84">
        <f>Kobe!N24/'Versicherte absolut'!N23</f>
        <v>390.77545126353789</v>
      </c>
      <c r="O24" s="83"/>
      <c r="P24" s="84">
        <f>Kobe!P24/'Versicherte absolut'!P23</f>
        <v>383.96899736147759</v>
      </c>
      <c r="Q24" s="83"/>
      <c r="R24" s="84">
        <f>Kobe!R24/'Versicherte absolut'!R23</f>
        <v>378.81631631631632</v>
      </c>
      <c r="S24" s="83"/>
      <c r="T24" s="84">
        <f>Kobe!T24/'Versicherte absolut'!U23</f>
        <v>380.37291849255041</v>
      </c>
      <c r="U24" s="83"/>
      <c r="V24" s="31" t="s">
        <v>37</v>
      </c>
      <c r="W24" s="84">
        <f>Kobe!W24/'Versicherte absolut'!W23</f>
        <v>403.34300919206578</v>
      </c>
      <c r="X24" s="83"/>
      <c r="Y24" s="84">
        <f>Kobe!Y24/'Versicherte absolut'!Y23</f>
        <v>474.60920177383593</v>
      </c>
      <c r="Z24" s="83"/>
      <c r="AA24" s="84">
        <f>Kobe!AA24/'Versicherte absolut'!AA23</f>
        <v>487.67657766990294</v>
      </c>
      <c r="AB24" s="83"/>
      <c r="AC24" s="84">
        <f>Kobe!AC24/'Versicherte absolut'!AC23</f>
        <v>515.84312320916911</v>
      </c>
      <c r="AD24" s="83"/>
      <c r="AE24" s="84">
        <f>Kobe!AE24/'Versicherte absolut'!AE23</f>
        <v>555.44184100418408</v>
      </c>
      <c r="AF24" s="83"/>
      <c r="AG24" s="84">
        <f>Kobe!AG24/'Versicherte absolut'!AG23</f>
        <v>596.73838862559239</v>
      </c>
      <c r="AH24" s="83"/>
      <c r="AI24" s="84">
        <f>Kobe!AI24/'Versicherte absolut'!AI23</f>
        <v>654.36264822134387</v>
      </c>
      <c r="AJ24" s="83"/>
      <c r="AK24" s="84">
        <f>Kobe!AK24/'Versicherte absolut'!AK23</f>
        <v>681.07584597432901</v>
      </c>
      <c r="AL24" s="83"/>
      <c r="AM24" s="84">
        <f>Kobe!AM24/'Versicherte absolut'!AN23</f>
        <v>824.67953667953668</v>
      </c>
      <c r="AN24" s="83"/>
      <c r="AO24" s="84">
        <f>Kobe!AO24/'Versicherte absolut'!AP23</f>
        <v>969.96815286624201</v>
      </c>
      <c r="AP24" s="83"/>
      <c r="AQ24" s="31" t="s">
        <v>37</v>
      </c>
      <c r="AR24" s="84">
        <f>Kobe!AR24/'Versicherte absolut'!AR23</f>
        <v>197.6477883422902</v>
      </c>
      <c r="AS24" s="71"/>
      <c r="AT24" s="84">
        <f>Kobe!AT24/'Versicherte absolut'!AT23</f>
        <v>217.97434166103983</v>
      </c>
      <c r="AU24" s="71"/>
      <c r="AV24" s="84">
        <f>Kobe!AV24/'Versicherte absolut'!AV23</f>
        <v>243.59364659166116</v>
      </c>
      <c r="AW24" s="71"/>
      <c r="AX24" s="84">
        <f>Kobe!AX24/'Versicherte absolut'!AX23</f>
        <v>259.62197580645159</v>
      </c>
      <c r="AY24" s="71"/>
      <c r="AZ24" s="84">
        <f>Kobe!AZ24/'Versicherte absolut'!AZ23</f>
        <v>281.08803611738148</v>
      </c>
      <c r="BA24" s="71"/>
      <c r="BB24" s="84">
        <f>Kobe!BB24/'Versicherte absolut'!BB23</f>
        <v>331.3974300137678</v>
      </c>
      <c r="BC24" s="71"/>
      <c r="BD24" s="84">
        <f>Kobe!BD24/'Versicherte absolut'!BD23</f>
        <v>379.39801255230128</v>
      </c>
      <c r="BE24" s="71"/>
      <c r="BF24" s="84">
        <f>Kobe!BF24/'Versicherte absolut'!BF23</f>
        <v>434.08006912442397</v>
      </c>
      <c r="BG24" s="71"/>
      <c r="BH24" s="84">
        <f>Kobe!BH24/'Versicherte absolut'!BI23</f>
        <v>473.43549488054606</v>
      </c>
      <c r="BI24" s="15"/>
      <c r="BJ24" s="31" t="s">
        <v>37</v>
      </c>
      <c r="BK24" s="84">
        <f>Kobe!BJ24/'Versicherte absolut'!BK23</f>
        <v>577.04269449715366</v>
      </c>
      <c r="BL24" s="83"/>
      <c r="BM24" s="84">
        <f>Kobe!BM24/'Versicherte absolut'!BM23</f>
        <v>642.91648590021691</v>
      </c>
      <c r="BN24" s="83"/>
      <c r="BO24" s="84">
        <f>Kobe!BO24/'Versicherte absolut'!BO23</f>
        <v>648.19943019943025</v>
      </c>
      <c r="BP24" s="83"/>
      <c r="BQ24" s="84">
        <f>Kobe!BQ24/'Versicherte absolut'!BQ23</f>
        <v>677.16959064327489</v>
      </c>
      <c r="BR24" s="83"/>
      <c r="BS24" s="84">
        <f>Kobe!BS24/'Versicherte absolut'!BS23</f>
        <v>773.04329004329009</v>
      </c>
      <c r="BT24" s="83"/>
      <c r="BU24" s="84">
        <f>Kobe!BU24/'Versicherte absolut'!BU23</f>
        <v>914.29729729729729</v>
      </c>
      <c r="BV24" s="15"/>
    </row>
    <row r="25" spans="1:74" s="20" customFormat="1" x14ac:dyDescent="0.25">
      <c r="A25" s="20" t="s">
        <v>38</v>
      </c>
      <c r="B25" s="84">
        <f>Kobe!B25/'Versicherte absolut'!B24</f>
        <v>298.18228179143512</v>
      </c>
      <c r="C25" s="83"/>
      <c r="D25" s="84">
        <f>Kobe!D25/'Versicherte absolut'!D24</f>
        <v>377.23092230489704</v>
      </c>
      <c r="E25" s="83"/>
      <c r="F25" s="84">
        <f>Kobe!F25/'Versicherte absolut'!F24</f>
        <v>53.696280438854693</v>
      </c>
      <c r="G25" s="83"/>
      <c r="H25" s="84">
        <f>Kobe!H25/'Versicherte absolut'!H24</f>
        <v>52.168614357262101</v>
      </c>
      <c r="I25" s="83"/>
      <c r="J25" s="84">
        <f>Kobe!J25/'Versicherte absolut'!J24</f>
        <v>55.111340206185567</v>
      </c>
      <c r="K25" s="83"/>
      <c r="L25" s="84">
        <f>Kobe!L25/'Versicherte absolut'!L24</f>
        <v>283.63215258855587</v>
      </c>
      <c r="M25" s="83"/>
      <c r="N25" s="84">
        <f>Kobe!N25/'Versicherte absolut'!N24</f>
        <v>337.42446043165467</v>
      </c>
      <c r="O25" s="83"/>
      <c r="P25" s="84">
        <f>Kobe!P25/'Versicherte absolut'!P24</f>
        <v>327.92307692307691</v>
      </c>
      <c r="Q25" s="83"/>
      <c r="R25" s="84">
        <f>Kobe!R25/'Versicherte absolut'!R24</f>
        <v>323.83703703703702</v>
      </c>
      <c r="S25" s="83"/>
      <c r="T25" s="84">
        <f>Kobe!T25/'Versicherte absolut'!U24</f>
        <v>359.58219178082192</v>
      </c>
      <c r="U25" s="83"/>
      <c r="V25" s="31" t="s">
        <v>38</v>
      </c>
      <c r="W25" s="84">
        <f>Kobe!W25/'Versicherte absolut'!W24</f>
        <v>387.94411177644713</v>
      </c>
      <c r="X25" s="83"/>
      <c r="Y25" s="84">
        <f>Kobe!Y25/'Versicherte absolut'!Y24</f>
        <v>417.41920374707257</v>
      </c>
      <c r="Z25" s="83"/>
      <c r="AA25" s="84">
        <f>Kobe!AA25/'Versicherte absolut'!AA24</f>
        <v>427.27762803234504</v>
      </c>
      <c r="AB25" s="83"/>
      <c r="AC25" s="84">
        <f>Kobe!AC25/'Versicherte absolut'!AC24</f>
        <v>465.02515723270443</v>
      </c>
      <c r="AD25" s="83"/>
      <c r="AE25" s="84">
        <f>Kobe!AE25/'Versicherte absolut'!AE24</f>
        <v>484.28792569659441</v>
      </c>
      <c r="AF25" s="83"/>
      <c r="AG25" s="84">
        <f>Kobe!AG25/'Versicherte absolut'!AG24</f>
        <v>530.14696485623006</v>
      </c>
      <c r="AH25" s="83"/>
      <c r="AI25" s="84">
        <f>Kobe!AI25/'Versicherte absolut'!AI24</f>
        <v>670.17132867132864</v>
      </c>
      <c r="AJ25" s="83"/>
      <c r="AK25" s="84">
        <f>Kobe!AK25/'Versicherte absolut'!AK24</f>
        <v>710.6682242990654</v>
      </c>
      <c r="AL25" s="83"/>
      <c r="AM25" s="84">
        <f>Kobe!AM25/'Versicherte absolut'!AN24</f>
        <v>724.66981132075466</v>
      </c>
      <c r="AN25" s="83"/>
      <c r="AO25" s="84">
        <f>Kobe!AO25/'Versicherte absolut'!AP24</f>
        <v>933.96226415094338</v>
      </c>
      <c r="AP25" s="83"/>
      <c r="AQ25" s="31" t="s">
        <v>38</v>
      </c>
      <c r="AR25" s="84">
        <f>Kobe!AR25/'Versicherte absolut'!AR24</f>
        <v>158.71671018276763</v>
      </c>
      <c r="AS25" s="71"/>
      <c r="AT25" s="84">
        <f>Kobe!AT25/'Versicherte absolut'!AT24</f>
        <v>176.4319526627219</v>
      </c>
      <c r="AU25" s="71"/>
      <c r="AV25" s="84">
        <f>Kobe!AV25/'Versicherte absolut'!AV24</f>
        <v>221.39658444022771</v>
      </c>
      <c r="AW25" s="71"/>
      <c r="AX25" s="84">
        <f>Kobe!AX25/'Versicherte absolut'!AX24</f>
        <v>221.80534351145039</v>
      </c>
      <c r="AY25" s="71"/>
      <c r="AZ25" s="84">
        <f>Kobe!AZ25/'Versicherte absolut'!AZ24</f>
        <v>278.05855161787366</v>
      </c>
      <c r="BA25" s="71"/>
      <c r="BB25" s="84">
        <f>Kobe!BB25/'Versicherte absolut'!BB24</f>
        <v>312.29477611940297</v>
      </c>
      <c r="BC25" s="71"/>
      <c r="BD25" s="84">
        <f>Kobe!BD25/'Versicherte absolut'!BD24</f>
        <v>352.64882226980728</v>
      </c>
      <c r="BE25" s="71"/>
      <c r="BF25" s="84">
        <f>Kobe!BF25/'Versicherte absolut'!BF24</f>
        <v>400.50959488272923</v>
      </c>
      <c r="BG25" s="71"/>
      <c r="BH25" s="84">
        <f>Kobe!BH25/'Versicherte absolut'!BI24</f>
        <v>478.53018372703411</v>
      </c>
      <c r="BI25" s="15"/>
      <c r="BJ25" s="31" t="s">
        <v>38</v>
      </c>
      <c r="BK25" s="84">
        <f>Kobe!BJ25/'Versicherte absolut'!BK24</f>
        <v>524.85185185185185</v>
      </c>
      <c r="BL25" s="83"/>
      <c r="BM25" s="84">
        <f>Kobe!BM25/'Versicherte absolut'!BM24</f>
        <v>623.26578073089706</v>
      </c>
      <c r="BN25" s="83"/>
      <c r="BO25" s="84">
        <f>Kobe!BO25/'Versicherte absolut'!BO24</f>
        <v>700.86792452830184</v>
      </c>
      <c r="BP25" s="83"/>
      <c r="BQ25" s="84">
        <f>Kobe!BQ25/'Versicherte absolut'!BQ24</f>
        <v>687.40714285714284</v>
      </c>
      <c r="BR25" s="83"/>
      <c r="BS25" s="84">
        <f>Kobe!BS25/'Versicherte absolut'!BS24</f>
        <v>729.85714285714289</v>
      </c>
      <c r="BT25" s="83"/>
      <c r="BU25" s="84">
        <f>Kobe!BU25/'Versicherte absolut'!BU24</f>
        <v>904.86666666666667</v>
      </c>
      <c r="BV25" s="15"/>
    </row>
    <row r="26" spans="1:74" s="20" customFormat="1" x14ac:dyDescent="0.25">
      <c r="A26" s="20" t="s">
        <v>39</v>
      </c>
      <c r="B26" s="84">
        <f>Kobe!B26/'Versicherte absolut'!B25</f>
        <v>371.74416097504292</v>
      </c>
      <c r="C26" s="83"/>
      <c r="D26" s="84">
        <f>Kobe!D26/'Versicherte absolut'!D25</f>
        <v>453.97118777112166</v>
      </c>
      <c r="E26" s="83"/>
      <c r="F26" s="84">
        <f>Kobe!F26/'Versicherte absolut'!F25</f>
        <v>78.024202355302378</v>
      </c>
      <c r="G26" s="83"/>
      <c r="H26" s="84">
        <f>Kobe!H26/'Versicherte absolut'!H25</f>
        <v>76.166546053954093</v>
      </c>
      <c r="I26" s="83"/>
      <c r="J26" s="84">
        <f>Kobe!J26/'Versicherte absolut'!J25</f>
        <v>79.804863479584569</v>
      </c>
      <c r="K26" s="83"/>
      <c r="L26" s="84">
        <f>Kobe!L26/'Versicherte absolut'!L25</f>
        <v>352.20879272326351</v>
      </c>
      <c r="M26" s="83"/>
      <c r="N26" s="84">
        <f>Kobe!N26/'Versicherte absolut'!N25</f>
        <v>409.0440365738873</v>
      </c>
      <c r="O26" s="83"/>
      <c r="P26" s="84">
        <f>Kobe!P26/'Versicherte absolut'!P25</f>
        <v>430.00855721393037</v>
      </c>
      <c r="Q26" s="83"/>
      <c r="R26" s="84">
        <f>Kobe!R26/'Versicherte absolut'!R25</f>
        <v>420.20269672855881</v>
      </c>
      <c r="S26" s="83"/>
      <c r="T26" s="84">
        <f>Kobe!T26/'Versicherte absolut'!U25</f>
        <v>422.5263405456256</v>
      </c>
      <c r="U26" s="83"/>
      <c r="V26" s="31" t="s">
        <v>39</v>
      </c>
      <c r="W26" s="84">
        <f>Kobe!W26/'Versicherte absolut'!W25</f>
        <v>461.98445011573386</v>
      </c>
      <c r="X26" s="83"/>
      <c r="Y26" s="84">
        <f>Kobe!Y26/'Versicherte absolut'!Y25</f>
        <v>507.39413457585312</v>
      </c>
      <c r="Z26" s="83"/>
      <c r="AA26" s="84">
        <f>Kobe!AA26/'Versicherte absolut'!AA25</f>
        <v>523.24397546370676</v>
      </c>
      <c r="AB26" s="83"/>
      <c r="AC26" s="84">
        <f>Kobe!AC26/'Versicherte absolut'!AC25</f>
        <v>561.13894788433265</v>
      </c>
      <c r="AD26" s="83"/>
      <c r="AE26" s="84">
        <f>Kobe!AE26/'Versicherte absolut'!AE25</f>
        <v>592.36556833690781</v>
      </c>
      <c r="AF26" s="83"/>
      <c r="AG26" s="84">
        <f>Kobe!AG26/'Versicherte absolut'!AG25</f>
        <v>645.85463382304204</v>
      </c>
      <c r="AH26" s="83"/>
      <c r="AI26" s="84">
        <f>Kobe!AI26/'Versicherte absolut'!AI25</f>
        <v>697.82664810831329</v>
      </c>
      <c r="AJ26" s="83"/>
      <c r="AK26" s="84">
        <f>Kobe!AK26/'Versicherte absolut'!AK25</f>
        <v>782.66102709986524</v>
      </c>
      <c r="AL26" s="83"/>
      <c r="AM26" s="84">
        <f>Kobe!AM26/'Versicherte absolut'!AN25</f>
        <v>876.30743432084967</v>
      </c>
      <c r="AN26" s="83"/>
      <c r="AO26" s="84">
        <f>Kobe!AO26/'Versicherte absolut'!AP25</f>
        <v>999.00820933812213</v>
      </c>
      <c r="AP26" s="83"/>
      <c r="AQ26" s="31" t="s">
        <v>39</v>
      </c>
      <c r="AR26" s="84">
        <f>Kobe!AR26/'Versicherte absolut'!AR25</f>
        <v>249.7973488287634</v>
      </c>
      <c r="AS26" s="71"/>
      <c r="AT26" s="84">
        <f>Kobe!AT26/'Versicherte absolut'!AT25</f>
        <v>268.37323670247184</v>
      </c>
      <c r="AU26" s="71"/>
      <c r="AV26" s="84">
        <f>Kobe!AV26/'Versicherte absolut'!AV25</f>
        <v>290.4970222682548</v>
      </c>
      <c r="AW26" s="71"/>
      <c r="AX26" s="84">
        <f>Kobe!AX26/'Versicherte absolut'!AX25</f>
        <v>312.26911029290545</v>
      </c>
      <c r="AY26" s="71"/>
      <c r="AZ26" s="84">
        <f>Kobe!AZ26/'Versicherte absolut'!AZ25</f>
        <v>332.79426652892562</v>
      </c>
      <c r="BA26" s="71"/>
      <c r="BB26" s="84">
        <f>Kobe!BB26/'Versicherte absolut'!BB25</f>
        <v>375.1239707491219</v>
      </c>
      <c r="BC26" s="71"/>
      <c r="BD26" s="84">
        <f>Kobe!BD26/'Versicherte absolut'!BD25</f>
        <v>430.02031528263308</v>
      </c>
      <c r="BE26" s="71"/>
      <c r="BF26" s="84">
        <f>Kobe!BF26/'Versicherte absolut'!BF25</f>
        <v>489.43065177435318</v>
      </c>
      <c r="BG26" s="71"/>
      <c r="BH26" s="84">
        <f>Kobe!BH26/'Versicherte absolut'!BI25</f>
        <v>545.41226078494969</v>
      </c>
      <c r="BI26" s="15"/>
      <c r="BJ26" s="31" t="s">
        <v>39</v>
      </c>
      <c r="BK26" s="84">
        <f>Kobe!BJ26/'Versicherte absolut'!BK25</f>
        <v>595.00648922129346</v>
      </c>
      <c r="BL26" s="83"/>
      <c r="BM26" s="84">
        <f>Kobe!BM26/'Versicherte absolut'!BM25</f>
        <v>660.38511326860839</v>
      </c>
      <c r="BN26" s="83"/>
      <c r="BO26" s="84">
        <f>Kobe!BO26/'Versicherte absolut'!BO25</f>
        <v>717.19879518072287</v>
      </c>
      <c r="BP26" s="83"/>
      <c r="BQ26" s="84">
        <f>Kobe!BQ26/'Versicherte absolut'!BQ25</f>
        <v>761.28840381991813</v>
      </c>
      <c r="BR26" s="83"/>
      <c r="BS26" s="84">
        <f>Kobe!BS26/'Versicherte absolut'!BS25</f>
        <v>852.22962522308148</v>
      </c>
      <c r="BT26" s="83"/>
      <c r="BU26" s="84">
        <f>Kobe!BU26/'Versicherte absolut'!BU25</f>
        <v>964.68759342301939</v>
      </c>
      <c r="BV26" s="15"/>
    </row>
    <row r="27" spans="1:74" s="20" customFormat="1" x14ac:dyDescent="0.25">
      <c r="A27" s="20" t="s">
        <v>40</v>
      </c>
      <c r="B27" s="84">
        <f>Kobe!B27/'Versicherte absolut'!B26</f>
        <v>365.5110976812897</v>
      </c>
      <c r="C27" s="83"/>
      <c r="D27" s="84">
        <f>Kobe!D27/'Versicherte absolut'!D26</f>
        <v>434.18021736491363</v>
      </c>
      <c r="E27" s="83"/>
      <c r="F27" s="84">
        <f>Kobe!F27/'Versicherte absolut'!F26</f>
        <v>75.73012106668105</v>
      </c>
      <c r="G27" s="83"/>
      <c r="H27" s="84">
        <f>Kobe!H27/'Versicherte absolut'!H26</f>
        <v>75.048914235577982</v>
      </c>
      <c r="I27" s="83"/>
      <c r="J27" s="84">
        <f>Kobe!J27/'Versicherte absolut'!J26</f>
        <v>76.385051983874391</v>
      </c>
      <c r="K27" s="83"/>
      <c r="L27" s="84">
        <f>Kobe!L27/'Versicherte absolut'!L26</f>
        <v>311.75756222792722</v>
      </c>
      <c r="M27" s="83"/>
      <c r="N27" s="84">
        <f>Kobe!N27/'Versicherte absolut'!N26</f>
        <v>368.36887921653971</v>
      </c>
      <c r="O27" s="83"/>
      <c r="P27" s="84">
        <f>Kobe!P27/'Versicherte absolut'!P26</f>
        <v>390.1185334783284</v>
      </c>
      <c r="Q27" s="83"/>
      <c r="R27" s="84">
        <f>Kobe!R27/'Versicherte absolut'!R26</f>
        <v>404.64792433000525</v>
      </c>
      <c r="S27" s="83"/>
      <c r="T27" s="84">
        <f>Kobe!T27/'Versicherte absolut'!U26</f>
        <v>410.26485084306097</v>
      </c>
      <c r="U27" s="83"/>
      <c r="V27" s="31" t="s">
        <v>40</v>
      </c>
      <c r="W27" s="84">
        <f>Kobe!W27/'Versicherte absolut'!W26</f>
        <v>448.12759058226419</v>
      </c>
      <c r="X27" s="83"/>
      <c r="Y27" s="84">
        <f>Kobe!Y27/'Versicherte absolut'!Y26</f>
        <v>484.32650775875862</v>
      </c>
      <c r="Z27" s="83"/>
      <c r="AA27" s="84">
        <f>Kobe!AA27/'Versicherte absolut'!AA26</f>
        <v>512.58927984215723</v>
      </c>
      <c r="AB27" s="83"/>
      <c r="AC27" s="84">
        <f>Kobe!AC27/'Versicherte absolut'!AC26</f>
        <v>562.04564393939393</v>
      </c>
      <c r="AD27" s="83"/>
      <c r="AE27" s="84">
        <f>Kobe!AE27/'Versicherte absolut'!AE26</f>
        <v>598.69756975697567</v>
      </c>
      <c r="AF27" s="83"/>
      <c r="AG27" s="84">
        <f>Kobe!AG27/'Versicherte absolut'!AG26</f>
        <v>637.97381012339463</v>
      </c>
      <c r="AH27" s="83"/>
      <c r="AI27" s="84">
        <f>Kobe!AI27/'Versicherte absolut'!AI26</f>
        <v>705.69153674832967</v>
      </c>
      <c r="AJ27" s="83"/>
      <c r="AK27" s="84">
        <f>Kobe!AK27/'Versicherte absolut'!AK26</f>
        <v>783.32494608195543</v>
      </c>
      <c r="AL27" s="83"/>
      <c r="AM27" s="84">
        <f>Kobe!AM27/'Versicherte absolut'!AN26</f>
        <v>865.27190876350539</v>
      </c>
      <c r="AN27" s="83"/>
      <c r="AO27" s="84">
        <f>Kobe!AO27/'Versicherte absolut'!AP26</f>
        <v>988.23341232227483</v>
      </c>
      <c r="AP27" s="83"/>
      <c r="AQ27" s="31" t="s">
        <v>40</v>
      </c>
      <c r="AR27" s="84">
        <f>Kobe!AR27/'Versicherte absolut'!AR26</f>
        <v>216.71193733451014</v>
      </c>
      <c r="AS27" s="71"/>
      <c r="AT27" s="84">
        <f>Kobe!AT27/'Versicherte absolut'!AT26</f>
        <v>217.60674837343018</v>
      </c>
      <c r="AU27" s="71"/>
      <c r="AV27" s="84">
        <f>Kobe!AV27/'Versicherte absolut'!AV26</f>
        <v>254.51888030325119</v>
      </c>
      <c r="AW27" s="71"/>
      <c r="AX27" s="84">
        <f>Kobe!AX27/'Versicherte absolut'!AX26</f>
        <v>282.80199376947041</v>
      </c>
      <c r="AY27" s="71"/>
      <c r="AZ27" s="84">
        <f>Kobe!AZ27/'Versicherte absolut'!AZ26</f>
        <v>307.00239348970797</v>
      </c>
      <c r="BA27" s="71"/>
      <c r="BB27" s="84">
        <f>Kobe!BB27/'Versicherte absolut'!BB26</f>
        <v>351.35673371519914</v>
      </c>
      <c r="BC27" s="71"/>
      <c r="BD27" s="84">
        <f>Kobe!BD27/'Versicherte absolut'!BD26</f>
        <v>397.39112487100101</v>
      </c>
      <c r="BE27" s="71"/>
      <c r="BF27" s="84">
        <f>Kobe!BF27/'Versicherte absolut'!BF26</f>
        <v>469.33444444444444</v>
      </c>
      <c r="BG27" s="71"/>
      <c r="BH27" s="84">
        <f>Kobe!BH27/'Versicherte absolut'!BI26</f>
        <v>527.6635726463345</v>
      </c>
      <c r="BI27" s="15"/>
      <c r="BJ27" s="31" t="s">
        <v>40</v>
      </c>
      <c r="BK27" s="84">
        <f>Kobe!BJ27/'Versicherte absolut'!BK26</f>
        <v>589.67096454252419</v>
      </c>
      <c r="BL27" s="83"/>
      <c r="BM27" s="84">
        <f>Kobe!BM27/'Versicherte absolut'!BM26</f>
        <v>654.81972685887706</v>
      </c>
      <c r="BN27" s="83"/>
      <c r="BO27" s="84">
        <f>Kobe!BO27/'Versicherte absolut'!BO26</f>
        <v>710.33932217231518</v>
      </c>
      <c r="BP27" s="83"/>
      <c r="BQ27" s="84">
        <f>Kobe!BQ27/'Versicherte absolut'!BQ26</f>
        <v>743.76147342995171</v>
      </c>
      <c r="BR27" s="83"/>
      <c r="BS27" s="84">
        <f>Kobe!BS27/'Versicherte absolut'!BS26</f>
        <v>852.478102189781</v>
      </c>
      <c r="BT27" s="83"/>
      <c r="BU27" s="84">
        <f>Kobe!BU27/'Versicherte absolut'!BU26</f>
        <v>926.36677115987459</v>
      </c>
      <c r="BV27" s="15"/>
    </row>
    <row r="28" spans="1:74" s="20" customFormat="1" x14ac:dyDescent="0.25">
      <c r="A28" s="20" t="s">
        <v>41</v>
      </c>
      <c r="B28" s="84">
        <f>Kobe!B28/'Versicherte absolut'!B27</f>
        <v>374.05962668987763</v>
      </c>
      <c r="C28" s="83"/>
      <c r="D28" s="84">
        <f>Kobe!D28/'Versicherte absolut'!D27</f>
        <v>452.23714815218574</v>
      </c>
      <c r="E28" s="83"/>
      <c r="F28" s="84">
        <f>Kobe!F28/'Versicherte absolut'!F27</f>
        <v>76.216686325652489</v>
      </c>
      <c r="G28" s="83"/>
      <c r="H28" s="84">
        <f>Kobe!H28/'Versicherte absolut'!H27</f>
        <v>73.890678053297663</v>
      </c>
      <c r="I28" s="83"/>
      <c r="J28" s="84">
        <f>Kobe!J28/'Versicherte absolut'!J27</f>
        <v>78.401872019590158</v>
      </c>
      <c r="K28" s="83"/>
      <c r="L28" s="84">
        <f>Kobe!L28/'Versicherte absolut'!L27</f>
        <v>346.00817840900027</v>
      </c>
      <c r="M28" s="83"/>
      <c r="N28" s="84">
        <f>Kobe!N28/'Versicherte absolut'!N27</f>
        <v>407.62185866081973</v>
      </c>
      <c r="O28" s="83"/>
      <c r="P28" s="84">
        <f>Kobe!P28/'Versicherte absolut'!P27</f>
        <v>433.38665485988122</v>
      </c>
      <c r="Q28" s="83"/>
      <c r="R28" s="84">
        <f>Kobe!R28/'Versicherte absolut'!R27</f>
        <v>432.80415343473175</v>
      </c>
      <c r="S28" s="83"/>
      <c r="T28" s="84">
        <f>Kobe!T28/'Versicherte absolut'!U27</f>
        <v>437.9981968986657</v>
      </c>
      <c r="U28" s="83"/>
      <c r="V28" s="31" t="s">
        <v>41</v>
      </c>
      <c r="W28" s="84">
        <f>Kobe!W28/'Versicherte absolut'!W27</f>
        <v>465.69828797190519</v>
      </c>
      <c r="X28" s="83"/>
      <c r="Y28" s="84">
        <f>Kobe!Y28/'Versicherte absolut'!Y27</f>
        <v>507.14158176132349</v>
      </c>
      <c r="Z28" s="83"/>
      <c r="AA28" s="84">
        <f>Kobe!AA28/'Versicherte absolut'!AA27</f>
        <v>537.69747712780702</v>
      </c>
      <c r="AB28" s="83"/>
      <c r="AC28" s="84">
        <f>Kobe!AC28/'Versicherte absolut'!AC27</f>
        <v>576.9348831235551</v>
      </c>
      <c r="AD28" s="83"/>
      <c r="AE28" s="84">
        <f>Kobe!AE28/'Versicherte absolut'!AE27</f>
        <v>612.64545157068062</v>
      </c>
      <c r="AF28" s="83"/>
      <c r="AG28" s="84">
        <f>Kobe!AG28/'Versicherte absolut'!AG27</f>
        <v>658.20020129929549</v>
      </c>
      <c r="AH28" s="83"/>
      <c r="AI28" s="84">
        <f>Kobe!AI28/'Versicherte absolut'!AI27</f>
        <v>711.19837837837838</v>
      </c>
      <c r="AJ28" s="83"/>
      <c r="AK28" s="84">
        <f>Kobe!AK28/'Versicherte absolut'!AK27</f>
        <v>781.93555681175803</v>
      </c>
      <c r="AL28" s="83"/>
      <c r="AM28" s="84">
        <f>Kobe!AM28/'Versicherte absolut'!AN27</f>
        <v>866.33360021350416</v>
      </c>
      <c r="AN28" s="83"/>
      <c r="AO28" s="84">
        <f>Kobe!AO28/'Versicherte absolut'!AP27</f>
        <v>1007.8028942115768</v>
      </c>
      <c r="AP28" s="83"/>
      <c r="AQ28" s="31" t="s">
        <v>41</v>
      </c>
      <c r="AR28" s="84">
        <f>Kobe!AR28/'Versicherte absolut'!AR27</f>
        <v>234.96661862657265</v>
      </c>
      <c r="AS28" s="71"/>
      <c r="AT28" s="84">
        <f>Kobe!AT28/'Versicherte absolut'!AT27</f>
        <v>244.82046511627908</v>
      </c>
      <c r="AU28" s="71"/>
      <c r="AV28" s="84">
        <f>Kobe!AV28/'Versicherte absolut'!AV27</f>
        <v>277.57262147069571</v>
      </c>
      <c r="AW28" s="71"/>
      <c r="AX28" s="84">
        <f>Kobe!AX28/'Versicherte absolut'!AX27</f>
        <v>300.94538701781039</v>
      </c>
      <c r="AY28" s="71"/>
      <c r="AZ28" s="84">
        <f>Kobe!AZ28/'Versicherte absolut'!AZ27</f>
        <v>325.58926107619192</v>
      </c>
      <c r="BA28" s="71"/>
      <c r="BB28" s="84">
        <f>Kobe!BB28/'Versicherte absolut'!BB27</f>
        <v>363.26053295692714</v>
      </c>
      <c r="BC28" s="71"/>
      <c r="BD28" s="84">
        <f>Kobe!BD28/'Versicherte absolut'!BD27</f>
        <v>425.16249758547423</v>
      </c>
      <c r="BE28" s="71"/>
      <c r="BF28" s="84">
        <f>Kobe!BF28/'Versicherte absolut'!BF27</f>
        <v>484.51125316990704</v>
      </c>
      <c r="BG28" s="71"/>
      <c r="BH28" s="84">
        <f>Kobe!BH28/'Versicherte absolut'!BI27</f>
        <v>557.93954582018443</v>
      </c>
      <c r="BI28" s="15"/>
      <c r="BJ28" s="31" t="s">
        <v>41</v>
      </c>
      <c r="BK28" s="84">
        <f>Kobe!BJ28/'Versicherte absolut'!BK27</f>
        <v>616.50851045065701</v>
      </c>
      <c r="BL28" s="83"/>
      <c r="BM28" s="84">
        <f>Kobe!BM28/'Versicherte absolut'!BM27</f>
        <v>666.43734591060138</v>
      </c>
      <c r="BN28" s="83"/>
      <c r="BO28" s="84">
        <f>Kobe!BO28/'Versicherte absolut'!BO27</f>
        <v>713.64486669612609</v>
      </c>
      <c r="BP28" s="83"/>
      <c r="BQ28" s="84">
        <f>Kobe!BQ28/'Versicherte absolut'!BQ27</f>
        <v>778.3564240580389</v>
      </c>
      <c r="BR28" s="83"/>
      <c r="BS28" s="84">
        <f>Kobe!BS28/'Versicherte absolut'!BS27</f>
        <v>836.71833333333336</v>
      </c>
      <c r="BT28" s="83"/>
      <c r="BU28" s="84">
        <f>Kobe!BU28/'Versicherte absolut'!BU27</f>
        <v>993.12912912912918</v>
      </c>
      <c r="BV28" s="15"/>
    </row>
    <row r="29" spans="1:74" s="20" customFormat="1" x14ac:dyDescent="0.25">
      <c r="A29" s="20" t="s">
        <v>42</v>
      </c>
      <c r="B29" s="84">
        <f>Kobe!B29/'Versicherte absolut'!B28</f>
        <v>361.29149278771172</v>
      </c>
      <c r="C29" s="83"/>
      <c r="D29" s="84">
        <f>Kobe!D29/'Versicherte absolut'!D28</f>
        <v>442.48707525028323</v>
      </c>
      <c r="E29" s="83"/>
      <c r="F29" s="84">
        <f>Kobe!F29/'Versicherte absolut'!F28</f>
        <v>77.275524714180079</v>
      </c>
      <c r="G29" s="83"/>
      <c r="H29" s="84">
        <f>Kobe!H29/'Versicherte absolut'!H28</f>
        <v>76.131844576951551</v>
      </c>
      <c r="I29" s="83"/>
      <c r="J29" s="84">
        <f>Kobe!J29/'Versicherte absolut'!J28</f>
        <v>78.359031162309847</v>
      </c>
      <c r="K29" s="83"/>
      <c r="L29" s="84">
        <f>Kobe!L29/'Versicherte absolut'!L28</f>
        <v>340.21542503283916</v>
      </c>
      <c r="M29" s="83"/>
      <c r="N29" s="84">
        <f>Kobe!N29/'Versicherte absolut'!N28</f>
        <v>410.04680399878822</v>
      </c>
      <c r="O29" s="83"/>
      <c r="P29" s="84">
        <f>Kobe!P29/'Versicherte absolut'!P28</f>
        <v>439.82339356065751</v>
      </c>
      <c r="Q29" s="83"/>
      <c r="R29" s="84">
        <f>Kobe!R29/'Versicherte absolut'!R28</f>
        <v>421.56833855799374</v>
      </c>
      <c r="S29" s="83"/>
      <c r="T29" s="84">
        <f>Kobe!T29/'Versicherte absolut'!U28</f>
        <v>437.64297393478887</v>
      </c>
      <c r="U29" s="83"/>
      <c r="V29" s="31" t="s">
        <v>42</v>
      </c>
      <c r="W29" s="84">
        <f>Kobe!W29/'Versicherte absolut'!W28</f>
        <v>461.08405290195651</v>
      </c>
      <c r="X29" s="83"/>
      <c r="Y29" s="84">
        <f>Kobe!Y29/'Versicherte absolut'!Y28</f>
        <v>495.96242331288346</v>
      </c>
      <c r="Z29" s="83"/>
      <c r="AA29" s="84">
        <f>Kobe!AA29/'Versicherte absolut'!AA28</f>
        <v>517.44314574314569</v>
      </c>
      <c r="AB29" s="83"/>
      <c r="AC29" s="84">
        <f>Kobe!AC29/'Versicherte absolut'!AC28</f>
        <v>559.45032769920658</v>
      </c>
      <c r="AD29" s="83"/>
      <c r="AE29" s="84">
        <f>Kobe!AE29/'Versicherte absolut'!AE28</f>
        <v>576.0824593872095</v>
      </c>
      <c r="AF29" s="83"/>
      <c r="AG29" s="84">
        <f>Kobe!AG29/'Versicherte absolut'!AG28</f>
        <v>634.74931444241315</v>
      </c>
      <c r="AH29" s="83"/>
      <c r="AI29" s="84">
        <f>Kobe!AI29/'Versicherte absolut'!AI28</f>
        <v>684.60981718006508</v>
      </c>
      <c r="AJ29" s="83"/>
      <c r="AK29" s="84">
        <f>Kobe!AK29/'Versicherte absolut'!AK28</f>
        <v>776.7083073079325</v>
      </c>
      <c r="AL29" s="83"/>
      <c r="AM29" s="84">
        <f>Kobe!AM29/'Versicherte absolut'!AN28</f>
        <v>861.03416328894036</v>
      </c>
      <c r="AN29" s="83"/>
      <c r="AO29" s="84">
        <f>Kobe!AO29/'Versicherte absolut'!AP28</f>
        <v>959.71891327063736</v>
      </c>
      <c r="AP29" s="83"/>
      <c r="AQ29" s="31" t="s">
        <v>42</v>
      </c>
      <c r="AR29" s="84">
        <f>Kobe!AR29/'Versicherte absolut'!AR28</f>
        <v>218.71753924326285</v>
      </c>
      <c r="AS29" s="71"/>
      <c r="AT29" s="84">
        <f>Kobe!AT29/'Versicherte absolut'!AT28</f>
        <v>230.93316195372751</v>
      </c>
      <c r="AU29" s="71"/>
      <c r="AV29" s="84">
        <f>Kobe!AV29/'Versicherte absolut'!AV28</f>
        <v>267.34498898678413</v>
      </c>
      <c r="AW29" s="71"/>
      <c r="AX29" s="84">
        <f>Kobe!AX29/'Versicherte absolut'!AX28</f>
        <v>284.28859769629082</v>
      </c>
      <c r="AY29" s="71"/>
      <c r="AZ29" s="84">
        <f>Kobe!AZ29/'Versicherte absolut'!AZ28</f>
        <v>309.30629215559458</v>
      </c>
      <c r="BA29" s="71"/>
      <c r="BB29" s="84">
        <f>Kobe!BB29/'Versicherte absolut'!BB28</f>
        <v>362.8016393442623</v>
      </c>
      <c r="BC29" s="71"/>
      <c r="BD29" s="84">
        <f>Kobe!BD29/'Versicherte absolut'!BD28</f>
        <v>412.99751243781094</v>
      </c>
      <c r="BE29" s="71"/>
      <c r="BF29" s="84">
        <f>Kobe!BF29/'Versicherte absolut'!BF28</f>
        <v>472.76582023377671</v>
      </c>
      <c r="BG29" s="71"/>
      <c r="BH29" s="84">
        <f>Kobe!BH29/'Versicherte absolut'!BI28</f>
        <v>547.23885887913571</v>
      </c>
      <c r="BI29" s="15"/>
      <c r="BJ29" s="31" t="s">
        <v>42</v>
      </c>
      <c r="BK29" s="84">
        <f>Kobe!BJ29/'Versicherte absolut'!BK28</f>
        <v>607.67272314331137</v>
      </c>
      <c r="BL29" s="83"/>
      <c r="BM29" s="84">
        <f>Kobe!BM29/'Versicherte absolut'!BM28</f>
        <v>651.77126181211781</v>
      </c>
      <c r="BN29" s="83"/>
      <c r="BO29" s="84">
        <f>Kobe!BO29/'Versicherte absolut'!BO28</f>
        <v>706.82439198855513</v>
      </c>
      <c r="BP29" s="83"/>
      <c r="BQ29" s="84">
        <f>Kobe!BQ29/'Versicherte absolut'!BQ28</f>
        <v>768.29777070063699</v>
      </c>
      <c r="BR29" s="83"/>
      <c r="BS29" s="84">
        <f>Kobe!BS29/'Versicherte absolut'!BS28</f>
        <v>850.36414253897556</v>
      </c>
      <c r="BT29" s="83"/>
      <c r="BU29" s="84">
        <f>Kobe!BU29/'Versicherte absolut'!BU28</f>
        <v>945.94751381215474</v>
      </c>
      <c r="BV29" s="15"/>
    </row>
    <row r="30" spans="1:74" s="20" customFormat="1" x14ac:dyDescent="0.25">
      <c r="A30" s="20" t="s">
        <v>43</v>
      </c>
      <c r="B30" s="84">
        <f>Kobe!B30/'Versicherte absolut'!B29</f>
        <v>470.00382649865981</v>
      </c>
      <c r="C30" s="83"/>
      <c r="D30" s="84">
        <f>Kobe!D30/'Versicherte absolut'!D29</f>
        <v>550.17687703984529</v>
      </c>
      <c r="E30" s="83"/>
      <c r="F30" s="84">
        <f>Kobe!F30/'Versicherte absolut'!F29</f>
        <v>106.36644132431964</v>
      </c>
      <c r="G30" s="83"/>
      <c r="H30" s="84">
        <f>Kobe!H30/'Versicherte absolut'!H29</f>
        <v>104.60472312124338</v>
      </c>
      <c r="I30" s="83"/>
      <c r="J30" s="84">
        <f>Kobe!J30/'Versicherte absolut'!J29</f>
        <v>108.041422919555</v>
      </c>
      <c r="K30" s="83"/>
      <c r="L30" s="84">
        <f>Kobe!L30/'Versicherte absolut'!L29</f>
        <v>403.48276168473433</v>
      </c>
      <c r="M30" s="83"/>
      <c r="N30" s="84">
        <f>Kobe!N30/'Versicherte absolut'!N29</f>
        <v>456.11173008198443</v>
      </c>
      <c r="O30" s="83"/>
      <c r="P30" s="84">
        <f>Kobe!P30/'Versicherte absolut'!P29</f>
        <v>498.02398476058534</v>
      </c>
      <c r="Q30" s="83"/>
      <c r="R30" s="84">
        <f>Kobe!R30/'Versicherte absolut'!R29</f>
        <v>501.01103317258514</v>
      </c>
      <c r="S30" s="83"/>
      <c r="T30" s="84">
        <f>Kobe!T30/'Versicherte absolut'!U29</f>
        <v>522.68148039143546</v>
      </c>
      <c r="U30" s="83"/>
      <c r="V30" s="31" t="s">
        <v>43</v>
      </c>
      <c r="W30" s="84">
        <f>Kobe!W30/'Versicherte absolut'!W29</f>
        <v>557.73565202381985</v>
      </c>
      <c r="X30" s="83"/>
      <c r="Y30" s="84">
        <f>Kobe!Y30/'Versicherte absolut'!Y29</f>
        <v>587.71321292775667</v>
      </c>
      <c r="Z30" s="83"/>
      <c r="AA30" s="84">
        <f>Kobe!AA30/'Versicherte absolut'!AA29</f>
        <v>627.58249863412857</v>
      </c>
      <c r="AB30" s="83"/>
      <c r="AC30" s="84">
        <f>Kobe!AC30/'Versicherte absolut'!AC29</f>
        <v>667.56417421468495</v>
      </c>
      <c r="AD30" s="83"/>
      <c r="AE30" s="84">
        <f>Kobe!AE30/'Versicherte absolut'!AE29</f>
        <v>698.82485128883013</v>
      </c>
      <c r="AF30" s="83"/>
      <c r="AG30" s="84">
        <f>Kobe!AG30/'Versicherte absolut'!AG29</f>
        <v>745.50327120108625</v>
      </c>
      <c r="AH30" s="83"/>
      <c r="AI30" s="84">
        <f>Kobe!AI30/'Versicherte absolut'!AI29</f>
        <v>807.27058137840595</v>
      </c>
      <c r="AJ30" s="83"/>
      <c r="AK30" s="84">
        <f>Kobe!AK30/'Versicherte absolut'!AK29</f>
        <v>882.55533980582527</v>
      </c>
      <c r="AL30" s="83"/>
      <c r="AM30" s="84">
        <f>Kobe!AM30/'Versicherte absolut'!AN29</f>
        <v>960.73778345576488</v>
      </c>
      <c r="AN30" s="83"/>
      <c r="AO30" s="84">
        <f>Kobe!AO30/'Versicherte absolut'!AP29</f>
        <v>1078.279176201373</v>
      </c>
      <c r="AP30" s="83"/>
      <c r="AQ30" s="31" t="s">
        <v>43</v>
      </c>
      <c r="AR30" s="84">
        <f>Kobe!AR30/'Versicherte absolut'!AR29</f>
        <v>291.51267229879949</v>
      </c>
      <c r="AS30" s="71"/>
      <c r="AT30" s="84">
        <f>Kobe!AT30/'Versicherte absolut'!AT29</f>
        <v>286.97271830831596</v>
      </c>
      <c r="AU30" s="71"/>
      <c r="AV30" s="84">
        <f>Kobe!AV30/'Versicherte absolut'!AV29</f>
        <v>315.44959985612803</v>
      </c>
      <c r="AW30" s="71"/>
      <c r="AX30" s="84">
        <f>Kobe!AX30/'Versicherte absolut'!AX29</f>
        <v>350.87151175981245</v>
      </c>
      <c r="AY30" s="71"/>
      <c r="AZ30" s="84">
        <f>Kobe!AZ30/'Versicherte absolut'!AZ29</f>
        <v>389.58079145636748</v>
      </c>
      <c r="BA30" s="71"/>
      <c r="BB30" s="84">
        <f>Kobe!BB30/'Versicherte absolut'!BB29</f>
        <v>436.00632355524328</v>
      </c>
      <c r="BC30" s="71"/>
      <c r="BD30" s="84">
        <f>Kobe!BD30/'Versicherte absolut'!BD29</f>
        <v>513.88311562651188</v>
      </c>
      <c r="BE30" s="71"/>
      <c r="BF30" s="84">
        <f>Kobe!BF30/'Versicherte absolut'!BF29</f>
        <v>586.91272304111715</v>
      </c>
      <c r="BG30" s="71"/>
      <c r="BH30" s="84">
        <f>Kobe!BH30/'Versicherte absolut'!BI29</f>
        <v>662.48396316290882</v>
      </c>
      <c r="BI30" s="15"/>
      <c r="BJ30" s="31" t="s">
        <v>43</v>
      </c>
      <c r="BK30" s="84">
        <f>Kobe!BJ30/'Versicherte absolut'!BK29</f>
        <v>703.85870634530249</v>
      </c>
      <c r="BL30" s="83"/>
      <c r="BM30" s="84">
        <f>Kobe!BM30/'Versicherte absolut'!BM29</f>
        <v>748.40369269284929</v>
      </c>
      <c r="BN30" s="83"/>
      <c r="BO30" s="84">
        <f>Kobe!BO30/'Versicherte absolut'!BO29</f>
        <v>824.82383773928893</v>
      </c>
      <c r="BP30" s="83"/>
      <c r="BQ30" s="84">
        <f>Kobe!BQ30/'Versicherte absolut'!BQ29</f>
        <v>910.05410122164051</v>
      </c>
      <c r="BR30" s="83"/>
      <c r="BS30" s="84">
        <f>Kobe!BS30/'Versicherte absolut'!BS29</f>
        <v>956.1920180722891</v>
      </c>
      <c r="BT30" s="83"/>
      <c r="BU30" s="84">
        <f>Kobe!BU30/'Versicherte absolut'!BU29</f>
        <v>1080.7491749174917</v>
      </c>
      <c r="BV30" s="15"/>
    </row>
    <row r="31" spans="1:74" s="20" customFormat="1" x14ac:dyDescent="0.25">
      <c r="A31" s="20" t="s">
        <v>44</v>
      </c>
      <c r="B31" s="84">
        <f>Kobe!B31/'Versicherte absolut'!B30</f>
        <v>455.69556594874058</v>
      </c>
      <c r="C31" s="83"/>
      <c r="D31" s="84">
        <f>Kobe!D31/'Versicherte absolut'!D30</f>
        <v>546.11915147097432</v>
      </c>
      <c r="E31" s="83"/>
      <c r="F31" s="84">
        <f>Kobe!F31/'Versicherte absolut'!F30</f>
        <v>132.19781983876621</v>
      </c>
      <c r="G31" s="83"/>
      <c r="H31" s="84">
        <f>Kobe!H31/'Versicherte absolut'!H30</f>
        <v>130.32695040551209</v>
      </c>
      <c r="I31" s="83"/>
      <c r="J31" s="84">
        <f>Kobe!J31/'Versicherte absolut'!J30</f>
        <v>133.98358566828801</v>
      </c>
      <c r="K31" s="83"/>
      <c r="L31" s="84">
        <f>Kobe!L31/'Versicherte absolut'!L30</f>
        <v>415.73924282192002</v>
      </c>
      <c r="M31" s="83"/>
      <c r="N31" s="84">
        <f>Kobe!N31/'Versicherte absolut'!N30</f>
        <v>476.92822853915663</v>
      </c>
      <c r="O31" s="83"/>
      <c r="P31" s="84">
        <f>Kobe!P31/'Versicherte absolut'!P30</f>
        <v>525.55375759771368</v>
      </c>
      <c r="Q31" s="83"/>
      <c r="R31" s="84">
        <f>Kobe!R31/'Versicherte absolut'!R30</f>
        <v>525.75127017334125</v>
      </c>
      <c r="S31" s="83"/>
      <c r="T31" s="84">
        <f>Kobe!T31/'Versicherte absolut'!U30</f>
        <v>537.17849462365587</v>
      </c>
      <c r="U31" s="83"/>
      <c r="V31" s="31" t="s">
        <v>44</v>
      </c>
      <c r="W31" s="84">
        <f>Kobe!W31/'Versicherte absolut'!W30</f>
        <v>570.3017746526034</v>
      </c>
      <c r="X31" s="83"/>
      <c r="Y31" s="84">
        <f>Kobe!Y31/'Versicherte absolut'!Y30</f>
        <v>619.29409226047756</v>
      </c>
      <c r="Z31" s="83"/>
      <c r="AA31" s="84">
        <f>Kobe!AA31/'Versicherte absolut'!AA30</f>
        <v>648.13866254565892</v>
      </c>
      <c r="AB31" s="83"/>
      <c r="AC31" s="84">
        <f>Kobe!AC31/'Versicherte absolut'!AC30</f>
        <v>698.91712081152536</v>
      </c>
      <c r="AD31" s="83"/>
      <c r="AE31" s="84">
        <f>Kobe!AE31/'Versicherte absolut'!AE30</f>
        <v>734.97790055248618</v>
      </c>
      <c r="AF31" s="83"/>
      <c r="AG31" s="84">
        <f>Kobe!AG31/'Versicherte absolut'!AG30</f>
        <v>784.34652848125927</v>
      </c>
      <c r="AH31" s="83"/>
      <c r="AI31" s="84">
        <f>Kobe!AI31/'Versicherte absolut'!AI30</f>
        <v>840.2723632646107</v>
      </c>
      <c r="AJ31" s="83"/>
      <c r="AK31" s="84">
        <f>Kobe!AK31/'Versicherte absolut'!AK30</f>
        <v>903.93459183673474</v>
      </c>
      <c r="AL31" s="83"/>
      <c r="AM31" s="84">
        <f>Kobe!AM31/'Versicherte absolut'!AN30</f>
        <v>979.48535936113581</v>
      </c>
      <c r="AN31" s="83"/>
      <c r="AO31" s="84">
        <f>Kobe!AO31/'Versicherte absolut'!AP30</f>
        <v>1095.7722473604827</v>
      </c>
      <c r="AP31" s="83"/>
      <c r="AQ31" s="31" t="s">
        <v>44</v>
      </c>
      <c r="AR31" s="84">
        <f>Kobe!AR31/'Versicherte absolut'!AR30</f>
        <v>279.64575357449803</v>
      </c>
      <c r="AS31" s="71"/>
      <c r="AT31" s="84">
        <f>Kobe!AT31/'Versicherte absolut'!AT30</f>
        <v>280.39125192901236</v>
      </c>
      <c r="AU31" s="71"/>
      <c r="AV31" s="84">
        <f>Kobe!AV31/'Versicherte absolut'!AV30</f>
        <v>296.68308005772985</v>
      </c>
      <c r="AW31" s="71"/>
      <c r="AX31" s="84">
        <f>Kobe!AX31/'Versicherte absolut'!AX30</f>
        <v>338.5300178863053</v>
      </c>
      <c r="AY31" s="71"/>
      <c r="AZ31" s="84">
        <f>Kobe!AZ31/'Versicherte absolut'!AZ30</f>
        <v>375.79835860444575</v>
      </c>
      <c r="BA31" s="71"/>
      <c r="BB31" s="84">
        <f>Kobe!BB31/'Versicherte absolut'!BB30</f>
        <v>434.21738405766905</v>
      </c>
      <c r="BC31" s="71"/>
      <c r="BD31" s="84">
        <f>Kobe!BD31/'Versicherte absolut'!BD30</f>
        <v>507.05578043242178</v>
      </c>
      <c r="BE31" s="71"/>
      <c r="BF31" s="84">
        <f>Kobe!BF31/'Versicherte absolut'!BF30</f>
        <v>591.32423465540637</v>
      </c>
      <c r="BG31" s="71"/>
      <c r="BH31" s="84">
        <f>Kobe!BH31/'Versicherte absolut'!BI30</f>
        <v>663.04725831827977</v>
      </c>
      <c r="BI31" s="15"/>
      <c r="BJ31" s="31" t="s">
        <v>44</v>
      </c>
      <c r="BK31" s="84">
        <f>Kobe!BJ31/'Versicherte absolut'!BK30</f>
        <v>733.41530054644807</v>
      </c>
      <c r="BL31" s="83"/>
      <c r="BM31" s="84">
        <f>Kobe!BM31/'Versicherte absolut'!BM30</f>
        <v>799.34253760886781</v>
      </c>
      <c r="BN31" s="83"/>
      <c r="BO31" s="84">
        <f>Kobe!BO31/'Versicherte absolut'!BO30</f>
        <v>848.34303373680143</v>
      </c>
      <c r="BP31" s="83"/>
      <c r="BQ31" s="84">
        <f>Kobe!BQ31/'Versicherte absolut'!BQ30</f>
        <v>910.61400071250443</v>
      </c>
      <c r="BR31" s="83"/>
      <c r="BS31" s="84">
        <f>Kobe!BS31/'Versicherte absolut'!BS30</f>
        <v>955.66509062253738</v>
      </c>
      <c r="BT31" s="83"/>
      <c r="BU31" s="84">
        <f>Kobe!BU31/'Versicherte absolut'!BU30</f>
        <v>1098.1442885771544</v>
      </c>
      <c r="BV31" s="15"/>
    </row>
    <row r="32" spans="1:74" s="20" customFormat="1" x14ac:dyDescent="0.25">
      <c r="A32" s="20" t="s">
        <v>45</v>
      </c>
      <c r="B32" s="84">
        <f>Kobe!B32/'Versicherte absolut'!B31</f>
        <v>372.7787265937655</v>
      </c>
      <c r="C32" s="83"/>
      <c r="D32" s="84">
        <f>Kobe!D32/'Versicherte absolut'!D31</f>
        <v>448.01766134745793</v>
      </c>
      <c r="E32" s="83"/>
      <c r="F32" s="84">
        <f>Kobe!F32/'Versicherte absolut'!F31</f>
        <v>83.729764759250855</v>
      </c>
      <c r="G32" s="83"/>
      <c r="H32" s="84">
        <f>Kobe!H32/'Versicherte absolut'!H31</f>
        <v>82.8826990194449</v>
      </c>
      <c r="I32" s="83"/>
      <c r="J32" s="84">
        <f>Kobe!J32/'Versicherte absolut'!J31</f>
        <v>84.535225512816467</v>
      </c>
      <c r="K32" s="83"/>
      <c r="L32" s="84">
        <f>Kobe!L32/'Versicherte absolut'!L31</f>
        <v>321.39720725506567</v>
      </c>
      <c r="M32" s="83"/>
      <c r="N32" s="84">
        <f>Kobe!N32/'Versicherte absolut'!N31</f>
        <v>374.54774590163936</v>
      </c>
      <c r="O32" s="83"/>
      <c r="P32" s="84">
        <f>Kobe!P32/'Versicherte absolut'!P31</f>
        <v>419.5493052875338</v>
      </c>
      <c r="Q32" s="83"/>
      <c r="R32" s="84">
        <f>Kobe!R32/'Versicherte absolut'!R31</f>
        <v>411.69398999745698</v>
      </c>
      <c r="S32" s="83"/>
      <c r="T32" s="84">
        <f>Kobe!T32/'Versicherte absolut'!U31</f>
        <v>420.82217806041336</v>
      </c>
      <c r="U32" s="83"/>
      <c r="V32" s="31" t="s">
        <v>45</v>
      </c>
      <c r="W32" s="84">
        <f>Kobe!W32/'Versicherte absolut'!W31</f>
        <v>454.96865492762976</v>
      </c>
      <c r="X32" s="83"/>
      <c r="Y32" s="84">
        <f>Kobe!Y32/'Versicherte absolut'!Y31</f>
        <v>500.4053912313824</v>
      </c>
      <c r="Z32" s="83"/>
      <c r="AA32" s="84">
        <f>Kobe!AA32/'Versicherte absolut'!AA31</f>
        <v>533.55815917247207</v>
      </c>
      <c r="AB32" s="83"/>
      <c r="AC32" s="84">
        <f>Kobe!AC32/'Versicherte absolut'!AC31</f>
        <v>580.07890039271683</v>
      </c>
      <c r="AD32" s="83"/>
      <c r="AE32" s="84">
        <f>Kobe!AE32/'Versicherte absolut'!AE31</f>
        <v>618.37150879267028</v>
      </c>
      <c r="AF32" s="83"/>
      <c r="AG32" s="84">
        <f>Kobe!AG32/'Versicherte absolut'!AG31</f>
        <v>666.21798584298585</v>
      </c>
      <c r="AH32" s="83"/>
      <c r="AI32" s="84">
        <f>Kobe!AI32/'Versicherte absolut'!AI31</f>
        <v>740.92120038722169</v>
      </c>
      <c r="AJ32" s="83"/>
      <c r="AK32" s="84">
        <f>Kobe!AK32/'Versicherte absolut'!AK31</f>
        <v>834.92108538710477</v>
      </c>
      <c r="AL32" s="83"/>
      <c r="AM32" s="84">
        <f>Kobe!AM32/'Versicherte absolut'!AN31</f>
        <v>949.17658079625289</v>
      </c>
      <c r="AN32" s="83"/>
      <c r="AO32" s="84">
        <f>Kobe!AO32/'Versicherte absolut'!AP31</f>
        <v>1080.819498069498</v>
      </c>
      <c r="AP32" s="83"/>
      <c r="AQ32" s="31" t="s">
        <v>45</v>
      </c>
      <c r="AR32" s="84">
        <f>Kobe!AR32/'Versicherte absolut'!AR31</f>
        <v>221.88941476973932</v>
      </c>
      <c r="AS32" s="71"/>
      <c r="AT32" s="84">
        <f>Kobe!AT32/'Versicherte absolut'!AT31</f>
        <v>224.03948284435603</v>
      </c>
      <c r="AU32" s="71"/>
      <c r="AV32" s="84">
        <f>Kobe!AV32/'Versicherte absolut'!AV31</f>
        <v>260.22305740862538</v>
      </c>
      <c r="AW32" s="71"/>
      <c r="AX32" s="84">
        <f>Kobe!AX32/'Versicherte absolut'!AX31</f>
        <v>276.35610001678134</v>
      </c>
      <c r="AY32" s="71"/>
      <c r="AZ32" s="84">
        <f>Kobe!AZ32/'Versicherte absolut'!AZ31</f>
        <v>308.8520839862112</v>
      </c>
      <c r="BA32" s="71"/>
      <c r="BB32" s="84">
        <f>Kobe!BB32/'Versicherte absolut'!BB31</f>
        <v>351.10936395759717</v>
      </c>
      <c r="BC32" s="71"/>
      <c r="BD32" s="84">
        <f>Kobe!BD32/'Versicherte absolut'!BD31</f>
        <v>413.59334163036715</v>
      </c>
      <c r="BE32" s="71"/>
      <c r="BF32" s="84">
        <f>Kobe!BF32/'Versicherte absolut'!BF31</f>
        <v>484.6677002031434</v>
      </c>
      <c r="BG32" s="71"/>
      <c r="BH32" s="84">
        <f>Kobe!BH32/'Versicherte absolut'!BI31</f>
        <v>568.45058896466207</v>
      </c>
      <c r="BI32" s="15"/>
      <c r="BJ32" s="31" t="s">
        <v>45</v>
      </c>
      <c r="BK32" s="84">
        <f>Kobe!BJ32/'Versicherte absolut'!BK31</f>
        <v>613.95796934234386</v>
      </c>
      <c r="BL32" s="83"/>
      <c r="BM32" s="84">
        <f>Kobe!BM32/'Versicherte absolut'!BM31</f>
        <v>682.12537650602405</v>
      </c>
      <c r="BN32" s="83"/>
      <c r="BO32" s="84">
        <f>Kobe!BO32/'Versicherte absolut'!BO31</f>
        <v>736.58306364617044</v>
      </c>
      <c r="BP32" s="83"/>
      <c r="BQ32" s="84">
        <f>Kobe!BQ32/'Versicherte absolut'!BQ31</f>
        <v>821.39615384615388</v>
      </c>
      <c r="BR32" s="83"/>
      <c r="BS32" s="84">
        <f>Kobe!BS32/'Versicherte absolut'!BS31</f>
        <v>909.01128205128202</v>
      </c>
      <c r="BT32" s="83"/>
      <c r="BU32" s="84">
        <f>Kobe!BU32/'Versicherte absolut'!BU31</f>
        <v>998.43832020997377</v>
      </c>
      <c r="BV32" s="15"/>
    </row>
    <row r="33" spans="1:100" s="20" customFormat="1" x14ac:dyDescent="0.25">
      <c r="A33" s="20" t="s">
        <v>46</v>
      </c>
      <c r="B33" s="84">
        <f>Kobe!B33/'Versicherte absolut'!B32</f>
        <v>404.85473401213352</v>
      </c>
      <c r="C33" s="83"/>
      <c r="D33" s="84">
        <f>Kobe!D33/'Versicherte absolut'!D32</f>
        <v>488.7800985103496</v>
      </c>
      <c r="E33" s="83"/>
      <c r="F33" s="84">
        <f>Kobe!F33/'Versicherte absolut'!F32</f>
        <v>95.832252187594889</v>
      </c>
      <c r="G33" s="83"/>
      <c r="H33" s="84">
        <f>Kobe!H33/'Versicherte absolut'!H32</f>
        <v>94.27773357581269</v>
      </c>
      <c r="I33" s="83"/>
      <c r="J33" s="84">
        <f>Kobe!J33/'Versicherte absolut'!J32</f>
        <v>97.305636070853467</v>
      </c>
      <c r="K33" s="83"/>
      <c r="L33" s="84">
        <f>Kobe!L33/'Versicherte absolut'!L32</f>
        <v>351.43828789211375</v>
      </c>
      <c r="M33" s="83"/>
      <c r="N33" s="84">
        <f>Kobe!N33/'Versicherte absolut'!N32</f>
        <v>397.42404824726725</v>
      </c>
      <c r="O33" s="83"/>
      <c r="P33" s="84">
        <f>Kobe!P33/'Versicherte absolut'!P32</f>
        <v>442.71930400525281</v>
      </c>
      <c r="Q33" s="83"/>
      <c r="R33" s="84">
        <f>Kobe!R33/'Versicherte absolut'!R32</f>
        <v>451.85359653058174</v>
      </c>
      <c r="S33" s="83"/>
      <c r="T33" s="84">
        <f>Kobe!T33/'Versicherte absolut'!U32</f>
        <v>462.38791159224178</v>
      </c>
      <c r="U33" s="83"/>
      <c r="V33" s="31" t="s">
        <v>46</v>
      </c>
      <c r="W33" s="84">
        <f>Kobe!W33/'Versicherte absolut'!W32</f>
        <v>487.90475390559379</v>
      </c>
      <c r="X33" s="83"/>
      <c r="Y33" s="84">
        <f>Kobe!Y33/'Versicherte absolut'!Y32</f>
        <v>558.05112474437624</v>
      </c>
      <c r="Z33" s="83"/>
      <c r="AA33" s="84">
        <f>Kobe!AA33/'Versicherte absolut'!AA32</f>
        <v>593.33034407027822</v>
      </c>
      <c r="AB33" s="83"/>
      <c r="AC33" s="84">
        <f>Kobe!AC33/'Versicherte absolut'!AC32</f>
        <v>635.30103006096283</v>
      </c>
      <c r="AD33" s="83"/>
      <c r="AE33" s="84">
        <f>Kobe!AE33/'Versicherte absolut'!AE32</f>
        <v>689.17502639915517</v>
      </c>
      <c r="AF33" s="83"/>
      <c r="AG33" s="84">
        <f>Kobe!AG33/'Versicherte absolut'!AG32</f>
        <v>711.29608795704428</v>
      </c>
      <c r="AH33" s="83"/>
      <c r="AI33" s="84">
        <f>Kobe!AI33/'Versicherte absolut'!AI32</f>
        <v>773.95365168539331</v>
      </c>
      <c r="AJ33" s="83"/>
      <c r="AK33" s="84">
        <f>Kobe!AK33/'Versicherte absolut'!AK32</f>
        <v>843.41984993178721</v>
      </c>
      <c r="AL33" s="83"/>
      <c r="AM33" s="84">
        <f>Kobe!AM33/'Versicherte absolut'!AN32</f>
        <v>941.94647201946475</v>
      </c>
      <c r="AN33" s="83"/>
      <c r="AO33" s="84">
        <f>Kobe!AO33/'Versicherte absolut'!AP32</f>
        <v>1059.0509049773755</v>
      </c>
      <c r="AP33" s="83"/>
      <c r="AQ33" s="31" t="s">
        <v>46</v>
      </c>
      <c r="AR33" s="84">
        <f>Kobe!AR33/'Versicherte absolut'!AR32</f>
        <v>227.80566495001514</v>
      </c>
      <c r="AS33" s="71"/>
      <c r="AT33" s="84">
        <f>Kobe!AT33/'Versicherte absolut'!AT32</f>
        <v>221.57819465081724</v>
      </c>
      <c r="AU33" s="71"/>
      <c r="AV33" s="84">
        <f>Kobe!AV33/'Versicherte absolut'!AV32</f>
        <v>240.21176470588236</v>
      </c>
      <c r="AW33" s="71"/>
      <c r="AX33" s="84">
        <f>Kobe!AX33/'Versicherte absolut'!AX32</f>
        <v>292.45894736842104</v>
      </c>
      <c r="AY33" s="71"/>
      <c r="AZ33" s="84">
        <f>Kobe!AZ33/'Versicherte absolut'!AZ32</f>
        <v>314.91581443604565</v>
      </c>
      <c r="BA33" s="71"/>
      <c r="BB33" s="84">
        <f>Kobe!BB33/'Versicherte absolut'!BB32</f>
        <v>357.50393829996716</v>
      </c>
      <c r="BC33" s="71"/>
      <c r="BD33" s="84">
        <f>Kobe!BD33/'Versicherte absolut'!BD32</f>
        <v>468.36169415292352</v>
      </c>
      <c r="BE33" s="71"/>
      <c r="BF33" s="84">
        <f>Kobe!BF33/'Versicherte absolut'!BF32</f>
        <v>525.60100327995372</v>
      </c>
      <c r="BG33" s="71"/>
      <c r="BH33" s="84">
        <f>Kobe!BH33/'Versicherte absolut'!BI32</f>
        <v>604.38888888888891</v>
      </c>
      <c r="BI33" s="15"/>
      <c r="BJ33" s="31" t="s">
        <v>46</v>
      </c>
      <c r="BK33" s="84">
        <f>Kobe!BJ33/'Versicherte absolut'!BK32</f>
        <v>647.57097692064497</v>
      </c>
      <c r="BL33" s="83"/>
      <c r="BM33" s="84">
        <f>Kobe!BM33/'Versicherte absolut'!BM32</f>
        <v>713.95133053221286</v>
      </c>
      <c r="BN33" s="83"/>
      <c r="BO33" s="84">
        <f>Kobe!BO33/'Versicherte absolut'!BO32</f>
        <v>775.80704845814978</v>
      </c>
      <c r="BP33" s="83"/>
      <c r="BQ33" s="84">
        <f>Kobe!BQ33/'Versicherte absolut'!BQ32</f>
        <v>838.2</v>
      </c>
      <c r="BR33" s="83"/>
      <c r="BS33" s="84">
        <f>Kobe!BS33/'Versicherte absolut'!BS32</f>
        <v>882.60570687418931</v>
      </c>
      <c r="BT33" s="83"/>
      <c r="BU33" s="84">
        <f>Kobe!BU33/'Versicherte absolut'!BU32</f>
        <v>1080.2271186440678</v>
      </c>
      <c r="BV33" s="15"/>
    </row>
    <row r="34" spans="1:100" s="20" customFormat="1" x14ac:dyDescent="0.25">
      <c r="A34" s="20" t="s">
        <v>47</v>
      </c>
      <c r="B34" s="84">
        <f>Kobe!B34/'Versicherte absolut'!B33</f>
        <v>487.79184466306606</v>
      </c>
      <c r="C34" s="83"/>
      <c r="D34" s="84">
        <f>Kobe!D34/'Versicherte absolut'!D33</f>
        <v>586.43024128349634</v>
      </c>
      <c r="E34" s="83"/>
      <c r="F34" s="84">
        <f>Kobe!F34/'Versicherte absolut'!F33</f>
        <v>127.37491969530103</v>
      </c>
      <c r="G34" s="83"/>
      <c r="H34" s="84">
        <f>Kobe!H34/'Versicherte absolut'!H33</f>
        <v>126.11966214149589</v>
      </c>
      <c r="I34" s="83"/>
      <c r="J34" s="84">
        <f>Kobe!J34/'Versicherte absolut'!J33</f>
        <v>128.5665383065419</v>
      </c>
      <c r="K34" s="83"/>
      <c r="L34" s="84">
        <f>Kobe!L34/'Versicherte absolut'!L33</f>
        <v>461.79887342610999</v>
      </c>
      <c r="M34" s="83"/>
      <c r="N34" s="84">
        <f>Kobe!N34/'Versicherte absolut'!N33</f>
        <v>523.56809920889464</v>
      </c>
      <c r="O34" s="83"/>
      <c r="P34" s="84">
        <f>Kobe!P34/'Versicherte absolut'!P33</f>
        <v>583.9232377906261</v>
      </c>
      <c r="Q34" s="83"/>
      <c r="R34" s="84">
        <f>Kobe!R34/'Versicherte absolut'!R33</f>
        <v>589.50856044723969</v>
      </c>
      <c r="S34" s="83"/>
      <c r="T34" s="84">
        <f>Kobe!T34/'Versicherte absolut'!U33</f>
        <v>602.86195421424065</v>
      </c>
      <c r="U34" s="83"/>
      <c r="V34" s="31" t="s">
        <v>47</v>
      </c>
      <c r="W34" s="84">
        <f>Kobe!W34/'Versicherte absolut'!W33</f>
        <v>632.15857018074314</v>
      </c>
      <c r="X34" s="83"/>
      <c r="Y34" s="84">
        <f>Kobe!Y34/'Versicherte absolut'!Y33</f>
        <v>674.55545433841951</v>
      </c>
      <c r="Z34" s="83"/>
      <c r="AA34" s="84">
        <f>Kobe!AA34/'Versicherte absolut'!AA33</f>
        <v>701.97389252549851</v>
      </c>
      <c r="AB34" s="83"/>
      <c r="AC34" s="84">
        <f>Kobe!AC34/'Versicherte absolut'!AC33</f>
        <v>743.30568561872906</v>
      </c>
      <c r="AD34" s="83"/>
      <c r="AE34" s="84">
        <f>Kobe!AE34/'Versicherte absolut'!AE33</f>
        <v>772.30593607305934</v>
      </c>
      <c r="AF34" s="83"/>
      <c r="AG34" s="84">
        <f>Kobe!AG34/'Versicherte absolut'!AG33</f>
        <v>811.61667079514496</v>
      </c>
      <c r="AH34" s="83"/>
      <c r="AI34" s="84">
        <f>Kobe!AI34/'Versicherte absolut'!AI33</f>
        <v>858.60408105427234</v>
      </c>
      <c r="AJ34" s="83"/>
      <c r="AK34" s="84">
        <f>Kobe!AK34/'Versicherte absolut'!AK33</f>
        <v>932.63389647735437</v>
      </c>
      <c r="AL34" s="83"/>
      <c r="AM34" s="84">
        <f>Kobe!AM34/'Versicherte absolut'!AN33</f>
        <v>1033.3856065367693</v>
      </c>
      <c r="AN34" s="83"/>
      <c r="AO34" s="84">
        <f>Kobe!AO34/'Versicherte absolut'!AP33</f>
        <v>1159.7629329734593</v>
      </c>
      <c r="AP34" s="83"/>
      <c r="AQ34" s="31" t="s">
        <v>47</v>
      </c>
      <c r="AR34" s="84">
        <f>Kobe!AR34/'Versicherte absolut'!AR33</f>
        <v>319.52412623891496</v>
      </c>
      <c r="AS34" s="71"/>
      <c r="AT34" s="84">
        <f>Kobe!AT34/'Versicherte absolut'!AT33</f>
        <v>300.57434930215015</v>
      </c>
      <c r="AU34" s="71"/>
      <c r="AV34" s="84">
        <f>Kobe!AV34/'Versicherte absolut'!AV33</f>
        <v>339.05508912425728</v>
      </c>
      <c r="AW34" s="71"/>
      <c r="AX34" s="84">
        <f>Kobe!AX34/'Versicherte absolut'!AX33</f>
        <v>382.95652713948579</v>
      </c>
      <c r="AY34" s="71"/>
      <c r="AZ34" s="84">
        <f>Kobe!AZ34/'Versicherte absolut'!AZ33</f>
        <v>419.63655225561683</v>
      </c>
      <c r="BA34" s="71"/>
      <c r="BB34" s="84">
        <f>Kobe!BB34/'Versicherte absolut'!BB33</f>
        <v>475.64114052953158</v>
      </c>
      <c r="BC34" s="71"/>
      <c r="BD34" s="84">
        <f>Kobe!BD34/'Versicherte absolut'!BD33</f>
        <v>529.64361918723023</v>
      </c>
      <c r="BE34" s="71"/>
      <c r="BF34" s="84">
        <f>Kobe!BF34/'Versicherte absolut'!BF33</f>
        <v>609.47784086094396</v>
      </c>
      <c r="BG34" s="71"/>
      <c r="BH34" s="84">
        <f>Kobe!BH34/'Versicherte absolut'!BI33</f>
        <v>678.33339617306058</v>
      </c>
      <c r="BI34" s="15"/>
      <c r="BJ34" s="31" t="s">
        <v>47</v>
      </c>
      <c r="BK34" s="84">
        <f>Kobe!BJ34/'Versicherte absolut'!BK33</f>
        <v>742.99570200573066</v>
      </c>
      <c r="BL34" s="83"/>
      <c r="BM34" s="84">
        <f>Kobe!BM34/'Versicherte absolut'!BM33</f>
        <v>818.10756275818244</v>
      </c>
      <c r="BN34" s="83"/>
      <c r="BO34" s="84">
        <f>Kobe!BO34/'Versicherte absolut'!BO33</f>
        <v>872.33856597369538</v>
      </c>
      <c r="BP34" s="83"/>
      <c r="BQ34" s="84">
        <f>Kobe!BQ34/'Versicherte absolut'!BQ33</f>
        <v>938.79616613418534</v>
      </c>
      <c r="BR34" s="83"/>
      <c r="BS34" s="84">
        <f>Kobe!BS34/'Versicherte absolut'!BS33</f>
        <v>1029.7470930232557</v>
      </c>
      <c r="BT34" s="83"/>
      <c r="BU34" s="84">
        <f>Kobe!BU34/'Versicherte absolut'!BU33</f>
        <v>1157.5946372239748</v>
      </c>
      <c r="BV34" s="15"/>
    </row>
    <row r="35" spans="1:100" s="20" customFormat="1" x14ac:dyDescent="0.25">
      <c r="A35" s="20" t="s">
        <v>48</v>
      </c>
      <c r="B35" s="84">
        <f>Kobe!B35/'Versicherte absolut'!B34</f>
        <v>410.3109792028975</v>
      </c>
      <c r="C35" s="83"/>
      <c r="D35" s="84">
        <f>Kobe!D35/'Versicherte absolut'!D34</f>
        <v>500.48694444444442</v>
      </c>
      <c r="E35" s="83"/>
      <c r="F35" s="84">
        <f>Kobe!F35/'Versicherte absolut'!F34</f>
        <v>97.702510111061173</v>
      </c>
      <c r="G35" s="83"/>
      <c r="H35" s="84">
        <f>Kobe!H35/'Versicherte absolut'!H34</f>
        <v>95.071021597985961</v>
      </c>
      <c r="I35" s="83"/>
      <c r="J35" s="84">
        <f>Kobe!J35/'Versicherte absolut'!J34</f>
        <v>100.17571606475715</v>
      </c>
      <c r="K35" s="83"/>
      <c r="L35" s="84">
        <f>Kobe!L35/'Versicherte absolut'!L34</f>
        <v>361.55037957211869</v>
      </c>
      <c r="M35" s="83"/>
      <c r="N35" s="84">
        <f>Kobe!N35/'Versicherte absolut'!N34</f>
        <v>437.09001040582729</v>
      </c>
      <c r="O35" s="83"/>
      <c r="P35" s="84">
        <f>Kobe!P35/'Versicherte absolut'!P34</f>
        <v>455.54782993799824</v>
      </c>
      <c r="Q35" s="83"/>
      <c r="R35" s="84">
        <f>Kobe!R35/'Versicherte absolut'!R34</f>
        <v>445.15366242038215</v>
      </c>
      <c r="S35" s="83"/>
      <c r="T35" s="84">
        <f>Kobe!T35/'Versicherte absolut'!U34</f>
        <v>457.23071216617211</v>
      </c>
      <c r="U35" s="83"/>
      <c r="V35" s="31" t="s">
        <v>48</v>
      </c>
      <c r="W35" s="84">
        <f>Kobe!W35/'Versicherte absolut'!W34</f>
        <v>495.31941129673828</v>
      </c>
      <c r="X35" s="83"/>
      <c r="Y35" s="84">
        <f>Kobe!Y35/'Versicherte absolut'!Y34</f>
        <v>533.33841463414637</v>
      </c>
      <c r="Z35" s="83"/>
      <c r="AA35" s="84">
        <f>Kobe!AA35/'Versicherte absolut'!AA34</f>
        <v>595.44313011828933</v>
      </c>
      <c r="AB35" s="83"/>
      <c r="AC35" s="84">
        <f>Kobe!AC35/'Versicherte absolut'!AC34</f>
        <v>618.01420305102579</v>
      </c>
      <c r="AD35" s="83"/>
      <c r="AE35" s="84">
        <f>Kobe!AE35/'Versicherte absolut'!AE34</f>
        <v>666.53107692307697</v>
      </c>
      <c r="AF35" s="83"/>
      <c r="AG35" s="84">
        <f>Kobe!AG35/'Versicherte absolut'!AG34</f>
        <v>694.04795396419433</v>
      </c>
      <c r="AH35" s="83"/>
      <c r="AI35" s="84">
        <f>Kobe!AI35/'Versicherte absolut'!AI34</f>
        <v>767.56877579092156</v>
      </c>
      <c r="AJ35" s="83"/>
      <c r="AK35" s="84">
        <f>Kobe!AK35/'Versicherte absolut'!AK34</f>
        <v>837.46062271062272</v>
      </c>
      <c r="AL35" s="83"/>
      <c r="AM35" s="84">
        <f>Kobe!AM35/'Versicherte absolut'!AN34</f>
        <v>953.57921635434411</v>
      </c>
      <c r="AN35" s="83"/>
      <c r="AO35" s="84">
        <f>Kobe!AO35/'Versicherte absolut'!AP34</f>
        <v>1067.2163742690059</v>
      </c>
      <c r="AP35" s="83"/>
      <c r="AQ35" s="31" t="s">
        <v>48</v>
      </c>
      <c r="AR35" s="84">
        <f>Kobe!AR35/'Versicherte absolut'!AR34</f>
        <v>256.0972593582888</v>
      </c>
      <c r="AS35" s="71"/>
      <c r="AT35" s="84">
        <f>Kobe!AT35/'Versicherte absolut'!AT34</f>
        <v>250.30861723446893</v>
      </c>
      <c r="AU35" s="71"/>
      <c r="AV35" s="84">
        <f>Kobe!AV35/'Versicherte absolut'!AV34</f>
        <v>270.24344569288388</v>
      </c>
      <c r="AW35" s="71"/>
      <c r="AX35" s="84">
        <f>Kobe!AX35/'Versicherte absolut'!AX34</f>
        <v>312.44876886417791</v>
      </c>
      <c r="AY35" s="71"/>
      <c r="AZ35" s="84">
        <f>Kobe!AZ35/'Versicherte absolut'!AZ34</f>
        <v>366.92355751561928</v>
      </c>
      <c r="BA35" s="71"/>
      <c r="BB35" s="84">
        <f>Kobe!BB35/'Versicherte absolut'!BB34</f>
        <v>399.67905675459633</v>
      </c>
      <c r="BC35" s="71"/>
      <c r="BD35" s="84">
        <f>Kobe!BD35/'Versicherte absolut'!BD34</f>
        <v>455.99784853700515</v>
      </c>
      <c r="BE35" s="71"/>
      <c r="BF35" s="84">
        <f>Kobe!BF35/'Versicherte absolut'!BF34</f>
        <v>533.29603831084023</v>
      </c>
      <c r="BG35" s="71"/>
      <c r="BH35" s="84">
        <f>Kobe!BH35/'Versicherte absolut'!BI34</f>
        <v>635.35524920466594</v>
      </c>
      <c r="BI35" s="15"/>
      <c r="BJ35" s="31" t="s">
        <v>48</v>
      </c>
      <c r="BK35" s="84">
        <f>Kobe!BJ35/'Versicherte absolut'!BK34</f>
        <v>651.77210884353747</v>
      </c>
      <c r="BL35" s="83"/>
      <c r="BM35" s="84">
        <f>Kobe!BM35/'Versicherte absolut'!BM34</f>
        <v>735.63013698630141</v>
      </c>
      <c r="BN35" s="83"/>
      <c r="BO35" s="84">
        <f>Kobe!BO35/'Versicherte absolut'!BO34</f>
        <v>767.71090534979419</v>
      </c>
      <c r="BP35" s="83"/>
      <c r="BQ35" s="84">
        <f>Kobe!BQ35/'Versicherte absolut'!BQ34</f>
        <v>848.38759689922483</v>
      </c>
      <c r="BR35" s="83"/>
      <c r="BS35" s="84">
        <f>Kobe!BS35/'Versicherte absolut'!BS34</f>
        <v>891.77448071216622</v>
      </c>
      <c r="BT35" s="83"/>
      <c r="BU35" s="84">
        <f>Kobe!BU35/'Versicherte absolut'!BU34</f>
        <v>994.05660377358492</v>
      </c>
      <c r="BV35" s="15"/>
    </row>
    <row r="36" spans="1:100" s="25" customFormat="1" ht="12.9" customHeight="1" x14ac:dyDescent="0.25">
      <c r="A36" s="20" t="s">
        <v>49</v>
      </c>
      <c r="B36" s="84">
        <f>Kobe!B36/'Versicherte absolut'!B35</f>
        <v>407.32092384155925</v>
      </c>
      <c r="C36" s="84"/>
      <c r="D36" s="84">
        <f>Kobe!D36/'Versicherte absolut'!D35</f>
        <v>488.13108907892018</v>
      </c>
      <c r="E36" s="84"/>
      <c r="F36" s="84">
        <f>Kobe!F36/'Versicherte absolut'!F35</f>
        <v>89.96648834224078</v>
      </c>
      <c r="G36" s="84"/>
      <c r="H36" s="84">
        <f>Kobe!H36/'Versicherte absolut'!H35</f>
        <v>88.274633253896994</v>
      </c>
      <c r="I36" s="84"/>
      <c r="J36" s="84">
        <f>Kobe!J36/'Versicherte absolut'!J35</f>
        <v>91.57449689061589</v>
      </c>
      <c r="K36" s="84"/>
      <c r="L36" s="84">
        <f>Kobe!L36/'Versicherte absolut'!L35</f>
        <v>361.66084746860031</v>
      </c>
      <c r="M36" s="84"/>
      <c r="N36" s="84">
        <f>Kobe!N36/'Versicherte absolut'!N35</f>
        <v>420.51098404299853</v>
      </c>
      <c r="O36" s="84"/>
      <c r="P36" s="84">
        <f>Kobe!P36/'Versicherte absolut'!P35</f>
        <v>461.72320952685521</v>
      </c>
      <c r="Q36" s="84"/>
      <c r="R36" s="84">
        <f>Kobe!R36/'Versicherte absolut'!R35</f>
        <v>459.56784025016634</v>
      </c>
      <c r="S36" s="84"/>
      <c r="T36" s="84">
        <f>Kobe!T36/'Versicherte absolut'!U35</f>
        <v>467.76330328306591</v>
      </c>
      <c r="U36" s="83"/>
      <c r="V36" s="31" t="s">
        <v>49</v>
      </c>
      <c r="W36" s="84">
        <f>Kobe!W36/'Versicherte absolut'!W35</f>
        <v>499.53321142791322</v>
      </c>
      <c r="X36" s="84"/>
      <c r="Y36" s="84">
        <f>Kobe!Y36/'Versicherte absolut'!Y35</f>
        <v>542.63329913527775</v>
      </c>
      <c r="Z36" s="84"/>
      <c r="AA36" s="84">
        <f>Kobe!AA36/'Versicherte absolut'!AA35</f>
        <v>574.94732906835588</v>
      </c>
      <c r="AB36" s="84"/>
      <c r="AC36" s="84">
        <f>Kobe!AC36/'Versicherte absolut'!AC35</f>
        <v>617.79567122484764</v>
      </c>
      <c r="AD36" s="84"/>
      <c r="AE36" s="84">
        <f>Kobe!AE36/'Versicherte absolut'!AE35</f>
        <v>654.83320181207068</v>
      </c>
      <c r="AF36" s="84"/>
      <c r="AG36" s="84">
        <f>Kobe!AG36/'Versicherte absolut'!AG35</f>
        <v>703.77683560029311</v>
      </c>
      <c r="AH36" s="84"/>
      <c r="AI36" s="84">
        <f>Kobe!AI36/'Versicherte absolut'!AI35</f>
        <v>764.71395750810223</v>
      </c>
      <c r="AJ36" s="84"/>
      <c r="AK36" s="84">
        <f>Kobe!AK36/'Versicherte absolut'!AK35</f>
        <v>840.8950034309654</v>
      </c>
      <c r="AL36" s="84"/>
      <c r="AM36" s="84">
        <f>Kobe!AM36/'Versicherte absolut'!AN35</f>
        <v>933.0115367091903</v>
      </c>
      <c r="AN36" s="84"/>
      <c r="AO36" s="84">
        <f>Kobe!AO36/'Versicherte absolut'!AP35</f>
        <v>1059.0681869817108</v>
      </c>
      <c r="AP36" s="83"/>
      <c r="AQ36" s="32" t="s">
        <v>49</v>
      </c>
      <c r="AR36" s="84">
        <f>Kobe!AR36/'Versicherte absolut'!AR35</f>
        <v>246.02162896131435</v>
      </c>
      <c r="AS36" s="84"/>
      <c r="AT36" s="84">
        <f>Kobe!AT36/'Versicherte absolut'!AT35</f>
        <v>254.28799749163881</v>
      </c>
      <c r="AU36" s="84"/>
      <c r="AV36" s="84">
        <f>Kobe!AV36/'Versicherte absolut'!AV35</f>
        <v>284.3362525971645</v>
      </c>
      <c r="AW36" s="84"/>
      <c r="AX36" s="84">
        <f>Kobe!AX36/'Versicherte absolut'!AX35</f>
        <v>313.28336359286618</v>
      </c>
      <c r="AY36" s="84"/>
      <c r="AZ36" s="84">
        <f>Kobe!AZ36/'Versicherte absolut'!AZ35</f>
        <v>343.11017583297883</v>
      </c>
      <c r="BA36" s="84"/>
      <c r="BB36" s="84">
        <f>Kobe!BB36/'Versicherte absolut'!BB35</f>
        <v>387.01778802198459</v>
      </c>
      <c r="BC36" s="84"/>
      <c r="BD36" s="84">
        <f>Kobe!BD36/'Versicherte absolut'!BD35</f>
        <v>447.1298479432968</v>
      </c>
      <c r="BE36" s="84"/>
      <c r="BF36" s="84">
        <f>Kobe!BF36/'Versicherte absolut'!BF35</f>
        <v>516.93217274490007</v>
      </c>
      <c r="BG36" s="84"/>
      <c r="BH36" s="84">
        <f>Kobe!BH36/'Versicherte absolut'!BI35</f>
        <v>591.37471349569387</v>
      </c>
      <c r="BI36" s="84"/>
      <c r="BJ36" s="32" t="s">
        <v>49</v>
      </c>
      <c r="BK36" s="84">
        <f>Kobe!BJ36/'Versicherte absolut'!BK35</f>
        <v>652.97551418228113</v>
      </c>
      <c r="BL36" s="84"/>
      <c r="BM36" s="84">
        <f>Kobe!BM36/'Versicherte absolut'!BM35</f>
        <v>712.95143409476464</v>
      </c>
      <c r="BN36" s="84"/>
      <c r="BO36" s="84">
        <f>Kobe!BO36/'Versicherte absolut'!BO35</f>
        <v>770.11833179800692</v>
      </c>
      <c r="BP36" s="84"/>
      <c r="BQ36" s="84">
        <f>Kobe!BQ36/'Versicherte absolut'!BQ35</f>
        <v>835.01838194826632</v>
      </c>
      <c r="BR36" s="84"/>
      <c r="BS36" s="84">
        <f>Kobe!BS36/'Versicherte absolut'!BS35</f>
        <v>911.33503267526601</v>
      </c>
      <c r="BT36" s="84"/>
      <c r="BU36" s="84">
        <f>Kobe!BU36/'Versicherte absolut'!BU35</f>
        <v>1029.312077629527</v>
      </c>
      <c r="BV36" s="15"/>
    </row>
    <row r="37" spans="1:100" x14ac:dyDescent="0.25">
      <c r="B37" s="12"/>
      <c r="C37" s="12"/>
      <c r="D37" s="12"/>
      <c r="E37" s="12"/>
      <c r="F37" s="12"/>
      <c r="G37" s="12"/>
      <c r="H37" s="12"/>
      <c r="I37" s="12"/>
      <c r="J37" s="12"/>
      <c r="K37" s="12"/>
      <c r="L37" s="12"/>
      <c r="M37" s="12"/>
      <c r="N37" s="12"/>
      <c r="O37" s="12"/>
      <c r="P37" s="12"/>
      <c r="Q37" s="12"/>
      <c r="R37" s="12"/>
      <c r="S37" s="12"/>
      <c r="T37" s="12"/>
      <c r="U37" s="12"/>
      <c r="V37" s="12"/>
      <c r="W37" s="12"/>
      <c r="X37" s="12"/>
      <c r="Y37" s="12"/>
      <c r="Z37" s="12"/>
      <c r="AA37" s="12"/>
      <c r="AB37" s="12"/>
      <c r="AC37" s="12"/>
      <c r="AD37" s="12"/>
      <c r="AE37" s="12"/>
      <c r="AF37" s="12"/>
      <c r="AG37" s="12"/>
      <c r="AH37" s="12"/>
      <c r="AI37" s="12"/>
      <c r="AJ37" s="12"/>
      <c r="AK37" s="12"/>
      <c r="AL37" s="12"/>
      <c r="AM37" s="12"/>
      <c r="AN37" s="12"/>
      <c r="AO37" s="12"/>
      <c r="AP37" s="12"/>
      <c r="AQ37" s="12"/>
      <c r="AR37" s="12"/>
      <c r="AS37" s="12"/>
      <c r="AT37" s="12"/>
      <c r="AU37" s="12"/>
      <c r="AV37" s="12"/>
      <c r="AW37" s="12"/>
      <c r="AX37" s="12"/>
      <c r="AY37" s="12"/>
      <c r="AZ37" s="12"/>
      <c r="BA37" s="12"/>
      <c r="BB37" s="12"/>
      <c r="BC37" s="12"/>
      <c r="BD37" s="12"/>
      <c r="BE37" s="12"/>
      <c r="BF37" s="12"/>
      <c r="BG37" s="12"/>
      <c r="BH37" s="12"/>
      <c r="BI37" s="12"/>
      <c r="BJ37" s="12"/>
      <c r="BK37" s="12"/>
      <c r="BL37" s="12"/>
      <c r="BM37" s="12"/>
      <c r="BN37" s="12"/>
      <c r="BO37" s="12"/>
      <c r="BP37" s="12"/>
      <c r="BQ37" s="12"/>
      <c r="BR37" s="12"/>
      <c r="BS37" s="12"/>
      <c r="BT37" s="12"/>
      <c r="BU37" s="12"/>
      <c r="BV37" s="12"/>
      <c r="BW37" s="12"/>
      <c r="BX37" s="12"/>
      <c r="BY37" s="12"/>
      <c r="BZ37" s="12"/>
      <c r="CA37" s="12"/>
      <c r="CB37" s="12"/>
      <c r="CC37" s="12"/>
      <c r="CD37" s="12"/>
      <c r="CE37" s="12"/>
      <c r="CF37" s="12"/>
      <c r="CG37" s="12"/>
      <c r="CH37" s="12"/>
      <c r="CI37" s="12"/>
      <c r="CJ37" s="12"/>
      <c r="CK37" s="12"/>
      <c r="CL37" s="12"/>
      <c r="CM37" s="12"/>
      <c r="CN37" s="12"/>
      <c r="CO37" s="12"/>
      <c r="CP37" s="12"/>
      <c r="CQ37" s="12"/>
      <c r="CR37" s="12"/>
      <c r="CS37" s="12"/>
      <c r="CT37" s="12"/>
      <c r="CU37" s="12"/>
      <c r="CV37" s="12"/>
    </row>
    <row r="38" spans="1:100" x14ac:dyDescent="0.25">
      <c r="B38" s="12"/>
      <c r="C38" s="12"/>
      <c r="D38" s="12"/>
      <c r="E38" s="12"/>
      <c r="F38" s="12"/>
      <c r="G38" s="12"/>
      <c r="H38" s="12"/>
      <c r="I38" s="12"/>
      <c r="J38" s="12"/>
      <c r="K38" s="12"/>
      <c r="L38" s="12"/>
      <c r="M38" s="12"/>
      <c r="N38" s="12"/>
      <c r="O38" s="12"/>
      <c r="P38" s="12"/>
      <c r="Q38" s="12"/>
      <c r="R38" s="12"/>
      <c r="S38" s="12"/>
      <c r="T38" s="12"/>
      <c r="U38" s="12"/>
      <c r="V38" s="12"/>
      <c r="W38" s="12"/>
      <c r="X38" s="12"/>
      <c r="Y38" s="12"/>
      <c r="Z38" s="12"/>
      <c r="AA38" s="12"/>
      <c r="AB38" s="12"/>
      <c r="AC38" s="12"/>
      <c r="AD38" s="12"/>
      <c r="AE38" s="12"/>
      <c r="AF38" s="12"/>
      <c r="AG38" s="12"/>
      <c r="AH38" s="12"/>
      <c r="AI38" s="12"/>
      <c r="AJ38" s="12"/>
      <c r="AK38" s="12"/>
      <c r="AL38" s="12"/>
      <c r="AM38" s="12"/>
      <c r="AN38" s="12"/>
      <c r="AO38" s="12"/>
      <c r="AP38" s="12"/>
      <c r="AQ38" s="12"/>
      <c r="AR38" s="12"/>
      <c r="AS38" s="12"/>
      <c r="AT38" s="12"/>
      <c r="AU38" s="12"/>
      <c r="AV38" s="12"/>
      <c r="AW38" s="12"/>
      <c r="AX38" s="12"/>
      <c r="AY38" s="12"/>
      <c r="AZ38" s="12"/>
      <c r="BA38" s="12"/>
      <c r="BB38" s="12"/>
      <c r="BC38" s="12"/>
      <c r="BD38" s="12"/>
      <c r="BE38" s="12"/>
      <c r="BF38" s="12"/>
      <c r="BG38" s="12"/>
      <c r="BH38" s="12"/>
      <c r="BI38" s="12"/>
      <c r="BJ38" s="12"/>
      <c r="BK38" s="12"/>
      <c r="BL38" s="12"/>
      <c r="BM38" s="12"/>
      <c r="BN38" s="12"/>
      <c r="BO38" s="12"/>
      <c r="BP38" s="12"/>
      <c r="BQ38" s="12"/>
      <c r="BR38" s="12"/>
      <c r="BS38" s="12"/>
      <c r="BT38" s="12"/>
      <c r="BU38" s="12"/>
      <c r="BV38" s="12"/>
      <c r="BW38" s="12"/>
      <c r="BX38" s="12"/>
      <c r="BY38" s="12"/>
      <c r="BZ38" s="12"/>
      <c r="CA38" s="12"/>
      <c r="CB38" s="12"/>
      <c r="CC38" s="12"/>
      <c r="CD38" s="12"/>
      <c r="CE38" s="12"/>
      <c r="CF38" s="12"/>
      <c r="CG38" s="12"/>
      <c r="CH38" s="12"/>
      <c r="CI38" s="12"/>
      <c r="CJ38" s="12"/>
      <c r="CK38" s="12"/>
      <c r="CL38" s="12"/>
      <c r="CM38" s="12"/>
      <c r="CN38" s="12"/>
      <c r="CO38" s="12"/>
      <c r="CP38" s="12"/>
      <c r="CQ38" s="12"/>
      <c r="CR38" s="12"/>
      <c r="CS38" s="12"/>
      <c r="CT38" s="12"/>
      <c r="CU38" s="12"/>
      <c r="CV38" s="12"/>
    </row>
    <row r="39" spans="1:100" x14ac:dyDescent="0.25">
      <c r="B39" s="12"/>
      <c r="C39" s="12"/>
      <c r="D39" s="12"/>
      <c r="E39" s="12"/>
      <c r="F39" s="12"/>
      <c r="G39" s="12"/>
      <c r="H39" s="12"/>
      <c r="I39" s="12"/>
      <c r="J39" s="12"/>
      <c r="K39" s="12"/>
      <c r="L39" s="12"/>
      <c r="M39" s="12"/>
      <c r="N39" s="12"/>
      <c r="O39" s="12"/>
      <c r="P39" s="12"/>
      <c r="Q39" s="12"/>
      <c r="R39" s="12"/>
      <c r="S39" s="12"/>
      <c r="T39" s="12"/>
      <c r="U39" s="12"/>
      <c r="V39" s="12"/>
      <c r="W39" s="12"/>
      <c r="X39" s="12"/>
      <c r="Y39" s="12"/>
      <c r="Z39" s="12"/>
      <c r="AA39" s="12"/>
      <c r="AB39" s="12"/>
      <c r="AC39" s="12"/>
      <c r="AD39" s="12"/>
      <c r="AE39" s="12"/>
      <c r="AF39" s="12"/>
      <c r="AG39" s="12"/>
      <c r="AH39" s="12"/>
      <c r="AI39" s="12"/>
      <c r="AJ39" s="12"/>
      <c r="AK39" s="12"/>
      <c r="AL39" s="12"/>
      <c r="AM39" s="12"/>
      <c r="AN39" s="12"/>
      <c r="AO39" s="12"/>
      <c r="AP39" s="12"/>
      <c r="AQ39" s="12"/>
      <c r="AR39" s="12"/>
      <c r="AS39" s="12"/>
      <c r="AT39" s="12"/>
      <c r="AU39" s="12"/>
      <c r="AV39" s="12"/>
      <c r="AW39" s="12"/>
      <c r="AX39" s="12"/>
      <c r="AY39" s="12"/>
      <c r="AZ39" s="12"/>
      <c r="BA39" s="12"/>
      <c r="BB39" s="12"/>
      <c r="BC39" s="12"/>
      <c r="BD39" s="12"/>
      <c r="BE39" s="12"/>
      <c r="BF39" s="12"/>
      <c r="BG39" s="12"/>
      <c r="BH39" s="12"/>
      <c r="BI39" s="12"/>
      <c r="BJ39" s="12"/>
      <c r="BK39" s="12"/>
      <c r="BL39" s="12"/>
      <c r="BM39" s="12"/>
      <c r="BN39" s="12"/>
      <c r="BO39" s="12"/>
      <c r="BP39" s="12"/>
      <c r="BQ39" s="12"/>
      <c r="BR39" s="12"/>
      <c r="BS39" s="12"/>
      <c r="BT39" s="12"/>
      <c r="BU39" s="12"/>
      <c r="BV39" s="12"/>
      <c r="BW39" s="12"/>
      <c r="BX39" s="12"/>
      <c r="BY39" s="12"/>
      <c r="BZ39" s="12"/>
      <c r="CA39" s="12"/>
      <c r="CB39" s="12"/>
      <c r="CC39" s="12"/>
      <c r="CD39" s="12"/>
      <c r="CE39" s="12"/>
      <c r="CF39" s="12"/>
      <c r="CG39" s="12"/>
      <c r="CH39" s="12"/>
      <c r="CI39" s="12"/>
      <c r="CJ39" s="12"/>
      <c r="CK39" s="12"/>
      <c r="CL39" s="12"/>
      <c r="CM39" s="12"/>
      <c r="CN39" s="12"/>
      <c r="CO39" s="12"/>
      <c r="CP39" s="12"/>
      <c r="CQ39" s="12"/>
      <c r="CR39" s="12"/>
      <c r="CS39" s="12"/>
      <c r="CT39" s="12"/>
      <c r="CU39" s="12"/>
      <c r="CV39" s="12"/>
    </row>
    <row r="40" spans="1:100" x14ac:dyDescent="0.25">
      <c r="B40" s="12"/>
      <c r="C40" s="12"/>
      <c r="D40" s="12"/>
      <c r="E40" s="12"/>
      <c r="F40" s="12"/>
      <c r="G40" s="12"/>
      <c r="H40" s="12"/>
      <c r="I40" s="12"/>
      <c r="J40" s="12"/>
      <c r="K40" s="12"/>
      <c r="L40" s="12"/>
      <c r="M40" s="12"/>
      <c r="N40" s="12"/>
      <c r="O40" s="12"/>
      <c r="P40" s="12"/>
      <c r="Q40" s="12"/>
      <c r="R40" s="12"/>
      <c r="S40" s="12"/>
      <c r="T40" s="12"/>
      <c r="U40" s="12"/>
      <c r="V40" s="12"/>
      <c r="W40" s="12"/>
      <c r="X40" s="12"/>
      <c r="Y40" s="12"/>
      <c r="Z40" s="12"/>
      <c r="AA40" s="12"/>
      <c r="AB40" s="12"/>
      <c r="AC40" s="12"/>
      <c r="AD40" s="12"/>
      <c r="AE40" s="12"/>
      <c r="AF40" s="12"/>
      <c r="AG40" s="12"/>
      <c r="AH40" s="12"/>
      <c r="AI40" s="12"/>
      <c r="AJ40" s="12"/>
      <c r="AK40" s="12"/>
      <c r="AL40" s="12"/>
      <c r="AM40" s="12"/>
      <c r="AN40" s="12"/>
      <c r="AO40" s="12"/>
      <c r="AP40" s="12"/>
      <c r="AQ40" s="12"/>
      <c r="AR40" s="12"/>
      <c r="AS40" s="12"/>
      <c r="AT40" s="12"/>
      <c r="AU40" s="12"/>
      <c r="AV40" s="12"/>
      <c r="AW40" s="12"/>
      <c r="AX40" s="12"/>
      <c r="AY40" s="12"/>
      <c r="AZ40" s="12"/>
      <c r="BA40" s="12"/>
      <c r="BB40" s="12"/>
      <c r="BC40" s="12"/>
      <c r="BD40" s="12"/>
      <c r="BE40" s="12"/>
      <c r="BF40" s="12"/>
      <c r="BG40" s="12"/>
      <c r="BH40" s="12"/>
      <c r="BI40" s="12"/>
      <c r="BJ40" s="12"/>
      <c r="BK40" s="12"/>
      <c r="BL40" s="12"/>
      <c r="BM40" s="12"/>
      <c r="BN40" s="12"/>
      <c r="BO40" s="12"/>
      <c r="BP40" s="12"/>
      <c r="BQ40" s="12"/>
      <c r="BR40" s="12"/>
      <c r="BS40" s="12"/>
      <c r="BT40" s="12"/>
      <c r="BU40" s="12"/>
      <c r="BV40" s="12"/>
      <c r="BW40" s="12"/>
      <c r="BX40" s="12"/>
      <c r="BY40" s="12"/>
      <c r="BZ40" s="12"/>
      <c r="CA40" s="12"/>
      <c r="CB40" s="12"/>
      <c r="CC40" s="12"/>
      <c r="CD40" s="12"/>
      <c r="CE40" s="12"/>
      <c r="CF40" s="12"/>
      <c r="CG40" s="12"/>
      <c r="CH40" s="12"/>
      <c r="CI40" s="12"/>
      <c r="CJ40" s="12"/>
      <c r="CK40" s="12"/>
      <c r="CL40" s="12"/>
      <c r="CM40" s="12"/>
      <c r="CN40" s="12"/>
      <c r="CO40" s="12"/>
      <c r="CP40" s="12"/>
      <c r="CQ40" s="12"/>
      <c r="CR40" s="12"/>
      <c r="CS40" s="12"/>
      <c r="CT40" s="12"/>
      <c r="CU40" s="12"/>
      <c r="CV40" s="12"/>
    </row>
    <row r="41" spans="1:100" x14ac:dyDescent="0.25">
      <c r="B41" s="12"/>
      <c r="C41" s="12"/>
      <c r="D41" s="12"/>
      <c r="E41" s="12"/>
      <c r="F41" s="12"/>
      <c r="G41" s="12"/>
      <c r="H41" s="12"/>
      <c r="I41" s="12"/>
      <c r="J41" s="12"/>
      <c r="K41" s="12"/>
      <c r="L41" s="12"/>
      <c r="M41" s="12"/>
      <c r="N41" s="12"/>
      <c r="O41" s="12"/>
      <c r="P41" s="12"/>
      <c r="Q41" s="12"/>
      <c r="R41" s="12"/>
      <c r="S41" s="12"/>
      <c r="T41" s="12"/>
      <c r="U41" s="12"/>
      <c r="V41" s="12"/>
      <c r="W41" s="12"/>
      <c r="X41" s="12"/>
      <c r="Y41" s="12"/>
      <c r="Z41" s="12"/>
      <c r="AA41" s="12"/>
      <c r="AB41" s="12"/>
      <c r="AC41" s="12"/>
      <c r="AD41" s="12"/>
      <c r="AE41" s="12"/>
      <c r="AF41" s="12"/>
      <c r="AG41" s="12"/>
      <c r="AH41" s="12"/>
      <c r="AI41" s="12"/>
      <c r="AJ41" s="12"/>
      <c r="AK41" s="12"/>
      <c r="AL41" s="12"/>
      <c r="AM41" s="12"/>
      <c r="AN41" s="12"/>
      <c r="AO41" s="12"/>
      <c r="AP41" s="12"/>
      <c r="AQ41" s="12"/>
      <c r="AR41" s="12"/>
      <c r="AS41" s="12"/>
      <c r="AT41" s="12"/>
      <c r="AU41" s="12"/>
      <c r="AV41" s="12"/>
      <c r="AW41" s="12"/>
      <c r="AX41" s="12"/>
      <c r="AY41" s="12"/>
      <c r="AZ41" s="12"/>
      <c r="BA41" s="12"/>
      <c r="BB41" s="12"/>
      <c r="BC41" s="12"/>
      <c r="BD41" s="12"/>
      <c r="BE41" s="12"/>
      <c r="BF41" s="12"/>
      <c r="BG41" s="12"/>
      <c r="BH41" s="12"/>
      <c r="BI41" s="12"/>
      <c r="BJ41" s="12"/>
      <c r="BK41" s="12"/>
      <c r="BL41" s="12"/>
      <c r="BM41" s="12"/>
      <c r="BN41" s="12"/>
      <c r="BO41" s="12"/>
      <c r="BP41" s="12"/>
      <c r="BQ41" s="12"/>
      <c r="BR41" s="12"/>
      <c r="BS41" s="12"/>
      <c r="BT41" s="12"/>
      <c r="BU41" s="12"/>
      <c r="BV41" s="12"/>
      <c r="BW41" s="12"/>
      <c r="BX41" s="12"/>
      <c r="BY41" s="12"/>
      <c r="BZ41" s="12"/>
      <c r="CA41" s="12"/>
      <c r="CB41" s="12"/>
      <c r="CC41" s="12"/>
      <c r="CD41" s="12"/>
      <c r="CE41" s="12"/>
      <c r="CF41" s="12"/>
      <c r="CG41" s="12"/>
      <c r="CH41" s="12"/>
      <c r="CI41" s="12"/>
      <c r="CJ41" s="12"/>
      <c r="CK41" s="12"/>
      <c r="CL41" s="12"/>
      <c r="CM41" s="12"/>
      <c r="CN41" s="12"/>
      <c r="CO41" s="12"/>
      <c r="CP41" s="12"/>
      <c r="CQ41" s="12"/>
      <c r="CR41" s="12"/>
      <c r="CS41" s="12"/>
      <c r="CT41" s="12"/>
      <c r="CU41" s="12"/>
      <c r="CV41" s="12"/>
    </row>
    <row r="42" spans="1:100" x14ac:dyDescent="0.25">
      <c r="B42" s="12"/>
      <c r="C42" s="12"/>
      <c r="D42" s="12"/>
      <c r="E42" s="12"/>
      <c r="F42" s="12"/>
      <c r="G42" s="12"/>
      <c r="H42" s="12"/>
      <c r="I42" s="12"/>
      <c r="J42" s="12"/>
      <c r="K42" s="12"/>
      <c r="L42" s="12"/>
      <c r="M42" s="12"/>
      <c r="N42" s="12"/>
      <c r="O42" s="12"/>
      <c r="P42" s="12"/>
      <c r="Q42" s="12"/>
      <c r="R42" s="12"/>
      <c r="S42" s="12"/>
      <c r="T42" s="12"/>
      <c r="U42" s="12"/>
      <c r="V42" s="12"/>
      <c r="W42" s="12"/>
      <c r="X42" s="12"/>
      <c r="Y42" s="12"/>
      <c r="Z42" s="12"/>
      <c r="AA42" s="12"/>
      <c r="AB42" s="12"/>
      <c r="AC42" s="12"/>
      <c r="AD42" s="12"/>
      <c r="AE42" s="12"/>
      <c r="AF42" s="12"/>
      <c r="AG42" s="12"/>
      <c r="AH42" s="12"/>
      <c r="AI42" s="12"/>
      <c r="AJ42" s="12"/>
      <c r="AK42" s="12"/>
      <c r="AL42" s="12"/>
      <c r="AM42" s="12"/>
      <c r="AN42" s="12"/>
      <c r="AO42" s="12"/>
      <c r="AP42" s="12"/>
      <c r="AQ42" s="12"/>
      <c r="AR42" s="12"/>
      <c r="AS42" s="12"/>
      <c r="AT42" s="12"/>
      <c r="AU42" s="12"/>
      <c r="AV42" s="12"/>
      <c r="AW42" s="12"/>
      <c r="AX42" s="12"/>
      <c r="AY42" s="12"/>
      <c r="AZ42" s="12"/>
      <c r="BA42" s="12"/>
      <c r="BB42" s="12"/>
      <c r="BC42" s="12"/>
      <c r="BD42" s="12"/>
      <c r="BE42" s="12"/>
      <c r="BF42" s="12"/>
      <c r="BG42" s="12"/>
      <c r="BH42" s="12"/>
      <c r="BI42" s="12"/>
      <c r="BJ42" s="12"/>
      <c r="BK42" s="12"/>
      <c r="BL42" s="12"/>
      <c r="BM42" s="12"/>
      <c r="BN42" s="12"/>
      <c r="BO42" s="12"/>
      <c r="BP42" s="12"/>
      <c r="BQ42" s="12"/>
      <c r="BR42" s="12"/>
      <c r="BS42" s="12"/>
      <c r="BT42" s="12"/>
      <c r="BU42" s="12"/>
      <c r="BV42" s="12"/>
      <c r="BW42" s="12"/>
      <c r="BX42" s="12"/>
      <c r="BY42" s="12"/>
      <c r="BZ42" s="12"/>
      <c r="CA42" s="12"/>
      <c r="CB42" s="12"/>
      <c r="CC42" s="12"/>
      <c r="CD42" s="12"/>
      <c r="CE42" s="12"/>
      <c r="CF42" s="12"/>
      <c r="CG42" s="12"/>
      <c r="CH42" s="12"/>
      <c r="CI42" s="12"/>
      <c r="CJ42" s="12"/>
      <c r="CK42" s="12"/>
      <c r="CL42" s="12"/>
      <c r="CM42" s="12"/>
      <c r="CN42" s="12"/>
      <c r="CO42" s="12"/>
      <c r="CP42" s="12"/>
      <c r="CQ42" s="12"/>
      <c r="CR42" s="12"/>
      <c r="CS42" s="12"/>
      <c r="CT42" s="12"/>
      <c r="CU42" s="12"/>
      <c r="CV42" s="12"/>
    </row>
    <row r="43" spans="1:100" x14ac:dyDescent="0.25">
      <c r="B43" s="12"/>
      <c r="C43" s="12"/>
      <c r="D43" s="12"/>
      <c r="E43" s="12"/>
      <c r="F43" s="12"/>
      <c r="G43" s="12"/>
      <c r="H43" s="12"/>
      <c r="I43" s="12"/>
      <c r="J43" s="12"/>
      <c r="K43" s="12"/>
      <c r="L43" s="12"/>
      <c r="M43" s="12"/>
      <c r="N43" s="12"/>
      <c r="O43" s="12"/>
      <c r="P43" s="12"/>
      <c r="Q43" s="12"/>
      <c r="R43" s="12"/>
      <c r="S43" s="12"/>
      <c r="T43" s="12"/>
      <c r="U43" s="12"/>
      <c r="V43" s="12"/>
      <c r="W43" s="12"/>
      <c r="X43" s="12"/>
      <c r="Y43" s="12"/>
      <c r="Z43" s="12"/>
      <c r="AA43" s="12"/>
      <c r="AB43" s="12"/>
      <c r="AC43" s="12"/>
      <c r="AD43" s="12"/>
      <c r="AE43" s="12"/>
      <c r="AF43" s="12"/>
      <c r="AG43" s="12"/>
      <c r="AH43" s="12"/>
      <c r="AI43" s="12"/>
      <c r="AJ43" s="12"/>
      <c r="AK43" s="12"/>
      <c r="AL43" s="12"/>
      <c r="AM43" s="12"/>
      <c r="AN43" s="12"/>
      <c r="AO43" s="12"/>
      <c r="AP43" s="12"/>
      <c r="AQ43" s="12"/>
      <c r="AR43" s="12"/>
      <c r="AS43" s="12"/>
      <c r="AT43" s="12"/>
      <c r="AU43" s="12"/>
      <c r="AV43" s="12"/>
      <c r="AW43" s="12"/>
      <c r="AX43" s="12"/>
      <c r="AY43" s="12"/>
      <c r="AZ43" s="12"/>
      <c r="BA43" s="12"/>
      <c r="BB43" s="12"/>
      <c r="BC43" s="12"/>
      <c r="BD43" s="12"/>
      <c r="BE43" s="12"/>
      <c r="BF43" s="12"/>
      <c r="BG43" s="12"/>
      <c r="BH43" s="12"/>
      <c r="BI43" s="12"/>
      <c r="BJ43" s="12"/>
      <c r="BK43" s="12"/>
      <c r="BL43" s="12"/>
      <c r="BM43" s="12"/>
      <c r="BN43" s="12"/>
      <c r="BO43" s="12"/>
      <c r="BP43" s="12"/>
      <c r="BQ43" s="12"/>
      <c r="BR43" s="12"/>
      <c r="BS43" s="12"/>
      <c r="BT43" s="12"/>
      <c r="BU43" s="12"/>
      <c r="BV43" s="12"/>
      <c r="BW43" s="12"/>
      <c r="BX43" s="12"/>
      <c r="BY43" s="12"/>
      <c r="BZ43" s="12"/>
      <c r="CA43" s="12"/>
      <c r="CB43" s="12"/>
      <c r="CC43" s="12"/>
      <c r="CD43" s="12"/>
      <c r="CE43" s="12"/>
      <c r="CF43" s="12"/>
      <c r="CG43" s="12"/>
      <c r="CH43" s="12"/>
      <c r="CI43" s="12"/>
      <c r="CJ43" s="12"/>
      <c r="CK43" s="12"/>
      <c r="CL43" s="12"/>
      <c r="CM43" s="12"/>
      <c r="CN43" s="12"/>
      <c r="CO43" s="12"/>
      <c r="CP43" s="12"/>
      <c r="CQ43" s="12"/>
      <c r="CR43" s="12"/>
      <c r="CS43" s="12"/>
      <c r="CT43" s="12"/>
      <c r="CU43" s="12"/>
      <c r="CV43" s="12"/>
    </row>
    <row r="44" spans="1:100" x14ac:dyDescent="0.25">
      <c r="B44" s="12"/>
      <c r="C44" s="12"/>
      <c r="D44" s="12"/>
      <c r="E44" s="12"/>
      <c r="F44" s="12"/>
      <c r="G44" s="12"/>
      <c r="H44" s="12"/>
      <c r="I44" s="12"/>
      <c r="J44" s="12"/>
      <c r="K44" s="12"/>
      <c r="L44" s="12"/>
      <c r="M44" s="12"/>
      <c r="N44" s="12"/>
      <c r="O44" s="12"/>
      <c r="P44" s="12"/>
      <c r="Q44" s="12"/>
      <c r="R44" s="12"/>
      <c r="S44" s="12"/>
      <c r="T44" s="12"/>
      <c r="U44" s="12"/>
      <c r="V44" s="12"/>
      <c r="W44" s="12"/>
      <c r="X44" s="12"/>
      <c r="Y44" s="12"/>
      <c r="Z44" s="12"/>
      <c r="AA44" s="12"/>
      <c r="AB44" s="12"/>
      <c r="AC44" s="12"/>
      <c r="AD44" s="12"/>
      <c r="AE44" s="12"/>
      <c r="AF44" s="12"/>
      <c r="AG44" s="12"/>
      <c r="AH44" s="12"/>
      <c r="AI44" s="12"/>
      <c r="AJ44" s="12"/>
      <c r="AK44" s="12"/>
      <c r="AL44" s="12"/>
      <c r="AM44" s="12"/>
      <c r="AN44" s="12"/>
      <c r="AO44" s="12"/>
      <c r="AP44" s="12"/>
      <c r="AQ44" s="12"/>
      <c r="AR44" s="12"/>
      <c r="AS44" s="12"/>
      <c r="AT44" s="12"/>
      <c r="AU44" s="12"/>
      <c r="AV44" s="12"/>
      <c r="AW44" s="12"/>
      <c r="AX44" s="12"/>
      <c r="AY44" s="12"/>
      <c r="AZ44" s="12"/>
      <c r="BA44" s="12"/>
      <c r="BB44" s="12"/>
      <c r="BC44" s="12"/>
      <c r="BD44" s="12"/>
      <c r="BE44" s="12"/>
      <c r="BF44" s="12"/>
      <c r="BG44" s="12"/>
      <c r="BH44" s="12"/>
      <c r="BI44" s="12"/>
      <c r="BJ44" s="12"/>
      <c r="BK44" s="12"/>
      <c r="BL44" s="12"/>
      <c r="BM44" s="12"/>
      <c r="BN44" s="12"/>
      <c r="BO44" s="12"/>
      <c r="BP44" s="12"/>
      <c r="BQ44" s="12"/>
      <c r="BR44" s="12"/>
      <c r="BS44" s="12"/>
      <c r="BT44" s="12"/>
      <c r="BU44" s="12"/>
      <c r="BV44" s="12"/>
      <c r="BW44" s="12"/>
      <c r="BX44" s="12"/>
      <c r="BY44" s="12"/>
      <c r="BZ44" s="12"/>
      <c r="CA44" s="12"/>
      <c r="CB44" s="12"/>
      <c r="CC44" s="12"/>
      <c r="CD44" s="12"/>
      <c r="CE44" s="12"/>
      <c r="CF44" s="12"/>
      <c r="CG44" s="12"/>
      <c r="CH44" s="12"/>
      <c r="CI44" s="12"/>
      <c r="CJ44" s="12"/>
      <c r="CK44" s="12"/>
      <c r="CL44" s="12"/>
      <c r="CM44" s="12"/>
      <c r="CN44" s="12"/>
      <c r="CO44" s="12"/>
      <c r="CP44" s="12"/>
      <c r="CQ44" s="12"/>
      <c r="CR44" s="12"/>
      <c r="CS44" s="12"/>
      <c r="CT44" s="12"/>
      <c r="CU44" s="12"/>
      <c r="CV44" s="12"/>
    </row>
    <row r="45" spans="1:100" x14ac:dyDescent="0.25">
      <c r="B45" s="12"/>
      <c r="C45" s="12"/>
      <c r="D45" s="12"/>
      <c r="E45" s="12"/>
      <c r="F45" s="12"/>
      <c r="G45" s="12"/>
      <c r="H45" s="12"/>
      <c r="I45" s="12"/>
      <c r="J45" s="12"/>
      <c r="K45" s="12"/>
      <c r="L45" s="12"/>
      <c r="M45" s="12"/>
      <c r="N45" s="12"/>
      <c r="O45" s="12"/>
      <c r="P45" s="12"/>
      <c r="Q45" s="12"/>
      <c r="R45" s="12"/>
      <c r="S45" s="12"/>
      <c r="T45" s="12"/>
      <c r="U45" s="12"/>
      <c r="V45" s="12"/>
      <c r="W45" s="12"/>
      <c r="X45" s="12"/>
      <c r="Y45" s="12"/>
      <c r="Z45" s="12"/>
      <c r="AA45" s="12"/>
      <c r="AB45" s="12"/>
      <c r="AC45" s="12"/>
      <c r="AD45" s="12"/>
      <c r="AE45" s="12"/>
      <c r="AF45" s="12"/>
      <c r="AG45" s="12"/>
      <c r="AH45" s="12"/>
      <c r="AI45" s="12"/>
      <c r="AJ45" s="12"/>
      <c r="AK45" s="12"/>
      <c r="AL45" s="12"/>
      <c r="AM45" s="12"/>
      <c r="AN45" s="12"/>
      <c r="AO45" s="12"/>
      <c r="AP45" s="12"/>
      <c r="AQ45" s="12"/>
      <c r="AR45" s="12"/>
      <c r="AS45" s="12"/>
      <c r="AT45" s="12"/>
      <c r="AU45" s="12"/>
      <c r="AV45" s="12"/>
      <c r="AW45" s="12"/>
      <c r="AX45" s="12"/>
      <c r="AY45" s="12"/>
      <c r="AZ45" s="12"/>
      <c r="BA45" s="12"/>
      <c r="BB45" s="12"/>
      <c r="BC45" s="12"/>
      <c r="BD45" s="12"/>
      <c r="BE45" s="12"/>
      <c r="BF45" s="12"/>
      <c r="BG45" s="12"/>
      <c r="BH45" s="12"/>
      <c r="BI45" s="12"/>
      <c r="BJ45" s="12"/>
      <c r="BK45" s="12"/>
      <c r="BL45" s="12"/>
      <c r="BM45" s="12"/>
      <c r="BN45" s="12"/>
      <c r="BO45" s="12"/>
      <c r="BP45" s="12"/>
      <c r="BQ45" s="12"/>
      <c r="BR45" s="12"/>
      <c r="BS45" s="12"/>
      <c r="BT45" s="12"/>
      <c r="BU45" s="12"/>
      <c r="BV45" s="12"/>
      <c r="BW45" s="12"/>
      <c r="BX45" s="12"/>
      <c r="BY45" s="12"/>
      <c r="BZ45" s="12"/>
      <c r="CA45" s="12"/>
      <c r="CB45" s="12"/>
      <c r="CC45" s="12"/>
      <c r="CD45" s="12"/>
      <c r="CE45" s="12"/>
      <c r="CF45" s="12"/>
      <c r="CG45" s="12"/>
      <c r="CH45" s="12"/>
      <c r="CI45" s="12"/>
      <c r="CJ45" s="12"/>
      <c r="CK45" s="12"/>
      <c r="CL45" s="12"/>
      <c r="CM45" s="12"/>
      <c r="CN45" s="12"/>
      <c r="CO45" s="12"/>
      <c r="CP45" s="12"/>
      <c r="CQ45" s="12"/>
      <c r="CR45" s="12"/>
      <c r="CS45" s="12"/>
      <c r="CT45" s="12"/>
      <c r="CU45" s="12"/>
      <c r="CV45" s="12"/>
    </row>
    <row r="46" spans="1:100" x14ac:dyDescent="0.25">
      <c r="B46" s="12"/>
      <c r="C46" s="12"/>
      <c r="D46" s="12"/>
      <c r="E46" s="12"/>
      <c r="F46" s="12"/>
      <c r="G46" s="12"/>
      <c r="H46" s="12"/>
      <c r="I46" s="12"/>
      <c r="J46" s="12"/>
      <c r="K46" s="12"/>
      <c r="L46" s="12"/>
      <c r="M46" s="12"/>
      <c r="N46" s="12"/>
      <c r="O46" s="12"/>
      <c r="P46" s="12"/>
      <c r="Q46" s="12"/>
      <c r="R46" s="12"/>
      <c r="S46" s="12"/>
      <c r="T46" s="12"/>
      <c r="U46" s="12"/>
      <c r="V46" s="12"/>
      <c r="W46" s="12"/>
      <c r="X46" s="12"/>
      <c r="Y46" s="12"/>
      <c r="Z46" s="12"/>
      <c r="AA46" s="12"/>
      <c r="AB46" s="12"/>
      <c r="AC46" s="12"/>
      <c r="AD46" s="12"/>
      <c r="AE46" s="12"/>
      <c r="AF46" s="12"/>
      <c r="AG46" s="12"/>
      <c r="AH46" s="12"/>
      <c r="AI46" s="12"/>
      <c r="AJ46" s="12"/>
      <c r="AK46" s="12"/>
      <c r="AL46" s="12"/>
      <c r="AM46" s="12"/>
      <c r="AN46" s="12"/>
      <c r="AO46" s="12"/>
      <c r="AP46" s="12"/>
      <c r="AQ46" s="12"/>
      <c r="AR46" s="12"/>
      <c r="AS46" s="12"/>
      <c r="AT46" s="12"/>
      <c r="AU46" s="12"/>
      <c r="AV46" s="12"/>
      <c r="AW46" s="12"/>
      <c r="AX46" s="12"/>
      <c r="AY46" s="12"/>
      <c r="AZ46" s="12"/>
      <c r="BA46" s="12"/>
      <c r="BB46" s="12"/>
      <c r="BC46" s="12"/>
      <c r="BD46" s="12"/>
      <c r="BE46" s="12"/>
      <c r="BF46" s="12"/>
      <c r="BG46" s="12"/>
      <c r="BH46" s="12"/>
      <c r="BI46" s="12"/>
      <c r="BJ46" s="12"/>
      <c r="BK46" s="12"/>
      <c r="BL46" s="12"/>
      <c r="BM46" s="12"/>
      <c r="BN46" s="12"/>
      <c r="BO46" s="12"/>
      <c r="BP46" s="12"/>
      <c r="BQ46" s="12"/>
      <c r="BR46" s="12"/>
      <c r="BS46" s="12"/>
      <c r="BT46" s="12"/>
      <c r="BU46" s="12"/>
      <c r="BV46" s="12"/>
      <c r="BW46" s="12"/>
      <c r="BX46" s="12"/>
      <c r="BY46" s="12"/>
      <c r="BZ46" s="12"/>
      <c r="CA46" s="12"/>
      <c r="CB46" s="12"/>
      <c r="CC46" s="12"/>
      <c r="CD46" s="12"/>
      <c r="CE46" s="12"/>
      <c r="CF46" s="12"/>
      <c r="CG46" s="12"/>
      <c r="CH46" s="12"/>
      <c r="CI46" s="12"/>
      <c r="CJ46" s="12"/>
      <c r="CK46" s="12"/>
      <c r="CL46" s="12"/>
      <c r="CM46" s="12"/>
      <c r="CN46" s="12"/>
      <c r="CO46" s="12"/>
      <c r="CP46" s="12"/>
      <c r="CQ46" s="12"/>
      <c r="CR46" s="12"/>
      <c r="CS46" s="12"/>
      <c r="CT46" s="12"/>
      <c r="CU46" s="12"/>
      <c r="CV46" s="12"/>
    </row>
    <row r="47" spans="1:100" x14ac:dyDescent="0.25">
      <c r="B47" s="12"/>
      <c r="C47" s="12"/>
      <c r="D47" s="12"/>
      <c r="E47" s="12"/>
      <c r="F47" s="12"/>
      <c r="G47" s="12"/>
      <c r="H47" s="12"/>
      <c r="I47" s="12"/>
      <c r="J47" s="12"/>
      <c r="K47" s="12"/>
      <c r="L47" s="12"/>
      <c r="M47" s="12"/>
      <c r="N47" s="12"/>
      <c r="O47" s="12"/>
      <c r="P47" s="12"/>
      <c r="Q47" s="12"/>
      <c r="R47" s="12"/>
      <c r="S47" s="12"/>
      <c r="T47" s="12"/>
      <c r="U47" s="12"/>
      <c r="V47" s="12"/>
      <c r="W47" s="12"/>
      <c r="X47" s="12"/>
      <c r="Y47" s="12"/>
      <c r="Z47" s="12"/>
      <c r="AA47" s="12"/>
      <c r="AB47" s="12"/>
      <c r="AC47" s="12"/>
      <c r="AD47" s="12"/>
      <c r="AE47" s="12"/>
      <c r="AF47" s="12"/>
      <c r="AG47" s="12"/>
      <c r="AH47" s="12"/>
      <c r="AI47" s="12"/>
      <c r="AJ47" s="12"/>
      <c r="AK47" s="12"/>
      <c r="AL47" s="12"/>
      <c r="AM47" s="12"/>
      <c r="AN47" s="12"/>
      <c r="AO47" s="12"/>
      <c r="AP47" s="12"/>
      <c r="AQ47" s="12"/>
      <c r="AR47" s="12"/>
      <c r="AS47" s="12"/>
      <c r="AT47" s="12"/>
      <c r="AU47" s="12"/>
      <c r="AV47" s="12"/>
      <c r="AW47" s="12"/>
      <c r="AX47" s="12"/>
      <c r="AY47" s="12"/>
      <c r="AZ47" s="12"/>
      <c r="BA47" s="12"/>
      <c r="BB47" s="12"/>
      <c r="BC47" s="12"/>
      <c r="BD47" s="12"/>
      <c r="BE47" s="12"/>
      <c r="BF47" s="12"/>
      <c r="BG47" s="12"/>
      <c r="BH47" s="12"/>
      <c r="BI47" s="12"/>
      <c r="BJ47" s="12"/>
      <c r="BK47" s="12"/>
      <c r="BL47" s="12"/>
      <c r="BM47" s="12"/>
      <c r="BN47" s="12"/>
      <c r="BO47" s="12"/>
      <c r="BP47" s="12"/>
      <c r="BQ47" s="12"/>
      <c r="BR47" s="12"/>
      <c r="BS47" s="12"/>
      <c r="BT47" s="12"/>
      <c r="BU47" s="12"/>
      <c r="BV47" s="12"/>
      <c r="BW47" s="12"/>
      <c r="BX47" s="12"/>
      <c r="BY47" s="12"/>
      <c r="BZ47" s="12"/>
      <c r="CA47" s="12"/>
      <c r="CB47" s="12"/>
      <c r="CC47" s="12"/>
      <c r="CD47" s="12"/>
      <c r="CE47" s="12"/>
      <c r="CF47" s="12"/>
      <c r="CG47" s="12"/>
      <c r="CH47" s="12"/>
      <c r="CI47" s="12"/>
      <c r="CJ47" s="12"/>
      <c r="CK47" s="12"/>
      <c r="CL47" s="12"/>
      <c r="CM47" s="12"/>
      <c r="CN47" s="12"/>
      <c r="CO47" s="12"/>
      <c r="CP47" s="12"/>
      <c r="CQ47" s="12"/>
      <c r="CR47" s="12"/>
      <c r="CS47" s="12"/>
      <c r="CT47" s="12"/>
      <c r="CU47" s="12"/>
      <c r="CV47" s="12"/>
    </row>
    <row r="48" spans="1:100" x14ac:dyDescent="0.25">
      <c r="B48" s="12"/>
      <c r="C48" s="12"/>
      <c r="D48" s="12"/>
      <c r="E48" s="12"/>
      <c r="F48" s="12"/>
      <c r="G48" s="12"/>
      <c r="H48" s="12"/>
      <c r="I48" s="12"/>
      <c r="J48" s="12"/>
      <c r="K48" s="12"/>
      <c r="L48" s="12"/>
      <c r="M48" s="12"/>
      <c r="N48" s="12"/>
      <c r="O48" s="12"/>
      <c r="P48" s="12"/>
      <c r="Q48" s="12"/>
      <c r="R48" s="12"/>
      <c r="S48" s="12"/>
      <c r="T48" s="12"/>
      <c r="U48" s="12"/>
      <c r="V48" s="12"/>
      <c r="W48" s="12"/>
      <c r="X48" s="12"/>
      <c r="Y48" s="12"/>
      <c r="Z48" s="12"/>
      <c r="AA48" s="12"/>
      <c r="AB48" s="12"/>
      <c r="AC48" s="12"/>
      <c r="AD48" s="12"/>
      <c r="AE48" s="12"/>
      <c r="AF48" s="12"/>
      <c r="AG48" s="12"/>
      <c r="AH48" s="12"/>
      <c r="AI48" s="12"/>
      <c r="AJ48" s="12"/>
      <c r="AK48" s="12"/>
      <c r="AL48" s="12"/>
      <c r="AM48" s="12"/>
      <c r="AN48" s="12"/>
      <c r="AO48" s="12"/>
      <c r="AP48" s="12"/>
      <c r="AQ48" s="12"/>
      <c r="AR48" s="12"/>
      <c r="AS48" s="12"/>
      <c r="AT48" s="12"/>
      <c r="AU48" s="12"/>
      <c r="AV48" s="12"/>
      <c r="AW48" s="12"/>
      <c r="AX48" s="12"/>
      <c r="AY48" s="12"/>
      <c r="AZ48" s="12"/>
      <c r="BA48" s="12"/>
      <c r="BB48" s="12"/>
      <c r="BC48" s="12"/>
      <c r="BD48" s="12"/>
      <c r="BE48" s="12"/>
      <c r="BF48" s="12"/>
      <c r="BG48" s="12"/>
      <c r="BH48" s="12"/>
      <c r="BI48" s="12"/>
      <c r="BJ48" s="12"/>
      <c r="BK48" s="12"/>
      <c r="BL48" s="12"/>
      <c r="BM48" s="12"/>
      <c r="BN48" s="12"/>
      <c r="BO48" s="12"/>
      <c r="BP48" s="12"/>
      <c r="BQ48" s="12"/>
      <c r="BR48" s="12"/>
      <c r="BS48" s="12"/>
      <c r="BT48" s="12"/>
      <c r="BU48" s="12"/>
      <c r="BV48" s="12"/>
      <c r="BW48" s="12"/>
      <c r="BX48" s="12"/>
      <c r="BY48" s="12"/>
      <c r="BZ48" s="12"/>
      <c r="CA48" s="12"/>
      <c r="CB48" s="12"/>
      <c r="CC48" s="12"/>
      <c r="CD48" s="12"/>
      <c r="CE48" s="12"/>
      <c r="CF48" s="12"/>
      <c r="CG48" s="12"/>
      <c r="CH48" s="12"/>
      <c r="CI48" s="12"/>
      <c r="CJ48" s="12"/>
      <c r="CK48" s="12"/>
      <c r="CL48" s="12"/>
      <c r="CM48" s="12"/>
      <c r="CN48" s="12"/>
      <c r="CO48" s="12"/>
      <c r="CP48" s="12"/>
      <c r="CQ48" s="12"/>
      <c r="CR48" s="12"/>
      <c r="CS48" s="12"/>
      <c r="CT48" s="12"/>
      <c r="CU48" s="12"/>
      <c r="CV48" s="12"/>
    </row>
    <row r="49" s="12" customFormat="1" x14ac:dyDescent="0.25"/>
    <row r="50" s="12" customFormat="1" x14ac:dyDescent="0.25"/>
    <row r="51" s="12" customFormat="1" x14ac:dyDescent="0.25"/>
    <row r="52" s="12" customFormat="1" x14ac:dyDescent="0.25"/>
    <row r="53" s="12" customFormat="1" x14ac:dyDescent="0.25"/>
    <row r="54" s="12" customFormat="1" x14ac:dyDescent="0.25"/>
    <row r="55" s="12" customFormat="1" x14ac:dyDescent="0.25"/>
    <row r="56" s="12" customFormat="1" x14ac:dyDescent="0.25"/>
    <row r="57" s="12" customFormat="1" x14ac:dyDescent="0.25"/>
    <row r="58" s="12" customFormat="1" x14ac:dyDescent="0.25"/>
    <row r="59" s="12" customFormat="1" x14ac:dyDescent="0.25"/>
    <row r="60" s="12" customFormat="1" x14ac:dyDescent="0.25"/>
    <row r="61" s="12" customFormat="1" x14ac:dyDescent="0.25"/>
    <row r="62" s="12" customFormat="1" x14ac:dyDescent="0.25"/>
    <row r="63" s="12" customFormat="1" x14ac:dyDescent="0.25"/>
    <row r="64" s="12" customFormat="1" x14ac:dyDescent="0.25"/>
    <row r="65" s="12" customFormat="1" x14ac:dyDescent="0.25"/>
    <row r="66" s="12" customFormat="1" x14ac:dyDescent="0.25"/>
    <row r="67" s="12" customFormat="1" x14ac:dyDescent="0.25"/>
    <row r="68" s="12" customFormat="1" x14ac:dyDescent="0.25"/>
    <row r="69" s="12" customFormat="1" x14ac:dyDescent="0.25"/>
    <row r="70" s="12" customFormat="1" x14ac:dyDescent="0.25"/>
    <row r="71" s="12" customFormat="1" x14ac:dyDescent="0.25"/>
    <row r="72" s="12" customFormat="1" x14ac:dyDescent="0.25"/>
    <row r="73" s="12" customFormat="1" x14ac:dyDescent="0.25"/>
    <row r="74" s="12" customFormat="1" x14ac:dyDescent="0.25"/>
    <row r="75" s="12" customFormat="1" x14ac:dyDescent="0.25"/>
    <row r="76" s="12" customFormat="1" x14ac:dyDescent="0.25"/>
    <row r="77" s="12" customFormat="1" x14ac:dyDescent="0.25"/>
    <row r="78" s="12" customFormat="1" x14ac:dyDescent="0.25"/>
    <row r="79" s="12" customFormat="1" x14ac:dyDescent="0.25"/>
    <row r="80" s="12" customFormat="1" x14ac:dyDescent="0.25"/>
    <row r="81" s="12" customFormat="1" x14ac:dyDescent="0.25"/>
    <row r="82" s="12" customFormat="1" x14ac:dyDescent="0.25"/>
    <row r="83" s="12" customFormat="1" x14ac:dyDescent="0.25"/>
    <row r="84" s="12" customFormat="1" x14ac:dyDescent="0.25"/>
    <row r="85" s="12" customFormat="1" x14ac:dyDescent="0.25"/>
    <row r="86" s="12" customFormat="1" x14ac:dyDescent="0.25"/>
    <row r="87" s="12" customFormat="1" x14ac:dyDescent="0.25"/>
    <row r="88" s="12" customFormat="1" x14ac:dyDescent="0.25"/>
    <row r="89" s="12" customFormat="1" x14ac:dyDescent="0.25"/>
    <row r="90" s="12" customFormat="1" x14ac:dyDescent="0.25"/>
    <row r="91" s="12" customFormat="1" x14ac:dyDescent="0.25"/>
    <row r="92" s="12" customFormat="1" x14ac:dyDescent="0.25"/>
    <row r="93" s="12" customFormat="1" x14ac:dyDescent="0.25"/>
    <row r="94" s="12" customFormat="1" x14ac:dyDescent="0.25"/>
    <row r="95" s="12" customFormat="1" x14ac:dyDescent="0.25"/>
    <row r="96" s="12" customFormat="1" x14ac:dyDescent="0.25"/>
    <row r="97" s="12" customFormat="1" x14ac:dyDescent="0.25"/>
    <row r="98" s="12" customFormat="1" x14ac:dyDescent="0.25"/>
    <row r="99" s="12" customFormat="1" x14ac:dyDescent="0.25"/>
    <row r="100" s="12" customFormat="1" x14ac:dyDescent="0.25"/>
    <row r="101" s="12" customFormat="1" x14ac:dyDescent="0.25"/>
    <row r="102" s="12" customFormat="1" x14ac:dyDescent="0.25"/>
    <row r="103" s="12" customFormat="1" x14ac:dyDescent="0.25"/>
    <row r="104" s="12" customFormat="1" x14ac:dyDescent="0.25"/>
    <row r="105" s="12" customFormat="1" x14ac:dyDescent="0.25"/>
    <row r="106" s="12" customFormat="1" x14ac:dyDescent="0.25"/>
    <row r="107" s="12" customFormat="1" x14ac:dyDescent="0.25"/>
    <row r="108" s="12" customFormat="1" x14ac:dyDescent="0.25"/>
    <row r="109" s="12" customFormat="1" x14ac:dyDescent="0.25"/>
    <row r="110" s="12" customFormat="1" x14ac:dyDescent="0.25"/>
    <row r="111" s="12" customFormat="1" x14ac:dyDescent="0.25"/>
    <row r="112" s="12" customFormat="1" x14ac:dyDescent="0.25"/>
    <row r="113" s="12" customFormat="1" x14ac:dyDescent="0.25"/>
    <row r="114" s="12" customFormat="1" x14ac:dyDescent="0.25"/>
    <row r="115" s="12" customFormat="1" x14ac:dyDescent="0.25"/>
    <row r="116" s="12" customFormat="1" x14ac:dyDescent="0.25"/>
    <row r="117" s="12" customFormat="1" x14ac:dyDescent="0.25"/>
    <row r="118" s="12" customFormat="1" x14ac:dyDescent="0.25"/>
    <row r="119" s="12" customFormat="1" x14ac:dyDescent="0.25"/>
    <row r="120" s="12" customFormat="1" x14ac:dyDescent="0.25"/>
    <row r="121" s="12" customFormat="1" x14ac:dyDescent="0.25"/>
    <row r="122" s="12" customFormat="1" x14ac:dyDescent="0.25"/>
    <row r="123" s="12" customFormat="1" x14ac:dyDescent="0.25"/>
    <row r="124" s="12" customFormat="1" x14ac:dyDescent="0.25"/>
    <row r="125" s="12" customFormat="1" x14ac:dyDescent="0.25"/>
    <row r="126" s="12" customFormat="1" x14ac:dyDescent="0.25"/>
    <row r="127" s="12" customFormat="1" x14ac:dyDescent="0.25"/>
    <row r="128" s="12" customFormat="1" x14ac:dyDescent="0.25"/>
    <row r="129" s="12" customFormat="1" x14ac:dyDescent="0.25"/>
    <row r="130" s="12" customFormat="1" x14ac:dyDescent="0.25"/>
    <row r="131" s="12" customFormat="1" x14ac:dyDescent="0.25"/>
    <row r="132" s="12" customFormat="1" x14ac:dyDescent="0.25"/>
    <row r="133" s="12" customFormat="1" x14ac:dyDescent="0.25"/>
    <row r="134" s="12" customFormat="1" x14ac:dyDescent="0.25"/>
    <row r="135" s="12" customFormat="1" x14ac:dyDescent="0.25"/>
    <row r="136" s="12" customFormat="1" x14ac:dyDescent="0.25"/>
    <row r="137" s="12" customFormat="1" x14ac:dyDescent="0.25"/>
    <row r="138" s="12" customFormat="1" x14ac:dyDescent="0.25"/>
    <row r="139" s="12" customFormat="1" x14ac:dyDescent="0.25"/>
    <row r="140" s="12" customFormat="1" x14ac:dyDescent="0.25"/>
    <row r="141" s="12" customFormat="1" x14ac:dyDescent="0.25"/>
    <row r="142" s="12" customFormat="1" x14ac:dyDescent="0.25"/>
    <row r="143" s="12" customFormat="1" x14ac:dyDescent="0.25"/>
    <row r="144" s="12" customFormat="1" x14ac:dyDescent="0.25"/>
    <row r="145" s="12" customFormat="1" x14ac:dyDescent="0.25"/>
    <row r="146" s="12" customFormat="1" x14ac:dyDescent="0.25"/>
    <row r="147" s="12" customFormat="1" x14ac:dyDescent="0.25"/>
    <row r="148" s="12" customFormat="1" x14ac:dyDescent="0.25"/>
    <row r="149" s="12" customFormat="1" x14ac:dyDescent="0.25"/>
    <row r="150" s="12" customFormat="1" x14ac:dyDescent="0.25"/>
    <row r="151" s="12" customFormat="1" x14ac:dyDescent="0.25"/>
    <row r="152" s="12" customFormat="1" x14ac:dyDescent="0.25"/>
    <row r="153" s="12" customFormat="1" x14ac:dyDescent="0.25"/>
    <row r="154" s="12" customFormat="1" x14ac:dyDescent="0.25"/>
    <row r="155" s="12" customFormat="1" x14ac:dyDescent="0.25"/>
    <row r="156" s="12" customFormat="1" x14ac:dyDescent="0.25"/>
    <row r="157" s="12" customFormat="1" x14ac:dyDescent="0.25"/>
    <row r="158" s="12" customFormat="1" x14ac:dyDescent="0.25"/>
    <row r="159" s="12" customFormat="1" x14ac:dyDescent="0.25"/>
    <row r="160" s="12" customFormat="1" x14ac:dyDescent="0.25"/>
    <row r="161" s="12" customFormat="1" x14ac:dyDescent="0.25"/>
    <row r="162" s="12" customFormat="1" x14ac:dyDescent="0.25"/>
    <row r="163" s="12" customFormat="1" x14ac:dyDescent="0.25"/>
    <row r="164" s="12" customFormat="1" x14ac:dyDescent="0.25"/>
    <row r="165" s="12" customFormat="1" x14ac:dyDescent="0.25"/>
    <row r="166" s="12" customFormat="1" x14ac:dyDescent="0.25"/>
    <row r="167" s="12" customFormat="1" x14ac:dyDescent="0.25"/>
    <row r="168" s="12" customFormat="1" x14ac:dyDescent="0.25"/>
    <row r="169" s="12" customFormat="1" x14ac:dyDescent="0.25"/>
    <row r="170" s="12" customFormat="1" x14ac:dyDescent="0.25"/>
    <row r="171" s="12" customFormat="1" x14ac:dyDescent="0.25"/>
    <row r="172" s="12" customFormat="1" x14ac:dyDescent="0.25"/>
    <row r="173" s="12" customFormat="1" x14ac:dyDescent="0.25"/>
    <row r="174" s="12" customFormat="1" x14ac:dyDescent="0.25"/>
    <row r="175" s="12" customFormat="1" x14ac:dyDescent="0.25"/>
    <row r="176" s="12" customFormat="1" x14ac:dyDescent="0.25"/>
    <row r="177" s="12" customFormat="1" x14ac:dyDescent="0.25"/>
    <row r="178" s="12" customFormat="1" x14ac:dyDescent="0.25"/>
    <row r="179" s="12" customFormat="1" x14ac:dyDescent="0.25"/>
    <row r="180" s="12" customFormat="1" x14ac:dyDescent="0.25"/>
    <row r="181" s="12" customFormat="1" x14ac:dyDescent="0.25"/>
    <row r="182" s="12" customFormat="1" x14ac:dyDescent="0.25"/>
    <row r="183" s="12" customFormat="1" x14ac:dyDescent="0.25"/>
    <row r="184" s="12" customFormat="1" x14ac:dyDescent="0.25"/>
    <row r="185" s="12" customFormat="1" x14ac:dyDescent="0.25"/>
    <row r="186" s="12" customFormat="1" x14ac:dyDescent="0.25"/>
    <row r="187" s="12" customFormat="1" x14ac:dyDescent="0.25"/>
    <row r="188" s="12" customFormat="1" x14ac:dyDescent="0.25"/>
    <row r="189" s="12" customFormat="1" x14ac:dyDescent="0.25"/>
    <row r="190" s="12" customFormat="1" x14ac:dyDescent="0.25"/>
    <row r="191" s="12" customFormat="1" x14ac:dyDescent="0.25"/>
    <row r="192" s="12" customFormat="1" x14ac:dyDescent="0.25"/>
    <row r="193" spans="21:100" x14ac:dyDescent="0.25">
      <c r="U193" s="12"/>
      <c r="V193" s="12"/>
      <c r="AP193" s="12"/>
      <c r="AQ193" s="12"/>
      <c r="BI193" s="12"/>
      <c r="BJ193" s="12"/>
      <c r="BV193" s="12"/>
      <c r="BW193" s="12"/>
      <c r="BX193" s="12"/>
      <c r="BY193" s="12"/>
      <c r="BZ193" s="12"/>
      <c r="CA193" s="12"/>
      <c r="CB193" s="12"/>
      <c r="CC193" s="12"/>
      <c r="CD193" s="12"/>
      <c r="CE193" s="12"/>
      <c r="CF193" s="12"/>
      <c r="CG193" s="12"/>
      <c r="CH193" s="12"/>
      <c r="CI193" s="12"/>
      <c r="CJ193" s="12"/>
      <c r="CK193" s="12"/>
      <c r="CL193" s="12"/>
      <c r="CM193" s="12"/>
      <c r="CN193" s="12"/>
      <c r="CO193" s="12"/>
      <c r="CP193" s="12"/>
      <c r="CQ193" s="12"/>
      <c r="CR193" s="12"/>
      <c r="CS193" s="12"/>
      <c r="CT193" s="12"/>
      <c r="CU193" s="12"/>
      <c r="CV193" s="12"/>
    </row>
    <row r="194" spans="21:100" x14ac:dyDescent="0.25">
      <c r="U194" s="12"/>
      <c r="V194" s="12"/>
      <c r="AP194" s="12"/>
      <c r="AQ194" s="12"/>
      <c r="BI194" s="12"/>
      <c r="BJ194" s="12"/>
      <c r="BV194" s="12"/>
      <c r="BW194" s="12"/>
      <c r="BX194" s="12"/>
      <c r="BY194" s="12"/>
      <c r="BZ194" s="12"/>
      <c r="CA194" s="12"/>
      <c r="CB194" s="12"/>
      <c r="CC194" s="12"/>
      <c r="CD194" s="12"/>
      <c r="CE194" s="12"/>
      <c r="CF194" s="12"/>
      <c r="CG194" s="12"/>
      <c r="CH194" s="12"/>
      <c r="CI194" s="12"/>
      <c r="CJ194" s="12"/>
      <c r="CK194" s="12"/>
      <c r="CL194" s="12"/>
      <c r="CM194" s="12"/>
      <c r="CN194" s="12"/>
      <c r="CO194" s="12"/>
      <c r="CP194" s="12"/>
      <c r="CQ194" s="12"/>
      <c r="CR194" s="12"/>
      <c r="CS194" s="12"/>
      <c r="CT194" s="12"/>
      <c r="CU194" s="12"/>
      <c r="CV194" s="12"/>
    </row>
  </sheetData>
  <mergeCells count="9">
    <mergeCell ref="J6:K6"/>
    <mergeCell ref="J7:K7"/>
    <mergeCell ref="J8:K8"/>
    <mergeCell ref="F6:G6"/>
    <mergeCell ref="F7:G7"/>
    <mergeCell ref="F8:G8"/>
    <mergeCell ref="H6:I6"/>
    <mergeCell ref="H7:I7"/>
    <mergeCell ref="H8:I8"/>
  </mergeCells>
  <phoneticPr fontId="0" type="noConversion"/>
  <pageMargins left="0.78740157480314965" right="0.78740157480314965" top="0.98425196850393704" bottom="0.78740157480314965" header="0.51181102362204722" footer="0.51181102362204722"/>
  <pageSetup paperSize="9" orientation="landscape" horizontalDpi="300" verticalDpi="300" r:id="rId1"/>
  <headerFooter alignWithMargins="0">
    <oddHeader>&amp;CKostenbeteiligung pro Versicherten</oddHeader>
    <oddFooter>Seite &amp;P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S37"/>
  <sheetViews>
    <sheetView workbookViewId="0"/>
  </sheetViews>
  <sheetFormatPr baseColWidth="10" defaultColWidth="11.44140625" defaultRowHeight="13.2" x14ac:dyDescent="0.25"/>
  <cols>
    <col min="1" max="1" width="9.33203125" style="47" customWidth="1"/>
    <col min="2" max="2" width="7.6640625" style="47" customWidth="1"/>
    <col min="3" max="3" width="10.109375" style="49" customWidth="1"/>
    <col min="4" max="4" width="3.109375" style="49" customWidth="1"/>
    <col min="5" max="5" width="13.33203125" style="49" customWidth="1"/>
    <col min="6" max="6" width="3" style="49" customWidth="1"/>
    <col min="7" max="7" width="12.44140625" style="49" customWidth="1"/>
    <col min="8" max="8" width="3" style="49" customWidth="1"/>
    <col min="9" max="9" width="13" style="49" customWidth="1"/>
    <col min="10" max="10" width="2.44140625" style="49" customWidth="1"/>
    <col min="11" max="11" width="13.33203125" style="85" customWidth="1"/>
    <col min="12" max="12" width="2.88671875" style="45" customWidth="1"/>
    <col min="13" max="13" width="13.33203125" style="119" customWidth="1"/>
    <col min="14" max="14" width="2" style="46" customWidth="1"/>
    <col min="15" max="15" width="12.88671875" style="85" customWidth="1"/>
    <col min="16" max="16" width="4.33203125" style="47" customWidth="1"/>
    <col min="17" max="17" width="11.44140625" style="47"/>
    <col min="18" max="18" width="26.88671875" style="135" customWidth="1"/>
    <col min="19" max="19" width="11.44140625" style="48"/>
    <col min="20" max="16384" width="11.44140625" style="47"/>
  </cols>
  <sheetData>
    <row r="1" spans="1:19" s="43" customFormat="1" x14ac:dyDescent="0.25">
      <c r="A1" s="6" t="s">
        <v>184</v>
      </c>
      <c r="B1" s="6"/>
      <c r="C1" s="39"/>
      <c r="D1" s="39"/>
      <c r="E1" s="40"/>
      <c r="F1" s="40"/>
      <c r="G1" s="40"/>
      <c r="H1" s="40"/>
      <c r="I1" s="40"/>
      <c r="J1" s="40"/>
      <c r="K1" s="88"/>
      <c r="L1" s="41"/>
      <c r="M1" s="118"/>
      <c r="N1" s="42"/>
      <c r="O1" s="29"/>
      <c r="P1" s="7" t="s">
        <v>185</v>
      </c>
      <c r="R1" s="134"/>
    </row>
    <row r="2" spans="1:19" s="43" customFormat="1" x14ac:dyDescent="0.25">
      <c r="A2" s="38" t="s">
        <v>182</v>
      </c>
      <c r="B2" s="38"/>
      <c r="C2" s="39"/>
      <c r="D2" s="39"/>
      <c r="E2" s="40"/>
      <c r="F2" s="40"/>
      <c r="G2" s="40"/>
      <c r="H2" s="40"/>
      <c r="I2" s="40"/>
      <c r="J2" s="40"/>
      <c r="K2" s="88"/>
      <c r="L2" s="41"/>
      <c r="M2" s="118"/>
      <c r="N2" s="42"/>
      <c r="O2" s="29"/>
      <c r="P2" s="22"/>
      <c r="R2" s="134"/>
    </row>
    <row r="3" spans="1:19" x14ac:dyDescent="0.25">
      <c r="A3" s="38" t="s">
        <v>187</v>
      </c>
      <c r="B3" s="38"/>
      <c r="C3" s="44"/>
      <c r="D3" s="44"/>
      <c r="E3" s="40"/>
      <c r="F3" s="40"/>
      <c r="G3" s="40"/>
      <c r="H3" s="40"/>
      <c r="I3" s="40"/>
      <c r="J3" s="40"/>
      <c r="S3" s="47"/>
    </row>
    <row r="4" spans="1:19" x14ac:dyDescent="0.25">
      <c r="A4" s="38" t="s">
        <v>140</v>
      </c>
      <c r="B4" s="38"/>
      <c r="C4" s="44"/>
      <c r="D4" s="44"/>
      <c r="E4" s="40"/>
      <c r="F4" s="40"/>
      <c r="G4" s="40"/>
      <c r="H4" s="40"/>
      <c r="I4" s="40"/>
      <c r="J4" s="40"/>
      <c r="S4" s="47"/>
    </row>
    <row r="5" spans="1:19" x14ac:dyDescent="0.25">
      <c r="S5" s="47"/>
    </row>
    <row r="6" spans="1:19" x14ac:dyDescent="0.25">
      <c r="B6" s="43"/>
      <c r="K6" s="89"/>
      <c r="L6" s="46"/>
      <c r="M6" s="120"/>
      <c r="O6" s="89"/>
      <c r="P6" s="49"/>
      <c r="S6" s="47"/>
    </row>
    <row r="7" spans="1:19" x14ac:dyDescent="0.25">
      <c r="A7" s="43" t="s">
        <v>1</v>
      </c>
      <c r="B7"/>
      <c r="C7" s="50" t="s">
        <v>56</v>
      </c>
      <c r="D7" s="50"/>
      <c r="E7" s="50" t="s">
        <v>52</v>
      </c>
      <c r="F7" s="50"/>
      <c r="G7" s="105" t="s">
        <v>183</v>
      </c>
      <c r="H7" s="50"/>
      <c r="I7" s="50" t="s">
        <v>55</v>
      </c>
      <c r="J7" s="50"/>
      <c r="K7" s="90" t="s">
        <v>57</v>
      </c>
      <c r="L7" s="52"/>
      <c r="M7" s="121" t="s">
        <v>57</v>
      </c>
      <c r="N7" s="52"/>
      <c r="O7" s="90" t="s">
        <v>58</v>
      </c>
      <c r="P7" s="50"/>
      <c r="S7" s="47"/>
    </row>
    <row r="8" spans="1:19" x14ac:dyDescent="0.25">
      <c r="C8" s="105" t="s">
        <v>138</v>
      </c>
      <c r="D8" s="50"/>
      <c r="E8" s="105" t="s">
        <v>138</v>
      </c>
      <c r="F8" s="50"/>
      <c r="G8" s="105" t="s">
        <v>138</v>
      </c>
      <c r="H8" s="50"/>
      <c r="I8" s="105" t="s">
        <v>138</v>
      </c>
      <c r="J8" s="50"/>
      <c r="K8" s="106" t="s">
        <v>139</v>
      </c>
      <c r="L8" s="53"/>
      <c r="M8" s="122" t="s">
        <v>59</v>
      </c>
      <c r="N8" s="52"/>
      <c r="O8" s="107" t="s">
        <v>139</v>
      </c>
      <c r="P8" s="51"/>
      <c r="S8" s="47"/>
    </row>
    <row r="9" spans="1:19" x14ac:dyDescent="0.25">
      <c r="E9" s="50" t="s">
        <v>54</v>
      </c>
      <c r="F9" s="50"/>
      <c r="G9" s="50" t="s">
        <v>54</v>
      </c>
      <c r="H9" s="50"/>
      <c r="I9" s="50" t="s">
        <v>54</v>
      </c>
      <c r="J9" s="50"/>
      <c r="K9" s="90" t="s">
        <v>54</v>
      </c>
      <c r="L9" s="52"/>
      <c r="M9" s="121" t="s">
        <v>54</v>
      </c>
      <c r="N9" s="52"/>
      <c r="O9" s="90" t="s">
        <v>54</v>
      </c>
      <c r="P9" s="50"/>
      <c r="S9" s="47"/>
    </row>
    <row r="10" spans="1:19" s="61" customFormat="1" x14ac:dyDescent="0.25">
      <c r="C10" s="62"/>
      <c r="H10" s="54"/>
      <c r="I10" s="62"/>
      <c r="J10" s="54"/>
      <c r="L10" s="63"/>
      <c r="M10" s="123"/>
      <c r="N10" s="63"/>
      <c r="O10" s="92"/>
      <c r="P10" s="54"/>
      <c r="R10" s="136"/>
    </row>
    <row r="11" spans="1:19" s="96" customFormat="1" x14ac:dyDescent="0.25">
      <c r="A11" s="95" t="s">
        <v>23</v>
      </c>
      <c r="B11" s="95"/>
      <c r="C11" s="93">
        <v>606352</v>
      </c>
      <c r="E11" s="126">
        <f>'Kosten absolut'!L10</f>
        <v>77037836</v>
      </c>
      <c r="G11" s="126">
        <f>Kobe!L10</f>
        <v>18499464</v>
      </c>
      <c r="H11" s="93"/>
      <c r="I11" s="126">
        <f>E11-G11</f>
        <v>58538372</v>
      </c>
      <c r="J11" s="127"/>
      <c r="K11" s="124">
        <f>I11/C11</f>
        <v>96.541896456183864</v>
      </c>
      <c r="L11" s="124"/>
      <c r="M11" s="128">
        <v>218.04229159690701</v>
      </c>
      <c r="N11" s="124"/>
      <c r="O11" s="124">
        <f>K11-M11</f>
        <v>-121.50039514072314</v>
      </c>
      <c r="P11" s="97"/>
      <c r="R11" s="137"/>
    </row>
    <row r="12" spans="1:19" s="96" customFormat="1" x14ac:dyDescent="0.25">
      <c r="A12" s="95" t="s">
        <v>24</v>
      </c>
      <c r="B12" s="95"/>
      <c r="C12" s="93">
        <v>471635</v>
      </c>
      <c r="E12" s="126">
        <f>'Kosten absolut'!L11</f>
        <v>56351540</v>
      </c>
      <c r="G12" s="126">
        <f>Kobe!L11</f>
        <v>13627030</v>
      </c>
      <c r="H12" s="93"/>
      <c r="I12" s="126">
        <f t="shared" ref="I12:I36" si="0">E12-G12</f>
        <v>42724510</v>
      </c>
      <c r="J12" s="127"/>
      <c r="K12" s="124">
        <f t="shared" ref="K12:K37" si="1">I12/C12</f>
        <v>90.58808188535626</v>
      </c>
      <c r="L12" s="124"/>
      <c r="M12" s="128">
        <v>249.03833194441299</v>
      </c>
      <c r="N12" s="124"/>
      <c r="O12" s="124">
        <f t="shared" ref="O12:O37" si="2">K12-M12</f>
        <v>-158.45025005905671</v>
      </c>
      <c r="P12" s="98"/>
      <c r="R12" s="137"/>
    </row>
    <row r="13" spans="1:19" s="96" customFormat="1" x14ac:dyDescent="0.25">
      <c r="A13" s="95" t="s">
        <v>25</v>
      </c>
      <c r="B13" s="95"/>
      <c r="C13" s="93">
        <v>197079</v>
      </c>
      <c r="E13" s="126">
        <f>'Kosten absolut'!L12</f>
        <v>19352689</v>
      </c>
      <c r="G13" s="126">
        <f>Kobe!L12</f>
        <v>4911461</v>
      </c>
      <c r="H13" s="93"/>
      <c r="I13" s="126">
        <f t="shared" si="0"/>
        <v>14441228</v>
      </c>
      <c r="J13" s="127"/>
      <c r="K13" s="124">
        <f t="shared" si="1"/>
        <v>73.276340959716663</v>
      </c>
      <c r="L13" s="124"/>
      <c r="M13" s="128">
        <v>191.51246859173401</v>
      </c>
      <c r="N13" s="124"/>
      <c r="O13" s="124">
        <f t="shared" si="2"/>
        <v>-118.23612763201734</v>
      </c>
      <c r="P13" s="98"/>
      <c r="R13" s="137"/>
    </row>
    <row r="14" spans="1:19" s="96" customFormat="1" x14ac:dyDescent="0.25">
      <c r="A14" s="95" t="s">
        <v>26</v>
      </c>
      <c r="B14" s="95"/>
      <c r="C14" s="93">
        <v>18751</v>
      </c>
      <c r="E14" s="126">
        <f>'Kosten absolut'!L13</f>
        <v>1556274</v>
      </c>
      <c r="G14" s="126">
        <f>Kobe!L13</f>
        <v>487547</v>
      </c>
      <c r="H14" s="93"/>
      <c r="I14" s="126">
        <f t="shared" si="0"/>
        <v>1068727</v>
      </c>
      <c r="J14" s="127"/>
      <c r="K14" s="124">
        <f t="shared" si="1"/>
        <v>56.995733560876751</v>
      </c>
      <c r="L14" s="124"/>
      <c r="M14" s="128">
        <v>184.25417478179301</v>
      </c>
      <c r="N14" s="124"/>
      <c r="O14" s="124">
        <f t="shared" si="2"/>
        <v>-127.25844122091627</v>
      </c>
      <c r="P14" s="98"/>
      <c r="R14" s="137"/>
    </row>
    <row r="15" spans="1:19" s="96" customFormat="1" x14ac:dyDescent="0.25">
      <c r="A15" s="95" t="s">
        <v>27</v>
      </c>
      <c r="B15" s="95"/>
      <c r="C15" s="93">
        <v>69880</v>
      </c>
      <c r="E15" s="126">
        <f>'Kosten absolut'!L14</f>
        <v>7713404</v>
      </c>
      <c r="G15" s="126">
        <f>Kobe!L14</f>
        <v>1999612</v>
      </c>
      <c r="H15" s="93"/>
      <c r="I15" s="126">
        <f t="shared" si="0"/>
        <v>5713792</v>
      </c>
      <c r="J15" s="127"/>
      <c r="K15" s="124">
        <f t="shared" si="1"/>
        <v>81.76576989124213</v>
      </c>
      <c r="L15" s="124"/>
      <c r="M15" s="128">
        <v>187.25384723391201</v>
      </c>
      <c r="N15" s="124"/>
      <c r="O15" s="124">
        <f t="shared" si="2"/>
        <v>-105.48807734266988</v>
      </c>
      <c r="P15" s="98"/>
      <c r="R15" s="137"/>
    </row>
    <row r="16" spans="1:19" s="96" customFormat="1" x14ac:dyDescent="0.25">
      <c r="A16" s="95" t="s">
        <v>28</v>
      </c>
      <c r="B16" s="95"/>
      <c r="C16" s="93">
        <v>19599</v>
      </c>
      <c r="E16" s="126">
        <f>'Kosten absolut'!L15</f>
        <v>1797083</v>
      </c>
      <c r="G16" s="126">
        <f>Kobe!L15</f>
        <v>490469</v>
      </c>
      <c r="H16" s="93"/>
      <c r="I16" s="126">
        <f t="shared" si="0"/>
        <v>1306614</v>
      </c>
      <c r="J16" s="127"/>
      <c r="K16" s="124">
        <f t="shared" si="1"/>
        <v>66.667380988825954</v>
      </c>
      <c r="L16" s="124"/>
      <c r="M16" s="128">
        <v>177.545365148683</v>
      </c>
      <c r="N16" s="124"/>
      <c r="O16" s="124">
        <f t="shared" si="2"/>
        <v>-110.87798415985705</v>
      </c>
      <c r="P16" s="98"/>
      <c r="R16" s="137"/>
    </row>
    <row r="17" spans="1:18" s="96" customFormat="1" x14ac:dyDescent="0.25">
      <c r="A17" s="95" t="s">
        <v>29</v>
      </c>
      <c r="B17" s="95"/>
      <c r="C17" s="93">
        <v>20390</v>
      </c>
      <c r="E17" s="126">
        <f>'Kosten absolut'!L16</f>
        <v>2027237</v>
      </c>
      <c r="G17" s="126">
        <f>Kobe!L16</f>
        <v>515722</v>
      </c>
      <c r="H17" s="93"/>
      <c r="I17" s="126">
        <f t="shared" si="0"/>
        <v>1511515</v>
      </c>
      <c r="J17" s="127"/>
      <c r="K17" s="124">
        <f t="shared" si="1"/>
        <v>74.130210887690041</v>
      </c>
      <c r="L17" s="124"/>
      <c r="M17" s="128">
        <v>165.39459067220801</v>
      </c>
      <c r="N17" s="124"/>
      <c r="O17" s="124">
        <f t="shared" si="2"/>
        <v>-91.264379784517971</v>
      </c>
      <c r="P17" s="98"/>
      <c r="R17" s="137"/>
    </row>
    <row r="18" spans="1:18" s="96" customFormat="1" x14ac:dyDescent="0.25">
      <c r="A18" s="95" t="s">
        <v>30</v>
      </c>
      <c r="B18" s="95"/>
      <c r="C18" s="93">
        <v>21718</v>
      </c>
      <c r="E18" s="126">
        <f>'Kosten absolut'!L17</f>
        <v>2624318</v>
      </c>
      <c r="G18" s="126">
        <f>Kobe!L17</f>
        <v>681792</v>
      </c>
      <c r="H18" s="93"/>
      <c r="I18" s="126">
        <f t="shared" si="0"/>
        <v>1942526</v>
      </c>
      <c r="J18" s="127"/>
      <c r="K18" s="124">
        <f t="shared" si="1"/>
        <v>89.443134726954597</v>
      </c>
      <c r="L18" s="124"/>
      <c r="M18" s="128">
        <v>189.74562139457399</v>
      </c>
      <c r="N18" s="124"/>
      <c r="O18" s="124">
        <f t="shared" si="2"/>
        <v>-100.30248666761939</v>
      </c>
      <c r="P18" s="98"/>
      <c r="R18" s="137"/>
    </row>
    <row r="19" spans="1:18" s="96" customFormat="1" x14ac:dyDescent="0.25">
      <c r="A19" s="95" t="s">
        <v>31</v>
      </c>
      <c r="B19" s="95"/>
      <c r="C19" s="93">
        <v>49499</v>
      </c>
      <c r="E19" s="126">
        <f>'Kosten absolut'!L18</f>
        <v>5573712</v>
      </c>
      <c r="G19" s="126">
        <f>Kobe!L18</f>
        <v>1367631</v>
      </c>
      <c r="H19" s="93"/>
      <c r="I19" s="126">
        <f t="shared" si="0"/>
        <v>4206081</v>
      </c>
      <c r="J19" s="127"/>
      <c r="K19" s="124">
        <f t="shared" si="1"/>
        <v>84.973049960605266</v>
      </c>
      <c r="L19" s="124"/>
      <c r="M19" s="128">
        <v>181.17844221468599</v>
      </c>
      <c r="N19" s="124"/>
      <c r="O19" s="124">
        <f t="shared" si="2"/>
        <v>-96.205392254080721</v>
      </c>
      <c r="P19" s="98"/>
      <c r="R19" s="137"/>
    </row>
    <row r="20" spans="1:18" s="96" customFormat="1" x14ac:dyDescent="0.25">
      <c r="A20" s="95" t="s">
        <v>32</v>
      </c>
      <c r="B20" s="95"/>
      <c r="C20" s="93">
        <v>134249</v>
      </c>
      <c r="E20" s="126">
        <f>'Kosten absolut'!L19</f>
        <v>16718426</v>
      </c>
      <c r="G20" s="126">
        <f>Kobe!L19</f>
        <v>4196794</v>
      </c>
      <c r="H20" s="93"/>
      <c r="I20" s="126">
        <f t="shared" si="0"/>
        <v>12521632</v>
      </c>
      <c r="J20" s="127"/>
      <c r="K20" s="124">
        <f t="shared" si="1"/>
        <v>93.27169662343853</v>
      </c>
      <c r="L20" s="124"/>
      <c r="M20" s="128">
        <v>218.76546750977201</v>
      </c>
      <c r="N20" s="124"/>
      <c r="O20" s="124">
        <f t="shared" si="2"/>
        <v>-125.49377088633348</v>
      </c>
      <c r="P20" s="98"/>
      <c r="R20" s="137"/>
    </row>
    <row r="21" spans="1:18" s="96" customFormat="1" x14ac:dyDescent="0.25">
      <c r="A21" s="95" t="s">
        <v>33</v>
      </c>
      <c r="B21" s="95"/>
      <c r="C21" s="93">
        <v>126918</v>
      </c>
      <c r="E21" s="126">
        <f>'Kosten absolut'!L20</f>
        <v>14704188</v>
      </c>
      <c r="G21" s="126">
        <f>Kobe!L20</f>
        <v>3601951</v>
      </c>
      <c r="H21" s="93"/>
      <c r="I21" s="126">
        <f t="shared" si="0"/>
        <v>11102237</v>
      </c>
      <c r="J21" s="127"/>
      <c r="K21" s="124">
        <f t="shared" si="1"/>
        <v>87.475669329803495</v>
      </c>
      <c r="L21" s="124"/>
      <c r="M21" s="128">
        <v>218.22660338753801</v>
      </c>
      <c r="N21" s="124"/>
      <c r="O21" s="124">
        <f t="shared" si="2"/>
        <v>-130.75093405773453</v>
      </c>
      <c r="P21" s="98"/>
      <c r="R21" s="137"/>
    </row>
    <row r="22" spans="1:18" s="96" customFormat="1" x14ac:dyDescent="0.25">
      <c r="A22" s="95" t="s">
        <v>34</v>
      </c>
      <c r="B22" s="95"/>
      <c r="C22" s="93">
        <v>82459</v>
      </c>
      <c r="E22" s="126">
        <f>'Kosten absolut'!L21</f>
        <v>13714320</v>
      </c>
      <c r="G22" s="126">
        <f>Kobe!L21</f>
        <v>2857122</v>
      </c>
      <c r="H22" s="93"/>
      <c r="I22" s="126">
        <f t="shared" si="0"/>
        <v>10857198</v>
      </c>
      <c r="J22" s="127"/>
      <c r="K22" s="124">
        <f t="shared" si="1"/>
        <v>131.66783492402286</v>
      </c>
      <c r="L22" s="124"/>
      <c r="M22" s="128">
        <v>314.37535435278198</v>
      </c>
      <c r="N22" s="124"/>
      <c r="O22" s="124">
        <f t="shared" si="2"/>
        <v>-182.70751942875913</v>
      </c>
      <c r="P22" s="98"/>
      <c r="R22" s="137"/>
    </row>
    <row r="23" spans="1:18" s="96" customFormat="1" x14ac:dyDescent="0.25">
      <c r="A23" s="95" t="s">
        <v>35</v>
      </c>
      <c r="B23" s="95"/>
      <c r="C23" s="93">
        <v>123884</v>
      </c>
      <c r="E23" s="126">
        <f>'Kosten absolut'!L22</f>
        <v>16419378</v>
      </c>
      <c r="G23" s="126">
        <f>Kobe!L22</f>
        <v>4088782</v>
      </c>
      <c r="H23" s="93"/>
      <c r="I23" s="126">
        <f t="shared" si="0"/>
        <v>12330596</v>
      </c>
      <c r="J23" s="127"/>
      <c r="K23" s="124">
        <f t="shared" si="1"/>
        <v>99.533402214975297</v>
      </c>
      <c r="L23" s="124"/>
      <c r="M23" s="128">
        <v>230.87606510339899</v>
      </c>
      <c r="N23" s="124"/>
      <c r="O23" s="124">
        <f t="shared" si="2"/>
        <v>-131.34266288842369</v>
      </c>
      <c r="P23" s="98"/>
      <c r="R23" s="137"/>
    </row>
    <row r="24" spans="1:18" s="96" customFormat="1" x14ac:dyDescent="0.25">
      <c r="A24" s="95" t="s">
        <v>36</v>
      </c>
      <c r="B24" s="95"/>
      <c r="C24" s="93">
        <v>38936</v>
      </c>
      <c r="E24" s="126">
        <f>'Kosten absolut'!L23</f>
        <v>4565205</v>
      </c>
      <c r="G24" s="126">
        <f>Kobe!L23</f>
        <v>1102782</v>
      </c>
      <c r="H24" s="93"/>
      <c r="I24" s="126">
        <f t="shared" si="0"/>
        <v>3462423</v>
      </c>
      <c r="J24" s="127"/>
      <c r="K24" s="124">
        <f t="shared" si="1"/>
        <v>88.926006780357511</v>
      </c>
      <c r="L24" s="124"/>
      <c r="M24" s="128">
        <v>213.63152119332199</v>
      </c>
      <c r="N24" s="124"/>
      <c r="O24" s="124">
        <f t="shared" si="2"/>
        <v>-124.70551441296448</v>
      </c>
      <c r="P24" s="98"/>
      <c r="R24" s="137"/>
    </row>
    <row r="25" spans="1:18" s="96" customFormat="1" x14ac:dyDescent="0.25">
      <c r="A25" s="95" t="s">
        <v>37</v>
      </c>
      <c r="B25" s="95"/>
      <c r="C25" s="93">
        <v>26831</v>
      </c>
      <c r="E25" s="126">
        <f>'Kosten absolut'!L24</f>
        <v>2576775</v>
      </c>
      <c r="G25" s="126">
        <f>Kobe!L24</f>
        <v>685095</v>
      </c>
      <c r="H25" s="93"/>
      <c r="I25" s="126">
        <f t="shared" si="0"/>
        <v>1891680</v>
      </c>
      <c r="J25" s="127"/>
      <c r="K25" s="124">
        <f t="shared" si="1"/>
        <v>70.503522045395258</v>
      </c>
      <c r="L25" s="124"/>
      <c r="M25" s="128">
        <v>172.01192759147</v>
      </c>
      <c r="N25" s="124"/>
      <c r="O25" s="124">
        <f t="shared" si="2"/>
        <v>-101.50840554607474</v>
      </c>
      <c r="P25" s="98"/>
      <c r="R25" s="137"/>
    </row>
    <row r="26" spans="1:18" s="96" customFormat="1" x14ac:dyDescent="0.25">
      <c r="A26" s="95" t="s">
        <v>38</v>
      </c>
      <c r="B26" s="95"/>
      <c r="C26" s="93">
        <v>8812</v>
      </c>
      <c r="E26" s="126">
        <f>'Kosten absolut'!L25</f>
        <v>733611</v>
      </c>
      <c r="G26" s="126">
        <f>Kobe!L25</f>
        <v>208186</v>
      </c>
      <c r="H26" s="93"/>
      <c r="I26" s="126">
        <f t="shared" si="0"/>
        <v>525425</v>
      </c>
      <c r="J26" s="127"/>
      <c r="K26" s="124">
        <f t="shared" si="1"/>
        <v>59.626078075351792</v>
      </c>
      <c r="L26" s="124"/>
      <c r="M26" s="128">
        <v>154.46716128427499</v>
      </c>
      <c r="N26" s="124"/>
      <c r="O26" s="124">
        <f t="shared" si="2"/>
        <v>-94.841083208923209</v>
      </c>
      <c r="P26" s="98"/>
      <c r="R26" s="137"/>
    </row>
    <row r="27" spans="1:18" s="96" customFormat="1" x14ac:dyDescent="0.25">
      <c r="A27" s="95" t="s">
        <v>39</v>
      </c>
      <c r="B27" s="95"/>
      <c r="C27" s="93">
        <v>261214</v>
      </c>
      <c r="E27" s="126">
        <f>'Kosten absolut'!L26</f>
        <v>27919192</v>
      </c>
      <c r="G27" s="126">
        <f>Kobe!L26</f>
        <v>7666881</v>
      </c>
      <c r="H27" s="93"/>
      <c r="I27" s="126">
        <f t="shared" si="0"/>
        <v>20252311</v>
      </c>
      <c r="J27" s="127"/>
      <c r="K27" s="124">
        <f t="shared" si="1"/>
        <v>77.531491420827365</v>
      </c>
      <c r="L27" s="124"/>
      <c r="M27" s="128">
        <v>185.32301444743501</v>
      </c>
      <c r="N27" s="124"/>
      <c r="O27" s="124">
        <f t="shared" si="2"/>
        <v>-107.79152302660765</v>
      </c>
      <c r="P27" s="98"/>
      <c r="R27" s="137"/>
    </row>
    <row r="28" spans="1:18" s="96" customFormat="1" x14ac:dyDescent="0.25">
      <c r="A28" s="95" t="s">
        <v>40</v>
      </c>
      <c r="B28" s="95"/>
      <c r="C28" s="93">
        <v>107505</v>
      </c>
      <c r="E28" s="126">
        <f>'Kosten absolut'!L27</f>
        <v>10493659</v>
      </c>
      <c r="G28" s="126">
        <f>Kobe!L27</f>
        <v>2793036</v>
      </c>
      <c r="H28" s="93"/>
      <c r="I28" s="126">
        <f t="shared" si="0"/>
        <v>7700623</v>
      </c>
      <c r="J28" s="127"/>
      <c r="K28" s="124">
        <f t="shared" si="1"/>
        <v>71.630370680433472</v>
      </c>
      <c r="L28" s="124"/>
      <c r="M28" s="128">
        <v>188.285433384253</v>
      </c>
      <c r="N28" s="124"/>
      <c r="O28" s="124">
        <f t="shared" si="2"/>
        <v>-116.65506270381952</v>
      </c>
      <c r="P28" s="98"/>
      <c r="R28" s="137"/>
    </row>
    <row r="29" spans="1:18" s="96" customFormat="1" x14ac:dyDescent="0.25">
      <c r="A29" s="95" t="s">
        <v>41</v>
      </c>
      <c r="B29" s="95"/>
      <c r="C29" s="93">
        <v>300791</v>
      </c>
      <c r="E29" s="126">
        <f>'Kosten absolut'!L28</f>
        <v>36381803</v>
      </c>
      <c r="G29" s="126">
        <f>Kobe!L28</f>
        <v>8673041</v>
      </c>
      <c r="H29" s="93"/>
      <c r="I29" s="126">
        <f t="shared" si="0"/>
        <v>27708762</v>
      </c>
      <c r="J29" s="127"/>
      <c r="K29" s="124">
        <f t="shared" si="1"/>
        <v>92.119651186371939</v>
      </c>
      <c r="L29" s="124"/>
      <c r="M29" s="128">
        <v>203.447390305434</v>
      </c>
      <c r="N29" s="124"/>
      <c r="O29" s="124">
        <f t="shared" si="2"/>
        <v>-111.32773911906206</v>
      </c>
      <c r="P29" s="98"/>
      <c r="R29" s="137"/>
    </row>
    <row r="30" spans="1:18" s="96" customFormat="1" x14ac:dyDescent="0.25">
      <c r="A30" s="95" t="s">
        <v>42</v>
      </c>
      <c r="B30" s="95"/>
      <c r="C30" s="93">
        <v>127900</v>
      </c>
      <c r="E30" s="126">
        <f>'Kosten absolut'!L29</f>
        <v>14608649</v>
      </c>
      <c r="G30" s="126">
        <f>Kobe!L29</f>
        <v>3626016</v>
      </c>
      <c r="H30" s="93"/>
      <c r="I30" s="126">
        <f t="shared" si="0"/>
        <v>10982633</v>
      </c>
      <c r="J30" s="127"/>
      <c r="K30" s="124">
        <f t="shared" si="1"/>
        <v>85.868905394839715</v>
      </c>
      <c r="L30" s="124"/>
      <c r="M30" s="128">
        <v>192.69787605199201</v>
      </c>
      <c r="N30" s="124"/>
      <c r="O30" s="124">
        <f t="shared" si="2"/>
        <v>-106.8289706571523</v>
      </c>
      <c r="P30" s="98"/>
      <c r="R30" s="137"/>
    </row>
    <row r="31" spans="1:18" s="96" customFormat="1" x14ac:dyDescent="0.25">
      <c r="A31" s="95" t="s">
        <v>43</v>
      </c>
      <c r="B31" s="95"/>
      <c r="C31" s="93">
        <v>135047</v>
      </c>
      <c r="E31" s="126">
        <f>'Kosten absolut'!L30</f>
        <v>15519506</v>
      </c>
      <c r="G31" s="126">
        <f>Kobe!L30</f>
        <v>4540795</v>
      </c>
      <c r="H31" s="93"/>
      <c r="I31" s="126">
        <f t="shared" si="0"/>
        <v>10978711</v>
      </c>
      <c r="J31" s="127"/>
      <c r="K31" s="124">
        <f t="shared" si="1"/>
        <v>81.295482313564904</v>
      </c>
      <c r="L31" s="124"/>
      <c r="M31" s="128">
        <v>268.52049053197902</v>
      </c>
      <c r="N31" s="124"/>
      <c r="O31" s="124">
        <f t="shared" si="2"/>
        <v>-187.22500821841413</v>
      </c>
      <c r="P31" s="98"/>
      <c r="R31" s="137"/>
    </row>
    <row r="32" spans="1:18" s="96" customFormat="1" x14ac:dyDescent="0.25">
      <c r="A32" s="95" t="s">
        <v>44</v>
      </c>
      <c r="B32" s="95"/>
      <c r="C32" s="93">
        <v>301754</v>
      </c>
      <c r="E32" s="126">
        <f>'Kosten absolut'!L31</f>
        <v>42802068</v>
      </c>
      <c r="G32" s="126">
        <f>Kobe!L31</f>
        <v>10454179</v>
      </c>
      <c r="H32" s="93"/>
      <c r="I32" s="126">
        <f t="shared" si="0"/>
        <v>32347889</v>
      </c>
      <c r="J32" s="127"/>
      <c r="K32" s="124">
        <f t="shared" si="1"/>
        <v>107.19953670870974</v>
      </c>
      <c r="L32" s="124"/>
      <c r="M32" s="128">
        <v>268.98316112305099</v>
      </c>
      <c r="N32" s="124"/>
      <c r="O32" s="124">
        <f t="shared" si="2"/>
        <v>-161.78362441434126</v>
      </c>
      <c r="P32" s="98"/>
      <c r="R32" s="137"/>
    </row>
    <row r="33" spans="1:18" s="96" customFormat="1" x14ac:dyDescent="0.25">
      <c r="A33" s="95" t="s">
        <v>45</v>
      </c>
      <c r="B33" s="95"/>
      <c r="C33" s="93">
        <v>158122</v>
      </c>
      <c r="E33" s="126">
        <f>'Kosten absolut'!L32</f>
        <v>16914824</v>
      </c>
      <c r="G33" s="126">
        <f>Kobe!L32</f>
        <v>4235051</v>
      </c>
      <c r="H33" s="93"/>
      <c r="I33" s="126">
        <f t="shared" si="0"/>
        <v>12679773</v>
      </c>
      <c r="J33" s="127"/>
      <c r="K33" s="124">
        <f t="shared" si="1"/>
        <v>80.189809134718757</v>
      </c>
      <c r="L33" s="124"/>
      <c r="M33" s="128">
        <v>207.58745911585899</v>
      </c>
      <c r="N33" s="124"/>
      <c r="O33" s="124">
        <f t="shared" si="2"/>
        <v>-127.39764998114023</v>
      </c>
      <c r="P33" s="98"/>
      <c r="R33" s="137"/>
    </row>
    <row r="34" spans="1:18" s="96" customFormat="1" x14ac:dyDescent="0.25">
      <c r="A34" s="95" t="s">
        <v>46</v>
      </c>
      <c r="B34" s="95"/>
      <c r="C34" s="93">
        <v>81864</v>
      </c>
      <c r="E34" s="126">
        <f>'Kosten absolut'!L33</f>
        <v>9979680</v>
      </c>
      <c r="G34" s="126">
        <f>Kobe!L33</f>
        <v>2397512</v>
      </c>
      <c r="H34" s="93"/>
      <c r="I34" s="126">
        <f t="shared" si="0"/>
        <v>7582168</v>
      </c>
      <c r="J34" s="127"/>
      <c r="K34" s="124">
        <f t="shared" si="1"/>
        <v>92.619075539919862</v>
      </c>
      <c r="L34" s="124"/>
      <c r="M34" s="128">
        <v>255.48241016093601</v>
      </c>
      <c r="N34" s="124"/>
      <c r="O34" s="124">
        <f t="shared" si="2"/>
        <v>-162.86333462101615</v>
      </c>
      <c r="P34" s="98"/>
      <c r="R34" s="137"/>
    </row>
    <row r="35" spans="1:18" s="96" customFormat="1" x14ac:dyDescent="0.25">
      <c r="A35" s="95" t="s">
        <v>47</v>
      </c>
      <c r="B35" s="95"/>
      <c r="C35" s="93">
        <v>181076</v>
      </c>
      <c r="E35" s="126">
        <f>'Kosten absolut'!L34</f>
        <v>31650911</v>
      </c>
      <c r="G35" s="126">
        <f>Kobe!L34</f>
        <v>6968545</v>
      </c>
      <c r="H35" s="93"/>
      <c r="I35" s="126">
        <f t="shared" si="0"/>
        <v>24682366</v>
      </c>
      <c r="J35" s="127"/>
      <c r="K35" s="124">
        <f t="shared" si="1"/>
        <v>136.30942808544478</v>
      </c>
      <c r="L35" s="124"/>
      <c r="M35" s="128">
        <v>312.01540687885802</v>
      </c>
      <c r="N35" s="124"/>
      <c r="O35" s="124">
        <f t="shared" si="2"/>
        <v>-175.70597879341324</v>
      </c>
      <c r="P35" s="98"/>
      <c r="R35" s="137"/>
    </row>
    <row r="36" spans="1:18" s="96" customFormat="1" x14ac:dyDescent="0.25">
      <c r="A36" s="95" t="s">
        <v>48</v>
      </c>
      <c r="B36" s="95"/>
      <c r="C36" s="93">
        <v>34781</v>
      </c>
      <c r="E36" s="126">
        <f>'Kosten absolut'!L35</f>
        <v>3646743</v>
      </c>
      <c r="G36" s="126">
        <f>Kobe!L35</f>
        <v>1047773</v>
      </c>
      <c r="H36" s="93"/>
      <c r="I36" s="126">
        <f t="shared" si="0"/>
        <v>2598970</v>
      </c>
      <c r="J36" s="127"/>
      <c r="K36" s="124">
        <f t="shared" si="1"/>
        <v>74.723843477760852</v>
      </c>
      <c r="L36" s="124"/>
      <c r="M36" s="128">
        <v>241.35538545822101</v>
      </c>
      <c r="N36" s="124"/>
      <c r="O36" s="124">
        <f t="shared" si="2"/>
        <v>-166.63154198046016</v>
      </c>
      <c r="P36" s="98"/>
      <c r="R36" s="137"/>
    </row>
    <row r="37" spans="1:18" s="96" customFormat="1" x14ac:dyDescent="0.25">
      <c r="A37" s="96" t="s">
        <v>49</v>
      </c>
      <c r="C37" s="93">
        <f>SUM(C11:C36)</f>
        <v>3707046</v>
      </c>
      <c r="D37" s="93"/>
      <c r="E37" s="126">
        <f>'Kosten absolut'!L36</f>
        <v>453383031</v>
      </c>
      <c r="F37" s="93"/>
      <c r="G37" s="126">
        <f>Kobe!L36</f>
        <v>111724269</v>
      </c>
      <c r="H37" s="93"/>
      <c r="I37" s="126">
        <f>E37-G37</f>
        <v>341658762</v>
      </c>
      <c r="J37" s="127"/>
      <c r="K37" s="124">
        <f t="shared" si="1"/>
        <v>92.164694476410602</v>
      </c>
      <c r="L37" s="128"/>
      <c r="M37" s="128">
        <v>228.93922229127216</v>
      </c>
      <c r="N37" s="128"/>
      <c r="O37" s="124">
        <f t="shared" si="2"/>
        <v>-136.77452781486156</v>
      </c>
      <c r="R37" s="137"/>
    </row>
  </sheetData>
  <phoneticPr fontId="0" type="noConversion"/>
  <pageMargins left="0.78740157480314965" right="0.78740157480314965" top="0.74" bottom="0.74" header="0.51181102362204722" footer="0.51181102362204722"/>
  <pageSetup paperSize="9" orientation="landscape" horizontalDpi="300" verticalDpi="300" r:id="rId1"/>
  <headerFooter alignWithMargins="0">
    <oddHeader>&amp;A</oddHeader>
    <oddFooter>Seite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38</vt:i4>
      </vt:variant>
    </vt:vector>
  </HeadingPairs>
  <TitlesOfParts>
    <vt:vector size="38" baseType="lpstr">
      <vt:lpstr>Deckblatt</vt:lpstr>
      <vt:lpstr>Versicherte absolut</vt:lpstr>
      <vt:lpstr>Versicherte in %</vt:lpstr>
      <vt:lpstr>Kosten absolut</vt:lpstr>
      <vt:lpstr>Kosten in %</vt:lpstr>
      <vt:lpstr>Kosten pro Versicherten</vt:lpstr>
      <vt:lpstr>Kobe</vt:lpstr>
      <vt:lpstr>Kobe pro Versicherten</vt:lpstr>
      <vt:lpstr>R1</vt:lpstr>
      <vt:lpstr>R2</vt:lpstr>
      <vt:lpstr>R3</vt:lpstr>
      <vt:lpstr>R4</vt:lpstr>
      <vt:lpstr>R5</vt:lpstr>
      <vt:lpstr>R6</vt:lpstr>
      <vt:lpstr>R7</vt:lpstr>
      <vt:lpstr>R8</vt:lpstr>
      <vt:lpstr>R9</vt:lpstr>
      <vt:lpstr>R10</vt:lpstr>
      <vt:lpstr>R11</vt:lpstr>
      <vt:lpstr>R12</vt:lpstr>
      <vt:lpstr>R13</vt:lpstr>
      <vt:lpstr>R14</vt:lpstr>
      <vt:lpstr>R15</vt:lpstr>
      <vt:lpstr>R16</vt:lpstr>
      <vt:lpstr>R17</vt:lpstr>
      <vt:lpstr>R18</vt:lpstr>
      <vt:lpstr>R19</vt:lpstr>
      <vt:lpstr>R20</vt:lpstr>
      <vt:lpstr>R21</vt:lpstr>
      <vt:lpstr>R22</vt:lpstr>
      <vt:lpstr>R23</vt:lpstr>
      <vt:lpstr>R24</vt:lpstr>
      <vt:lpstr>R25</vt:lpstr>
      <vt:lpstr>R26</vt:lpstr>
      <vt:lpstr>R27</vt:lpstr>
      <vt:lpstr>R28</vt:lpstr>
      <vt:lpstr>R29</vt:lpstr>
      <vt:lpstr>R30</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subject>Statistiken def. RI94 deutsch</dc:subject>
  <dc:creator>U. Wunderlin</dc:creator>
  <cp:lastModifiedBy>Schwarz Yannick - ysc</cp:lastModifiedBy>
  <cp:lastPrinted>2007-07-06T06:04:39Z</cp:lastPrinted>
  <dcterms:created xsi:type="dcterms:W3CDTF">1998-06-23T10:41:52Z</dcterms:created>
  <dcterms:modified xsi:type="dcterms:W3CDTF">2022-12-16T10:29:53Z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WorkbookGuid">
    <vt:lpwstr>6995a036-2ffd-4f01-8290-48989a89a7c1</vt:lpwstr>
  </property>
</Properties>
</file>