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831"/>
  <workbookPr codeName="DieseArbeitsmappe" defaultThemeVersion="166925"/>
  <mc:AlternateContent xmlns:mc="http://schemas.openxmlformats.org/markup-compatibility/2006">
    <mc:Choice Requires="x15">
      <x15ac:absPath xmlns:x15ac="http://schemas.microsoft.com/office/spreadsheetml/2010/11/ac" url="R:\RA\Statistik\"/>
    </mc:Choice>
  </mc:AlternateContent>
  <xr:revisionPtr revIDLastSave="0" documentId="8_{8212C482-88E2-4D1E-AE71-309C80CEBB59}" xr6:coauthVersionLast="47" xr6:coauthVersionMax="47" xr10:uidLastSave="{00000000-0000-0000-0000-000000000000}"/>
  <bookViews>
    <workbookView xWindow="-108" yWindow="-108" windowWidth="23256" windowHeight="12576" tabRatio="597"/>
  </bookViews>
  <sheets>
    <sheet name="Deckblatt" sheetId="40" r:id="rId1"/>
    <sheet name="Versicherte absolut" sheetId="1" r:id="rId2"/>
    <sheet name="Versicherte in %" sheetId="2" r:id="rId3"/>
    <sheet name="Kosten absolut" sheetId="4" r:id="rId4"/>
    <sheet name="Kosten in %" sheetId="39" r:id="rId5"/>
    <sheet name="Kosten pro Versicherten" sheetId="6" r:id="rId6"/>
    <sheet name="Kobe" sheetId="38" r:id="rId7"/>
    <sheet name="Kobe pro Versicherten" sheetId="7" r:id="rId8"/>
    <sheet name="R1" sheetId="8" r:id="rId9"/>
    <sheet name="R2" sheetId="9" r:id="rId10"/>
    <sheet name="R3" sheetId="10" r:id="rId11"/>
    <sheet name="R4" sheetId="11" r:id="rId12"/>
    <sheet name="R5" sheetId="12" r:id="rId13"/>
    <sheet name="R6" sheetId="13" r:id="rId14"/>
    <sheet name="R7" sheetId="14" r:id="rId15"/>
    <sheet name="R8" sheetId="15" r:id="rId16"/>
    <sheet name="R9" sheetId="16" r:id="rId17"/>
    <sheet name="R10" sheetId="17" r:id="rId18"/>
    <sheet name="R11" sheetId="18" r:id="rId19"/>
    <sheet name="R12" sheetId="19" r:id="rId20"/>
    <sheet name="R13" sheetId="20" r:id="rId21"/>
    <sheet name="R14" sheetId="21" r:id="rId22"/>
    <sheet name="R15" sheetId="22" r:id="rId23"/>
    <sheet name="R16" sheetId="23" r:id="rId24"/>
    <sheet name="R17" sheetId="24" r:id="rId25"/>
    <sheet name="R18" sheetId="25" r:id="rId26"/>
    <sheet name="R19" sheetId="26" r:id="rId27"/>
    <sheet name="R20" sheetId="27" r:id="rId28"/>
    <sheet name="R21" sheetId="28" r:id="rId29"/>
    <sheet name="R22" sheetId="29" r:id="rId30"/>
    <sheet name="R23" sheetId="30" r:id="rId31"/>
    <sheet name="R24" sheetId="31" r:id="rId32"/>
    <sheet name="R25" sheetId="32" r:id="rId33"/>
    <sheet name="R26" sheetId="33" r:id="rId34"/>
    <sheet name="R27" sheetId="34" r:id="rId35"/>
    <sheet name="R28" sheetId="35" r:id="rId36"/>
    <sheet name="R29" sheetId="36" r:id="rId37"/>
    <sheet name="R30" sheetId="37" r:id="rId3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1" l="1"/>
  <c r="D35" i="1"/>
  <c r="F35" i="1"/>
  <c r="H35" i="1"/>
  <c r="J35" i="1"/>
  <c r="L35" i="1"/>
  <c r="N35" i="1"/>
  <c r="P35" i="1"/>
  <c r="R35" i="1"/>
  <c r="U35" i="1"/>
  <c r="W35" i="1"/>
  <c r="Y35" i="1"/>
  <c r="AA35" i="1"/>
  <c r="AC35" i="1"/>
  <c r="AC36" i="2" s="1"/>
  <c r="AE35" i="1"/>
  <c r="AG35" i="1"/>
  <c r="AI35" i="1"/>
  <c r="AK35" i="1"/>
  <c r="AN35" i="1"/>
  <c r="AP35" i="1"/>
  <c r="AR35" i="1"/>
  <c r="AT35" i="1"/>
  <c r="AT36" i="7" s="1"/>
  <c r="AV35" i="1"/>
  <c r="AX35" i="1"/>
  <c r="AZ35" i="1"/>
  <c r="BB35" i="1"/>
  <c r="BD35" i="1"/>
  <c r="BF35" i="1"/>
  <c r="E12" i="8"/>
  <c r="G12" i="8"/>
  <c r="E13" i="8"/>
  <c r="G13" i="8"/>
  <c r="I13" i="8"/>
  <c r="K13" i="8" s="1"/>
  <c r="E14" i="8"/>
  <c r="G14" i="8"/>
  <c r="E15" i="8"/>
  <c r="G15" i="8"/>
  <c r="I15" i="8"/>
  <c r="K15" i="8" s="1"/>
  <c r="O15" i="8" s="1"/>
  <c r="E16" i="8"/>
  <c r="I16" i="8" s="1"/>
  <c r="K16" i="8" s="1"/>
  <c r="G16" i="8"/>
  <c r="E17" i="8"/>
  <c r="G17" i="8"/>
  <c r="I17" i="8"/>
  <c r="K17" i="8" s="1"/>
  <c r="E18" i="8"/>
  <c r="G18" i="8"/>
  <c r="E19" i="8"/>
  <c r="G19" i="8"/>
  <c r="I19" i="8"/>
  <c r="K19" i="8" s="1"/>
  <c r="E20" i="8"/>
  <c r="G20" i="8"/>
  <c r="E21" i="8"/>
  <c r="G21" i="8"/>
  <c r="I21" i="8"/>
  <c r="K21" i="8" s="1"/>
  <c r="E22" i="8"/>
  <c r="I22" i="8" s="1"/>
  <c r="K22" i="8" s="1"/>
  <c r="O22" i="8" s="1"/>
  <c r="G22" i="8"/>
  <c r="E23" i="8"/>
  <c r="G23" i="8"/>
  <c r="I23" i="8"/>
  <c r="K23" i="8" s="1"/>
  <c r="E24" i="8"/>
  <c r="I24" i="8" s="1"/>
  <c r="K24" i="8" s="1"/>
  <c r="G24" i="8"/>
  <c r="E25" i="8"/>
  <c r="G25" i="8"/>
  <c r="I25" i="8"/>
  <c r="K25" i="8" s="1"/>
  <c r="E26" i="8"/>
  <c r="I26" i="8" s="1"/>
  <c r="K26" i="8" s="1"/>
  <c r="G26" i="8"/>
  <c r="E27" i="8"/>
  <c r="G27" i="8"/>
  <c r="I27" i="8"/>
  <c r="K27" i="8" s="1"/>
  <c r="E28" i="8"/>
  <c r="G28" i="8"/>
  <c r="E29" i="8"/>
  <c r="G29" i="8"/>
  <c r="I29" i="8"/>
  <c r="K29" i="8" s="1"/>
  <c r="E30" i="8"/>
  <c r="G30" i="8"/>
  <c r="E31" i="8"/>
  <c r="G31" i="8"/>
  <c r="I31" i="8"/>
  <c r="K31" i="8" s="1"/>
  <c r="O31" i="8" s="1"/>
  <c r="E32" i="8"/>
  <c r="I32" i="8" s="1"/>
  <c r="K32" i="8" s="1"/>
  <c r="G32" i="8"/>
  <c r="E33" i="8"/>
  <c r="G33" i="8"/>
  <c r="I33" i="8"/>
  <c r="K33" i="8" s="1"/>
  <c r="E34" i="8"/>
  <c r="G34" i="8"/>
  <c r="E35" i="8"/>
  <c r="G35" i="8"/>
  <c r="I35" i="8"/>
  <c r="K35" i="8" s="1"/>
  <c r="E36" i="8"/>
  <c r="G36" i="8"/>
  <c r="C37" i="8"/>
  <c r="L36" i="4"/>
  <c r="E37" i="8"/>
  <c r="L36" i="38"/>
  <c r="G37" i="8"/>
  <c r="I37" i="8" s="1"/>
  <c r="K37" i="8" s="1"/>
  <c r="E11" i="8"/>
  <c r="G11" i="8"/>
  <c r="I11" i="8"/>
  <c r="K11" i="8"/>
  <c r="BK35" i="1"/>
  <c r="BJ36" i="38"/>
  <c r="C37" i="37"/>
  <c r="C37" i="36"/>
  <c r="C37" i="35"/>
  <c r="C37" i="34"/>
  <c r="C37" i="33"/>
  <c r="C37" i="32"/>
  <c r="C37" i="31"/>
  <c r="C37" i="30"/>
  <c r="C37" i="29"/>
  <c r="C37" i="28"/>
  <c r="C37" i="27"/>
  <c r="C37" i="26"/>
  <c r="C37" i="25"/>
  <c r="C37" i="24"/>
  <c r="C37" i="23"/>
  <c r="C37" i="22"/>
  <c r="C37" i="21"/>
  <c r="C37" i="20"/>
  <c r="C37" i="19"/>
  <c r="C37" i="18"/>
  <c r="C37" i="17"/>
  <c r="C37" i="16"/>
  <c r="C37" i="15"/>
  <c r="C37" i="14"/>
  <c r="C37" i="13"/>
  <c r="C37" i="12"/>
  <c r="C37" i="11"/>
  <c r="C37" i="10"/>
  <c r="C37" i="9"/>
  <c r="BU36" i="38"/>
  <c r="BS36" i="38"/>
  <c r="G37" i="36" s="1"/>
  <c r="BQ36" i="38"/>
  <c r="G37" i="35" s="1"/>
  <c r="BO36" i="38"/>
  <c r="BM36" i="38"/>
  <c r="BH36" i="38"/>
  <c r="BF36" i="38"/>
  <c r="BD36" i="38"/>
  <c r="BB36" i="38"/>
  <c r="AZ36" i="38"/>
  <c r="AX36" i="38"/>
  <c r="AV36" i="38"/>
  <c r="AT36" i="38"/>
  <c r="AR36" i="38"/>
  <c r="AO36" i="38"/>
  <c r="AM36" i="38"/>
  <c r="AK36" i="38"/>
  <c r="AI36" i="38"/>
  <c r="AG36" i="38"/>
  <c r="AE36" i="38"/>
  <c r="AC36" i="38"/>
  <c r="AA36" i="38"/>
  <c r="Y36" i="38"/>
  <c r="W36" i="38"/>
  <c r="T36" i="38"/>
  <c r="R36" i="38"/>
  <c r="P36" i="38"/>
  <c r="N36" i="38"/>
  <c r="J36" i="38"/>
  <c r="H36" i="38"/>
  <c r="F36" i="38"/>
  <c r="D36" i="38"/>
  <c r="B36" i="38"/>
  <c r="BU36" i="4"/>
  <c r="E37" i="37" s="1"/>
  <c r="I37" i="37" s="1"/>
  <c r="K37" i="37" s="1"/>
  <c r="O37" i="37" s="1"/>
  <c r="BS36" i="4"/>
  <c r="E37" i="36" s="1"/>
  <c r="BQ36" i="4"/>
  <c r="BO36" i="4"/>
  <c r="BM36" i="4"/>
  <c r="BK36" i="4"/>
  <c r="BH36" i="4"/>
  <c r="BF36" i="4"/>
  <c r="BD36" i="4"/>
  <c r="E37" i="29" s="1"/>
  <c r="I37" i="29" s="1"/>
  <c r="K37" i="29" s="1"/>
  <c r="BB36" i="4"/>
  <c r="AZ36" i="4"/>
  <c r="AX36" i="4"/>
  <c r="AV36" i="4"/>
  <c r="AT36" i="4"/>
  <c r="AR36" i="4"/>
  <c r="AO36" i="4"/>
  <c r="AM36" i="4"/>
  <c r="AK36" i="4"/>
  <c r="AI36" i="4"/>
  <c r="AG36" i="4"/>
  <c r="AE36" i="4"/>
  <c r="AC36" i="4"/>
  <c r="AA36" i="4"/>
  <c r="Y36" i="4"/>
  <c r="W36" i="4"/>
  <c r="T36" i="4"/>
  <c r="R36" i="4"/>
  <c r="P36" i="4"/>
  <c r="N36" i="4"/>
  <c r="J36" i="4"/>
  <c r="H36" i="4"/>
  <c r="F36" i="4"/>
  <c r="D36" i="4"/>
  <c r="B36" i="4"/>
  <c r="BU35" i="1"/>
  <c r="BS35" i="1"/>
  <c r="BQ35" i="1"/>
  <c r="BO35" i="1"/>
  <c r="BM35" i="1"/>
  <c r="BI35" i="1"/>
  <c r="E11" i="32"/>
  <c r="E12" i="32"/>
  <c r="E13" i="32"/>
  <c r="E14" i="32"/>
  <c r="E15" i="32"/>
  <c r="E16" i="32"/>
  <c r="E17" i="32"/>
  <c r="E18" i="32"/>
  <c r="E19" i="32"/>
  <c r="E20" i="32"/>
  <c r="E21" i="32"/>
  <c r="E22" i="32"/>
  <c r="E23" i="32"/>
  <c r="E24" i="32"/>
  <c r="E25" i="32"/>
  <c r="E26" i="32"/>
  <c r="E27" i="32"/>
  <c r="I27" i="32" s="1"/>
  <c r="K27" i="32" s="1"/>
  <c r="O27" i="32" s="1"/>
  <c r="E28" i="32"/>
  <c r="E29" i="32"/>
  <c r="E30" i="32"/>
  <c r="E31" i="32"/>
  <c r="E32" i="32"/>
  <c r="E33" i="32"/>
  <c r="E34" i="32"/>
  <c r="E35" i="32"/>
  <c r="I35" i="32" s="1"/>
  <c r="K35" i="32" s="1"/>
  <c r="O35" i="32" s="1"/>
  <c r="E36" i="32"/>
  <c r="G37" i="37"/>
  <c r="E36" i="37"/>
  <c r="G36" i="37"/>
  <c r="E35" i="37"/>
  <c r="I35" i="37" s="1"/>
  <c r="G35" i="37"/>
  <c r="K35" i="37"/>
  <c r="O35" i="37" s="1"/>
  <c r="E34" i="37"/>
  <c r="I34" i="37" s="1"/>
  <c r="K34" i="37" s="1"/>
  <c r="O34" i="37" s="1"/>
  <c r="G34" i="37"/>
  <c r="E33" i="37"/>
  <c r="G33" i="37"/>
  <c r="I33" i="37" s="1"/>
  <c r="K33" i="37" s="1"/>
  <c r="O33" i="37" s="1"/>
  <c r="E32" i="37"/>
  <c r="G32" i="37"/>
  <c r="I32" i="37"/>
  <c r="K32" i="37" s="1"/>
  <c r="O32" i="37" s="1"/>
  <c r="E31" i="37"/>
  <c r="I31" i="37" s="1"/>
  <c r="K31" i="37" s="1"/>
  <c r="O31" i="37" s="1"/>
  <c r="G31" i="37"/>
  <c r="E30" i="37"/>
  <c r="G30" i="37"/>
  <c r="I30" i="37"/>
  <c r="K30" i="37" s="1"/>
  <c r="O30" i="37" s="1"/>
  <c r="E29" i="37"/>
  <c r="G29" i="37"/>
  <c r="I29" i="37"/>
  <c r="K29" i="37"/>
  <c r="O29" i="37" s="1"/>
  <c r="E28" i="37"/>
  <c r="I28" i="37" s="1"/>
  <c r="K28" i="37" s="1"/>
  <c r="O28" i="37" s="1"/>
  <c r="G28" i="37"/>
  <c r="E27" i="37"/>
  <c r="I27" i="37" s="1"/>
  <c r="K27" i="37" s="1"/>
  <c r="O27" i="37" s="1"/>
  <c r="G27" i="37"/>
  <c r="E26" i="37"/>
  <c r="I26" i="37" s="1"/>
  <c r="K26" i="37" s="1"/>
  <c r="G26" i="37"/>
  <c r="O26" i="37"/>
  <c r="E25" i="37"/>
  <c r="G25" i="37"/>
  <c r="I25" i="37" s="1"/>
  <c r="K25" i="37" s="1"/>
  <c r="O25" i="37" s="1"/>
  <c r="E24" i="37"/>
  <c r="G24" i="37"/>
  <c r="I24" i="37"/>
  <c r="K24" i="37" s="1"/>
  <c r="O24" i="37"/>
  <c r="E23" i="37"/>
  <c r="I23" i="37" s="1"/>
  <c r="K23" i="37" s="1"/>
  <c r="O23" i="37" s="1"/>
  <c r="G23" i="37"/>
  <c r="E22" i="37"/>
  <c r="I22" i="37" s="1"/>
  <c r="K22" i="37" s="1"/>
  <c r="O22" i="37" s="1"/>
  <c r="G22" i="37"/>
  <c r="E21" i="37"/>
  <c r="G21" i="37"/>
  <c r="I21" i="37"/>
  <c r="K21" i="37"/>
  <c r="O21" i="37" s="1"/>
  <c r="E20" i="37"/>
  <c r="I20" i="37" s="1"/>
  <c r="K20" i="37" s="1"/>
  <c r="O20" i="37" s="1"/>
  <c r="G20" i="37"/>
  <c r="E19" i="37"/>
  <c r="I19" i="37" s="1"/>
  <c r="K19" i="37" s="1"/>
  <c r="O19" i="37" s="1"/>
  <c r="G19" i="37"/>
  <c r="E18" i="37"/>
  <c r="I18" i="37" s="1"/>
  <c r="K18" i="37" s="1"/>
  <c r="G18" i="37"/>
  <c r="O18" i="37"/>
  <c r="E17" i="37"/>
  <c r="G17" i="37"/>
  <c r="I17" i="37" s="1"/>
  <c r="K17" i="37" s="1"/>
  <c r="O17" i="37" s="1"/>
  <c r="E16" i="37"/>
  <c r="G16" i="37"/>
  <c r="I16" i="37"/>
  <c r="K16" i="37" s="1"/>
  <c r="O16" i="37" s="1"/>
  <c r="E15" i="37"/>
  <c r="I15" i="37" s="1"/>
  <c r="K15" i="37" s="1"/>
  <c r="O15" i="37" s="1"/>
  <c r="G15" i="37"/>
  <c r="E14" i="37"/>
  <c r="I14" i="37" s="1"/>
  <c r="K14" i="37" s="1"/>
  <c r="O14" i="37" s="1"/>
  <c r="G14" i="37"/>
  <c r="E13" i="37"/>
  <c r="G13" i="37"/>
  <c r="I13" i="37"/>
  <c r="K13" i="37"/>
  <c r="O13" i="37" s="1"/>
  <c r="E12" i="37"/>
  <c r="I12" i="37" s="1"/>
  <c r="K12" i="37" s="1"/>
  <c r="O12" i="37" s="1"/>
  <c r="G12" i="37"/>
  <c r="E11" i="37"/>
  <c r="G11" i="37"/>
  <c r="E36" i="36"/>
  <c r="G36" i="36"/>
  <c r="I36" i="36" s="1"/>
  <c r="K36" i="36" s="1"/>
  <c r="O36" i="36" s="1"/>
  <c r="E35" i="36"/>
  <c r="G35" i="36"/>
  <c r="I35" i="36"/>
  <c r="K35" i="36" s="1"/>
  <c r="O35" i="36" s="1"/>
  <c r="E34" i="36"/>
  <c r="I34" i="36" s="1"/>
  <c r="K34" i="36" s="1"/>
  <c r="O34" i="36" s="1"/>
  <c r="G34" i="36"/>
  <c r="E33" i="36"/>
  <c r="I33" i="36" s="1"/>
  <c r="K33" i="36" s="1"/>
  <c r="O33" i="36" s="1"/>
  <c r="G33" i="36"/>
  <c r="E32" i="36"/>
  <c r="G32" i="36"/>
  <c r="I32" i="36"/>
  <c r="K32" i="36"/>
  <c r="O32" i="36" s="1"/>
  <c r="E31" i="36"/>
  <c r="I31" i="36" s="1"/>
  <c r="K31" i="36" s="1"/>
  <c r="O31" i="36" s="1"/>
  <c r="G31" i="36"/>
  <c r="E30" i="36"/>
  <c r="G30" i="36"/>
  <c r="E29" i="36"/>
  <c r="I29" i="36" s="1"/>
  <c r="K29" i="36" s="1"/>
  <c r="O29" i="36" s="1"/>
  <c r="G29" i="36"/>
  <c r="E28" i="36"/>
  <c r="G28" i="36"/>
  <c r="I28" i="36"/>
  <c r="K28" i="36" s="1"/>
  <c r="O28" i="36" s="1"/>
  <c r="E27" i="36"/>
  <c r="G27" i="36"/>
  <c r="I27" i="36"/>
  <c r="K27" i="36" s="1"/>
  <c r="O27" i="36" s="1"/>
  <c r="E26" i="36"/>
  <c r="I26" i="36" s="1"/>
  <c r="K26" i="36" s="1"/>
  <c r="O26" i="36" s="1"/>
  <c r="G26" i="36"/>
  <c r="E25" i="36"/>
  <c r="G25" i="36"/>
  <c r="I25" i="36"/>
  <c r="K25" i="36" s="1"/>
  <c r="O25" i="36" s="1"/>
  <c r="E24" i="36"/>
  <c r="G24" i="36"/>
  <c r="I24" i="36"/>
  <c r="K24" i="36"/>
  <c r="O24" i="36" s="1"/>
  <c r="E23" i="36"/>
  <c r="G23" i="36"/>
  <c r="E22" i="36"/>
  <c r="I22" i="36" s="1"/>
  <c r="G22" i="36"/>
  <c r="K22" i="36"/>
  <c r="O22" i="36" s="1"/>
  <c r="E21" i="36"/>
  <c r="I21" i="36" s="1"/>
  <c r="K21" i="36" s="1"/>
  <c r="O21" i="36" s="1"/>
  <c r="G21" i="36"/>
  <c r="E20" i="36"/>
  <c r="G20" i="36"/>
  <c r="I20" i="36" s="1"/>
  <c r="K20" i="36" s="1"/>
  <c r="O20" i="36" s="1"/>
  <c r="E19" i="36"/>
  <c r="G19" i="36"/>
  <c r="I19" i="36"/>
  <c r="K19" i="36" s="1"/>
  <c r="O19" i="36" s="1"/>
  <c r="E18" i="36"/>
  <c r="I18" i="36" s="1"/>
  <c r="K18" i="36" s="1"/>
  <c r="O18" i="36" s="1"/>
  <c r="G18" i="36"/>
  <c r="E17" i="36"/>
  <c r="G17" i="36"/>
  <c r="I17" i="36"/>
  <c r="K17" i="36" s="1"/>
  <c r="O17" i="36" s="1"/>
  <c r="E16" i="36"/>
  <c r="G16" i="36"/>
  <c r="I16" i="36"/>
  <c r="K16" i="36"/>
  <c r="O16" i="36" s="1"/>
  <c r="E15" i="36"/>
  <c r="I15" i="36" s="1"/>
  <c r="K15" i="36" s="1"/>
  <c r="O15" i="36" s="1"/>
  <c r="G15" i="36"/>
  <c r="E14" i="36"/>
  <c r="I14" i="36" s="1"/>
  <c r="K14" i="36" s="1"/>
  <c r="O14" i="36" s="1"/>
  <c r="G14" i="36"/>
  <c r="E13" i="36"/>
  <c r="I13" i="36" s="1"/>
  <c r="K13" i="36" s="1"/>
  <c r="G13" i="36"/>
  <c r="O13" i="36"/>
  <c r="E12" i="36"/>
  <c r="G12" i="36"/>
  <c r="I12" i="36" s="1"/>
  <c r="K12" i="36" s="1"/>
  <c r="O12" i="36" s="1"/>
  <c r="E11" i="36"/>
  <c r="G11" i="36"/>
  <c r="I11" i="36"/>
  <c r="K11" i="36" s="1"/>
  <c r="O11" i="36" s="1"/>
  <c r="E37" i="35"/>
  <c r="I37" i="35" s="1"/>
  <c r="K37" i="35" s="1"/>
  <c r="O37" i="35" s="1"/>
  <c r="E36" i="35"/>
  <c r="G36" i="35"/>
  <c r="I36" i="35"/>
  <c r="K36" i="35" s="1"/>
  <c r="O36" i="35" s="1"/>
  <c r="E35" i="35"/>
  <c r="G35" i="35"/>
  <c r="I35" i="35"/>
  <c r="K35" i="35"/>
  <c r="O35" i="35" s="1"/>
  <c r="E34" i="35"/>
  <c r="G34" i="35"/>
  <c r="E33" i="35"/>
  <c r="I33" i="35" s="1"/>
  <c r="K33" i="35" s="1"/>
  <c r="O33" i="35" s="1"/>
  <c r="G33" i="35"/>
  <c r="E32" i="35"/>
  <c r="I32" i="35" s="1"/>
  <c r="K32" i="35" s="1"/>
  <c r="O32" i="35" s="1"/>
  <c r="G32" i="35"/>
  <c r="E31" i="35"/>
  <c r="G31" i="35"/>
  <c r="I31" i="35" s="1"/>
  <c r="K31" i="35" s="1"/>
  <c r="O31" i="35" s="1"/>
  <c r="E30" i="35"/>
  <c r="G30" i="35"/>
  <c r="I30" i="35"/>
  <c r="K30" i="35" s="1"/>
  <c r="O30" i="35"/>
  <c r="E29" i="35"/>
  <c r="I29" i="35" s="1"/>
  <c r="K29" i="35" s="1"/>
  <c r="O29" i="35" s="1"/>
  <c r="G29" i="35"/>
  <c r="E28" i="35"/>
  <c r="I28" i="35" s="1"/>
  <c r="K28" i="35" s="1"/>
  <c r="O28" i="35" s="1"/>
  <c r="G28" i="35"/>
  <c r="E27" i="35"/>
  <c r="G27" i="35"/>
  <c r="I27" i="35"/>
  <c r="K27" i="35"/>
  <c r="O27" i="35" s="1"/>
  <c r="E26" i="35"/>
  <c r="I26" i="35" s="1"/>
  <c r="K26" i="35" s="1"/>
  <c r="O26" i="35" s="1"/>
  <c r="G26" i="35"/>
  <c r="E25" i="35"/>
  <c r="G25" i="35"/>
  <c r="E24" i="35"/>
  <c r="I24" i="35" s="1"/>
  <c r="K24" i="35" s="1"/>
  <c r="G24" i="35"/>
  <c r="O24" i="35"/>
  <c r="E23" i="35"/>
  <c r="G23" i="35"/>
  <c r="I23" i="35"/>
  <c r="K23" i="35" s="1"/>
  <c r="O23" i="35" s="1"/>
  <c r="E22" i="35"/>
  <c r="G22" i="35"/>
  <c r="I22" i="35"/>
  <c r="K22" i="35" s="1"/>
  <c r="O22" i="35"/>
  <c r="E21" i="35"/>
  <c r="I21" i="35" s="1"/>
  <c r="K21" i="35" s="1"/>
  <c r="O21" i="35" s="1"/>
  <c r="G21" i="35"/>
  <c r="E20" i="35"/>
  <c r="G20" i="35"/>
  <c r="I20" i="35"/>
  <c r="K20" i="35"/>
  <c r="O20" i="35" s="1"/>
  <c r="E19" i="35"/>
  <c r="G19" i="35"/>
  <c r="I19" i="35"/>
  <c r="K19" i="35"/>
  <c r="O19" i="35" s="1"/>
  <c r="E18" i="35"/>
  <c r="G18" i="35"/>
  <c r="E17" i="35"/>
  <c r="G17" i="35"/>
  <c r="E16" i="35"/>
  <c r="I16" i="35" s="1"/>
  <c r="K16" i="35" s="1"/>
  <c r="O16" i="35" s="1"/>
  <c r="G16" i="35"/>
  <c r="E15" i="35"/>
  <c r="G15" i="35"/>
  <c r="I15" i="35"/>
  <c r="K15" i="35" s="1"/>
  <c r="O15" i="35" s="1"/>
  <c r="E14" i="35"/>
  <c r="G14" i="35"/>
  <c r="I14" i="35"/>
  <c r="K14" i="35" s="1"/>
  <c r="O14" i="35" s="1"/>
  <c r="E13" i="35"/>
  <c r="I13" i="35" s="1"/>
  <c r="K13" i="35" s="1"/>
  <c r="O13" i="35" s="1"/>
  <c r="G13" i="35"/>
  <c r="E12" i="35"/>
  <c r="G12" i="35"/>
  <c r="I12" i="35"/>
  <c r="K12" i="35"/>
  <c r="O12" i="35" s="1"/>
  <c r="E11" i="35"/>
  <c r="G11" i="35"/>
  <c r="I11" i="35"/>
  <c r="K11" i="35"/>
  <c r="O11" i="35" s="1"/>
  <c r="E37" i="34"/>
  <c r="G37" i="34"/>
  <c r="E36" i="34"/>
  <c r="G36" i="34"/>
  <c r="E35" i="34"/>
  <c r="I35" i="34" s="1"/>
  <c r="K35" i="34" s="1"/>
  <c r="G35" i="34"/>
  <c r="O35" i="34"/>
  <c r="E34" i="34"/>
  <c r="G34" i="34"/>
  <c r="I34" i="34"/>
  <c r="K34" i="34" s="1"/>
  <c r="O34" i="34" s="1"/>
  <c r="E33" i="34"/>
  <c r="G33" i="34"/>
  <c r="I33" i="34"/>
  <c r="K33" i="34" s="1"/>
  <c r="O33" i="34" s="1"/>
  <c r="E32" i="34"/>
  <c r="I32" i="34" s="1"/>
  <c r="K32" i="34" s="1"/>
  <c r="O32" i="34" s="1"/>
  <c r="G32" i="34"/>
  <c r="E31" i="34"/>
  <c r="I31" i="34" s="1"/>
  <c r="K31" i="34" s="1"/>
  <c r="O31" i="34" s="1"/>
  <c r="G31" i="34"/>
  <c r="E30" i="34"/>
  <c r="G30" i="34"/>
  <c r="I30" i="34"/>
  <c r="K30" i="34"/>
  <c r="O30" i="34" s="1"/>
  <c r="E29" i="34"/>
  <c r="I29" i="34" s="1"/>
  <c r="K29" i="34" s="1"/>
  <c r="O29" i="34" s="1"/>
  <c r="G29" i="34"/>
  <c r="E28" i="34"/>
  <c r="I28" i="34" s="1"/>
  <c r="G28" i="34"/>
  <c r="K28" i="34"/>
  <c r="O28" i="34" s="1"/>
  <c r="E27" i="34"/>
  <c r="I27" i="34" s="1"/>
  <c r="K27" i="34" s="1"/>
  <c r="O27" i="34" s="1"/>
  <c r="G27" i="34"/>
  <c r="E26" i="34"/>
  <c r="G26" i="34"/>
  <c r="I26" i="34" s="1"/>
  <c r="K26" i="34" s="1"/>
  <c r="O26" i="34" s="1"/>
  <c r="E25" i="34"/>
  <c r="G25" i="34"/>
  <c r="I25" i="34"/>
  <c r="K25" i="34" s="1"/>
  <c r="O25" i="34" s="1"/>
  <c r="E24" i="34"/>
  <c r="G24" i="34"/>
  <c r="E23" i="34"/>
  <c r="I23" i="34" s="1"/>
  <c r="G23" i="34"/>
  <c r="K23" i="34"/>
  <c r="O23" i="34" s="1"/>
  <c r="E22" i="34"/>
  <c r="G22" i="34"/>
  <c r="I22" i="34"/>
  <c r="K22" i="34"/>
  <c r="O22" i="34" s="1"/>
  <c r="E21" i="34"/>
  <c r="G21" i="34"/>
  <c r="I21" i="34"/>
  <c r="K21" i="34" s="1"/>
  <c r="O21" i="34" s="1"/>
  <c r="E20" i="34"/>
  <c r="I20" i="34" s="1"/>
  <c r="K20" i="34" s="1"/>
  <c r="O20" i="34" s="1"/>
  <c r="G20" i="34"/>
  <c r="E19" i="34"/>
  <c r="I19" i="34" s="1"/>
  <c r="K19" i="34" s="1"/>
  <c r="O19" i="34" s="1"/>
  <c r="G19" i="34"/>
  <c r="E18" i="34"/>
  <c r="G18" i="34"/>
  <c r="I18" i="34" s="1"/>
  <c r="K18" i="34" s="1"/>
  <c r="O18" i="34" s="1"/>
  <c r="E17" i="34"/>
  <c r="G17" i="34"/>
  <c r="I17" i="34"/>
  <c r="K17" i="34" s="1"/>
  <c r="O17" i="34" s="1"/>
  <c r="E16" i="34"/>
  <c r="I16" i="34" s="1"/>
  <c r="K16" i="34" s="1"/>
  <c r="O16" i="34" s="1"/>
  <c r="G16" i="34"/>
  <c r="E15" i="34"/>
  <c r="I15" i="34" s="1"/>
  <c r="K15" i="34" s="1"/>
  <c r="O15" i="34" s="1"/>
  <c r="G15" i="34"/>
  <c r="E14" i="34"/>
  <c r="G14" i="34"/>
  <c r="I14" i="34"/>
  <c r="K14" i="34"/>
  <c r="O14" i="34" s="1"/>
  <c r="E13" i="34"/>
  <c r="G13" i="34"/>
  <c r="I13" i="34" s="1"/>
  <c r="K13" i="34" s="1"/>
  <c r="O13" i="34" s="1"/>
  <c r="E12" i="34"/>
  <c r="I12" i="34" s="1"/>
  <c r="G12" i="34"/>
  <c r="K12" i="34"/>
  <c r="O12" i="34" s="1"/>
  <c r="E11" i="34"/>
  <c r="I11" i="34" s="1"/>
  <c r="K11" i="34" s="1"/>
  <c r="O11" i="34" s="1"/>
  <c r="G11" i="34"/>
  <c r="E37" i="33"/>
  <c r="G37" i="33"/>
  <c r="I37" i="33" s="1"/>
  <c r="K37" i="33" s="1"/>
  <c r="O37" i="33" s="1"/>
  <c r="E36" i="33"/>
  <c r="G36" i="33"/>
  <c r="I36" i="33"/>
  <c r="K36" i="33" s="1"/>
  <c r="O36" i="33"/>
  <c r="E35" i="33"/>
  <c r="G35" i="33"/>
  <c r="E34" i="33"/>
  <c r="G34" i="33"/>
  <c r="I34" i="33"/>
  <c r="K34" i="33" s="1"/>
  <c r="O34" i="33" s="1"/>
  <c r="E33" i="33"/>
  <c r="G33" i="33"/>
  <c r="I33" i="33"/>
  <c r="K33" i="33"/>
  <c r="O33" i="33" s="1"/>
  <c r="E32" i="33"/>
  <c r="I32" i="33" s="1"/>
  <c r="K32" i="33" s="1"/>
  <c r="O32" i="33" s="1"/>
  <c r="G32" i="33"/>
  <c r="E31" i="33"/>
  <c r="G31" i="33"/>
  <c r="E30" i="33"/>
  <c r="I30" i="33" s="1"/>
  <c r="K30" i="33" s="1"/>
  <c r="G30" i="33"/>
  <c r="O30" i="33"/>
  <c r="E29" i="33"/>
  <c r="G29" i="33"/>
  <c r="I29" i="33"/>
  <c r="K29" i="33" s="1"/>
  <c r="O29" i="33" s="1"/>
  <c r="E28" i="33"/>
  <c r="G28" i="33"/>
  <c r="I28" i="33"/>
  <c r="K28" i="33" s="1"/>
  <c r="O28" i="33" s="1"/>
  <c r="E27" i="33"/>
  <c r="I27" i="33" s="1"/>
  <c r="K27" i="33" s="1"/>
  <c r="O27" i="33" s="1"/>
  <c r="G27" i="33"/>
  <c r="E26" i="33"/>
  <c r="G26" i="33"/>
  <c r="I26" i="33"/>
  <c r="K26" i="33" s="1"/>
  <c r="O26" i="33" s="1"/>
  <c r="E25" i="33"/>
  <c r="G25" i="33"/>
  <c r="I25" i="33"/>
  <c r="K25" i="33"/>
  <c r="O25" i="33" s="1"/>
  <c r="E24" i="33"/>
  <c r="I24" i="33" s="1"/>
  <c r="K24" i="33" s="1"/>
  <c r="O24" i="33" s="1"/>
  <c r="G24" i="33"/>
  <c r="E23" i="33"/>
  <c r="I23" i="33" s="1"/>
  <c r="K23" i="33" s="1"/>
  <c r="O23" i="33" s="1"/>
  <c r="G23" i="33"/>
  <c r="E22" i="33"/>
  <c r="I22" i="33" s="1"/>
  <c r="K22" i="33" s="1"/>
  <c r="G22" i="33"/>
  <c r="O22" i="33"/>
  <c r="E21" i="33"/>
  <c r="G21" i="33"/>
  <c r="I21" i="33" s="1"/>
  <c r="K21" i="33" s="1"/>
  <c r="O21" i="33" s="1"/>
  <c r="E20" i="33"/>
  <c r="G20" i="33"/>
  <c r="I20" i="33"/>
  <c r="K20" i="33" s="1"/>
  <c r="O20" i="33"/>
  <c r="E19" i="33"/>
  <c r="G19" i="33"/>
  <c r="E18" i="33"/>
  <c r="I18" i="33" s="1"/>
  <c r="K18" i="33" s="1"/>
  <c r="O18" i="33" s="1"/>
  <c r="G18" i="33"/>
  <c r="E17" i="33"/>
  <c r="G17" i="33"/>
  <c r="I17" i="33"/>
  <c r="K17" i="33"/>
  <c r="O17" i="33" s="1"/>
  <c r="E16" i="33"/>
  <c r="I16" i="33" s="1"/>
  <c r="K16" i="33" s="1"/>
  <c r="O16" i="33" s="1"/>
  <c r="G16" i="33"/>
  <c r="E15" i="33"/>
  <c r="G15" i="33"/>
  <c r="E14" i="33"/>
  <c r="I14" i="33" s="1"/>
  <c r="K14" i="33" s="1"/>
  <c r="O14" i="33" s="1"/>
  <c r="G14" i="33"/>
  <c r="E13" i="33"/>
  <c r="G13" i="33"/>
  <c r="I13" i="33"/>
  <c r="K13" i="33" s="1"/>
  <c r="O13" i="33" s="1"/>
  <c r="E12" i="33"/>
  <c r="G12" i="33"/>
  <c r="I12" i="33"/>
  <c r="K12" i="33" s="1"/>
  <c r="O12" i="33" s="1"/>
  <c r="E11" i="33"/>
  <c r="I11" i="33" s="1"/>
  <c r="K11" i="33" s="1"/>
  <c r="O11" i="33" s="1"/>
  <c r="G11" i="33"/>
  <c r="G36" i="32"/>
  <c r="G35" i="32"/>
  <c r="G34" i="32"/>
  <c r="I34" i="32" s="1"/>
  <c r="K34" i="32" s="1"/>
  <c r="O34" i="32" s="1"/>
  <c r="G33" i="32"/>
  <c r="G32" i="32"/>
  <c r="I32" i="32" s="1"/>
  <c r="K32" i="32" s="1"/>
  <c r="O32" i="32" s="1"/>
  <c r="G31" i="32"/>
  <c r="I31" i="32" s="1"/>
  <c r="K31" i="32" s="1"/>
  <c r="O31" i="32" s="1"/>
  <c r="G30" i="32"/>
  <c r="I30" i="32" s="1"/>
  <c r="K30" i="32" s="1"/>
  <c r="O30" i="32"/>
  <c r="G29" i="32"/>
  <c r="I29" i="32" s="1"/>
  <c r="K29" i="32"/>
  <c r="O29" i="32" s="1"/>
  <c r="G28" i="32"/>
  <c r="G27" i="32"/>
  <c r="G26" i="32"/>
  <c r="I26" i="32" s="1"/>
  <c r="K26" i="32" s="1"/>
  <c r="O26" i="32"/>
  <c r="G25" i="32"/>
  <c r="G24" i="32"/>
  <c r="I24" i="32" s="1"/>
  <c r="K24" i="32" s="1"/>
  <c r="O24" i="32" s="1"/>
  <c r="G23" i="32"/>
  <c r="I23" i="32" s="1"/>
  <c r="K23" i="32" s="1"/>
  <c r="O23" i="32"/>
  <c r="G22" i="32"/>
  <c r="I22" i="32" s="1"/>
  <c r="K22" i="32" s="1"/>
  <c r="O22" i="32" s="1"/>
  <c r="G21" i="32"/>
  <c r="I21" i="32" s="1"/>
  <c r="K21" i="32"/>
  <c r="O21" i="32" s="1"/>
  <c r="G20" i="32"/>
  <c r="G19" i="32"/>
  <c r="G18" i="32"/>
  <c r="I18" i="32" s="1"/>
  <c r="K18" i="32" s="1"/>
  <c r="O18" i="32"/>
  <c r="G17" i="32"/>
  <c r="G16" i="32"/>
  <c r="I16" i="32" s="1"/>
  <c r="K16" i="32" s="1"/>
  <c r="O16" i="32" s="1"/>
  <c r="G15" i="32"/>
  <c r="I15" i="32" s="1"/>
  <c r="K15" i="32" s="1"/>
  <c r="O15" i="32" s="1"/>
  <c r="G14" i="32"/>
  <c r="I14" i="32" s="1"/>
  <c r="K14" i="32" s="1"/>
  <c r="O14" i="32"/>
  <c r="G13" i="32"/>
  <c r="I13" i="32" s="1"/>
  <c r="K13" i="32"/>
  <c r="O13" i="32" s="1"/>
  <c r="G12" i="32"/>
  <c r="G11" i="32"/>
  <c r="E37" i="31"/>
  <c r="I37" i="31" s="1"/>
  <c r="G37" i="31"/>
  <c r="K37" i="31"/>
  <c r="O37" i="31" s="1"/>
  <c r="E36" i="31"/>
  <c r="G36" i="31"/>
  <c r="I36" i="31" s="1"/>
  <c r="K36" i="31"/>
  <c r="O36" i="31" s="1"/>
  <c r="E35" i="31"/>
  <c r="G35" i="31"/>
  <c r="I35" i="31"/>
  <c r="K35" i="31" s="1"/>
  <c r="O35" i="31" s="1"/>
  <c r="E34" i="31"/>
  <c r="G34" i="31"/>
  <c r="I34" i="31" s="1"/>
  <c r="K34" i="31" s="1"/>
  <c r="O34" i="31" s="1"/>
  <c r="E33" i="31"/>
  <c r="G33" i="31"/>
  <c r="I33" i="31"/>
  <c r="K33" i="31" s="1"/>
  <c r="O33" i="31" s="1"/>
  <c r="E32" i="31"/>
  <c r="G32" i="31"/>
  <c r="I32" i="31"/>
  <c r="K32" i="31" s="1"/>
  <c r="O32" i="31" s="1"/>
  <c r="E31" i="31"/>
  <c r="I31" i="31" s="1"/>
  <c r="K31" i="31" s="1"/>
  <c r="O31" i="31" s="1"/>
  <c r="G31" i="31"/>
  <c r="E30" i="31"/>
  <c r="I30" i="31" s="1"/>
  <c r="G30" i="31"/>
  <c r="K30" i="31"/>
  <c r="O30" i="31" s="1"/>
  <c r="E29" i="31"/>
  <c r="G29" i="31"/>
  <c r="E28" i="31"/>
  <c r="G28" i="31"/>
  <c r="I28" i="31"/>
  <c r="K28" i="31" s="1"/>
  <c r="O28" i="31" s="1"/>
  <c r="E27" i="31"/>
  <c r="G27" i="31"/>
  <c r="I27" i="31" s="1"/>
  <c r="K27" i="31" s="1"/>
  <c r="O27" i="31" s="1"/>
  <c r="E26" i="31"/>
  <c r="G26" i="31"/>
  <c r="E25" i="31"/>
  <c r="I25" i="31" s="1"/>
  <c r="K25" i="31" s="1"/>
  <c r="O25" i="31" s="1"/>
  <c r="G25" i="31"/>
  <c r="E24" i="31"/>
  <c r="G24" i="31"/>
  <c r="I24" i="31"/>
  <c r="K24" i="31" s="1"/>
  <c r="O24" i="31" s="1"/>
  <c r="E23" i="31"/>
  <c r="G23" i="31"/>
  <c r="I23" i="31"/>
  <c r="K23" i="31" s="1"/>
  <c r="O23" i="31" s="1"/>
  <c r="E22" i="31"/>
  <c r="I22" i="31" s="1"/>
  <c r="G22" i="31"/>
  <c r="K22" i="31"/>
  <c r="O22" i="31"/>
  <c r="E21" i="31"/>
  <c r="I21" i="31" s="1"/>
  <c r="G21" i="31"/>
  <c r="K21" i="31"/>
  <c r="O21" i="31" s="1"/>
  <c r="E20" i="31"/>
  <c r="G20" i="31"/>
  <c r="I20" i="31"/>
  <c r="K20" i="31"/>
  <c r="O20" i="31" s="1"/>
  <c r="E19" i="31"/>
  <c r="G19" i="31"/>
  <c r="I19" i="31" s="1"/>
  <c r="K19" i="31" s="1"/>
  <c r="O19" i="31"/>
  <c r="E18" i="31"/>
  <c r="G18" i="31"/>
  <c r="I18" i="31" s="1"/>
  <c r="K18" i="31" s="1"/>
  <c r="O18" i="31" s="1"/>
  <c r="E17" i="31"/>
  <c r="G17" i="31"/>
  <c r="I17" i="31"/>
  <c r="K17" i="31"/>
  <c r="O17" i="31" s="1"/>
  <c r="E16" i="31"/>
  <c r="I16" i="31" s="1"/>
  <c r="K16" i="31" s="1"/>
  <c r="O16" i="31" s="1"/>
  <c r="G16" i="31"/>
  <c r="E15" i="31"/>
  <c r="G15" i="31"/>
  <c r="I15" i="31"/>
  <c r="K15" i="31" s="1"/>
  <c r="O15" i="31" s="1"/>
  <c r="E14" i="31"/>
  <c r="G14" i="31"/>
  <c r="E13" i="31"/>
  <c r="G13" i="31"/>
  <c r="E12" i="31"/>
  <c r="I12" i="31" s="1"/>
  <c r="K12" i="31" s="1"/>
  <c r="O12" i="31" s="1"/>
  <c r="G12" i="31"/>
  <c r="E11" i="31"/>
  <c r="G11" i="31"/>
  <c r="I11" i="31"/>
  <c r="K11" i="31" s="1"/>
  <c r="O11" i="31" s="1"/>
  <c r="E37" i="30"/>
  <c r="G37" i="30"/>
  <c r="I37" i="30" s="1"/>
  <c r="K37" i="30"/>
  <c r="O37" i="30" s="1"/>
  <c r="E36" i="30"/>
  <c r="I36" i="30" s="1"/>
  <c r="K36" i="30" s="1"/>
  <c r="O36" i="30" s="1"/>
  <c r="G36" i="30"/>
  <c r="E35" i="30"/>
  <c r="G35" i="30"/>
  <c r="E34" i="30"/>
  <c r="G34" i="30"/>
  <c r="I34" i="30"/>
  <c r="K34" i="30" s="1"/>
  <c r="O34" i="30" s="1"/>
  <c r="E33" i="30"/>
  <c r="G33" i="30"/>
  <c r="I33" i="30" s="1"/>
  <c r="K33" i="30" s="1"/>
  <c r="O33" i="30" s="1"/>
  <c r="E32" i="30"/>
  <c r="G32" i="30"/>
  <c r="I32" i="30"/>
  <c r="K32" i="30" s="1"/>
  <c r="O32" i="30" s="1"/>
  <c r="E31" i="30"/>
  <c r="I31" i="30" s="1"/>
  <c r="K31" i="30" s="1"/>
  <c r="O31" i="30" s="1"/>
  <c r="G31" i="30"/>
  <c r="E30" i="30"/>
  <c r="G30" i="30"/>
  <c r="I30" i="30"/>
  <c r="K30" i="30" s="1"/>
  <c r="O30" i="30" s="1"/>
  <c r="E29" i="30"/>
  <c r="G29" i="30"/>
  <c r="I29" i="30" s="1"/>
  <c r="K29" i="30" s="1"/>
  <c r="O29" i="30" s="1"/>
  <c r="E28" i="30"/>
  <c r="G28" i="30"/>
  <c r="E27" i="30"/>
  <c r="G27" i="30"/>
  <c r="E26" i="30"/>
  <c r="G26" i="30"/>
  <c r="I26" i="30"/>
  <c r="K26" i="30" s="1"/>
  <c r="O26" i="30"/>
  <c r="E25" i="30"/>
  <c r="G25" i="30"/>
  <c r="I25" i="30" s="1"/>
  <c r="K25" i="30" s="1"/>
  <c r="O25" i="30" s="1"/>
  <c r="E24" i="30"/>
  <c r="G24" i="30"/>
  <c r="I24" i="30"/>
  <c r="K24" i="30" s="1"/>
  <c r="O24" i="30"/>
  <c r="E23" i="30"/>
  <c r="I23" i="30" s="1"/>
  <c r="K23" i="30" s="1"/>
  <c r="O23" i="30" s="1"/>
  <c r="G23" i="30"/>
  <c r="E22" i="30"/>
  <c r="I22" i="30" s="1"/>
  <c r="K22" i="30" s="1"/>
  <c r="O22" i="30" s="1"/>
  <c r="G22" i="30"/>
  <c r="E21" i="30"/>
  <c r="G21" i="30"/>
  <c r="I21" i="30" s="1"/>
  <c r="K21" i="30"/>
  <c r="O21" i="30" s="1"/>
  <c r="E20" i="30"/>
  <c r="G20" i="30"/>
  <c r="E19" i="30"/>
  <c r="G19" i="30"/>
  <c r="E18" i="30"/>
  <c r="G18" i="30"/>
  <c r="I18" i="30"/>
  <c r="K18" i="30" s="1"/>
  <c r="O18" i="30"/>
  <c r="E17" i="30"/>
  <c r="G17" i="30"/>
  <c r="I17" i="30" s="1"/>
  <c r="K17" i="30" s="1"/>
  <c r="O17" i="30" s="1"/>
  <c r="E16" i="30"/>
  <c r="G16" i="30"/>
  <c r="I16" i="30"/>
  <c r="K16" i="30" s="1"/>
  <c r="O16" i="30" s="1"/>
  <c r="E15" i="30"/>
  <c r="I15" i="30" s="1"/>
  <c r="K15" i="30" s="1"/>
  <c r="O15" i="30" s="1"/>
  <c r="G15" i="30"/>
  <c r="E14" i="30"/>
  <c r="I14" i="30" s="1"/>
  <c r="K14" i="30" s="1"/>
  <c r="O14" i="30" s="1"/>
  <c r="G14" i="30"/>
  <c r="E13" i="30"/>
  <c r="G13" i="30"/>
  <c r="I13" i="30" s="1"/>
  <c r="K13" i="30"/>
  <c r="O13" i="30" s="1"/>
  <c r="E12" i="30"/>
  <c r="G12" i="30"/>
  <c r="E11" i="30"/>
  <c r="G11" i="30"/>
  <c r="G37" i="29"/>
  <c r="O37" i="29"/>
  <c r="E36" i="29"/>
  <c r="G36" i="29"/>
  <c r="I36" i="29" s="1"/>
  <c r="K36" i="29" s="1"/>
  <c r="O36" i="29" s="1"/>
  <c r="E35" i="29"/>
  <c r="G35" i="29"/>
  <c r="I35" i="29"/>
  <c r="K35" i="29" s="1"/>
  <c r="O35" i="29" s="1"/>
  <c r="E34" i="29"/>
  <c r="I34" i="29" s="1"/>
  <c r="K34" i="29" s="1"/>
  <c r="O34" i="29" s="1"/>
  <c r="G34" i="29"/>
  <c r="E33" i="29"/>
  <c r="I33" i="29" s="1"/>
  <c r="K33" i="29" s="1"/>
  <c r="O33" i="29" s="1"/>
  <c r="G33" i="29"/>
  <c r="E32" i="29"/>
  <c r="G32" i="29"/>
  <c r="I32" i="29" s="1"/>
  <c r="K32" i="29"/>
  <c r="O32" i="29" s="1"/>
  <c r="E31" i="29"/>
  <c r="G31" i="29"/>
  <c r="E30" i="29"/>
  <c r="I30" i="29" s="1"/>
  <c r="G30" i="29"/>
  <c r="K30" i="29"/>
  <c r="O30" i="29"/>
  <c r="E29" i="29"/>
  <c r="G29" i="29"/>
  <c r="I29" i="29"/>
  <c r="K29" i="29" s="1"/>
  <c r="O29" i="29"/>
  <c r="E28" i="29"/>
  <c r="G28" i="29"/>
  <c r="I28" i="29"/>
  <c r="K28" i="29" s="1"/>
  <c r="O28" i="29" s="1"/>
  <c r="E27" i="29"/>
  <c r="G27" i="29"/>
  <c r="I27" i="29"/>
  <c r="K27" i="29" s="1"/>
  <c r="O27" i="29" s="1"/>
  <c r="E26" i="29"/>
  <c r="I26" i="29" s="1"/>
  <c r="K26" i="29" s="1"/>
  <c r="O26" i="29" s="1"/>
  <c r="G26" i="29"/>
  <c r="E25" i="29"/>
  <c r="G25" i="29"/>
  <c r="I25" i="29"/>
  <c r="K25" i="29"/>
  <c r="O25" i="29" s="1"/>
  <c r="E24" i="29"/>
  <c r="G24" i="29"/>
  <c r="I24" i="29" s="1"/>
  <c r="K24" i="29" s="1"/>
  <c r="O24" i="29" s="1"/>
  <c r="E23" i="29"/>
  <c r="G23" i="29"/>
  <c r="E22" i="29"/>
  <c r="G22" i="29"/>
  <c r="E21" i="29"/>
  <c r="G21" i="29"/>
  <c r="I21" i="29"/>
  <c r="K21" i="29" s="1"/>
  <c r="O21" i="29"/>
  <c r="E20" i="29"/>
  <c r="G20" i="29"/>
  <c r="I20" i="29" s="1"/>
  <c r="K20" i="29" s="1"/>
  <c r="O20" i="29" s="1"/>
  <c r="E19" i="29"/>
  <c r="I19" i="29" s="1"/>
  <c r="K19" i="29" s="1"/>
  <c r="O19" i="29" s="1"/>
  <c r="G19" i="29"/>
  <c r="E18" i="29"/>
  <c r="I18" i="29" s="1"/>
  <c r="G18" i="29"/>
  <c r="K18" i="29"/>
  <c r="O18" i="29" s="1"/>
  <c r="E17" i="29"/>
  <c r="I17" i="29" s="1"/>
  <c r="K17" i="29" s="1"/>
  <c r="O17" i="29" s="1"/>
  <c r="G17" i="29"/>
  <c r="E16" i="29"/>
  <c r="G16" i="29"/>
  <c r="I16" i="29" s="1"/>
  <c r="K16" i="29" s="1"/>
  <c r="O16" i="29" s="1"/>
  <c r="E15" i="29"/>
  <c r="I15" i="29" s="1"/>
  <c r="K15" i="29" s="1"/>
  <c r="G15" i="29"/>
  <c r="O15" i="29"/>
  <c r="E14" i="29"/>
  <c r="G14" i="29"/>
  <c r="E13" i="29"/>
  <c r="G13" i="29"/>
  <c r="I13" i="29"/>
  <c r="K13" i="29" s="1"/>
  <c r="O13" i="29"/>
  <c r="E12" i="29"/>
  <c r="G12" i="29"/>
  <c r="I12" i="29"/>
  <c r="K12" i="29"/>
  <c r="O12" i="29" s="1"/>
  <c r="E11" i="29"/>
  <c r="I11" i="29" s="1"/>
  <c r="K11" i="29" s="1"/>
  <c r="O11" i="29" s="1"/>
  <c r="G11" i="29"/>
  <c r="E37" i="28"/>
  <c r="G37" i="28"/>
  <c r="E36" i="28"/>
  <c r="G36" i="28"/>
  <c r="I36" i="28"/>
  <c r="K36" i="28" s="1"/>
  <c r="O36" i="28" s="1"/>
  <c r="E35" i="28"/>
  <c r="G35" i="28"/>
  <c r="I35" i="28"/>
  <c r="K35" i="28"/>
  <c r="O35" i="28" s="1"/>
  <c r="E34" i="28"/>
  <c r="G34" i="28"/>
  <c r="E33" i="28"/>
  <c r="G33" i="28"/>
  <c r="E32" i="28"/>
  <c r="I32" i="28" s="1"/>
  <c r="G32" i="28"/>
  <c r="K32" i="28"/>
  <c r="O32" i="28" s="1"/>
  <c r="E31" i="28"/>
  <c r="G31" i="28"/>
  <c r="I31" i="28"/>
  <c r="K31" i="28" s="1"/>
  <c r="O31" i="28" s="1"/>
  <c r="E30" i="28"/>
  <c r="I30" i="28" s="1"/>
  <c r="K30" i="28" s="1"/>
  <c r="O30" i="28" s="1"/>
  <c r="G30" i="28"/>
  <c r="E29" i="28"/>
  <c r="G29" i="28"/>
  <c r="E28" i="28"/>
  <c r="G28" i="28"/>
  <c r="I28" i="28"/>
  <c r="K28" i="28" s="1"/>
  <c r="O28" i="28" s="1"/>
  <c r="E27" i="28"/>
  <c r="G27" i="28"/>
  <c r="I27" i="28" s="1"/>
  <c r="K27" i="28"/>
  <c r="O27" i="28" s="1"/>
  <c r="E26" i="28"/>
  <c r="G26" i="28"/>
  <c r="E25" i="28"/>
  <c r="G25" i="28"/>
  <c r="E24" i="28"/>
  <c r="I24" i="28" s="1"/>
  <c r="K24" i="28" s="1"/>
  <c r="O24" i="28" s="1"/>
  <c r="G24" i="28"/>
  <c r="E23" i="28"/>
  <c r="G23" i="28"/>
  <c r="I23" i="28"/>
  <c r="K23" i="28" s="1"/>
  <c r="O23" i="28" s="1"/>
  <c r="E22" i="28"/>
  <c r="I22" i="28" s="1"/>
  <c r="K22" i="28" s="1"/>
  <c r="O22" i="28" s="1"/>
  <c r="G22" i="28"/>
  <c r="E21" i="28"/>
  <c r="I21" i="28" s="1"/>
  <c r="K21" i="28" s="1"/>
  <c r="O21" i="28" s="1"/>
  <c r="G21" i="28"/>
  <c r="E20" i="28"/>
  <c r="I20" i="28" s="1"/>
  <c r="K20" i="28" s="1"/>
  <c r="G20" i="28"/>
  <c r="O20" i="28"/>
  <c r="E19" i="28"/>
  <c r="G19" i="28"/>
  <c r="I19" i="28" s="1"/>
  <c r="K19" i="28"/>
  <c r="O19" i="28" s="1"/>
  <c r="E18" i="28"/>
  <c r="G18" i="28"/>
  <c r="I18" i="28"/>
  <c r="K18" i="28" s="1"/>
  <c r="O18" i="28"/>
  <c r="E17" i="28"/>
  <c r="G17" i="28"/>
  <c r="E16" i="28"/>
  <c r="G16" i="28"/>
  <c r="I16" i="28"/>
  <c r="K16" i="28"/>
  <c r="O16" i="28" s="1"/>
  <c r="E15" i="28"/>
  <c r="G15" i="28"/>
  <c r="I15" i="28"/>
  <c r="K15" i="28" s="1"/>
  <c r="O15" i="28" s="1"/>
  <c r="E14" i="28"/>
  <c r="G14" i="28"/>
  <c r="I14" i="28"/>
  <c r="K14" i="28" s="1"/>
  <c r="O14" i="28" s="1"/>
  <c r="E13" i="28"/>
  <c r="I13" i="28" s="1"/>
  <c r="G13" i="28"/>
  <c r="K13" i="28"/>
  <c r="O13" i="28" s="1"/>
  <c r="E12" i="28"/>
  <c r="G12" i="28"/>
  <c r="I12" i="28"/>
  <c r="K12" i="28" s="1"/>
  <c r="O12" i="28"/>
  <c r="E11" i="28"/>
  <c r="G11" i="28"/>
  <c r="I11" i="28" s="1"/>
  <c r="K11" i="28" s="1"/>
  <c r="O11" i="28" s="1"/>
  <c r="E37" i="27"/>
  <c r="G37" i="27"/>
  <c r="I37" i="27" s="1"/>
  <c r="K37" i="27" s="1"/>
  <c r="O37" i="27"/>
  <c r="E36" i="27"/>
  <c r="G36" i="27"/>
  <c r="E35" i="27"/>
  <c r="G35" i="27"/>
  <c r="I35" i="27"/>
  <c r="K35" i="27"/>
  <c r="O35" i="27" s="1"/>
  <c r="E34" i="27"/>
  <c r="G34" i="27"/>
  <c r="I34" i="27" s="1"/>
  <c r="K34" i="27" s="1"/>
  <c r="O34" i="27" s="1"/>
  <c r="E33" i="27"/>
  <c r="G33" i="27"/>
  <c r="I33" i="27"/>
  <c r="K33" i="27" s="1"/>
  <c r="O33" i="27" s="1"/>
  <c r="E32" i="27"/>
  <c r="I32" i="27" s="1"/>
  <c r="K32" i="27" s="1"/>
  <c r="O32" i="27" s="1"/>
  <c r="G32" i="27"/>
  <c r="E31" i="27"/>
  <c r="G31" i="27"/>
  <c r="I31" i="27"/>
  <c r="K31" i="27" s="1"/>
  <c r="O31" i="27"/>
  <c r="E30" i="27"/>
  <c r="G30" i="27"/>
  <c r="I30" i="27"/>
  <c r="K30" i="27"/>
  <c r="O30" i="27" s="1"/>
  <c r="E29" i="27"/>
  <c r="G29" i="27"/>
  <c r="E28" i="27"/>
  <c r="G28" i="27"/>
  <c r="E27" i="27"/>
  <c r="I27" i="27" s="1"/>
  <c r="G27" i="27"/>
  <c r="K27" i="27"/>
  <c r="O27" i="27" s="1"/>
  <c r="E26" i="27"/>
  <c r="G26" i="27"/>
  <c r="I26" i="27"/>
  <c r="K26" i="27" s="1"/>
  <c r="O26" i="27" s="1"/>
  <c r="E25" i="27"/>
  <c r="I25" i="27" s="1"/>
  <c r="K25" i="27" s="1"/>
  <c r="O25" i="27" s="1"/>
  <c r="G25" i="27"/>
  <c r="E24" i="27"/>
  <c r="G24" i="27"/>
  <c r="E23" i="27"/>
  <c r="I23" i="27" s="1"/>
  <c r="K23" i="27" s="1"/>
  <c r="O23" i="27" s="1"/>
  <c r="G23" i="27"/>
  <c r="E22" i="27"/>
  <c r="G22" i="27"/>
  <c r="I22" i="27" s="1"/>
  <c r="K22" i="27" s="1"/>
  <c r="O22" i="27" s="1"/>
  <c r="E21" i="27"/>
  <c r="G21" i="27"/>
  <c r="E20" i="27"/>
  <c r="G20" i="27"/>
  <c r="E19" i="27"/>
  <c r="I19" i="27" s="1"/>
  <c r="K19" i="27" s="1"/>
  <c r="O19" i="27" s="1"/>
  <c r="G19" i="27"/>
  <c r="E18" i="27"/>
  <c r="G18" i="27"/>
  <c r="I18" i="27"/>
  <c r="K18" i="27" s="1"/>
  <c r="O18" i="27" s="1"/>
  <c r="E17" i="27"/>
  <c r="I17" i="27" s="1"/>
  <c r="K17" i="27" s="1"/>
  <c r="O17" i="27" s="1"/>
  <c r="G17" i="27"/>
  <c r="E16" i="27"/>
  <c r="I16" i="27" s="1"/>
  <c r="K16" i="27" s="1"/>
  <c r="O16" i="27" s="1"/>
  <c r="G16" i="27"/>
  <c r="E15" i="27"/>
  <c r="I15" i="27" s="1"/>
  <c r="K15" i="27" s="1"/>
  <c r="G15" i="27"/>
  <c r="O15" i="27"/>
  <c r="E14" i="27"/>
  <c r="G14" i="27"/>
  <c r="I14" i="27" s="1"/>
  <c r="K14" i="27" s="1"/>
  <c r="O14" i="27" s="1"/>
  <c r="E13" i="27"/>
  <c r="G13" i="27"/>
  <c r="I13" i="27"/>
  <c r="K13" i="27" s="1"/>
  <c r="O13" i="27"/>
  <c r="E12" i="27"/>
  <c r="G12" i="27"/>
  <c r="E11" i="27"/>
  <c r="G11" i="27"/>
  <c r="I11" i="27"/>
  <c r="K11" i="27"/>
  <c r="O11" i="27" s="1"/>
  <c r="E37" i="26"/>
  <c r="G37" i="26"/>
  <c r="I37" i="26"/>
  <c r="K37" i="26" s="1"/>
  <c r="O37" i="26" s="1"/>
  <c r="E36" i="26"/>
  <c r="G36" i="26"/>
  <c r="I36" i="26"/>
  <c r="K36" i="26" s="1"/>
  <c r="O36" i="26" s="1"/>
  <c r="E35" i="26"/>
  <c r="I35" i="26" s="1"/>
  <c r="G35" i="26"/>
  <c r="K35" i="26"/>
  <c r="O35" i="26" s="1"/>
  <c r="E34" i="26"/>
  <c r="G34" i="26"/>
  <c r="I34" i="26"/>
  <c r="K34" i="26" s="1"/>
  <c r="O34" i="26" s="1"/>
  <c r="E33" i="26"/>
  <c r="G33" i="26"/>
  <c r="I33" i="26" s="1"/>
  <c r="K33" i="26" s="1"/>
  <c r="O33" i="26" s="1"/>
  <c r="E32" i="26"/>
  <c r="G32" i="26"/>
  <c r="I32" i="26" s="1"/>
  <c r="K32" i="26" s="1"/>
  <c r="O32" i="26"/>
  <c r="E31" i="26"/>
  <c r="G31" i="26"/>
  <c r="E30" i="26"/>
  <c r="G30" i="26"/>
  <c r="I30" i="26"/>
  <c r="K30" i="26"/>
  <c r="O30" i="26" s="1"/>
  <c r="E29" i="26"/>
  <c r="G29" i="26"/>
  <c r="I29" i="26" s="1"/>
  <c r="K29" i="26" s="1"/>
  <c r="O29" i="26" s="1"/>
  <c r="E28" i="26"/>
  <c r="I28" i="26" s="1"/>
  <c r="K28" i="26" s="1"/>
  <c r="O28" i="26" s="1"/>
  <c r="G28" i="26"/>
  <c r="E27" i="26"/>
  <c r="I27" i="26" s="1"/>
  <c r="K27" i="26" s="1"/>
  <c r="O27" i="26" s="1"/>
  <c r="G27" i="26"/>
  <c r="E26" i="26"/>
  <c r="G26" i="26"/>
  <c r="I26" i="26"/>
  <c r="K26" i="26" s="1"/>
  <c r="O26" i="26"/>
  <c r="E25" i="26"/>
  <c r="G25" i="26"/>
  <c r="I25" i="26"/>
  <c r="K25" i="26"/>
  <c r="O25" i="26" s="1"/>
  <c r="E24" i="26"/>
  <c r="G24" i="26"/>
  <c r="I24" i="26"/>
  <c r="K24" i="26" s="1"/>
  <c r="O24" i="26" s="1"/>
  <c r="E23" i="26"/>
  <c r="G23" i="26"/>
  <c r="I23" i="26" s="1"/>
  <c r="K23" i="26" s="1"/>
  <c r="O23" i="26" s="1"/>
  <c r="E22" i="26"/>
  <c r="I22" i="26" s="1"/>
  <c r="K22" i="26" s="1"/>
  <c r="O22" i="26" s="1"/>
  <c r="G22" i="26"/>
  <c r="E21" i="26"/>
  <c r="G21" i="26"/>
  <c r="E20" i="26"/>
  <c r="G20" i="26"/>
  <c r="I20" i="26"/>
  <c r="K20" i="26" s="1"/>
  <c r="O20" i="26" s="1"/>
  <c r="E19" i="26"/>
  <c r="G19" i="26"/>
  <c r="E18" i="26"/>
  <c r="G18" i="26"/>
  <c r="I18" i="26"/>
  <c r="K18" i="26" s="1"/>
  <c r="O18" i="26" s="1"/>
  <c r="E17" i="26"/>
  <c r="G17" i="26"/>
  <c r="I17" i="26"/>
  <c r="K17" i="26"/>
  <c r="O17" i="26" s="1"/>
  <c r="E16" i="26"/>
  <c r="G16" i="26"/>
  <c r="I16" i="26"/>
  <c r="K16" i="26" s="1"/>
  <c r="O16" i="26" s="1"/>
  <c r="E15" i="26"/>
  <c r="G15" i="26"/>
  <c r="I15" i="26" s="1"/>
  <c r="K15" i="26" s="1"/>
  <c r="O15" i="26" s="1"/>
  <c r="E14" i="26"/>
  <c r="I14" i="26" s="1"/>
  <c r="K14" i="26" s="1"/>
  <c r="G14" i="26"/>
  <c r="O14" i="26"/>
  <c r="E13" i="26"/>
  <c r="G13" i="26"/>
  <c r="E12" i="26"/>
  <c r="G12" i="26"/>
  <c r="I12" i="26"/>
  <c r="K12" i="26" s="1"/>
  <c r="O12" i="26"/>
  <c r="E11" i="26"/>
  <c r="G11" i="26"/>
  <c r="E37" i="25"/>
  <c r="G37" i="25"/>
  <c r="I37" i="25"/>
  <c r="K37" i="25" s="1"/>
  <c r="O37" i="25" s="1"/>
  <c r="E36" i="25"/>
  <c r="G36" i="25"/>
  <c r="I36" i="25"/>
  <c r="K36" i="25"/>
  <c r="O36" i="25" s="1"/>
  <c r="E35" i="25"/>
  <c r="I35" i="25" s="1"/>
  <c r="K35" i="25" s="1"/>
  <c r="O35" i="25" s="1"/>
  <c r="G35" i="25"/>
  <c r="E34" i="25"/>
  <c r="G34" i="25"/>
  <c r="I34" i="25" s="1"/>
  <c r="K34" i="25"/>
  <c r="O34" i="25" s="1"/>
  <c r="E33" i="25"/>
  <c r="I33" i="25" s="1"/>
  <c r="K33" i="25" s="1"/>
  <c r="G33" i="25"/>
  <c r="O33" i="25"/>
  <c r="E32" i="25"/>
  <c r="G32" i="25"/>
  <c r="E31" i="25"/>
  <c r="G31" i="25"/>
  <c r="I31" i="25"/>
  <c r="K31" i="25" s="1"/>
  <c r="O31" i="25"/>
  <c r="E30" i="25"/>
  <c r="I30" i="25" s="1"/>
  <c r="K30" i="25" s="1"/>
  <c r="O30" i="25" s="1"/>
  <c r="G30" i="25"/>
  <c r="E29" i="25"/>
  <c r="I29" i="25" s="1"/>
  <c r="K29" i="25" s="1"/>
  <c r="O29" i="25" s="1"/>
  <c r="G29" i="25"/>
  <c r="E28" i="25"/>
  <c r="G28" i="25"/>
  <c r="I28" i="25"/>
  <c r="K28" i="25"/>
  <c r="O28" i="25" s="1"/>
  <c r="E27" i="25"/>
  <c r="I27" i="25" s="1"/>
  <c r="K27" i="25" s="1"/>
  <c r="O27" i="25" s="1"/>
  <c r="G27" i="25"/>
  <c r="E26" i="25"/>
  <c r="G26" i="25"/>
  <c r="I26" i="25" s="1"/>
  <c r="K26" i="25"/>
  <c r="O26" i="25" s="1"/>
  <c r="E25" i="25"/>
  <c r="I25" i="25" s="1"/>
  <c r="K25" i="25" s="1"/>
  <c r="G25" i="25"/>
  <c r="O25" i="25"/>
  <c r="E24" i="25"/>
  <c r="G24" i="25"/>
  <c r="E23" i="25"/>
  <c r="G23" i="25"/>
  <c r="I23" i="25"/>
  <c r="K23" i="25" s="1"/>
  <c r="O23" i="25"/>
  <c r="E22" i="25"/>
  <c r="G22" i="25"/>
  <c r="E21" i="25"/>
  <c r="G21" i="25"/>
  <c r="I21" i="25"/>
  <c r="K21" i="25" s="1"/>
  <c r="O21" i="25"/>
  <c r="E20" i="25"/>
  <c r="G20" i="25"/>
  <c r="I20" i="25"/>
  <c r="K20" i="25"/>
  <c r="O20" i="25"/>
  <c r="E19" i="25"/>
  <c r="G19" i="25"/>
  <c r="I19" i="25"/>
  <c r="K19" i="25" s="1"/>
  <c r="O19" i="25" s="1"/>
  <c r="E18" i="25"/>
  <c r="G18" i="25"/>
  <c r="I18" i="25" s="1"/>
  <c r="K18" i="25" s="1"/>
  <c r="O18" i="25" s="1"/>
  <c r="E17" i="25"/>
  <c r="I17" i="25" s="1"/>
  <c r="K17" i="25" s="1"/>
  <c r="G17" i="25"/>
  <c r="O17" i="25"/>
  <c r="E16" i="25"/>
  <c r="I16" i="25" s="1"/>
  <c r="K16" i="25" s="1"/>
  <c r="O16" i="25" s="1"/>
  <c r="G16" i="25"/>
  <c r="E15" i="25"/>
  <c r="G15" i="25"/>
  <c r="I15" i="25"/>
  <c r="K15" i="25"/>
  <c r="O15" i="25"/>
  <c r="E14" i="25"/>
  <c r="I14" i="25" s="1"/>
  <c r="K14" i="25" s="1"/>
  <c r="O14" i="25" s="1"/>
  <c r="G14" i="25"/>
  <c r="E13" i="25"/>
  <c r="I13" i="25" s="1"/>
  <c r="K13" i="25" s="1"/>
  <c r="O13" i="25" s="1"/>
  <c r="G13" i="25"/>
  <c r="E12" i="25"/>
  <c r="G12" i="25"/>
  <c r="I12" i="25"/>
  <c r="K12" i="25"/>
  <c r="O12" i="25"/>
  <c r="E11" i="25"/>
  <c r="G11" i="25"/>
  <c r="I11" i="25"/>
  <c r="K11" i="25" s="1"/>
  <c r="O11" i="25" s="1"/>
  <c r="E37" i="24"/>
  <c r="G37" i="24"/>
  <c r="I37" i="24"/>
  <c r="K37" i="24" s="1"/>
  <c r="O37" i="24" s="1"/>
  <c r="E36" i="24"/>
  <c r="I36" i="24" s="1"/>
  <c r="K36" i="24" s="1"/>
  <c r="O36" i="24" s="1"/>
  <c r="G36" i="24"/>
  <c r="E35" i="24"/>
  <c r="G35" i="24"/>
  <c r="E34" i="24"/>
  <c r="G34" i="24"/>
  <c r="I34" i="24"/>
  <c r="K34" i="24" s="1"/>
  <c r="O34" i="24" s="1"/>
  <c r="E33" i="24"/>
  <c r="G33" i="24"/>
  <c r="E32" i="24"/>
  <c r="I32" i="24" s="1"/>
  <c r="K32" i="24" s="1"/>
  <c r="O32" i="24" s="1"/>
  <c r="G32" i="24"/>
  <c r="E31" i="24"/>
  <c r="G31" i="24"/>
  <c r="I31" i="24"/>
  <c r="K31" i="24"/>
  <c r="O31" i="24"/>
  <c r="E30" i="24"/>
  <c r="I30" i="24" s="1"/>
  <c r="K30" i="24" s="1"/>
  <c r="O30" i="24" s="1"/>
  <c r="G30" i="24"/>
  <c r="E29" i="24"/>
  <c r="G29" i="24"/>
  <c r="I29" i="24"/>
  <c r="K29" i="24"/>
  <c r="O29" i="24" s="1"/>
  <c r="E28" i="24"/>
  <c r="I28" i="24" s="1"/>
  <c r="K28" i="24" s="1"/>
  <c r="O28" i="24" s="1"/>
  <c r="G28" i="24"/>
  <c r="E27" i="24"/>
  <c r="I27" i="24" s="1"/>
  <c r="K27" i="24" s="1"/>
  <c r="O27" i="24" s="1"/>
  <c r="G27" i="24"/>
  <c r="E26" i="24"/>
  <c r="G26" i="24"/>
  <c r="I26" i="24"/>
  <c r="K26" i="24"/>
  <c r="O26" i="24" s="1"/>
  <c r="E25" i="24"/>
  <c r="I25" i="24" s="1"/>
  <c r="K25" i="24" s="1"/>
  <c r="O25" i="24" s="1"/>
  <c r="G25" i="24"/>
  <c r="E24" i="24"/>
  <c r="G24" i="24"/>
  <c r="I24" i="24"/>
  <c r="K24" i="24" s="1"/>
  <c r="O24" i="24"/>
  <c r="E23" i="24"/>
  <c r="G23" i="24"/>
  <c r="I23" i="24"/>
  <c r="K23" i="24"/>
  <c r="O23" i="24"/>
  <c r="E22" i="24"/>
  <c r="G22" i="24"/>
  <c r="I22" i="24"/>
  <c r="K22" i="24" s="1"/>
  <c r="O22" i="24" s="1"/>
  <c r="E21" i="24"/>
  <c r="G21" i="24"/>
  <c r="I21" i="24"/>
  <c r="K21" i="24" s="1"/>
  <c r="O21" i="24" s="1"/>
  <c r="E20" i="24"/>
  <c r="I20" i="24" s="1"/>
  <c r="K20" i="24" s="1"/>
  <c r="G20" i="24"/>
  <c r="O20" i="24"/>
  <c r="E19" i="24"/>
  <c r="G19" i="24"/>
  <c r="E18" i="24"/>
  <c r="G18" i="24"/>
  <c r="I18" i="24"/>
  <c r="K18" i="24"/>
  <c r="O18" i="24"/>
  <c r="E17" i="24"/>
  <c r="G17" i="24"/>
  <c r="E16" i="24"/>
  <c r="G16" i="24"/>
  <c r="E15" i="24"/>
  <c r="G15" i="24"/>
  <c r="I15" i="24"/>
  <c r="K15" i="24"/>
  <c r="O15" i="24" s="1"/>
  <c r="E14" i="24"/>
  <c r="I14" i="24" s="1"/>
  <c r="K14" i="24" s="1"/>
  <c r="O14" i="24" s="1"/>
  <c r="G14" i="24"/>
  <c r="E13" i="24"/>
  <c r="G13" i="24"/>
  <c r="I13" i="24"/>
  <c r="K13" i="24"/>
  <c r="O13" i="24" s="1"/>
  <c r="E12" i="24"/>
  <c r="I12" i="24" s="1"/>
  <c r="K12" i="24" s="1"/>
  <c r="O12" i="24" s="1"/>
  <c r="G12" i="24"/>
  <c r="E11" i="24"/>
  <c r="G11" i="24"/>
  <c r="E37" i="23"/>
  <c r="G37" i="23"/>
  <c r="I37" i="23"/>
  <c r="K37" i="23"/>
  <c r="O37" i="23" s="1"/>
  <c r="E36" i="23"/>
  <c r="G36" i="23"/>
  <c r="E35" i="23"/>
  <c r="G35" i="23"/>
  <c r="I35" i="23"/>
  <c r="K35" i="23" s="1"/>
  <c r="O35" i="23" s="1"/>
  <c r="E34" i="23"/>
  <c r="G34" i="23"/>
  <c r="I34" i="23"/>
  <c r="K34" i="23"/>
  <c r="O34" i="23"/>
  <c r="E33" i="23"/>
  <c r="I33" i="23" s="1"/>
  <c r="K33" i="23" s="1"/>
  <c r="O33" i="23" s="1"/>
  <c r="G33" i="23"/>
  <c r="E32" i="23"/>
  <c r="G32" i="23"/>
  <c r="I32" i="23"/>
  <c r="K32" i="23"/>
  <c r="O32" i="23" s="1"/>
  <c r="E31" i="23"/>
  <c r="I31" i="23" s="1"/>
  <c r="K31" i="23" s="1"/>
  <c r="G31" i="23"/>
  <c r="O31" i="23"/>
  <c r="E30" i="23"/>
  <c r="G30" i="23"/>
  <c r="E29" i="23"/>
  <c r="G29" i="23"/>
  <c r="I29" i="23"/>
  <c r="K29" i="23"/>
  <c r="O29" i="23"/>
  <c r="E28" i="23"/>
  <c r="G28" i="23"/>
  <c r="E27" i="23"/>
  <c r="G27" i="23"/>
  <c r="I27" i="23"/>
  <c r="K27" i="23" s="1"/>
  <c r="O27" i="23"/>
  <c r="E26" i="23"/>
  <c r="G26" i="23"/>
  <c r="I26" i="23"/>
  <c r="K26" i="23"/>
  <c r="O26" i="23" s="1"/>
  <c r="E25" i="23"/>
  <c r="G25" i="23"/>
  <c r="I25" i="23"/>
  <c r="K25" i="23" s="1"/>
  <c r="O25" i="23" s="1"/>
  <c r="E24" i="23"/>
  <c r="G24" i="23"/>
  <c r="I24" i="23" s="1"/>
  <c r="K24" i="23" s="1"/>
  <c r="O24" i="23" s="1"/>
  <c r="E23" i="23"/>
  <c r="I23" i="23" s="1"/>
  <c r="K23" i="23" s="1"/>
  <c r="G23" i="23"/>
  <c r="O23" i="23"/>
  <c r="E22" i="23"/>
  <c r="G22" i="23"/>
  <c r="E21" i="23"/>
  <c r="G21" i="23"/>
  <c r="I21" i="23"/>
  <c r="K21" i="23"/>
  <c r="O21" i="23"/>
  <c r="E20" i="23"/>
  <c r="G20" i="23"/>
  <c r="E19" i="23"/>
  <c r="I19" i="23" s="1"/>
  <c r="K19" i="23" s="1"/>
  <c r="O19" i="23" s="1"/>
  <c r="G19" i="23"/>
  <c r="E18" i="23"/>
  <c r="G18" i="23"/>
  <c r="I18" i="23"/>
  <c r="K18" i="23"/>
  <c r="O18" i="23"/>
  <c r="E17" i="23"/>
  <c r="I17" i="23" s="1"/>
  <c r="K17" i="23" s="1"/>
  <c r="O17" i="23" s="1"/>
  <c r="G17" i="23"/>
  <c r="E16" i="23"/>
  <c r="G16" i="23"/>
  <c r="I16" i="23"/>
  <c r="K16" i="23"/>
  <c r="O16" i="23"/>
  <c r="E15" i="23"/>
  <c r="I15" i="23" s="1"/>
  <c r="K15" i="23" s="1"/>
  <c r="O15" i="23" s="1"/>
  <c r="G15" i="23"/>
  <c r="E14" i="23"/>
  <c r="G14" i="23"/>
  <c r="I14" i="23"/>
  <c r="K14" i="23"/>
  <c r="O14" i="23" s="1"/>
  <c r="E13" i="23"/>
  <c r="G13" i="23"/>
  <c r="I13" i="23" s="1"/>
  <c r="K13" i="23" s="1"/>
  <c r="O13" i="23" s="1"/>
  <c r="E12" i="23"/>
  <c r="G12" i="23"/>
  <c r="E11" i="23"/>
  <c r="G11" i="23"/>
  <c r="E37" i="22"/>
  <c r="G37" i="22"/>
  <c r="I37" i="22"/>
  <c r="K37" i="22" s="1"/>
  <c r="O37" i="22"/>
  <c r="E36" i="22"/>
  <c r="G36" i="22"/>
  <c r="I36" i="22"/>
  <c r="K36" i="22" s="1"/>
  <c r="O36" i="22" s="1"/>
  <c r="E35" i="22"/>
  <c r="G35" i="22"/>
  <c r="I35" i="22"/>
  <c r="K35" i="22" s="1"/>
  <c r="O35" i="22"/>
  <c r="E34" i="22"/>
  <c r="I34" i="22" s="1"/>
  <c r="G34" i="22"/>
  <c r="K34" i="22"/>
  <c r="O34" i="22"/>
  <c r="E33" i="22"/>
  <c r="G33" i="22"/>
  <c r="E32" i="22"/>
  <c r="G32" i="22"/>
  <c r="I32" i="22"/>
  <c r="K32" i="22"/>
  <c r="O32" i="22"/>
  <c r="E31" i="22"/>
  <c r="I31" i="22" s="1"/>
  <c r="K31" i="22" s="1"/>
  <c r="G31" i="22"/>
  <c r="O31" i="22"/>
  <c r="E30" i="22"/>
  <c r="G30" i="22"/>
  <c r="I30" i="22"/>
  <c r="K30" i="22"/>
  <c r="O30" i="22"/>
  <c r="E29" i="22"/>
  <c r="G29" i="22"/>
  <c r="I29" i="22"/>
  <c r="K29" i="22" s="1"/>
  <c r="O29" i="22" s="1"/>
  <c r="E28" i="22"/>
  <c r="G28" i="22"/>
  <c r="I28" i="22"/>
  <c r="K28" i="22" s="1"/>
  <c r="O28" i="22" s="1"/>
  <c r="E27" i="22"/>
  <c r="I27" i="22" s="1"/>
  <c r="K27" i="22" s="1"/>
  <c r="O27" i="22" s="1"/>
  <c r="G27" i="22"/>
  <c r="E26" i="22"/>
  <c r="I26" i="22" s="1"/>
  <c r="G26" i="22"/>
  <c r="K26" i="22"/>
  <c r="O26" i="22"/>
  <c r="E25" i="22"/>
  <c r="G25" i="22"/>
  <c r="E24" i="22"/>
  <c r="G24" i="22"/>
  <c r="I24" i="22"/>
  <c r="K24" i="22"/>
  <c r="O24" i="22" s="1"/>
  <c r="E23" i="22"/>
  <c r="I23" i="22" s="1"/>
  <c r="K23" i="22" s="1"/>
  <c r="O23" i="22" s="1"/>
  <c r="G23" i="22"/>
  <c r="E22" i="22"/>
  <c r="G22" i="22"/>
  <c r="I22" i="22"/>
  <c r="K22" i="22"/>
  <c r="O22" i="22" s="1"/>
  <c r="E21" i="22"/>
  <c r="G21" i="22"/>
  <c r="I21" i="22"/>
  <c r="K21" i="22"/>
  <c r="O21" i="22"/>
  <c r="E20" i="22"/>
  <c r="I20" i="22" s="1"/>
  <c r="K20" i="22" s="1"/>
  <c r="O20" i="22" s="1"/>
  <c r="G20" i="22"/>
  <c r="E19" i="22"/>
  <c r="I19" i="22" s="1"/>
  <c r="K19" i="22" s="1"/>
  <c r="O19" i="22" s="1"/>
  <c r="G19" i="22"/>
  <c r="E18" i="22"/>
  <c r="I18" i="22" s="1"/>
  <c r="K18" i="22" s="1"/>
  <c r="G18" i="22"/>
  <c r="O18" i="22"/>
  <c r="E17" i="22"/>
  <c r="G17" i="22"/>
  <c r="I17" i="22"/>
  <c r="K17" i="22"/>
  <c r="O17" i="22" s="1"/>
  <c r="E16" i="22"/>
  <c r="G16" i="22"/>
  <c r="I16" i="22" s="1"/>
  <c r="K16" i="22"/>
  <c r="O16" i="22" s="1"/>
  <c r="E15" i="22"/>
  <c r="G15" i="22"/>
  <c r="E14" i="22"/>
  <c r="I14" i="22" s="1"/>
  <c r="K14" i="22" s="1"/>
  <c r="O14" i="22" s="1"/>
  <c r="G14" i="22"/>
  <c r="E13" i="22"/>
  <c r="G13" i="22"/>
  <c r="I13" i="22"/>
  <c r="K13" i="22"/>
  <c r="O13" i="22"/>
  <c r="E12" i="22"/>
  <c r="I12" i="22" s="1"/>
  <c r="K12" i="22" s="1"/>
  <c r="O12" i="22" s="1"/>
  <c r="G12" i="22"/>
  <c r="E11" i="22"/>
  <c r="G11" i="22"/>
  <c r="I11" i="22"/>
  <c r="K11" i="22"/>
  <c r="O11" i="22"/>
  <c r="E37" i="21"/>
  <c r="I37" i="21" s="1"/>
  <c r="K37" i="21" s="1"/>
  <c r="O37" i="21" s="1"/>
  <c r="G37" i="21"/>
  <c r="E36" i="21"/>
  <c r="G36" i="21"/>
  <c r="I36" i="21"/>
  <c r="K36" i="21"/>
  <c r="O36" i="21" s="1"/>
  <c r="E35" i="21"/>
  <c r="G35" i="21"/>
  <c r="I35" i="21" s="1"/>
  <c r="K35" i="21" s="1"/>
  <c r="O35" i="21" s="1"/>
  <c r="E34" i="21"/>
  <c r="G34" i="21"/>
  <c r="E33" i="21"/>
  <c r="G33" i="21"/>
  <c r="E32" i="21"/>
  <c r="G32" i="21"/>
  <c r="I32" i="21"/>
  <c r="K32" i="21" s="1"/>
  <c r="O32" i="21" s="1"/>
  <c r="E31" i="21"/>
  <c r="G31" i="21"/>
  <c r="I31" i="21"/>
  <c r="K31" i="21" s="1"/>
  <c r="O31" i="21" s="1"/>
  <c r="E30" i="21"/>
  <c r="G30" i="21"/>
  <c r="I30" i="21"/>
  <c r="K30" i="21" s="1"/>
  <c r="O30" i="21"/>
  <c r="E29" i="21"/>
  <c r="I29" i="21" s="1"/>
  <c r="G29" i="21"/>
  <c r="K29" i="21"/>
  <c r="O29" i="21"/>
  <c r="E28" i="21"/>
  <c r="G28" i="21"/>
  <c r="E27" i="21"/>
  <c r="G27" i="21"/>
  <c r="I27" i="21"/>
  <c r="K27" i="21"/>
  <c r="O27" i="21"/>
  <c r="E26" i="21"/>
  <c r="I26" i="21" s="1"/>
  <c r="K26" i="21" s="1"/>
  <c r="G26" i="21"/>
  <c r="O26" i="21"/>
  <c r="E25" i="21"/>
  <c r="G25" i="21"/>
  <c r="I25" i="21"/>
  <c r="K25" i="21"/>
  <c r="O25" i="21"/>
  <c r="E24" i="21"/>
  <c r="G24" i="21"/>
  <c r="I24" i="21"/>
  <c r="K24" i="21" s="1"/>
  <c r="O24" i="21" s="1"/>
  <c r="E23" i="21"/>
  <c r="G23" i="21"/>
  <c r="I23" i="21"/>
  <c r="K23" i="21" s="1"/>
  <c r="O23" i="21" s="1"/>
  <c r="E22" i="21"/>
  <c r="G22" i="21"/>
  <c r="I22" i="21"/>
  <c r="K22" i="21" s="1"/>
  <c r="O22" i="21" s="1"/>
  <c r="E21" i="21"/>
  <c r="I21" i="21" s="1"/>
  <c r="G21" i="21"/>
  <c r="K21" i="21"/>
  <c r="O21" i="21"/>
  <c r="E20" i="21"/>
  <c r="I20" i="21" s="1"/>
  <c r="K20" i="21" s="1"/>
  <c r="O20" i="21" s="1"/>
  <c r="G20" i="21"/>
  <c r="E19" i="21"/>
  <c r="G19" i="21"/>
  <c r="I19" i="21"/>
  <c r="K19" i="21"/>
  <c r="O19" i="21" s="1"/>
  <c r="E18" i="21"/>
  <c r="I18" i="21" s="1"/>
  <c r="K18" i="21" s="1"/>
  <c r="O18" i="21" s="1"/>
  <c r="G18" i="21"/>
  <c r="E17" i="21"/>
  <c r="G17" i="21"/>
  <c r="I17" i="21"/>
  <c r="K17" i="21"/>
  <c r="O17" i="21" s="1"/>
  <c r="E16" i="21"/>
  <c r="G16" i="21"/>
  <c r="I16" i="21" s="1"/>
  <c r="K16" i="21" s="1"/>
  <c r="O16" i="21" s="1"/>
  <c r="E15" i="21"/>
  <c r="I15" i="21" s="1"/>
  <c r="G15" i="21"/>
  <c r="K15" i="21"/>
  <c r="O15" i="21" s="1"/>
  <c r="E14" i="21"/>
  <c r="G14" i="21"/>
  <c r="I14" i="21"/>
  <c r="K14" i="21"/>
  <c r="O14" i="21"/>
  <c r="E13" i="21"/>
  <c r="I13" i="21" s="1"/>
  <c r="K13" i="21" s="1"/>
  <c r="O13" i="21" s="1"/>
  <c r="G13" i="21"/>
  <c r="E12" i="21"/>
  <c r="G12" i="21"/>
  <c r="I12" i="21"/>
  <c r="K12" i="21" s="1"/>
  <c r="O12" i="21"/>
  <c r="E11" i="21"/>
  <c r="G11" i="21"/>
  <c r="I11" i="21"/>
  <c r="K11" i="21"/>
  <c r="O11" i="21"/>
  <c r="E37" i="20"/>
  <c r="G37" i="20"/>
  <c r="I37" i="20"/>
  <c r="K37" i="20" s="1"/>
  <c r="O37" i="20" s="1"/>
  <c r="E36" i="20"/>
  <c r="G36" i="20"/>
  <c r="I36" i="20"/>
  <c r="K36" i="20"/>
  <c r="O36" i="20" s="1"/>
  <c r="E35" i="20"/>
  <c r="I35" i="20" s="1"/>
  <c r="K35" i="20" s="1"/>
  <c r="O35" i="20" s="1"/>
  <c r="G35" i="20"/>
  <c r="E34" i="20"/>
  <c r="G34" i="20"/>
  <c r="E33" i="20"/>
  <c r="G33" i="20"/>
  <c r="I33" i="20" s="1"/>
  <c r="K33" i="20" s="1"/>
  <c r="O33" i="20" s="1"/>
  <c r="E32" i="20"/>
  <c r="I32" i="20" s="1"/>
  <c r="K32" i="20" s="1"/>
  <c r="O32" i="20" s="1"/>
  <c r="G32" i="20"/>
  <c r="E31" i="20"/>
  <c r="G31" i="20"/>
  <c r="I31" i="20"/>
  <c r="K31" i="20" s="1"/>
  <c r="O31" i="20"/>
  <c r="E30" i="20"/>
  <c r="G30" i="20"/>
  <c r="I30" i="20"/>
  <c r="K30" i="20" s="1"/>
  <c r="O30" i="20" s="1"/>
  <c r="E29" i="20"/>
  <c r="G29" i="20"/>
  <c r="I29" i="20"/>
  <c r="K29" i="20" s="1"/>
  <c r="O29" i="20" s="1"/>
  <c r="E28" i="20"/>
  <c r="G28" i="20"/>
  <c r="I28" i="20"/>
  <c r="K28" i="20"/>
  <c r="O28" i="20" s="1"/>
  <c r="E27" i="20"/>
  <c r="I27" i="20" s="1"/>
  <c r="K27" i="20" s="1"/>
  <c r="O27" i="20" s="1"/>
  <c r="G27" i="20"/>
  <c r="E26" i="20"/>
  <c r="G26" i="20"/>
  <c r="E25" i="20"/>
  <c r="G25" i="20"/>
  <c r="I25" i="20" s="1"/>
  <c r="K25" i="20" s="1"/>
  <c r="O25" i="20" s="1"/>
  <c r="E24" i="20"/>
  <c r="I24" i="20" s="1"/>
  <c r="K24" i="20" s="1"/>
  <c r="O24" i="20" s="1"/>
  <c r="G24" i="20"/>
  <c r="E23" i="20"/>
  <c r="G23" i="20"/>
  <c r="I23" i="20"/>
  <c r="K23" i="20" s="1"/>
  <c r="O23" i="20"/>
  <c r="E22" i="20"/>
  <c r="G22" i="20"/>
  <c r="I22" i="20"/>
  <c r="K22" i="20" s="1"/>
  <c r="O22" i="20" s="1"/>
  <c r="E21" i="20"/>
  <c r="G21" i="20"/>
  <c r="I21" i="20"/>
  <c r="K21" i="20" s="1"/>
  <c r="O21" i="20" s="1"/>
  <c r="E20" i="20"/>
  <c r="G20" i="20"/>
  <c r="I20" i="20"/>
  <c r="K20" i="20"/>
  <c r="O20" i="20" s="1"/>
  <c r="E19" i="20"/>
  <c r="I19" i="20" s="1"/>
  <c r="K19" i="20" s="1"/>
  <c r="O19" i="20" s="1"/>
  <c r="G19" i="20"/>
  <c r="E18" i="20"/>
  <c r="G18" i="20"/>
  <c r="E17" i="20"/>
  <c r="G17" i="20"/>
  <c r="I17" i="20" s="1"/>
  <c r="K17" i="20" s="1"/>
  <c r="O17" i="20" s="1"/>
  <c r="E16" i="20"/>
  <c r="I16" i="20" s="1"/>
  <c r="K16" i="20" s="1"/>
  <c r="O16" i="20" s="1"/>
  <c r="G16" i="20"/>
  <c r="E15" i="20"/>
  <c r="G15" i="20"/>
  <c r="I15" i="20"/>
  <c r="K15" i="20" s="1"/>
  <c r="O15" i="20"/>
  <c r="E14" i="20"/>
  <c r="G14" i="20"/>
  <c r="I14" i="20"/>
  <c r="K14" i="20" s="1"/>
  <c r="O14" i="20" s="1"/>
  <c r="E13" i="20"/>
  <c r="G13" i="20"/>
  <c r="I13" i="20"/>
  <c r="K13" i="20" s="1"/>
  <c r="O13" i="20" s="1"/>
  <c r="E12" i="20"/>
  <c r="G12" i="20"/>
  <c r="I12" i="20"/>
  <c r="K12" i="20"/>
  <c r="O12" i="20" s="1"/>
  <c r="E11" i="20"/>
  <c r="I11" i="20" s="1"/>
  <c r="K11" i="20" s="1"/>
  <c r="O11" i="20" s="1"/>
  <c r="G11" i="20"/>
  <c r="E37" i="19"/>
  <c r="G37" i="19"/>
  <c r="E36" i="19"/>
  <c r="G36" i="19"/>
  <c r="I36" i="19" s="1"/>
  <c r="K36" i="19" s="1"/>
  <c r="O36" i="19" s="1"/>
  <c r="E35" i="19"/>
  <c r="I35" i="19" s="1"/>
  <c r="K35" i="19" s="1"/>
  <c r="O35" i="19" s="1"/>
  <c r="G35" i="19"/>
  <c r="E34" i="19"/>
  <c r="G34" i="19"/>
  <c r="I34" i="19"/>
  <c r="K34" i="19" s="1"/>
  <c r="O34" i="19"/>
  <c r="E33" i="19"/>
  <c r="G33" i="19"/>
  <c r="I33" i="19"/>
  <c r="K33" i="19" s="1"/>
  <c r="O33" i="19" s="1"/>
  <c r="E32" i="19"/>
  <c r="G32" i="19"/>
  <c r="I32" i="19"/>
  <c r="K32" i="19" s="1"/>
  <c r="O32" i="19" s="1"/>
  <c r="E31" i="19"/>
  <c r="G31" i="19"/>
  <c r="I31" i="19"/>
  <c r="K31" i="19"/>
  <c r="O31" i="19" s="1"/>
  <c r="E30" i="19"/>
  <c r="I30" i="19" s="1"/>
  <c r="K30" i="19" s="1"/>
  <c r="O30" i="19" s="1"/>
  <c r="G30" i="19"/>
  <c r="E29" i="19"/>
  <c r="G29" i="19"/>
  <c r="E28" i="19"/>
  <c r="G28" i="19"/>
  <c r="I28" i="19" s="1"/>
  <c r="K28" i="19" s="1"/>
  <c r="O28" i="19" s="1"/>
  <c r="E27" i="19"/>
  <c r="I27" i="19" s="1"/>
  <c r="K27" i="19" s="1"/>
  <c r="O27" i="19" s="1"/>
  <c r="G27" i="19"/>
  <c r="E26" i="19"/>
  <c r="G26" i="19"/>
  <c r="I26" i="19"/>
  <c r="K26" i="19" s="1"/>
  <c r="O26" i="19"/>
  <c r="E25" i="19"/>
  <c r="G25" i="19"/>
  <c r="I25" i="19"/>
  <c r="K25" i="19" s="1"/>
  <c r="O25" i="19" s="1"/>
  <c r="E24" i="19"/>
  <c r="G24" i="19"/>
  <c r="I24" i="19"/>
  <c r="K24" i="19" s="1"/>
  <c r="O24" i="19" s="1"/>
  <c r="E23" i="19"/>
  <c r="G23" i="19"/>
  <c r="I23" i="19"/>
  <c r="K23" i="19"/>
  <c r="O23" i="19" s="1"/>
  <c r="E22" i="19"/>
  <c r="I22" i="19" s="1"/>
  <c r="K22" i="19" s="1"/>
  <c r="O22" i="19" s="1"/>
  <c r="G22" i="19"/>
  <c r="E21" i="19"/>
  <c r="G21" i="19"/>
  <c r="E20" i="19"/>
  <c r="G20" i="19"/>
  <c r="I20" i="19" s="1"/>
  <c r="K20" i="19" s="1"/>
  <c r="O20" i="19" s="1"/>
  <c r="E19" i="19"/>
  <c r="I19" i="19" s="1"/>
  <c r="K19" i="19" s="1"/>
  <c r="O19" i="19" s="1"/>
  <c r="G19" i="19"/>
  <c r="E18" i="19"/>
  <c r="G18" i="19"/>
  <c r="I18" i="19"/>
  <c r="K18" i="19" s="1"/>
  <c r="O18" i="19"/>
  <c r="E17" i="19"/>
  <c r="G17" i="19"/>
  <c r="I17" i="19"/>
  <c r="K17" i="19" s="1"/>
  <c r="O17" i="19" s="1"/>
  <c r="E16" i="19"/>
  <c r="G16" i="19"/>
  <c r="I16" i="19"/>
  <c r="K16" i="19" s="1"/>
  <c r="O16" i="19" s="1"/>
  <c r="E15" i="19"/>
  <c r="G15" i="19"/>
  <c r="I15" i="19"/>
  <c r="K15" i="19"/>
  <c r="O15" i="19" s="1"/>
  <c r="E14" i="19"/>
  <c r="I14" i="19" s="1"/>
  <c r="K14" i="19" s="1"/>
  <c r="O14" i="19" s="1"/>
  <c r="G14" i="19"/>
  <c r="E13" i="19"/>
  <c r="G13" i="19"/>
  <c r="E12" i="19"/>
  <c r="G12" i="19"/>
  <c r="I12" i="19" s="1"/>
  <c r="K12" i="19" s="1"/>
  <c r="O12" i="19" s="1"/>
  <c r="E11" i="19"/>
  <c r="I11" i="19" s="1"/>
  <c r="K11" i="19" s="1"/>
  <c r="O11" i="19" s="1"/>
  <c r="G11" i="19"/>
  <c r="E37" i="18"/>
  <c r="G37" i="18"/>
  <c r="I37" i="18"/>
  <c r="K37" i="18" s="1"/>
  <c r="O37" i="18"/>
  <c r="E36" i="18"/>
  <c r="G36" i="18"/>
  <c r="I36" i="18"/>
  <c r="K36" i="18" s="1"/>
  <c r="O36" i="18" s="1"/>
  <c r="E35" i="18"/>
  <c r="G35" i="18"/>
  <c r="I35" i="18"/>
  <c r="K35" i="18" s="1"/>
  <c r="O35" i="18" s="1"/>
  <c r="E34" i="18"/>
  <c r="G34" i="18"/>
  <c r="I34" i="18"/>
  <c r="K34" i="18"/>
  <c r="O34" i="18" s="1"/>
  <c r="E33" i="18"/>
  <c r="I33" i="18" s="1"/>
  <c r="K33" i="18" s="1"/>
  <c r="O33" i="18" s="1"/>
  <c r="G33" i="18"/>
  <c r="E32" i="18"/>
  <c r="G32" i="18"/>
  <c r="E31" i="18"/>
  <c r="G31" i="18"/>
  <c r="I31" i="18" s="1"/>
  <c r="K31" i="18" s="1"/>
  <c r="O31" i="18" s="1"/>
  <c r="E30" i="18"/>
  <c r="I30" i="18" s="1"/>
  <c r="K30" i="18" s="1"/>
  <c r="O30" i="18" s="1"/>
  <c r="G30" i="18"/>
  <c r="E29" i="18"/>
  <c r="G29" i="18"/>
  <c r="I29" i="18"/>
  <c r="K29" i="18" s="1"/>
  <c r="O29" i="18"/>
  <c r="E28" i="18"/>
  <c r="G28" i="18"/>
  <c r="I28" i="18"/>
  <c r="K28" i="18" s="1"/>
  <c r="O28" i="18" s="1"/>
  <c r="E27" i="18"/>
  <c r="G27" i="18"/>
  <c r="I27" i="18"/>
  <c r="K27" i="18" s="1"/>
  <c r="O27" i="18" s="1"/>
  <c r="E26" i="18"/>
  <c r="G26" i="18"/>
  <c r="I26" i="18"/>
  <c r="K26" i="18" s="1"/>
  <c r="O26" i="18" s="1"/>
  <c r="E25" i="18"/>
  <c r="I25" i="18" s="1"/>
  <c r="K25" i="18" s="1"/>
  <c r="O25" i="18" s="1"/>
  <c r="G25" i="18"/>
  <c r="E24" i="18"/>
  <c r="G24" i="18"/>
  <c r="E23" i="18"/>
  <c r="G23" i="18"/>
  <c r="I23" i="18" s="1"/>
  <c r="K23" i="18" s="1"/>
  <c r="O23" i="18"/>
  <c r="E22" i="18"/>
  <c r="G22" i="18"/>
  <c r="E21" i="18"/>
  <c r="G21" i="18"/>
  <c r="I21" i="18"/>
  <c r="K21" i="18" s="1"/>
  <c r="O21" i="18" s="1"/>
  <c r="E20" i="18"/>
  <c r="G20" i="18"/>
  <c r="I20" i="18"/>
  <c r="K20" i="18" s="1"/>
  <c r="O20" i="18"/>
  <c r="E19" i="18"/>
  <c r="G19" i="18"/>
  <c r="I19" i="18"/>
  <c r="K19" i="18" s="1"/>
  <c r="O19" i="18" s="1"/>
  <c r="E18" i="18"/>
  <c r="I18" i="18" s="1"/>
  <c r="K18" i="18" s="1"/>
  <c r="O18" i="18" s="1"/>
  <c r="G18" i="18"/>
  <c r="E17" i="18"/>
  <c r="I17" i="18" s="1"/>
  <c r="K17" i="18" s="1"/>
  <c r="O17" i="18" s="1"/>
  <c r="G17" i="18"/>
  <c r="E16" i="18"/>
  <c r="I16" i="18" s="1"/>
  <c r="G16" i="18"/>
  <c r="K16" i="18"/>
  <c r="O16" i="18" s="1"/>
  <c r="E15" i="18"/>
  <c r="G15" i="18"/>
  <c r="I15" i="18" s="1"/>
  <c r="K15" i="18"/>
  <c r="O15" i="18" s="1"/>
  <c r="E14" i="18"/>
  <c r="G14" i="18"/>
  <c r="E13" i="18"/>
  <c r="G13" i="18"/>
  <c r="I13" i="18"/>
  <c r="K13" i="18" s="1"/>
  <c r="O13" i="18"/>
  <c r="E12" i="18"/>
  <c r="G12" i="18"/>
  <c r="I12" i="18"/>
  <c r="K12" i="18" s="1"/>
  <c r="O12" i="18" s="1"/>
  <c r="E11" i="18"/>
  <c r="I11" i="18" s="1"/>
  <c r="K11" i="18" s="1"/>
  <c r="O11" i="18" s="1"/>
  <c r="G11" i="18"/>
  <c r="E37" i="17"/>
  <c r="I37" i="17" s="1"/>
  <c r="K37" i="17" s="1"/>
  <c r="O37" i="17" s="1"/>
  <c r="G37" i="17"/>
  <c r="E36" i="17"/>
  <c r="I36" i="17" s="1"/>
  <c r="K36" i="17" s="1"/>
  <c r="O36" i="17" s="1"/>
  <c r="G36" i="17"/>
  <c r="E35" i="17"/>
  <c r="G35" i="17"/>
  <c r="E34" i="17"/>
  <c r="G34" i="17"/>
  <c r="I34" i="17" s="1"/>
  <c r="K34" i="17" s="1"/>
  <c r="O34" i="17"/>
  <c r="E33" i="17"/>
  <c r="G33" i="17"/>
  <c r="E32" i="17"/>
  <c r="G32" i="17"/>
  <c r="I32" i="17"/>
  <c r="K32" i="17" s="1"/>
  <c r="O32" i="17" s="1"/>
  <c r="E31" i="17"/>
  <c r="G31" i="17"/>
  <c r="I31" i="17"/>
  <c r="K31" i="17" s="1"/>
  <c r="O31" i="17"/>
  <c r="E30" i="17"/>
  <c r="G30" i="17"/>
  <c r="I30" i="17"/>
  <c r="K30" i="17" s="1"/>
  <c r="O30" i="17" s="1"/>
  <c r="E29" i="17"/>
  <c r="I29" i="17" s="1"/>
  <c r="K29" i="17" s="1"/>
  <c r="O29" i="17" s="1"/>
  <c r="G29" i="17"/>
  <c r="E28" i="17"/>
  <c r="I28" i="17" s="1"/>
  <c r="K28" i="17" s="1"/>
  <c r="O28" i="17" s="1"/>
  <c r="G28" i="17"/>
  <c r="E27" i="17"/>
  <c r="I27" i="17" s="1"/>
  <c r="G27" i="17"/>
  <c r="K27" i="17"/>
  <c r="O27" i="17" s="1"/>
  <c r="E26" i="17"/>
  <c r="G26" i="17"/>
  <c r="I26" i="17" s="1"/>
  <c r="K26" i="17"/>
  <c r="O26" i="17" s="1"/>
  <c r="E25" i="17"/>
  <c r="G25" i="17"/>
  <c r="E24" i="17"/>
  <c r="G24" i="17"/>
  <c r="I24" i="17"/>
  <c r="K24" i="17" s="1"/>
  <c r="O24" i="17"/>
  <c r="E23" i="17"/>
  <c r="G23" i="17"/>
  <c r="I23" i="17"/>
  <c r="K23" i="17" s="1"/>
  <c r="O23" i="17" s="1"/>
  <c r="E22" i="17"/>
  <c r="I22" i="17" s="1"/>
  <c r="K22" i="17" s="1"/>
  <c r="O22" i="17" s="1"/>
  <c r="G22" i="17"/>
  <c r="E21" i="17"/>
  <c r="I21" i="17" s="1"/>
  <c r="K21" i="17" s="1"/>
  <c r="O21" i="17" s="1"/>
  <c r="G21" i="17"/>
  <c r="E20" i="17"/>
  <c r="I20" i="17" s="1"/>
  <c r="K20" i="17" s="1"/>
  <c r="O20" i="17" s="1"/>
  <c r="G20" i="17"/>
  <c r="E19" i="17"/>
  <c r="G19" i="17"/>
  <c r="E18" i="17"/>
  <c r="G18" i="17"/>
  <c r="I18" i="17" s="1"/>
  <c r="K18" i="17" s="1"/>
  <c r="O18" i="17" s="1"/>
  <c r="E17" i="17"/>
  <c r="G17" i="17"/>
  <c r="E16" i="17"/>
  <c r="G16" i="17"/>
  <c r="I16" i="17"/>
  <c r="K16" i="17" s="1"/>
  <c r="O16" i="17" s="1"/>
  <c r="E15" i="17"/>
  <c r="G15" i="17"/>
  <c r="I15" i="17"/>
  <c r="K15" i="17"/>
  <c r="O15" i="17" s="1"/>
  <c r="E14" i="17"/>
  <c r="I14" i="17" s="1"/>
  <c r="K14" i="17" s="1"/>
  <c r="O14" i="17" s="1"/>
  <c r="G14" i="17"/>
  <c r="E13" i="17"/>
  <c r="I13" i="17" s="1"/>
  <c r="K13" i="17" s="1"/>
  <c r="O13" i="17" s="1"/>
  <c r="G13" i="17"/>
  <c r="E12" i="17"/>
  <c r="I12" i="17" s="1"/>
  <c r="G12" i="17"/>
  <c r="K12" i="17"/>
  <c r="O12" i="17" s="1"/>
  <c r="E11" i="17"/>
  <c r="I11" i="17" s="1"/>
  <c r="K11" i="17" s="1"/>
  <c r="O11" i="17" s="1"/>
  <c r="G11" i="17"/>
  <c r="E37" i="16"/>
  <c r="G37" i="16"/>
  <c r="I37" i="16"/>
  <c r="K37" i="16"/>
  <c r="O37" i="16" s="1"/>
  <c r="E36" i="16"/>
  <c r="I36" i="16" s="1"/>
  <c r="K36" i="16" s="1"/>
  <c r="O36" i="16" s="1"/>
  <c r="G36" i="16"/>
  <c r="E35" i="16"/>
  <c r="I35" i="16" s="1"/>
  <c r="K35" i="16" s="1"/>
  <c r="O35" i="16" s="1"/>
  <c r="G35" i="16"/>
  <c r="E34" i="16"/>
  <c r="G34" i="16"/>
  <c r="I34" i="16"/>
  <c r="K34" i="16"/>
  <c r="O34" i="16"/>
  <c r="E33" i="16"/>
  <c r="G33" i="16"/>
  <c r="I33" i="16"/>
  <c r="K33" i="16" s="1"/>
  <c r="O33" i="16" s="1"/>
  <c r="E32" i="16"/>
  <c r="G32" i="16"/>
  <c r="E31" i="16"/>
  <c r="I31" i="16" s="1"/>
  <c r="K31" i="16" s="1"/>
  <c r="O31" i="16" s="1"/>
  <c r="G31" i="16"/>
  <c r="E30" i="16"/>
  <c r="G30" i="16"/>
  <c r="E29" i="16"/>
  <c r="G29" i="16"/>
  <c r="I29" i="16" s="1"/>
  <c r="K29" i="16" s="1"/>
  <c r="O29" i="16" s="1"/>
  <c r="E28" i="16"/>
  <c r="G28" i="16"/>
  <c r="E27" i="16"/>
  <c r="G27" i="16"/>
  <c r="I27" i="16" s="1"/>
  <c r="K27" i="16" s="1"/>
  <c r="O27" i="16" s="1"/>
  <c r="E26" i="16"/>
  <c r="G26" i="16"/>
  <c r="I26" i="16"/>
  <c r="K26" i="16" s="1"/>
  <c r="O26" i="16" s="1"/>
  <c r="E25" i="16"/>
  <c r="I25" i="16" s="1"/>
  <c r="K25" i="16" s="1"/>
  <c r="O25" i="16" s="1"/>
  <c r="G25" i="16"/>
  <c r="E24" i="16"/>
  <c r="G24" i="16"/>
  <c r="I24" i="16"/>
  <c r="K24" i="16" s="1"/>
  <c r="O24" i="16" s="1"/>
  <c r="E23" i="16"/>
  <c r="I23" i="16" s="1"/>
  <c r="G23" i="16"/>
  <c r="K23" i="16"/>
  <c r="O23" i="16"/>
  <c r="E22" i="16"/>
  <c r="G22" i="16"/>
  <c r="I22" i="16"/>
  <c r="K22" i="16" s="1"/>
  <c r="O22" i="16" s="1"/>
  <c r="E21" i="16"/>
  <c r="G21" i="16"/>
  <c r="I21" i="16" s="1"/>
  <c r="K21" i="16" s="1"/>
  <c r="O21" i="16" s="1"/>
  <c r="E20" i="16"/>
  <c r="G20" i="16"/>
  <c r="E19" i="16"/>
  <c r="G19" i="16"/>
  <c r="I19" i="16" s="1"/>
  <c r="K19" i="16" s="1"/>
  <c r="O19" i="16" s="1"/>
  <c r="E18" i="16"/>
  <c r="G18" i="16"/>
  <c r="I18" i="16"/>
  <c r="K18" i="16"/>
  <c r="O18" i="16"/>
  <c r="E17" i="16"/>
  <c r="G17" i="16"/>
  <c r="I17" i="16"/>
  <c r="K17" i="16" s="1"/>
  <c r="O17" i="16" s="1"/>
  <c r="E16" i="16"/>
  <c r="I16" i="16" s="1"/>
  <c r="K16" i="16" s="1"/>
  <c r="O16" i="16" s="1"/>
  <c r="G16" i="16"/>
  <c r="E15" i="16"/>
  <c r="I15" i="16" s="1"/>
  <c r="G15" i="16"/>
  <c r="K15" i="16"/>
  <c r="O15" i="16" s="1"/>
  <c r="E14" i="16"/>
  <c r="I14" i="16" s="1"/>
  <c r="K14" i="16" s="1"/>
  <c r="O14" i="16" s="1"/>
  <c r="G14" i="16"/>
  <c r="E13" i="16"/>
  <c r="G13" i="16"/>
  <c r="I13" i="16"/>
  <c r="K13" i="16" s="1"/>
  <c r="O13" i="16"/>
  <c r="E12" i="16"/>
  <c r="G12" i="16"/>
  <c r="E11" i="16"/>
  <c r="G11" i="16"/>
  <c r="I11" i="16"/>
  <c r="K11" i="16" s="1"/>
  <c r="O11" i="16"/>
  <c r="E37" i="15"/>
  <c r="G37" i="15"/>
  <c r="I37" i="15"/>
  <c r="K37" i="15" s="1"/>
  <c r="O37" i="15" s="1"/>
  <c r="E36" i="15"/>
  <c r="G36" i="15"/>
  <c r="I36" i="15"/>
  <c r="K36" i="15" s="1"/>
  <c r="O36" i="15" s="1"/>
  <c r="E35" i="15"/>
  <c r="G35" i="15"/>
  <c r="I35" i="15"/>
  <c r="K35" i="15" s="1"/>
  <c r="O35" i="15" s="1"/>
  <c r="E34" i="15"/>
  <c r="I34" i="15" s="1"/>
  <c r="G34" i="15"/>
  <c r="K34" i="15"/>
  <c r="O34" i="15" s="1"/>
  <c r="E33" i="15"/>
  <c r="G33" i="15"/>
  <c r="I33" i="15" s="1"/>
  <c r="K33" i="15" s="1"/>
  <c r="O33" i="15" s="1"/>
  <c r="E32" i="15"/>
  <c r="G32" i="15"/>
  <c r="I32" i="15"/>
  <c r="K32" i="15" s="1"/>
  <c r="O32" i="15" s="1"/>
  <c r="E31" i="15"/>
  <c r="I31" i="15" s="1"/>
  <c r="K31" i="15" s="1"/>
  <c r="O31" i="15" s="1"/>
  <c r="G31" i="15"/>
  <c r="E30" i="15"/>
  <c r="G30" i="15"/>
  <c r="I30" i="15"/>
  <c r="K30" i="15" s="1"/>
  <c r="O30" i="15" s="1"/>
  <c r="E29" i="15"/>
  <c r="G29" i="15"/>
  <c r="I29" i="15"/>
  <c r="K29" i="15"/>
  <c r="O29" i="15" s="1"/>
  <c r="E28" i="15"/>
  <c r="I28" i="15" s="1"/>
  <c r="K28" i="15" s="1"/>
  <c r="O28" i="15" s="1"/>
  <c r="G28" i="15"/>
  <c r="E27" i="15"/>
  <c r="I27" i="15" s="1"/>
  <c r="K27" i="15" s="1"/>
  <c r="O27" i="15" s="1"/>
  <c r="G27" i="15"/>
  <c r="E26" i="15"/>
  <c r="I26" i="15" s="1"/>
  <c r="K26" i="15" s="1"/>
  <c r="O26" i="15" s="1"/>
  <c r="G26" i="15"/>
  <c r="E25" i="15"/>
  <c r="G25" i="15"/>
  <c r="I25" i="15"/>
  <c r="K25" i="15" s="1"/>
  <c r="O25" i="15" s="1"/>
  <c r="E24" i="15"/>
  <c r="G24" i="15"/>
  <c r="I24" i="15"/>
  <c r="K24" i="15"/>
  <c r="O24" i="15" s="1"/>
  <c r="E23" i="15"/>
  <c r="G23" i="15"/>
  <c r="E22" i="15"/>
  <c r="I22" i="15" s="1"/>
  <c r="K22" i="15" s="1"/>
  <c r="O22" i="15" s="1"/>
  <c r="G22" i="15"/>
  <c r="E21" i="15"/>
  <c r="G21" i="15"/>
  <c r="I21" i="15"/>
  <c r="K21" i="15"/>
  <c r="O21" i="15" s="1"/>
  <c r="E20" i="15"/>
  <c r="G20" i="15"/>
  <c r="I20" i="15" s="1"/>
  <c r="K20" i="15" s="1"/>
  <c r="O20" i="15" s="1"/>
  <c r="E19" i="15"/>
  <c r="I19" i="15" s="1"/>
  <c r="K19" i="15" s="1"/>
  <c r="O19" i="15" s="1"/>
  <c r="G19" i="15"/>
  <c r="E18" i="15"/>
  <c r="I18" i="15" s="1"/>
  <c r="G18" i="15"/>
  <c r="K18" i="15"/>
  <c r="O18" i="15"/>
  <c r="E17" i="15"/>
  <c r="G17" i="15"/>
  <c r="I17" i="15"/>
  <c r="K17" i="15" s="1"/>
  <c r="O17" i="15" s="1"/>
  <c r="E16" i="15"/>
  <c r="G16" i="15"/>
  <c r="I16" i="15" s="1"/>
  <c r="K16" i="15" s="1"/>
  <c r="O16" i="15" s="1"/>
  <c r="E15" i="15"/>
  <c r="G15" i="15"/>
  <c r="E14" i="15"/>
  <c r="G14" i="15"/>
  <c r="I14" i="15" s="1"/>
  <c r="K14" i="15" s="1"/>
  <c r="O14" i="15" s="1"/>
  <c r="E13" i="15"/>
  <c r="G13" i="15"/>
  <c r="I13" i="15"/>
  <c r="K13" i="15"/>
  <c r="O13" i="15"/>
  <c r="E12" i="15"/>
  <c r="G12" i="15"/>
  <c r="I12" i="15"/>
  <c r="K12" i="15" s="1"/>
  <c r="O12" i="15" s="1"/>
  <c r="E11" i="15"/>
  <c r="G11" i="15"/>
  <c r="E37" i="14"/>
  <c r="I37" i="14" s="1"/>
  <c r="G37" i="14"/>
  <c r="K37" i="14"/>
  <c r="O37" i="14" s="1"/>
  <c r="E36" i="14"/>
  <c r="I36" i="14" s="1"/>
  <c r="K36" i="14" s="1"/>
  <c r="O36" i="14" s="1"/>
  <c r="G36" i="14"/>
  <c r="E35" i="14"/>
  <c r="G35" i="14"/>
  <c r="I35" i="14"/>
  <c r="K35" i="14" s="1"/>
  <c r="O35" i="14" s="1"/>
  <c r="E34" i="14"/>
  <c r="G34" i="14"/>
  <c r="E33" i="14"/>
  <c r="G33" i="14"/>
  <c r="I33" i="14"/>
  <c r="K33" i="14" s="1"/>
  <c r="O33" i="14" s="1"/>
  <c r="E32" i="14"/>
  <c r="G32" i="14"/>
  <c r="I32" i="14"/>
  <c r="K32" i="14" s="1"/>
  <c r="O32" i="14" s="1"/>
  <c r="E31" i="14"/>
  <c r="G31" i="14"/>
  <c r="I31" i="14"/>
  <c r="K31" i="14" s="1"/>
  <c r="O31" i="14" s="1"/>
  <c r="E30" i="14"/>
  <c r="I30" i="14" s="1"/>
  <c r="K30" i="14" s="1"/>
  <c r="O30" i="14" s="1"/>
  <c r="G30" i="14"/>
  <c r="E29" i="14"/>
  <c r="I29" i="14" s="1"/>
  <c r="K29" i="14" s="1"/>
  <c r="O29" i="14" s="1"/>
  <c r="G29" i="14"/>
  <c r="E28" i="14"/>
  <c r="I28" i="14" s="1"/>
  <c r="G28" i="14"/>
  <c r="K28" i="14"/>
  <c r="O28" i="14" s="1"/>
  <c r="E27" i="14"/>
  <c r="G27" i="14"/>
  <c r="I27" i="14" s="1"/>
  <c r="K27" i="14" s="1"/>
  <c r="O27" i="14" s="1"/>
  <c r="E26" i="14"/>
  <c r="G26" i="14"/>
  <c r="E25" i="14"/>
  <c r="G25" i="14"/>
  <c r="I25" i="14"/>
  <c r="K25" i="14" s="1"/>
  <c r="O25" i="14" s="1"/>
  <c r="E24" i="14"/>
  <c r="G24" i="14"/>
  <c r="I24" i="14"/>
  <c r="K24" i="14" s="1"/>
  <c r="O24" i="14" s="1"/>
  <c r="E23" i="14"/>
  <c r="G23" i="14"/>
  <c r="I23" i="14"/>
  <c r="K23" i="14" s="1"/>
  <c r="O23" i="14" s="1"/>
  <c r="E22" i="14"/>
  <c r="I22" i="14" s="1"/>
  <c r="K22" i="14" s="1"/>
  <c r="O22" i="14" s="1"/>
  <c r="G22" i="14"/>
  <c r="E21" i="14"/>
  <c r="I21" i="14" s="1"/>
  <c r="K21" i="14" s="1"/>
  <c r="O21" i="14" s="1"/>
  <c r="G21" i="14"/>
  <c r="E20" i="14"/>
  <c r="I20" i="14" s="1"/>
  <c r="K20" i="14" s="1"/>
  <c r="O20" i="14" s="1"/>
  <c r="G20" i="14"/>
  <c r="E19" i="14"/>
  <c r="G19" i="14"/>
  <c r="I19" i="14" s="1"/>
  <c r="K19" i="14" s="1"/>
  <c r="O19" i="14" s="1"/>
  <c r="E18" i="14"/>
  <c r="G18" i="14"/>
  <c r="E17" i="14"/>
  <c r="G17" i="14"/>
  <c r="I17" i="14"/>
  <c r="K17" i="14" s="1"/>
  <c r="O17" i="14" s="1"/>
  <c r="E16" i="14"/>
  <c r="G16" i="14"/>
  <c r="I16" i="14"/>
  <c r="K16" i="14" s="1"/>
  <c r="O16" i="14" s="1"/>
  <c r="E15" i="14"/>
  <c r="G15" i="14"/>
  <c r="I15" i="14"/>
  <c r="K15" i="14" s="1"/>
  <c r="O15" i="14" s="1"/>
  <c r="E14" i="14"/>
  <c r="I14" i="14" s="1"/>
  <c r="K14" i="14" s="1"/>
  <c r="O14" i="14" s="1"/>
  <c r="G14" i="14"/>
  <c r="E13" i="14"/>
  <c r="I13" i="14" s="1"/>
  <c r="K13" i="14" s="1"/>
  <c r="O13" i="14" s="1"/>
  <c r="G13" i="14"/>
  <c r="E12" i="14"/>
  <c r="I12" i="14" s="1"/>
  <c r="K12" i="14" s="1"/>
  <c r="O12" i="14" s="1"/>
  <c r="G12" i="14"/>
  <c r="E11" i="14"/>
  <c r="G11" i="14"/>
  <c r="I11" i="14" s="1"/>
  <c r="K11" i="14" s="1"/>
  <c r="O11" i="14" s="1"/>
  <c r="E37" i="13"/>
  <c r="G37" i="13"/>
  <c r="E36" i="13"/>
  <c r="G36" i="13"/>
  <c r="I36" i="13"/>
  <c r="K36" i="13" s="1"/>
  <c r="O36" i="13" s="1"/>
  <c r="E35" i="13"/>
  <c r="G35" i="13"/>
  <c r="I35" i="13"/>
  <c r="K35" i="13" s="1"/>
  <c r="O35" i="13" s="1"/>
  <c r="E34" i="13"/>
  <c r="G34" i="13"/>
  <c r="I34" i="13"/>
  <c r="K34" i="13" s="1"/>
  <c r="O34" i="13" s="1"/>
  <c r="E33" i="13"/>
  <c r="I33" i="13" s="1"/>
  <c r="K33" i="13" s="1"/>
  <c r="O33" i="13" s="1"/>
  <c r="G33" i="13"/>
  <c r="E32" i="13"/>
  <c r="I32" i="13" s="1"/>
  <c r="K32" i="13" s="1"/>
  <c r="O32" i="13" s="1"/>
  <c r="G32" i="13"/>
  <c r="E31" i="13"/>
  <c r="I31" i="13" s="1"/>
  <c r="G31" i="13"/>
  <c r="K31" i="13"/>
  <c r="O31" i="13" s="1"/>
  <c r="E30" i="13"/>
  <c r="G30" i="13"/>
  <c r="I30" i="13" s="1"/>
  <c r="K30" i="13" s="1"/>
  <c r="O30" i="13" s="1"/>
  <c r="E29" i="13"/>
  <c r="I29" i="13" s="1"/>
  <c r="K29" i="13" s="1"/>
  <c r="O29" i="13" s="1"/>
  <c r="G29" i="13"/>
  <c r="E28" i="13"/>
  <c r="G28" i="13"/>
  <c r="I28" i="13"/>
  <c r="K28" i="13" s="1"/>
  <c r="O28" i="13"/>
  <c r="E27" i="13"/>
  <c r="G27" i="13"/>
  <c r="I27" i="13"/>
  <c r="K27" i="13" s="1"/>
  <c r="O27" i="13" s="1"/>
  <c r="E26" i="13"/>
  <c r="G26" i="13"/>
  <c r="I26" i="13"/>
  <c r="K26" i="13" s="1"/>
  <c r="O26" i="13" s="1"/>
  <c r="E25" i="13"/>
  <c r="I25" i="13" s="1"/>
  <c r="K25" i="13" s="1"/>
  <c r="O25" i="13" s="1"/>
  <c r="G25" i="13"/>
  <c r="E24" i="13"/>
  <c r="I24" i="13" s="1"/>
  <c r="K24" i="13" s="1"/>
  <c r="O24" i="13" s="1"/>
  <c r="G24" i="13"/>
  <c r="E23" i="13"/>
  <c r="I23" i="13" s="1"/>
  <c r="G23" i="13"/>
  <c r="K23" i="13"/>
  <c r="O23" i="13" s="1"/>
  <c r="E22" i="13"/>
  <c r="G22" i="13"/>
  <c r="I22" i="13" s="1"/>
  <c r="K22" i="13" s="1"/>
  <c r="O22" i="13" s="1"/>
  <c r="E21" i="13"/>
  <c r="I21" i="13" s="1"/>
  <c r="K21" i="13" s="1"/>
  <c r="O21" i="13" s="1"/>
  <c r="G21" i="13"/>
  <c r="E20" i="13"/>
  <c r="G20" i="13"/>
  <c r="I20" i="13"/>
  <c r="K20" i="13" s="1"/>
  <c r="O20" i="13"/>
  <c r="E19" i="13"/>
  <c r="G19" i="13"/>
  <c r="I19" i="13"/>
  <c r="K19" i="13" s="1"/>
  <c r="O19" i="13" s="1"/>
  <c r="E18" i="13"/>
  <c r="G18" i="13"/>
  <c r="I18" i="13"/>
  <c r="K18" i="13" s="1"/>
  <c r="O18" i="13" s="1"/>
  <c r="E17" i="13"/>
  <c r="I17" i="13" s="1"/>
  <c r="K17" i="13" s="1"/>
  <c r="O17" i="13" s="1"/>
  <c r="G17" i="13"/>
  <c r="E16" i="13"/>
  <c r="I16" i="13" s="1"/>
  <c r="K16" i="13" s="1"/>
  <c r="O16" i="13" s="1"/>
  <c r="G16" i="13"/>
  <c r="E15" i="13"/>
  <c r="I15" i="13" s="1"/>
  <c r="K15" i="13" s="1"/>
  <c r="O15" i="13" s="1"/>
  <c r="G15" i="13"/>
  <c r="E14" i="13"/>
  <c r="G14" i="13"/>
  <c r="I14" i="13" s="1"/>
  <c r="K14" i="13" s="1"/>
  <c r="O14" i="13" s="1"/>
  <c r="E13" i="13"/>
  <c r="I13" i="13" s="1"/>
  <c r="K13" i="13" s="1"/>
  <c r="O13" i="13" s="1"/>
  <c r="G13" i="13"/>
  <c r="E12" i="13"/>
  <c r="G12" i="13"/>
  <c r="I12" i="13"/>
  <c r="K12" i="13" s="1"/>
  <c r="O12" i="13"/>
  <c r="E11" i="13"/>
  <c r="G11" i="13"/>
  <c r="I11" i="13"/>
  <c r="K11" i="13" s="1"/>
  <c r="O11" i="13" s="1"/>
  <c r="E37" i="12"/>
  <c r="G37" i="12"/>
  <c r="I37" i="12"/>
  <c r="K37" i="12" s="1"/>
  <c r="O37" i="12" s="1"/>
  <c r="E36" i="12"/>
  <c r="I36" i="12" s="1"/>
  <c r="K36" i="12" s="1"/>
  <c r="O36" i="12" s="1"/>
  <c r="G36" i="12"/>
  <c r="E35" i="12"/>
  <c r="I35" i="12" s="1"/>
  <c r="K35" i="12" s="1"/>
  <c r="O35" i="12" s="1"/>
  <c r="G35" i="12"/>
  <c r="E34" i="12"/>
  <c r="I34" i="12" s="1"/>
  <c r="K34" i="12" s="1"/>
  <c r="O34" i="12" s="1"/>
  <c r="G34" i="12"/>
  <c r="E33" i="12"/>
  <c r="G33" i="12"/>
  <c r="I33" i="12" s="1"/>
  <c r="K33" i="12" s="1"/>
  <c r="O33" i="12"/>
  <c r="E32" i="12"/>
  <c r="I32" i="12" s="1"/>
  <c r="K32" i="12" s="1"/>
  <c r="O32" i="12" s="1"/>
  <c r="G32" i="12"/>
  <c r="E31" i="12"/>
  <c r="G31" i="12"/>
  <c r="I31" i="12"/>
  <c r="K31" i="12" s="1"/>
  <c r="O31" i="12"/>
  <c r="E30" i="12"/>
  <c r="G30" i="12"/>
  <c r="I30" i="12"/>
  <c r="K30" i="12" s="1"/>
  <c r="O30" i="12" s="1"/>
  <c r="E29" i="12"/>
  <c r="I29" i="12" s="1"/>
  <c r="K29" i="12" s="1"/>
  <c r="O29" i="12" s="1"/>
  <c r="G29" i="12"/>
  <c r="E28" i="12"/>
  <c r="I28" i="12" s="1"/>
  <c r="G28" i="12"/>
  <c r="K28" i="12"/>
  <c r="O28" i="12" s="1"/>
  <c r="E27" i="12"/>
  <c r="I27" i="12" s="1"/>
  <c r="K27" i="12" s="1"/>
  <c r="O27" i="12" s="1"/>
  <c r="G27" i="12"/>
  <c r="E26" i="12"/>
  <c r="G26" i="12"/>
  <c r="E25" i="12"/>
  <c r="G25" i="12"/>
  <c r="I25" i="12" s="1"/>
  <c r="K25" i="12" s="1"/>
  <c r="O25" i="12" s="1"/>
  <c r="E24" i="12"/>
  <c r="I24" i="12" s="1"/>
  <c r="K24" i="12" s="1"/>
  <c r="O24" i="12" s="1"/>
  <c r="G24" i="12"/>
  <c r="E23" i="12"/>
  <c r="G23" i="12"/>
  <c r="I23" i="12"/>
  <c r="K23" i="12" s="1"/>
  <c r="O23" i="12"/>
  <c r="E22" i="12"/>
  <c r="G22" i="12"/>
  <c r="I22" i="12"/>
  <c r="K22" i="12" s="1"/>
  <c r="O22" i="12" s="1"/>
  <c r="E21" i="12"/>
  <c r="G21" i="12"/>
  <c r="I21" i="12"/>
  <c r="K21" i="12" s="1"/>
  <c r="O21" i="12" s="1"/>
  <c r="E20" i="12"/>
  <c r="I20" i="12" s="1"/>
  <c r="G20" i="12"/>
  <c r="K20" i="12"/>
  <c r="O20" i="12" s="1"/>
  <c r="E19" i="12"/>
  <c r="I19" i="12" s="1"/>
  <c r="K19" i="12" s="1"/>
  <c r="O19" i="12" s="1"/>
  <c r="G19" i="12"/>
  <c r="E18" i="12"/>
  <c r="I18" i="12" s="1"/>
  <c r="G18" i="12"/>
  <c r="K18" i="12"/>
  <c r="O18" i="12" s="1"/>
  <c r="E17" i="12"/>
  <c r="G17" i="12"/>
  <c r="I17" i="12" s="1"/>
  <c r="K17" i="12" s="1"/>
  <c r="O17" i="12"/>
  <c r="E16" i="12"/>
  <c r="G16" i="12"/>
  <c r="E15" i="12"/>
  <c r="G15" i="12"/>
  <c r="I15" i="12"/>
  <c r="K15" i="12" s="1"/>
  <c r="O15" i="12" s="1"/>
  <c r="E14" i="12"/>
  <c r="G14" i="12"/>
  <c r="I14" i="12"/>
  <c r="K14" i="12" s="1"/>
  <c r="O14" i="12" s="1"/>
  <c r="E13" i="12"/>
  <c r="I13" i="12" s="1"/>
  <c r="K13" i="12" s="1"/>
  <c r="O13" i="12" s="1"/>
  <c r="G13" i="12"/>
  <c r="E12" i="12"/>
  <c r="I12" i="12" s="1"/>
  <c r="K12" i="12" s="1"/>
  <c r="O12" i="12" s="1"/>
  <c r="G12" i="12"/>
  <c r="E11" i="12"/>
  <c r="I11" i="12" s="1"/>
  <c r="K11" i="12" s="1"/>
  <c r="O11" i="12" s="1"/>
  <c r="G11" i="12"/>
  <c r="E37" i="11"/>
  <c r="I37" i="11" s="1"/>
  <c r="K37" i="11" s="1"/>
  <c r="O37" i="11" s="1"/>
  <c r="G37" i="11"/>
  <c r="E36" i="11"/>
  <c r="G36" i="11"/>
  <c r="I36" i="11" s="1"/>
  <c r="K36" i="11" s="1"/>
  <c r="O36" i="11"/>
  <c r="E35" i="11"/>
  <c r="I35" i="11" s="1"/>
  <c r="K35" i="11" s="1"/>
  <c r="O35" i="11" s="1"/>
  <c r="G35" i="11"/>
  <c r="E34" i="11"/>
  <c r="G34" i="11"/>
  <c r="I34" i="11"/>
  <c r="K34" i="11" s="1"/>
  <c r="O34" i="11"/>
  <c r="E33" i="11"/>
  <c r="G33" i="11"/>
  <c r="I33" i="11"/>
  <c r="K33" i="11" s="1"/>
  <c r="O33" i="11" s="1"/>
  <c r="E32" i="11"/>
  <c r="I32" i="11" s="1"/>
  <c r="K32" i="11" s="1"/>
  <c r="O32" i="11" s="1"/>
  <c r="G32" i="11"/>
  <c r="E31" i="11"/>
  <c r="I31" i="11" s="1"/>
  <c r="K31" i="11" s="1"/>
  <c r="O31" i="11" s="1"/>
  <c r="G31" i="11"/>
  <c r="E30" i="11"/>
  <c r="I30" i="11" s="1"/>
  <c r="K30" i="11" s="1"/>
  <c r="O30" i="11" s="1"/>
  <c r="G30" i="11"/>
  <c r="E29" i="11"/>
  <c r="G29" i="11"/>
  <c r="E28" i="11"/>
  <c r="G28" i="11"/>
  <c r="I28" i="11" s="1"/>
  <c r="K28" i="11" s="1"/>
  <c r="O28" i="11" s="1"/>
  <c r="E27" i="11"/>
  <c r="G27" i="11"/>
  <c r="E26" i="11"/>
  <c r="G26" i="11"/>
  <c r="I26" i="11"/>
  <c r="K26" i="11" s="1"/>
  <c r="O26" i="11" s="1"/>
  <c r="E25" i="11"/>
  <c r="G25" i="11"/>
  <c r="I25" i="11"/>
  <c r="K25" i="11" s="1"/>
  <c r="O25" i="11" s="1"/>
  <c r="E24" i="11"/>
  <c r="I24" i="11" s="1"/>
  <c r="K24" i="11" s="1"/>
  <c r="O24" i="11" s="1"/>
  <c r="G24" i="11"/>
  <c r="E23" i="11"/>
  <c r="I23" i="11" s="1"/>
  <c r="G23" i="11"/>
  <c r="K23" i="11"/>
  <c r="O23" i="11" s="1"/>
  <c r="E22" i="11"/>
  <c r="I22" i="11" s="1"/>
  <c r="K22" i="11" s="1"/>
  <c r="O22" i="11" s="1"/>
  <c r="G22" i="11"/>
  <c r="E21" i="11"/>
  <c r="I21" i="11" s="1"/>
  <c r="K21" i="11" s="1"/>
  <c r="O21" i="11" s="1"/>
  <c r="G21" i="11"/>
  <c r="E20" i="11"/>
  <c r="G20" i="11"/>
  <c r="I20" i="11" s="1"/>
  <c r="K20" i="11" s="1"/>
  <c r="O20" i="11"/>
  <c r="E19" i="11"/>
  <c r="G19" i="11"/>
  <c r="E18" i="11"/>
  <c r="G18" i="11"/>
  <c r="I18" i="11"/>
  <c r="K18" i="11" s="1"/>
  <c r="O18" i="11" s="1"/>
  <c r="E17" i="11"/>
  <c r="G17" i="11"/>
  <c r="I17" i="11"/>
  <c r="K17" i="11" s="1"/>
  <c r="O17" i="11" s="1"/>
  <c r="E16" i="11"/>
  <c r="G16" i="11"/>
  <c r="I16" i="11"/>
  <c r="K16" i="11" s="1"/>
  <c r="O16" i="11" s="1"/>
  <c r="E15" i="11"/>
  <c r="I15" i="11" s="1"/>
  <c r="K15" i="11" s="1"/>
  <c r="O15" i="11" s="1"/>
  <c r="G15" i="11"/>
  <c r="E14" i="11"/>
  <c r="I14" i="11" s="1"/>
  <c r="K14" i="11" s="1"/>
  <c r="O14" i="11" s="1"/>
  <c r="G14" i="11"/>
  <c r="E13" i="11"/>
  <c r="G13" i="11"/>
  <c r="E12" i="11"/>
  <c r="G12" i="11"/>
  <c r="I12" i="11" s="1"/>
  <c r="K12" i="11" s="1"/>
  <c r="O12" i="11" s="1"/>
  <c r="E11" i="11"/>
  <c r="I11" i="11" s="1"/>
  <c r="K11" i="11" s="1"/>
  <c r="O11" i="11" s="1"/>
  <c r="G11" i="11"/>
  <c r="E37" i="10"/>
  <c r="G37" i="10"/>
  <c r="I37" i="10"/>
  <c r="K37" i="10" s="1"/>
  <c r="O37" i="10"/>
  <c r="E36" i="10"/>
  <c r="G36" i="10"/>
  <c r="I36" i="10"/>
  <c r="K36" i="10" s="1"/>
  <c r="O36" i="10" s="1"/>
  <c r="E35" i="10"/>
  <c r="G35" i="10"/>
  <c r="I35" i="10"/>
  <c r="K35" i="10" s="1"/>
  <c r="O35" i="10" s="1"/>
  <c r="E34" i="10"/>
  <c r="I34" i="10" s="1"/>
  <c r="K34" i="10" s="1"/>
  <c r="O34" i="10" s="1"/>
  <c r="G34" i="10"/>
  <c r="E33" i="10"/>
  <c r="I33" i="10" s="1"/>
  <c r="K33" i="10" s="1"/>
  <c r="O33" i="10" s="1"/>
  <c r="G33" i="10"/>
  <c r="E32" i="10"/>
  <c r="G32" i="10"/>
  <c r="E31" i="10"/>
  <c r="G31" i="10"/>
  <c r="I31" i="10" s="1"/>
  <c r="K31" i="10" s="1"/>
  <c r="O31" i="10" s="1"/>
  <c r="E30" i="10"/>
  <c r="G30" i="10"/>
  <c r="E29" i="10"/>
  <c r="G29" i="10"/>
  <c r="I29" i="10"/>
  <c r="K29" i="10" s="1"/>
  <c r="O29" i="10" s="1"/>
  <c r="E28" i="10"/>
  <c r="G28" i="10"/>
  <c r="I28" i="10"/>
  <c r="K28" i="10" s="1"/>
  <c r="O28" i="10" s="1"/>
  <c r="E27" i="10"/>
  <c r="I27" i="10" s="1"/>
  <c r="K27" i="10" s="1"/>
  <c r="O27" i="10" s="1"/>
  <c r="G27" i="10"/>
  <c r="E26" i="10"/>
  <c r="I26" i="10" s="1"/>
  <c r="K26" i="10" s="1"/>
  <c r="O26" i="10" s="1"/>
  <c r="G26" i="10"/>
  <c r="E25" i="10"/>
  <c r="I25" i="10" s="1"/>
  <c r="K25" i="10" s="1"/>
  <c r="O25" i="10" s="1"/>
  <c r="G25" i="10"/>
  <c r="E24" i="10"/>
  <c r="I24" i="10" s="1"/>
  <c r="K24" i="10" s="1"/>
  <c r="O24" i="10" s="1"/>
  <c r="G24" i="10"/>
  <c r="E23" i="10"/>
  <c r="G23" i="10"/>
  <c r="I23" i="10" s="1"/>
  <c r="K23" i="10" s="1"/>
  <c r="O23" i="10"/>
  <c r="E22" i="10"/>
  <c r="I22" i="10" s="1"/>
  <c r="K22" i="10" s="1"/>
  <c r="O22" i="10" s="1"/>
  <c r="G22" i="10"/>
  <c r="E21" i="10"/>
  <c r="G21" i="10"/>
  <c r="I21" i="10"/>
  <c r="K21" i="10" s="1"/>
  <c r="O21" i="10"/>
  <c r="E20" i="10"/>
  <c r="G20" i="10"/>
  <c r="I20" i="10"/>
  <c r="K20" i="10" s="1"/>
  <c r="O20" i="10" s="1"/>
  <c r="E19" i="10"/>
  <c r="I19" i="10" s="1"/>
  <c r="K19" i="10" s="1"/>
  <c r="O19" i="10" s="1"/>
  <c r="G19" i="10"/>
  <c r="E18" i="10"/>
  <c r="I18" i="10" s="1"/>
  <c r="G18" i="10"/>
  <c r="K18" i="10"/>
  <c r="O18" i="10" s="1"/>
  <c r="E17" i="10"/>
  <c r="I17" i="10" s="1"/>
  <c r="K17" i="10" s="1"/>
  <c r="O17" i="10" s="1"/>
  <c r="G17" i="10"/>
  <c r="E16" i="10"/>
  <c r="G16" i="10"/>
  <c r="E15" i="10"/>
  <c r="G15" i="10"/>
  <c r="I15" i="10" s="1"/>
  <c r="K15" i="10" s="1"/>
  <c r="O15" i="10" s="1"/>
  <c r="E14" i="10"/>
  <c r="I14" i="10" s="1"/>
  <c r="K14" i="10" s="1"/>
  <c r="O14" i="10" s="1"/>
  <c r="G14" i="10"/>
  <c r="E13" i="10"/>
  <c r="G13" i="10"/>
  <c r="I13" i="10"/>
  <c r="K13" i="10" s="1"/>
  <c r="O13" i="10"/>
  <c r="E12" i="10"/>
  <c r="G12" i="10"/>
  <c r="I12" i="10"/>
  <c r="K12" i="10" s="1"/>
  <c r="O12" i="10" s="1"/>
  <c r="E11" i="10"/>
  <c r="G11" i="10"/>
  <c r="I11" i="10"/>
  <c r="K11" i="10" s="1"/>
  <c r="O11" i="10" s="1"/>
  <c r="E37" i="9"/>
  <c r="G37" i="9"/>
  <c r="I37" i="9"/>
  <c r="K37" i="9"/>
  <c r="O37" i="9" s="1"/>
  <c r="E36" i="9"/>
  <c r="I36" i="9" s="1"/>
  <c r="K36" i="9" s="1"/>
  <c r="O36" i="9" s="1"/>
  <c r="G36" i="9"/>
  <c r="E35" i="9"/>
  <c r="G35" i="9"/>
  <c r="E34" i="9"/>
  <c r="G34" i="9"/>
  <c r="I34" i="9" s="1"/>
  <c r="K34" i="9" s="1"/>
  <c r="O34" i="9" s="1"/>
  <c r="E33" i="9"/>
  <c r="I33" i="9" s="1"/>
  <c r="K33" i="9" s="1"/>
  <c r="O33" i="9" s="1"/>
  <c r="G33" i="9"/>
  <c r="E32" i="9"/>
  <c r="G32" i="9"/>
  <c r="I32" i="9"/>
  <c r="K32" i="9" s="1"/>
  <c r="O32" i="9"/>
  <c r="E31" i="9"/>
  <c r="G31" i="9"/>
  <c r="I31" i="9"/>
  <c r="K31" i="9" s="1"/>
  <c r="O31" i="9" s="1"/>
  <c r="E30" i="9"/>
  <c r="G30" i="9"/>
  <c r="I30" i="9"/>
  <c r="K30" i="9" s="1"/>
  <c r="O30" i="9" s="1"/>
  <c r="E29" i="9"/>
  <c r="G29" i="9"/>
  <c r="I29" i="9"/>
  <c r="K29" i="9"/>
  <c r="O29" i="9" s="1"/>
  <c r="E28" i="9"/>
  <c r="I28" i="9" s="1"/>
  <c r="K28" i="9" s="1"/>
  <c r="O28" i="9" s="1"/>
  <c r="G28" i="9"/>
  <c r="E27" i="9"/>
  <c r="G27" i="9"/>
  <c r="E26" i="9"/>
  <c r="G26" i="9"/>
  <c r="I26" i="9" s="1"/>
  <c r="K26" i="9" s="1"/>
  <c r="O26" i="9" s="1"/>
  <c r="E25" i="9"/>
  <c r="I25" i="9" s="1"/>
  <c r="K25" i="9" s="1"/>
  <c r="O25" i="9" s="1"/>
  <c r="G25" i="9"/>
  <c r="E24" i="9"/>
  <c r="G24" i="9"/>
  <c r="I24" i="9"/>
  <c r="K24" i="9" s="1"/>
  <c r="O24" i="9"/>
  <c r="E23" i="9"/>
  <c r="G23" i="9"/>
  <c r="I23" i="9"/>
  <c r="K23" i="9" s="1"/>
  <c r="O23" i="9" s="1"/>
  <c r="E22" i="9"/>
  <c r="G22" i="9"/>
  <c r="I22" i="9"/>
  <c r="K22" i="9" s="1"/>
  <c r="O22" i="9" s="1"/>
  <c r="E21" i="9"/>
  <c r="G21" i="9"/>
  <c r="I21" i="9"/>
  <c r="K21" i="9"/>
  <c r="O21" i="9" s="1"/>
  <c r="E20" i="9"/>
  <c r="I20" i="9" s="1"/>
  <c r="K20" i="9" s="1"/>
  <c r="O20" i="9" s="1"/>
  <c r="G20" i="9"/>
  <c r="E19" i="9"/>
  <c r="G19" i="9"/>
  <c r="E18" i="9"/>
  <c r="G18" i="9"/>
  <c r="I18" i="9" s="1"/>
  <c r="K18" i="9" s="1"/>
  <c r="O18" i="9" s="1"/>
  <c r="E17" i="9"/>
  <c r="I17" i="9" s="1"/>
  <c r="K17" i="9" s="1"/>
  <c r="O17" i="9" s="1"/>
  <c r="G17" i="9"/>
  <c r="E16" i="9"/>
  <c r="G16" i="9"/>
  <c r="I16" i="9"/>
  <c r="K16" i="9" s="1"/>
  <c r="O16" i="9"/>
  <c r="E15" i="9"/>
  <c r="G15" i="9"/>
  <c r="I15" i="9"/>
  <c r="K15" i="9" s="1"/>
  <c r="O15" i="9" s="1"/>
  <c r="E14" i="9"/>
  <c r="G14" i="9"/>
  <c r="I14" i="9"/>
  <c r="K14" i="9" s="1"/>
  <c r="O14" i="9" s="1"/>
  <c r="E13" i="9"/>
  <c r="G13" i="9"/>
  <c r="I13" i="9"/>
  <c r="K13" i="9"/>
  <c r="O13" i="9" s="1"/>
  <c r="E12" i="9"/>
  <c r="I12" i="9" s="1"/>
  <c r="K12" i="9" s="1"/>
  <c r="O12" i="9" s="1"/>
  <c r="G12" i="9"/>
  <c r="E11" i="9"/>
  <c r="G11" i="9"/>
  <c r="O13" i="8"/>
  <c r="O16" i="8"/>
  <c r="O17" i="8"/>
  <c r="O19" i="8"/>
  <c r="O21" i="8"/>
  <c r="O23" i="8"/>
  <c r="O24" i="8"/>
  <c r="O25" i="8"/>
  <c r="O26" i="8"/>
  <c r="O27" i="8"/>
  <c r="O29" i="8"/>
  <c r="O32" i="8"/>
  <c r="O33" i="8"/>
  <c r="O35" i="8"/>
  <c r="O37" i="8"/>
  <c r="O11" i="8"/>
  <c r="BU11" i="7"/>
  <c r="BU12" i="7"/>
  <c r="BU13" i="7"/>
  <c r="BU14" i="7"/>
  <c r="BU15" i="7"/>
  <c r="BU16" i="7"/>
  <c r="BU17" i="7"/>
  <c r="BU18" i="7"/>
  <c r="BU19" i="7"/>
  <c r="BU20" i="7"/>
  <c r="BU21" i="7"/>
  <c r="BU22" i="7"/>
  <c r="BU23" i="7"/>
  <c r="BU24" i="7"/>
  <c r="BU25" i="7"/>
  <c r="BU26" i="7"/>
  <c r="BU27" i="7"/>
  <c r="BU28" i="7"/>
  <c r="BU29" i="7"/>
  <c r="BU30" i="7"/>
  <c r="BU31" i="7"/>
  <c r="BU32" i="7"/>
  <c r="BU33" i="7"/>
  <c r="BU34" i="7"/>
  <c r="BU35" i="7"/>
  <c r="BU36" i="7"/>
  <c r="BU10" i="7"/>
  <c r="BS11" i="7"/>
  <c r="BS12" i="7"/>
  <c r="BS13" i="7"/>
  <c r="BS14" i="7"/>
  <c r="BS15" i="7"/>
  <c r="BS16" i="7"/>
  <c r="BS17" i="7"/>
  <c r="BS18" i="7"/>
  <c r="BS19" i="7"/>
  <c r="BS20" i="7"/>
  <c r="BS21" i="7"/>
  <c r="BS22" i="7"/>
  <c r="BS23" i="7"/>
  <c r="BS24" i="7"/>
  <c r="BS25" i="7"/>
  <c r="BS26" i="7"/>
  <c r="BS27" i="7"/>
  <c r="BS28" i="7"/>
  <c r="BS29" i="7"/>
  <c r="BS30" i="7"/>
  <c r="BS31" i="7"/>
  <c r="BS32" i="7"/>
  <c r="BS33" i="7"/>
  <c r="BS34" i="7"/>
  <c r="BS35" i="7"/>
  <c r="BS36" i="7"/>
  <c r="BS10" i="7"/>
  <c r="BQ11" i="7"/>
  <c r="BQ12" i="7"/>
  <c r="BQ13" i="7"/>
  <c r="BQ14" i="7"/>
  <c r="BQ15" i="7"/>
  <c r="BQ16" i="7"/>
  <c r="BQ17" i="7"/>
  <c r="BQ18" i="7"/>
  <c r="BQ19" i="7"/>
  <c r="BQ20" i="7"/>
  <c r="BQ21" i="7"/>
  <c r="BQ22" i="7"/>
  <c r="BQ23" i="7"/>
  <c r="BQ24" i="7"/>
  <c r="BQ25" i="7"/>
  <c r="BQ26" i="7"/>
  <c r="BQ27" i="7"/>
  <c r="BQ28" i="7"/>
  <c r="BQ29" i="7"/>
  <c r="BQ30" i="7"/>
  <c r="BQ31" i="7"/>
  <c r="BQ32" i="7"/>
  <c r="BQ33" i="7"/>
  <c r="BQ34" i="7"/>
  <c r="BQ35" i="7"/>
  <c r="BQ36" i="7"/>
  <c r="BQ10" i="7"/>
  <c r="BO11" i="7"/>
  <c r="BO12" i="7"/>
  <c r="BO13" i="7"/>
  <c r="BO14" i="7"/>
  <c r="BO15" i="7"/>
  <c r="BO16" i="7"/>
  <c r="BO17" i="7"/>
  <c r="BO18" i="7"/>
  <c r="BO19" i="7"/>
  <c r="BO20" i="7"/>
  <c r="BO21" i="7"/>
  <c r="BO22" i="7"/>
  <c r="BO23" i="7"/>
  <c r="BO24" i="7"/>
  <c r="BO25" i="7"/>
  <c r="BO26" i="7"/>
  <c r="BO27" i="7"/>
  <c r="BO28" i="7"/>
  <c r="BO29" i="7"/>
  <c r="BO30" i="7"/>
  <c r="BO31" i="7"/>
  <c r="BO32" i="7"/>
  <c r="BO33" i="7"/>
  <c r="BO34" i="7"/>
  <c r="BO35" i="7"/>
  <c r="BO36" i="7"/>
  <c r="BO10" i="7"/>
  <c r="BM11" i="7"/>
  <c r="BM12" i="7"/>
  <c r="BM13" i="7"/>
  <c r="BM14" i="7"/>
  <c r="BM15" i="7"/>
  <c r="BM16" i="7"/>
  <c r="BM17" i="7"/>
  <c r="BM18" i="7"/>
  <c r="BM19" i="7"/>
  <c r="BM20" i="7"/>
  <c r="BM21" i="7"/>
  <c r="BM22" i="7"/>
  <c r="BM23" i="7"/>
  <c r="BM24" i="7"/>
  <c r="BM25" i="7"/>
  <c r="BM26" i="7"/>
  <c r="BM27" i="7"/>
  <c r="BM28" i="7"/>
  <c r="BM29" i="7"/>
  <c r="BM30" i="7"/>
  <c r="BM31" i="7"/>
  <c r="BM32" i="7"/>
  <c r="BM33" i="7"/>
  <c r="BM34" i="7"/>
  <c r="BM35" i="7"/>
  <c r="BM36" i="7"/>
  <c r="BM10" i="7"/>
  <c r="BK11" i="7"/>
  <c r="BK12" i="7"/>
  <c r="BK13" i="7"/>
  <c r="BK14" i="7"/>
  <c r="BK15" i="7"/>
  <c r="BK16" i="7"/>
  <c r="BK17" i="7"/>
  <c r="BK18" i="7"/>
  <c r="BK19" i="7"/>
  <c r="BK20" i="7"/>
  <c r="BK21" i="7"/>
  <c r="BK22" i="7"/>
  <c r="BK23" i="7"/>
  <c r="BK24" i="7"/>
  <c r="BK25" i="7"/>
  <c r="BK26" i="7"/>
  <c r="BK27" i="7"/>
  <c r="BK28" i="7"/>
  <c r="BK29" i="7"/>
  <c r="BK30" i="7"/>
  <c r="BK31" i="7"/>
  <c r="BK32" i="7"/>
  <c r="BK33" i="7"/>
  <c r="BK34" i="7"/>
  <c r="BK35" i="7"/>
  <c r="BK10" i="7"/>
  <c r="BH11" i="7"/>
  <c r="BH12" i="7"/>
  <c r="BH13" i="7"/>
  <c r="BH14" i="7"/>
  <c r="BH15" i="7"/>
  <c r="BH16" i="7"/>
  <c r="BH17" i="7"/>
  <c r="BH18" i="7"/>
  <c r="BH19" i="7"/>
  <c r="BH20" i="7"/>
  <c r="BH21" i="7"/>
  <c r="BH22" i="7"/>
  <c r="BH23" i="7"/>
  <c r="BH24" i="7"/>
  <c r="BH25" i="7"/>
  <c r="BH26" i="7"/>
  <c r="BH27" i="7"/>
  <c r="BH28" i="7"/>
  <c r="BH29" i="7"/>
  <c r="BH30" i="7"/>
  <c r="BH31" i="7"/>
  <c r="BH32" i="7"/>
  <c r="BH33" i="7"/>
  <c r="BH34" i="7"/>
  <c r="BH35" i="7"/>
  <c r="BH36" i="7"/>
  <c r="BH10" i="7"/>
  <c r="BF11" i="7"/>
  <c r="BF12" i="7"/>
  <c r="BF13" i="7"/>
  <c r="BF14" i="7"/>
  <c r="BF15" i="7"/>
  <c r="BF16" i="7"/>
  <c r="BF17" i="7"/>
  <c r="BF18" i="7"/>
  <c r="BF19" i="7"/>
  <c r="BF20" i="7"/>
  <c r="BF21" i="7"/>
  <c r="BF22" i="7"/>
  <c r="BF23" i="7"/>
  <c r="BF24" i="7"/>
  <c r="BF25" i="7"/>
  <c r="BF26" i="7"/>
  <c r="BF27" i="7"/>
  <c r="BF28" i="7"/>
  <c r="BF29" i="7"/>
  <c r="BF30" i="7"/>
  <c r="BF31" i="7"/>
  <c r="BF32" i="7"/>
  <c r="BF33" i="7"/>
  <c r="BF34" i="7"/>
  <c r="BF35" i="7"/>
  <c r="BF36" i="7"/>
  <c r="BF10" i="7"/>
  <c r="BD11" i="7"/>
  <c r="BD12" i="7"/>
  <c r="BD13" i="7"/>
  <c r="BD14" i="7"/>
  <c r="BD15" i="7"/>
  <c r="BD16" i="7"/>
  <c r="BD17" i="7"/>
  <c r="BD18" i="7"/>
  <c r="BD19" i="7"/>
  <c r="BD20" i="7"/>
  <c r="BD21" i="7"/>
  <c r="BD22" i="7"/>
  <c r="BD23" i="7"/>
  <c r="BD24" i="7"/>
  <c r="BD25" i="7"/>
  <c r="BD26" i="7"/>
  <c r="BD27" i="7"/>
  <c r="BD28" i="7"/>
  <c r="BD29" i="7"/>
  <c r="BD30" i="7"/>
  <c r="BD31" i="7"/>
  <c r="BD32" i="7"/>
  <c r="BD33" i="7"/>
  <c r="BD34" i="7"/>
  <c r="BD35" i="7"/>
  <c r="BD36" i="7"/>
  <c r="BD10" i="7"/>
  <c r="BB11" i="7"/>
  <c r="BB12" i="7"/>
  <c r="BB13" i="7"/>
  <c r="BB14" i="7"/>
  <c r="BB15" i="7"/>
  <c r="BB16" i="7"/>
  <c r="BB17" i="7"/>
  <c r="BB18" i="7"/>
  <c r="BB19" i="7"/>
  <c r="BB20" i="7"/>
  <c r="BB21" i="7"/>
  <c r="BB22" i="7"/>
  <c r="BB23" i="7"/>
  <c r="BB24" i="7"/>
  <c r="BB25" i="7"/>
  <c r="BB26" i="7"/>
  <c r="BB27" i="7"/>
  <c r="BB28" i="7"/>
  <c r="BB29" i="7"/>
  <c r="BB30" i="7"/>
  <c r="BB31" i="7"/>
  <c r="BB32" i="7"/>
  <c r="BB33" i="7"/>
  <c r="BB34" i="7"/>
  <c r="BB35" i="7"/>
  <c r="BB36" i="7"/>
  <c r="BB10" i="7"/>
  <c r="AZ11" i="7"/>
  <c r="AZ12" i="7"/>
  <c r="AZ13" i="7"/>
  <c r="AZ14" i="7"/>
  <c r="AZ15" i="7"/>
  <c r="AZ16" i="7"/>
  <c r="AZ17" i="7"/>
  <c r="AZ18" i="7"/>
  <c r="AZ19" i="7"/>
  <c r="AZ20" i="7"/>
  <c r="AZ21" i="7"/>
  <c r="AZ22" i="7"/>
  <c r="AZ23" i="7"/>
  <c r="AZ24" i="7"/>
  <c r="AZ25" i="7"/>
  <c r="AZ26" i="7"/>
  <c r="AZ27" i="7"/>
  <c r="AZ28" i="7"/>
  <c r="AZ29" i="7"/>
  <c r="AZ30" i="7"/>
  <c r="AZ31" i="7"/>
  <c r="AZ32" i="7"/>
  <c r="AZ33" i="7"/>
  <c r="AZ34" i="7"/>
  <c r="AZ35" i="7"/>
  <c r="AZ36" i="7"/>
  <c r="AZ10" i="7"/>
  <c r="AX11" i="7"/>
  <c r="AX12" i="7"/>
  <c r="AX13" i="7"/>
  <c r="AX14" i="7"/>
  <c r="AX15" i="7"/>
  <c r="AX16" i="7"/>
  <c r="AX17" i="7"/>
  <c r="AX18" i="7"/>
  <c r="AX19" i="7"/>
  <c r="AX20" i="7"/>
  <c r="AX21" i="7"/>
  <c r="AX22" i="7"/>
  <c r="AX23" i="7"/>
  <c r="AX24" i="7"/>
  <c r="AX25" i="7"/>
  <c r="AX26" i="7"/>
  <c r="AX27" i="7"/>
  <c r="AX28" i="7"/>
  <c r="AX29" i="7"/>
  <c r="AX30" i="7"/>
  <c r="AX31" i="7"/>
  <c r="AX32" i="7"/>
  <c r="AX33" i="7"/>
  <c r="AX34" i="7"/>
  <c r="AX35" i="7"/>
  <c r="AX36" i="7"/>
  <c r="AX10" i="7"/>
  <c r="AV11" i="7"/>
  <c r="AV12" i="7"/>
  <c r="AV13" i="7"/>
  <c r="AV14" i="7"/>
  <c r="AV15" i="7"/>
  <c r="AV16" i="7"/>
  <c r="AV17" i="7"/>
  <c r="AV18" i="7"/>
  <c r="AV19" i="7"/>
  <c r="AV20" i="7"/>
  <c r="AV21" i="7"/>
  <c r="AV22" i="7"/>
  <c r="AV23" i="7"/>
  <c r="AV24" i="7"/>
  <c r="AV25" i="7"/>
  <c r="AV26" i="7"/>
  <c r="AV27" i="7"/>
  <c r="AV28" i="7"/>
  <c r="AV29" i="7"/>
  <c r="AV30" i="7"/>
  <c r="AV31" i="7"/>
  <c r="AV32" i="7"/>
  <c r="AV33" i="7"/>
  <c r="AV34" i="7"/>
  <c r="AV35" i="7"/>
  <c r="AV36" i="7"/>
  <c r="AV10" i="7"/>
  <c r="AT11" i="7"/>
  <c r="AT12" i="7"/>
  <c r="AT13" i="7"/>
  <c r="AT14" i="7"/>
  <c r="AT15" i="7"/>
  <c r="AT16" i="7"/>
  <c r="AT17" i="7"/>
  <c r="AT18" i="7"/>
  <c r="AT19" i="7"/>
  <c r="AT20" i="7"/>
  <c r="AT21" i="7"/>
  <c r="AT22" i="7"/>
  <c r="AT23" i="7"/>
  <c r="AT24" i="7"/>
  <c r="AT25" i="7"/>
  <c r="AT26" i="7"/>
  <c r="AT27" i="7"/>
  <c r="AT28" i="7"/>
  <c r="AT29" i="7"/>
  <c r="AT30" i="7"/>
  <c r="AT31" i="7"/>
  <c r="AT32" i="7"/>
  <c r="AT33" i="7"/>
  <c r="AT34" i="7"/>
  <c r="AT35" i="7"/>
  <c r="AT10" i="7"/>
  <c r="AR11" i="7"/>
  <c r="AR12" i="7"/>
  <c r="AR13" i="7"/>
  <c r="AR14" i="7"/>
  <c r="AR15" i="7"/>
  <c r="AR16" i="7"/>
  <c r="AR17" i="7"/>
  <c r="AR18" i="7"/>
  <c r="AR19" i="7"/>
  <c r="AR20" i="7"/>
  <c r="AR21" i="7"/>
  <c r="AR22" i="7"/>
  <c r="AR23" i="7"/>
  <c r="AR24" i="7"/>
  <c r="AR25" i="7"/>
  <c r="AR26" i="7"/>
  <c r="AR27" i="7"/>
  <c r="AR28" i="7"/>
  <c r="AR29" i="7"/>
  <c r="AR30" i="7"/>
  <c r="AR31" i="7"/>
  <c r="AR32" i="7"/>
  <c r="AR33" i="7"/>
  <c r="AR34" i="7"/>
  <c r="AR35" i="7"/>
  <c r="AR36" i="7"/>
  <c r="AR10" i="7"/>
  <c r="AO11" i="7"/>
  <c r="AO12" i="7"/>
  <c r="AO13" i="7"/>
  <c r="AO14" i="7"/>
  <c r="AO15" i="7"/>
  <c r="AO16" i="7"/>
  <c r="AO17" i="7"/>
  <c r="AO18" i="7"/>
  <c r="AO19" i="7"/>
  <c r="AO20" i="7"/>
  <c r="AO21" i="7"/>
  <c r="AO22" i="7"/>
  <c r="AO23" i="7"/>
  <c r="AO24" i="7"/>
  <c r="AO25" i="7"/>
  <c r="AO26" i="7"/>
  <c r="AO27" i="7"/>
  <c r="AO28" i="7"/>
  <c r="AO29" i="7"/>
  <c r="AO30" i="7"/>
  <c r="AO31" i="7"/>
  <c r="AO32" i="7"/>
  <c r="AO33" i="7"/>
  <c r="AO34" i="7"/>
  <c r="AO35" i="7"/>
  <c r="AO36" i="7"/>
  <c r="AO10" i="7"/>
  <c r="AM11" i="7"/>
  <c r="AM12" i="7"/>
  <c r="AM13" i="7"/>
  <c r="AM14" i="7"/>
  <c r="AM15" i="7"/>
  <c r="AM16" i="7"/>
  <c r="AM17" i="7"/>
  <c r="AM18" i="7"/>
  <c r="AM19" i="7"/>
  <c r="AM20" i="7"/>
  <c r="AM21" i="7"/>
  <c r="AM22" i="7"/>
  <c r="AM23" i="7"/>
  <c r="AM24" i="7"/>
  <c r="AM25" i="7"/>
  <c r="AM26" i="7"/>
  <c r="AM27" i="7"/>
  <c r="AM28" i="7"/>
  <c r="AM29" i="7"/>
  <c r="AM30" i="7"/>
  <c r="AM31" i="7"/>
  <c r="AM32" i="7"/>
  <c r="AM33" i="7"/>
  <c r="AM34" i="7"/>
  <c r="AM35" i="7"/>
  <c r="AM36" i="7"/>
  <c r="AM10" i="7"/>
  <c r="AK11" i="7"/>
  <c r="AK12" i="7"/>
  <c r="AK13" i="7"/>
  <c r="AK14" i="7"/>
  <c r="AK15" i="7"/>
  <c r="AK16" i="7"/>
  <c r="AK17" i="7"/>
  <c r="AK18" i="7"/>
  <c r="AK19" i="7"/>
  <c r="AK20" i="7"/>
  <c r="AK21" i="7"/>
  <c r="AK22" i="7"/>
  <c r="AK23" i="7"/>
  <c r="AK24" i="7"/>
  <c r="AK25" i="7"/>
  <c r="AK26" i="7"/>
  <c r="AK27" i="7"/>
  <c r="AK28" i="7"/>
  <c r="AK29" i="7"/>
  <c r="AK30" i="7"/>
  <c r="AK31" i="7"/>
  <c r="AK32" i="7"/>
  <c r="AK33" i="7"/>
  <c r="AK34" i="7"/>
  <c r="AK35" i="7"/>
  <c r="AK36" i="7"/>
  <c r="AK10" i="7"/>
  <c r="AI11" i="7"/>
  <c r="AI12" i="7"/>
  <c r="AI13" i="7"/>
  <c r="AI14" i="7"/>
  <c r="AI15" i="7"/>
  <c r="AI16" i="7"/>
  <c r="AI17" i="7"/>
  <c r="AI18" i="7"/>
  <c r="AI19" i="7"/>
  <c r="AI20" i="7"/>
  <c r="AI21" i="7"/>
  <c r="AI22" i="7"/>
  <c r="AI23" i="7"/>
  <c r="AI24" i="7"/>
  <c r="AI25" i="7"/>
  <c r="AI26" i="7"/>
  <c r="AI27" i="7"/>
  <c r="AI28" i="7"/>
  <c r="AI29" i="7"/>
  <c r="AI30" i="7"/>
  <c r="AI31" i="7"/>
  <c r="AI32" i="7"/>
  <c r="AI33" i="7"/>
  <c r="AI34" i="7"/>
  <c r="AI35" i="7"/>
  <c r="AI36" i="7"/>
  <c r="AI10" i="7"/>
  <c r="AG11" i="7"/>
  <c r="AG12" i="7"/>
  <c r="AG13" i="7"/>
  <c r="AG14" i="7"/>
  <c r="AG15" i="7"/>
  <c r="AG16" i="7"/>
  <c r="AG17" i="7"/>
  <c r="AG18" i="7"/>
  <c r="AG19" i="7"/>
  <c r="AG20" i="7"/>
  <c r="AG21" i="7"/>
  <c r="AG22" i="7"/>
  <c r="AG23" i="7"/>
  <c r="AG24" i="7"/>
  <c r="AG25" i="7"/>
  <c r="AG26" i="7"/>
  <c r="AG27" i="7"/>
  <c r="AG28" i="7"/>
  <c r="AG29" i="7"/>
  <c r="AG30" i="7"/>
  <c r="AG31" i="7"/>
  <c r="AG32" i="7"/>
  <c r="AG33" i="7"/>
  <c r="AG34" i="7"/>
  <c r="AG35" i="7"/>
  <c r="AG36" i="7"/>
  <c r="AG10" i="7"/>
  <c r="AE36" i="7"/>
  <c r="AE11" i="7"/>
  <c r="AE12" i="7"/>
  <c r="AE13" i="7"/>
  <c r="AE14" i="7"/>
  <c r="AE15" i="7"/>
  <c r="AE16" i="7"/>
  <c r="AE17" i="7"/>
  <c r="AE18" i="7"/>
  <c r="AE19" i="7"/>
  <c r="AE20" i="7"/>
  <c r="AE21" i="7"/>
  <c r="AE22" i="7"/>
  <c r="AE23" i="7"/>
  <c r="AE24" i="7"/>
  <c r="AE25" i="7"/>
  <c r="AE26" i="7"/>
  <c r="AE27" i="7"/>
  <c r="AE28" i="7"/>
  <c r="AE29" i="7"/>
  <c r="AE30" i="7"/>
  <c r="AE31" i="7"/>
  <c r="AE32" i="7"/>
  <c r="AE33" i="7"/>
  <c r="AE34" i="7"/>
  <c r="AE35" i="7"/>
  <c r="AE10" i="7"/>
  <c r="AC11" i="7"/>
  <c r="AC12" i="7"/>
  <c r="AC13" i="7"/>
  <c r="AC14" i="7"/>
  <c r="AC15" i="7"/>
  <c r="AC16" i="7"/>
  <c r="AC17" i="7"/>
  <c r="AC18" i="7"/>
  <c r="AC19" i="7"/>
  <c r="AC20" i="7"/>
  <c r="AC21" i="7"/>
  <c r="AC22" i="7"/>
  <c r="AC23" i="7"/>
  <c r="AC24" i="7"/>
  <c r="AC25" i="7"/>
  <c r="AC26" i="7"/>
  <c r="AC27" i="7"/>
  <c r="AC28" i="7"/>
  <c r="AC29" i="7"/>
  <c r="AC30" i="7"/>
  <c r="AC31" i="7"/>
  <c r="AC32" i="7"/>
  <c r="AC33" i="7"/>
  <c r="AC34" i="7"/>
  <c r="AC35" i="7"/>
  <c r="AC10" i="7"/>
  <c r="AA11" i="7"/>
  <c r="AA12" i="7"/>
  <c r="AA13" i="7"/>
  <c r="AA14" i="7"/>
  <c r="AA15" i="7"/>
  <c r="AA16" i="7"/>
  <c r="AA17" i="7"/>
  <c r="AA18" i="7"/>
  <c r="AA19" i="7"/>
  <c r="AA20" i="7"/>
  <c r="AA21" i="7"/>
  <c r="AA22" i="7"/>
  <c r="AA23" i="7"/>
  <c r="AA24" i="7"/>
  <c r="AA25" i="7"/>
  <c r="AA26" i="7"/>
  <c r="AA27" i="7"/>
  <c r="AA28" i="7"/>
  <c r="AA29" i="7"/>
  <c r="AA30" i="7"/>
  <c r="AA31" i="7"/>
  <c r="AA32" i="7"/>
  <c r="AA33" i="7"/>
  <c r="AA34" i="7"/>
  <c r="AA35" i="7"/>
  <c r="AA36" i="7"/>
  <c r="AA10" i="7"/>
  <c r="Y11" i="7"/>
  <c r="Y12" i="7"/>
  <c r="Y13" i="7"/>
  <c r="Y14" i="7"/>
  <c r="Y15" i="7"/>
  <c r="Y16" i="7"/>
  <c r="Y17" i="7"/>
  <c r="Y18" i="7"/>
  <c r="Y19" i="7"/>
  <c r="Y20" i="7"/>
  <c r="Y21" i="7"/>
  <c r="Y22" i="7"/>
  <c r="Y23" i="7"/>
  <c r="Y24" i="7"/>
  <c r="Y25" i="7"/>
  <c r="Y26" i="7"/>
  <c r="Y27" i="7"/>
  <c r="Y28" i="7"/>
  <c r="Y29" i="7"/>
  <c r="Y30" i="7"/>
  <c r="Y31" i="7"/>
  <c r="Y32" i="7"/>
  <c r="Y33" i="7"/>
  <c r="Y34" i="7"/>
  <c r="Y35" i="7"/>
  <c r="Y36" i="7"/>
  <c r="Y10" i="7"/>
  <c r="W11" i="7"/>
  <c r="W12" i="7"/>
  <c r="W13" i="7"/>
  <c r="W14" i="7"/>
  <c r="W15" i="7"/>
  <c r="W16" i="7"/>
  <c r="W17" i="7"/>
  <c r="W18" i="7"/>
  <c r="W19" i="7"/>
  <c r="W20" i="7"/>
  <c r="W21" i="7"/>
  <c r="W22" i="7"/>
  <c r="W23" i="7"/>
  <c r="W24" i="7"/>
  <c r="W25" i="7"/>
  <c r="W26" i="7"/>
  <c r="W27" i="7"/>
  <c r="W28" i="7"/>
  <c r="W29" i="7"/>
  <c r="W30" i="7"/>
  <c r="W31" i="7"/>
  <c r="W32" i="7"/>
  <c r="W33" i="7"/>
  <c r="W34" i="7"/>
  <c r="W35" i="7"/>
  <c r="W36" i="7"/>
  <c r="W10" i="7"/>
  <c r="T11" i="7"/>
  <c r="T12" i="7"/>
  <c r="T13" i="7"/>
  <c r="T14" i="7"/>
  <c r="T15" i="7"/>
  <c r="T16" i="7"/>
  <c r="T17" i="7"/>
  <c r="T18" i="7"/>
  <c r="T19" i="7"/>
  <c r="T20" i="7"/>
  <c r="T21" i="7"/>
  <c r="T22" i="7"/>
  <c r="T23" i="7"/>
  <c r="T24" i="7"/>
  <c r="T25" i="7"/>
  <c r="T26" i="7"/>
  <c r="T27" i="7"/>
  <c r="T28" i="7"/>
  <c r="T29" i="7"/>
  <c r="T30" i="7"/>
  <c r="T31" i="7"/>
  <c r="T32" i="7"/>
  <c r="T33" i="7"/>
  <c r="T34" i="7"/>
  <c r="T35" i="7"/>
  <c r="T36" i="7"/>
  <c r="T10" i="7"/>
  <c r="R11" i="7"/>
  <c r="R12" i="7"/>
  <c r="R13" i="7"/>
  <c r="R14" i="7"/>
  <c r="R15" i="7"/>
  <c r="R16" i="7"/>
  <c r="R17" i="7"/>
  <c r="R18" i="7"/>
  <c r="R19" i="7"/>
  <c r="R20" i="7"/>
  <c r="R21" i="7"/>
  <c r="R22" i="7"/>
  <c r="R23" i="7"/>
  <c r="R24" i="7"/>
  <c r="R25" i="7"/>
  <c r="R26" i="7"/>
  <c r="R27" i="7"/>
  <c r="R28" i="7"/>
  <c r="R29" i="7"/>
  <c r="R30" i="7"/>
  <c r="R31" i="7"/>
  <c r="R32" i="7"/>
  <c r="R33" i="7"/>
  <c r="R34" i="7"/>
  <c r="R35" i="7"/>
  <c r="R36" i="7"/>
  <c r="R10" i="7"/>
  <c r="P11" i="7"/>
  <c r="P12" i="7"/>
  <c r="P13" i="7"/>
  <c r="P14" i="7"/>
  <c r="P15" i="7"/>
  <c r="P16" i="7"/>
  <c r="P17" i="7"/>
  <c r="P18" i="7"/>
  <c r="P19" i="7"/>
  <c r="P20" i="7"/>
  <c r="P21" i="7"/>
  <c r="P22" i="7"/>
  <c r="P23" i="7"/>
  <c r="P24" i="7"/>
  <c r="P25" i="7"/>
  <c r="P26" i="7"/>
  <c r="P27" i="7"/>
  <c r="P28" i="7"/>
  <c r="P29" i="7"/>
  <c r="P30" i="7"/>
  <c r="P31" i="7"/>
  <c r="P32" i="7"/>
  <c r="P33" i="7"/>
  <c r="P34" i="7"/>
  <c r="P35" i="7"/>
  <c r="P36" i="7"/>
  <c r="P10" i="7"/>
  <c r="N11" i="7"/>
  <c r="N12" i="7"/>
  <c r="N13" i="7"/>
  <c r="N14" i="7"/>
  <c r="N15" i="7"/>
  <c r="N16" i="7"/>
  <c r="N17" i="7"/>
  <c r="N18" i="7"/>
  <c r="N19" i="7"/>
  <c r="N20" i="7"/>
  <c r="N21" i="7"/>
  <c r="N22" i="7"/>
  <c r="N23" i="7"/>
  <c r="N24" i="7"/>
  <c r="N25" i="7"/>
  <c r="N26" i="7"/>
  <c r="N27" i="7"/>
  <c r="N28" i="7"/>
  <c r="N29" i="7"/>
  <c r="N30" i="7"/>
  <c r="N31" i="7"/>
  <c r="N32" i="7"/>
  <c r="N33" i="7"/>
  <c r="N34" i="7"/>
  <c r="N35" i="7"/>
  <c r="N36" i="7"/>
  <c r="N10" i="7"/>
  <c r="L11" i="7"/>
  <c r="L12" i="7"/>
  <c r="L13" i="7"/>
  <c r="L14" i="7"/>
  <c r="L15" i="7"/>
  <c r="L16" i="7"/>
  <c r="L17" i="7"/>
  <c r="L18" i="7"/>
  <c r="L19" i="7"/>
  <c r="L20" i="7"/>
  <c r="L21" i="7"/>
  <c r="L22" i="7"/>
  <c r="L23" i="7"/>
  <c r="L24" i="7"/>
  <c r="L25" i="7"/>
  <c r="L26" i="7"/>
  <c r="L27" i="7"/>
  <c r="L28" i="7"/>
  <c r="L29" i="7"/>
  <c r="L30" i="7"/>
  <c r="L31" i="7"/>
  <c r="L32" i="7"/>
  <c r="L33" i="7"/>
  <c r="L34" i="7"/>
  <c r="L35" i="7"/>
  <c r="L36" i="7"/>
  <c r="L10" i="7"/>
  <c r="J11" i="7"/>
  <c r="J12" i="7"/>
  <c r="J13" i="7"/>
  <c r="J14" i="7"/>
  <c r="J15" i="7"/>
  <c r="J16" i="7"/>
  <c r="J17" i="7"/>
  <c r="J18" i="7"/>
  <c r="J19" i="7"/>
  <c r="J20" i="7"/>
  <c r="J21" i="7"/>
  <c r="J22" i="7"/>
  <c r="J23" i="7"/>
  <c r="J24" i="7"/>
  <c r="J25" i="7"/>
  <c r="J26" i="7"/>
  <c r="J27" i="7"/>
  <c r="J28" i="7"/>
  <c r="J29" i="7"/>
  <c r="J30" i="7"/>
  <c r="J31" i="7"/>
  <c r="J32" i="7"/>
  <c r="J33" i="7"/>
  <c r="J34" i="7"/>
  <c r="J35" i="7"/>
  <c r="J36" i="7"/>
  <c r="J10" i="7"/>
  <c r="H11" i="7"/>
  <c r="H12" i="7"/>
  <c r="H13" i="7"/>
  <c r="H14" i="7"/>
  <c r="H15" i="7"/>
  <c r="H16" i="7"/>
  <c r="H17" i="7"/>
  <c r="H18" i="7"/>
  <c r="H19" i="7"/>
  <c r="H20" i="7"/>
  <c r="H21" i="7"/>
  <c r="H22" i="7"/>
  <c r="H23" i="7"/>
  <c r="H24" i="7"/>
  <c r="H25" i="7"/>
  <c r="H26" i="7"/>
  <c r="H27" i="7"/>
  <c r="H28" i="7"/>
  <c r="H29" i="7"/>
  <c r="H30" i="7"/>
  <c r="H31" i="7"/>
  <c r="H32" i="7"/>
  <c r="H33" i="7"/>
  <c r="H34" i="7"/>
  <c r="H35" i="7"/>
  <c r="H36" i="7"/>
  <c r="H10" i="7"/>
  <c r="B11" i="7"/>
  <c r="B12" i="7"/>
  <c r="B13" i="7"/>
  <c r="B14" i="7"/>
  <c r="B15" i="7"/>
  <c r="B16" i="7"/>
  <c r="B17" i="7"/>
  <c r="B18" i="7"/>
  <c r="B19" i="7"/>
  <c r="B20" i="7"/>
  <c r="B21" i="7"/>
  <c r="B22" i="7"/>
  <c r="B23" i="7"/>
  <c r="B24" i="7"/>
  <c r="B25" i="7"/>
  <c r="B26" i="7"/>
  <c r="B27" i="7"/>
  <c r="B28" i="7"/>
  <c r="B29" i="7"/>
  <c r="B30" i="7"/>
  <c r="B31" i="7"/>
  <c r="B32" i="7"/>
  <c r="B33" i="7"/>
  <c r="B34" i="7"/>
  <c r="B35" i="7"/>
  <c r="B36" i="7"/>
  <c r="B10" i="7"/>
  <c r="D11" i="7"/>
  <c r="D12" i="7"/>
  <c r="D13" i="7"/>
  <c r="D14" i="7"/>
  <c r="D15" i="7"/>
  <c r="D16" i="7"/>
  <c r="D17" i="7"/>
  <c r="D18" i="7"/>
  <c r="D19" i="7"/>
  <c r="D20" i="7"/>
  <c r="D21" i="7"/>
  <c r="D22" i="7"/>
  <c r="D23" i="7"/>
  <c r="D24" i="7"/>
  <c r="D25" i="7"/>
  <c r="D26" i="7"/>
  <c r="D27" i="7"/>
  <c r="D28" i="7"/>
  <c r="D29" i="7"/>
  <c r="D30" i="7"/>
  <c r="D31" i="7"/>
  <c r="D32" i="7"/>
  <c r="D33" i="7"/>
  <c r="D34" i="7"/>
  <c r="D35" i="7"/>
  <c r="D36" i="7"/>
  <c r="D10" i="7"/>
  <c r="F11" i="7"/>
  <c r="F12" i="7"/>
  <c r="F13" i="7"/>
  <c r="F14" i="7"/>
  <c r="F15" i="7"/>
  <c r="F16" i="7"/>
  <c r="F17" i="7"/>
  <c r="F18" i="7"/>
  <c r="F19" i="7"/>
  <c r="F20" i="7"/>
  <c r="F21" i="7"/>
  <c r="F22" i="7"/>
  <c r="F23" i="7"/>
  <c r="F24" i="7"/>
  <c r="F25" i="7"/>
  <c r="F26" i="7"/>
  <c r="F27" i="7"/>
  <c r="F28" i="7"/>
  <c r="F29" i="7"/>
  <c r="F30" i="7"/>
  <c r="F31" i="7"/>
  <c r="F32" i="7"/>
  <c r="F33" i="7"/>
  <c r="F34" i="7"/>
  <c r="F35" i="7"/>
  <c r="F36" i="7"/>
  <c r="F10" i="7"/>
  <c r="BU11" i="6"/>
  <c r="BU12" i="6"/>
  <c r="BU13" i="6"/>
  <c r="BU14" i="6"/>
  <c r="BU15" i="6"/>
  <c r="BU16" i="6"/>
  <c r="BU17" i="6"/>
  <c r="BU18" i="6"/>
  <c r="BU19" i="6"/>
  <c r="BU20" i="6"/>
  <c r="BU21" i="6"/>
  <c r="BU22" i="6"/>
  <c r="BU23" i="6"/>
  <c r="BU24" i="6"/>
  <c r="BU25" i="6"/>
  <c r="BU26" i="6"/>
  <c r="BU27" i="6"/>
  <c r="BU28" i="6"/>
  <c r="BU29" i="6"/>
  <c r="BU30" i="6"/>
  <c r="BU31" i="6"/>
  <c r="BU32" i="6"/>
  <c r="BU33" i="6"/>
  <c r="BU34" i="6"/>
  <c r="BU35" i="6"/>
  <c r="BU36" i="6"/>
  <c r="BU10" i="6"/>
  <c r="BS36" i="6"/>
  <c r="BS11" i="6"/>
  <c r="BS12" i="6"/>
  <c r="BS13" i="6"/>
  <c r="BS14" i="6"/>
  <c r="BS15" i="6"/>
  <c r="BS16" i="6"/>
  <c r="BS17" i="6"/>
  <c r="BS18" i="6"/>
  <c r="BS19" i="6"/>
  <c r="BS20" i="6"/>
  <c r="BS21" i="6"/>
  <c r="BS22" i="6"/>
  <c r="BS23" i="6"/>
  <c r="BS24" i="6"/>
  <c r="BS25" i="6"/>
  <c r="BS26" i="6"/>
  <c r="BS27" i="6"/>
  <c r="BS28" i="6"/>
  <c r="BS29" i="6"/>
  <c r="BS30" i="6"/>
  <c r="BS31" i="6"/>
  <c r="BS32" i="6"/>
  <c r="BS33" i="6"/>
  <c r="BS34" i="6"/>
  <c r="BS35" i="6"/>
  <c r="BS10" i="6"/>
  <c r="BQ11" i="6"/>
  <c r="BQ12" i="6"/>
  <c r="BQ13" i="6"/>
  <c r="BQ14" i="6"/>
  <c r="BQ15" i="6"/>
  <c r="BQ16" i="6"/>
  <c r="BQ17" i="6"/>
  <c r="BQ18" i="6"/>
  <c r="BQ19" i="6"/>
  <c r="BQ20" i="6"/>
  <c r="BQ21" i="6"/>
  <c r="BQ22" i="6"/>
  <c r="BQ23" i="6"/>
  <c r="BQ24" i="6"/>
  <c r="BQ25" i="6"/>
  <c r="BQ26" i="6"/>
  <c r="BQ27" i="6"/>
  <c r="BQ28" i="6"/>
  <c r="BQ29" i="6"/>
  <c r="BQ30" i="6"/>
  <c r="BQ31" i="6"/>
  <c r="BQ32" i="6"/>
  <c r="BQ33" i="6"/>
  <c r="BQ34" i="6"/>
  <c r="BQ35" i="6"/>
  <c r="BQ36" i="6"/>
  <c r="BQ10" i="6"/>
  <c r="BO11" i="6"/>
  <c r="BO12" i="6"/>
  <c r="BO13" i="6"/>
  <c r="BO14" i="6"/>
  <c r="BO15" i="6"/>
  <c r="BO16" i="6"/>
  <c r="BO17" i="6"/>
  <c r="BO18" i="6"/>
  <c r="BO19" i="6"/>
  <c r="BO20" i="6"/>
  <c r="BO21" i="6"/>
  <c r="BO22" i="6"/>
  <c r="BO23" i="6"/>
  <c r="BO24" i="6"/>
  <c r="BO25" i="6"/>
  <c r="BO26" i="6"/>
  <c r="BO27" i="6"/>
  <c r="BO28" i="6"/>
  <c r="BO29" i="6"/>
  <c r="BO30" i="6"/>
  <c r="BO31" i="6"/>
  <c r="BO32" i="6"/>
  <c r="BO33" i="6"/>
  <c r="BO34" i="6"/>
  <c r="BO35" i="6"/>
  <c r="BO36" i="6"/>
  <c r="BO10" i="6"/>
  <c r="BM11" i="6"/>
  <c r="BM12" i="6"/>
  <c r="BM13" i="6"/>
  <c r="BM14" i="6"/>
  <c r="BM15" i="6"/>
  <c r="BM16" i="6"/>
  <c r="BM17" i="6"/>
  <c r="BM18" i="6"/>
  <c r="BM19" i="6"/>
  <c r="BM20" i="6"/>
  <c r="BM21" i="6"/>
  <c r="BM22" i="6"/>
  <c r="BM23" i="6"/>
  <c r="BM24" i="6"/>
  <c r="BM25" i="6"/>
  <c r="BM26" i="6"/>
  <c r="BM27" i="6"/>
  <c r="BM28" i="6"/>
  <c r="BM29" i="6"/>
  <c r="BM30" i="6"/>
  <c r="BM31" i="6"/>
  <c r="BM32" i="6"/>
  <c r="BM33" i="6"/>
  <c r="BM34" i="6"/>
  <c r="BM35" i="6"/>
  <c r="BM36" i="6"/>
  <c r="BM10" i="6"/>
  <c r="BJ11" i="6"/>
  <c r="BJ12" i="6"/>
  <c r="BJ13" i="6"/>
  <c r="BJ14" i="6"/>
  <c r="BJ15" i="6"/>
  <c r="BJ16" i="6"/>
  <c r="BJ17" i="6"/>
  <c r="BJ18" i="6"/>
  <c r="BJ19" i="6"/>
  <c r="BJ20" i="6"/>
  <c r="BJ21" i="6"/>
  <c r="BJ22" i="6"/>
  <c r="BJ23" i="6"/>
  <c r="BJ24" i="6"/>
  <c r="BJ25" i="6"/>
  <c r="BJ26" i="6"/>
  <c r="BJ27" i="6"/>
  <c r="BJ28" i="6"/>
  <c r="BJ29" i="6"/>
  <c r="BJ30" i="6"/>
  <c r="BJ31" i="6"/>
  <c r="BJ32" i="6"/>
  <c r="BJ33" i="6"/>
  <c r="BJ34" i="6"/>
  <c r="BJ35" i="6"/>
  <c r="BJ36" i="6"/>
  <c r="BJ10" i="6"/>
  <c r="BH11" i="6"/>
  <c r="BH12" i="6"/>
  <c r="BH13" i="6"/>
  <c r="BH14" i="6"/>
  <c r="BH15" i="6"/>
  <c r="BH16" i="6"/>
  <c r="BH17" i="6"/>
  <c r="BH18" i="6"/>
  <c r="BH19" i="6"/>
  <c r="BH20" i="6"/>
  <c r="BH21" i="6"/>
  <c r="BH22" i="6"/>
  <c r="BH23" i="6"/>
  <c r="BH24" i="6"/>
  <c r="BH25" i="6"/>
  <c r="BH26" i="6"/>
  <c r="BH27" i="6"/>
  <c r="BH28" i="6"/>
  <c r="BH29" i="6"/>
  <c r="BH30" i="6"/>
  <c r="BH31" i="6"/>
  <c r="BH32" i="6"/>
  <c r="BH33" i="6"/>
  <c r="BH34" i="6"/>
  <c r="BH35" i="6"/>
  <c r="BH36" i="6"/>
  <c r="BH10" i="6"/>
  <c r="BF11" i="6"/>
  <c r="BF12" i="6"/>
  <c r="BF13" i="6"/>
  <c r="BF14" i="6"/>
  <c r="BF15" i="6"/>
  <c r="BF16" i="6"/>
  <c r="BF17" i="6"/>
  <c r="BF18" i="6"/>
  <c r="BF19" i="6"/>
  <c r="BF20" i="6"/>
  <c r="BF21" i="6"/>
  <c r="BF22" i="6"/>
  <c r="BF23" i="6"/>
  <c r="BF24" i="6"/>
  <c r="BF25" i="6"/>
  <c r="BF26" i="6"/>
  <c r="BF27" i="6"/>
  <c r="BF28" i="6"/>
  <c r="BF29" i="6"/>
  <c r="BF30" i="6"/>
  <c r="BF31" i="6"/>
  <c r="BF32" i="6"/>
  <c r="BF33" i="6"/>
  <c r="BF34" i="6"/>
  <c r="BF35" i="6"/>
  <c r="BF36" i="6"/>
  <c r="BF10" i="6"/>
  <c r="BD11" i="6"/>
  <c r="BD12" i="6"/>
  <c r="BD13" i="6"/>
  <c r="BD14" i="6"/>
  <c r="BD15" i="6"/>
  <c r="BD16" i="6"/>
  <c r="BD17" i="6"/>
  <c r="BD18" i="6"/>
  <c r="BD19" i="6"/>
  <c r="BD20" i="6"/>
  <c r="BD21" i="6"/>
  <c r="BD22" i="6"/>
  <c r="BD23" i="6"/>
  <c r="BD24" i="6"/>
  <c r="BD25" i="6"/>
  <c r="BD26" i="6"/>
  <c r="BD27" i="6"/>
  <c r="BD28" i="6"/>
  <c r="BD29" i="6"/>
  <c r="BD30" i="6"/>
  <c r="BD31" i="6"/>
  <c r="BD32" i="6"/>
  <c r="BD33" i="6"/>
  <c r="BD34" i="6"/>
  <c r="BD35" i="6"/>
  <c r="BD36" i="6"/>
  <c r="BD10" i="6"/>
  <c r="BB11" i="6"/>
  <c r="BB12" i="6"/>
  <c r="BB13" i="6"/>
  <c r="BB14" i="6"/>
  <c r="BB15" i="6"/>
  <c r="BB16" i="6"/>
  <c r="BB17" i="6"/>
  <c r="BB18" i="6"/>
  <c r="BB19" i="6"/>
  <c r="BB20" i="6"/>
  <c r="BB21" i="6"/>
  <c r="BB22" i="6"/>
  <c r="BB23" i="6"/>
  <c r="BB24" i="6"/>
  <c r="BB25" i="6"/>
  <c r="BB26" i="6"/>
  <c r="BB27" i="6"/>
  <c r="BB28" i="6"/>
  <c r="BB29" i="6"/>
  <c r="BB30" i="6"/>
  <c r="BB31" i="6"/>
  <c r="BB32" i="6"/>
  <c r="BB33" i="6"/>
  <c r="BB34" i="6"/>
  <c r="BB35" i="6"/>
  <c r="BB36" i="6"/>
  <c r="BB10" i="6"/>
  <c r="AZ11" i="6"/>
  <c r="AZ12" i="6"/>
  <c r="AZ13" i="6"/>
  <c r="AZ14" i="6"/>
  <c r="AZ15" i="6"/>
  <c r="AZ16" i="6"/>
  <c r="AZ17" i="6"/>
  <c r="AZ18" i="6"/>
  <c r="AZ19" i="6"/>
  <c r="AZ20" i="6"/>
  <c r="AZ21" i="6"/>
  <c r="AZ22" i="6"/>
  <c r="AZ23" i="6"/>
  <c r="AZ24" i="6"/>
  <c r="AZ25" i="6"/>
  <c r="AZ26" i="6"/>
  <c r="AZ27" i="6"/>
  <c r="AZ28" i="6"/>
  <c r="AZ29" i="6"/>
  <c r="AZ30" i="6"/>
  <c r="AZ31" i="6"/>
  <c r="AZ32" i="6"/>
  <c r="AZ33" i="6"/>
  <c r="AZ34" i="6"/>
  <c r="AZ35" i="6"/>
  <c r="AZ36" i="6"/>
  <c r="AZ10" i="6"/>
  <c r="AX11" i="6"/>
  <c r="AX12" i="6"/>
  <c r="AX13" i="6"/>
  <c r="AX14" i="6"/>
  <c r="AX15" i="6"/>
  <c r="AX16" i="6"/>
  <c r="AX17" i="6"/>
  <c r="AX18" i="6"/>
  <c r="AX19" i="6"/>
  <c r="AX20" i="6"/>
  <c r="AX21" i="6"/>
  <c r="AX22" i="6"/>
  <c r="AX23" i="6"/>
  <c r="AX24" i="6"/>
  <c r="AX25" i="6"/>
  <c r="AX26" i="6"/>
  <c r="AX27" i="6"/>
  <c r="AX28" i="6"/>
  <c r="AX29" i="6"/>
  <c r="AX30" i="6"/>
  <c r="AX31" i="6"/>
  <c r="AX32" i="6"/>
  <c r="AX33" i="6"/>
  <c r="AX34" i="6"/>
  <c r="AX35" i="6"/>
  <c r="AX36" i="6"/>
  <c r="AX10" i="6"/>
  <c r="AV11" i="6"/>
  <c r="AV12" i="6"/>
  <c r="AV13" i="6"/>
  <c r="AV14" i="6"/>
  <c r="AV15" i="6"/>
  <c r="AV16" i="6"/>
  <c r="AV17" i="6"/>
  <c r="AV18" i="6"/>
  <c r="AV19" i="6"/>
  <c r="AV20" i="6"/>
  <c r="AV21" i="6"/>
  <c r="AV22" i="6"/>
  <c r="AV23" i="6"/>
  <c r="AV24" i="6"/>
  <c r="AV25" i="6"/>
  <c r="AV26" i="6"/>
  <c r="AV27" i="6"/>
  <c r="AV28" i="6"/>
  <c r="AV29" i="6"/>
  <c r="AV30" i="6"/>
  <c r="AV31" i="6"/>
  <c r="AV32" i="6"/>
  <c r="AV33" i="6"/>
  <c r="AV34" i="6"/>
  <c r="AV35" i="6"/>
  <c r="AV36" i="6"/>
  <c r="AV10" i="6"/>
  <c r="AT11" i="6"/>
  <c r="AT12" i="6"/>
  <c r="AT13" i="6"/>
  <c r="AT14" i="6"/>
  <c r="AT15" i="6"/>
  <c r="AT16" i="6"/>
  <c r="AT17" i="6"/>
  <c r="AT18" i="6"/>
  <c r="AT19" i="6"/>
  <c r="AT20" i="6"/>
  <c r="AT21" i="6"/>
  <c r="AT22" i="6"/>
  <c r="AT23" i="6"/>
  <c r="AT24" i="6"/>
  <c r="AT25" i="6"/>
  <c r="AT26" i="6"/>
  <c r="AT27" i="6"/>
  <c r="AT28" i="6"/>
  <c r="AT29" i="6"/>
  <c r="AT30" i="6"/>
  <c r="AT31" i="6"/>
  <c r="AT32" i="6"/>
  <c r="AT33" i="6"/>
  <c r="AT34" i="6"/>
  <c r="AT35" i="6"/>
  <c r="AT10" i="6"/>
  <c r="AR11" i="6"/>
  <c r="AR12" i="6"/>
  <c r="AR13" i="6"/>
  <c r="AR14" i="6"/>
  <c r="AR15" i="6"/>
  <c r="AR16" i="6"/>
  <c r="AR17" i="6"/>
  <c r="AR18" i="6"/>
  <c r="AR19" i="6"/>
  <c r="AR20" i="6"/>
  <c r="AR21" i="6"/>
  <c r="AR22" i="6"/>
  <c r="AR23" i="6"/>
  <c r="AR24" i="6"/>
  <c r="AR25" i="6"/>
  <c r="AR26" i="6"/>
  <c r="AR27" i="6"/>
  <c r="AR28" i="6"/>
  <c r="AR29" i="6"/>
  <c r="AR30" i="6"/>
  <c r="AR31" i="6"/>
  <c r="AR32" i="6"/>
  <c r="AR33" i="6"/>
  <c r="AR34" i="6"/>
  <c r="AR35" i="6"/>
  <c r="AR36" i="6"/>
  <c r="AR10" i="6"/>
  <c r="AO11" i="6"/>
  <c r="AO12" i="6"/>
  <c r="AO13" i="6"/>
  <c r="AO14" i="6"/>
  <c r="AO15" i="6"/>
  <c r="AO16" i="6"/>
  <c r="AO17" i="6"/>
  <c r="AO18" i="6"/>
  <c r="AO19" i="6"/>
  <c r="AO20" i="6"/>
  <c r="AO21" i="6"/>
  <c r="AO22" i="6"/>
  <c r="AO23" i="6"/>
  <c r="AO24" i="6"/>
  <c r="AO25" i="6"/>
  <c r="AO26" i="6"/>
  <c r="AO27" i="6"/>
  <c r="AO28" i="6"/>
  <c r="AO29" i="6"/>
  <c r="AO30" i="6"/>
  <c r="AO31" i="6"/>
  <c r="AO32" i="6"/>
  <c r="AO33" i="6"/>
  <c r="AO34" i="6"/>
  <c r="AO35" i="6"/>
  <c r="AO36" i="6"/>
  <c r="AO10" i="6"/>
  <c r="AM11" i="6"/>
  <c r="AM12" i="6"/>
  <c r="AM13" i="6"/>
  <c r="AM14" i="6"/>
  <c r="AM15" i="6"/>
  <c r="AM16" i="6"/>
  <c r="AM17" i="6"/>
  <c r="AM18" i="6"/>
  <c r="AM19" i="6"/>
  <c r="AM20" i="6"/>
  <c r="AM21" i="6"/>
  <c r="AM22" i="6"/>
  <c r="AM23" i="6"/>
  <c r="AM24" i="6"/>
  <c r="AM25" i="6"/>
  <c r="AM26" i="6"/>
  <c r="AM27" i="6"/>
  <c r="AM28" i="6"/>
  <c r="AM29" i="6"/>
  <c r="AM30" i="6"/>
  <c r="AM31" i="6"/>
  <c r="AM32" i="6"/>
  <c r="AM33" i="6"/>
  <c r="AM34" i="6"/>
  <c r="AM35" i="6"/>
  <c r="AM36" i="6"/>
  <c r="AM10" i="6"/>
  <c r="AK11" i="6"/>
  <c r="AK12" i="6"/>
  <c r="AK13" i="6"/>
  <c r="AK14" i="6"/>
  <c r="AK15" i="6"/>
  <c r="AK16" i="6"/>
  <c r="AK17" i="6"/>
  <c r="AK18" i="6"/>
  <c r="AK19" i="6"/>
  <c r="AK20" i="6"/>
  <c r="AK21" i="6"/>
  <c r="AK22" i="6"/>
  <c r="AK23" i="6"/>
  <c r="AK24" i="6"/>
  <c r="AK25" i="6"/>
  <c r="AK26" i="6"/>
  <c r="AK27" i="6"/>
  <c r="AK28" i="6"/>
  <c r="AK29" i="6"/>
  <c r="AK30" i="6"/>
  <c r="AK31" i="6"/>
  <c r="AK32" i="6"/>
  <c r="AK33" i="6"/>
  <c r="AK34" i="6"/>
  <c r="AK35" i="6"/>
  <c r="AK36" i="6"/>
  <c r="AK10" i="6"/>
  <c r="AI11" i="6"/>
  <c r="AI12" i="6"/>
  <c r="AI13" i="6"/>
  <c r="AI14" i="6"/>
  <c r="AI15" i="6"/>
  <c r="AI16" i="6"/>
  <c r="AI17" i="6"/>
  <c r="AI18" i="6"/>
  <c r="AI19" i="6"/>
  <c r="AI20" i="6"/>
  <c r="AI21" i="6"/>
  <c r="AI22" i="6"/>
  <c r="AI23" i="6"/>
  <c r="AI24" i="6"/>
  <c r="AI25" i="6"/>
  <c r="AI26" i="6"/>
  <c r="AI27" i="6"/>
  <c r="AI28" i="6"/>
  <c r="AI29" i="6"/>
  <c r="AI30" i="6"/>
  <c r="AI31" i="6"/>
  <c r="AI32" i="6"/>
  <c r="AI33" i="6"/>
  <c r="AI34" i="6"/>
  <c r="AI35" i="6"/>
  <c r="AI36" i="6"/>
  <c r="AI10" i="6"/>
  <c r="AG11" i="6"/>
  <c r="AG12" i="6"/>
  <c r="AG13" i="6"/>
  <c r="AG14" i="6"/>
  <c r="AG15" i="6"/>
  <c r="AG16" i="6"/>
  <c r="AG17" i="6"/>
  <c r="AG18" i="6"/>
  <c r="AG19" i="6"/>
  <c r="AG20" i="6"/>
  <c r="AG21" i="6"/>
  <c r="AG22" i="6"/>
  <c r="AG23" i="6"/>
  <c r="AG24" i="6"/>
  <c r="AG25" i="6"/>
  <c r="AG26" i="6"/>
  <c r="AG27" i="6"/>
  <c r="AG28" i="6"/>
  <c r="AG29" i="6"/>
  <c r="AG30" i="6"/>
  <c r="AG31" i="6"/>
  <c r="AG32" i="6"/>
  <c r="AG33" i="6"/>
  <c r="AG34" i="6"/>
  <c r="AG35" i="6"/>
  <c r="AG36" i="6"/>
  <c r="AG10" i="6"/>
  <c r="AE11" i="6"/>
  <c r="AE12" i="6"/>
  <c r="AE13" i="6"/>
  <c r="AE14" i="6"/>
  <c r="AE15" i="6"/>
  <c r="AE16" i="6"/>
  <c r="AE17" i="6"/>
  <c r="AE18" i="6"/>
  <c r="AE19" i="6"/>
  <c r="AE20" i="6"/>
  <c r="AE21" i="6"/>
  <c r="AE22" i="6"/>
  <c r="AE23" i="6"/>
  <c r="AE24" i="6"/>
  <c r="AE25" i="6"/>
  <c r="AE26" i="6"/>
  <c r="AE27" i="6"/>
  <c r="AE28" i="6"/>
  <c r="AE29" i="6"/>
  <c r="AE30" i="6"/>
  <c r="AE31" i="6"/>
  <c r="AE32" i="6"/>
  <c r="AE33" i="6"/>
  <c r="AE34" i="6"/>
  <c r="AE35" i="6"/>
  <c r="AE36" i="6"/>
  <c r="AE10" i="6"/>
  <c r="AC11" i="6"/>
  <c r="AC12" i="6"/>
  <c r="AC13" i="6"/>
  <c r="AC14" i="6"/>
  <c r="AC15" i="6"/>
  <c r="AC16" i="6"/>
  <c r="AC17" i="6"/>
  <c r="AC18" i="6"/>
  <c r="AC19" i="6"/>
  <c r="AC20" i="6"/>
  <c r="AC21" i="6"/>
  <c r="AC22" i="6"/>
  <c r="AC23" i="6"/>
  <c r="AC24" i="6"/>
  <c r="AC25" i="6"/>
  <c r="AC26" i="6"/>
  <c r="AC27" i="6"/>
  <c r="AC28" i="6"/>
  <c r="AC29" i="6"/>
  <c r="AC30" i="6"/>
  <c r="AC31" i="6"/>
  <c r="AC32" i="6"/>
  <c r="AC33" i="6"/>
  <c r="AC34" i="6"/>
  <c r="AC35" i="6"/>
  <c r="AC10" i="6"/>
  <c r="AA11" i="6"/>
  <c r="AA12" i="6"/>
  <c r="AA13" i="6"/>
  <c r="AA14" i="6"/>
  <c r="AA15" i="6"/>
  <c r="AA16" i="6"/>
  <c r="AA17" i="6"/>
  <c r="AA18" i="6"/>
  <c r="AA19" i="6"/>
  <c r="AA20" i="6"/>
  <c r="AA21" i="6"/>
  <c r="AA22" i="6"/>
  <c r="AA23" i="6"/>
  <c r="AA24" i="6"/>
  <c r="AA25" i="6"/>
  <c r="AA26" i="6"/>
  <c r="AA27" i="6"/>
  <c r="AA28" i="6"/>
  <c r="AA29" i="6"/>
  <c r="AA30" i="6"/>
  <c r="AA31" i="6"/>
  <c r="AA32" i="6"/>
  <c r="AA33" i="6"/>
  <c r="AA34" i="6"/>
  <c r="AA35" i="6"/>
  <c r="AA36" i="6"/>
  <c r="AA10" i="6"/>
  <c r="Y11" i="6"/>
  <c r="Y12" i="6"/>
  <c r="Y13" i="6"/>
  <c r="Y14" i="6"/>
  <c r="Y15" i="6"/>
  <c r="Y16" i="6"/>
  <c r="Y17" i="6"/>
  <c r="Y18" i="6"/>
  <c r="Y19" i="6"/>
  <c r="Y20" i="6"/>
  <c r="Y21" i="6"/>
  <c r="Y22" i="6"/>
  <c r="Y23" i="6"/>
  <c r="Y24" i="6"/>
  <c r="Y25" i="6"/>
  <c r="Y26" i="6"/>
  <c r="Y27" i="6"/>
  <c r="Y28" i="6"/>
  <c r="Y29" i="6"/>
  <c r="Y30" i="6"/>
  <c r="Y31" i="6"/>
  <c r="Y32" i="6"/>
  <c r="Y33" i="6"/>
  <c r="Y34" i="6"/>
  <c r="Y35" i="6"/>
  <c r="Y36" i="6"/>
  <c r="Y10" i="6"/>
  <c r="W11" i="6"/>
  <c r="W12" i="6"/>
  <c r="W13" i="6"/>
  <c r="W14" i="6"/>
  <c r="W15" i="6"/>
  <c r="W16" i="6"/>
  <c r="W17" i="6"/>
  <c r="W18" i="6"/>
  <c r="W19" i="6"/>
  <c r="W20" i="6"/>
  <c r="W21" i="6"/>
  <c r="W22" i="6"/>
  <c r="W23" i="6"/>
  <c r="W24" i="6"/>
  <c r="W25" i="6"/>
  <c r="W26" i="6"/>
  <c r="W27" i="6"/>
  <c r="W28" i="6"/>
  <c r="W29" i="6"/>
  <c r="W30" i="6"/>
  <c r="W31" i="6"/>
  <c r="W32" i="6"/>
  <c r="W33" i="6"/>
  <c r="W34" i="6"/>
  <c r="W35" i="6"/>
  <c r="W36" i="6"/>
  <c r="W10" i="6"/>
  <c r="T11" i="6"/>
  <c r="T12" i="6"/>
  <c r="T13" i="6"/>
  <c r="T14" i="6"/>
  <c r="T15" i="6"/>
  <c r="T16" i="6"/>
  <c r="T17" i="6"/>
  <c r="T18" i="6"/>
  <c r="T19" i="6"/>
  <c r="T20" i="6"/>
  <c r="T21" i="6"/>
  <c r="T22" i="6"/>
  <c r="T23" i="6"/>
  <c r="T24" i="6"/>
  <c r="T25" i="6"/>
  <c r="T26" i="6"/>
  <c r="T27" i="6"/>
  <c r="T28" i="6"/>
  <c r="T29" i="6"/>
  <c r="T30" i="6"/>
  <c r="T31" i="6"/>
  <c r="T32" i="6"/>
  <c r="T33" i="6"/>
  <c r="T34" i="6"/>
  <c r="T35" i="6"/>
  <c r="T36" i="6"/>
  <c r="T10" i="6"/>
  <c r="R11" i="6"/>
  <c r="R12" i="6"/>
  <c r="R13" i="6"/>
  <c r="R14" i="6"/>
  <c r="R15" i="6"/>
  <c r="R16" i="6"/>
  <c r="R17" i="6"/>
  <c r="R18" i="6"/>
  <c r="R19" i="6"/>
  <c r="R20" i="6"/>
  <c r="R21" i="6"/>
  <c r="R22" i="6"/>
  <c r="R23" i="6"/>
  <c r="R24" i="6"/>
  <c r="R25" i="6"/>
  <c r="R26" i="6"/>
  <c r="R27" i="6"/>
  <c r="R28" i="6"/>
  <c r="R29" i="6"/>
  <c r="R30" i="6"/>
  <c r="R31" i="6"/>
  <c r="R32" i="6"/>
  <c r="R33" i="6"/>
  <c r="R34" i="6"/>
  <c r="R35" i="6"/>
  <c r="R36" i="6"/>
  <c r="R10" i="6"/>
  <c r="P11" i="6"/>
  <c r="P12" i="6"/>
  <c r="P13" i="6"/>
  <c r="P14" i="6"/>
  <c r="P15" i="6"/>
  <c r="P16" i="6"/>
  <c r="P17" i="6"/>
  <c r="P18" i="6"/>
  <c r="P19" i="6"/>
  <c r="P20" i="6"/>
  <c r="P21" i="6"/>
  <c r="P22" i="6"/>
  <c r="P23" i="6"/>
  <c r="P24" i="6"/>
  <c r="P25" i="6"/>
  <c r="P26" i="6"/>
  <c r="P27" i="6"/>
  <c r="P28" i="6"/>
  <c r="P29" i="6"/>
  <c r="P30" i="6"/>
  <c r="P31" i="6"/>
  <c r="P32" i="6"/>
  <c r="P33" i="6"/>
  <c r="P34" i="6"/>
  <c r="P35" i="6"/>
  <c r="P36" i="6"/>
  <c r="P10" i="6"/>
  <c r="N11" i="6"/>
  <c r="N12" i="6"/>
  <c r="N13" i="6"/>
  <c r="N14" i="6"/>
  <c r="N15" i="6"/>
  <c r="N16" i="6"/>
  <c r="N17" i="6"/>
  <c r="N18" i="6"/>
  <c r="N19" i="6"/>
  <c r="N20" i="6"/>
  <c r="N21" i="6"/>
  <c r="N22" i="6"/>
  <c r="N23" i="6"/>
  <c r="N24" i="6"/>
  <c r="N25" i="6"/>
  <c r="N26" i="6"/>
  <c r="N27" i="6"/>
  <c r="N28" i="6"/>
  <c r="N29" i="6"/>
  <c r="N30" i="6"/>
  <c r="N31" i="6"/>
  <c r="N32" i="6"/>
  <c r="N33" i="6"/>
  <c r="N34" i="6"/>
  <c r="N35" i="6"/>
  <c r="N36" i="6"/>
  <c r="N10" i="6"/>
  <c r="L11" i="6"/>
  <c r="L12" i="6"/>
  <c r="L13" i="6"/>
  <c r="L14" i="6"/>
  <c r="L15" i="6"/>
  <c r="L16" i="6"/>
  <c r="L17" i="6"/>
  <c r="L18" i="6"/>
  <c r="L19" i="6"/>
  <c r="L20" i="6"/>
  <c r="L21" i="6"/>
  <c r="L22" i="6"/>
  <c r="L23" i="6"/>
  <c r="L24" i="6"/>
  <c r="L25" i="6"/>
  <c r="L26" i="6"/>
  <c r="L27" i="6"/>
  <c r="L28" i="6"/>
  <c r="L29" i="6"/>
  <c r="L30" i="6"/>
  <c r="L31" i="6"/>
  <c r="L32" i="6"/>
  <c r="L33" i="6"/>
  <c r="L34" i="6"/>
  <c r="L35" i="6"/>
  <c r="L36" i="6"/>
  <c r="L10" i="6"/>
  <c r="J11" i="6"/>
  <c r="J12" i="6"/>
  <c r="J13" i="6"/>
  <c r="J14" i="6"/>
  <c r="J15" i="6"/>
  <c r="J16" i="6"/>
  <c r="J17" i="6"/>
  <c r="J18" i="6"/>
  <c r="J19" i="6"/>
  <c r="J20" i="6"/>
  <c r="J21" i="6"/>
  <c r="J22" i="6"/>
  <c r="J23" i="6"/>
  <c r="J24" i="6"/>
  <c r="J25" i="6"/>
  <c r="J26" i="6"/>
  <c r="J27" i="6"/>
  <c r="J28" i="6"/>
  <c r="J29" i="6"/>
  <c r="J30" i="6"/>
  <c r="J31" i="6"/>
  <c r="J32" i="6"/>
  <c r="J33" i="6"/>
  <c r="J34" i="6"/>
  <c r="J35" i="6"/>
  <c r="J36" i="6"/>
  <c r="J10" i="6"/>
  <c r="H11" i="6"/>
  <c r="H12" i="6"/>
  <c r="H13" i="6"/>
  <c r="H14" i="6"/>
  <c r="H15" i="6"/>
  <c r="H16" i="6"/>
  <c r="H17" i="6"/>
  <c r="H18" i="6"/>
  <c r="H19" i="6"/>
  <c r="H20" i="6"/>
  <c r="H21" i="6"/>
  <c r="H22" i="6"/>
  <c r="H23" i="6"/>
  <c r="H24" i="6"/>
  <c r="H25" i="6"/>
  <c r="H26" i="6"/>
  <c r="H27" i="6"/>
  <c r="H28" i="6"/>
  <c r="H29" i="6"/>
  <c r="H30" i="6"/>
  <c r="H31" i="6"/>
  <c r="H32" i="6"/>
  <c r="H33" i="6"/>
  <c r="H34" i="6"/>
  <c r="H35" i="6"/>
  <c r="H36" i="6"/>
  <c r="H10" i="6"/>
  <c r="F11" i="6"/>
  <c r="F12" i="6"/>
  <c r="F13" i="6"/>
  <c r="F14" i="6"/>
  <c r="F15" i="6"/>
  <c r="F16" i="6"/>
  <c r="F17" i="6"/>
  <c r="F18" i="6"/>
  <c r="F19" i="6"/>
  <c r="F20" i="6"/>
  <c r="F21" i="6"/>
  <c r="F22" i="6"/>
  <c r="F23" i="6"/>
  <c r="F24" i="6"/>
  <c r="F25" i="6"/>
  <c r="F26" i="6"/>
  <c r="F27" i="6"/>
  <c r="F28" i="6"/>
  <c r="F29" i="6"/>
  <c r="F30" i="6"/>
  <c r="F31" i="6"/>
  <c r="F32" i="6"/>
  <c r="F33" i="6"/>
  <c r="F34" i="6"/>
  <c r="F35" i="6"/>
  <c r="F36" i="6"/>
  <c r="F10" i="6"/>
  <c r="D11" i="6"/>
  <c r="D12" i="6"/>
  <c r="D13" i="6"/>
  <c r="D14" i="6"/>
  <c r="D15" i="6"/>
  <c r="D16" i="6"/>
  <c r="D17" i="6"/>
  <c r="D18" i="6"/>
  <c r="D19" i="6"/>
  <c r="D20" i="6"/>
  <c r="D21" i="6"/>
  <c r="D22" i="6"/>
  <c r="D23" i="6"/>
  <c r="D24" i="6"/>
  <c r="D25" i="6"/>
  <c r="D26" i="6"/>
  <c r="D27" i="6"/>
  <c r="D28" i="6"/>
  <c r="D29" i="6"/>
  <c r="D30" i="6"/>
  <c r="D31" i="6"/>
  <c r="D32" i="6"/>
  <c r="D33" i="6"/>
  <c r="D34" i="6"/>
  <c r="D35" i="6"/>
  <c r="D36" i="6"/>
  <c r="D10" i="6"/>
  <c r="B11" i="6"/>
  <c r="B12" i="6"/>
  <c r="B13" i="6"/>
  <c r="B14" i="6"/>
  <c r="B15" i="6"/>
  <c r="B16" i="6"/>
  <c r="B17" i="6"/>
  <c r="B18" i="6"/>
  <c r="B19" i="6"/>
  <c r="B20" i="6"/>
  <c r="B21" i="6"/>
  <c r="B22" i="6"/>
  <c r="B23" i="6"/>
  <c r="B24" i="6"/>
  <c r="B25" i="6"/>
  <c r="B26" i="6"/>
  <c r="B27" i="6"/>
  <c r="B28" i="6"/>
  <c r="B29" i="6"/>
  <c r="B30" i="6"/>
  <c r="B31" i="6"/>
  <c r="B32" i="6"/>
  <c r="B33" i="6"/>
  <c r="B34" i="6"/>
  <c r="B35" i="6"/>
  <c r="B36" i="6"/>
  <c r="B10" i="6"/>
  <c r="BU11" i="39"/>
  <c r="BU12" i="39"/>
  <c r="BU13" i="39"/>
  <c r="BU14" i="39"/>
  <c r="BU15" i="39"/>
  <c r="BU16" i="39"/>
  <c r="BU17" i="39"/>
  <c r="BU18" i="39"/>
  <c r="BU19" i="39"/>
  <c r="BU20" i="39"/>
  <c r="BU21" i="39"/>
  <c r="BU22" i="39"/>
  <c r="BU23" i="39"/>
  <c r="BU24" i="39"/>
  <c r="BU25" i="39"/>
  <c r="BU26" i="39"/>
  <c r="BU27" i="39"/>
  <c r="BU28" i="39"/>
  <c r="BU29" i="39"/>
  <c r="BU30" i="39"/>
  <c r="BU31" i="39"/>
  <c r="BU32" i="39"/>
  <c r="BU33" i="39"/>
  <c r="BU34" i="39"/>
  <c r="BU35" i="39"/>
  <c r="BU36" i="39"/>
  <c r="BS11" i="39"/>
  <c r="BS12" i="39"/>
  <c r="BS13" i="39"/>
  <c r="BS14" i="39"/>
  <c r="BS15" i="39"/>
  <c r="BS16" i="39"/>
  <c r="BS17" i="39"/>
  <c r="BS18" i="39"/>
  <c r="BS19" i="39"/>
  <c r="BS20" i="39"/>
  <c r="BS21" i="39"/>
  <c r="BS22" i="39"/>
  <c r="BS23" i="39"/>
  <c r="BS24" i="39"/>
  <c r="BS25" i="39"/>
  <c r="BS26" i="39"/>
  <c r="BS27" i="39"/>
  <c r="BS28" i="39"/>
  <c r="BS29" i="39"/>
  <c r="BS30" i="39"/>
  <c r="BS31" i="39"/>
  <c r="BS32" i="39"/>
  <c r="BS33" i="39"/>
  <c r="BS34" i="39"/>
  <c r="BS35" i="39"/>
  <c r="BS36" i="39"/>
  <c r="BQ11" i="39"/>
  <c r="BQ12" i="39"/>
  <c r="BQ13" i="39"/>
  <c r="BQ14" i="39"/>
  <c r="BQ15" i="39"/>
  <c r="BQ16" i="39"/>
  <c r="BQ17" i="39"/>
  <c r="BQ18" i="39"/>
  <c r="BQ19" i="39"/>
  <c r="BQ20" i="39"/>
  <c r="BQ21" i="39"/>
  <c r="BQ22" i="39"/>
  <c r="BQ23" i="39"/>
  <c r="BQ24" i="39"/>
  <c r="BQ25" i="39"/>
  <c r="BQ26" i="39"/>
  <c r="BQ27" i="39"/>
  <c r="BQ28" i="39"/>
  <c r="BQ29" i="39"/>
  <c r="BQ30" i="39"/>
  <c r="BQ31" i="39"/>
  <c r="BQ32" i="39"/>
  <c r="BQ33" i="39"/>
  <c r="BQ34" i="39"/>
  <c r="BQ35" i="39"/>
  <c r="BQ36" i="39"/>
  <c r="BO11" i="39"/>
  <c r="BO12" i="39"/>
  <c r="BO13" i="39"/>
  <c r="BO14" i="39"/>
  <c r="BO15" i="39"/>
  <c r="BO16" i="39"/>
  <c r="BO17" i="39"/>
  <c r="BO18" i="39"/>
  <c r="BO19" i="39"/>
  <c r="BO20" i="39"/>
  <c r="BO21" i="39"/>
  <c r="BO22" i="39"/>
  <c r="BO23" i="39"/>
  <c r="BO24" i="39"/>
  <c r="BO25" i="39"/>
  <c r="BO26" i="39"/>
  <c r="BO27" i="39"/>
  <c r="BO28" i="39"/>
  <c r="BO29" i="39"/>
  <c r="BO30" i="39"/>
  <c r="BO31" i="39"/>
  <c r="BO32" i="39"/>
  <c r="BO33" i="39"/>
  <c r="BO34" i="39"/>
  <c r="BO35" i="39"/>
  <c r="BO36" i="39"/>
  <c r="BM11" i="39"/>
  <c r="BM12" i="39"/>
  <c r="BM13" i="39"/>
  <c r="BM14" i="39"/>
  <c r="BM15" i="39"/>
  <c r="BM16" i="39"/>
  <c r="BM17" i="39"/>
  <c r="BM18" i="39"/>
  <c r="BM19" i="39"/>
  <c r="BM20" i="39"/>
  <c r="BM21" i="39"/>
  <c r="BM22" i="39"/>
  <c r="BM23" i="39"/>
  <c r="BM24" i="39"/>
  <c r="BM25" i="39"/>
  <c r="BM26" i="39"/>
  <c r="BM27" i="39"/>
  <c r="BM28" i="39"/>
  <c r="BM29" i="39"/>
  <c r="BM30" i="39"/>
  <c r="BM31" i="39"/>
  <c r="BM32" i="39"/>
  <c r="BM33" i="39"/>
  <c r="BM34" i="39"/>
  <c r="BM35" i="39"/>
  <c r="BM36" i="39"/>
  <c r="BO10" i="39"/>
  <c r="BQ10" i="39"/>
  <c r="BS10" i="39"/>
  <c r="BU10" i="39"/>
  <c r="BM10" i="39"/>
  <c r="BJ11" i="39"/>
  <c r="BJ12" i="39"/>
  <c r="BJ13" i="39"/>
  <c r="BJ14" i="39"/>
  <c r="BJ15" i="39"/>
  <c r="BJ16" i="39"/>
  <c r="BJ17" i="39"/>
  <c r="BJ18" i="39"/>
  <c r="BJ19" i="39"/>
  <c r="BJ20" i="39"/>
  <c r="BJ21" i="39"/>
  <c r="BJ22" i="39"/>
  <c r="BJ23" i="39"/>
  <c r="BJ24" i="39"/>
  <c r="BJ25" i="39"/>
  <c r="BJ26" i="39"/>
  <c r="BJ27" i="39"/>
  <c r="BJ28" i="39"/>
  <c r="BJ29" i="39"/>
  <c r="BJ30" i="39"/>
  <c r="BJ31" i="39"/>
  <c r="BJ32" i="39"/>
  <c r="BJ33" i="39"/>
  <c r="BJ34" i="39"/>
  <c r="BJ35" i="39"/>
  <c r="BJ36" i="39"/>
  <c r="BJ10" i="39"/>
  <c r="BH11" i="39"/>
  <c r="BH12" i="39"/>
  <c r="BH13" i="39"/>
  <c r="BH14" i="39"/>
  <c r="BH15" i="39"/>
  <c r="BH16" i="39"/>
  <c r="BH17" i="39"/>
  <c r="BH18" i="39"/>
  <c r="BH19" i="39"/>
  <c r="BH20" i="39"/>
  <c r="BH21" i="39"/>
  <c r="BH22" i="39"/>
  <c r="BH23" i="39"/>
  <c r="BH24" i="39"/>
  <c r="BH25" i="39"/>
  <c r="BH26" i="39"/>
  <c r="BH27" i="39"/>
  <c r="BH28" i="39"/>
  <c r="BH29" i="39"/>
  <c r="BH30" i="39"/>
  <c r="BH31" i="39"/>
  <c r="BH32" i="39"/>
  <c r="BH33" i="39"/>
  <c r="BH34" i="39"/>
  <c r="BH35" i="39"/>
  <c r="BH36" i="39"/>
  <c r="BF11" i="39"/>
  <c r="BF12" i="39"/>
  <c r="BF13" i="39"/>
  <c r="BF14" i="39"/>
  <c r="BF15" i="39"/>
  <c r="BF16" i="39"/>
  <c r="BF17" i="39"/>
  <c r="BF18" i="39"/>
  <c r="BF19" i="39"/>
  <c r="BF20" i="39"/>
  <c r="BF21" i="39"/>
  <c r="BF22" i="39"/>
  <c r="BF23" i="39"/>
  <c r="BF24" i="39"/>
  <c r="BF25" i="39"/>
  <c r="BF26" i="39"/>
  <c r="BF27" i="39"/>
  <c r="BF28" i="39"/>
  <c r="BF29" i="39"/>
  <c r="BF30" i="39"/>
  <c r="BF31" i="39"/>
  <c r="BF32" i="39"/>
  <c r="BF33" i="39"/>
  <c r="BF34" i="39"/>
  <c r="BF35" i="39"/>
  <c r="BF36" i="39"/>
  <c r="BD11" i="39"/>
  <c r="BD12" i="39"/>
  <c r="BD13" i="39"/>
  <c r="BD14" i="39"/>
  <c r="BD15" i="39"/>
  <c r="BD16" i="39"/>
  <c r="BD17" i="39"/>
  <c r="BD18" i="39"/>
  <c r="BD19" i="39"/>
  <c r="BD20" i="39"/>
  <c r="BD21" i="39"/>
  <c r="BD22" i="39"/>
  <c r="BD23" i="39"/>
  <c r="BD24" i="39"/>
  <c r="BD25" i="39"/>
  <c r="BD26" i="39"/>
  <c r="BD27" i="39"/>
  <c r="BD28" i="39"/>
  <c r="BD29" i="39"/>
  <c r="BD30" i="39"/>
  <c r="BD31" i="39"/>
  <c r="BD32" i="39"/>
  <c r="BD33" i="39"/>
  <c r="BD34" i="39"/>
  <c r="BD35" i="39"/>
  <c r="BD36" i="39"/>
  <c r="BB11" i="39"/>
  <c r="BB12" i="39"/>
  <c r="BB13" i="39"/>
  <c r="BB14" i="39"/>
  <c r="BB15" i="39"/>
  <c r="BB16" i="39"/>
  <c r="BB17" i="39"/>
  <c r="BB18" i="39"/>
  <c r="BB19" i="39"/>
  <c r="BB20" i="39"/>
  <c r="BB21" i="39"/>
  <c r="BB22" i="39"/>
  <c r="BB23" i="39"/>
  <c r="BB24" i="39"/>
  <c r="BB25" i="39"/>
  <c r="BB26" i="39"/>
  <c r="BB27" i="39"/>
  <c r="BB28" i="39"/>
  <c r="BB29" i="39"/>
  <c r="BB30" i="39"/>
  <c r="BB31" i="39"/>
  <c r="BB32" i="39"/>
  <c r="BB33" i="39"/>
  <c r="BB34" i="39"/>
  <c r="BB35" i="39"/>
  <c r="BB36" i="39"/>
  <c r="AZ11" i="39"/>
  <c r="AZ12" i="39"/>
  <c r="AZ13" i="39"/>
  <c r="AZ14" i="39"/>
  <c r="AZ15" i="39"/>
  <c r="AZ16" i="39"/>
  <c r="AZ17" i="39"/>
  <c r="AZ18" i="39"/>
  <c r="AZ19" i="39"/>
  <c r="AZ20" i="39"/>
  <c r="AZ21" i="39"/>
  <c r="AZ22" i="39"/>
  <c r="AZ23" i="39"/>
  <c r="AZ24" i="39"/>
  <c r="AZ25" i="39"/>
  <c r="AZ26" i="39"/>
  <c r="AZ27" i="39"/>
  <c r="AZ28" i="39"/>
  <c r="AZ29" i="39"/>
  <c r="AZ30" i="39"/>
  <c r="AZ31" i="39"/>
  <c r="AZ32" i="39"/>
  <c r="AZ33" i="39"/>
  <c r="AZ34" i="39"/>
  <c r="AZ35" i="39"/>
  <c r="AZ36" i="39"/>
  <c r="AX11" i="39"/>
  <c r="AX12" i="39"/>
  <c r="AX13" i="39"/>
  <c r="AX14" i="39"/>
  <c r="AX15" i="39"/>
  <c r="AX16" i="39"/>
  <c r="AX17" i="39"/>
  <c r="AX18" i="39"/>
  <c r="AX19" i="39"/>
  <c r="AX20" i="39"/>
  <c r="AX21" i="39"/>
  <c r="AX22" i="39"/>
  <c r="AX23" i="39"/>
  <c r="AX24" i="39"/>
  <c r="AX25" i="39"/>
  <c r="AX26" i="39"/>
  <c r="AX27" i="39"/>
  <c r="AX28" i="39"/>
  <c r="AX29" i="39"/>
  <c r="AX30" i="39"/>
  <c r="AX31" i="39"/>
  <c r="AX32" i="39"/>
  <c r="AX33" i="39"/>
  <c r="AX34" i="39"/>
  <c r="AX35" i="39"/>
  <c r="AX36" i="39"/>
  <c r="AV11" i="39"/>
  <c r="AV12" i="39"/>
  <c r="AV13" i="39"/>
  <c r="AV14" i="39"/>
  <c r="AV15" i="39"/>
  <c r="AV16" i="39"/>
  <c r="AV17" i="39"/>
  <c r="AV18" i="39"/>
  <c r="AV19" i="39"/>
  <c r="AV20" i="39"/>
  <c r="AV21" i="39"/>
  <c r="AV22" i="39"/>
  <c r="AV23" i="39"/>
  <c r="AV24" i="39"/>
  <c r="AV25" i="39"/>
  <c r="AV26" i="39"/>
  <c r="AV27" i="39"/>
  <c r="AV28" i="39"/>
  <c r="AV29" i="39"/>
  <c r="AV30" i="39"/>
  <c r="AV31" i="39"/>
  <c r="AV32" i="39"/>
  <c r="AV33" i="39"/>
  <c r="AV34" i="39"/>
  <c r="AV35" i="39"/>
  <c r="AV36" i="39"/>
  <c r="AT11" i="39"/>
  <c r="AT12" i="39"/>
  <c r="AT13" i="39"/>
  <c r="AT14" i="39"/>
  <c r="AT15" i="39"/>
  <c r="AT16" i="39"/>
  <c r="AT17" i="39"/>
  <c r="AT18" i="39"/>
  <c r="AT19" i="39"/>
  <c r="AT20" i="39"/>
  <c r="AT21" i="39"/>
  <c r="AT22" i="39"/>
  <c r="AT23" i="39"/>
  <c r="AT24" i="39"/>
  <c r="AT25" i="39"/>
  <c r="AT26" i="39"/>
  <c r="AT27" i="39"/>
  <c r="AT28" i="39"/>
  <c r="AT29" i="39"/>
  <c r="AT30" i="39"/>
  <c r="AT31" i="39"/>
  <c r="AT32" i="39"/>
  <c r="AT33" i="39"/>
  <c r="AT34" i="39"/>
  <c r="AT35" i="39"/>
  <c r="AT36" i="39"/>
  <c r="AR11" i="39"/>
  <c r="AR12" i="39"/>
  <c r="AR13" i="39"/>
  <c r="AR14" i="39"/>
  <c r="AR15" i="39"/>
  <c r="AR16" i="39"/>
  <c r="AR17" i="39"/>
  <c r="AR18" i="39"/>
  <c r="AR19" i="39"/>
  <c r="AR20" i="39"/>
  <c r="AR21" i="39"/>
  <c r="AR22" i="39"/>
  <c r="AR23" i="39"/>
  <c r="AR24" i="39"/>
  <c r="AR25" i="39"/>
  <c r="AR26" i="39"/>
  <c r="AR27" i="39"/>
  <c r="AR28" i="39"/>
  <c r="AR29" i="39"/>
  <c r="AR30" i="39"/>
  <c r="AR31" i="39"/>
  <c r="AR32" i="39"/>
  <c r="AR33" i="39"/>
  <c r="AR34" i="39"/>
  <c r="AR35" i="39"/>
  <c r="AR36" i="39"/>
  <c r="AT10" i="39"/>
  <c r="AV10" i="39"/>
  <c r="AX10" i="39"/>
  <c r="AZ10" i="39"/>
  <c r="BB10" i="39"/>
  <c r="BD10" i="39"/>
  <c r="BF10" i="39"/>
  <c r="BH10" i="39"/>
  <c r="AR10" i="39"/>
  <c r="AO11" i="39"/>
  <c r="AO12" i="39"/>
  <c r="AO13" i="39"/>
  <c r="AO14" i="39"/>
  <c r="AO15" i="39"/>
  <c r="AO16" i="39"/>
  <c r="AO17" i="39"/>
  <c r="AO18" i="39"/>
  <c r="AO19" i="39"/>
  <c r="AO20" i="39"/>
  <c r="AO21" i="39"/>
  <c r="AO22" i="39"/>
  <c r="AO23" i="39"/>
  <c r="AO24" i="39"/>
  <c r="AO25" i="39"/>
  <c r="AO26" i="39"/>
  <c r="AO27" i="39"/>
  <c r="AO28" i="39"/>
  <c r="AO29" i="39"/>
  <c r="AO30" i="39"/>
  <c r="AO31" i="39"/>
  <c r="AO32" i="39"/>
  <c r="AO33" i="39"/>
  <c r="AO34" i="39"/>
  <c r="AO35" i="39"/>
  <c r="AO36" i="39"/>
  <c r="AM11" i="39"/>
  <c r="AM12" i="39"/>
  <c r="AM13" i="39"/>
  <c r="AM14" i="39"/>
  <c r="AM15" i="39"/>
  <c r="AM16" i="39"/>
  <c r="AM17" i="39"/>
  <c r="AM18" i="39"/>
  <c r="AM19" i="39"/>
  <c r="AM20" i="39"/>
  <c r="AM21" i="39"/>
  <c r="AM22" i="39"/>
  <c r="AM23" i="39"/>
  <c r="AM24" i="39"/>
  <c r="AM25" i="39"/>
  <c r="AM26" i="39"/>
  <c r="AM27" i="39"/>
  <c r="AM28" i="39"/>
  <c r="AM29" i="39"/>
  <c r="AM30" i="39"/>
  <c r="AM31" i="39"/>
  <c r="AM32" i="39"/>
  <c r="AM33" i="39"/>
  <c r="AM34" i="39"/>
  <c r="AM35" i="39"/>
  <c r="AM36" i="39"/>
  <c r="AK11" i="39"/>
  <c r="AK12" i="39"/>
  <c r="AK13" i="39"/>
  <c r="AK14" i="39"/>
  <c r="AK15" i="39"/>
  <c r="AK16" i="39"/>
  <c r="AK17" i="39"/>
  <c r="AK18" i="39"/>
  <c r="AK19" i="39"/>
  <c r="AK20" i="39"/>
  <c r="AK21" i="39"/>
  <c r="AK22" i="39"/>
  <c r="AK23" i="39"/>
  <c r="AK24" i="39"/>
  <c r="AK25" i="39"/>
  <c r="AK26" i="39"/>
  <c r="AK27" i="39"/>
  <c r="AK28" i="39"/>
  <c r="AK29" i="39"/>
  <c r="AK30" i="39"/>
  <c r="AK31" i="39"/>
  <c r="AK32" i="39"/>
  <c r="AK33" i="39"/>
  <c r="AK34" i="39"/>
  <c r="AK35" i="39"/>
  <c r="AK36" i="39"/>
  <c r="AI11" i="39"/>
  <c r="AI12" i="39"/>
  <c r="AI13" i="39"/>
  <c r="AI14" i="39"/>
  <c r="AI15" i="39"/>
  <c r="AI16" i="39"/>
  <c r="AI17" i="39"/>
  <c r="AI18" i="39"/>
  <c r="AI19" i="39"/>
  <c r="AI20" i="39"/>
  <c r="AI21" i="39"/>
  <c r="AI22" i="39"/>
  <c r="AI23" i="39"/>
  <c r="AI24" i="39"/>
  <c r="AI25" i="39"/>
  <c r="AI26" i="39"/>
  <c r="AI27" i="39"/>
  <c r="AI28" i="39"/>
  <c r="AI29" i="39"/>
  <c r="AI30" i="39"/>
  <c r="AI31" i="39"/>
  <c r="AI32" i="39"/>
  <c r="AI33" i="39"/>
  <c r="AI34" i="39"/>
  <c r="AI35" i="39"/>
  <c r="AI36" i="39"/>
  <c r="AG11" i="39"/>
  <c r="AG12" i="39"/>
  <c r="AG13" i="39"/>
  <c r="AG14" i="39"/>
  <c r="AG15" i="39"/>
  <c r="AG16" i="39"/>
  <c r="AG17" i="39"/>
  <c r="AG18" i="39"/>
  <c r="AG19" i="39"/>
  <c r="AG20" i="39"/>
  <c r="AG21" i="39"/>
  <c r="AG22" i="39"/>
  <c r="AG23" i="39"/>
  <c r="AG24" i="39"/>
  <c r="AG25" i="39"/>
  <c r="AG26" i="39"/>
  <c r="AG27" i="39"/>
  <c r="AG28" i="39"/>
  <c r="AG29" i="39"/>
  <c r="AG30" i="39"/>
  <c r="AG31" i="39"/>
  <c r="AG32" i="39"/>
  <c r="AG33" i="39"/>
  <c r="AG34" i="39"/>
  <c r="AG35" i="39"/>
  <c r="AG36" i="39"/>
  <c r="AE11" i="39"/>
  <c r="AE12" i="39"/>
  <c r="AE13" i="39"/>
  <c r="AE14" i="39"/>
  <c r="AE15" i="39"/>
  <c r="AE16" i="39"/>
  <c r="AE17" i="39"/>
  <c r="AE18" i="39"/>
  <c r="AE19" i="39"/>
  <c r="AE20" i="39"/>
  <c r="AE21" i="39"/>
  <c r="AE22" i="39"/>
  <c r="AE23" i="39"/>
  <c r="AE24" i="39"/>
  <c r="AE25" i="39"/>
  <c r="AE26" i="39"/>
  <c r="AE27" i="39"/>
  <c r="AE28" i="39"/>
  <c r="AE29" i="39"/>
  <c r="AE30" i="39"/>
  <c r="AE31" i="39"/>
  <c r="AE32" i="39"/>
  <c r="AE33" i="39"/>
  <c r="AE34" i="39"/>
  <c r="AE35" i="39"/>
  <c r="AE36" i="39"/>
  <c r="AC34" i="39"/>
  <c r="AC35" i="39"/>
  <c r="AC36" i="39"/>
  <c r="AC11" i="39"/>
  <c r="AC12" i="39"/>
  <c r="AC13" i="39"/>
  <c r="AC14" i="39"/>
  <c r="AC15" i="39"/>
  <c r="AC16" i="39"/>
  <c r="AC17" i="39"/>
  <c r="AC18" i="39"/>
  <c r="AC19" i="39"/>
  <c r="AC20" i="39"/>
  <c r="AC21" i="39"/>
  <c r="AC22" i="39"/>
  <c r="AC23" i="39"/>
  <c r="AC24" i="39"/>
  <c r="AC25" i="39"/>
  <c r="AC26" i="39"/>
  <c r="AC27" i="39"/>
  <c r="AC28" i="39"/>
  <c r="AC29" i="39"/>
  <c r="AC30" i="39"/>
  <c r="AC31" i="39"/>
  <c r="AC32" i="39"/>
  <c r="AC33" i="39"/>
  <c r="AA11" i="39"/>
  <c r="AA12" i="39"/>
  <c r="AA13" i="39"/>
  <c r="AA14" i="39"/>
  <c r="AA15" i="39"/>
  <c r="AA16" i="39"/>
  <c r="AA17" i="39"/>
  <c r="AA18" i="39"/>
  <c r="AA19" i="39"/>
  <c r="AA20" i="39"/>
  <c r="AA21" i="39"/>
  <c r="AA22" i="39"/>
  <c r="AA23" i="39"/>
  <c r="AA24" i="39"/>
  <c r="AA25" i="39"/>
  <c r="AA26" i="39"/>
  <c r="AA27" i="39"/>
  <c r="AA28" i="39"/>
  <c r="AA29" i="39"/>
  <c r="AA30" i="39"/>
  <c r="AA31" i="39"/>
  <c r="AA32" i="39"/>
  <c r="AA33" i="39"/>
  <c r="AA34" i="39"/>
  <c r="AA35" i="39"/>
  <c r="AA36" i="39"/>
  <c r="Y11" i="39"/>
  <c r="Y12" i="39"/>
  <c r="Y13" i="39"/>
  <c r="Y14" i="39"/>
  <c r="Y15" i="39"/>
  <c r="Y16" i="39"/>
  <c r="Y17" i="39"/>
  <c r="Y18" i="39"/>
  <c r="Y19" i="39"/>
  <c r="Y20" i="39"/>
  <c r="Y21" i="39"/>
  <c r="Y22" i="39"/>
  <c r="Y23" i="39"/>
  <c r="Y24" i="39"/>
  <c r="Y25" i="39"/>
  <c r="Y26" i="39"/>
  <c r="Y27" i="39"/>
  <c r="Y28" i="39"/>
  <c r="Y29" i="39"/>
  <c r="Y30" i="39"/>
  <c r="Y31" i="39"/>
  <c r="Y32" i="39"/>
  <c r="Y33" i="39"/>
  <c r="Y34" i="39"/>
  <c r="Y35" i="39"/>
  <c r="Y36" i="39"/>
  <c r="W11" i="39"/>
  <c r="W12" i="39"/>
  <c r="W13" i="39"/>
  <c r="W14" i="39"/>
  <c r="W15" i="39"/>
  <c r="W16" i="39"/>
  <c r="W17" i="39"/>
  <c r="W18" i="39"/>
  <c r="W19" i="39"/>
  <c r="W20" i="39"/>
  <c r="W21" i="39"/>
  <c r="W22" i="39"/>
  <c r="W23" i="39"/>
  <c r="W24" i="39"/>
  <c r="W25" i="39"/>
  <c r="W26" i="39"/>
  <c r="W27" i="39"/>
  <c r="W28" i="39"/>
  <c r="W29" i="39"/>
  <c r="W30" i="39"/>
  <c r="W31" i="39"/>
  <c r="W32" i="39"/>
  <c r="W33" i="39"/>
  <c r="W34" i="39"/>
  <c r="W35" i="39"/>
  <c r="W36" i="39"/>
  <c r="Y10" i="39"/>
  <c r="AA10" i="39"/>
  <c r="AC10" i="39"/>
  <c r="AE10" i="39"/>
  <c r="AG10" i="39"/>
  <c r="AI10" i="39"/>
  <c r="AK10" i="39"/>
  <c r="AM10" i="39"/>
  <c r="AO10" i="39"/>
  <c r="W10" i="39"/>
  <c r="T11" i="39"/>
  <c r="T12" i="39"/>
  <c r="T13" i="39"/>
  <c r="T14" i="39"/>
  <c r="T15" i="39"/>
  <c r="T16" i="39"/>
  <c r="T17" i="39"/>
  <c r="T18" i="39"/>
  <c r="T19" i="39"/>
  <c r="T20" i="39"/>
  <c r="T21" i="39"/>
  <c r="T22" i="39"/>
  <c r="T23" i="39"/>
  <c r="T24" i="39"/>
  <c r="T25" i="39"/>
  <c r="T26" i="39"/>
  <c r="T27" i="39"/>
  <c r="T28" i="39"/>
  <c r="T29" i="39"/>
  <c r="T30" i="39"/>
  <c r="T31" i="39"/>
  <c r="T32" i="39"/>
  <c r="T33" i="39"/>
  <c r="T34" i="39"/>
  <c r="T35" i="39"/>
  <c r="T36" i="39"/>
  <c r="R11" i="39"/>
  <c r="R12" i="39"/>
  <c r="R13" i="39"/>
  <c r="R14" i="39"/>
  <c r="R15" i="39"/>
  <c r="R16" i="39"/>
  <c r="R17" i="39"/>
  <c r="R18" i="39"/>
  <c r="R19" i="39"/>
  <c r="R20" i="39"/>
  <c r="R21" i="39"/>
  <c r="R22" i="39"/>
  <c r="R23" i="39"/>
  <c r="R24" i="39"/>
  <c r="R25" i="39"/>
  <c r="R26" i="39"/>
  <c r="R27" i="39"/>
  <c r="R28" i="39"/>
  <c r="R29" i="39"/>
  <c r="R30" i="39"/>
  <c r="R31" i="39"/>
  <c r="R32" i="39"/>
  <c r="R33" i="39"/>
  <c r="R34" i="39"/>
  <c r="R35" i="39"/>
  <c r="R36" i="39"/>
  <c r="P11" i="39"/>
  <c r="P12" i="39"/>
  <c r="P13" i="39"/>
  <c r="P14" i="39"/>
  <c r="P15" i="39"/>
  <c r="P16" i="39"/>
  <c r="P17" i="39"/>
  <c r="P18" i="39"/>
  <c r="P19" i="39"/>
  <c r="P20" i="39"/>
  <c r="P21" i="39"/>
  <c r="P22" i="39"/>
  <c r="P23" i="39"/>
  <c r="P24" i="39"/>
  <c r="P25" i="39"/>
  <c r="P26" i="39"/>
  <c r="P27" i="39"/>
  <c r="P28" i="39"/>
  <c r="P29" i="39"/>
  <c r="P30" i="39"/>
  <c r="P31" i="39"/>
  <c r="P32" i="39"/>
  <c r="P33" i="39"/>
  <c r="P34" i="39"/>
  <c r="P35" i="39"/>
  <c r="P36" i="39"/>
  <c r="N11" i="39"/>
  <c r="N12" i="39"/>
  <c r="N13" i="39"/>
  <c r="N14" i="39"/>
  <c r="N15" i="39"/>
  <c r="N16" i="39"/>
  <c r="N17" i="39"/>
  <c r="N18" i="39"/>
  <c r="N19" i="39"/>
  <c r="N20" i="39"/>
  <c r="N21" i="39"/>
  <c r="N22" i="39"/>
  <c r="N23" i="39"/>
  <c r="N24" i="39"/>
  <c r="N25" i="39"/>
  <c r="N26" i="39"/>
  <c r="N27" i="39"/>
  <c r="N28" i="39"/>
  <c r="N29" i="39"/>
  <c r="N30" i="39"/>
  <c r="N31" i="39"/>
  <c r="N32" i="39"/>
  <c r="N33" i="39"/>
  <c r="N34" i="39"/>
  <c r="N35" i="39"/>
  <c r="N36" i="39"/>
  <c r="L11" i="39"/>
  <c r="L12" i="39"/>
  <c r="L13" i="39"/>
  <c r="L14" i="39"/>
  <c r="L15" i="39"/>
  <c r="L16" i="39"/>
  <c r="L17" i="39"/>
  <c r="L18" i="39"/>
  <c r="L19" i="39"/>
  <c r="L20" i="39"/>
  <c r="L21" i="39"/>
  <c r="L22" i="39"/>
  <c r="L23" i="39"/>
  <c r="L24" i="39"/>
  <c r="L25" i="39"/>
  <c r="L26" i="39"/>
  <c r="L27" i="39"/>
  <c r="L28" i="39"/>
  <c r="L29" i="39"/>
  <c r="L30" i="39"/>
  <c r="L31" i="39"/>
  <c r="L32" i="39"/>
  <c r="L33" i="39"/>
  <c r="L34" i="39"/>
  <c r="L35" i="39"/>
  <c r="L36" i="39"/>
  <c r="J11" i="39"/>
  <c r="J12" i="39"/>
  <c r="J13" i="39"/>
  <c r="J14" i="39"/>
  <c r="J15" i="39"/>
  <c r="J16" i="39"/>
  <c r="J17" i="39"/>
  <c r="J18" i="39"/>
  <c r="J19" i="39"/>
  <c r="J20" i="39"/>
  <c r="J21" i="39"/>
  <c r="J22" i="39"/>
  <c r="J23" i="39"/>
  <c r="J24" i="39"/>
  <c r="J25" i="39"/>
  <c r="J26" i="39"/>
  <c r="J27" i="39"/>
  <c r="J28" i="39"/>
  <c r="J29" i="39"/>
  <c r="J30" i="39"/>
  <c r="J31" i="39"/>
  <c r="J32" i="39"/>
  <c r="J33" i="39"/>
  <c r="J34" i="39"/>
  <c r="J35" i="39"/>
  <c r="J36" i="39"/>
  <c r="H11" i="39"/>
  <c r="H12" i="39"/>
  <c r="H13" i="39"/>
  <c r="H14" i="39"/>
  <c r="H15" i="39"/>
  <c r="H16" i="39"/>
  <c r="H17" i="39"/>
  <c r="H18" i="39"/>
  <c r="H19" i="39"/>
  <c r="H20" i="39"/>
  <c r="H21" i="39"/>
  <c r="H22" i="39"/>
  <c r="H23" i="39"/>
  <c r="H24" i="39"/>
  <c r="H25" i="39"/>
  <c r="H26" i="39"/>
  <c r="H27" i="39"/>
  <c r="H28" i="39"/>
  <c r="H29" i="39"/>
  <c r="H30" i="39"/>
  <c r="H31" i="39"/>
  <c r="H32" i="39"/>
  <c r="H33" i="39"/>
  <c r="H34" i="39"/>
  <c r="H35" i="39"/>
  <c r="H36" i="39"/>
  <c r="F11" i="39"/>
  <c r="F12" i="39"/>
  <c r="F13" i="39"/>
  <c r="F14" i="39"/>
  <c r="F15" i="39"/>
  <c r="F16" i="39"/>
  <c r="F17" i="39"/>
  <c r="F18" i="39"/>
  <c r="F19" i="39"/>
  <c r="F20" i="39"/>
  <c r="F21" i="39"/>
  <c r="F22" i="39"/>
  <c r="F23" i="39"/>
  <c r="F24" i="39"/>
  <c r="F25" i="39"/>
  <c r="F26" i="39"/>
  <c r="F27" i="39"/>
  <c r="F28" i="39"/>
  <c r="F29" i="39"/>
  <c r="F30" i="39"/>
  <c r="F31" i="39"/>
  <c r="F32" i="39"/>
  <c r="F33" i="39"/>
  <c r="F34" i="39"/>
  <c r="F35" i="39"/>
  <c r="F36" i="39"/>
  <c r="F10" i="39"/>
  <c r="H10" i="39"/>
  <c r="J10" i="39"/>
  <c r="L10" i="39"/>
  <c r="N10" i="39"/>
  <c r="P10" i="39"/>
  <c r="R10" i="39"/>
  <c r="T10" i="39"/>
  <c r="D11" i="39"/>
  <c r="D12" i="39"/>
  <c r="D13" i="39"/>
  <c r="D14" i="39"/>
  <c r="D15" i="39"/>
  <c r="D16" i="39"/>
  <c r="D17" i="39"/>
  <c r="D18" i="39"/>
  <c r="D19" i="39"/>
  <c r="D20" i="39"/>
  <c r="D21" i="39"/>
  <c r="D22" i="39"/>
  <c r="D23" i="39"/>
  <c r="D24" i="39"/>
  <c r="D25" i="39"/>
  <c r="D26" i="39"/>
  <c r="D27" i="39"/>
  <c r="D28" i="39"/>
  <c r="D29" i="39"/>
  <c r="D30" i="39"/>
  <c r="D31" i="39"/>
  <c r="D32" i="39"/>
  <c r="D33" i="39"/>
  <c r="D34" i="39"/>
  <c r="D35" i="39"/>
  <c r="D36" i="39"/>
  <c r="D10" i="39"/>
  <c r="BU11" i="2"/>
  <c r="BU12" i="2"/>
  <c r="BU13" i="2"/>
  <c r="BU14" i="2"/>
  <c r="BU15" i="2"/>
  <c r="BU16" i="2"/>
  <c r="BU17" i="2"/>
  <c r="BU18" i="2"/>
  <c r="BU19" i="2"/>
  <c r="BU20" i="2"/>
  <c r="BU21" i="2"/>
  <c r="BU22" i="2"/>
  <c r="BU23" i="2"/>
  <c r="BU24" i="2"/>
  <c r="BU25" i="2"/>
  <c r="BU26" i="2"/>
  <c r="BU27" i="2"/>
  <c r="BU28" i="2"/>
  <c r="BU29" i="2"/>
  <c r="BU30" i="2"/>
  <c r="BU31" i="2"/>
  <c r="BU32" i="2"/>
  <c r="BU33" i="2"/>
  <c r="BU34" i="2"/>
  <c r="BU35" i="2"/>
  <c r="BU36" i="2"/>
  <c r="BS11" i="2"/>
  <c r="BS12" i="2"/>
  <c r="BS13" i="2"/>
  <c r="BS14" i="2"/>
  <c r="BS15" i="2"/>
  <c r="BS16" i="2"/>
  <c r="BS17" i="2"/>
  <c r="BS18" i="2"/>
  <c r="BS19" i="2"/>
  <c r="BS20" i="2"/>
  <c r="BS21" i="2"/>
  <c r="BS22" i="2"/>
  <c r="BS23" i="2"/>
  <c r="BS24" i="2"/>
  <c r="BS25" i="2"/>
  <c r="BS26" i="2"/>
  <c r="BS27" i="2"/>
  <c r="BS28" i="2"/>
  <c r="BS29" i="2"/>
  <c r="BS30" i="2"/>
  <c r="BS31" i="2"/>
  <c r="BS32" i="2"/>
  <c r="BS33" i="2"/>
  <c r="BS34" i="2"/>
  <c r="BS35" i="2"/>
  <c r="BS36" i="2"/>
  <c r="BQ11" i="2"/>
  <c r="BQ12" i="2"/>
  <c r="BQ13" i="2"/>
  <c r="BQ14" i="2"/>
  <c r="BQ15" i="2"/>
  <c r="BQ16" i="2"/>
  <c r="BQ17" i="2"/>
  <c r="BQ18" i="2"/>
  <c r="BQ19" i="2"/>
  <c r="BQ20" i="2"/>
  <c r="BQ21" i="2"/>
  <c r="BQ22" i="2"/>
  <c r="BQ23" i="2"/>
  <c r="BQ24" i="2"/>
  <c r="BQ25" i="2"/>
  <c r="BQ26" i="2"/>
  <c r="BQ27" i="2"/>
  <c r="BQ28" i="2"/>
  <c r="BQ29" i="2"/>
  <c r="BQ30" i="2"/>
  <c r="BQ31" i="2"/>
  <c r="BQ32" i="2"/>
  <c r="BQ33" i="2"/>
  <c r="BQ34" i="2"/>
  <c r="BQ35" i="2"/>
  <c r="BQ36" i="2"/>
  <c r="BO11" i="2"/>
  <c r="BO12" i="2"/>
  <c r="BO13" i="2"/>
  <c r="BO14" i="2"/>
  <c r="BO15" i="2"/>
  <c r="BO16" i="2"/>
  <c r="BO17" i="2"/>
  <c r="BO18" i="2"/>
  <c r="BO19" i="2"/>
  <c r="BO20" i="2"/>
  <c r="BO21" i="2"/>
  <c r="BO22" i="2"/>
  <c r="BO23" i="2"/>
  <c r="BO24" i="2"/>
  <c r="BO25" i="2"/>
  <c r="BO26" i="2"/>
  <c r="BO27" i="2"/>
  <c r="BO28" i="2"/>
  <c r="BO29" i="2"/>
  <c r="BO30" i="2"/>
  <c r="BO31" i="2"/>
  <c r="BO32" i="2"/>
  <c r="BO33" i="2"/>
  <c r="BO34" i="2"/>
  <c r="BO35" i="2"/>
  <c r="BO36" i="2"/>
  <c r="BM11" i="2"/>
  <c r="BM12" i="2"/>
  <c r="BM13" i="2"/>
  <c r="BM14" i="2"/>
  <c r="BM15" i="2"/>
  <c r="BM16" i="2"/>
  <c r="BM17" i="2"/>
  <c r="BM18" i="2"/>
  <c r="BM19" i="2"/>
  <c r="BM20" i="2"/>
  <c r="BM21" i="2"/>
  <c r="BM22" i="2"/>
  <c r="BM23" i="2"/>
  <c r="BM24" i="2"/>
  <c r="BM25" i="2"/>
  <c r="BM26" i="2"/>
  <c r="BM27" i="2"/>
  <c r="BM28" i="2"/>
  <c r="BM29" i="2"/>
  <c r="BM30" i="2"/>
  <c r="BM31" i="2"/>
  <c r="BM32" i="2"/>
  <c r="BM33" i="2"/>
  <c r="BM34" i="2"/>
  <c r="BM35" i="2"/>
  <c r="BM36" i="2"/>
  <c r="BO10" i="2"/>
  <c r="BQ10" i="2"/>
  <c r="BS10" i="2"/>
  <c r="BU10" i="2"/>
  <c r="BM10" i="2"/>
  <c r="BJ11" i="2"/>
  <c r="BJ12" i="2"/>
  <c r="BJ13" i="2"/>
  <c r="BJ14" i="2"/>
  <c r="BJ15" i="2"/>
  <c r="BJ16" i="2"/>
  <c r="BJ17" i="2"/>
  <c r="BJ18" i="2"/>
  <c r="BJ19" i="2"/>
  <c r="BJ20" i="2"/>
  <c r="BJ21" i="2"/>
  <c r="BJ22" i="2"/>
  <c r="BJ23" i="2"/>
  <c r="BJ24" i="2"/>
  <c r="BJ25" i="2"/>
  <c r="BJ26" i="2"/>
  <c r="BJ27" i="2"/>
  <c r="BJ28" i="2"/>
  <c r="BJ29" i="2"/>
  <c r="BJ30" i="2"/>
  <c r="BJ31" i="2"/>
  <c r="BJ32" i="2"/>
  <c r="BJ33" i="2"/>
  <c r="BJ34" i="2"/>
  <c r="BJ35" i="2"/>
  <c r="BJ36" i="2"/>
  <c r="BJ10" i="2"/>
  <c r="BH11" i="2"/>
  <c r="BH12" i="2"/>
  <c r="BH13" i="2"/>
  <c r="BH14" i="2"/>
  <c r="BH15" i="2"/>
  <c r="BH16" i="2"/>
  <c r="BH17" i="2"/>
  <c r="BH18" i="2"/>
  <c r="BH19" i="2"/>
  <c r="BH20" i="2"/>
  <c r="BH21" i="2"/>
  <c r="BH22" i="2"/>
  <c r="BH23" i="2"/>
  <c r="BH24" i="2"/>
  <c r="BH25" i="2"/>
  <c r="BH26" i="2"/>
  <c r="BH27" i="2"/>
  <c r="BH28" i="2"/>
  <c r="BH29" i="2"/>
  <c r="BH30" i="2"/>
  <c r="BH31" i="2"/>
  <c r="BH32" i="2"/>
  <c r="BH33" i="2"/>
  <c r="BH34" i="2"/>
  <c r="BH35" i="2"/>
  <c r="BH36" i="2"/>
  <c r="BH10" i="2"/>
  <c r="BF11" i="2"/>
  <c r="BF12" i="2"/>
  <c r="BF13" i="2"/>
  <c r="BF14" i="2"/>
  <c r="BF15" i="2"/>
  <c r="BF16" i="2"/>
  <c r="BF17" i="2"/>
  <c r="BF18" i="2"/>
  <c r="BF19" i="2"/>
  <c r="BF20" i="2"/>
  <c r="BF21" i="2"/>
  <c r="BF22" i="2"/>
  <c r="BF23" i="2"/>
  <c r="BF24" i="2"/>
  <c r="BF25" i="2"/>
  <c r="BF26" i="2"/>
  <c r="BF27" i="2"/>
  <c r="BF28" i="2"/>
  <c r="BF29" i="2"/>
  <c r="BF30" i="2"/>
  <c r="BF31" i="2"/>
  <c r="BF32" i="2"/>
  <c r="BF33" i="2"/>
  <c r="BF34" i="2"/>
  <c r="BF35" i="2"/>
  <c r="BF36" i="2"/>
  <c r="BD11" i="2"/>
  <c r="BD12" i="2"/>
  <c r="BD13" i="2"/>
  <c r="BD14" i="2"/>
  <c r="BD15" i="2"/>
  <c r="BD16" i="2"/>
  <c r="BD17" i="2"/>
  <c r="BD18" i="2"/>
  <c r="BD19" i="2"/>
  <c r="BD20" i="2"/>
  <c r="BD21" i="2"/>
  <c r="BD22" i="2"/>
  <c r="BD23" i="2"/>
  <c r="BD24" i="2"/>
  <c r="BD25" i="2"/>
  <c r="BD26" i="2"/>
  <c r="BD27" i="2"/>
  <c r="BD28" i="2"/>
  <c r="BD29" i="2"/>
  <c r="BD30" i="2"/>
  <c r="BD31" i="2"/>
  <c r="BD32" i="2"/>
  <c r="BD33" i="2"/>
  <c r="BD34" i="2"/>
  <c r="BD35" i="2"/>
  <c r="BD36" i="2"/>
  <c r="BB11" i="2"/>
  <c r="BB12" i="2"/>
  <c r="BB13" i="2"/>
  <c r="BB14" i="2"/>
  <c r="BB15" i="2"/>
  <c r="BB16" i="2"/>
  <c r="BB17" i="2"/>
  <c r="BB18" i="2"/>
  <c r="BB19" i="2"/>
  <c r="BB20" i="2"/>
  <c r="BB21" i="2"/>
  <c r="BB22" i="2"/>
  <c r="BB23" i="2"/>
  <c r="BB24" i="2"/>
  <c r="BB25" i="2"/>
  <c r="BB26" i="2"/>
  <c r="BB27" i="2"/>
  <c r="BB28" i="2"/>
  <c r="BB29" i="2"/>
  <c r="BB30" i="2"/>
  <c r="BB31" i="2"/>
  <c r="BB32" i="2"/>
  <c r="BB33" i="2"/>
  <c r="BB34" i="2"/>
  <c r="BB35" i="2"/>
  <c r="BB36" i="2"/>
  <c r="AZ11" i="2"/>
  <c r="AZ12" i="2"/>
  <c r="AZ13" i="2"/>
  <c r="AZ14" i="2"/>
  <c r="AZ15" i="2"/>
  <c r="AZ16" i="2"/>
  <c r="AZ17" i="2"/>
  <c r="AZ18" i="2"/>
  <c r="AZ19" i="2"/>
  <c r="AZ20" i="2"/>
  <c r="AZ21" i="2"/>
  <c r="AZ22" i="2"/>
  <c r="AZ23" i="2"/>
  <c r="AZ24" i="2"/>
  <c r="AZ25" i="2"/>
  <c r="AZ26" i="2"/>
  <c r="AZ27" i="2"/>
  <c r="AZ28" i="2"/>
  <c r="AZ29" i="2"/>
  <c r="AZ30" i="2"/>
  <c r="AZ31" i="2"/>
  <c r="AZ32" i="2"/>
  <c r="AZ33" i="2"/>
  <c r="AZ34" i="2"/>
  <c r="AZ35" i="2"/>
  <c r="AZ36" i="2"/>
  <c r="AX11" i="2"/>
  <c r="AX12" i="2"/>
  <c r="AX13" i="2"/>
  <c r="AX14" i="2"/>
  <c r="AX15" i="2"/>
  <c r="AX16" i="2"/>
  <c r="AX17" i="2"/>
  <c r="AX18" i="2"/>
  <c r="AX19" i="2"/>
  <c r="AX20" i="2"/>
  <c r="AX21" i="2"/>
  <c r="AX22" i="2"/>
  <c r="AX23" i="2"/>
  <c r="AX24" i="2"/>
  <c r="AX25" i="2"/>
  <c r="AX26" i="2"/>
  <c r="AX27" i="2"/>
  <c r="AX28" i="2"/>
  <c r="AX29" i="2"/>
  <c r="AX30" i="2"/>
  <c r="AX31" i="2"/>
  <c r="AX32" i="2"/>
  <c r="AX33" i="2"/>
  <c r="AX34" i="2"/>
  <c r="AX35" i="2"/>
  <c r="AX36" i="2"/>
  <c r="AV11" i="2"/>
  <c r="AV12" i="2"/>
  <c r="AV13" i="2"/>
  <c r="AV14" i="2"/>
  <c r="AV15" i="2"/>
  <c r="AV16" i="2"/>
  <c r="AV17" i="2"/>
  <c r="AV18" i="2"/>
  <c r="AV19" i="2"/>
  <c r="AV20" i="2"/>
  <c r="AV21" i="2"/>
  <c r="AV22" i="2"/>
  <c r="AV23" i="2"/>
  <c r="AV24" i="2"/>
  <c r="AV25" i="2"/>
  <c r="AV26" i="2"/>
  <c r="AV27" i="2"/>
  <c r="AV28" i="2"/>
  <c r="AV29" i="2"/>
  <c r="AV30" i="2"/>
  <c r="AV31" i="2"/>
  <c r="AV32" i="2"/>
  <c r="AV33" i="2"/>
  <c r="AV34" i="2"/>
  <c r="AV35" i="2"/>
  <c r="AV36" i="2"/>
  <c r="AT11" i="2"/>
  <c r="AT12" i="2"/>
  <c r="AT13" i="2"/>
  <c r="AT14" i="2"/>
  <c r="AT15" i="2"/>
  <c r="AT16" i="2"/>
  <c r="AT17" i="2"/>
  <c r="AT18" i="2"/>
  <c r="AT19" i="2"/>
  <c r="AT20" i="2"/>
  <c r="AT21" i="2"/>
  <c r="AT22" i="2"/>
  <c r="AT23" i="2"/>
  <c r="AT24" i="2"/>
  <c r="AT25" i="2"/>
  <c r="AT26" i="2"/>
  <c r="AT27" i="2"/>
  <c r="AT28" i="2"/>
  <c r="AT29" i="2"/>
  <c r="AT30" i="2"/>
  <c r="AT31" i="2"/>
  <c r="AT32" i="2"/>
  <c r="AT33" i="2"/>
  <c r="AT34" i="2"/>
  <c r="AT35" i="2"/>
  <c r="AT36" i="2"/>
  <c r="AT10" i="2"/>
  <c r="AV10" i="2"/>
  <c r="AX10" i="2"/>
  <c r="AZ10" i="2"/>
  <c r="BB10" i="2"/>
  <c r="BD10" i="2"/>
  <c r="BF10" i="2"/>
  <c r="AR11" i="2"/>
  <c r="AR12" i="2"/>
  <c r="AR13" i="2"/>
  <c r="AR14" i="2"/>
  <c r="AR15" i="2"/>
  <c r="AR16" i="2"/>
  <c r="AR17" i="2"/>
  <c r="AR18" i="2"/>
  <c r="AR19" i="2"/>
  <c r="AR20" i="2"/>
  <c r="AR21" i="2"/>
  <c r="AR22" i="2"/>
  <c r="AR23" i="2"/>
  <c r="AR24" i="2"/>
  <c r="AR25" i="2"/>
  <c r="AR26" i="2"/>
  <c r="AR27" i="2"/>
  <c r="AR28" i="2"/>
  <c r="AR29" i="2"/>
  <c r="AR30" i="2"/>
  <c r="AR31" i="2"/>
  <c r="AR32" i="2"/>
  <c r="AR33" i="2"/>
  <c r="AR34" i="2"/>
  <c r="AR35" i="2"/>
  <c r="AR36" i="2"/>
  <c r="AR10" i="2"/>
  <c r="AO11" i="2"/>
  <c r="AO12" i="2"/>
  <c r="AO13" i="2"/>
  <c r="AO14" i="2"/>
  <c r="AO15" i="2"/>
  <c r="AO16" i="2"/>
  <c r="AO17" i="2"/>
  <c r="AO18" i="2"/>
  <c r="AO19" i="2"/>
  <c r="AO20" i="2"/>
  <c r="AO21" i="2"/>
  <c r="AO22" i="2"/>
  <c r="AO23" i="2"/>
  <c r="AO24" i="2"/>
  <c r="AO25" i="2"/>
  <c r="AO26" i="2"/>
  <c r="AO27" i="2"/>
  <c r="AO28" i="2"/>
  <c r="AO29" i="2"/>
  <c r="AO30" i="2"/>
  <c r="AO31" i="2"/>
  <c r="AO32" i="2"/>
  <c r="AO33" i="2"/>
  <c r="AO34" i="2"/>
  <c r="AO35" i="2"/>
  <c r="AO36" i="2"/>
  <c r="AO10" i="2"/>
  <c r="AM11" i="2"/>
  <c r="AM12" i="2"/>
  <c r="AM13" i="2"/>
  <c r="AM14" i="2"/>
  <c r="AM15" i="2"/>
  <c r="AM16" i="2"/>
  <c r="AM17" i="2"/>
  <c r="AM18" i="2"/>
  <c r="AM19" i="2"/>
  <c r="AM20" i="2"/>
  <c r="AM21" i="2"/>
  <c r="AM22" i="2"/>
  <c r="AM23" i="2"/>
  <c r="AM24" i="2"/>
  <c r="AM25" i="2"/>
  <c r="AM26" i="2"/>
  <c r="AM27" i="2"/>
  <c r="AM28" i="2"/>
  <c r="AM29" i="2"/>
  <c r="AM30" i="2"/>
  <c r="AM31" i="2"/>
  <c r="AM32" i="2"/>
  <c r="AM33" i="2"/>
  <c r="AM34" i="2"/>
  <c r="AM35" i="2"/>
  <c r="AM36" i="2"/>
  <c r="AM10" i="2"/>
  <c r="AK11" i="2"/>
  <c r="AK12" i="2"/>
  <c r="AK13" i="2"/>
  <c r="AK14" i="2"/>
  <c r="AK15" i="2"/>
  <c r="AK16" i="2"/>
  <c r="AK17" i="2"/>
  <c r="AK18" i="2"/>
  <c r="AK19" i="2"/>
  <c r="AK20" i="2"/>
  <c r="AK21" i="2"/>
  <c r="AK22" i="2"/>
  <c r="AK23" i="2"/>
  <c r="AK24" i="2"/>
  <c r="AK25" i="2"/>
  <c r="AK26" i="2"/>
  <c r="AK27" i="2"/>
  <c r="AK28" i="2"/>
  <c r="AK29" i="2"/>
  <c r="AK30" i="2"/>
  <c r="AK31" i="2"/>
  <c r="AK32" i="2"/>
  <c r="AK33" i="2"/>
  <c r="AK34" i="2"/>
  <c r="AK35" i="2"/>
  <c r="AK36" i="2"/>
  <c r="AI11" i="2"/>
  <c r="AI12" i="2"/>
  <c r="AI13" i="2"/>
  <c r="AI14" i="2"/>
  <c r="AI15" i="2"/>
  <c r="AI16" i="2"/>
  <c r="AI17" i="2"/>
  <c r="AI18" i="2"/>
  <c r="AI19" i="2"/>
  <c r="AI20" i="2"/>
  <c r="AI21" i="2"/>
  <c r="AI22" i="2"/>
  <c r="AI23" i="2"/>
  <c r="AI24" i="2"/>
  <c r="AI25" i="2"/>
  <c r="AI26" i="2"/>
  <c r="AI27" i="2"/>
  <c r="AI28" i="2"/>
  <c r="AI29" i="2"/>
  <c r="AI30" i="2"/>
  <c r="AI31" i="2"/>
  <c r="AI32" i="2"/>
  <c r="AI33" i="2"/>
  <c r="AI34" i="2"/>
  <c r="AI35" i="2"/>
  <c r="AI36" i="2"/>
  <c r="AG11" i="2"/>
  <c r="AG12" i="2"/>
  <c r="AG13" i="2"/>
  <c r="AG14" i="2"/>
  <c r="AG15" i="2"/>
  <c r="AG16" i="2"/>
  <c r="AG17" i="2"/>
  <c r="AG18" i="2"/>
  <c r="AG19" i="2"/>
  <c r="AG20" i="2"/>
  <c r="AG21" i="2"/>
  <c r="AG22" i="2"/>
  <c r="AG23" i="2"/>
  <c r="AG24" i="2"/>
  <c r="AG25" i="2"/>
  <c r="AG26" i="2"/>
  <c r="AG27" i="2"/>
  <c r="AG28" i="2"/>
  <c r="AG29" i="2"/>
  <c r="AG30" i="2"/>
  <c r="AG31" i="2"/>
  <c r="AG32" i="2"/>
  <c r="AG33" i="2"/>
  <c r="AG34" i="2"/>
  <c r="AG35" i="2"/>
  <c r="AG36" i="2"/>
  <c r="AG10" i="2"/>
  <c r="AI10" i="2"/>
  <c r="AK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Y11" i="2"/>
  <c r="Y12" i="2"/>
  <c r="Y13" i="2"/>
  <c r="Y14" i="2"/>
  <c r="Y15" i="2"/>
  <c r="Y16" i="2"/>
  <c r="Y17" i="2"/>
  <c r="Y18" i="2"/>
  <c r="Y19" i="2"/>
  <c r="Y20" i="2"/>
  <c r="Y21" i="2"/>
  <c r="Y22" i="2"/>
  <c r="Y23" i="2"/>
  <c r="Y24" i="2"/>
  <c r="Y25" i="2"/>
  <c r="Y26" i="2"/>
  <c r="Y27" i="2"/>
  <c r="Y28" i="2"/>
  <c r="Y29" i="2"/>
  <c r="Y30" i="2"/>
  <c r="Y31" i="2"/>
  <c r="Y32" i="2"/>
  <c r="Y33" i="2"/>
  <c r="Y34" i="2"/>
  <c r="Y35" i="2"/>
  <c r="Y36" i="2"/>
  <c r="Y10" i="2"/>
  <c r="AA10" i="2"/>
  <c r="AC10" i="2"/>
  <c r="AE10" i="2"/>
  <c r="W10" i="2"/>
  <c r="W11" i="2"/>
  <c r="W12" i="2"/>
  <c r="W13" i="2"/>
  <c r="W14" i="2"/>
  <c r="W15" i="2"/>
  <c r="W16" i="2"/>
  <c r="W17" i="2"/>
  <c r="W18" i="2"/>
  <c r="W19" i="2"/>
  <c r="W20" i="2"/>
  <c r="W21" i="2"/>
  <c r="W22" i="2"/>
  <c r="W23" i="2"/>
  <c r="W24" i="2"/>
  <c r="W25" i="2"/>
  <c r="W26" i="2"/>
  <c r="W27" i="2"/>
  <c r="W28" i="2"/>
  <c r="W29" i="2"/>
  <c r="W30" i="2"/>
  <c r="W31" i="2"/>
  <c r="W32" i="2"/>
  <c r="W33" i="2"/>
  <c r="W34" i="2"/>
  <c r="W35" i="2"/>
  <c r="W36" i="2"/>
  <c r="T11" i="2"/>
  <c r="T12" i="2"/>
  <c r="T13" i="2"/>
  <c r="T14" i="2"/>
  <c r="T15" i="2"/>
  <c r="T16" i="2"/>
  <c r="T17" i="2"/>
  <c r="T18" i="2"/>
  <c r="T19" i="2"/>
  <c r="T20" i="2"/>
  <c r="T21" i="2"/>
  <c r="T22" i="2"/>
  <c r="T23" i="2"/>
  <c r="T24" i="2"/>
  <c r="T25" i="2"/>
  <c r="T26" i="2"/>
  <c r="T27" i="2"/>
  <c r="T28" i="2"/>
  <c r="T29" i="2"/>
  <c r="T30" i="2"/>
  <c r="T31" i="2"/>
  <c r="T32" i="2"/>
  <c r="T33" i="2"/>
  <c r="T34" i="2"/>
  <c r="T35" i="2"/>
  <c r="T36" i="2"/>
  <c r="T10" i="2"/>
  <c r="R11" i="2"/>
  <c r="R12" i="2"/>
  <c r="R13" i="2"/>
  <c r="R14" i="2"/>
  <c r="R15" i="2"/>
  <c r="R16" i="2"/>
  <c r="R17" i="2"/>
  <c r="R18" i="2"/>
  <c r="R19" i="2"/>
  <c r="R20" i="2"/>
  <c r="R21" i="2"/>
  <c r="R22" i="2"/>
  <c r="R23" i="2"/>
  <c r="R24" i="2"/>
  <c r="R25" i="2"/>
  <c r="R26" i="2"/>
  <c r="R27" i="2"/>
  <c r="R28" i="2"/>
  <c r="R29" i="2"/>
  <c r="R30" i="2"/>
  <c r="R31" i="2"/>
  <c r="R32" i="2"/>
  <c r="R33" i="2"/>
  <c r="R34" i="2"/>
  <c r="R35" i="2"/>
  <c r="R36" i="2"/>
  <c r="P11" i="2"/>
  <c r="P12" i="2"/>
  <c r="P13" i="2"/>
  <c r="P14" i="2"/>
  <c r="P15" i="2"/>
  <c r="P16" i="2"/>
  <c r="P17" i="2"/>
  <c r="P18" i="2"/>
  <c r="P19" i="2"/>
  <c r="P20" i="2"/>
  <c r="P21" i="2"/>
  <c r="P22" i="2"/>
  <c r="P23" i="2"/>
  <c r="P24" i="2"/>
  <c r="P25" i="2"/>
  <c r="P26" i="2"/>
  <c r="P27" i="2"/>
  <c r="P28" i="2"/>
  <c r="P29" i="2"/>
  <c r="P30" i="2"/>
  <c r="P31" i="2"/>
  <c r="P32" i="2"/>
  <c r="P33" i="2"/>
  <c r="P34" i="2"/>
  <c r="P35" i="2"/>
  <c r="P36" i="2"/>
  <c r="N11" i="2"/>
  <c r="N12" i="2"/>
  <c r="N13" i="2"/>
  <c r="N14" i="2"/>
  <c r="N15" i="2"/>
  <c r="N16" i="2"/>
  <c r="N17" i="2"/>
  <c r="N18" i="2"/>
  <c r="N19" i="2"/>
  <c r="N20" i="2"/>
  <c r="N21" i="2"/>
  <c r="N22" i="2"/>
  <c r="N23" i="2"/>
  <c r="N24" i="2"/>
  <c r="N25" i="2"/>
  <c r="N26" i="2"/>
  <c r="N27" i="2"/>
  <c r="N28" i="2"/>
  <c r="N29" i="2"/>
  <c r="N30" i="2"/>
  <c r="N31" i="2"/>
  <c r="N32" i="2"/>
  <c r="N33" i="2"/>
  <c r="N34" i="2"/>
  <c r="N35" i="2"/>
  <c r="N36" i="2"/>
  <c r="L11" i="2"/>
  <c r="L12" i="2"/>
  <c r="L13" i="2"/>
  <c r="L14" i="2"/>
  <c r="L15" i="2"/>
  <c r="L16" i="2"/>
  <c r="L17" i="2"/>
  <c r="L18" i="2"/>
  <c r="L19" i="2"/>
  <c r="L20" i="2"/>
  <c r="L21" i="2"/>
  <c r="L22" i="2"/>
  <c r="L23" i="2"/>
  <c r="L24" i="2"/>
  <c r="L25" i="2"/>
  <c r="L26" i="2"/>
  <c r="L27" i="2"/>
  <c r="L28" i="2"/>
  <c r="L29" i="2"/>
  <c r="L30" i="2"/>
  <c r="L31" i="2"/>
  <c r="L32" i="2"/>
  <c r="L33" i="2"/>
  <c r="L34" i="2"/>
  <c r="L35" i="2"/>
  <c r="L36" i="2"/>
  <c r="J11" i="2"/>
  <c r="J12" i="2"/>
  <c r="J13" i="2"/>
  <c r="J14" i="2"/>
  <c r="J15" i="2"/>
  <c r="J16" i="2"/>
  <c r="J17" i="2"/>
  <c r="J18" i="2"/>
  <c r="J19" i="2"/>
  <c r="J20" i="2"/>
  <c r="J21" i="2"/>
  <c r="J22" i="2"/>
  <c r="J23" i="2"/>
  <c r="J24" i="2"/>
  <c r="J25" i="2"/>
  <c r="J26" i="2"/>
  <c r="J27" i="2"/>
  <c r="J28" i="2"/>
  <c r="J29" i="2"/>
  <c r="J30" i="2"/>
  <c r="J31" i="2"/>
  <c r="J32" i="2"/>
  <c r="J33" i="2"/>
  <c r="J34" i="2"/>
  <c r="J35" i="2"/>
  <c r="J36" i="2"/>
  <c r="H11" i="2"/>
  <c r="H12" i="2"/>
  <c r="H13" i="2"/>
  <c r="H14" i="2"/>
  <c r="H15" i="2"/>
  <c r="H16" i="2"/>
  <c r="H17" i="2"/>
  <c r="H18" i="2"/>
  <c r="H19" i="2"/>
  <c r="H20" i="2"/>
  <c r="H21" i="2"/>
  <c r="H22" i="2"/>
  <c r="H23" i="2"/>
  <c r="H24" i="2"/>
  <c r="H25" i="2"/>
  <c r="H26" i="2"/>
  <c r="H27" i="2"/>
  <c r="H28" i="2"/>
  <c r="H29" i="2"/>
  <c r="H30" i="2"/>
  <c r="H31" i="2"/>
  <c r="H32" i="2"/>
  <c r="H33" i="2"/>
  <c r="H34" i="2"/>
  <c r="H35" i="2"/>
  <c r="H36" i="2"/>
  <c r="F11" i="2"/>
  <c r="F12" i="2"/>
  <c r="F13" i="2"/>
  <c r="F14" i="2"/>
  <c r="F15" i="2"/>
  <c r="F16" i="2"/>
  <c r="F17" i="2"/>
  <c r="F18" i="2"/>
  <c r="F19" i="2"/>
  <c r="F20" i="2"/>
  <c r="F21" i="2"/>
  <c r="F22" i="2"/>
  <c r="F23" i="2"/>
  <c r="F24" i="2"/>
  <c r="F25" i="2"/>
  <c r="F26" i="2"/>
  <c r="F27" i="2"/>
  <c r="F28" i="2"/>
  <c r="F29" i="2"/>
  <c r="F30" i="2"/>
  <c r="F31" i="2"/>
  <c r="F32" i="2"/>
  <c r="F33" i="2"/>
  <c r="F34" i="2"/>
  <c r="F35" i="2"/>
  <c r="F36" i="2"/>
  <c r="J10" i="2"/>
  <c r="L10" i="2"/>
  <c r="N10" i="2"/>
  <c r="P10" i="2"/>
  <c r="R10" i="2"/>
  <c r="F10" i="2"/>
  <c r="H10" i="2"/>
  <c r="D10" i="2"/>
  <c r="D15" i="2"/>
  <c r="D16" i="2"/>
  <c r="D17" i="2"/>
  <c r="D18" i="2"/>
  <c r="D19" i="2"/>
  <c r="D20" i="2"/>
  <c r="D21" i="2"/>
  <c r="D22" i="2"/>
  <c r="D23" i="2"/>
  <c r="D24" i="2"/>
  <c r="D25" i="2"/>
  <c r="D26" i="2"/>
  <c r="D27" i="2"/>
  <c r="D28" i="2"/>
  <c r="D29" i="2"/>
  <c r="D30" i="2"/>
  <c r="D31" i="2"/>
  <c r="D32" i="2"/>
  <c r="D33" i="2"/>
  <c r="D34" i="2"/>
  <c r="D35" i="2"/>
  <c r="D36" i="2"/>
  <c r="D11" i="2"/>
  <c r="D12" i="2"/>
  <c r="D13" i="2"/>
  <c r="D14" i="2"/>
  <c r="I29" i="11" l="1"/>
  <c r="K29" i="11" s="1"/>
  <c r="O29" i="11" s="1"/>
  <c r="I16" i="12"/>
  <c r="K16" i="12" s="1"/>
  <c r="O16" i="12" s="1"/>
  <c r="I18" i="14"/>
  <c r="K18" i="14" s="1"/>
  <c r="O18" i="14" s="1"/>
  <c r="I32" i="16"/>
  <c r="K32" i="16" s="1"/>
  <c r="O32" i="16" s="1"/>
  <c r="I13" i="11"/>
  <c r="K13" i="11" s="1"/>
  <c r="O13" i="11" s="1"/>
  <c r="I27" i="11"/>
  <c r="K27" i="11" s="1"/>
  <c r="O27" i="11" s="1"/>
  <c r="I32" i="10"/>
  <c r="K32" i="10" s="1"/>
  <c r="O32" i="10" s="1"/>
  <c r="I19" i="11"/>
  <c r="K19" i="11" s="1"/>
  <c r="O19" i="11" s="1"/>
  <c r="I37" i="13"/>
  <c r="K37" i="13" s="1"/>
  <c r="O37" i="13" s="1"/>
  <c r="I11" i="9"/>
  <c r="K11" i="9" s="1"/>
  <c r="O11" i="9" s="1"/>
  <c r="I19" i="9"/>
  <c r="K19" i="9" s="1"/>
  <c r="O19" i="9" s="1"/>
  <c r="I27" i="9"/>
  <c r="K27" i="9" s="1"/>
  <c r="O27" i="9" s="1"/>
  <c r="I35" i="9"/>
  <c r="K35" i="9" s="1"/>
  <c r="O35" i="9" s="1"/>
  <c r="I16" i="10"/>
  <c r="K16" i="10" s="1"/>
  <c r="O16" i="10" s="1"/>
  <c r="I30" i="10"/>
  <c r="K30" i="10" s="1"/>
  <c r="O30" i="10" s="1"/>
  <c r="I26" i="12"/>
  <c r="K26" i="12" s="1"/>
  <c r="O26" i="12" s="1"/>
  <c r="I26" i="14"/>
  <c r="K26" i="14" s="1"/>
  <c r="O26" i="14" s="1"/>
  <c r="I11" i="15"/>
  <c r="K11" i="15" s="1"/>
  <c r="O11" i="15" s="1"/>
  <c r="I15" i="15"/>
  <c r="K15" i="15" s="1"/>
  <c r="O15" i="15" s="1"/>
  <c r="I20" i="16"/>
  <c r="K20" i="16" s="1"/>
  <c r="O20" i="16" s="1"/>
  <c r="I28" i="16"/>
  <c r="K28" i="16" s="1"/>
  <c r="O28" i="16" s="1"/>
  <c r="I30" i="16"/>
  <c r="K30" i="16" s="1"/>
  <c r="O30" i="16" s="1"/>
  <c r="I25" i="22"/>
  <c r="K25" i="22" s="1"/>
  <c r="O25" i="22" s="1"/>
  <c r="AC36" i="6"/>
  <c r="AT36" i="6"/>
  <c r="I23" i="15"/>
  <c r="K23" i="15" s="1"/>
  <c r="O23" i="15" s="1"/>
  <c r="I25" i="17"/>
  <c r="K25" i="17" s="1"/>
  <c r="O25" i="17" s="1"/>
  <c r="I14" i="18"/>
  <c r="K14" i="18" s="1"/>
  <c r="O14" i="18" s="1"/>
  <c r="AC36" i="7"/>
  <c r="I16" i="24"/>
  <c r="K16" i="24" s="1"/>
  <c r="O16" i="24" s="1"/>
  <c r="I28" i="21"/>
  <c r="K28" i="21" s="1"/>
  <c r="O28" i="21" s="1"/>
  <c r="I19" i="17"/>
  <c r="K19" i="17" s="1"/>
  <c r="O19" i="17" s="1"/>
  <c r="I35" i="17"/>
  <c r="K35" i="17" s="1"/>
  <c r="O35" i="17" s="1"/>
  <c r="I24" i="18"/>
  <c r="K24" i="18" s="1"/>
  <c r="O24" i="18" s="1"/>
  <c r="I32" i="18"/>
  <c r="K32" i="18" s="1"/>
  <c r="O32" i="18" s="1"/>
  <c r="I13" i="19"/>
  <c r="K13" i="19" s="1"/>
  <c r="O13" i="19" s="1"/>
  <c r="I21" i="19"/>
  <c r="K21" i="19" s="1"/>
  <c r="O21" i="19" s="1"/>
  <c r="I29" i="19"/>
  <c r="K29" i="19" s="1"/>
  <c r="O29" i="19" s="1"/>
  <c r="I37" i="19"/>
  <c r="K37" i="19" s="1"/>
  <c r="O37" i="19" s="1"/>
  <c r="I18" i="20"/>
  <c r="K18" i="20" s="1"/>
  <c r="O18" i="20" s="1"/>
  <c r="I26" i="20"/>
  <c r="K26" i="20" s="1"/>
  <c r="O26" i="20" s="1"/>
  <c r="I34" i="20"/>
  <c r="K34" i="20" s="1"/>
  <c r="O34" i="20" s="1"/>
  <c r="I33" i="21"/>
  <c r="K33" i="21" s="1"/>
  <c r="O33" i="21" s="1"/>
  <c r="I33" i="22"/>
  <c r="K33" i="22" s="1"/>
  <c r="O33" i="22" s="1"/>
  <c r="I34" i="14"/>
  <c r="K34" i="14" s="1"/>
  <c r="O34" i="14" s="1"/>
  <c r="I12" i="16"/>
  <c r="K12" i="16" s="1"/>
  <c r="O12" i="16" s="1"/>
  <c r="I17" i="17"/>
  <c r="K17" i="17" s="1"/>
  <c r="O17" i="17" s="1"/>
  <c r="I33" i="17"/>
  <c r="K33" i="17" s="1"/>
  <c r="O33" i="17" s="1"/>
  <c r="I22" i="18"/>
  <c r="K22" i="18" s="1"/>
  <c r="O22" i="18" s="1"/>
  <c r="I11" i="23"/>
  <c r="K11" i="23" s="1"/>
  <c r="O11" i="23" s="1"/>
  <c r="I28" i="23"/>
  <c r="K28" i="23" s="1"/>
  <c r="O28" i="23" s="1"/>
  <c r="I30" i="23"/>
  <c r="K30" i="23" s="1"/>
  <c r="O30" i="23" s="1"/>
  <c r="I32" i="25"/>
  <c r="K32" i="25" s="1"/>
  <c r="O32" i="25" s="1"/>
  <c r="I17" i="24"/>
  <c r="K17" i="24" s="1"/>
  <c r="O17" i="24" s="1"/>
  <c r="I19" i="24"/>
  <c r="K19" i="24" s="1"/>
  <c r="O19" i="24" s="1"/>
  <c r="I13" i="26"/>
  <c r="K13" i="26" s="1"/>
  <c r="O13" i="26" s="1"/>
  <c r="I34" i="21"/>
  <c r="K34" i="21" s="1"/>
  <c r="O34" i="21" s="1"/>
  <c r="I12" i="23"/>
  <c r="K12" i="23" s="1"/>
  <c r="O12" i="23" s="1"/>
  <c r="I20" i="23"/>
  <c r="K20" i="23" s="1"/>
  <c r="O20" i="23" s="1"/>
  <c r="I22" i="23"/>
  <c r="K22" i="23" s="1"/>
  <c r="O22" i="23" s="1"/>
  <c r="I11" i="26"/>
  <c r="K11" i="26" s="1"/>
  <c r="O11" i="26" s="1"/>
  <c r="I26" i="28"/>
  <c r="K26" i="28" s="1"/>
  <c r="O26" i="28" s="1"/>
  <c r="I34" i="28"/>
  <c r="K34" i="28" s="1"/>
  <c r="O34" i="28" s="1"/>
  <c r="I33" i="24"/>
  <c r="K33" i="24" s="1"/>
  <c r="O33" i="24" s="1"/>
  <c r="I35" i="24"/>
  <c r="K35" i="24" s="1"/>
  <c r="O35" i="24" s="1"/>
  <c r="I21" i="26"/>
  <c r="K21" i="26" s="1"/>
  <c r="O21" i="26" s="1"/>
  <c r="I21" i="27"/>
  <c r="K21" i="27" s="1"/>
  <c r="O21" i="27" s="1"/>
  <c r="I29" i="27"/>
  <c r="K29" i="27" s="1"/>
  <c r="O29" i="27" s="1"/>
  <c r="I15" i="22"/>
  <c r="K15" i="22" s="1"/>
  <c r="O15" i="22" s="1"/>
  <c r="I36" i="23"/>
  <c r="K36" i="23" s="1"/>
  <c r="O36" i="23" s="1"/>
  <c r="I11" i="24"/>
  <c r="K11" i="24" s="1"/>
  <c r="O11" i="24" s="1"/>
  <c r="I19" i="26"/>
  <c r="K19" i="26" s="1"/>
  <c r="O19" i="26" s="1"/>
  <c r="I22" i="25"/>
  <c r="K22" i="25" s="1"/>
  <c r="O22" i="25" s="1"/>
  <c r="I24" i="25"/>
  <c r="K24" i="25" s="1"/>
  <c r="O24" i="25" s="1"/>
  <c r="I31" i="26"/>
  <c r="K31" i="26" s="1"/>
  <c r="O31" i="26" s="1"/>
  <c r="I36" i="27"/>
  <c r="K36" i="27" s="1"/>
  <c r="O36" i="27" s="1"/>
  <c r="I31" i="29"/>
  <c r="K31" i="29" s="1"/>
  <c r="O31" i="29" s="1"/>
  <c r="I12" i="30"/>
  <c r="K12" i="30" s="1"/>
  <c r="O12" i="30" s="1"/>
  <c r="I19" i="30"/>
  <c r="K19" i="30" s="1"/>
  <c r="O19" i="30" s="1"/>
  <c r="I12" i="27"/>
  <c r="K12" i="27" s="1"/>
  <c r="O12" i="27" s="1"/>
  <c r="I17" i="28"/>
  <c r="K17" i="28" s="1"/>
  <c r="O17" i="28" s="1"/>
  <c r="I22" i="29"/>
  <c r="K22" i="29" s="1"/>
  <c r="O22" i="29" s="1"/>
  <c r="I20" i="30"/>
  <c r="K20" i="30" s="1"/>
  <c r="O20" i="30" s="1"/>
  <c r="I27" i="30"/>
  <c r="K27" i="30" s="1"/>
  <c r="O27" i="30" s="1"/>
  <c r="I26" i="31"/>
  <c r="K26" i="31" s="1"/>
  <c r="O26" i="31" s="1"/>
  <c r="I29" i="31"/>
  <c r="K29" i="31" s="1"/>
  <c r="O29" i="31" s="1"/>
  <c r="G37" i="32"/>
  <c r="BK36" i="7"/>
  <c r="I19" i="32"/>
  <c r="K19" i="32" s="1"/>
  <c r="O19" i="32" s="1"/>
  <c r="I11" i="32"/>
  <c r="K11" i="32" s="1"/>
  <c r="O11" i="32" s="1"/>
  <c r="E37" i="32"/>
  <c r="I20" i="27"/>
  <c r="K20" i="27" s="1"/>
  <c r="O20" i="27" s="1"/>
  <c r="I25" i="28"/>
  <c r="K25" i="28" s="1"/>
  <c r="O25" i="28" s="1"/>
  <c r="I28" i="30"/>
  <c r="K28" i="30" s="1"/>
  <c r="O28" i="30" s="1"/>
  <c r="I35" i="30"/>
  <c r="K35" i="30" s="1"/>
  <c r="O35" i="30" s="1"/>
  <c r="I14" i="31"/>
  <c r="K14" i="31" s="1"/>
  <c r="O14" i="31" s="1"/>
  <c r="I24" i="27"/>
  <c r="K24" i="27" s="1"/>
  <c r="O24" i="27" s="1"/>
  <c r="I29" i="28"/>
  <c r="K29" i="28" s="1"/>
  <c r="O29" i="28" s="1"/>
  <c r="I23" i="29"/>
  <c r="K23" i="29" s="1"/>
  <c r="O23" i="29" s="1"/>
  <c r="I28" i="27"/>
  <c r="K28" i="27" s="1"/>
  <c r="O28" i="27" s="1"/>
  <c r="I33" i="28"/>
  <c r="K33" i="28" s="1"/>
  <c r="O33" i="28" s="1"/>
  <c r="I37" i="28"/>
  <c r="K37" i="28" s="1"/>
  <c r="O37" i="28" s="1"/>
  <c r="I14" i="29"/>
  <c r="K14" i="29" s="1"/>
  <c r="O14" i="29" s="1"/>
  <c r="I11" i="30"/>
  <c r="K11" i="30" s="1"/>
  <c r="O11" i="30" s="1"/>
  <c r="I36" i="32"/>
  <c r="K36" i="32" s="1"/>
  <c r="O36" i="32" s="1"/>
  <c r="I28" i="32"/>
  <c r="K28" i="32" s="1"/>
  <c r="O28" i="32" s="1"/>
  <c r="I20" i="32"/>
  <c r="K20" i="32" s="1"/>
  <c r="O20" i="32" s="1"/>
  <c r="I12" i="32"/>
  <c r="K12" i="32" s="1"/>
  <c r="O12" i="32" s="1"/>
  <c r="I37" i="36"/>
  <c r="K37" i="36" s="1"/>
  <c r="O37" i="36" s="1"/>
  <c r="I19" i="33"/>
  <c r="K19" i="33" s="1"/>
  <c r="O19" i="33" s="1"/>
  <c r="I36" i="34"/>
  <c r="K36" i="34" s="1"/>
  <c r="O36" i="34" s="1"/>
  <c r="I34" i="35"/>
  <c r="K34" i="35" s="1"/>
  <c r="O34" i="35" s="1"/>
  <c r="I28" i="8"/>
  <c r="K28" i="8" s="1"/>
  <c r="O28" i="8" s="1"/>
  <c r="I12" i="8"/>
  <c r="K12" i="8" s="1"/>
  <c r="O12" i="8" s="1"/>
  <c r="I33" i="32"/>
  <c r="K33" i="32" s="1"/>
  <c r="O33" i="32" s="1"/>
  <c r="I25" i="32"/>
  <c r="K25" i="32" s="1"/>
  <c r="O25" i="32" s="1"/>
  <c r="I17" i="32"/>
  <c r="K17" i="32" s="1"/>
  <c r="O17" i="32" s="1"/>
  <c r="I34" i="8"/>
  <c r="K34" i="8" s="1"/>
  <c r="O34" i="8" s="1"/>
  <c r="I18" i="8"/>
  <c r="K18" i="8" s="1"/>
  <c r="O18" i="8" s="1"/>
  <c r="I13" i="31"/>
  <c r="K13" i="31" s="1"/>
  <c r="O13" i="31" s="1"/>
  <c r="I15" i="33"/>
  <c r="K15" i="33" s="1"/>
  <c r="O15" i="33" s="1"/>
  <c r="I35" i="33"/>
  <c r="K35" i="33" s="1"/>
  <c r="O35" i="33" s="1"/>
  <c r="I37" i="34"/>
  <c r="K37" i="34" s="1"/>
  <c r="O37" i="34" s="1"/>
  <c r="I17" i="35"/>
  <c r="K17" i="35" s="1"/>
  <c r="O17" i="35" s="1"/>
  <c r="I23" i="36"/>
  <c r="K23" i="36" s="1"/>
  <c r="O23" i="36" s="1"/>
  <c r="I30" i="36"/>
  <c r="K30" i="36" s="1"/>
  <c r="O30" i="36" s="1"/>
  <c r="I11" i="37"/>
  <c r="K11" i="37" s="1"/>
  <c r="O11" i="37" s="1"/>
  <c r="I36" i="37"/>
  <c r="K36" i="37" s="1"/>
  <c r="O36" i="37" s="1"/>
  <c r="I30" i="8"/>
  <c r="K30" i="8" s="1"/>
  <c r="O30" i="8" s="1"/>
  <c r="I14" i="8"/>
  <c r="K14" i="8" s="1"/>
  <c r="O14" i="8" s="1"/>
  <c r="I31" i="33"/>
  <c r="K31" i="33" s="1"/>
  <c r="O31" i="33" s="1"/>
  <c r="I24" i="34"/>
  <c r="K24" i="34" s="1"/>
  <c r="O24" i="34" s="1"/>
  <c r="I18" i="35"/>
  <c r="K18" i="35" s="1"/>
  <c r="O18" i="35" s="1"/>
  <c r="I25" i="35"/>
  <c r="K25" i="35" s="1"/>
  <c r="O25" i="35" s="1"/>
  <c r="I36" i="8"/>
  <c r="K36" i="8" s="1"/>
  <c r="O36" i="8" s="1"/>
  <c r="I20" i="8"/>
  <c r="K20" i="8" s="1"/>
  <c r="O20" i="8" s="1"/>
  <c r="I37" i="32" l="1"/>
  <c r="K37" i="32" s="1"/>
  <c r="O37" i="32" s="1"/>
</calcChain>
</file>

<file path=xl/sharedStrings.xml><?xml version="1.0" encoding="utf-8"?>
<sst xmlns="http://schemas.openxmlformats.org/spreadsheetml/2006/main" count="3111" uniqueCount="221">
  <si>
    <t>Statistik definitiver Risikoausgleich 2007</t>
  </si>
  <si>
    <t xml:space="preserve">Basis: Vollerhebung </t>
  </si>
  <si>
    <t>Kanton</t>
  </si>
  <si>
    <t>Versicherte</t>
  </si>
  <si>
    <t>Erwachsene</t>
  </si>
  <si>
    <t>Kinder</t>
  </si>
  <si>
    <t>total</t>
  </si>
  <si>
    <t>ab 19 Jahre</t>
  </si>
  <si>
    <t>0-18 Jahre</t>
  </si>
  <si>
    <t>19-25J. M</t>
  </si>
  <si>
    <t>26-30J. M</t>
  </si>
  <si>
    <t>31-35J. M</t>
  </si>
  <si>
    <t>36-40J. M</t>
  </si>
  <si>
    <t>41-45J. M</t>
  </si>
  <si>
    <t>46-50J. M</t>
  </si>
  <si>
    <t>51-55J. M</t>
  </si>
  <si>
    <t>56-60J. M</t>
  </si>
  <si>
    <t>61-65J. M</t>
  </si>
  <si>
    <t>66-70J. M</t>
  </si>
  <si>
    <t>71-75J. M</t>
  </si>
  <si>
    <t>76-80J. M</t>
  </si>
  <si>
    <t>81-85J. M</t>
  </si>
  <si>
    <t>86-90J. M</t>
  </si>
  <si>
    <t>91+ J. M</t>
  </si>
  <si>
    <t>ZH</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</si>
  <si>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</si>
  <si>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</si>
  <si>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</si>
  <si>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</si>
  <si>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</si>
  <si>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</si>
  <si>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</si>
  <si>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</si>
  <si>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</si>
  <si>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</si>
  <si>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</si>
  <si>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</si>
  <si>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</si>
  <si>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</si>
  <si>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</si>
  <si>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</si>
  <si>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</si>
  <si>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</si>
  <si>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</si>
  <si>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</si>
  <si>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</si>
  <si>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</si>
  <si>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</si>
  <si>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</si>
  <si>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</si>
  <si>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CH</t>
  </si>
  <si>
    <t>Basis: Vollerhebung</t>
  </si>
  <si>
    <t>in %</t>
  </si>
  <si>
    <t>Kosten</t>
  </si>
  <si>
    <t xml:space="preserve"> total</t>
  </si>
  <si>
    <t>Fr.</t>
  </si>
  <si>
    <t>Eff. Kosten</t>
  </si>
  <si>
    <t>Monate</t>
  </si>
  <si>
    <t>Eff. Kosten pro</t>
  </si>
  <si>
    <t>Abgabe/Breitrag pro</t>
  </si>
  <si>
    <t>19+ J./Monat</t>
  </si>
  <si>
    <t>M 19-25J. total</t>
  </si>
  <si>
    <t>M 19-25J./Monat</t>
  </si>
  <si>
    <t>M 26-30J. total</t>
  </si>
  <si>
    <t>M 26-30J./Monat</t>
  </si>
  <si>
    <t>M 31-35J. total</t>
  </si>
  <si>
    <t>M 31-35J./Monat</t>
  </si>
  <si>
    <t>M 36-40J. total</t>
  </si>
  <si>
    <t>M 36-40J./Monat</t>
  </si>
  <si>
    <t>M 41-45J. total</t>
  </si>
  <si>
    <t>M 41-45J./Monat</t>
  </si>
  <si>
    <t>M 46-50J. total</t>
  </si>
  <si>
    <t>M 46-50J./Monat</t>
  </si>
  <si>
    <t>M 51-55J. total</t>
  </si>
  <si>
    <t>M 51-55J./Monat</t>
  </si>
  <si>
    <t>M 56-60J. total</t>
  </si>
  <si>
    <t>M 56-60J./Monat</t>
  </si>
  <si>
    <t>M 61-65J. total</t>
  </si>
  <si>
    <t>M 61-65J./Monat</t>
  </si>
  <si>
    <t>M 66-70J. total</t>
  </si>
  <si>
    <t>M 66-70J./Monat</t>
  </si>
  <si>
    <t>M 71-75J. total</t>
  </si>
  <si>
    <t>M 71-75J./Monat</t>
  </si>
  <si>
    <t>M 76-80J. total</t>
  </si>
  <si>
    <t>M 76-80J./Monat</t>
  </si>
  <si>
    <t>M 81-85J. total</t>
  </si>
  <si>
    <t>M 81-85J./Monat</t>
  </si>
  <si>
    <t>M 86-90J. total</t>
  </si>
  <si>
    <t>M 86-90J./Monat</t>
  </si>
  <si>
    <t>M 91+J. total</t>
  </si>
  <si>
    <t>M 91+J./Monat</t>
  </si>
  <si>
    <t>Kinder total</t>
  </si>
  <si>
    <t>0-18 Jahre W</t>
  </si>
  <si>
    <t>0-18 Jahre M</t>
  </si>
  <si>
    <t>19-25J. W</t>
  </si>
  <si>
    <t>26-30J. W</t>
  </si>
  <si>
    <t>31-35J. W</t>
  </si>
  <si>
    <t>36-40J. W</t>
  </si>
  <si>
    <t>41-45J. W</t>
  </si>
  <si>
    <t>46-50J. W</t>
  </si>
  <si>
    <t>51-55J. W</t>
  </si>
  <si>
    <t>56-60J. W</t>
  </si>
  <si>
    <t>61-65J. W</t>
  </si>
  <si>
    <t>66-70J. W</t>
  </si>
  <si>
    <t>71-75J. W</t>
  </si>
  <si>
    <t>76-80J. W</t>
  </si>
  <si>
    <t>81-85J. W</t>
  </si>
  <si>
    <t>86-90J. W</t>
  </si>
  <si>
    <t>91+ J. W</t>
  </si>
  <si>
    <t>R 1</t>
  </si>
  <si>
    <t>R 2</t>
  </si>
  <si>
    <t>R 3</t>
  </si>
  <si>
    <t>R 4</t>
  </si>
  <si>
    <t>R 5</t>
  </si>
  <si>
    <t>R 6</t>
  </si>
  <si>
    <t>R 7</t>
  </si>
  <si>
    <t>R 8</t>
  </si>
  <si>
    <t>R 9</t>
  </si>
  <si>
    <t>R 10</t>
  </si>
  <si>
    <t>R 11</t>
  </si>
  <si>
    <t>R 12</t>
  </si>
  <si>
    <t>R 13</t>
  </si>
  <si>
    <t>R 14</t>
  </si>
  <si>
    <t>R 15</t>
  </si>
  <si>
    <t>R 16</t>
  </si>
  <si>
    <t>R 17</t>
  </si>
  <si>
    <t>R 18</t>
  </si>
  <si>
    <t>R 19</t>
  </si>
  <si>
    <t>R 20</t>
  </si>
  <si>
    <t>R 21</t>
  </si>
  <si>
    <t>R 22</t>
  </si>
  <si>
    <t>R 23</t>
  </si>
  <si>
    <t>R 24</t>
  </si>
  <si>
    <t>R 25</t>
  </si>
  <si>
    <t>R 26</t>
  </si>
  <si>
    <t>R 27</t>
  </si>
  <si>
    <t>R 28</t>
  </si>
  <si>
    <t>R 29</t>
  </si>
  <si>
    <t>R 30</t>
  </si>
  <si>
    <t>W 19-25J. total</t>
  </si>
  <si>
    <t>W 19-25J./Monat</t>
  </si>
  <si>
    <t>W = weiblich</t>
  </si>
  <si>
    <t>W 26-30J. total</t>
  </si>
  <si>
    <t>W 26-30J./Monat</t>
  </si>
  <si>
    <t>W 31-35J. Total</t>
  </si>
  <si>
    <t>W 31-35J. total</t>
  </si>
  <si>
    <t>W 31-35J./Monat</t>
  </si>
  <si>
    <t>W 36-40J. total</t>
  </si>
  <si>
    <t>W 36-40J./Monat</t>
  </si>
  <si>
    <t>W 41-45J. total</t>
  </si>
  <si>
    <t>W 41-45J./Monat</t>
  </si>
  <si>
    <t>W 46-50J. total</t>
  </si>
  <si>
    <t>W 46-50J./Monat</t>
  </si>
  <si>
    <t>W 51-55J. Total</t>
  </si>
  <si>
    <t>W 51-55J. total</t>
  </si>
  <si>
    <t>W 51-55J./Monat</t>
  </si>
  <si>
    <t>W 56-60J. total</t>
  </si>
  <si>
    <t>W 56-60J./Monat</t>
  </si>
  <si>
    <t>W 61-65J. total</t>
  </si>
  <si>
    <t>W 61-65J./Monat</t>
  </si>
  <si>
    <t>W 66-70J. Total</t>
  </si>
  <si>
    <t>W 66-70J. total</t>
  </si>
  <si>
    <t>W 66-70J./Monat</t>
  </si>
  <si>
    <t>W 71-75J. total</t>
  </si>
  <si>
    <t>W 71-75J./Monat</t>
  </si>
  <si>
    <t>W 76-80J. total</t>
  </si>
  <si>
    <t>W 76-80J./Monat</t>
  </si>
  <si>
    <t>W 81-85J. Total</t>
  </si>
  <si>
    <t>W 81-85J. total</t>
  </si>
  <si>
    <t>W 81-85J./Monat</t>
  </si>
  <si>
    <t>W 86-90J. total</t>
  </si>
  <si>
    <t>W 86-90J./Monat</t>
  </si>
  <si>
    <t>W 91+J. total</t>
  </si>
  <si>
    <t>W 91+J./Monat</t>
  </si>
  <si>
    <t>(M = männlich)</t>
  </si>
  <si>
    <t>Absolute Verteilung der Versicherten nach Risikogruppen</t>
  </si>
  <si>
    <t>(W = weiblich, M = männlich)</t>
  </si>
  <si>
    <t>Prozentuale Verteilung der Versicherten nach Risikogruppen</t>
  </si>
  <si>
    <t>Kosten absolut</t>
  </si>
  <si>
    <t>Verteilung der Kosten in %</t>
  </si>
  <si>
    <t>Kosten pro Versicherten</t>
  </si>
  <si>
    <t>Kostenbeteiligung absolut</t>
  </si>
  <si>
    <t>Kostenbeteiligung pro Versicherten</t>
  </si>
  <si>
    <t>Berechnung der Abgaben und Beiträge pro Kanton</t>
  </si>
  <si>
    <t>Kostenbeteiligung</t>
  </si>
  <si>
    <t>UW/3.07.2008</t>
  </si>
  <si>
    <t>Definitiver Risikoausgleich 2007 / Daten 2007</t>
  </si>
  <si>
    <t>Gemeinsame Einrichtung KVG/UW/3.07.2008</t>
  </si>
  <si>
    <t>Gemeinsame Einrichtung KVG/UW 3.07.2008</t>
  </si>
  <si>
    <t>Gemeinsame Einrichtung KVG/UW3.07.2008</t>
  </si>
  <si>
    <t>Frauen 19 - 25 J. / Jg. 1988-1982 (R 1)</t>
  </si>
  <si>
    <t>Frauen 26 - 30 J. / Jg. 1981-1977 (R 2)</t>
  </si>
  <si>
    <t>Frauen 31 - 35 J. / Jg. 1976-1972 (R 3)</t>
  </si>
  <si>
    <t>Frauen 36 - 40 J. / Jg. 1971-1967 (R 4)</t>
  </si>
  <si>
    <t>Frauen 41 - 45 J. / Jg. 1966-1962 (R 5)</t>
  </si>
  <si>
    <t>Frauen 46 - 50 J. / Jg. 1961-1957 (R 6)</t>
  </si>
  <si>
    <t>Frauen 51 - 55 J. / Jg. 1956-1952 (R 7)</t>
  </si>
  <si>
    <t>Frauen 56 - 60 J. / Jg. 1951-1947 (R 8)</t>
  </si>
  <si>
    <t>Frauen 61 - 65 J. / Jg. 1946-1942 (R 9)</t>
  </si>
  <si>
    <t>Frauen 66 - 70 J. / Jg. 1941-1937 (R 10)</t>
  </si>
  <si>
    <t>Frauen 71 - 75 J. / Jg. 1936-1932 (R 11)</t>
  </si>
  <si>
    <t>Frauen 76 - 80 J. / Jg. 1931-1927 (R 12)</t>
  </si>
  <si>
    <t>Frauen 81 - 85 J. / Jg. 1926-1922 (R 13)</t>
  </si>
  <si>
    <t>Frauen 86 - 90 J. / Jg. 1921-1917 (R 14)</t>
  </si>
  <si>
    <t>Frauen 91 + J. / Jg. 1916 und älter (R 15)</t>
  </si>
  <si>
    <t>Männer 19 - 25 J. / Jg. 1988-1982 (R 16)</t>
  </si>
  <si>
    <t>Männer 26 - 30 J. / Jg. 1981-1977 (R 17)</t>
  </si>
  <si>
    <t>Männer 31 - 35 J. / Jg. 1976-1972 (R 18)</t>
  </si>
  <si>
    <t>Männer 36 - 40 J. / Jg. 1971-1967 (R 19)</t>
  </si>
  <si>
    <t>Männer 41 - 45 J. / Jg. 1966-1962 (R 20)</t>
  </si>
  <si>
    <t>Männer 46 - 50 J. / Jg. 1961-1957 (R 21)</t>
  </si>
  <si>
    <t>Männer 51 - 55 J. / Jg. 1956-1952 (R 22)</t>
  </si>
  <si>
    <t>Männer 56 - 60 J. / Jg. 1951-1947 (R 23)</t>
  </si>
  <si>
    <t>Männer 61 - 65 J. / Jg. 1946-1942 (R 24)</t>
  </si>
  <si>
    <t>Männer 66 - 70 J. / Jg. 1941-1937 (R 25)</t>
  </si>
  <si>
    <t>Männer 71 - 75 J. / Jg. 1936-1932 (R 26)</t>
  </si>
  <si>
    <t>Männer 76 - 80 J. / Jg. 1931-1927 (R 27)</t>
  </si>
  <si>
    <t>Männer 81 - 85 J. / Jg. 1926-1922 (R 28)</t>
  </si>
  <si>
    <t>Männer 86 - 90 J. / Jg. 1921-1917 (R 29)</t>
  </si>
  <si>
    <t>Männer 91 + J. / Jg. 1916 und älter (R 30)</t>
  </si>
  <si>
    <r>
      <t xml:space="preserve">Der definitive Risikoausgleich 2007 wurde nach der Verordnung über den Risikoausgleich vom 12. April 1995 durchgeführt und basiert auf den Daten der Krankenver-
sicherer des Jahres 2007.
Die erfassten Versichertenmonate, Kosten und Kostenbeteiligungen betreffen lediglich die obligatorische Krankenpflegeversicherung. Sämtliche in der Statistik ent-
haltenen Daten basieren auf einer Vollerhebung. Die effektiven Kosten berechnen sich direkt aus den Kosten abzüglich den Kostenbeteiligungen. Dividiert man das Resultat durch die Anzahl Versichertenmonate, so erhält man die für die Berechnung der Risikoabgaben und -beiträge massgeblichen effektiven Kosten pro Monat (siehe Seiten 30 - 59).
Bei der Berechnung der Abgaben und Beiträge werden die Durchschnittskosten jeder Risikogruppe mit den Durchschnittskosten aller erwachsenen Versicherten im Alter von 19 und mehr Jahren (Referenzgruppe) verglichen. Sind die Durchschnittskosten der jeweiligen Risikogruppe höher als die Durchschnittskosten der Referenzgruppe, so erhält der Versicherer für jeden Versicherten in dieser Risikogruppe einen Beitrag. Umgekehrt hat er eine Abgabe zu leisten (siehe Seiten 30 - 59).
Kinder sind in der Berechnung des definitiven Risikoausgleichs 2007 gemäss der Verordnung über den Risikoausgleich vom 12. April 1995 nicht einbezogen.
Mit dem In-Kraft-Treten des Personenfreizügigkeitsabkommens mit den EG-Staaten bzw. dem revidierten EFTA-Abkommen per 1. Juni 2002 wurde die Versicherungs-
pflicht auf einzelne Personengruppen ausgedehnt, welche Wohnsitz in einem EG-Staat bzw. in Island oder Norwegen haben. In Bezug auf deren Berücksichtigung im
Risikoausgleich gilt die folgende Regelung (Art. 4 Abs. 2bis Bst. b VORA):
</t>
    </r>
    <r>
      <rPr>
        <sz val="10"/>
        <color indexed="8"/>
        <rFont val="Arial"/>
        <family val="2"/>
      </rPr>
      <t xml:space="preserve">1. </t>
    </r>
    <r>
      <rPr>
        <u/>
        <sz val="10"/>
        <color indexed="8"/>
        <rFont val="Arial"/>
        <family val="2"/>
      </rPr>
      <t>Im Risikoausgleich zu berücksichtigen sind</t>
    </r>
    <r>
      <rPr>
        <sz val="10"/>
        <color indexed="8"/>
        <rFont val="Arial"/>
        <family val="2"/>
      </rPr>
      <t>: Versicherte mit Arbeitsort in der Schweiz (Grenzgänger) sowie ihre nicht erwerbstätigen Familienangehörigen.</t>
    </r>
    <r>
      <rPr>
        <sz val="10"/>
        <color indexed="8"/>
        <rFont val="Arial"/>
        <family val="2"/>
      </rPr>
      <t xml:space="preserve">
2. </t>
    </r>
    <r>
      <rPr>
        <u/>
        <sz val="10"/>
        <color indexed="8"/>
        <rFont val="Arial"/>
        <family val="2"/>
      </rPr>
      <t>Im Risikoausgleich nicht zu berücksichtigen sind</t>
    </r>
    <r>
      <rPr>
        <sz val="10"/>
        <color indexed="8"/>
        <rFont val="Arial"/>
        <family val="2"/>
      </rPr>
      <t xml:space="preserve">:
    - Empfänger einer schweizerischen Rente und ihre nicht erwerbstätigen Familienangehörigen.
    - Empfänger einer Leistung der schweizerischen Arbeitslosenversicherung und ihre nicht erwerbstätigen Familienangehörigen.
    - Nicht erwerbstätige Familienangehörige von in der Schweiz erwerbstätigen und wohnenden Personen.
Mit der Änderung vom 16. Dezember 2005 des Asylgesetzes vom 26. Juni 1998 (Artikel 82a Asylgesetz) sowie des KVG (Artikel 105a) wurden Asylsuchende, vorläufig Auf-
genommene und Schutzbedürftige ohne Aufenthaltsbewilligung, welche sich in der Schweiz aufhalten und Sozialhilfe beziehen, vom massgebenden Versichertenbestand des
Risikoausgleichs (Art. 4 Abs. 1 VORA) ausgenommen. Die Änderung ist per 1. Januar 2007 in Kraft getreten. In den Daten des Jahres 2007 sind diese Versicherten somit
erstmals nicht berücksichtigt.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</si>
</sst>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94" formatCode="#,##0.000"/>
    <numFmt numFmtId="195" formatCode="#,##0.00000"/>
    <numFmt numFmtId="205" formatCode="#,##0.000000000000000000000000000000"/>
    <numFmt numFmtId="207" formatCode="#,##0.00000000000000000000"/>
    <numFmt numFmtId="209" formatCode="#,##0.000000000000"/>
    <numFmt numFmtId="210" formatCode="#,##0.0000000000000000000"/>
    <numFmt numFmtId="211" formatCode="#,##0.00000000000000"/>
    <numFmt numFmtId="212" formatCode="#,##0.0000000000000000"/>
    <numFmt numFmtId="213" formatCode="#,##0.0000000000000"/>
    <numFmt numFmtId="214" formatCode="#,##0.000000000000000"/>
    <numFmt numFmtId="215" formatCode="#,##0.00000000000000000"/>
    <numFmt numFmtId="216" formatCode="#,##0.00000000000"/>
    <numFmt numFmtId="217" formatCode="#,##0.000000000000000000"/>
  </numFmts>
  <fonts count="17" x14ac:knownFonts="1">
    <font>
      <sz val="10"/>
      <color indexed="8"/>
      <name val="Arial"/>
      <family val="2"/>
    </font>
    <font>
      <sz val="10"/>
      <name val="Arial"/>
      <family val="2"/>
    </font>
    <font>
      <sz val="10"/>
      <color indexed="8"/>
      <name val="MS Sans Serif"/>
    </font>
    <font>
      <sz val="10"/>
      <color indexed="8"/>
      <name val="Arial"/>
      <family val="2"/>
    </font>
    <font>
      <b/>
      <sz val="10"/>
      <color indexed="8"/>
      <name val="Arial"/>
      <family val="2"/>
    </font>
    <font>
      <sz val="10"/>
      <color indexed="8"/>
      <name val="Arial"/>
      <family val="2"/>
    </font>
    <font>
      <b/>
      <sz val="10"/>
      <color indexed="8"/>
      <name val="Arial"/>
    </font>
    <font>
      <b/>
      <sz val="10"/>
      <name val="Arial"/>
      <family val="2"/>
    </font>
    <font>
      <sz val="9"/>
      <color indexed="8"/>
      <name val="Arial"/>
    </font>
    <font>
      <sz val="9"/>
      <color indexed="8"/>
      <name val="Arial"/>
      <family val="2"/>
    </font>
    <font>
      <sz val="9"/>
      <name val="Arial"/>
      <family val="2"/>
    </font>
    <font>
      <b/>
      <sz val="9"/>
      <color indexed="8"/>
      <name val="Arial"/>
      <family val="2"/>
    </font>
    <font>
      <sz val="10"/>
      <color indexed="8"/>
      <name val="Arial"/>
    </font>
    <font>
      <sz val="8"/>
      <color indexed="8"/>
      <name val="Arial"/>
      <family val="2"/>
    </font>
    <font>
      <sz val="8"/>
      <name val="Arial"/>
      <family val="2"/>
    </font>
    <font>
      <b/>
      <sz val="16"/>
      <color indexed="8"/>
      <name val="Arial"/>
      <family val="2"/>
    </font>
    <font>
      <u/>
      <sz val="10"/>
      <color indexed="8"/>
      <name val="Arial"/>
      <family val="2"/>
    </font>
  </fonts>
  <fills count="2">
    <fill>
      <patternFill patternType="none"/>
    </fill>
    <fill>
      <patternFill patternType="gray125"/>
    </fill>
  </fills>
  <borders count="1">
    <border>
      <left/>
      <right/>
      <top/>
      <bottom/>
      <diagonal/>
    </border>
  </borders>
  <cellStyleXfs count="10">
    <xf numFmtId="0" fontId="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xf numFmtId="0" fontId="12" fillId="0" borderId="0"/>
  </cellStyleXfs>
  <cellXfs count="162">
    <xf numFmtId="0" fontId="0" fillId="0" borderId="0" xfId="0" applyNumberFormat="1" applyFont="1" applyFill="1" applyBorder="1" applyAlignment="1" applyProtection="1"/>
    <xf numFmtId="0" fontId="3" fillId="0" borderId="0" xfId="0" applyNumberFormat="1" applyFont="1" applyFill="1" applyBorder="1" applyAlignment="1" applyProtection="1"/>
    <xf numFmtId="3" fontId="3" fillId="0" borderId="0" xfId="0" applyNumberFormat="1" applyFont="1" applyFill="1" applyBorder="1" applyAlignment="1" applyProtection="1">
      <alignment horizontal="right"/>
    </xf>
    <xf numFmtId="3" fontId="3" fillId="0" borderId="0" xfId="0" applyNumberFormat="1" applyFont="1" applyFill="1" applyBorder="1" applyAlignment="1" applyProtection="1">
      <alignment horizontal="left"/>
    </xf>
    <xf numFmtId="3" fontId="3" fillId="0" borderId="0" xfId="0" applyNumberFormat="1" applyFont="1" applyFill="1" applyBorder="1" applyAlignment="1" applyProtection="1">
      <alignment horizontal="center"/>
    </xf>
    <xf numFmtId="3" fontId="3" fillId="0" borderId="0" xfId="0" applyNumberFormat="1" applyFont="1" applyFill="1" applyBorder="1" applyAlignment="1" applyProtection="1"/>
    <xf numFmtId="0" fontId="4" fillId="0" borderId="0" xfId="0" applyNumberFormat="1" applyFont="1" applyFill="1" applyBorder="1" applyAlignment="1" applyProtection="1"/>
    <xf numFmtId="3" fontId="4" fillId="0" borderId="0" xfId="0" applyNumberFormat="1" applyFont="1" applyFill="1" applyBorder="1" applyAlignment="1" applyProtection="1">
      <alignment horizontal="right"/>
    </xf>
    <xf numFmtId="4" fontId="4" fillId="0" borderId="0" xfId="0" applyNumberFormat="1" applyFont="1" applyFill="1" applyBorder="1" applyAlignment="1" applyProtection="1">
      <alignment horizontal="right"/>
    </xf>
    <xf numFmtId="3" fontId="5" fillId="0" borderId="0" xfId="0" applyNumberFormat="1" applyFont="1" applyFill="1" applyBorder="1" applyAlignment="1" applyProtection="1">
      <alignment horizontal="right"/>
    </xf>
    <xf numFmtId="3" fontId="4" fillId="0" borderId="0" xfId="0" applyNumberFormat="1" applyFont="1" applyFill="1" applyBorder="1" applyAlignment="1" applyProtection="1"/>
    <xf numFmtId="3" fontId="5" fillId="0" borderId="0" xfId="0" applyNumberFormat="1" applyFont="1" applyFill="1" applyBorder="1" applyAlignment="1" applyProtection="1"/>
    <xf numFmtId="0" fontId="5" fillId="0" borderId="0" xfId="0" applyNumberFormat="1" applyFont="1" applyFill="1" applyBorder="1" applyAlignment="1" applyProtection="1"/>
    <xf numFmtId="4" fontId="5" fillId="0" borderId="0" xfId="0" applyNumberFormat="1" applyFont="1" applyFill="1" applyBorder="1" applyAlignment="1" applyProtection="1">
      <alignment horizontal="right"/>
    </xf>
    <xf numFmtId="3" fontId="5" fillId="0" borderId="0" xfId="0" applyNumberFormat="1" applyFont="1" applyFill="1" applyBorder="1" applyAlignment="1" applyProtection="1">
      <alignment horizontal="center"/>
    </xf>
    <xf numFmtId="4" fontId="1" fillId="0" borderId="0" xfId="0" applyNumberFormat="1" applyFont="1" applyFill="1" applyBorder="1" applyAlignment="1" applyProtection="1">
      <alignment horizontal="right"/>
    </xf>
    <xf numFmtId="4" fontId="4" fillId="0" borderId="0" xfId="0" applyNumberFormat="1" applyFont="1" applyFill="1" applyBorder="1" applyAlignment="1" applyProtection="1">
      <alignment horizontal="centerContinuous"/>
    </xf>
    <xf numFmtId="4" fontId="5" fillId="0" borderId="0" xfId="0" applyNumberFormat="1" applyFont="1" applyFill="1" applyBorder="1" applyAlignment="1" applyProtection="1">
      <alignment horizontal="centerContinuous"/>
    </xf>
    <xf numFmtId="3" fontId="5" fillId="0" borderId="0" xfId="0" applyNumberFormat="1" applyFont="1" applyFill="1" applyBorder="1" applyAlignment="1" applyProtection="1">
      <alignment horizontal="centerContinuous"/>
    </xf>
    <xf numFmtId="4" fontId="3" fillId="0" borderId="0" xfId="0" applyNumberFormat="1" applyFont="1" applyFill="1" applyBorder="1" applyAlignment="1" applyProtection="1"/>
    <xf numFmtId="3" fontId="4"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right"/>
    </xf>
    <xf numFmtId="4" fontId="4" fillId="0" borderId="0" xfId="0" applyNumberFormat="1" applyFont="1" applyFill="1" applyBorder="1" applyAlignment="1" applyProtection="1">
      <alignment horizontal="center"/>
    </xf>
    <xf numFmtId="4" fontId="5" fillId="0" borderId="0" xfId="0" applyNumberFormat="1" applyFont="1" applyFill="1" applyBorder="1" applyAlignment="1" applyProtection="1"/>
    <xf numFmtId="4" fontId="4" fillId="0" borderId="0" xfId="0" applyNumberFormat="1" applyFont="1" applyFill="1" applyBorder="1" applyAlignment="1" applyProtection="1"/>
    <xf numFmtId="4" fontId="5"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4" fontId="0" fillId="0" borderId="0" xfId="0" applyNumberFormat="1" applyFont="1" applyFill="1" applyBorder="1" applyAlignment="1" applyProtection="1">
      <alignment horizontal="center"/>
    </xf>
    <xf numFmtId="4" fontId="0" fillId="0" borderId="0" xfId="0" applyNumberFormat="1" applyFont="1" applyFill="1" applyBorder="1" applyAlignment="1" applyProtection="1"/>
    <xf numFmtId="4" fontId="3" fillId="0" borderId="0" xfId="5" applyNumberFormat="1" applyFont="1" applyFill="1" applyBorder="1" applyAlignment="1">
      <alignment horizontal="right" wrapText="1"/>
    </xf>
    <xf numFmtId="4" fontId="3" fillId="0" borderId="0" xfId="0" applyNumberFormat="1" applyFont="1" applyFill="1" applyBorder="1" applyAlignment="1" applyProtection="1">
      <alignment horizontal="left"/>
    </xf>
    <xf numFmtId="4" fontId="3" fillId="0" borderId="0" xfId="3" applyNumberFormat="1" applyFont="1" applyFill="1" applyBorder="1" applyAlignment="1">
      <alignment horizontal="left" wrapText="1"/>
    </xf>
    <xf numFmtId="4" fontId="6" fillId="0" borderId="0" xfId="0" applyNumberFormat="1" applyFont="1" applyFill="1" applyBorder="1" applyAlignment="1" applyProtection="1"/>
    <xf numFmtId="0" fontId="6" fillId="0" borderId="0" xfId="0" applyNumberFormat="1" applyFont="1" applyFill="1" applyBorder="1" applyAlignment="1" applyProtection="1"/>
    <xf numFmtId="4" fontId="6" fillId="0" borderId="0" xfId="0" applyNumberFormat="1" applyFont="1" applyFill="1" applyBorder="1" applyAlignment="1" applyProtection="1">
      <alignment horizontal="centerContinuous"/>
    </xf>
    <xf numFmtId="3" fontId="6" fillId="0" borderId="0" xfId="0" applyNumberFormat="1" applyFont="1" applyFill="1" applyBorder="1" applyAlignment="1" applyProtection="1">
      <alignment horizontal="centerContinuous"/>
    </xf>
    <xf numFmtId="3" fontId="6" fillId="0" borderId="0" xfId="0" applyNumberFormat="1" applyFont="1" applyFill="1" applyBorder="1" applyAlignment="1" applyProtection="1"/>
    <xf numFmtId="0" fontId="7" fillId="0" borderId="0" xfId="0" applyFont="1" applyBorder="1"/>
    <xf numFmtId="3" fontId="7" fillId="0" borderId="0" xfId="0" applyNumberFormat="1" applyFont="1" applyBorder="1" applyAlignment="1">
      <alignment horizontal="left"/>
    </xf>
    <xf numFmtId="3" fontId="0" fillId="0" borderId="0" xfId="0" applyNumberFormat="1" applyFont="1" applyFill="1" applyBorder="1" applyAlignment="1" applyProtection="1"/>
    <xf numFmtId="194" fontId="4" fillId="0" borderId="0" xfId="0" applyNumberFormat="1" applyFont="1" applyBorder="1"/>
    <xf numFmtId="194" fontId="4" fillId="0" borderId="0" xfId="0" applyNumberFormat="1" applyFont="1" applyBorder="1" applyAlignment="1">
      <alignment horizontal="center"/>
    </xf>
    <xf numFmtId="0" fontId="4" fillId="0" borderId="0" xfId="0" applyFont="1" applyBorder="1"/>
    <xf numFmtId="3" fontId="0" fillId="0" borderId="0" xfId="0" applyNumberFormat="1" applyFont="1" applyBorder="1" applyAlignment="1">
      <alignment horizontal="left"/>
    </xf>
    <xf numFmtId="194" fontId="0" fillId="0" borderId="0" xfId="0" applyNumberFormat="1" applyFont="1" applyBorder="1"/>
    <xf numFmtId="194" fontId="0" fillId="0" borderId="0" xfId="0" applyNumberFormat="1" applyFont="1" applyBorder="1" applyAlignment="1">
      <alignment horizontal="center"/>
    </xf>
    <xf numFmtId="0" fontId="0" fillId="0" borderId="0" xfId="0" applyFont="1" applyBorder="1"/>
    <xf numFmtId="195" fontId="0" fillId="0" borderId="0" xfId="0" applyNumberFormat="1" applyFont="1" applyBorder="1"/>
    <xf numFmtId="3" fontId="0" fillId="0" borderId="0" xfId="0" applyNumberFormat="1" applyFont="1" applyBorder="1" applyAlignment="1">
      <alignment horizontal="center"/>
    </xf>
    <xf numFmtId="3" fontId="0" fillId="0" borderId="0" xfId="0" applyNumberFormat="1" applyFont="1" applyBorder="1" applyAlignment="1">
      <alignment horizontal="centerContinuous"/>
    </xf>
    <xf numFmtId="0" fontId="0" fillId="0" borderId="0" xfId="0" applyFont="1" applyBorder="1" applyAlignment="1">
      <alignment horizontal="centerContinuous"/>
    </xf>
    <xf numFmtId="194" fontId="0" fillId="0" borderId="0" xfId="0" applyNumberFormat="1" applyFont="1" applyBorder="1" applyAlignment="1">
      <alignment horizontal="centerContinuous"/>
    </xf>
    <xf numFmtId="194" fontId="0" fillId="0" borderId="0" xfId="0" applyNumberFormat="1" applyFont="1" applyFill="1" applyBorder="1" applyAlignment="1" applyProtection="1">
      <alignment horizontal="centerContinuous"/>
    </xf>
    <xf numFmtId="3" fontId="0" fillId="0" borderId="0" xfId="0" applyNumberFormat="1" applyFont="1" applyFill="1" applyBorder="1" applyAlignment="1">
      <alignment horizontal="center"/>
    </xf>
    <xf numFmtId="3" fontId="8" fillId="0" borderId="0" xfId="8" applyNumberFormat="1" applyFont="1" applyFill="1" applyBorder="1" applyAlignment="1">
      <alignment horizontal="center"/>
    </xf>
    <xf numFmtId="0" fontId="8" fillId="0" borderId="0" xfId="4" applyFont="1" applyFill="1" applyBorder="1" applyAlignment="1">
      <alignment horizontal="center"/>
    </xf>
    <xf numFmtId="0" fontId="8" fillId="0" borderId="0" xfId="5" applyFont="1" applyFill="1" applyBorder="1" applyAlignment="1">
      <alignment horizontal="center"/>
    </xf>
    <xf numFmtId="4" fontId="9" fillId="0" borderId="0" xfId="5" applyNumberFormat="1" applyFont="1" applyFill="1" applyBorder="1" applyAlignment="1">
      <alignment horizontal="right" wrapText="1"/>
    </xf>
    <xf numFmtId="0" fontId="8" fillId="0" borderId="0" xfId="2" applyFont="1" applyFill="1" applyBorder="1" applyAlignment="1">
      <alignment horizontal="center"/>
    </xf>
    <xf numFmtId="0" fontId="8" fillId="0" borderId="0" xfId="3" applyFont="1" applyFill="1" applyBorder="1" applyAlignment="1">
      <alignment horizontal="center"/>
    </xf>
    <xf numFmtId="0" fontId="0" fillId="0" borderId="0" xfId="0" applyFont="1" applyFill="1" applyBorder="1"/>
    <xf numFmtId="0" fontId="8" fillId="0" borderId="0" xfId="1" applyFont="1" applyFill="1" applyBorder="1" applyAlignment="1">
      <alignment horizontal="center"/>
    </xf>
    <xf numFmtId="194" fontId="0" fillId="0" borderId="0" xfId="0" applyNumberFormat="1" applyFont="1" applyFill="1" applyBorder="1" applyAlignment="1">
      <alignment horizontal="center"/>
    </xf>
    <xf numFmtId="4" fontId="3" fillId="0" borderId="0" xfId="0" applyNumberFormat="1" applyFont="1" applyFill="1" applyBorder="1" applyAlignment="1" applyProtection="1">
      <alignment horizontal="center"/>
    </xf>
    <xf numFmtId="4" fontId="6" fillId="0" borderId="0" xfId="0" applyNumberFormat="1" applyFont="1" applyFill="1" applyBorder="1" applyAlignment="1" applyProtection="1">
      <alignment horizontal="center"/>
    </xf>
    <xf numFmtId="0" fontId="6" fillId="0" borderId="0" xfId="0" applyNumberFormat="1" applyFont="1" applyFill="1" applyBorder="1" applyAlignment="1" applyProtection="1">
      <alignment horizontal="center"/>
    </xf>
    <xf numFmtId="4" fontId="3" fillId="0" borderId="0" xfId="0" applyNumberFormat="1" applyFont="1" applyFill="1" applyBorder="1" applyAlignment="1" applyProtection="1">
      <alignment horizontal="centerContinuous"/>
    </xf>
    <xf numFmtId="4" fontId="3" fillId="0" borderId="0" xfId="5" applyNumberFormat="1" applyFont="1" applyFill="1" applyBorder="1" applyAlignment="1">
      <alignment horizontal="center"/>
    </xf>
    <xf numFmtId="0" fontId="3" fillId="0" borderId="0" xfId="5" applyFont="1" applyFill="1" applyBorder="1" applyAlignment="1">
      <alignment horizontal="center"/>
    </xf>
    <xf numFmtId="0" fontId="3" fillId="0" borderId="0" xfId="0" applyNumberFormat="1" applyFont="1" applyFill="1" applyBorder="1" applyAlignment="1" applyProtection="1">
      <alignment horizontal="center"/>
    </xf>
    <xf numFmtId="4" fontId="3" fillId="0" borderId="0" xfId="3" applyNumberFormat="1" applyFont="1" applyFill="1" applyBorder="1" applyAlignment="1">
      <alignment horizontal="right" wrapText="1"/>
    </xf>
    <xf numFmtId="3" fontId="8" fillId="0" borderId="0" xfId="8" applyNumberFormat="1" applyFont="1" applyFill="1" applyBorder="1" applyAlignment="1">
      <alignment horizontal="right" wrapText="1"/>
    </xf>
    <xf numFmtId="3" fontId="3" fillId="0" borderId="0" xfId="0" applyNumberFormat="1" applyFont="1" applyFill="1" applyBorder="1" applyAlignment="1" applyProtection="1">
      <alignment horizontal="centerContinuous"/>
    </xf>
    <xf numFmtId="0" fontId="0" fillId="0" borderId="0" xfId="0" applyNumberFormat="1" applyFont="1" applyFill="1" applyBorder="1" applyAlignment="1" applyProtection="1">
      <alignment horizontal="center"/>
    </xf>
    <xf numFmtId="3" fontId="9" fillId="0" borderId="0" xfId="0" applyNumberFormat="1" applyFont="1" applyFill="1" applyBorder="1" applyAlignment="1" applyProtection="1">
      <alignment horizontal="center"/>
    </xf>
    <xf numFmtId="3" fontId="3" fillId="0" borderId="0" xfId="4" applyNumberFormat="1" applyFont="1" applyFill="1" applyBorder="1" applyAlignment="1">
      <alignment horizontal="left" wrapText="1"/>
    </xf>
    <xf numFmtId="3" fontId="9" fillId="0" borderId="0" xfId="0" applyNumberFormat="1" applyFont="1" applyFill="1" applyBorder="1" applyAlignment="1" applyProtection="1">
      <alignment horizontal="right"/>
    </xf>
    <xf numFmtId="3" fontId="10" fillId="0" borderId="0" xfId="0" applyNumberFormat="1" applyFont="1" applyFill="1" applyBorder="1" applyAlignment="1" applyProtection="1">
      <alignment horizontal="right"/>
    </xf>
    <xf numFmtId="3" fontId="9" fillId="0" borderId="0" xfId="4" applyNumberFormat="1" applyFont="1" applyFill="1" applyBorder="1" applyAlignment="1">
      <alignment horizontal="right" wrapText="1"/>
    </xf>
    <xf numFmtId="3" fontId="9" fillId="0" borderId="0" xfId="0" applyNumberFormat="1" applyFont="1" applyFill="1" applyBorder="1" applyAlignment="1" applyProtection="1"/>
    <xf numFmtId="3" fontId="11" fillId="0" borderId="0" xfId="0" applyNumberFormat="1" applyFont="1" applyFill="1" applyBorder="1" applyAlignment="1" applyProtection="1"/>
    <xf numFmtId="3" fontId="9" fillId="0" borderId="0" xfId="2" applyNumberFormat="1" applyFont="1" applyFill="1" applyBorder="1" applyAlignment="1">
      <alignment horizontal="right" wrapText="1"/>
    </xf>
    <xf numFmtId="4" fontId="9" fillId="0" borderId="0" xfId="3" applyNumberFormat="1" applyFont="1" applyFill="1" applyBorder="1" applyAlignment="1">
      <alignment horizontal="right" wrapText="1"/>
    </xf>
    <xf numFmtId="4" fontId="8" fillId="0" borderId="0" xfId="3" applyNumberFormat="1" applyFont="1" applyFill="1" applyBorder="1" applyAlignment="1">
      <alignment horizontal="right" wrapText="1"/>
    </xf>
    <xf numFmtId="4" fontId="0" fillId="0" borderId="0" xfId="0" applyNumberFormat="1" applyFont="1" applyBorder="1"/>
    <xf numFmtId="3" fontId="9" fillId="0" borderId="0" xfId="1" applyNumberFormat="1" applyFont="1" applyFill="1" applyBorder="1" applyAlignment="1">
      <alignment horizontal="right" wrapText="1"/>
    </xf>
    <xf numFmtId="4" fontId="9" fillId="0" borderId="0" xfId="1" applyNumberFormat="1" applyFont="1" applyFill="1" applyBorder="1" applyAlignment="1">
      <alignment horizontal="right" wrapText="1"/>
    </xf>
    <xf numFmtId="4" fontId="4" fillId="0" borderId="0" xfId="0" applyNumberFormat="1" applyFont="1" applyBorder="1"/>
    <xf numFmtId="4" fontId="0" fillId="0" borderId="0" xfId="0" applyNumberFormat="1" applyFont="1" applyBorder="1" applyAlignment="1">
      <alignment horizontal="center"/>
    </xf>
    <xf numFmtId="4" fontId="0" fillId="0" borderId="0" xfId="0" applyNumberFormat="1" applyFont="1" applyBorder="1" applyAlignment="1">
      <alignment horizontal="centerContinuous"/>
    </xf>
    <xf numFmtId="4" fontId="0" fillId="0" borderId="0" xfId="0" applyNumberFormat="1" applyFont="1" applyFill="1" applyBorder="1" applyAlignment="1" applyProtection="1">
      <alignment horizontal="centerContinuous"/>
    </xf>
    <xf numFmtId="4" fontId="0" fillId="0" borderId="0" xfId="0" applyNumberFormat="1" applyFont="1" applyFill="1" applyBorder="1" applyAlignment="1">
      <alignment horizontal="center"/>
    </xf>
    <xf numFmtId="3" fontId="8" fillId="0" borderId="0" xfId="1" applyNumberFormat="1" applyFont="1" applyFill="1" applyBorder="1" applyAlignment="1">
      <alignment horizontal="right" wrapText="1"/>
    </xf>
    <xf numFmtId="4" fontId="8" fillId="0" borderId="0" xfId="5" applyNumberFormat="1" applyFont="1" applyFill="1" applyBorder="1" applyAlignment="1">
      <alignment horizontal="right" wrapText="1"/>
    </xf>
    <xf numFmtId="4" fontId="1" fillId="0" borderId="0" xfId="0" applyNumberFormat="1" applyFont="1" applyFill="1" applyBorder="1" applyAlignment="1" applyProtection="1">
      <alignment horizontal="left" vertical="top" wrapText="1"/>
      <protection locked="0"/>
    </xf>
    <xf numFmtId="4" fontId="3" fillId="0" borderId="0" xfId="0" applyNumberFormat="1" applyFont="1" applyBorder="1"/>
    <xf numFmtId="4" fontId="3" fillId="0" borderId="0" xfId="1" applyNumberFormat="1" applyFont="1" applyFill="1" applyBorder="1" applyAlignment="1">
      <alignment horizontal="right" wrapText="1"/>
    </xf>
    <xf numFmtId="4" fontId="3" fillId="0" borderId="0" xfId="0" applyNumberFormat="1" applyFont="1" applyBorder="1" applyAlignment="1">
      <alignment horizontal="center"/>
    </xf>
    <xf numFmtId="4" fontId="9" fillId="0" borderId="0" xfId="0" applyNumberFormat="1" applyFont="1" applyBorder="1"/>
    <xf numFmtId="3" fontId="8" fillId="0" borderId="0" xfId="4" applyNumberFormat="1" applyFont="1" applyFill="1" applyBorder="1" applyAlignment="1">
      <alignment horizontal="right" wrapText="1"/>
    </xf>
    <xf numFmtId="3" fontId="8" fillId="0" borderId="0" xfId="2" applyNumberFormat="1" applyFont="1" applyFill="1" applyBorder="1" applyAlignment="1">
      <alignment horizontal="right" wrapText="1"/>
    </xf>
    <xf numFmtId="194" fontId="9" fillId="0" borderId="0" xfId="1" applyNumberFormat="1" applyFont="1" applyFill="1" applyBorder="1" applyAlignment="1">
      <alignment horizontal="right" wrapText="1"/>
    </xf>
    <xf numFmtId="0" fontId="8" fillId="0" borderId="0" xfId="8" applyFont="1" applyFill="1" applyBorder="1" applyAlignment="1">
      <alignment horizontal="right" wrapText="1"/>
    </xf>
    <xf numFmtId="4" fontId="9" fillId="0" borderId="0" xfId="8" applyNumberFormat="1" applyFont="1" applyFill="1" applyBorder="1" applyAlignment="1">
      <alignment horizontal="right" wrapText="1"/>
    </xf>
    <xf numFmtId="3" fontId="0" fillId="0" borderId="0" xfId="0" applyNumberFormat="1" applyBorder="1" applyAlignment="1">
      <alignment horizontal="centerContinuous"/>
    </xf>
    <xf numFmtId="4" fontId="0" fillId="0" borderId="0" xfId="0" applyNumberFormat="1" applyFill="1" applyBorder="1" applyAlignment="1" applyProtection="1">
      <alignment horizontal="centerContinuous"/>
    </xf>
    <xf numFmtId="4" fontId="0" fillId="0" borderId="0" xfId="0" applyNumberFormat="1" applyBorder="1" applyAlignment="1">
      <alignment horizontal="centerContinuous"/>
    </xf>
    <xf numFmtId="0" fontId="12" fillId="0" borderId="0" xfId="4" applyFont="1" applyFill="1" applyBorder="1" applyAlignment="1">
      <alignment horizontal="center"/>
    </xf>
    <xf numFmtId="3" fontId="9" fillId="0" borderId="0" xfId="0" applyNumberFormat="1" applyFont="1" applyBorder="1"/>
    <xf numFmtId="3" fontId="3" fillId="0" borderId="0" xfId="8" applyNumberFormat="1" applyFont="1" applyFill="1" applyBorder="1" applyAlignment="1">
      <alignment horizontal="left" wrapText="1"/>
    </xf>
    <xf numFmtId="0" fontId="12" fillId="0" borderId="0" xfId="9" applyFont="1" applyFill="1" applyBorder="1" applyAlignment="1">
      <alignment horizontal="center"/>
    </xf>
    <xf numFmtId="0" fontId="1" fillId="0" borderId="0" xfId="0" applyFont="1" applyFill="1" applyBorder="1"/>
    <xf numFmtId="0" fontId="10" fillId="0" borderId="0" xfId="1" applyFont="1" applyFill="1" applyBorder="1" applyAlignment="1">
      <alignment horizontal="center"/>
    </xf>
    <xf numFmtId="3" fontId="1" fillId="0" borderId="0" xfId="0" applyNumberFormat="1" applyFont="1" applyFill="1" applyBorder="1" applyAlignment="1">
      <alignment horizontal="center"/>
    </xf>
    <xf numFmtId="194" fontId="1" fillId="0" borderId="0" xfId="0" applyNumberFormat="1" applyFont="1" applyFill="1" applyBorder="1" applyAlignment="1">
      <alignment horizontal="center"/>
    </xf>
    <xf numFmtId="4" fontId="1" fillId="0" borderId="0" xfId="0" applyNumberFormat="1" applyFont="1" applyFill="1" applyBorder="1" applyAlignment="1">
      <alignment horizontal="center"/>
    </xf>
    <xf numFmtId="0" fontId="1" fillId="0" borderId="0" xfId="7" applyFont="1" applyFill="1" applyBorder="1" applyAlignment="1">
      <alignment horizontal="center"/>
    </xf>
    <xf numFmtId="205" fontId="4" fillId="0" borderId="0" xfId="0" applyNumberFormat="1" applyFont="1" applyBorder="1"/>
    <xf numFmtId="205" fontId="0" fillId="0" borderId="0" xfId="0" applyNumberFormat="1" applyFont="1" applyBorder="1"/>
    <xf numFmtId="205" fontId="0" fillId="0" borderId="0" xfId="0" applyNumberFormat="1" applyFont="1" applyBorder="1" applyAlignment="1">
      <alignment horizontal="center"/>
    </xf>
    <xf numFmtId="205" fontId="0" fillId="0" borderId="0" xfId="0" applyNumberFormat="1" applyFont="1" applyBorder="1" applyAlignment="1">
      <alignment horizontal="centerContinuous"/>
    </xf>
    <xf numFmtId="205" fontId="0" fillId="0" borderId="0" xfId="0" applyNumberFormat="1" applyFont="1" applyFill="1" applyBorder="1" applyAlignment="1" applyProtection="1">
      <alignment horizontal="centerContinuous"/>
    </xf>
    <xf numFmtId="0" fontId="8" fillId="0" borderId="0" xfId="6" applyFont="1" applyFill="1" applyBorder="1" applyAlignment="1">
      <alignment horizontal="center"/>
    </xf>
    <xf numFmtId="194" fontId="8" fillId="0" borderId="0" xfId="1" applyNumberFormat="1" applyFont="1" applyFill="1" applyBorder="1" applyAlignment="1">
      <alignment horizontal="right" wrapText="1"/>
    </xf>
    <xf numFmtId="194" fontId="8" fillId="0" borderId="0" xfId="6" applyNumberFormat="1" applyFont="1" applyFill="1" applyBorder="1" applyAlignment="1">
      <alignment horizontal="right" wrapText="1"/>
    </xf>
    <xf numFmtId="3" fontId="8" fillId="0" borderId="0" xfId="0" applyNumberFormat="1" applyFont="1" applyBorder="1"/>
    <xf numFmtId="4" fontId="8" fillId="0" borderId="0" xfId="1" applyNumberFormat="1" applyFont="1" applyFill="1" applyBorder="1" applyAlignment="1">
      <alignment horizontal="right" wrapText="1"/>
    </xf>
    <xf numFmtId="194" fontId="8" fillId="0" borderId="0" xfId="0" applyNumberFormat="1" applyFont="1" applyBorder="1"/>
    <xf numFmtId="3" fontId="11" fillId="0" borderId="0" xfId="0" applyNumberFormat="1" applyFont="1" applyFill="1" applyBorder="1" applyAlignment="1" applyProtection="1">
      <alignment horizontal="right"/>
    </xf>
    <xf numFmtId="4" fontId="8" fillId="0" borderId="0" xfId="8" applyNumberFormat="1" applyFont="1" applyFill="1" applyBorder="1" applyAlignment="1">
      <alignment horizontal="right" wrapText="1"/>
    </xf>
    <xf numFmtId="3" fontId="11" fillId="0" borderId="0" xfId="0" applyNumberFormat="1" applyFont="1" applyFill="1" applyBorder="1" applyAlignment="1" applyProtection="1">
      <alignment horizontal="center"/>
    </xf>
    <xf numFmtId="4" fontId="0" fillId="0" borderId="0" xfId="0" applyNumberFormat="1" applyFill="1" applyBorder="1" applyAlignment="1" applyProtection="1">
      <alignment horizontal="center"/>
    </xf>
    <xf numFmtId="3" fontId="13" fillId="0" borderId="0" xfId="0" applyNumberFormat="1" applyFont="1" applyFill="1" applyBorder="1" applyAlignment="1" applyProtection="1"/>
    <xf numFmtId="207" fontId="4" fillId="0" borderId="0" xfId="0" applyNumberFormat="1" applyFont="1" applyBorder="1"/>
    <xf numFmtId="207" fontId="0" fillId="0" borderId="0" xfId="0" applyNumberFormat="1" applyFont="1" applyBorder="1"/>
    <xf numFmtId="207" fontId="0" fillId="0" borderId="0" xfId="0" applyNumberFormat="1" applyFont="1" applyFill="1" applyBorder="1"/>
    <xf numFmtId="207" fontId="3" fillId="0" borderId="0" xfId="0" applyNumberFormat="1" applyFont="1" applyBorder="1"/>
    <xf numFmtId="209" fontId="3" fillId="0" borderId="0" xfId="0" applyNumberFormat="1" applyFont="1" applyBorder="1"/>
    <xf numFmtId="207" fontId="8" fillId="0" borderId="0" xfId="1" applyNumberFormat="1" applyFont="1" applyFill="1" applyBorder="1" applyAlignment="1">
      <alignment horizontal="right" wrapText="1"/>
    </xf>
    <xf numFmtId="210" fontId="3" fillId="0" borderId="0" xfId="0" applyNumberFormat="1" applyFont="1" applyBorder="1"/>
    <xf numFmtId="211" fontId="3" fillId="0" borderId="0" xfId="0" applyNumberFormat="1" applyFont="1" applyBorder="1"/>
    <xf numFmtId="212" fontId="3" fillId="0" borderId="0" xfId="0" applyNumberFormat="1" applyFont="1" applyBorder="1"/>
    <xf numFmtId="213" fontId="3" fillId="0" borderId="0" xfId="0" applyNumberFormat="1" applyFont="1" applyBorder="1"/>
    <xf numFmtId="214" fontId="3" fillId="0" borderId="0" xfId="0" applyNumberFormat="1" applyFont="1" applyBorder="1"/>
    <xf numFmtId="214" fontId="8" fillId="0" borderId="0" xfId="1" applyNumberFormat="1" applyFont="1" applyFill="1" applyBorder="1" applyAlignment="1">
      <alignment horizontal="right" wrapText="1"/>
    </xf>
    <xf numFmtId="215" fontId="3" fillId="0" borderId="0" xfId="0" applyNumberFormat="1" applyFont="1" applyBorder="1"/>
    <xf numFmtId="216" fontId="3" fillId="0" borderId="0" xfId="0" applyNumberFormat="1" applyFont="1" applyBorder="1"/>
    <xf numFmtId="217" fontId="3" fillId="0" borderId="0" xfId="0" applyNumberFormat="1" applyFont="1" applyBorder="1"/>
    <xf numFmtId="0" fontId="0" fillId="0" borderId="0" xfId="0" applyNumberFormat="1" applyFill="1" applyBorder="1" applyAlignment="1" applyProtection="1"/>
    <xf numFmtId="0" fontId="0" fillId="0" borderId="0" xfId="0" applyNumberFormat="1" applyFont="1" applyFill="1" applyBorder="1" applyAlignment="1" applyProtection="1">
      <alignment horizontal="left"/>
    </xf>
    <xf numFmtId="49" fontId="0" fillId="0" borderId="0" xfId="0" applyNumberFormat="1" applyFill="1" applyBorder="1" applyAlignment="1" applyProtection="1">
      <alignment horizontal="left"/>
    </xf>
    <xf numFmtId="0" fontId="0" fillId="0" borderId="0" xfId="0" applyNumberFormat="1" applyFill="1" applyBorder="1" applyAlignment="1" applyProtection="1">
      <alignment horizontal="right"/>
    </xf>
    <xf numFmtId="0" fontId="15" fillId="0" borderId="0" xfId="0" applyNumberFormat="1" applyFont="1" applyFill="1" applyBorder="1" applyAlignment="1" applyProtection="1">
      <alignment horizontal="left" vertical="center" readingOrder="1"/>
    </xf>
    <xf numFmtId="0" fontId="0" fillId="0" borderId="0" xfId="0" applyNumberFormat="1" applyFill="1" applyBorder="1" applyAlignment="1" applyProtection="1">
      <alignment horizontal="left" vertical="top" wrapText="1" readingOrder="1"/>
    </xf>
    <xf numFmtId="3" fontId="6" fillId="0" borderId="0" xfId="0" applyNumberFormat="1" applyFont="1" applyFill="1" applyBorder="1" applyAlignment="1" applyProtection="1">
      <alignment horizontal="center"/>
    </xf>
    <xf numFmtId="3" fontId="3" fillId="0" borderId="0" xfId="0" applyNumberFormat="1" applyFont="1" applyFill="1" applyBorder="1" applyAlignment="1" applyProtection="1">
      <alignment horizontal="center"/>
    </xf>
    <xf numFmtId="3" fontId="4" fillId="0" borderId="0" xfId="0" applyNumberFormat="1" applyFont="1" applyFill="1" applyBorder="1" applyAlignment="1" applyProtection="1">
      <alignment horizontal="center"/>
    </xf>
    <xf numFmtId="3" fontId="5" fillId="0" borderId="0" xfId="0" applyNumberFormat="1" applyFont="1" applyFill="1" applyBorder="1" applyAlignment="1" applyProtection="1">
      <alignment horizontal="center"/>
    </xf>
    <xf numFmtId="4" fontId="3" fillId="0" borderId="0" xfId="0" applyNumberFormat="1" applyFont="1" applyFill="1" applyBorder="1" applyAlignment="1" applyProtection="1">
      <alignment horizontal="center"/>
    </xf>
    <xf numFmtId="4" fontId="6"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4" fontId="5" fillId="0" borderId="0" xfId="0" applyNumberFormat="1" applyFont="1" applyFill="1" applyBorder="1" applyAlignment="1" applyProtection="1">
      <alignment horizontal="center"/>
    </xf>
  </cellXfs>
  <cellStyles count="10">
    <cellStyle name="Standard" xfId="0" builtinId="0"/>
    <cellStyle name="Standard_F1" xfId="1"/>
    <cellStyle name="Standard_Kobe" xfId="2"/>
    <cellStyle name="Standard_Kobe pro Versicherten" xfId="3"/>
    <cellStyle name="Standard_Kosten absolut" xfId="4"/>
    <cellStyle name="Standard_Kosten pro Versicherten" xfId="5"/>
    <cellStyle name="Standard_R1_1" xfId="6"/>
    <cellStyle name="Standard_R30" xfId="7"/>
    <cellStyle name="Standard_Versicherte absolut" xfId="8"/>
    <cellStyle name="Standard_Versicherte absolut_1" xfId="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0C0C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716280</xdr:colOff>
      <xdr:row>0</xdr:row>
      <xdr:rowOff>106680</xdr:rowOff>
    </xdr:from>
    <xdr:to>
      <xdr:col>10</xdr:col>
      <xdr:colOff>335280</xdr:colOff>
      <xdr:row>5</xdr:row>
      <xdr:rowOff>7620</xdr:rowOff>
    </xdr:to>
    <xdr:pic>
      <xdr:nvPicPr>
        <xdr:cNvPr id="1027" name="Picture 3">
          <a:extLst>
            <a:ext uri="{FF2B5EF4-FFF2-40B4-BE49-F238E27FC236}">
              <a16:creationId xmlns:a16="http://schemas.microsoft.com/office/drawing/2014/main" id="{2D365927-B187-0E70-2E6A-754C964438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05100" y="106680"/>
          <a:ext cx="4373880" cy="739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N48"/>
  <sheetViews>
    <sheetView tabSelected="1" zoomScaleNormal="100" workbookViewId="0">
      <selection activeCell="H44" sqref="H44"/>
    </sheetView>
  </sheetViews>
  <sheetFormatPr baseColWidth="10" defaultRowHeight="13.2" x14ac:dyDescent="0.25"/>
  <cols>
    <col min="1" max="1" width="3" customWidth="1"/>
    <col min="2" max="2" width="2.88671875" customWidth="1"/>
    <col min="11" max="11" width="20.5546875" customWidth="1"/>
    <col min="12" max="12" width="21.88671875" customWidth="1"/>
  </cols>
  <sheetData>
    <row r="9" spans="1:12" ht="30" customHeight="1" x14ac:dyDescent="0.25">
      <c r="A9" s="152" t="s">
        <v>0</v>
      </c>
      <c r="B9" s="152"/>
      <c r="C9" s="152"/>
      <c r="D9" s="152"/>
      <c r="E9" s="152"/>
      <c r="F9" s="152"/>
      <c r="G9" s="152"/>
      <c r="H9" s="152"/>
      <c r="I9" s="152"/>
      <c r="J9" s="152"/>
      <c r="K9" s="152"/>
      <c r="L9" s="152"/>
    </row>
    <row r="11" spans="1:12" ht="12.75" customHeight="1" x14ac:dyDescent="0.25">
      <c r="A11" s="153" t="s">
        <v>220</v>
      </c>
      <c r="B11" s="153"/>
      <c r="C11" s="153"/>
      <c r="D11" s="153"/>
      <c r="E11" s="153"/>
      <c r="F11" s="153"/>
      <c r="G11" s="153"/>
      <c r="H11" s="153"/>
      <c r="I11" s="153"/>
      <c r="J11" s="153"/>
      <c r="K11" s="153"/>
      <c r="L11" s="153"/>
    </row>
    <row r="12" spans="1:12" x14ac:dyDescent="0.25">
      <c r="A12" s="153"/>
      <c r="B12" s="153"/>
      <c r="C12" s="153"/>
      <c r="D12" s="153"/>
      <c r="E12" s="153"/>
      <c r="F12" s="153"/>
      <c r="G12" s="153"/>
      <c r="H12" s="153"/>
      <c r="I12" s="153"/>
      <c r="J12" s="153"/>
      <c r="K12" s="153"/>
      <c r="L12" s="153"/>
    </row>
    <row r="13" spans="1:12" x14ac:dyDescent="0.25">
      <c r="A13" s="153"/>
      <c r="B13" s="153"/>
      <c r="C13" s="153"/>
      <c r="D13" s="153"/>
      <c r="E13" s="153"/>
      <c r="F13" s="153"/>
      <c r="G13" s="153"/>
      <c r="H13" s="153"/>
      <c r="I13" s="153"/>
      <c r="J13" s="153"/>
      <c r="K13" s="153"/>
      <c r="L13" s="153"/>
    </row>
    <row r="14" spans="1:12" x14ac:dyDescent="0.25">
      <c r="A14" s="153"/>
      <c r="B14" s="153"/>
      <c r="C14" s="153"/>
      <c r="D14" s="153"/>
      <c r="E14" s="153"/>
      <c r="F14" s="153"/>
      <c r="G14" s="153"/>
      <c r="H14" s="153"/>
      <c r="I14" s="153"/>
      <c r="J14" s="153"/>
      <c r="K14" s="153"/>
      <c r="L14" s="153"/>
    </row>
    <row r="15" spans="1:12" x14ac:dyDescent="0.25">
      <c r="A15" s="153"/>
      <c r="B15" s="153"/>
      <c r="C15" s="153"/>
      <c r="D15" s="153"/>
      <c r="E15" s="153"/>
      <c r="F15" s="153"/>
      <c r="G15" s="153"/>
      <c r="H15" s="153"/>
      <c r="I15" s="153"/>
      <c r="J15" s="153"/>
      <c r="K15" s="153"/>
      <c r="L15" s="153"/>
    </row>
    <row r="16" spans="1:12" x14ac:dyDescent="0.25">
      <c r="A16" s="153"/>
      <c r="B16" s="153"/>
      <c r="C16" s="153"/>
      <c r="D16" s="153"/>
      <c r="E16" s="153"/>
      <c r="F16" s="153"/>
      <c r="G16" s="153"/>
      <c r="H16" s="153"/>
      <c r="I16" s="153"/>
      <c r="J16" s="153"/>
      <c r="K16" s="153"/>
      <c r="L16" s="153"/>
    </row>
    <row r="17" spans="1:14" x14ac:dyDescent="0.25">
      <c r="A17" s="153"/>
      <c r="B17" s="153"/>
      <c r="C17" s="153"/>
      <c r="D17" s="153"/>
      <c r="E17" s="153"/>
      <c r="F17" s="153"/>
      <c r="G17" s="153"/>
      <c r="H17" s="153"/>
      <c r="I17" s="153"/>
      <c r="J17" s="153"/>
      <c r="K17" s="153"/>
      <c r="L17" s="153"/>
    </row>
    <row r="18" spans="1:14" x14ac:dyDescent="0.25">
      <c r="A18" s="153"/>
      <c r="B18" s="153"/>
      <c r="C18" s="153"/>
      <c r="D18" s="153"/>
      <c r="E18" s="153"/>
      <c r="F18" s="153"/>
      <c r="G18" s="153"/>
      <c r="H18" s="153"/>
      <c r="I18" s="153"/>
      <c r="J18" s="153"/>
      <c r="K18" s="153"/>
      <c r="L18" s="153"/>
    </row>
    <row r="19" spans="1:14" x14ac:dyDescent="0.25">
      <c r="A19" s="153"/>
      <c r="B19" s="153"/>
      <c r="C19" s="153"/>
      <c r="D19" s="153"/>
      <c r="E19" s="153"/>
      <c r="F19" s="153"/>
      <c r="G19" s="153"/>
      <c r="H19" s="153"/>
      <c r="I19" s="153"/>
      <c r="J19" s="153"/>
      <c r="K19" s="153"/>
      <c r="L19" s="153"/>
    </row>
    <row r="20" spans="1:14" x14ac:dyDescent="0.25">
      <c r="A20" s="153"/>
      <c r="B20" s="153"/>
      <c r="C20" s="153"/>
      <c r="D20" s="153"/>
      <c r="E20" s="153"/>
      <c r="F20" s="153"/>
      <c r="G20" s="153"/>
      <c r="H20" s="153"/>
      <c r="I20" s="153"/>
      <c r="J20" s="153"/>
      <c r="K20" s="153"/>
      <c r="L20" s="153"/>
    </row>
    <row r="21" spans="1:14" x14ac:dyDescent="0.25">
      <c r="A21" s="153"/>
      <c r="B21" s="153"/>
      <c r="C21" s="153"/>
      <c r="D21" s="153"/>
      <c r="E21" s="153"/>
      <c r="F21" s="153"/>
      <c r="G21" s="153"/>
      <c r="H21" s="153"/>
      <c r="I21" s="153"/>
      <c r="J21" s="153"/>
      <c r="K21" s="153"/>
      <c r="L21" s="153"/>
    </row>
    <row r="22" spans="1:14" x14ac:dyDescent="0.25">
      <c r="A22" s="153"/>
      <c r="B22" s="153"/>
      <c r="C22" s="153"/>
      <c r="D22" s="153"/>
      <c r="E22" s="153"/>
      <c r="F22" s="153"/>
      <c r="G22" s="153"/>
      <c r="H22" s="153"/>
      <c r="I22" s="153"/>
      <c r="J22" s="153"/>
      <c r="K22" s="153"/>
      <c r="L22" s="153"/>
    </row>
    <row r="23" spans="1:14" x14ac:dyDescent="0.25">
      <c r="A23" s="153"/>
      <c r="B23" s="153"/>
      <c r="C23" s="153"/>
      <c r="D23" s="153"/>
      <c r="E23" s="153"/>
      <c r="F23" s="153"/>
      <c r="G23" s="153"/>
      <c r="H23" s="153"/>
      <c r="I23" s="153"/>
      <c r="J23" s="153"/>
      <c r="K23" s="153"/>
      <c r="L23" s="153"/>
    </row>
    <row r="24" spans="1:14" x14ac:dyDescent="0.25">
      <c r="A24" s="153"/>
      <c r="B24" s="153"/>
      <c r="C24" s="153"/>
      <c r="D24" s="153"/>
      <c r="E24" s="153"/>
      <c r="F24" s="153"/>
      <c r="G24" s="153"/>
      <c r="H24" s="153"/>
      <c r="I24" s="153"/>
      <c r="J24" s="153"/>
      <c r="K24" s="153"/>
      <c r="L24" s="153"/>
      <c r="N24" s="149"/>
    </row>
    <row r="25" spans="1:14" x14ac:dyDescent="0.25">
      <c r="A25" s="153"/>
      <c r="B25" s="153"/>
      <c r="C25" s="153"/>
      <c r="D25" s="153"/>
      <c r="E25" s="153"/>
      <c r="F25" s="153"/>
      <c r="G25" s="153"/>
      <c r="H25" s="153"/>
      <c r="I25" s="153"/>
      <c r="J25" s="153"/>
      <c r="K25" s="153"/>
      <c r="L25" s="153"/>
    </row>
    <row r="26" spans="1:14" x14ac:dyDescent="0.25">
      <c r="A26" s="153"/>
      <c r="B26" s="153"/>
      <c r="C26" s="153"/>
      <c r="D26" s="153"/>
      <c r="E26" s="153"/>
      <c r="F26" s="153"/>
      <c r="G26" s="153"/>
      <c r="H26" s="153"/>
      <c r="I26" s="153"/>
      <c r="J26" s="153"/>
      <c r="K26" s="153"/>
      <c r="L26" s="153"/>
    </row>
    <row r="27" spans="1:14" x14ac:dyDescent="0.25">
      <c r="A27" s="153"/>
      <c r="B27" s="153"/>
      <c r="C27" s="153"/>
      <c r="D27" s="153"/>
      <c r="E27" s="153"/>
      <c r="F27" s="153"/>
      <c r="G27" s="153"/>
      <c r="H27" s="153"/>
      <c r="I27" s="153"/>
      <c r="J27" s="153"/>
      <c r="K27" s="153"/>
      <c r="L27" s="153"/>
    </row>
    <row r="28" spans="1:14" x14ac:dyDescent="0.25">
      <c r="A28" s="153"/>
      <c r="B28" s="153"/>
      <c r="C28" s="153"/>
      <c r="D28" s="153"/>
      <c r="E28" s="153"/>
      <c r="F28" s="153"/>
      <c r="G28" s="153"/>
      <c r="H28" s="153"/>
      <c r="I28" s="153"/>
      <c r="J28" s="153"/>
      <c r="K28" s="153"/>
      <c r="L28" s="153"/>
    </row>
    <row r="29" spans="1:14" x14ac:dyDescent="0.25">
      <c r="A29" s="153"/>
      <c r="B29" s="153"/>
      <c r="C29" s="153"/>
      <c r="D29" s="153"/>
      <c r="E29" s="153"/>
      <c r="F29" s="153"/>
      <c r="G29" s="153"/>
      <c r="H29" s="153"/>
      <c r="I29" s="153"/>
      <c r="J29" s="153"/>
      <c r="K29" s="153"/>
      <c r="L29" s="153"/>
    </row>
    <row r="30" spans="1:14" x14ac:dyDescent="0.25">
      <c r="A30" s="153"/>
      <c r="B30" s="153"/>
      <c r="C30" s="153"/>
      <c r="D30" s="153"/>
      <c r="E30" s="153"/>
      <c r="F30" s="153"/>
      <c r="G30" s="153"/>
      <c r="H30" s="153"/>
      <c r="I30" s="153"/>
      <c r="J30" s="153"/>
      <c r="K30" s="153"/>
      <c r="L30" s="153"/>
    </row>
    <row r="31" spans="1:14" x14ac:dyDescent="0.25">
      <c r="A31" s="153"/>
      <c r="B31" s="153"/>
      <c r="C31" s="153"/>
      <c r="D31" s="153"/>
      <c r="E31" s="153"/>
      <c r="F31" s="153"/>
      <c r="G31" s="153"/>
      <c r="H31" s="153"/>
      <c r="I31" s="153"/>
      <c r="J31" s="153"/>
      <c r="K31" s="153"/>
      <c r="L31" s="153"/>
    </row>
    <row r="32" spans="1:14" x14ac:dyDescent="0.25">
      <c r="A32" s="153"/>
      <c r="B32" s="153"/>
      <c r="C32" s="153"/>
      <c r="D32" s="153"/>
      <c r="E32" s="153"/>
      <c r="F32" s="153"/>
      <c r="G32" s="153"/>
      <c r="H32" s="153"/>
      <c r="I32" s="153"/>
      <c r="J32" s="153"/>
      <c r="K32" s="153"/>
      <c r="L32" s="153"/>
    </row>
    <row r="33" spans="1:12" x14ac:dyDescent="0.25">
      <c r="A33" s="153"/>
      <c r="B33" s="153"/>
      <c r="C33" s="153"/>
      <c r="D33" s="153"/>
      <c r="E33" s="153"/>
      <c r="F33" s="153"/>
      <c r="G33" s="153"/>
      <c r="H33" s="153"/>
      <c r="I33" s="153"/>
      <c r="J33" s="153"/>
      <c r="K33" s="153"/>
      <c r="L33" s="153"/>
    </row>
    <row r="34" spans="1:12" x14ac:dyDescent="0.25">
      <c r="A34" s="153"/>
      <c r="B34" s="153"/>
      <c r="C34" s="153"/>
      <c r="D34" s="153"/>
      <c r="E34" s="153"/>
      <c r="F34" s="153"/>
      <c r="G34" s="153"/>
      <c r="H34" s="153"/>
      <c r="I34" s="153"/>
      <c r="J34" s="153"/>
      <c r="K34" s="153"/>
      <c r="L34" s="153"/>
    </row>
    <row r="35" spans="1:12" x14ac:dyDescent="0.25">
      <c r="A35" s="153"/>
      <c r="B35" s="153"/>
      <c r="C35" s="153"/>
      <c r="D35" s="153"/>
      <c r="E35" s="153"/>
      <c r="F35" s="153"/>
      <c r="G35" s="153"/>
      <c r="H35" s="153"/>
      <c r="I35" s="153"/>
      <c r="J35" s="153"/>
      <c r="K35" s="153"/>
      <c r="L35" s="153"/>
    </row>
    <row r="36" spans="1:12" x14ac:dyDescent="0.25">
      <c r="A36" s="153"/>
      <c r="B36" s="153"/>
      <c r="C36" s="153"/>
      <c r="D36" s="153"/>
      <c r="E36" s="153"/>
      <c r="F36" s="153"/>
      <c r="G36" s="153"/>
      <c r="H36" s="153"/>
      <c r="I36" s="153"/>
      <c r="J36" s="153"/>
      <c r="K36" s="153"/>
      <c r="L36" s="153"/>
    </row>
    <row r="37" spans="1:12" x14ac:dyDescent="0.25">
      <c r="A37" s="153"/>
      <c r="B37" s="153"/>
      <c r="C37" s="153"/>
      <c r="D37" s="153"/>
      <c r="E37" s="153"/>
      <c r="F37" s="153"/>
      <c r="G37" s="153"/>
      <c r="H37" s="153"/>
      <c r="I37" s="153"/>
      <c r="J37" s="153"/>
      <c r="K37" s="153"/>
      <c r="L37" s="153"/>
    </row>
    <row r="38" spans="1:12" x14ac:dyDescent="0.25">
      <c r="A38" s="153"/>
      <c r="B38" s="153"/>
      <c r="C38" s="153"/>
      <c r="D38" s="153"/>
      <c r="E38" s="153"/>
      <c r="F38" s="153"/>
      <c r="G38" s="153"/>
      <c r="H38" s="153"/>
      <c r="I38" s="153"/>
      <c r="J38" s="153"/>
      <c r="K38" s="153"/>
      <c r="L38" s="153"/>
    </row>
    <row r="39" spans="1:12" x14ac:dyDescent="0.25">
      <c r="A39" s="153"/>
      <c r="B39" s="153"/>
      <c r="C39" s="153"/>
      <c r="D39" s="153"/>
      <c r="E39" s="153"/>
      <c r="F39" s="153"/>
      <c r="G39" s="153"/>
      <c r="H39" s="153"/>
      <c r="I39" s="153"/>
      <c r="J39" s="153"/>
      <c r="K39" s="153"/>
      <c r="L39" s="153"/>
    </row>
    <row r="40" spans="1:12" x14ac:dyDescent="0.25">
      <c r="A40" s="153"/>
      <c r="B40" s="153"/>
      <c r="C40" s="153"/>
      <c r="D40" s="153"/>
      <c r="E40" s="153"/>
      <c r="F40" s="153"/>
      <c r="G40" s="153"/>
      <c r="H40" s="153"/>
      <c r="I40" s="153"/>
      <c r="J40" s="153"/>
      <c r="K40" s="153"/>
      <c r="L40" s="153"/>
    </row>
    <row r="41" spans="1:12" x14ac:dyDescent="0.25">
      <c r="A41" s="153"/>
      <c r="B41" s="153"/>
      <c r="C41" s="153"/>
      <c r="D41" s="153"/>
      <c r="E41" s="153"/>
      <c r="F41" s="153"/>
      <c r="G41" s="153"/>
      <c r="H41" s="153"/>
      <c r="I41" s="153"/>
      <c r="J41" s="153"/>
      <c r="K41" s="153"/>
      <c r="L41" s="153"/>
    </row>
    <row r="42" spans="1:12" x14ac:dyDescent="0.25">
      <c r="A42" s="150"/>
      <c r="L42" s="151" t="s">
        <v>185</v>
      </c>
    </row>
    <row r="44" spans="1:12" x14ac:dyDescent="0.25">
      <c r="B44" s="150"/>
      <c r="C44" s="148"/>
      <c r="L44" s="151"/>
    </row>
    <row r="45" spans="1:12" x14ac:dyDescent="0.25">
      <c r="B45" s="150"/>
    </row>
    <row r="46" spans="1:12" x14ac:dyDescent="0.25">
      <c r="B46" s="150"/>
    </row>
    <row r="47" spans="1:12" x14ac:dyDescent="0.25">
      <c r="B47" s="150"/>
    </row>
    <row r="48" spans="1:12" x14ac:dyDescent="0.25">
      <c r="B48" s="150"/>
    </row>
  </sheetData>
  <mergeCells count="2">
    <mergeCell ref="A9:L9"/>
    <mergeCell ref="A11:L41"/>
  </mergeCells>
  <phoneticPr fontId="14" type="noConversion"/>
  <pageMargins left="0.47244094488188981" right="0.47244094488188981" top="0.35433070866141736" bottom="0.35433070866141736" header="0.31496062992125984" footer="0.27559055118110237"/>
  <pageSetup paperSize="9" orientation="landscape"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38"/>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191</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142</v>
      </c>
      <c r="D8" s="49"/>
      <c r="E8" s="104" t="s">
        <v>142</v>
      </c>
      <c r="F8" s="49"/>
      <c r="G8" s="104" t="s">
        <v>142</v>
      </c>
      <c r="H8" s="49"/>
      <c r="I8" s="104" t="s">
        <v>142</v>
      </c>
      <c r="J8" s="49"/>
      <c r="K8" s="105" t="s">
        <v>143</v>
      </c>
      <c r="L8" s="52"/>
      <c r="M8" s="90" t="s">
        <v>60</v>
      </c>
      <c r="N8" s="51"/>
      <c r="O8" s="106" t="s">
        <v>143</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556541</v>
      </c>
      <c r="D11" s="108"/>
      <c r="E11" s="108">
        <f>'Kosten absolut'!N10</f>
        <v>88491508</v>
      </c>
      <c r="F11" s="108"/>
      <c r="G11" s="108">
        <f>Kobe!N10</f>
        <v>20064941</v>
      </c>
      <c r="H11" s="85"/>
      <c r="I11" s="125">
        <f>E11-G11</f>
        <v>68426567</v>
      </c>
      <c r="J11" s="126"/>
      <c r="K11" s="123">
        <f>I11/C11</f>
        <v>122.94973236473145</v>
      </c>
      <c r="L11" s="123"/>
      <c r="M11" s="127">
        <v>227.51840537417607</v>
      </c>
      <c r="N11" s="123"/>
      <c r="O11" s="123">
        <f>K11-M11</f>
        <v>-104.56867300944462</v>
      </c>
      <c r="P11" s="96"/>
      <c r="R11" s="137"/>
    </row>
    <row r="12" spans="1:19" s="95" customFormat="1" x14ac:dyDescent="0.25">
      <c r="A12" s="94" t="s">
        <v>25</v>
      </c>
      <c r="B12" s="94"/>
      <c r="C12" s="85">
        <v>352515</v>
      </c>
      <c r="D12" s="108"/>
      <c r="E12" s="108">
        <f>'Kosten absolut'!N11</f>
        <v>64730580</v>
      </c>
      <c r="F12" s="108"/>
      <c r="G12" s="108">
        <f>Kobe!N11</f>
        <v>12102370</v>
      </c>
      <c r="H12" s="85"/>
      <c r="I12" s="125">
        <f t="shared" ref="I12:I37" si="0">E12-G12</f>
        <v>52628210</v>
      </c>
      <c r="J12" s="126"/>
      <c r="K12" s="123">
        <f t="shared" ref="K12:K37" si="1">I12/C12</f>
        <v>149.29353360849893</v>
      </c>
      <c r="L12" s="123"/>
      <c r="M12" s="127">
        <v>261.06626197401471</v>
      </c>
      <c r="N12" s="123"/>
      <c r="O12" s="123">
        <f t="shared" ref="O12:O37" si="2">K12-M12</f>
        <v>-111.77272836551577</v>
      </c>
      <c r="P12" s="97"/>
    </row>
    <row r="13" spans="1:19" s="95" customFormat="1" x14ac:dyDescent="0.25">
      <c r="A13" s="94" t="s">
        <v>26</v>
      </c>
      <c r="B13" s="94"/>
      <c r="C13" s="85">
        <v>144657</v>
      </c>
      <c r="D13" s="108"/>
      <c r="E13" s="108">
        <f>'Kosten absolut'!N12</f>
        <v>20498574</v>
      </c>
      <c r="F13" s="108"/>
      <c r="G13" s="108">
        <f>Kobe!N12</f>
        <v>4364140</v>
      </c>
      <c r="H13" s="85"/>
      <c r="I13" s="125">
        <f t="shared" si="0"/>
        <v>16134434</v>
      </c>
      <c r="J13" s="126"/>
      <c r="K13" s="123">
        <f t="shared" si="1"/>
        <v>111.53579847501331</v>
      </c>
      <c r="L13" s="123"/>
      <c r="M13" s="127">
        <v>201.19142016497509</v>
      </c>
      <c r="N13" s="123"/>
      <c r="O13" s="123">
        <f t="shared" si="2"/>
        <v>-89.655621689961777</v>
      </c>
      <c r="P13" s="97"/>
    </row>
    <row r="14" spans="1:19" s="95" customFormat="1" x14ac:dyDescent="0.25">
      <c r="A14" s="94" t="s">
        <v>27</v>
      </c>
      <c r="B14" s="94"/>
      <c r="C14" s="85">
        <v>12554</v>
      </c>
      <c r="D14" s="108"/>
      <c r="E14" s="108">
        <f>'Kosten absolut'!N13</f>
        <v>1885541</v>
      </c>
      <c r="F14" s="108"/>
      <c r="G14" s="108">
        <f>Kobe!N13</f>
        <v>406337</v>
      </c>
      <c r="H14" s="85"/>
      <c r="I14" s="125">
        <f t="shared" si="0"/>
        <v>1479204</v>
      </c>
      <c r="J14" s="126"/>
      <c r="K14" s="123">
        <f t="shared" si="1"/>
        <v>117.8273060379162</v>
      </c>
      <c r="L14" s="123"/>
      <c r="M14" s="127">
        <v>196.88180810162586</v>
      </c>
      <c r="N14" s="123"/>
      <c r="O14" s="123">
        <f t="shared" si="2"/>
        <v>-79.054502063709663</v>
      </c>
      <c r="P14" s="97"/>
    </row>
    <row r="15" spans="1:19" s="95" customFormat="1" x14ac:dyDescent="0.25">
      <c r="A15" s="94" t="s">
        <v>28</v>
      </c>
      <c r="B15" s="94"/>
      <c r="C15" s="85">
        <v>52312</v>
      </c>
      <c r="D15" s="108"/>
      <c r="E15" s="108">
        <f>'Kosten absolut'!N14</f>
        <v>8462248</v>
      </c>
      <c r="F15" s="108"/>
      <c r="G15" s="108">
        <f>Kobe!N14</f>
        <v>1828289</v>
      </c>
      <c r="H15" s="85"/>
      <c r="I15" s="125">
        <f t="shared" si="0"/>
        <v>6633959</v>
      </c>
      <c r="J15" s="126"/>
      <c r="K15" s="123">
        <f t="shared" si="1"/>
        <v>126.81524315644594</v>
      </c>
      <c r="L15" s="123"/>
      <c r="M15" s="127">
        <v>195.98185553151399</v>
      </c>
      <c r="N15" s="123"/>
      <c r="O15" s="123">
        <f t="shared" si="2"/>
        <v>-69.166612375068041</v>
      </c>
      <c r="P15" s="97"/>
    </row>
    <row r="16" spans="1:19" s="95" customFormat="1" x14ac:dyDescent="0.25">
      <c r="A16" s="94" t="s">
        <v>29</v>
      </c>
      <c r="B16" s="94"/>
      <c r="C16" s="85">
        <v>13065</v>
      </c>
      <c r="D16" s="108"/>
      <c r="E16" s="108">
        <f>'Kosten absolut'!N15</f>
        <v>2123320</v>
      </c>
      <c r="F16" s="108"/>
      <c r="G16" s="108">
        <f>Kobe!N15</f>
        <v>399156</v>
      </c>
      <c r="H16" s="85"/>
      <c r="I16" s="125">
        <f t="shared" si="0"/>
        <v>1724164</v>
      </c>
      <c r="J16" s="126"/>
      <c r="K16" s="123">
        <f t="shared" si="1"/>
        <v>131.96815920398009</v>
      </c>
      <c r="L16" s="123"/>
      <c r="M16" s="127">
        <v>192.07759736840475</v>
      </c>
      <c r="N16" s="123"/>
      <c r="O16" s="123">
        <f t="shared" si="2"/>
        <v>-60.10943816442466</v>
      </c>
      <c r="P16" s="97"/>
    </row>
    <row r="17" spans="1:16" s="95" customFormat="1" x14ac:dyDescent="0.25">
      <c r="A17" s="94" t="s">
        <v>30</v>
      </c>
      <c r="B17" s="94"/>
      <c r="C17" s="85">
        <v>14991</v>
      </c>
      <c r="D17" s="108"/>
      <c r="E17" s="108">
        <f>'Kosten absolut'!N16</f>
        <v>2309108</v>
      </c>
      <c r="F17" s="108"/>
      <c r="G17" s="108">
        <f>Kobe!N16</f>
        <v>462718</v>
      </c>
      <c r="H17" s="85"/>
      <c r="I17" s="125">
        <f t="shared" si="0"/>
        <v>1846390</v>
      </c>
      <c r="J17" s="126"/>
      <c r="K17" s="123">
        <f t="shared" si="1"/>
        <v>123.16656660663064</v>
      </c>
      <c r="L17" s="123"/>
      <c r="M17" s="127">
        <v>179.4601836330686</v>
      </c>
      <c r="N17" s="123"/>
      <c r="O17" s="123">
        <f t="shared" si="2"/>
        <v>-56.293617026437957</v>
      </c>
      <c r="P17" s="97"/>
    </row>
    <row r="18" spans="1:16" s="95" customFormat="1" x14ac:dyDescent="0.25">
      <c r="A18" s="94" t="s">
        <v>31</v>
      </c>
      <c r="B18" s="94"/>
      <c r="C18" s="85">
        <v>13678</v>
      </c>
      <c r="D18" s="108"/>
      <c r="E18" s="108">
        <f>'Kosten absolut'!N17</f>
        <v>2222107</v>
      </c>
      <c r="F18" s="108"/>
      <c r="G18" s="108">
        <f>Kobe!N17</f>
        <v>461842</v>
      </c>
      <c r="H18" s="85"/>
      <c r="I18" s="125">
        <f t="shared" si="0"/>
        <v>1760265</v>
      </c>
      <c r="J18" s="126"/>
      <c r="K18" s="123">
        <f t="shared" si="1"/>
        <v>128.69315689428279</v>
      </c>
      <c r="L18" s="123"/>
      <c r="M18" s="127">
        <v>194.82178204275743</v>
      </c>
      <c r="N18" s="123"/>
      <c r="O18" s="123">
        <f t="shared" si="2"/>
        <v>-66.12862514847464</v>
      </c>
      <c r="P18" s="97"/>
    </row>
    <row r="19" spans="1:16" s="95" customFormat="1" x14ac:dyDescent="0.25">
      <c r="A19" s="94" t="s">
        <v>32</v>
      </c>
      <c r="B19" s="94"/>
      <c r="C19" s="85">
        <v>40958</v>
      </c>
      <c r="D19" s="108"/>
      <c r="E19" s="108">
        <f>'Kosten absolut'!N18</f>
        <v>6456058</v>
      </c>
      <c r="F19" s="108"/>
      <c r="G19" s="108">
        <f>Kobe!N18</f>
        <v>1345291</v>
      </c>
      <c r="H19" s="85"/>
      <c r="I19" s="125">
        <f t="shared" si="0"/>
        <v>5110767</v>
      </c>
      <c r="J19" s="126"/>
      <c r="K19" s="123">
        <f t="shared" si="1"/>
        <v>124.78067776746911</v>
      </c>
      <c r="L19" s="123"/>
      <c r="M19" s="127">
        <v>193.28840267434069</v>
      </c>
      <c r="N19" s="123"/>
      <c r="O19" s="123">
        <f t="shared" si="2"/>
        <v>-68.507724906871573</v>
      </c>
      <c r="P19" s="97"/>
    </row>
    <row r="20" spans="1:16" s="95" customFormat="1" x14ac:dyDescent="0.25">
      <c r="A20" s="94" t="s">
        <v>33</v>
      </c>
      <c r="B20" s="94"/>
      <c r="C20" s="85">
        <v>101502</v>
      </c>
      <c r="D20" s="108"/>
      <c r="E20" s="108">
        <f>'Kosten absolut'!N19</f>
        <v>20557542</v>
      </c>
      <c r="F20" s="108"/>
      <c r="G20" s="108">
        <f>Kobe!N19</f>
        <v>3808754</v>
      </c>
      <c r="H20" s="85"/>
      <c r="I20" s="125">
        <f t="shared" si="0"/>
        <v>16748788</v>
      </c>
      <c r="J20" s="126"/>
      <c r="K20" s="123">
        <f t="shared" si="1"/>
        <v>165.0094382376702</v>
      </c>
      <c r="L20" s="123"/>
      <c r="M20" s="127">
        <v>226.89977583303562</v>
      </c>
      <c r="N20" s="123"/>
      <c r="O20" s="123">
        <f t="shared" si="2"/>
        <v>-61.890337595365423</v>
      </c>
      <c r="P20" s="97"/>
    </row>
    <row r="21" spans="1:16" s="95" customFormat="1" x14ac:dyDescent="0.25">
      <c r="A21" s="94" t="s">
        <v>34</v>
      </c>
      <c r="B21" s="94"/>
      <c r="C21" s="85">
        <v>87086</v>
      </c>
      <c r="D21" s="108"/>
      <c r="E21" s="108">
        <f>'Kosten absolut'!N20</f>
        <v>14131998</v>
      </c>
      <c r="F21" s="108"/>
      <c r="G21" s="108">
        <f>Kobe!N20</f>
        <v>2991885</v>
      </c>
      <c r="H21" s="85"/>
      <c r="I21" s="125">
        <f t="shared" si="0"/>
        <v>11140113</v>
      </c>
      <c r="J21" s="126"/>
      <c r="K21" s="123">
        <f t="shared" si="1"/>
        <v>127.92082539099282</v>
      </c>
      <c r="L21" s="123"/>
      <c r="M21" s="127">
        <v>229.40441708157729</v>
      </c>
      <c r="N21" s="123"/>
      <c r="O21" s="123">
        <f t="shared" si="2"/>
        <v>-101.48359169058448</v>
      </c>
      <c r="P21" s="97"/>
    </row>
    <row r="22" spans="1:16" s="95" customFormat="1" x14ac:dyDescent="0.25">
      <c r="A22" s="94" t="s">
        <v>35</v>
      </c>
      <c r="B22" s="94"/>
      <c r="C22" s="85">
        <v>72647</v>
      </c>
      <c r="D22" s="108"/>
      <c r="E22" s="108">
        <f>'Kosten absolut'!N21</f>
        <v>13981321</v>
      </c>
      <c r="F22" s="108"/>
      <c r="G22" s="108">
        <f>Kobe!N21</f>
        <v>2761299</v>
      </c>
      <c r="H22" s="85"/>
      <c r="I22" s="125">
        <f t="shared" si="0"/>
        <v>11220022</v>
      </c>
      <c r="J22" s="126"/>
      <c r="K22" s="123">
        <f t="shared" si="1"/>
        <v>154.44577202086802</v>
      </c>
      <c r="L22" s="123"/>
      <c r="M22" s="127">
        <v>327.13457403376202</v>
      </c>
      <c r="N22" s="123"/>
      <c r="O22" s="123">
        <f t="shared" si="2"/>
        <v>-172.688802012894</v>
      </c>
      <c r="P22" s="97"/>
    </row>
    <row r="23" spans="1:16" s="95" customFormat="1" x14ac:dyDescent="0.25">
      <c r="A23" s="94" t="s">
        <v>36</v>
      </c>
      <c r="B23" s="94"/>
      <c r="C23" s="85">
        <v>89385</v>
      </c>
      <c r="D23" s="108"/>
      <c r="E23" s="108">
        <f>'Kosten absolut'!N22</f>
        <v>16075946</v>
      </c>
      <c r="F23" s="108"/>
      <c r="G23" s="108">
        <f>Kobe!N22</f>
        <v>3541291</v>
      </c>
      <c r="H23" s="85"/>
      <c r="I23" s="125">
        <f t="shared" si="0"/>
        <v>12534655</v>
      </c>
      <c r="J23" s="126"/>
      <c r="K23" s="123">
        <f t="shared" si="1"/>
        <v>140.2321977960508</v>
      </c>
      <c r="L23" s="123"/>
      <c r="M23" s="127">
        <v>243.03264566803776</v>
      </c>
      <c r="N23" s="123"/>
      <c r="O23" s="123">
        <f t="shared" si="2"/>
        <v>-102.80044787198696</v>
      </c>
      <c r="P23" s="97"/>
    </row>
    <row r="24" spans="1:16" s="95" customFormat="1" x14ac:dyDescent="0.25">
      <c r="A24" s="94" t="s">
        <v>37</v>
      </c>
      <c r="B24" s="94"/>
      <c r="C24" s="85">
        <v>26648</v>
      </c>
      <c r="D24" s="108"/>
      <c r="E24" s="108">
        <f>'Kosten absolut'!N23</f>
        <v>4392396</v>
      </c>
      <c r="F24" s="108"/>
      <c r="G24" s="108">
        <f>Kobe!N23</f>
        <v>897383</v>
      </c>
      <c r="H24" s="85"/>
      <c r="I24" s="125">
        <f t="shared" si="0"/>
        <v>3495013</v>
      </c>
      <c r="J24" s="126"/>
      <c r="K24" s="123">
        <f t="shared" si="1"/>
        <v>131.15479585709997</v>
      </c>
      <c r="L24" s="123"/>
      <c r="M24" s="127">
        <v>221.19453368998342</v>
      </c>
      <c r="N24" s="123"/>
      <c r="O24" s="123">
        <f t="shared" si="2"/>
        <v>-90.039737832883446</v>
      </c>
      <c r="P24" s="97"/>
    </row>
    <row r="25" spans="1:16" s="95" customFormat="1" x14ac:dyDescent="0.25">
      <c r="A25" s="94" t="s">
        <v>38</v>
      </c>
      <c r="B25" s="94"/>
      <c r="C25" s="85">
        <v>16633</v>
      </c>
      <c r="D25" s="108"/>
      <c r="E25" s="108">
        <f>'Kosten absolut'!N24</f>
        <v>2325040</v>
      </c>
      <c r="F25" s="108"/>
      <c r="G25" s="108">
        <f>Kobe!N24</f>
        <v>530319</v>
      </c>
      <c r="H25" s="85"/>
      <c r="I25" s="125">
        <f t="shared" si="0"/>
        <v>1794721</v>
      </c>
      <c r="J25" s="126"/>
      <c r="K25" s="123">
        <f t="shared" si="1"/>
        <v>107.90122046533999</v>
      </c>
      <c r="L25" s="123"/>
      <c r="M25" s="127">
        <v>180.87768235656205</v>
      </c>
      <c r="N25" s="123"/>
      <c r="O25" s="123">
        <f t="shared" si="2"/>
        <v>-72.976461891222058</v>
      </c>
      <c r="P25" s="97"/>
    </row>
    <row r="26" spans="1:16" s="95" customFormat="1" x14ac:dyDescent="0.25">
      <c r="A26" s="94" t="s">
        <v>39</v>
      </c>
      <c r="B26" s="94"/>
      <c r="C26" s="85">
        <v>5228</v>
      </c>
      <c r="D26" s="108"/>
      <c r="E26" s="108">
        <f>'Kosten absolut'!N25</f>
        <v>713131</v>
      </c>
      <c r="F26" s="108"/>
      <c r="G26" s="108">
        <f>Kobe!N25</f>
        <v>138660</v>
      </c>
      <c r="H26" s="85"/>
      <c r="I26" s="125">
        <f t="shared" si="0"/>
        <v>574471</v>
      </c>
      <c r="J26" s="126"/>
      <c r="K26" s="123">
        <f t="shared" si="1"/>
        <v>109.88351185921958</v>
      </c>
      <c r="L26" s="123"/>
      <c r="M26" s="127">
        <v>154.40533662208787</v>
      </c>
      <c r="N26" s="123"/>
      <c r="O26" s="123">
        <f t="shared" si="2"/>
        <v>-44.521824762868292</v>
      </c>
      <c r="P26" s="97"/>
    </row>
    <row r="27" spans="1:16" s="95" customFormat="1" x14ac:dyDescent="0.25">
      <c r="A27" s="94" t="s">
        <v>40</v>
      </c>
      <c r="B27" s="94"/>
      <c r="C27" s="85">
        <v>179889</v>
      </c>
      <c r="D27" s="108"/>
      <c r="E27" s="108">
        <f>'Kosten absolut'!N26</f>
        <v>27309085</v>
      </c>
      <c r="F27" s="108"/>
      <c r="G27" s="108">
        <f>Kobe!N26</f>
        <v>6020649</v>
      </c>
      <c r="H27" s="85"/>
      <c r="I27" s="125">
        <f t="shared" si="0"/>
        <v>21288436</v>
      </c>
      <c r="J27" s="126"/>
      <c r="K27" s="123">
        <f t="shared" si="1"/>
        <v>118.34206649656177</v>
      </c>
      <c r="L27" s="123"/>
      <c r="M27" s="127">
        <v>193.71739349680968</v>
      </c>
      <c r="N27" s="123"/>
      <c r="O27" s="123">
        <f t="shared" si="2"/>
        <v>-75.375327000247907</v>
      </c>
      <c r="P27" s="97"/>
    </row>
    <row r="28" spans="1:16" s="95" customFormat="1" x14ac:dyDescent="0.25">
      <c r="A28" s="94" t="s">
        <v>41</v>
      </c>
      <c r="B28" s="94"/>
      <c r="C28" s="85">
        <v>76930</v>
      </c>
      <c r="D28" s="108"/>
      <c r="E28" s="108">
        <f>'Kosten absolut'!N27</f>
        <v>10397757</v>
      </c>
      <c r="F28" s="108"/>
      <c r="G28" s="108">
        <f>Kobe!N27</f>
        <v>2259240</v>
      </c>
      <c r="H28" s="85"/>
      <c r="I28" s="125">
        <f t="shared" si="0"/>
        <v>8138517</v>
      </c>
      <c r="J28" s="126"/>
      <c r="K28" s="123">
        <f t="shared" si="1"/>
        <v>105.79119979201872</v>
      </c>
      <c r="L28" s="123"/>
      <c r="M28" s="127">
        <v>202.97828802721017</v>
      </c>
      <c r="N28" s="123"/>
      <c r="O28" s="123">
        <f t="shared" si="2"/>
        <v>-97.187088235191453</v>
      </c>
      <c r="P28" s="97"/>
    </row>
    <row r="29" spans="1:16" s="95" customFormat="1" x14ac:dyDescent="0.25">
      <c r="A29" s="94" t="s">
        <v>42</v>
      </c>
      <c r="B29" s="94"/>
      <c r="C29" s="85">
        <v>218236</v>
      </c>
      <c r="D29" s="108"/>
      <c r="E29" s="108">
        <f>'Kosten absolut'!N28</f>
        <v>37222471</v>
      </c>
      <c r="F29" s="108"/>
      <c r="G29" s="108">
        <f>Kobe!N28</f>
        <v>7514550</v>
      </c>
      <c r="H29" s="85"/>
      <c r="I29" s="125">
        <f t="shared" si="0"/>
        <v>29707921</v>
      </c>
      <c r="J29" s="126"/>
      <c r="K29" s="123">
        <f t="shared" si="1"/>
        <v>136.12749958760241</v>
      </c>
      <c r="L29" s="123"/>
      <c r="M29" s="127">
        <v>209.39909570727622</v>
      </c>
      <c r="N29" s="123"/>
      <c r="O29" s="123">
        <f t="shared" si="2"/>
        <v>-73.271596119673802</v>
      </c>
      <c r="P29" s="97"/>
    </row>
    <row r="30" spans="1:16" s="95" customFormat="1" x14ac:dyDescent="0.25">
      <c r="A30" s="94" t="s">
        <v>43</v>
      </c>
      <c r="B30" s="94"/>
      <c r="C30" s="85">
        <v>81925</v>
      </c>
      <c r="D30" s="108"/>
      <c r="E30" s="108">
        <f>'Kosten absolut'!N29</f>
        <v>14378184</v>
      </c>
      <c r="F30" s="108"/>
      <c r="G30" s="108">
        <f>Kobe!N29</f>
        <v>2888894</v>
      </c>
      <c r="H30" s="85"/>
      <c r="I30" s="125">
        <f t="shared" si="0"/>
        <v>11489290</v>
      </c>
      <c r="J30" s="126"/>
      <c r="K30" s="123">
        <f t="shared" si="1"/>
        <v>140.24156240463839</v>
      </c>
      <c r="L30" s="123"/>
      <c r="M30" s="127">
        <v>201.63754339313749</v>
      </c>
      <c r="N30" s="123"/>
      <c r="O30" s="123">
        <f t="shared" si="2"/>
        <v>-61.395980988499105</v>
      </c>
      <c r="P30" s="97"/>
    </row>
    <row r="31" spans="1:16" s="95" customFormat="1" x14ac:dyDescent="0.25">
      <c r="A31" s="94" t="s">
        <v>44</v>
      </c>
      <c r="B31" s="94"/>
      <c r="C31" s="85">
        <v>113350</v>
      </c>
      <c r="D31" s="108"/>
      <c r="E31" s="108">
        <f>'Kosten absolut'!N30</f>
        <v>18778557</v>
      </c>
      <c r="F31" s="108"/>
      <c r="G31" s="108">
        <f>Kobe!N30</f>
        <v>4339726</v>
      </c>
      <c r="H31" s="85"/>
      <c r="I31" s="125">
        <f t="shared" si="0"/>
        <v>14438831</v>
      </c>
      <c r="J31" s="126"/>
      <c r="K31" s="123">
        <f t="shared" si="1"/>
        <v>127.3827172474636</v>
      </c>
      <c r="L31" s="123"/>
      <c r="M31" s="127">
        <v>275.95750827317556</v>
      </c>
      <c r="N31" s="123"/>
      <c r="O31" s="123">
        <f t="shared" si="2"/>
        <v>-148.57479102571196</v>
      </c>
      <c r="P31" s="97"/>
    </row>
    <row r="32" spans="1:16" s="95" customFormat="1" x14ac:dyDescent="0.25">
      <c r="A32" s="94" t="s">
        <v>45</v>
      </c>
      <c r="B32" s="94"/>
      <c r="C32" s="85">
        <v>253831</v>
      </c>
      <c r="D32" s="108"/>
      <c r="E32" s="108">
        <f>'Kosten absolut'!N31</f>
        <v>52786178</v>
      </c>
      <c r="F32" s="108"/>
      <c r="G32" s="108">
        <f>Kobe!N31</f>
        <v>10244627</v>
      </c>
      <c r="H32" s="85"/>
      <c r="I32" s="125">
        <f t="shared" si="0"/>
        <v>42541551</v>
      </c>
      <c r="J32" s="126"/>
      <c r="K32" s="123">
        <f t="shared" si="1"/>
        <v>167.5979332705619</v>
      </c>
      <c r="L32" s="123"/>
      <c r="M32" s="127">
        <v>274.26870123787285</v>
      </c>
      <c r="N32" s="123"/>
      <c r="O32" s="123">
        <f t="shared" si="2"/>
        <v>-106.67076796731095</v>
      </c>
      <c r="P32" s="97"/>
    </row>
    <row r="33" spans="1:16" s="95" customFormat="1" x14ac:dyDescent="0.25">
      <c r="A33" s="94" t="s">
        <v>46</v>
      </c>
      <c r="B33" s="94"/>
      <c r="C33" s="85">
        <v>118152</v>
      </c>
      <c r="D33" s="108"/>
      <c r="E33" s="108">
        <f>'Kosten absolut'!N32</f>
        <v>19331552</v>
      </c>
      <c r="F33" s="108"/>
      <c r="G33" s="108">
        <f>Kobe!N32</f>
        <v>3808036</v>
      </c>
      <c r="H33" s="85"/>
      <c r="I33" s="125">
        <f t="shared" si="0"/>
        <v>15523516</v>
      </c>
      <c r="J33" s="126"/>
      <c r="K33" s="123">
        <f t="shared" si="1"/>
        <v>131.38597738506331</v>
      </c>
      <c r="L33" s="123"/>
      <c r="M33" s="127">
        <v>215.60181916223522</v>
      </c>
      <c r="N33" s="123"/>
      <c r="O33" s="123">
        <f t="shared" si="2"/>
        <v>-84.215841777171903</v>
      </c>
      <c r="P33" s="97"/>
    </row>
    <row r="34" spans="1:16" s="95" customFormat="1" x14ac:dyDescent="0.25">
      <c r="A34" s="94" t="s">
        <v>47</v>
      </c>
      <c r="B34" s="94"/>
      <c r="C34" s="85">
        <v>63170</v>
      </c>
      <c r="D34" s="108"/>
      <c r="E34" s="108">
        <f>'Kosten absolut'!N33</f>
        <v>10870209</v>
      </c>
      <c r="F34" s="108"/>
      <c r="G34" s="108">
        <f>Kobe!N33</f>
        <v>2055096</v>
      </c>
      <c r="H34" s="85"/>
      <c r="I34" s="125">
        <f t="shared" si="0"/>
        <v>8815113</v>
      </c>
      <c r="J34" s="126"/>
      <c r="K34" s="123">
        <f t="shared" si="1"/>
        <v>139.5458762070603</v>
      </c>
      <c r="L34" s="123"/>
      <c r="M34" s="127">
        <v>255.69187098114762</v>
      </c>
      <c r="N34" s="123"/>
      <c r="O34" s="123">
        <f t="shared" si="2"/>
        <v>-116.14599477408731</v>
      </c>
      <c r="P34" s="97"/>
    </row>
    <row r="35" spans="1:16" s="95" customFormat="1" x14ac:dyDescent="0.25">
      <c r="A35" s="94" t="s">
        <v>48</v>
      </c>
      <c r="B35" s="94"/>
      <c r="C35" s="85">
        <v>168468</v>
      </c>
      <c r="D35" s="108"/>
      <c r="E35" s="108">
        <f>'Kosten absolut'!N34</f>
        <v>39105705</v>
      </c>
      <c r="F35" s="108"/>
      <c r="G35" s="108">
        <f>Kobe!N34</f>
        <v>7112162</v>
      </c>
      <c r="H35" s="85"/>
      <c r="I35" s="125">
        <f t="shared" si="0"/>
        <v>31993543</v>
      </c>
      <c r="J35" s="126"/>
      <c r="K35" s="123">
        <f t="shared" si="1"/>
        <v>189.90872450554409</v>
      </c>
      <c r="L35" s="123"/>
      <c r="M35" s="127">
        <v>315.03282151326431</v>
      </c>
      <c r="N35" s="123"/>
      <c r="O35" s="123">
        <f t="shared" si="2"/>
        <v>-125.12409700772022</v>
      </c>
      <c r="P35" s="97"/>
    </row>
    <row r="36" spans="1:16" s="95" customFormat="1" x14ac:dyDescent="0.25">
      <c r="A36" s="94" t="s">
        <v>49</v>
      </c>
      <c r="B36" s="94"/>
      <c r="C36" s="85">
        <v>22883</v>
      </c>
      <c r="D36" s="108"/>
      <c r="E36" s="108">
        <f>'Kosten absolut'!N35</f>
        <v>3964278</v>
      </c>
      <c r="F36" s="108"/>
      <c r="G36" s="108">
        <f>Kobe!N35</f>
        <v>863235</v>
      </c>
      <c r="H36" s="85"/>
      <c r="I36" s="125">
        <f t="shared" si="0"/>
        <v>3101043</v>
      </c>
      <c r="J36" s="126"/>
      <c r="K36" s="123">
        <f t="shared" si="1"/>
        <v>135.51732727352183</v>
      </c>
      <c r="L36" s="123"/>
      <c r="M36" s="127">
        <v>254.42933709319669</v>
      </c>
      <c r="N36" s="123"/>
      <c r="O36" s="123">
        <f t="shared" si="2"/>
        <v>-118.91200981967486</v>
      </c>
      <c r="P36" s="97"/>
    </row>
    <row r="37" spans="1:16" s="95" customFormat="1" x14ac:dyDescent="0.25">
      <c r="A37" s="95" t="s">
        <v>50</v>
      </c>
      <c r="C37" s="85">
        <f>SUM(C11:C36)</f>
        <v>2897234</v>
      </c>
      <c r="D37" s="85"/>
      <c r="E37" s="108">
        <f>'Kosten absolut'!N36</f>
        <v>503500394</v>
      </c>
      <c r="F37" s="85"/>
      <c r="G37" s="108">
        <f>Kobe!N36</f>
        <v>103210890</v>
      </c>
      <c r="H37" s="85"/>
      <c r="I37" s="125">
        <f t="shared" si="0"/>
        <v>400289504</v>
      </c>
      <c r="J37" s="126"/>
      <c r="K37" s="123">
        <f t="shared" si="1"/>
        <v>138.16264202339195</v>
      </c>
      <c r="L37" s="127"/>
      <c r="M37" s="127">
        <v>237.62564805600238</v>
      </c>
      <c r="N37" s="127"/>
      <c r="O37" s="123">
        <f t="shared" si="2"/>
        <v>-99.463006032610423</v>
      </c>
    </row>
    <row r="38" spans="1:16" x14ac:dyDescent="0.25">
      <c r="L38" s="101"/>
      <c r="M38" s="124"/>
      <c r="N38" s="101"/>
      <c r="O38" s="101"/>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192</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144</v>
      </c>
      <c r="D8" s="49"/>
      <c r="E8" s="104" t="s">
        <v>145</v>
      </c>
      <c r="F8" s="49"/>
      <c r="G8" s="104" t="s">
        <v>145</v>
      </c>
      <c r="H8" s="49"/>
      <c r="I8" s="104" t="s">
        <v>145</v>
      </c>
      <c r="J8" s="49"/>
      <c r="K8" s="105" t="s">
        <v>146</v>
      </c>
      <c r="L8" s="52"/>
      <c r="M8" s="90" t="s">
        <v>60</v>
      </c>
      <c r="N8" s="51"/>
      <c r="O8" s="106" t="s">
        <v>146</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593500</v>
      </c>
      <c r="D11" s="98"/>
      <c r="E11" s="108">
        <f>'Kosten absolut'!P10</f>
        <v>115571245</v>
      </c>
      <c r="F11" s="108"/>
      <c r="G11" s="108">
        <f>Kobe!P10</f>
        <v>24228350</v>
      </c>
      <c r="H11" s="85"/>
      <c r="I11" s="125">
        <f>E11-G11</f>
        <v>91342895</v>
      </c>
      <c r="J11" s="126"/>
      <c r="K11" s="123">
        <f>I11/C11</f>
        <v>153.90546756529065</v>
      </c>
      <c r="L11" s="123"/>
      <c r="M11" s="127">
        <v>227.51840537417607</v>
      </c>
      <c r="N11" s="123"/>
      <c r="O11" s="123">
        <f>K11-M11</f>
        <v>-73.61293780888542</v>
      </c>
      <c r="P11" s="96"/>
      <c r="R11" s="138"/>
    </row>
    <row r="12" spans="1:19" s="95" customFormat="1" x14ac:dyDescent="0.25">
      <c r="A12" s="94" t="s">
        <v>25</v>
      </c>
      <c r="B12" s="94"/>
      <c r="C12" s="85">
        <v>367150</v>
      </c>
      <c r="D12" s="98"/>
      <c r="E12" s="108">
        <f>'Kosten absolut'!P11</f>
        <v>78904352</v>
      </c>
      <c r="F12" s="108"/>
      <c r="G12" s="108">
        <f>Kobe!P11</f>
        <v>14266441</v>
      </c>
      <c r="H12" s="85"/>
      <c r="I12" s="125">
        <f t="shared" ref="I12:I37" si="0">E12-G12</f>
        <v>64637911</v>
      </c>
      <c r="J12" s="126"/>
      <c r="K12" s="123">
        <f t="shared" ref="K12:K37" si="1">I12/C12</f>
        <v>176.0531417676699</v>
      </c>
      <c r="L12" s="123"/>
      <c r="M12" s="127">
        <v>261.06626197401471</v>
      </c>
      <c r="N12" s="123"/>
      <c r="O12" s="123">
        <f t="shared" ref="O12:O37" si="2">K12-M12</f>
        <v>-85.013120206344809</v>
      </c>
      <c r="P12" s="97"/>
    </row>
    <row r="13" spans="1:19" s="95" customFormat="1" x14ac:dyDescent="0.25">
      <c r="A13" s="94" t="s">
        <v>26</v>
      </c>
      <c r="B13" s="94"/>
      <c r="C13" s="85">
        <v>144969</v>
      </c>
      <c r="D13" s="98"/>
      <c r="E13" s="108">
        <f>'Kosten absolut'!P12</f>
        <v>24714693</v>
      </c>
      <c r="F13" s="108"/>
      <c r="G13" s="108">
        <f>Kobe!P12</f>
        <v>4795889</v>
      </c>
      <c r="H13" s="85"/>
      <c r="I13" s="125">
        <f t="shared" si="0"/>
        <v>19918804</v>
      </c>
      <c r="J13" s="126"/>
      <c r="K13" s="123">
        <f t="shared" si="1"/>
        <v>137.40043733487849</v>
      </c>
      <c r="L13" s="123"/>
      <c r="M13" s="127">
        <v>201.19142016497509</v>
      </c>
      <c r="N13" s="123"/>
      <c r="O13" s="123">
        <f t="shared" si="2"/>
        <v>-63.790982830096596</v>
      </c>
      <c r="P13" s="97"/>
    </row>
    <row r="14" spans="1:19" s="95" customFormat="1" x14ac:dyDescent="0.25">
      <c r="A14" s="94" t="s">
        <v>27</v>
      </c>
      <c r="B14" s="94"/>
      <c r="C14" s="85">
        <v>12933</v>
      </c>
      <c r="D14" s="98"/>
      <c r="E14" s="108">
        <f>'Kosten absolut'!P13</f>
        <v>1893446</v>
      </c>
      <c r="F14" s="108"/>
      <c r="G14" s="108">
        <f>Kobe!P13</f>
        <v>440144</v>
      </c>
      <c r="H14" s="85"/>
      <c r="I14" s="125">
        <f t="shared" si="0"/>
        <v>1453302</v>
      </c>
      <c r="J14" s="126"/>
      <c r="K14" s="123">
        <f t="shared" si="1"/>
        <v>112.37160751565762</v>
      </c>
      <c r="L14" s="123"/>
      <c r="M14" s="127">
        <v>196.88180810162586</v>
      </c>
      <c r="N14" s="123"/>
      <c r="O14" s="123">
        <f t="shared" si="2"/>
        <v>-84.510200585968249</v>
      </c>
      <c r="P14" s="97"/>
    </row>
    <row r="15" spans="1:19" s="95" customFormat="1" x14ac:dyDescent="0.25">
      <c r="A15" s="94" t="s">
        <v>28</v>
      </c>
      <c r="B15" s="94"/>
      <c r="C15" s="85">
        <v>56105</v>
      </c>
      <c r="D15" s="98"/>
      <c r="E15" s="108">
        <f>'Kosten absolut'!P14</f>
        <v>10068101</v>
      </c>
      <c r="F15" s="108"/>
      <c r="G15" s="108">
        <f>Kobe!P14</f>
        <v>2168518</v>
      </c>
      <c r="H15" s="85"/>
      <c r="I15" s="125">
        <f t="shared" si="0"/>
        <v>7899583</v>
      </c>
      <c r="J15" s="126"/>
      <c r="K15" s="123">
        <f t="shared" si="1"/>
        <v>140.79998217627661</v>
      </c>
      <c r="L15" s="123"/>
      <c r="M15" s="127">
        <v>195.98185553151399</v>
      </c>
      <c r="N15" s="123"/>
      <c r="O15" s="123">
        <f t="shared" si="2"/>
        <v>-55.181873355237371</v>
      </c>
      <c r="P15" s="97"/>
    </row>
    <row r="16" spans="1:19" s="95" customFormat="1" x14ac:dyDescent="0.25">
      <c r="A16" s="94" t="s">
        <v>29</v>
      </c>
      <c r="B16" s="94"/>
      <c r="C16" s="85">
        <v>12980</v>
      </c>
      <c r="D16" s="98"/>
      <c r="E16" s="108">
        <f>'Kosten absolut'!P15</f>
        <v>2611491</v>
      </c>
      <c r="F16" s="108"/>
      <c r="G16" s="108">
        <f>Kobe!P15</f>
        <v>442342</v>
      </c>
      <c r="H16" s="85"/>
      <c r="I16" s="125">
        <f t="shared" si="0"/>
        <v>2169149</v>
      </c>
      <c r="J16" s="126"/>
      <c r="K16" s="123">
        <f t="shared" si="1"/>
        <v>167.11471494607088</v>
      </c>
      <c r="L16" s="123"/>
      <c r="M16" s="127">
        <v>192.07759736840475</v>
      </c>
      <c r="N16" s="123"/>
      <c r="O16" s="123">
        <f t="shared" si="2"/>
        <v>-24.962882422333877</v>
      </c>
      <c r="P16" s="97"/>
    </row>
    <row r="17" spans="1:16" s="95" customFormat="1" x14ac:dyDescent="0.25">
      <c r="A17" s="94" t="s">
        <v>30</v>
      </c>
      <c r="B17" s="94"/>
      <c r="C17" s="85">
        <v>15244</v>
      </c>
      <c r="D17" s="98"/>
      <c r="E17" s="108">
        <f>'Kosten absolut'!P16</f>
        <v>2561175</v>
      </c>
      <c r="F17" s="108"/>
      <c r="G17" s="108">
        <f>Kobe!P16</f>
        <v>529359</v>
      </c>
      <c r="H17" s="85"/>
      <c r="I17" s="125">
        <f t="shared" si="0"/>
        <v>2031816</v>
      </c>
      <c r="J17" s="126"/>
      <c r="K17" s="123">
        <f t="shared" si="1"/>
        <v>133.28627656782996</v>
      </c>
      <c r="L17" s="123"/>
      <c r="M17" s="127">
        <v>179.4601836330686</v>
      </c>
      <c r="N17" s="123"/>
      <c r="O17" s="123">
        <f t="shared" si="2"/>
        <v>-46.173907065238637</v>
      </c>
      <c r="P17" s="97"/>
    </row>
    <row r="18" spans="1:16" s="95" customFormat="1" x14ac:dyDescent="0.25">
      <c r="A18" s="94" t="s">
        <v>31</v>
      </c>
      <c r="B18" s="94"/>
      <c r="C18" s="85">
        <v>13167</v>
      </c>
      <c r="D18" s="98"/>
      <c r="E18" s="108">
        <f>'Kosten absolut'!P17</f>
        <v>2215754</v>
      </c>
      <c r="F18" s="108"/>
      <c r="G18" s="108">
        <f>Kobe!P17</f>
        <v>474984</v>
      </c>
      <c r="H18" s="85"/>
      <c r="I18" s="125">
        <f t="shared" si="0"/>
        <v>1740770</v>
      </c>
      <c r="J18" s="126"/>
      <c r="K18" s="123">
        <f t="shared" si="1"/>
        <v>132.20703273334851</v>
      </c>
      <c r="L18" s="123"/>
      <c r="M18" s="127">
        <v>194.82178204275743</v>
      </c>
      <c r="N18" s="123"/>
      <c r="O18" s="123">
        <f t="shared" si="2"/>
        <v>-62.614749309408921</v>
      </c>
      <c r="P18" s="97"/>
    </row>
    <row r="19" spans="1:16" s="95" customFormat="1" x14ac:dyDescent="0.25">
      <c r="A19" s="94" t="s">
        <v>32</v>
      </c>
      <c r="B19" s="94"/>
      <c r="C19" s="85">
        <v>48180</v>
      </c>
      <c r="D19" s="98"/>
      <c r="E19" s="108">
        <f>'Kosten absolut'!P18</f>
        <v>9594096</v>
      </c>
      <c r="F19" s="108"/>
      <c r="G19" s="108">
        <f>Kobe!P18</f>
        <v>1803179</v>
      </c>
      <c r="H19" s="85"/>
      <c r="I19" s="125">
        <f t="shared" si="0"/>
        <v>7790917</v>
      </c>
      <c r="J19" s="126"/>
      <c r="K19" s="123">
        <f t="shared" si="1"/>
        <v>161.70437941054379</v>
      </c>
      <c r="L19" s="123"/>
      <c r="M19" s="127">
        <v>193.28840267434069</v>
      </c>
      <c r="N19" s="123"/>
      <c r="O19" s="123">
        <f t="shared" si="2"/>
        <v>-31.584023263796894</v>
      </c>
      <c r="P19" s="97"/>
    </row>
    <row r="20" spans="1:16" s="95" customFormat="1" x14ac:dyDescent="0.25">
      <c r="A20" s="94" t="s">
        <v>33</v>
      </c>
      <c r="B20" s="94"/>
      <c r="C20" s="85">
        <v>111772</v>
      </c>
      <c r="D20" s="98"/>
      <c r="E20" s="108">
        <f>'Kosten absolut'!P19</f>
        <v>25818838</v>
      </c>
      <c r="F20" s="108"/>
      <c r="G20" s="108">
        <f>Kobe!P19</f>
        <v>4491102</v>
      </c>
      <c r="H20" s="85"/>
      <c r="I20" s="125">
        <f t="shared" si="0"/>
        <v>21327736</v>
      </c>
      <c r="J20" s="126"/>
      <c r="K20" s="123">
        <f t="shared" si="1"/>
        <v>190.8146584117668</v>
      </c>
      <c r="L20" s="123"/>
      <c r="M20" s="127">
        <v>226.89977583303562</v>
      </c>
      <c r="N20" s="123"/>
      <c r="O20" s="123">
        <f t="shared" si="2"/>
        <v>-36.085117421268819</v>
      </c>
      <c r="P20" s="97"/>
    </row>
    <row r="21" spans="1:16" s="95" customFormat="1" x14ac:dyDescent="0.25">
      <c r="A21" s="94" t="s">
        <v>34</v>
      </c>
      <c r="B21" s="94"/>
      <c r="C21" s="85">
        <v>90686</v>
      </c>
      <c r="D21" s="98"/>
      <c r="E21" s="108">
        <f>'Kosten absolut'!P20</f>
        <v>16899471</v>
      </c>
      <c r="F21" s="108"/>
      <c r="G21" s="108">
        <f>Kobe!P20</f>
        <v>3417474</v>
      </c>
      <c r="H21" s="85"/>
      <c r="I21" s="125">
        <f t="shared" si="0"/>
        <v>13481997</v>
      </c>
      <c r="J21" s="126"/>
      <c r="K21" s="123">
        <f t="shared" si="1"/>
        <v>148.66679531570475</v>
      </c>
      <c r="L21" s="123"/>
      <c r="M21" s="127">
        <v>229.40441708157729</v>
      </c>
      <c r="N21" s="123"/>
      <c r="O21" s="123">
        <f t="shared" si="2"/>
        <v>-80.737621765872547</v>
      </c>
      <c r="P21" s="97"/>
    </row>
    <row r="22" spans="1:16" s="95" customFormat="1" x14ac:dyDescent="0.25">
      <c r="A22" s="94" t="s">
        <v>35</v>
      </c>
      <c r="B22" s="94"/>
      <c r="C22" s="85">
        <v>75441</v>
      </c>
      <c r="D22" s="98"/>
      <c r="E22" s="108">
        <f>'Kosten absolut'!P21</f>
        <v>16984000</v>
      </c>
      <c r="F22" s="108"/>
      <c r="G22" s="108">
        <f>Kobe!P21</f>
        <v>3211200</v>
      </c>
      <c r="H22" s="85"/>
      <c r="I22" s="125">
        <f t="shared" si="0"/>
        <v>13772800</v>
      </c>
      <c r="J22" s="126"/>
      <c r="K22" s="123">
        <f t="shared" si="1"/>
        <v>182.56385784918015</v>
      </c>
      <c r="L22" s="123"/>
      <c r="M22" s="127">
        <v>327.13457403376202</v>
      </c>
      <c r="N22" s="123"/>
      <c r="O22" s="123">
        <f t="shared" si="2"/>
        <v>-144.57071618458187</v>
      </c>
      <c r="P22" s="97"/>
    </row>
    <row r="23" spans="1:16" s="95" customFormat="1" x14ac:dyDescent="0.25">
      <c r="A23" s="94" t="s">
        <v>36</v>
      </c>
      <c r="B23" s="94"/>
      <c r="C23" s="85">
        <v>98133</v>
      </c>
      <c r="D23" s="98"/>
      <c r="E23" s="108">
        <f>'Kosten absolut'!P22</f>
        <v>20614661</v>
      </c>
      <c r="F23" s="108"/>
      <c r="G23" s="108">
        <f>Kobe!P22</f>
        <v>4275484</v>
      </c>
      <c r="H23" s="85"/>
      <c r="I23" s="125">
        <f t="shared" si="0"/>
        <v>16339177</v>
      </c>
      <c r="J23" s="126"/>
      <c r="K23" s="123">
        <f t="shared" si="1"/>
        <v>166.50033118319016</v>
      </c>
      <c r="L23" s="123"/>
      <c r="M23" s="127">
        <v>243.03264566803776</v>
      </c>
      <c r="N23" s="123"/>
      <c r="O23" s="123">
        <f t="shared" si="2"/>
        <v>-76.532314484847603</v>
      </c>
      <c r="P23" s="97"/>
    </row>
    <row r="24" spans="1:16" s="95" customFormat="1" x14ac:dyDescent="0.25">
      <c r="A24" s="94" t="s">
        <v>37</v>
      </c>
      <c r="B24" s="94"/>
      <c r="C24" s="85">
        <v>24756</v>
      </c>
      <c r="D24" s="98"/>
      <c r="E24" s="108">
        <f>'Kosten absolut'!P23</f>
        <v>4408153</v>
      </c>
      <c r="F24" s="108"/>
      <c r="G24" s="108">
        <f>Kobe!P23</f>
        <v>892495</v>
      </c>
      <c r="H24" s="85"/>
      <c r="I24" s="125">
        <f t="shared" si="0"/>
        <v>3515658</v>
      </c>
      <c r="J24" s="126"/>
      <c r="K24" s="123">
        <f t="shared" si="1"/>
        <v>142.0123606398449</v>
      </c>
      <c r="L24" s="123"/>
      <c r="M24" s="127">
        <v>221.19453368998342</v>
      </c>
      <c r="N24" s="123"/>
      <c r="O24" s="123">
        <f t="shared" si="2"/>
        <v>-79.182173050138516</v>
      </c>
      <c r="P24" s="97"/>
    </row>
    <row r="25" spans="1:16" s="95" customFormat="1" x14ac:dyDescent="0.25">
      <c r="A25" s="94" t="s">
        <v>38</v>
      </c>
      <c r="B25" s="94"/>
      <c r="C25" s="85">
        <v>18326</v>
      </c>
      <c r="D25" s="98"/>
      <c r="E25" s="108">
        <f>'Kosten absolut'!P24</f>
        <v>3172840</v>
      </c>
      <c r="F25" s="108"/>
      <c r="G25" s="108">
        <f>Kobe!P24</f>
        <v>658937</v>
      </c>
      <c r="H25" s="85"/>
      <c r="I25" s="125">
        <f t="shared" si="0"/>
        <v>2513903</v>
      </c>
      <c r="J25" s="126"/>
      <c r="K25" s="123">
        <f t="shared" si="1"/>
        <v>137.17685255920551</v>
      </c>
      <c r="L25" s="123"/>
      <c r="M25" s="127">
        <v>180.87768235656205</v>
      </c>
      <c r="N25" s="123"/>
      <c r="O25" s="123">
        <f t="shared" si="2"/>
        <v>-43.700829797356533</v>
      </c>
      <c r="P25" s="97"/>
    </row>
    <row r="26" spans="1:16" s="95" customFormat="1" x14ac:dyDescent="0.25">
      <c r="A26" s="94" t="s">
        <v>39</v>
      </c>
      <c r="B26" s="94"/>
      <c r="C26" s="85">
        <v>5452</v>
      </c>
      <c r="D26" s="98"/>
      <c r="E26" s="108">
        <f>'Kosten absolut'!P25</f>
        <v>779667</v>
      </c>
      <c r="F26" s="108"/>
      <c r="G26" s="108">
        <f>Kobe!P25</f>
        <v>167090</v>
      </c>
      <c r="H26" s="85"/>
      <c r="I26" s="125">
        <f t="shared" si="0"/>
        <v>612577</v>
      </c>
      <c r="J26" s="126"/>
      <c r="K26" s="123">
        <f t="shared" si="1"/>
        <v>112.35821716801173</v>
      </c>
      <c r="L26" s="123"/>
      <c r="M26" s="127">
        <v>154.40533662208787</v>
      </c>
      <c r="N26" s="123"/>
      <c r="O26" s="123">
        <f t="shared" si="2"/>
        <v>-42.047119454076139</v>
      </c>
      <c r="P26" s="97"/>
    </row>
    <row r="27" spans="1:16" s="95" customFormat="1" x14ac:dyDescent="0.25">
      <c r="A27" s="94" t="s">
        <v>40</v>
      </c>
      <c r="B27" s="94"/>
      <c r="C27" s="85">
        <v>176337</v>
      </c>
      <c r="D27" s="98"/>
      <c r="E27" s="108">
        <f>'Kosten absolut'!P26</f>
        <v>30637246</v>
      </c>
      <c r="F27" s="108"/>
      <c r="G27" s="108">
        <f>Kobe!P26</f>
        <v>6305998</v>
      </c>
      <c r="H27" s="85"/>
      <c r="I27" s="125">
        <f t="shared" si="0"/>
        <v>24331248</v>
      </c>
      <c r="J27" s="126"/>
      <c r="K27" s="123">
        <f t="shared" si="1"/>
        <v>137.98152401367835</v>
      </c>
      <c r="L27" s="123"/>
      <c r="M27" s="127">
        <v>193.71739349680968</v>
      </c>
      <c r="N27" s="123"/>
      <c r="O27" s="123">
        <f t="shared" si="2"/>
        <v>-55.735869483131324</v>
      </c>
      <c r="P27" s="97"/>
    </row>
    <row r="28" spans="1:16" s="95" customFormat="1" x14ac:dyDescent="0.25">
      <c r="A28" s="94" t="s">
        <v>41</v>
      </c>
      <c r="B28" s="94"/>
      <c r="C28" s="85">
        <v>74724</v>
      </c>
      <c r="D28" s="98"/>
      <c r="E28" s="108">
        <f>'Kosten absolut'!P27</f>
        <v>12909463</v>
      </c>
      <c r="F28" s="108"/>
      <c r="G28" s="108">
        <f>Kobe!P27</f>
        <v>2545509</v>
      </c>
      <c r="H28" s="85"/>
      <c r="I28" s="125">
        <f t="shared" si="0"/>
        <v>10363954</v>
      </c>
      <c r="J28" s="126"/>
      <c r="K28" s="123">
        <f t="shared" si="1"/>
        <v>138.6964562924897</v>
      </c>
      <c r="L28" s="123"/>
      <c r="M28" s="127">
        <v>202.97828802721017</v>
      </c>
      <c r="N28" s="123"/>
      <c r="O28" s="123">
        <f t="shared" si="2"/>
        <v>-64.28183173472047</v>
      </c>
      <c r="P28" s="97"/>
    </row>
    <row r="29" spans="1:16" s="95" customFormat="1" x14ac:dyDescent="0.25">
      <c r="A29" s="94" t="s">
        <v>42</v>
      </c>
      <c r="B29" s="94"/>
      <c r="C29" s="85">
        <v>225991</v>
      </c>
      <c r="D29" s="98"/>
      <c r="E29" s="108">
        <f>'Kosten absolut'!P28</f>
        <v>45330427</v>
      </c>
      <c r="F29" s="108"/>
      <c r="G29" s="108">
        <f>Kobe!P28</f>
        <v>8480030</v>
      </c>
      <c r="H29" s="85"/>
      <c r="I29" s="125">
        <f t="shared" si="0"/>
        <v>36850397</v>
      </c>
      <c r="J29" s="126"/>
      <c r="K29" s="123">
        <f t="shared" si="1"/>
        <v>163.0613475757884</v>
      </c>
      <c r="L29" s="123"/>
      <c r="M29" s="127">
        <v>209.39909570727622</v>
      </c>
      <c r="N29" s="123"/>
      <c r="O29" s="123">
        <f t="shared" si="2"/>
        <v>-46.337748131487814</v>
      </c>
      <c r="P29" s="97"/>
    </row>
    <row r="30" spans="1:16" s="95" customFormat="1" x14ac:dyDescent="0.25">
      <c r="A30" s="94" t="s">
        <v>43</v>
      </c>
      <c r="B30" s="94"/>
      <c r="C30" s="85">
        <v>84793</v>
      </c>
      <c r="D30" s="98"/>
      <c r="E30" s="108">
        <f>'Kosten absolut'!P29</f>
        <v>16598589</v>
      </c>
      <c r="F30" s="108"/>
      <c r="G30" s="108">
        <f>Kobe!P29</f>
        <v>3204481</v>
      </c>
      <c r="H30" s="85"/>
      <c r="I30" s="125">
        <f t="shared" si="0"/>
        <v>13394108</v>
      </c>
      <c r="J30" s="126"/>
      <c r="K30" s="123">
        <f t="shared" si="1"/>
        <v>157.96242614366753</v>
      </c>
      <c r="L30" s="123"/>
      <c r="M30" s="127">
        <v>201.63754339313749</v>
      </c>
      <c r="N30" s="123"/>
      <c r="O30" s="123">
        <f t="shared" si="2"/>
        <v>-43.675117249469963</v>
      </c>
      <c r="P30" s="97"/>
    </row>
    <row r="31" spans="1:16" s="95" customFormat="1" x14ac:dyDescent="0.25">
      <c r="A31" s="94" t="s">
        <v>44</v>
      </c>
      <c r="B31" s="94"/>
      <c r="C31" s="85">
        <v>134409</v>
      </c>
      <c r="D31" s="98"/>
      <c r="E31" s="108">
        <f>'Kosten absolut'!P30</f>
        <v>26630388</v>
      </c>
      <c r="F31" s="108"/>
      <c r="G31" s="108">
        <f>Kobe!P30</f>
        <v>5598168</v>
      </c>
      <c r="H31" s="85"/>
      <c r="I31" s="125">
        <f t="shared" si="0"/>
        <v>21032220</v>
      </c>
      <c r="J31" s="126"/>
      <c r="K31" s="123">
        <f t="shared" si="1"/>
        <v>156.47925362140927</v>
      </c>
      <c r="L31" s="123"/>
      <c r="M31" s="127">
        <v>275.95750827317556</v>
      </c>
      <c r="N31" s="123"/>
      <c r="O31" s="123">
        <f t="shared" si="2"/>
        <v>-119.47825465176629</v>
      </c>
      <c r="P31" s="97"/>
    </row>
    <row r="32" spans="1:16" s="95" customFormat="1" x14ac:dyDescent="0.25">
      <c r="A32" s="94" t="s">
        <v>45</v>
      </c>
      <c r="B32" s="94"/>
      <c r="C32" s="85">
        <v>292219</v>
      </c>
      <c r="D32" s="98"/>
      <c r="E32" s="108">
        <f>'Kosten absolut'!P31</f>
        <v>69131908</v>
      </c>
      <c r="F32" s="108"/>
      <c r="G32" s="108">
        <f>Kobe!P31</f>
        <v>12922690</v>
      </c>
      <c r="H32" s="85"/>
      <c r="I32" s="125">
        <f t="shared" si="0"/>
        <v>56209218</v>
      </c>
      <c r="J32" s="126"/>
      <c r="K32" s="123">
        <f t="shared" si="1"/>
        <v>192.35305712496449</v>
      </c>
      <c r="L32" s="123"/>
      <c r="M32" s="127">
        <v>274.26870123787285</v>
      </c>
      <c r="N32" s="123"/>
      <c r="O32" s="123">
        <f t="shared" si="2"/>
        <v>-81.915644112908353</v>
      </c>
      <c r="P32" s="97"/>
    </row>
    <row r="33" spans="1:16" s="95" customFormat="1" x14ac:dyDescent="0.25">
      <c r="A33" s="94" t="s">
        <v>46</v>
      </c>
      <c r="B33" s="94"/>
      <c r="C33" s="85">
        <v>121425</v>
      </c>
      <c r="D33" s="98"/>
      <c r="E33" s="108">
        <f>'Kosten absolut'!P32</f>
        <v>21876543</v>
      </c>
      <c r="F33" s="108"/>
      <c r="G33" s="108">
        <f>Kobe!P32</f>
        <v>4257279</v>
      </c>
      <c r="H33" s="85"/>
      <c r="I33" s="125">
        <f t="shared" si="0"/>
        <v>17619264</v>
      </c>
      <c r="J33" s="126"/>
      <c r="K33" s="123">
        <f t="shared" si="1"/>
        <v>145.10408894379248</v>
      </c>
      <c r="L33" s="123"/>
      <c r="M33" s="127">
        <v>215.60181916223522</v>
      </c>
      <c r="N33" s="123"/>
      <c r="O33" s="123">
        <f t="shared" si="2"/>
        <v>-70.49773021844274</v>
      </c>
      <c r="P33" s="97"/>
    </row>
    <row r="34" spans="1:16" s="95" customFormat="1" x14ac:dyDescent="0.25">
      <c r="A34" s="94" t="s">
        <v>47</v>
      </c>
      <c r="B34" s="94"/>
      <c r="C34" s="85">
        <v>70341</v>
      </c>
      <c r="D34" s="98"/>
      <c r="E34" s="108">
        <f>'Kosten absolut'!P33</f>
        <v>13790521</v>
      </c>
      <c r="F34" s="108"/>
      <c r="G34" s="108">
        <f>Kobe!P33</f>
        <v>2535244</v>
      </c>
      <c r="H34" s="85"/>
      <c r="I34" s="125">
        <f t="shared" si="0"/>
        <v>11255277</v>
      </c>
      <c r="J34" s="126"/>
      <c r="K34" s="123">
        <f t="shared" si="1"/>
        <v>160.01019320168891</v>
      </c>
      <c r="L34" s="123"/>
      <c r="M34" s="127">
        <v>255.69187098114762</v>
      </c>
      <c r="N34" s="123"/>
      <c r="O34" s="123">
        <f t="shared" si="2"/>
        <v>-95.68167777945871</v>
      </c>
      <c r="P34" s="97"/>
    </row>
    <row r="35" spans="1:16" s="95" customFormat="1" x14ac:dyDescent="0.25">
      <c r="A35" s="94" t="s">
        <v>48</v>
      </c>
      <c r="B35" s="94"/>
      <c r="C35" s="85">
        <v>194321</v>
      </c>
      <c r="D35" s="98"/>
      <c r="E35" s="108">
        <f>'Kosten absolut'!P34</f>
        <v>53206698</v>
      </c>
      <c r="F35" s="108"/>
      <c r="G35" s="108">
        <f>Kobe!P34</f>
        <v>9313585</v>
      </c>
      <c r="H35" s="85"/>
      <c r="I35" s="125">
        <f t="shared" si="0"/>
        <v>43893113</v>
      </c>
      <c r="J35" s="126"/>
      <c r="K35" s="123">
        <f t="shared" si="1"/>
        <v>225.87941087170196</v>
      </c>
      <c r="L35" s="123"/>
      <c r="M35" s="127">
        <v>315.03282151326431</v>
      </c>
      <c r="N35" s="123"/>
      <c r="O35" s="123">
        <f t="shared" si="2"/>
        <v>-89.153410641562346</v>
      </c>
      <c r="P35" s="97"/>
    </row>
    <row r="36" spans="1:16" s="95" customFormat="1" x14ac:dyDescent="0.25">
      <c r="A36" s="94" t="s">
        <v>49</v>
      </c>
      <c r="B36" s="94"/>
      <c r="C36" s="85">
        <v>25934</v>
      </c>
      <c r="D36" s="98"/>
      <c r="E36" s="108">
        <f>'Kosten absolut'!P35</f>
        <v>4639632</v>
      </c>
      <c r="F36" s="108"/>
      <c r="G36" s="108">
        <f>Kobe!P35</f>
        <v>1015120</v>
      </c>
      <c r="H36" s="85"/>
      <c r="I36" s="125">
        <f t="shared" si="0"/>
        <v>3624512</v>
      </c>
      <c r="J36" s="126"/>
      <c r="K36" s="123">
        <f t="shared" si="1"/>
        <v>139.75908074342561</v>
      </c>
      <c r="L36" s="123"/>
      <c r="M36" s="127">
        <v>254.42933709319669</v>
      </c>
      <c r="N36" s="123"/>
      <c r="O36" s="123">
        <f t="shared" si="2"/>
        <v>-114.67025634977108</v>
      </c>
      <c r="P36" s="97"/>
    </row>
    <row r="37" spans="1:16" s="95" customFormat="1" x14ac:dyDescent="0.25">
      <c r="A37" s="95" t="s">
        <v>50</v>
      </c>
      <c r="C37" s="85">
        <f>SUM(C11:C36)</f>
        <v>3089288</v>
      </c>
      <c r="D37" s="85"/>
      <c r="E37" s="108">
        <f>'Kosten absolut'!P36</f>
        <v>631563398</v>
      </c>
      <c r="F37" s="85"/>
      <c r="G37" s="108">
        <f>Kobe!P36</f>
        <v>122441092</v>
      </c>
      <c r="H37" s="85"/>
      <c r="I37" s="125">
        <f t="shared" si="0"/>
        <v>509122306</v>
      </c>
      <c r="J37" s="126"/>
      <c r="K37" s="123">
        <f t="shared" si="1"/>
        <v>164.80247422707109</v>
      </c>
      <c r="L37" s="127"/>
      <c r="M37" s="127">
        <v>237.62564805600238</v>
      </c>
      <c r="N37" s="127"/>
      <c r="O37" s="123">
        <f t="shared" si="2"/>
        <v>-72.823173828931289</v>
      </c>
    </row>
  </sheetData>
  <phoneticPr fontId="0" type="noConversion"/>
  <pageMargins left="0.78740157480314965" right="0.78740157480314965" top="0.77" bottom="0.73" header="0.51181102362204722" footer="0.51181102362204722"/>
  <pageSetup paperSize="9" orientation="landscape" horizontalDpi="300" verticalDpi="300" r:id="rId1"/>
  <headerFooter alignWithMargins="0">
    <oddHeader>&amp;A</oddHeader>
    <oddFooter>Seite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189</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193</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147</v>
      </c>
      <c r="D8" s="49"/>
      <c r="E8" s="104" t="s">
        <v>147</v>
      </c>
      <c r="F8" s="49"/>
      <c r="G8" s="104" t="s">
        <v>147</v>
      </c>
      <c r="H8" s="49"/>
      <c r="I8" s="104" t="s">
        <v>147</v>
      </c>
      <c r="J8" s="49"/>
      <c r="K8" s="105" t="s">
        <v>148</v>
      </c>
      <c r="L8" s="52"/>
      <c r="M8" s="90" t="s">
        <v>60</v>
      </c>
      <c r="N8" s="51"/>
      <c r="O8" s="106" t="s">
        <v>148</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650683</v>
      </c>
      <c r="D11" s="98"/>
      <c r="E11" s="108">
        <f>'Kosten absolut'!R10</f>
        <v>129658466</v>
      </c>
      <c r="F11" s="108"/>
      <c r="G11" s="108">
        <f>Kobe!R10</f>
        <v>27195765</v>
      </c>
      <c r="H11" s="85"/>
      <c r="I11" s="125">
        <f>E11-G11</f>
        <v>102462701</v>
      </c>
      <c r="J11" s="126"/>
      <c r="K11" s="123">
        <f>I11/C11</f>
        <v>157.46946055145133</v>
      </c>
      <c r="L11" s="123"/>
      <c r="M11" s="127">
        <v>227.51840537417607</v>
      </c>
      <c r="N11" s="123"/>
      <c r="O11" s="123">
        <f>K11-M11</f>
        <v>-70.048944822724735</v>
      </c>
      <c r="P11" s="96"/>
      <c r="R11" s="139"/>
    </row>
    <row r="12" spans="1:19" s="95" customFormat="1" x14ac:dyDescent="0.25">
      <c r="A12" s="94" t="s">
        <v>25</v>
      </c>
      <c r="B12" s="94"/>
      <c r="C12" s="85">
        <v>439729</v>
      </c>
      <c r="D12" s="98"/>
      <c r="E12" s="108">
        <f>'Kosten absolut'!R11</f>
        <v>88529661</v>
      </c>
      <c r="F12" s="108"/>
      <c r="G12" s="108">
        <f>Kobe!R11</f>
        <v>17006658</v>
      </c>
      <c r="H12" s="85"/>
      <c r="I12" s="125">
        <f t="shared" ref="I12:I37" si="0">E12-G12</f>
        <v>71523003</v>
      </c>
      <c r="J12" s="126"/>
      <c r="K12" s="123">
        <f t="shared" ref="K12:K37" si="1">I12/C12</f>
        <v>162.65245867341022</v>
      </c>
      <c r="L12" s="123"/>
      <c r="M12" s="127">
        <v>261.06626197401471</v>
      </c>
      <c r="N12" s="123"/>
      <c r="O12" s="123">
        <f t="shared" ref="O12:O37" si="2">K12-M12</f>
        <v>-98.413803300604485</v>
      </c>
      <c r="P12" s="97"/>
    </row>
    <row r="13" spans="1:19" s="95" customFormat="1" x14ac:dyDescent="0.25">
      <c r="A13" s="94" t="s">
        <v>26</v>
      </c>
      <c r="B13" s="94"/>
      <c r="C13" s="85">
        <v>171728</v>
      </c>
      <c r="D13" s="98"/>
      <c r="E13" s="108">
        <f>'Kosten absolut'!R12</f>
        <v>26010515</v>
      </c>
      <c r="F13" s="108"/>
      <c r="G13" s="108">
        <f>Kobe!R12</f>
        <v>5572018</v>
      </c>
      <c r="H13" s="85"/>
      <c r="I13" s="125">
        <f t="shared" si="0"/>
        <v>20438497</v>
      </c>
      <c r="J13" s="126"/>
      <c r="K13" s="123">
        <f t="shared" si="1"/>
        <v>119.01668335973167</v>
      </c>
      <c r="L13" s="123"/>
      <c r="M13" s="127">
        <v>201.19142016497509</v>
      </c>
      <c r="N13" s="123"/>
      <c r="O13" s="123">
        <f t="shared" si="2"/>
        <v>-82.174736805243413</v>
      </c>
      <c r="P13" s="97"/>
    </row>
    <row r="14" spans="1:19" s="95" customFormat="1" x14ac:dyDescent="0.25">
      <c r="A14" s="94" t="s">
        <v>27</v>
      </c>
      <c r="B14" s="94"/>
      <c r="C14" s="85">
        <v>14595</v>
      </c>
      <c r="D14" s="98"/>
      <c r="E14" s="108">
        <f>'Kosten absolut'!R13</f>
        <v>1993495</v>
      </c>
      <c r="F14" s="108"/>
      <c r="G14" s="108">
        <f>Kobe!R13</f>
        <v>483476</v>
      </c>
      <c r="H14" s="85"/>
      <c r="I14" s="125">
        <f t="shared" si="0"/>
        <v>1510019</v>
      </c>
      <c r="J14" s="126"/>
      <c r="K14" s="123">
        <f t="shared" si="1"/>
        <v>103.46139088729016</v>
      </c>
      <c r="L14" s="123"/>
      <c r="M14" s="127">
        <v>196.88180810162586</v>
      </c>
      <c r="N14" s="123"/>
      <c r="O14" s="123">
        <f t="shared" si="2"/>
        <v>-93.4204172143357</v>
      </c>
      <c r="P14" s="97"/>
    </row>
    <row r="15" spans="1:19" s="95" customFormat="1" x14ac:dyDescent="0.25">
      <c r="A15" s="94" t="s">
        <v>28</v>
      </c>
      <c r="B15" s="94"/>
      <c r="C15" s="85">
        <v>67455</v>
      </c>
      <c r="D15" s="98"/>
      <c r="E15" s="108">
        <f>'Kosten absolut'!R14</f>
        <v>11553930</v>
      </c>
      <c r="F15" s="108"/>
      <c r="G15" s="108">
        <f>Kobe!R14</f>
        <v>2574204</v>
      </c>
      <c r="H15" s="85"/>
      <c r="I15" s="125">
        <f t="shared" si="0"/>
        <v>8979726</v>
      </c>
      <c r="J15" s="126"/>
      <c r="K15" s="123">
        <f t="shared" si="1"/>
        <v>133.121725594841</v>
      </c>
      <c r="L15" s="123"/>
      <c r="M15" s="127">
        <v>195.98185553151399</v>
      </c>
      <c r="N15" s="123"/>
      <c r="O15" s="123">
        <f t="shared" si="2"/>
        <v>-62.86012993667299</v>
      </c>
      <c r="P15" s="97"/>
    </row>
    <row r="16" spans="1:19" s="95" customFormat="1" x14ac:dyDescent="0.25">
      <c r="A16" s="94" t="s">
        <v>29</v>
      </c>
      <c r="B16" s="94"/>
      <c r="C16" s="85">
        <v>16230</v>
      </c>
      <c r="D16" s="98"/>
      <c r="E16" s="108">
        <f>'Kosten absolut'!R15</f>
        <v>2389317</v>
      </c>
      <c r="F16" s="108"/>
      <c r="G16" s="108">
        <f>Kobe!R15</f>
        <v>560908</v>
      </c>
      <c r="H16" s="85"/>
      <c r="I16" s="125">
        <f t="shared" si="0"/>
        <v>1828409</v>
      </c>
      <c r="J16" s="126"/>
      <c r="K16" s="123">
        <f t="shared" si="1"/>
        <v>112.65613062230437</v>
      </c>
      <c r="L16" s="123"/>
      <c r="M16" s="127">
        <v>192.07759736840475</v>
      </c>
      <c r="N16" s="123"/>
      <c r="O16" s="123">
        <f t="shared" si="2"/>
        <v>-79.421466746100378</v>
      </c>
      <c r="P16" s="97"/>
    </row>
    <row r="17" spans="1:16" s="95" customFormat="1" x14ac:dyDescent="0.25">
      <c r="A17" s="94" t="s">
        <v>30</v>
      </c>
      <c r="B17" s="94"/>
      <c r="C17" s="85">
        <v>19795</v>
      </c>
      <c r="D17" s="98"/>
      <c r="E17" s="108">
        <f>'Kosten absolut'!R16</f>
        <v>2847799</v>
      </c>
      <c r="F17" s="108"/>
      <c r="G17" s="108">
        <f>Kobe!R16</f>
        <v>658516</v>
      </c>
      <c r="H17" s="85"/>
      <c r="I17" s="125">
        <f t="shared" si="0"/>
        <v>2189283</v>
      </c>
      <c r="J17" s="126"/>
      <c r="K17" s="123">
        <f t="shared" si="1"/>
        <v>110.5977772164688</v>
      </c>
      <c r="L17" s="123"/>
      <c r="M17" s="127">
        <v>179.4601836330686</v>
      </c>
      <c r="N17" s="123"/>
      <c r="O17" s="123">
        <f t="shared" si="2"/>
        <v>-68.862406416599796</v>
      </c>
      <c r="P17" s="97"/>
    </row>
    <row r="18" spans="1:16" s="95" customFormat="1" x14ac:dyDescent="0.25">
      <c r="A18" s="94" t="s">
        <v>31</v>
      </c>
      <c r="B18" s="94"/>
      <c r="C18" s="85">
        <v>15548</v>
      </c>
      <c r="D18" s="98"/>
      <c r="E18" s="108">
        <f>'Kosten absolut'!R17</f>
        <v>2324382</v>
      </c>
      <c r="F18" s="108"/>
      <c r="G18" s="108">
        <f>Kobe!R17</f>
        <v>549700</v>
      </c>
      <c r="H18" s="85"/>
      <c r="I18" s="125">
        <f t="shared" si="0"/>
        <v>1774682</v>
      </c>
      <c r="J18" s="126"/>
      <c r="K18" s="123">
        <f t="shared" si="1"/>
        <v>114.14214046822742</v>
      </c>
      <c r="L18" s="123"/>
      <c r="M18" s="127">
        <v>194.82178204275743</v>
      </c>
      <c r="N18" s="123"/>
      <c r="O18" s="123">
        <f t="shared" si="2"/>
        <v>-80.67964157453001</v>
      </c>
      <c r="P18" s="97"/>
    </row>
    <row r="19" spans="1:16" s="95" customFormat="1" x14ac:dyDescent="0.25">
      <c r="A19" s="94" t="s">
        <v>32</v>
      </c>
      <c r="B19" s="94"/>
      <c r="C19" s="85">
        <v>56341</v>
      </c>
      <c r="D19" s="98"/>
      <c r="E19" s="108">
        <f>'Kosten absolut'!R18</f>
        <v>10045454</v>
      </c>
      <c r="F19" s="108"/>
      <c r="G19" s="108">
        <f>Kobe!R18</f>
        <v>2049334</v>
      </c>
      <c r="H19" s="85"/>
      <c r="I19" s="125">
        <f t="shared" si="0"/>
        <v>7996120</v>
      </c>
      <c r="J19" s="126"/>
      <c r="K19" s="123">
        <f t="shared" si="1"/>
        <v>141.9236435278039</v>
      </c>
      <c r="L19" s="123"/>
      <c r="M19" s="127">
        <v>193.28840267434069</v>
      </c>
      <c r="N19" s="123"/>
      <c r="O19" s="123">
        <f t="shared" si="2"/>
        <v>-51.364759146536784</v>
      </c>
      <c r="P19" s="97"/>
    </row>
    <row r="20" spans="1:16" s="95" customFormat="1" x14ac:dyDescent="0.25">
      <c r="A20" s="94" t="s">
        <v>33</v>
      </c>
      <c r="B20" s="94"/>
      <c r="C20" s="85">
        <v>129624</v>
      </c>
      <c r="D20" s="98"/>
      <c r="E20" s="108">
        <f>'Kosten absolut'!R19</f>
        <v>24707617</v>
      </c>
      <c r="F20" s="108"/>
      <c r="G20" s="108">
        <f>Kobe!R19</f>
        <v>5183655</v>
      </c>
      <c r="H20" s="85"/>
      <c r="I20" s="125">
        <f t="shared" si="0"/>
        <v>19523962</v>
      </c>
      <c r="J20" s="126"/>
      <c r="K20" s="123">
        <f t="shared" si="1"/>
        <v>150.61996235265073</v>
      </c>
      <c r="L20" s="123"/>
      <c r="M20" s="127">
        <v>226.89977583303562</v>
      </c>
      <c r="N20" s="123"/>
      <c r="O20" s="123">
        <f t="shared" si="2"/>
        <v>-76.279813480384888</v>
      </c>
      <c r="P20" s="97"/>
    </row>
    <row r="21" spans="1:16" s="95" customFormat="1" x14ac:dyDescent="0.25">
      <c r="A21" s="94" t="s">
        <v>34</v>
      </c>
      <c r="B21" s="94"/>
      <c r="C21" s="85">
        <v>115068</v>
      </c>
      <c r="D21" s="98"/>
      <c r="E21" s="108">
        <f>'Kosten absolut'!R20</f>
        <v>20548819</v>
      </c>
      <c r="F21" s="108"/>
      <c r="G21" s="108">
        <f>Kobe!R20</f>
        <v>4364884</v>
      </c>
      <c r="H21" s="85"/>
      <c r="I21" s="125">
        <f t="shared" si="0"/>
        <v>16183935</v>
      </c>
      <c r="J21" s="126"/>
      <c r="K21" s="123">
        <f t="shared" si="1"/>
        <v>140.64670455730524</v>
      </c>
      <c r="L21" s="123"/>
      <c r="M21" s="127">
        <v>229.40441708157729</v>
      </c>
      <c r="N21" s="123"/>
      <c r="O21" s="123">
        <f t="shared" si="2"/>
        <v>-88.757712524272051</v>
      </c>
      <c r="P21" s="97"/>
    </row>
    <row r="22" spans="1:16" s="95" customFormat="1" x14ac:dyDescent="0.25">
      <c r="A22" s="94" t="s">
        <v>35</v>
      </c>
      <c r="B22" s="94"/>
      <c r="C22" s="85">
        <v>78638</v>
      </c>
      <c r="D22" s="98"/>
      <c r="E22" s="108">
        <f>'Kosten absolut'!R21</f>
        <v>19157267</v>
      </c>
      <c r="F22" s="108"/>
      <c r="G22" s="108">
        <f>Kobe!R21</f>
        <v>3472733</v>
      </c>
      <c r="H22" s="85"/>
      <c r="I22" s="125">
        <f t="shared" si="0"/>
        <v>15684534</v>
      </c>
      <c r="J22" s="126"/>
      <c r="K22" s="123">
        <f t="shared" si="1"/>
        <v>199.4523512805514</v>
      </c>
      <c r="L22" s="123"/>
      <c r="M22" s="127">
        <v>327.13457403376202</v>
      </c>
      <c r="N22" s="123"/>
      <c r="O22" s="123">
        <f t="shared" si="2"/>
        <v>-127.68222275321062</v>
      </c>
      <c r="P22" s="97"/>
    </row>
    <row r="23" spans="1:16" s="95" customFormat="1" x14ac:dyDescent="0.25">
      <c r="A23" s="94" t="s">
        <v>36</v>
      </c>
      <c r="B23" s="94"/>
      <c r="C23" s="85">
        <v>125882</v>
      </c>
      <c r="D23" s="98"/>
      <c r="E23" s="108">
        <f>'Kosten absolut'!R22</f>
        <v>25113214</v>
      </c>
      <c r="F23" s="108"/>
      <c r="G23" s="108">
        <f>Kobe!R22</f>
        <v>5534485</v>
      </c>
      <c r="H23" s="85"/>
      <c r="I23" s="125">
        <f t="shared" si="0"/>
        <v>19578729</v>
      </c>
      <c r="J23" s="126"/>
      <c r="K23" s="123">
        <f t="shared" si="1"/>
        <v>155.53239541793107</v>
      </c>
      <c r="L23" s="123"/>
      <c r="M23" s="127">
        <v>243.03264566803776</v>
      </c>
      <c r="N23" s="123"/>
      <c r="O23" s="123">
        <f t="shared" si="2"/>
        <v>-87.500250250106689</v>
      </c>
      <c r="P23" s="97"/>
    </row>
    <row r="24" spans="1:16" s="95" customFormat="1" x14ac:dyDescent="0.25">
      <c r="A24" s="94" t="s">
        <v>37</v>
      </c>
      <c r="B24" s="94"/>
      <c r="C24" s="85">
        <v>31745</v>
      </c>
      <c r="D24" s="98"/>
      <c r="E24" s="108">
        <f>'Kosten absolut'!R23</f>
        <v>5941878</v>
      </c>
      <c r="F24" s="108"/>
      <c r="G24" s="108">
        <f>Kobe!R23</f>
        <v>1212695</v>
      </c>
      <c r="H24" s="85"/>
      <c r="I24" s="125">
        <f t="shared" si="0"/>
        <v>4729183</v>
      </c>
      <c r="J24" s="126"/>
      <c r="K24" s="123">
        <f t="shared" si="1"/>
        <v>148.97410615845016</v>
      </c>
      <c r="L24" s="123"/>
      <c r="M24" s="127">
        <v>221.19453368998342</v>
      </c>
      <c r="N24" s="123"/>
      <c r="O24" s="123">
        <f t="shared" si="2"/>
        <v>-72.220427531533261</v>
      </c>
      <c r="P24" s="97"/>
    </row>
    <row r="25" spans="1:16" s="95" customFormat="1" x14ac:dyDescent="0.25">
      <c r="A25" s="94" t="s">
        <v>38</v>
      </c>
      <c r="B25" s="94"/>
      <c r="C25" s="85">
        <v>22982</v>
      </c>
      <c r="D25" s="98"/>
      <c r="E25" s="108">
        <f>'Kosten absolut'!R24</f>
        <v>3240794</v>
      </c>
      <c r="F25" s="108"/>
      <c r="G25" s="108">
        <f>Kobe!R24</f>
        <v>766689</v>
      </c>
      <c r="H25" s="85"/>
      <c r="I25" s="125">
        <f t="shared" si="0"/>
        <v>2474105</v>
      </c>
      <c r="J25" s="126"/>
      <c r="K25" s="123">
        <f t="shared" si="1"/>
        <v>107.65403359150639</v>
      </c>
      <c r="L25" s="123"/>
      <c r="M25" s="127">
        <v>180.87768235656205</v>
      </c>
      <c r="N25" s="123"/>
      <c r="O25" s="123">
        <f t="shared" si="2"/>
        <v>-73.223648765055657</v>
      </c>
      <c r="P25" s="97"/>
    </row>
    <row r="26" spans="1:16" s="95" customFormat="1" x14ac:dyDescent="0.25">
      <c r="A26" s="94" t="s">
        <v>39</v>
      </c>
      <c r="B26" s="94"/>
      <c r="C26" s="85">
        <v>6256</v>
      </c>
      <c r="D26" s="98"/>
      <c r="E26" s="108">
        <f>'Kosten absolut'!R25</f>
        <v>778888</v>
      </c>
      <c r="F26" s="108"/>
      <c r="G26" s="108">
        <f>Kobe!R25</f>
        <v>195773</v>
      </c>
      <c r="H26" s="85"/>
      <c r="I26" s="125">
        <f t="shared" si="0"/>
        <v>583115</v>
      </c>
      <c r="J26" s="126"/>
      <c r="K26" s="123">
        <f t="shared" si="1"/>
        <v>93.208919437340157</v>
      </c>
      <c r="L26" s="123"/>
      <c r="M26" s="127">
        <v>154.40533662208787</v>
      </c>
      <c r="N26" s="123"/>
      <c r="O26" s="123">
        <f t="shared" si="2"/>
        <v>-61.196417184747716</v>
      </c>
      <c r="P26" s="97"/>
    </row>
    <row r="27" spans="1:16" s="95" customFormat="1" x14ac:dyDescent="0.25">
      <c r="A27" s="94" t="s">
        <v>40</v>
      </c>
      <c r="B27" s="94"/>
      <c r="C27" s="85">
        <v>210695</v>
      </c>
      <c r="D27" s="98"/>
      <c r="E27" s="108">
        <f>'Kosten absolut'!R26</f>
        <v>33283873</v>
      </c>
      <c r="F27" s="108"/>
      <c r="G27" s="108">
        <f>Kobe!R26</f>
        <v>7355144</v>
      </c>
      <c r="H27" s="85"/>
      <c r="I27" s="125">
        <f t="shared" si="0"/>
        <v>25928729</v>
      </c>
      <c r="J27" s="126"/>
      <c r="K27" s="123">
        <f t="shared" si="1"/>
        <v>123.06285863451909</v>
      </c>
      <c r="L27" s="123"/>
      <c r="M27" s="127">
        <v>193.71739349680968</v>
      </c>
      <c r="N27" s="123"/>
      <c r="O27" s="123">
        <f t="shared" si="2"/>
        <v>-70.654534862290589</v>
      </c>
      <c r="P27" s="97"/>
    </row>
    <row r="28" spans="1:16" s="95" customFormat="1" x14ac:dyDescent="0.25">
      <c r="A28" s="94" t="s">
        <v>41</v>
      </c>
      <c r="B28" s="94"/>
      <c r="C28" s="85">
        <v>88582</v>
      </c>
      <c r="D28" s="98"/>
      <c r="E28" s="108">
        <f>'Kosten absolut'!R27</f>
        <v>13309019</v>
      </c>
      <c r="F28" s="108"/>
      <c r="G28" s="108">
        <f>Kobe!R27</f>
        <v>2985696</v>
      </c>
      <c r="H28" s="85"/>
      <c r="I28" s="125">
        <f t="shared" si="0"/>
        <v>10323323</v>
      </c>
      <c r="J28" s="126"/>
      <c r="K28" s="123">
        <f t="shared" si="1"/>
        <v>116.53973719265765</v>
      </c>
      <c r="L28" s="123"/>
      <c r="M28" s="127">
        <v>202.97828802721017</v>
      </c>
      <c r="N28" s="123"/>
      <c r="O28" s="123">
        <f t="shared" si="2"/>
        <v>-86.438550834552515</v>
      </c>
      <c r="P28" s="97"/>
    </row>
    <row r="29" spans="1:16" s="95" customFormat="1" x14ac:dyDescent="0.25">
      <c r="A29" s="94" t="s">
        <v>42</v>
      </c>
      <c r="B29" s="94"/>
      <c r="C29" s="85">
        <v>280275</v>
      </c>
      <c r="D29" s="98"/>
      <c r="E29" s="108">
        <f>'Kosten absolut'!R28</f>
        <v>50999533</v>
      </c>
      <c r="F29" s="108"/>
      <c r="G29" s="108">
        <f>Kobe!R28</f>
        <v>10603538</v>
      </c>
      <c r="H29" s="85"/>
      <c r="I29" s="125">
        <f t="shared" si="0"/>
        <v>40395995</v>
      </c>
      <c r="J29" s="126"/>
      <c r="K29" s="123">
        <f t="shared" si="1"/>
        <v>144.12985460708234</v>
      </c>
      <c r="L29" s="123"/>
      <c r="M29" s="127">
        <v>209.39909570727622</v>
      </c>
      <c r="N29" s="123"/>
      <c r="O29" s="123">
        <f t="shared" si="2"/>
        <v>-65.269241100193881</v>
      </c>
      <c r="P29" s="97"/>
    </row>
    <row r="30" spans="1:16" s="95" customFormat="1" x14ac:dyDescent="0.25">
      <c r="A30" s="94" t="s">
        <v>43</v>
      </c>
      <c r="B30" s="94"/>
      <c r="C30" s="85">
        <v>112335</v>
      </c>
      <c r="D30" s="98"/>
      <c r="E30" s="108">
        <f>'Kosten absolut'!R29</f>
        <v>18374699</v>
      </c>
      <c r="F30" s="108"/>
      <c r="G30" s="108">
        <f>Kobe!R29</f>
        <v>4183476</v>
      </c>
      <c r="H30" s="85"/>
      <c r="I30" s="125">
        <f t="shared" si="0"/>
        <v>14191223</v>
      </c>
      <c r="J30" s="126"/>
      <c r="K30" s="123">
        <f t="shared" si="1"/>
        <v>126.32948769306094</v>
      </c>
      <c r="L30" s="123"/>
      <c r="M30" s="127">
        <v>201.63754339313749</v>
      </c>
      <c r="N30" s="123"/>
      <c r="O30" s="123">
        <f t="shared" si="2"/>
        <v>-75.308055700076551</v>
      </c>
      <c r="P30" s="97"/>
    </row>
    <row r="31" spans="1:16" s="95" customFormat="1" x14ac:dyDescent="0.25">
      <c r="A31" s="94" t="s">
        <v>44</v>
      </c>
      <c r="B31" s="94"/>
      <c r="C31" s="85">
        <v>159942</v>
      </c>
      <c r="D31" s="98"/>
      <c r="E31" s="108">
        <f>'Kosten absolut'!R30</f>
        <v>31044849</v>
      </c>
      <c r="F31" s="108"/>
      <c r="G31" s="108">
        <f>Kobe!R30</f>
        <v>6908635</v>
      </c>
      <c r="H31" s="85"/>
      <c r="I31" s="125">
        <f t="shared" si="0"/>
        <v>24136214</v>
      </c>
      <c r="J31" s="126"/>
      <c r="K31" s="123">
        <f t="shared" si="1"/>
        <v>150.90604093984069</v>
      </c>
      <c r="L31" s="123"/>
      <c r="M31" s="127">
        <v>275.95750827317556</v>
      </c>
      <c r="N31" s="123"/>
      <c r="O31" s="123">
        <f t="shared" si="2"/>
        <v>-125.05146733333487</v>
      </c>
      <c r="P31" s="97"/>
    </row>
    <row r="32" spans="1:16" s="95" customFormat="1" x14ac:dyDescent="0.25">
      <c r="A32" s="94" t="s">
        <v>45</v>
      </c>
      <c r="B32" s="94"/>
      <c r="C32" s="85">
        <v>318062</v>
      </c>
      <c r="D32" s="98"/>
      <c r="E32" s="108">
        <f>'Kosten absolut'!R31</f>
        <v>71297223</v>
      </c>
      <c r="F32" s="108"/>
      <c r="G32" s="108">
        <f>Kobe!R31</f>
        <v>14508769</v>
      </c>
      <c r="H32" s="85"/>
      <c r="I32" s="125">
        <f t="shared" si="0"/>
        <v>56788454</v>
      </c>
      <c r="J32" s="126"/>
      <c r="K32" s="123">
        <f t="shared" si="1"/>
        <v>178.54523331928996</v>
      </c>
      <c r="L32" s="123"/>
      <c r="M32" s="127">
        <v>274.26870123787285</v>
      </c>
      <c r="N32" s="123"/>
      <c r="O32" s="123">
        <f t="shared" si="2"/>
        <v>-95.723467918582884</v>
      </c>
      <c r="P32" s="97"/>
    </row>
    <row r="33" spans="1:16" s="95" customFormat="1" x14ac:dyDescent="0.25">
      <c r="A33" s="94" t="s">
        <v>46</v>
      </c>
      <c r="B33" s="94"/>
      <c r="C33" s="85">
        <v>138234</v>
      </c>
      <c r="D33" s="98"/>
      <c r="E33" s="108">
        <f>'Kosten absolut'!R32</f>
        <v>23376478</v>
      </c>
      <c r="F33" s="108"/>
      <c r="G33" s="108">
        <f>Kobe!R32</f>
        <v>4854527</v>
      </c>
      <c r="H33" s="85"/>
      <c r="I33" s="125">
        <f t="shared" si="0"/>
        <v>18521951</v>
      </c>
      <c r="J33" s="126"/>
      <c r="K33" s="123">
        <f t="shared" si="1"/>
        <v>133.98983607506113</v>
      </c>
      <c r="L33" s="123"/>
      <c r="M33" s="127">
        <v>215.60181916223522</v>
      </c>
      <c r="N33" s="123"/>
      <c r="O33" s="123">
        <f t="shared" si="2"/>
        <v>-81.611983087174082</v>
      </c>
      <c r="P33" s="97"/>
    </row>
    <row r="34" spans="1:16" s="95" customFormat="1" x14ac:dyDescent="0.25">
      <c r="A34" s="94" t="s">
        <v>47</v>
      </c>
      <c r="B34" s="94"/>
      <c r="C34" s="85">
        <v>79208</v>
      </c>
      <c r="D34" s="98"/>
      <c r="E34" s="108">
        <f>'Kosten absolut'!R33</f>
        <v>14513417</v>
      </c>
      <c r="F34" s="108"/>
      <c r="G34" s="108">
        <f>Kobe!R33</f>
        <v>2889938</v>
      </c>
      <c r="H34" s="85"/>
      <c r="I34" s="125">
        <f t="shared" si="0"/>
        <v>11623479</v>
      </c>
      <c r="J34" s="126"/>
      <c r="K34" s="123">
        <f t="shared" si="1"/>
        <v>146.74627562872436</v>
      </c>
      <c r="L34" s="123"/>
      <c r="M34" s="127">
        <v>255.69187098114762</v>
      </c>
      <c r="N34" s="123"/>
      <c r="O34" s="123">
        <f t="shared" si="2"/>
        <v>-108.94559535242325</v>
      </c>
      <c r="P34" s="97"/>
    </row>
    <row r="35" spans="1:16" s="95" customFormat="1" x14ac:dyDescent="0.25">
      <c r="A35" s="94" t="s">
        <v>48</v>
      </c>
      <c r="B35" s="94"/>
      <c r="C35" s="85">
        <v>202831</v>
      </c>
      <c r="D35" s="98"/>
      <c r="E35" s="108">
        <f>'Kosten absolut'!R34</f>
        <v>57965712</v>
      </c>
      <c r="F35" s="108"/>
      <c r="G35" s="108">
        <f>Kobe!R34</f>
        <v>10267822</v>
      </c>
      <c r="H35" s="85"/>
      <c r="I35" s="125">
        <f t="shared" si="0"/>
        <v>47697890</v>
      </c>
      <c r="J35" s="126"/>
      <c r="K35" s="123">
        <f t="shared" si="1"/>
        <v>235.16074958955977</v>
      </c>
      <c r="L35" s="123"/>
      <c r="M35" s="127">
        <v>315.03282151326431</v>
      </c>
      <c r="N35" s="123"/>
      <c r="O35" s="123">
        <f t="shared" si="2"/>
        <v>-79.872071923704539</v>
      </c>
      <c r="P35" s="97"/>
    </row>
    <row r="36" spans="1:16" s="95" customFormat="1" x14ac:dyDescent="0.25">
      <c r="A36" s="94" t="s">
        <v>49</v>
      </c>
      <c r="B36" s="94"/>
      <c r="C36" s="85">
        <v>30108</v>
      </c>
      <c r="D36" s="98"/>
      <c r="E36" s="108">
        <f>'Kosten absolut'!R35</f>
        <v>5121413</v>
      </c>
      <c r="F36" s="108"/>
      <c r="G36" s="108">
        <f>Kobe!R35</f>
        <v>1167626</v>
      </c>
      <c r="H36" s="85"/>
      <c r="I36" s="125">
        <f t="shared" si="0"/>
        <v>3953787</v>
      </c>
      <c r="J36" s="126"/>
      <c r="K36" s="123">
        <f t="shared" si="1"/>
        <v>131.32014746911119</v>
      </c>
      <c r="L36" s="123"/>
      <c r="M36" s="127">
        <v>254.42933709319669</v>
      </c>
      <c r="N36" s="123"/>
      <c r="O36" s="123">
        <f t="shared" si="2"/>
        <v>-123.1091896240855</v>
      </c>
      <c r="P36" s="97"/>
    </row>
    <row r="37" spans="1:16" s="95" customFormat="1" x14ac:dyDescent="0.25">
      <c r="A37" s="95" t="s">
        <v>50</v>
      </c>
      <c r="C37" s="85">
        <f>SUM(C11:C36)</f>
        <v>3582571</v>
      </c>
      <c r="D37" s="85"/>
      <c r="E37" s="108">
        <f>'Kosten absolut'!R36</f>
        <v>694127712</v>
      </c>
      <c r="F37" s="85"/>
      <c r="G37" s="108">
        <f>Kobe!R36</f>
        <v>143106664</v>
      </c>
      <c r="H37" s="85"/>
      <c r="I37" s="125">
        <f t="shared" si="0"/>
        <v>551021048</v>
      </c>
      <c r="J37" s="126"/>
      <c r="K37" s="123">
        <f t="shared" si="1"/>
        <v>153.80603706109383</v>
      </c>
      <c r="L37" s="127"/>
      <c r="M37" s="127">
        <v>237.62564805600238</v>
      </c>
      <c r="N37" s="127"/>
      <c r="O37" s="123">
        <f t="shared" si="2"/>
        <v>-83.819610994908544</v>
      </c>
    </row>
  </sheetData>
  <phoneticPr fontId="0" type="noConversion"/>
  <pageMargins left="0.78740157480314965" right="0.78740157480314965" top="0.74"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194</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149</v>
      </c>
      <c r="D8" s="49"/>
      <c r="E8" s="104" t="s">
        <v>149</v>
      </c>
      <c r="F8" s="49"/>
      <c r="G8" s="104" t="s">
        <v>149</v>
      </c>
      <c r="H8" s="49"/>
      <c r="I8" s="104" t="s">
        <v>149</v>
      </c>
      <c r="J8" s="49"/>
      <c r="K8" s="105" t="s">
        <v>150</v>
      </c>
      <c r="L8" s="52"/>
      <c r="M8" s="90" t="s">
        <v>60</v>
      </c>
      <c r="N8" s="51"/>
      <c r="O8" s="106" t="s">
        <v>150</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663481</v>
      </c>
      <c r="D11" s="98"/>
      <c r="E11" s="108">
        <f>'Kosten absolut'!T10</f>
        <v>128381785</v>
      </c>
      <c r="F11" s="108"/>
      <c r="G11" s="108">
        <f>Kobe!T10</f>
        <v>27597455</v>
      </c>
      <c r="H11" s="85"/>
      <c r="I11" s="125">
        <f>E11-G11</f>
        <v>100784330</v>
      </c>
      <c r="J11" s="126"/>
      <c r="K11" s="123">
        <f>I11/C11</f>
        <v>151.90236042931147</v>
      </c>
      <c r="L11" s="123"/>
      <c r="M11" s="127">
        <v>227.51840537417607</v>
      </c>
      <c r="N11" s="123"/>
      <c r="O11" s="123">
        <f>K11-M11</f>
        <v>-75.616044944864598</v>
      </c>
      <c r="P11" s="96"/>
      <c r="R11" s="140"/>
    </row>
    <row r="12" spans="1:19" s="95" customFormat="1" x14ac:dyDescent="0.25">
      <c r="A12" s="94" t="s">
        <v>25</v>
      </c>
      <c r="B12" s="94"/>
      <c r="C12" s="85">
        <v>470828</v>
      </c>
      <c r="D12" s="98"/>
      <c r="E12" s="108">
        <f>'Kosten absolut'!T11</f>
        <v>91639786</v>
      </c>
      <c r="F12" s="108"/>
      <c r="G12" s="108">
        <f>Kobe!T11</f>
        <v>18418736</v>
      </c>
      <c r="H12" s="85"/>
      <c r="I12" s="125">
        <f t="shared" ref="I12:I37" si="0">E12-G12</f>
        <v>73221050</v>
      </c>
      <c r="J12" s="126"/>
      <c r="K12" s="123">
        <f t="shared" ref="K12:K37" si="1">I12/C12</f>
        <v>155.51549610473464</v>
      </c>
      <c r="L12" s="123"/>
      <c r="M12" s="127">
        <v>261.06626197401471</v>
      </c>
      <c r="N12" s="123"/>
      <c r="O12" s="123">
        <f t="shared" ref="O12:O37" si="2">K12-M12</f>
        <v>-105.55076586928007</v>
      </c>
      <c r="P12" s="97"/>
    </row>
    <row r="13" spans="1:19" s="95" customFormat="1" x14ac:dyDescent="0.25">
      <c r="A13" s="94" t="s">
        <v>26</v>
      </c>
      <c r="B13" s="94"/>
      <c r="C13" s="85">
        <v>185103</v>
      </c>
      <c r="D13" s="98"/>
      <c r="E13" s="108">
        <f>'Kosten absolut'!T12</f>
        <v>28104457</v>
      </c>
      <c r="F13" s="108"/>
      <c r="G13" s="108">
        <f>Kobe!T12</f>
        <v>6204195</v>
      </c>
      <c r="H13" s="85"/>
      <c r="I13" s="125">
        <f t="shared" si="0"/>
        <v>21900262</v>
      </c>
      <c r="J13" s="126"/>
      <c r="K13" s="123">
        <f t="shared" si="1"/>
        <v>118.31392251881385</v>
      </c>
      <c r="L13" s="123"/>
      <c r="M13" s="127">
        <v>201.19142016497509</v>
      </c>
      <c r="N13" s="123"/>
      <c r="O13" s="123">
        <f t="shared" si="2"/>
        <v>-82.877497646161231</v>
      </c>
      <c r="P13" s="97"/>
    </row>
    <row r="14" spans="1:19" s="95" customFormat="1" x14ac:dyDescent="0.25">
      <c r="A14" s="94" t="s">
        <v>27</v>
      </c>
      <c r="B14" s="94"/>
      <c r="C14" s="85">
        <v>16024</v>
      </c>
      <c r="D14" s="98"/>
      <c r="E14" s="108">
        <f>'Kosten absolut'!T13</f>
        <v>2054462</v>
      </c>
      <c r="F14" s="108"/>
      <c r="G14" s="108">
        <f>Kobe!T13</f>
        <v>541175</v>
      </c>
      <c r="H14" s="85"/>
      <c r="I14" s="125">
        <f t="shared" si="0"/>
        <v>1513287</v>
      </c>
      <c r="J14" s="126"/>
      <c r="K14" s="123">
        <f t="shared" si="1"/>
        <v>94.438779331003488</v>
      </c>
      <c r="L14" s="123"/>
      <c r="M14" s="127">
        <v>196.88180810162586</v>
      </c>
      <c r="N14" s="123"/>
      <c r="O14" s="123">
        <f t="shared" si="2"/>
        <v>-102.44302877062238</v>
      </c>
      <c r="P14" s="97"/>
    </row>
    <row r="15" spans="1:19" s="95" customFormat="1" x14ac:dyDescent="0.25">
      <c r="A15" s="94" t="s">
        <v>28</v>
      </c>
      <c r="B15" s="94"/>
      <c r="C15" s="85">
        <v>73411</v>
      </c>
      <c r="D15" s="98"/>
      <c r="E15" s="108">
        <f>'Kosten absolut'!T14</f>
        <v>11992695</v>
      </c>
      <c r="F15" s="108"/>
      <c r="G15" s="108">
        <f>Kobe!T14</f>
        <v>2771315</v>
      </c>
      <c r="H15" s="85"/>
      <c r="I15" s="125">
        <f t="shared" si="0"/>
        <v>9221380</v>
      </c>
      <c r="J15" s="126"/>
      <c r="K15" s="123">
        <f t="shared" si="1"/>
        <v>125.61305526419747</v>
      </c>
      <c r="L15" s="123"/>
      <c r="M15" s="127">
        <v>195.98185553151399</v>
      </c>
      <c r="N15" s="123"/>
      <c r="O15" s="123">
        <f t="shared" si="2"/>
        <v>-70.368800267316516</v>
      </c>
      <c r="P15" s="97"/>
    </row>
    <row r="16" spans="1:19" s="95" customFormat="1" x14ac:dyDescent="0.25">
      <c r="A16" s="94" t="s">
        <v>29</v>
      </c>
      <c r="B16" s="94"/>
      <c r="C16" s="85">
        <v>17342</v>
      </c>
      <c r="D16" s="98"/>
      <c r="E16" s="108">
        <f>'Kosten absolut'!T15</f>
        <v>2713684</v>
      </c>
      <c r="F16" s="108"/>
      <c r="G16" s="108">
        <f>Kobe!T15</f>
        <v>595072</v>
      </c>
      <c r="H16" s="85"/>
      <c r="I16" s="125">
        <f t="shared" si="0"/>
        <v>2118612</v>
      </c>
      <c r="J16" s="126"/>
      <c r="K16" s="123">
        <f t="shared" si="1"/>
        <v>122.16653211855611</v>
      </c>
      <c r="L16" s="123"/>
      <c r="M16" s="127">
        <v>192.07759736840475</v>
      </c>
      <c r="N16" s="123"/>
      <c r="O16" s="123">
        <f t="shared" si="2"/>
        <v>-69.911065249848647</v>
      </c>
      <c r="P16" s="97"/>
    </row>
    <row r="17" spans="1:16" s="95" customFormat="1" x14ac:dyDescent="0.25">
      <c r="A17" s="94" t="s">
        <v>30</v>
      </c>
      <c r="B17" s="94"/>
      <c r="C17" s="85">
        <v>20266</v>
      </c>
      <c r="D17" s="98"/>
      <c r="E17" s="108">
        <f>'Kosten absolut'!T16</f>
        <v>2923770</v>
      </c>
      <c r="F17" s="108"/>
      <c r="G17" s="108">
        <f>Kobe!T16</f>
        <v>685865</v>
      </c>
      <c r="H17" s="85"/>
      <c r="I17" s="125">
        <f t="shared" si="0"/>
        <v>2237905</v>
      </c>
      <c r="J17" s="126"/>
      <c r="K17" s="123">
        <f t="shared" si="1"/>
        <v>110.42657653212277</v>
      </c>
      <c r="L17" s="123"/>
      <c r="M17" s="127">
        <v>179.4601836330686</v>
      </c>
      <c r="N17" s="123"/>
      <c r="O17" s="123">
        <f t="shared" si="2"/>
        <v>-69.033607100945829</v>
      </c>
      <c r="P17" s="97"/>
    </row>
    <row r="18" spans="1:16" s="95" customFormat="1" x14ac:dyDescent="0.25">
      <c r="A18" s="94" t="s">
        <v>31</v>
      </c>
      <c r="B18" s="94"/>
      <c r="C18" s="85">
        <v>19072</v>
      </c>
      <c r="D18" s="98"/>
      <c r="E18" s="108">
        <f>'Kosten absolut'!T17</f>
        <v>3038410</v>
      </c>
      <c r="F18" s="108"/>
      <c r="G18" s="108">
        <f>Kobe!T17</f>
        <v>663355</v>
      </c>
      <c r="H18" s="85"/>
      <c r="I18" s="125">
        <f t="shared" si="0"/>
        <v>2375055</v>
      </c>
      <c r="J18" s="126"/>
      <c r="K18" s="123">
        <f t="shared" si="1"/>
        <v>124.53098783557047</v>
      </c>
      <c r="L18" s="123"/>
      <c r="M18" s="127">
        <v>194.82178204275743</v>
      </c>
      <c r="N18" s="123"/>
      <c r="O18" s="123">
        <f t="shared" si="2"/>
        <v>-70.290794207186963</v>
      </c>
      <c r="P18" s="97"/>
    </row>
    <row r="19" spans="1:16" s="95" customFormat="1" x14ac:dyDescent="0.25">
      <c r="A19" s="94" t="s">
        <v>32</v>
      </c>
      <c r="B19" s="94"/>
      <c r="C19" s="85">
        <v>58316</v>
      </c>
      <c r="D19" s="98"/>
      <c r="E19" s="108">
        <f>'Kosten absolut'!T18</f>
        <v>9848364</v>
      </c>
      <c r="F19" s="108"/>
      <c r="G19" s="108">
        <f>Kobe!T18</f>
        <v>2104771</v>
      </c>
      <c r="H19" s="85"/>
      <c r="I19" s="125">
        <f t="shared" si="0"/>
        <v>7743593</v>
      </c>
      <c r="J19" s="126"/>
      <c r="K19" s="123">
        <f t="shared" si="1"/>
        <v>132.78676521023391</v>
      </c>
      <c r="L19" s="123"/>
      <c r="M19" s="127">
        <v>193.28840267434069</v>
      </c>
      <c r="N19" s="123"/>
      <c r="O19" s="123">
        <f t="shared" si="2"/>
        <v>-60.501637464106778</v>
      </c>
      <c r="P19" s="97"/>
    </row>
    <row r="20" spans="1:16" s="95" customFormat="1" x14ac:dyDescent="0.25">
      <c r="A20" s="94" t="s">
        <v>33</v>
      </c>
      <c r="B20" s="94"/>
      <c r="C20" s="85">
        <v>135175</v>
      </c>
      <c r="D20" s="98"/>
      <c r="E20" s="108">
        <f>'Kosten absolut'!T19</f>
        <v>25534417</v>
      </c>
      <c r="F20" s="108"/>
      <c r="G20" s="108">
        <f>Kobe!T19</f>
        <v>5513300</v>
      </c>
      <c r="H20" s="85"/>
      <c r="I20" s="125">
        <f t="shared" si="0"/>
        <v>20021117</v>
      </c>
      <c r="J20" s="126"/>
      <c r="K20" s="123">
        <f t="shared" si="1"/>
        <v>148.11257259108564</v>
      </c>
      <c r="L20" s="123"/>
      <c r="M20" s="127">
        <v>226.89977583303562</v>
      </c>
      <c r="N20" s="123"/>
      <c r="O20" s="123">
        <f t="shared" si="2"/>
        <v>-78.787203241949982</v>
      </c>
      <c r="P20" s="97"/>
    </row>
    <row r="21" spans="1:16" s="95" customFormat="1" x14ac:dyDescent="0.25">
      <c r="A21" s="94" t="s">
        <v>34</v>
      </c>
      <c r="B21" s="94"/>
      <c r="C21" s="85">
        <v>128952</v>
      </c>
      <c r="D21" s="98"/>
      <c r="E21" s="108">
        <f>'Kosten absolut'!T20</f>
        <v>23160234</v>
      </c>
      <c r="F21" s="108"/>
      <c r="G21" s="108">
        <f>Kobe!T20</f>
        <v>5011469</v>
      </c>
      <c r="H21" s="85"/>
      <c r="I21" s="125">
        <f t="shared" si="0"/>
        <v>18148765</v>
      </c>
      <c r="J21" s="126"/>
      <c r="K21" s="123">
        <f t="shared" si="1"/>
        <v>140.74046932191823</v>
      </c>
      <c r="L21" s="123"/>
      <c r="M21" s="127">
        <v>229.40441708157729</v>
      </c>
      <c r="N21" s="123"/>
      <c r="O21" s="123">
        <f t="shared" si="2"/>
        <v>-88.663947759659067</v>
      </c>
      <c r="P21" s="97"/>
    </row>
    <row r="22" spans="1:16" s="95" customFormat="1" x14ac:dyDescent="0.25">
      <c r="A22" s="94" t="s">
        <v>35</v>
      </c>
      <c r="B22" s="94"/>
      <c r="C22" s="85">
        <v>86815</v>
      </c>
      <c r="D22" s="98"/>
      <c r="E22" s="108">
        <f>'Kosten absolut'!T21</f>
        <v>21346072</v>
      </c>
      <c r="F22" s="108"/>
      <c r="G22" s="108">
        <f>Kobe!T21</f>
        <v>3956663</v>
      </c>
      <c r="H22" s="85"/>
      <c r="I22" s="125">
        <f t="shared" si="0"/>
        <v>17389409</v>
      </c>
      <c r="J22" s="126"/>
      <c r="K22" s="123">
        <f t="shared" si="1"/>
        <v>200.30419858319414</v>
      </c>
      <c r="L22" s="123"/>
      <c r="M22" s="127">
        <v>327.13457403376202</v>
      </c>
      <c r="N22" s="123"/>
      <c r="O22" s="123">
        <f t="shared" si="2"/>
        <v>-126.83037545056789</v>
      </c>
      <c r="P22" s="97"/>
    </row>
    <row r="23" spans="1:16" s="95" customFormat="1" x14ac:dyDescent="0.25">
      <c r="A23" s="94" t="s">
        <v>36</v>
      </c>
      <c r="B23" s="94"/>
      <c r="C23" s="85">
        <v>137564</v>
      </c>
      <c r="D23" s="98"/>
      <c r="E23" s="108">
        <f>'Kosten absolut'!T22</f>
        <v>28454772</v>
      </c>
      <c r="F23" s="108"/>
      <c r="G23" s="108">
        <f>Kobe!T22</f>
        <v>6203533</v>
      </c>
      <c r="H23" s="85"/>
      <c r="I23" s="125">
        <f t="shared" si="0"/>
        <v>22251239</v>
      </c>
      <c r="J23" s="126"/>
      <c r="K23" s="123">
        <f t="shared" si="1"/>
        <v>161.75190456805561</v>
      </c>
      <c r="L23" s="123"/>
      <c r="M23" s="127">
        <v>243.03264566803776</v>
      </c>
      <c r="N23" s="123"/>
      <c r="O23" s="123">
        <f t="shared" si="2"/>
        <v>-81.280741099982151</v>
      </c>
      <c r="P23" s="97"/>
    </row>
    <row r="24" spans="1:16" s="95" customFormat="1" x14ac:dyDescent="0.25">
      <c r="A24" s="94" t="s">
        <v>37</v>
      </c>
      <c r="B24" s="94"/>
      <c r="C24" s="85">
        <v>37904</v>
      </c>
      <c r="D24" s="98"/>
      <c r="E24" s="108">
        <f>'Kosten absolut'!T23</f>
        <v>6893221</v>
      </c>
      <c r="F24" s="108"/>
      <c r="G24" s="108">
        <f>Kobe!T23</f>
        <v>1477434</v>
      </c>
      <c r="H24" s="85"/>
      <c r="I24" s="125">
        <f t="shared" si="0"/>
        <v>5415787</v>
      </c>
      <c r="J24" s="126"/>
      <c r="K24" s="123">
        <f t="shared" si="1"/>
        <v>142.88167475728156</v>
      </c>
      <c r="L24" s="123"/>
      <c r="M24" s="127">
        <v>221.19453368998342</v>
      </c>
      <c r="N24" s="123"/>
      <c r="O24" s="123">
        <f t="shared" si="2"/>
        <v>-78.312858932701857</v>
      </c>
      <c r="P24" s="97"/>
    </row>
    <row r="25" spans="1:16" s="95" customFormat="1" x14ac:dyDescent="0.25">
      <c r="A25" s="94" t="s">
        <v>38</v>
      </c>
      <c r="B25" s="94"/>
      <c r="C25" s="85">
        <v>27095</v>
      </c>
      <c r="D25" s="98"/>
      <c r="E25" s="108">
        <f>'Kosten absolut'!T24</f>
        <v>3990943</v>
      </c>
      <c r="F25" s="108"/>
      <c r="G25" s="108">
        <f>Kobe!T24</f>
        <v>887903</v>
      </c>
      <c r="H25" s="85"/>
      <c r="I25" s="125">
        <f t="shared" si="0"/>
        <v>3103040</v>
      </c>
      <c r="J25" s="126"/>
      <c r="K25" s="123">
        <f t="shared" si="1"/>
        <v>114.52445100572061</v>
      </c>
      <c r="L25" s="123"/>
      <c r="M25" s="127">
        <v>180.87768235656205</v>
      </c>
      <c r="N25" s="123"/>
      <c r="O25" s="123">
        <f t="shared" si="2"/>
        <v>-66.35323135084144</v>
      </c>
      <c r="P25" s="97"/>
    </row>
    <row r="26" spans="1:16" s="95" customFormat="1" x14ac:dyDescent="0.25">
      <c r="A26" s="94" t="s">
        <v>39</v>
      </c>
      <c r="B26" s="94"/>
      <c r="C26" s="85">
        <v>7277</v>
      </c>
      <c r="D26" s="98"/>
      <c r="E26" s="108">
        <f>'Kosten absolut'!T25</f>
        <v>820956</v>
      </c>
      <c r="F26" s="108"/>
      <c r="G26" s="108">
        <f>Kobe!T25</f>
        <v>209325</v>
      </c>
      <c r="H26" s="85"/>
      <c r="I26" s="125">
        <f t="shared" si="0"/>
        <v>611631</v>
      </c>
      <c r="J26" s="126"/>
      <c r="K26" s="123">
        <f t="shared" si="1"/>
        <v>84.049883193623742</v>
      </c>
      <c r="L26" s="123"/>
      <c r="M26" s="127">
        <v>154.40533662208787</v>
      </c>
      <c r="N26" s="123"/>
      <c r="O26" s="123">
        <f t="shared" si="2"/>
        <v>-70.355453428464131</v>
      </c>
      <c r="P26" s="97"/>
    </row>
    <row r="27" spans="1:16" s="95" customFormat="1" x14ac:dyDescent="0.25">
      <c r="A27" s="94" t="s">
        <v>40</v>
      </c>
      <c r="B27" s="94"/>
      <c r="C27" s="85">
        <v>230621</v>
      </c>
      <c r="D27" s="98"/>
      <c r="E27" s="108">
        <f>'Kosten absolut'!T26</f>
        <v>36742444</v>
      </c>
      <c r="F27" s="108"/>
      <c r="G27" s="108">
        <f>Kobe!T26</f>
        <v>8201571</v>
      </c>
      <c r="H27" s="85"/>
      <c r="I27" s="125">
        <f t="shared" si="0"/>
        <v>28540873</v>
      </c>
      <c r="J27" s="126"/>
      <c r="K27" s="123">
        <f t="shared" si="1"/>
        <v>123.75660932872549</v>
      </c>
      <c r="L27" s="123"/>
      <c r="M27" s="127">
        <v>193.71739349680968</v>
      </c>
      <c r="N27" s="123"/>
      <c r="O27" s="123">
        <f t="shared" si="2"/>
        <v>-69.960784168084189</v>
      </c>
      <c r="P27" s="97"/>
    </row>
    <row r="28" spans="1:16" s="95" customFormat="1" x14ac:dyDescent="0.25">
      <c r="A28" s="94" t="s">
        <v>41</v>
      </c>
      <c r="B28" s="94"/>
      <c r="C28" s="85">
        <v>92787</v>
      </c>
      <c r="D28" s="98"/>
      <c r="E28" s="108">
        <f>'Kosten absolut'!T27</f>
        <v>14600917</v>
      </c>
      <c r="F28" s="108"/>
      <c r="G28" s="108">
        <f>Kobe!T27</f>
        <v>3154183</v>
      </c>
      <c r="H28" s="85"/>
      <c r="I28" s="125">
        <f t="shared" si="0"/>
        <v>11446734</v>
      </c>
      <c r="J28" s="126"/>
      <c r="K28" s="123">
        <f t="shared" si="1"/>
        <v>123.36570855831097</v>
      </c>
      <c r="L28" s="123"/>
      <c r="M28" s="127">
        <v>202.97828802721017</v>
      </c>
      <c r="N28" s="123"/>
      <c r="O28" s="123">
        <f t="shared" si="2"/>
        <v>-79.612579468899199</v>
      </c>
      <c r="P28" s="97"/>
    </row>
    <row r="29" spans="1:16" s="95" customFormat="1" x14ac:dyDescent="0.25">
      <c r="A29" s="94" t="s">
        <v>42</v>
      </c>
      <c r="B29" s="94"/>
      <c r="C29" s="85">
        <v>303476</v>
      </c>
      <c r="D29" s="98"/>
      <c r="E29" s="108">
        <f>'Kosten absolut'!T28</f>
        <v>54704338</v>
      </c>
      <c r="F29" s="108"/>
      <c r="G29" s="108">
        <f>Kobe!T28</f>
        <v>11604502</v>
      </c>
      <c r="H29" s="85"/>
      <c r="I29" s="125">
        <f t="shared" si="0"/>
        <v>43099836</v>
      </c>
      <c r="J29" s="126"/>
      <c r="K29" s="123">
        <f t="shared" si="1"/>
        <v>142.02057493838063</v>
      </c>
      <c r="L29" s="123"/>
      <c r="M29" s="127">
        <v>209.39909570727622</v>
      </c>
      <c r="N29" s="123"/>
      <c r="O29" s="123">
        <f t="shared" si="2"/>
        <v>-67.378520768895584</v>
      </c>
      <c r="P29" s="97"/>
    </row>
    <row r="30" spans="1:16" s="95" customFormat="1" x14ac:dyDescent="0.25">
      <c r="A30" s="94" t="s">
        <v>43</v>
      </c>
      <c r="B30" s="94"/>
      <c r="C30" s="85">
        <v>126496</v>
      </c>
      <c r="D30" s="98"/>
      <c r="E30" s="108">
        <f>'Kosten absolut'!T29</f>
        <v>22898358</v>
      </c>
      <c r="F30" s="108"/>
      <c r="G30" s="108">
        <f>Kobe!T29</f>
        <v>4801221</v>
      </c>
      <c r="H30" s="85"/>
      <c r="I30" s="125">
        <f t="shared" si="0"/>
        <v>18097137</v>
      </c>
      <c r="J30" s="126"/>
      <c r="K30" s="123">
        <f t="shared" si="1"/>
        <v>143.06489533265875</v>
      </c>
      <c r="L30" s="123"/>
      <c r="M30" s="127">
        <v>201.63754339313749</v>
      </c>
      <c r="N30" s="123"/>
      <c r="O30" s="123">
        <f t="shared" si="2"/>
        <v>-58.572648060478741</v>
      </c>
      <c r="P30" s="97"/>
    </row>
    <row r="31" spans="1:16" s="95" customFormat="1" x14ac:dyDescent="0.25">
      <c r="A31" s="94" t="s">
        <v>44</v>
      </c>
      <c r="B31" s="94"/>
      <c r="C31" s="85">
        <v>167899</v>
      </c>
      <c r="D31" s="98"/>
      <c r="E31" s="108">
        <f>'Kosten absolut'!T30</f>
        <v>32396180</v>
      </c>
      <c r="F31" s="108"/>
      <c r="G31" s="108">
        <f>Kobe!T30</f>
        <v>7304682</v>
      </c>
      <c r="H31" s="85"/>
      <c r="I31" s="125">
        <f t="shared" si="0"/>
        <v>25091498</v>
      </c>
      <c r="J31" s="126"/>
      <c r="K31" s="123">
        <f t="shared" si="1"/>
        <v>149.44399907086998</v>
      </c>
      <c r="L31" s="123"/>
      <c r="M31" s="127">
        <v>275.95750827317556</v>
      </c>
      <c r="N31" s="123"/>
      <c r="O31" s="123">
        <f t="shared" si="2"/>
        <v>-126.51350920230558</v>
      </c>
      <c r="P31" s="97"/>
    </row>
    <row r="32" spans="1:16" s="95" customFormat="1" x14ac:dyDescent="0.25">
      <c r="A32" s="94" t="s">
        <v>45</v>
      </c>
      <c r="B32" s="94"/>
      <c r="C32" s="85">
        <v>335195</v>
      </c>
      <c r="D32" s="98"/>
      <c r="E32" s="108">
        <f>'Kosten absolut'!T31</f>
        <v>74656645</v>
      </c>
      <c r="F32" s="108"/>
      <c r="G32" s="108">
        <f>Kobe!T31</f>
        <v>15486523</v>
      </c>
      <c r="H32" s="85"/>
      <c r="I32" s="125">
        <f t="shared" si="0"/>
        <v>59170122</v>
      </c>
      <c r="J32" s="126"/>
      <c r="K32" s="123">
        <f t="shared" si="1"/>
        <v>176.52447679708825</v>
      </c>
      <c r="L32" s="123"/>
      <c r="M32" s="127">
        <v>274.26870123787285</v>
      </c>
      <c r="N32" s="123"/>
      <c r="O32" s="123">
        <f t="shared" si="2"/>
        <v>-97.744224440784592</v>
      </c>
      <c r="P32" s="97"/>
    </row>
    <row r="33" spans="1:16" s="95" customFormat="1" x14ac:dyDescent="0.25">
      <c r="A33" s="94" t="s">
        <v>46</v>
      </c>
      <c r="B33" s="94"/>
      <c r="C33" s="85">
        <v>152822</v>
      </c>
      <c r="D33" s="98"/>
      <c r="E33" s="108">
        <f>'Kosten absolut'!T32</f>
        <v>26386825</v>
      </c>
      <c r="F33" s="108"/>
      <c r="G33" s="108">
        <f>Kobe!T32</f>
        <v>5577831</v>
      </c>
      <c r="H33" s="85"/>
      <c r="I33" s="125">
        <f t="shared" si="0"/>
        <v>20808994</v>
      </c>
      <c r="J33" s="126"/>
      <c r="K33" s="123">
        <f t="shared" si="1"/>
        <v>136.16491081127063</v>
      </c>
      <c r="L33" s="123"/>
      <c r="M33" s="127">
        <v>215.60181916223522</v>
      </c>
      <c r="N33" s="123"/>
      <c r="O33" s="123">
        <f t="shared" si="2"/>
        <v>-79.436908350964586</v>
      </c>
      <c r="P33" s="97"/>
    </row>
    <row r="34" spans="1:16" s="95" customFormat="1" x14ac:dyDescent="0.25">
      <c r="A34" s="94" t="s">
        <v>47</v>
      </c>
      <c r="B34" s="94"/>
      <c r="C34" s="85">
        <v>80599</v>
      </c>
      <c r="D34" s="98"/>
      <c r="E34" s="108">
        <f>'Kosten absolut'!T33</f>
        <v>16019276</v>
      </c>
      <c r="F34" s="108"/>
      <c r="G34" s="108">
        <f>Kobe!T33</f>
        <v>3070402</v>
      </c>
      <c r="H34" s="85"/>
      <c r="I34" s="125">
        <f t="shared" si="0"/>
        <v>12948874</v>
      </c>
      <c r="J34" s="126"/>
      <c r="K34" s="123">
        <f t="shared" si="1"/>
        <v>160.65799823819154</v>
      </c>
      <c r="L34" s="123"/>
      <c r="M34" s="127">
        <v>255.69187098114762</v>
      </c>
      <c r="N34" s="123"/>
      <c r="O34" s="123">
        <f t="shared" si="2"/>
        <v>-95.033872742956078</v>
      </c>
      <c r="P34" s="97"/>
    </row>
    <row r="35" spans="1:16" s="95" customFormat="1" x14ac:dyDescent="0.25">
      <c r="A35" s="94" t="s">
        <v>48</v>
      </c>
      <c r="B35" s="94"/>
      <c r="C35" s="85">
        <v>213408</v>
      </c>
      <c r="D35" s="98"/>
      <c r="E35" s="108">
        <f>'Kosten absolut'!T34</f>
        <v>60812874</v>
      </c>
      <c r="F35" s="108"/>
      <c r="G35" s="108">
        <f>Kobe!T34</f>
        <v>10780289</v>
      </c>
      <c r="H35" s="85"/>
      <c r="I35" s="125">
        <f t="shared" si="0"/>
        <v>50032585</v>
      </c>
      <c r="J35" s="126"/>
      <c r="K35" s="123">
        <f t="shared" si="1"/>
        <v>234.44568619733093</v>
      </c>
      <c r="L35" s="123"/>
      <c r="M35" s="127">
        <v>315.03282151326431</v>
      </c>
      <c r="N35" s="123"/>
      <c r="O35" s="123">
        <f t="shared" si="2"/>
        <v>-80.587135315933381</v>
      </c>
      <c r="P35" s="97"/>
    </row>
    <row r="36" spans="1:16" s="95" customFormat="1" x14ac:dyDescent="0.25">
      <c r="A36" s="94" t="s">
        <v>49</v>
      </c>
      <c r="B36" s="94"/>
      <c r="C36" s="85">
        <v>32297</v>
      </c>
      <c r="D36" s="98"/>
      <c r="E36" s="108">
        <f>'Kosten absolut'!T35</f>
        <v>5910583</v>
      </c>
      <c r="F36" s="108"/>
      <c r="G36" s="108">
        <f>Kobe!T35</f>
        <v>1312801</v>
      </c>
      <c r="H36" s="85"/>
      <c r="I36" s="125">
        <f t="shared" si="0"/>
        <v>4597782</v>
      </c>
      <c r="J36" s="126"/>
      <c r="K36" s="123">
        <f t="shared" si="1"/>
        <v>142.3594141870762</v>
      </c>
      <c r="L36" s="123"/>
      <c r="M36" s="127">
        <v>254.42933709319669</v>
      </c>
      <c r="N36" s="123"/>
      <c r="O36" s="123">
        <f t="shared" si="2"/>
        <v>-112.0699229061205</v>
      </c>
      <c r="P36" s="97"/>
    </row>
    <row r="37" spans="1:16" s="95" customFormat="1" x14ac:dyDescent="0.25">
      <c r="A37" s="95" t="s">
        <v>50</v>
      </c>
      <c r="C37" s="85">
        <f>SUM(C11:C36)</f>
        <v>3820225</v>
      </c>
      <c r="D37" s="85"/>
      <c r="E37" s="108">
        <f>'Kosten absolut'!T36</f>
        <v>736026468</v>
      </c>
      <c r="F37" s="85"/>
      <c r="G37" s="108">
        <f>Kobe!T36</f>
        <v>154135571</v>
      </c>
      <c r="H37" s="85"/>
      <c r="I37" s="125">
        <f t="shared" si="0"/>
        <v>581890897</v>
      </c>
      <c r="J37" s="126"/>
      <c r="K37" s="123">
        <f t="shared" si="1"/>
        <v>152.31848830893469</v>
      </c>
      <c r="L37" s="127"/>
      <c r="M37" s="127">
        <v>237.62564805600238</v>
      </c>
      <c r="N37" s="127"/>
      <c r="O37" s="123">
        <f t="shared" si="2"/>
        <v>-85.307159747067686</v>
      </c>
    </row>
  </sheetData>
  <phoneticPr fontId="0" type="noConversion"/>
  <pageMargins left="0.78740157480314965" right="0.78740157480314965" top="0.76"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195</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151</v>
      </c>
      <c r="D8" s="49"/>
      <c r="E8" s="104" t="s">
        <v>151</v>
      </c>
      <c r="F8" s="49"/>
      <c r="G8" s="104" t="s">
        <v>151</v>
      </c>
      <c r="H8" s="49"/>
      <c r="I8" s="104" t="s">
        <v>151</v>
      </c>
      <c r="J8" s="49"/>
      <c r="K8" s="105" t="s">
        <v>152</v>
      </c>
      <c r="L8" s="52"/>
      <c r="M8" s="90" t="s">
        <v>60</v>
      </c>
      <c r="N8" s="51"/>
      <c r="O8" s="106" t="s">
        <v>152</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576023</v>
      </c>
      <c r="D11" s="98"/>
      <c r="E11" s="108">
        <f>'Kosten absolut'!W10</f>
        <v>126052324</v>
      </c>
      <c r="F11" s="108"/>
      <c r="G11" s="108">
        <f>Kobe!W10</f>
        <v>25146066</v>
      </c>
      <c r="H11" s="85"/>
      <c r="I11" s="125">
        <f>E11-G11</f>
        <v>100906258</v>
      </c>
      <c r="J11" s="126"/>
      <c r="K11" s="123">
        <f>I11/C11</f>
        <v>175.17748076031685</v>
      </c>
      <c r="L11" s="123"/>
      <c r="M11" s="127">
        <v>227.51840537417607</v>
      </c>
      <c r="N11" s="123"/>
      <c r="O11" s="123">
        <f>K11-M11</f>
        <v>-52.340924613859215</v>
      </c>
      <c r="P11" s="96"/>
      <c r="R11" s="141"/>
    </row>
    <row r="12" spans="1:19" s="95" customFormat="1" x14ac:dyDescent="0.25">
      <c r="A12" s="94" t="s">
        <v>25</v>
      </c>
      <c r="B12" s="94"/>
      <c r="C12" s="85">
        <v>442806</v>
      </c>
      <c r="D12" s="98"/>
      <c r="E12" s="108">
        <f>'Kosten absolut'!W11</f>
        <v>98105080</v>
      </c>
      <c r="F12" s="108"/>
      <c r="G12" s="108">
        <f>Kobe!W11</f>
        <v>18421779</v>
      </c>
      <c r="H12" s="85"/>
      <c r="I12" s="125">
        <f t="shared" ref="I12:I37" si="0">E12-G12</f>
        <v>79683301</v>
      </c>
      <c r="J12" s="126"/>
      <c r="K12" s="123">
        <f t="shared" ref="K12:K37" si="1">I12/C12</f>
        <v>179.95081593293676</v>
      </c>
      <c r="L12" s="123"/>
      <c r="M12" s="127">
        <v>261.06626197401471</v>
      </c>
      <c r="N12" s="123"/>
      <c r="O12" s="123">
        <f t="shared" ref="O12:O37" si="2">K12-M12</f>
        <v>-81.115446041077945</v>
      </c>
      <c r="P12" s="97"/>
    </row>
    <row r="13" spans="1:19" s="95" customFormat="1" x14ac:dyDescent="0.25">
      <c r="A13" s="94" t="s">
        <v>26</v>
      </c>
      <c r="B13" s="94"/>
      <c r="C13" s="85">
        <v>165360</v>
      </c>
      <c r="D13" s="98"/>
      <c r="E13" s="108">
        <f>'Kosten absolut'!W12</f>
        <v>29867677</v>
      </c>
      <c r="F13" s="108"/>
      <c r="G13" s="108">
        <f>Kobe!W12</f>
        <v>5994879</v>
      </c>
      <c r="H13" s="85"/>
      <c r="I13" s="125">
        <f t="shared" si="0"/>
        <v>23872798</v>
      </c>
      <c r="J13" s="126"/>
      <c r="K13" s="123">
        <f t="shared" si="1"/>
        <v>144.3686381228834</v>
      </c>
      <c r="L13" s="123"/>
      <c r="M13" s="127">
        <v>201.19142016497509</v>
      </c>
      <c r="N13" s="123"/>
      <c r="O13" s="123">
        <f t="shared" si="2"/>
        <v>-56.822782042091688</v>
      </c>
      <c r="P13" s="97"/>
    </row>
    <row r="14" spans="1:19" s="95" customFormat="1" x14ac:dyDescent="0.25">
      <c r="A14" s="94" t="s">
        <v>27</v>
      </c>
      <c r="B14" s="94"/>
      <c r="C14" s="85">
        <v>15086</v>
      </c>
      <c r="D14" s="98"/>
      <c r="E14" s="108">
        <f>'Kosten absolut'!W13</f>
        <v>2447074</v>
      </c>
      <c r="F14" s="108"/>
      <c r="G14" s="108">
        <f>Kobe!W13</f>
        <v>583015</v>
      </c>
      <c r="H14" s="85"/>
      <c r="I14" s="125">
        <f t="shared" si="0"/>
        <v>1864059</v>
      </c>
      <c r="J14" s="126"/>
      <c r="K14" s="123">
        <f t="shared" si="1"/>
        <v>123.56217685271112</v>
      </c>
      <c r="L14" s="123"/>
      <c r="M14" s="127">
        <v>196.88180810162586</v>
      </c>
      <c r="N14" s="123"/>
      <c r="O14" s="123">
        <f t="shared" si="2"/>
        <v>-73.319631248914746</v>
      </c>
      <c r="P14" s="97"/>
    </row>
    <row r="15" spans="1:19" s="95" customFormat="1" x14ac:dyDescent="0.25">
      <c r="A15" s="94" t="s">
        <v>28</v>
      </c>
      <c r="B15" s="94"/>
      <c r="C15" s="85">
        <v>64185</v>
      </c>
      <c r="D15" s="98"/>
      <c r="E15" s="108">
        <f>'Kosten absolut'!W14</f>
        <v>12088348</v>
      </c>
      <c r="F15" s="108"/>
      <c r="G15" s="108">
        <f>Kobe!W14</f>
        <v>2611307</v>
      </c>
      <c r="H15" s="85"/>
      <c r="I15" s="125">
        <f t="shared" si="0"/>
        <v>9477041</v>
      </c>
      <c r="J15" s="126"/>
      <c r="K15" s="123">
        <f t="shared" si="1"/>
        <v>147.65195918049389</v>
      </c>
      <c r="L15" s="123"/>
      <c r="M15" s="127">
        <v>195.98185553151399</v>
      </c>
      <c r="N15" s="123"/>
      <c r="O15" s="123">
        <f t="shared" si="2"/>
        <v>-48.329896351020096</v>
      </c>
      <c r="P15" s="97"/>
    </row>
    <row r="16" spans="1:19" s="95" customFormat="1" x14ac:dyDescent="0.25">
      <c r="A16" s="94" t="s">
        <v>29</v>
      </c>
      <c r="B16" s="94"/>
      <c r="C16" s="85">
        <v>15541</v>
      </c>
      <c r="D16" s="98"/>
      <c r="E16" s="108">
        <f>'Kosten absolut'!W15</f>
        <v>2423440</v>
      </c>
      <c r="F16" s="108"/>
      <c r="G16" s="108">
        <f>Kobe!W15</f>
        <v>575210</v>
      </c>
      <c r="H16" s="85"/>
      <c r="I16" s="125">
        <f t="shared" si="0"/>
        <v>1848230</v>
      </c>
      <c r="J16" s="126"/>
      <c r="K16" s="123">
        <f t="shared" si="1"/>
        <v>118.92606653368509</v>
      </c>
      <c r="L16" s="123"/>
      <c r="M16" s="127">
        <v>192.07759736840475</v>
      </c>
      <c r="N16" s="123"/>
      <c r="O16" s="123">
        <f t="shared" si="2"/>
        <v>-73.151530834719665</v>
      </c>
      <c r="P16" s="97"/>
    </row>
    <row r="17" spans="1:16" s="95" customFormat="1" x14ac:dyDescent="0.25">
      <c r="A17" s="94" t="s">
        <v>30</v>
      </c>
      <c r="B17" s="94"/>
      <c r="C17" s="85">
        <v>18601</v>
      </c>
      <c r="D17" s="98"/>
      <c r="E17" s="108">
        <f>'Kosten absolut'!W16</f>
        <v>3180520</v>
      </c>
      <c r="F17" s="108"/>
      <c r="G17" s="108">
        <f>Kobe!W16</f>
        <v>688995</v>
      </c>
      <c r="H17" s="85"/>
      <c r="I17" s="125">
        <f t="shared" si="0"/>
        <v>2491525</v>
      </c>
      <c r="J17" s="126"/>
      <c r="K17" s="123">
        <f t="shared" si="1"/>
        <v>133.9457556045374</v>
      </c>
      <c r="L17" s="123"/>
      <c r="M17" s="127">
        <v>179.4601836330686</v>
      </c>
      <c r="N17" s="123"/>
      <c r="O17" s="123">
        <f t="shared" si="2"/>
        <v>-45.514428028531199</v>
      </c>
      <c r="P17" s="97"/>
    </row>
    <row r="18" spans="1:16" s="95" customFormat="1" x14ac:dyDescent="0.25">
      <c r="A18" s="94" t="s">
        <v>31</v>
      </c>
      <c r="B18" s="94"/>
      <c r="C18" s="85">
        <v>17732</v>
      </c>
      <c r="D18" s="98"/>
      <c r="E18" s="108">
        <f>'Kosten absolut'!W17</f>
        <v>3033252</v>
      </c>
      <c r="F18" s="108"/>
      <c r="G18" s="108">
        <f>Kobe!W17</f>
        <v>676487</v>
      </c>
      <c r="H18" s="85"/>
      <c r="I18" s="125">
        <f t="shared" si="0"/>
        <v>2356765</v>
      </c>
      <c r="J18" s="126"/>
      <c r="K18" s="123">
        <f t="shared" si="1"/>
        <v>132.91027520866231</v>
      </c>
      <c r="L18" s="123"/>
      <c r="M18" s="127">
        <v>194.82178204275743</v>
      </c>
      <c r="N18" s="123"/>
      <c r="O18" s="123">
        <f t="shared" si="2"/>
        <v>-61.911506834095121</v>
      </c>
      <c r="P18" s="97"/>
    </row>
    <row r="19" spans="1:16" s="95" customFormat="1" x14ac:dyDescent="0.25">
      <c r="A19" s="94" t="s">
        <v>32</v>
      </c>
      <c r="B19" s="94"/>
      <c r="C19" s="85">
        <v>48987</v>
      </c>
      <c r="D19" s="98"/>
      <c r="E19" s="108">
        <f>'Kosten absolut'!W18</f>
        <v>8933778</v>
      </c>
      <c r="F19" s="108"/>
      <c r="G19" s="108">
        <f>Kobe!W18</f>
        <v>1862637</v>
      </c>
      <c r="H19" s="85"/>
      <c r="I19" s="125">
        <f t="shared" si="0"/>
        <v>7071141</v>
      </c>
      <c r="J19" s="126"/>
      <c r="K19" s="123">
        <f t="shared" si="1"/>
        <v>144.3472962214465</v>
      </c>
      <c r="L19" s="123"/>
      <c r="M19" s="127">
        <v>193.28840267434069</v>
      </c>
      <c r="N19" s="123"/>
      <c r="O19" s="123">
        <f t="shared" si="2"/>
        <v>-48.941106452894189</v>
      </c>
      <c r="P19" s="97"/>
    </row>
    <row r="20" spans="1:16" s="95" customFormat="1" x14ac:dyDescent="0.25">
      <c r="A20" s="94" t="s">
        <v>33</v>
      </c>
      <c r="B20" s="94"/>
      <c r="C20" s="85">
        <v>116833</v>
      </c>
      <c r="D20" s="98"/>
      <c r="E20" s="108">
        <f>'Kosten absolut'!W19</f>
        <v>26216919</v>
      </c>
      <c r="F20" s="108"/>
      <c r="G20" s="108">
        <f>Kobe!W19</f>
        <v>5171790</v>
      </c>
      <c r="H20" s="85"/>
      <c r="I20" s="125">
        <f t="shared" si="0"/>
        <v>21045129</v>
      </c>
      <c r="J20" s="126"/>
      <c r="K20" s="123">
        <f t="shared" si="1"/>
        <v>180.13000607705015</v>
      </c>
      <c r="L20" s="123"/>
      <c r="M20" s="127">
        <v>226.89977583303562</v>
      </c>
      <c r="N20" s="123"/>
      <c r="O20" s="123">
        <f t="shared" si="2"/>
        <v>-46.769769755985465</v>
      </c>
      <c r="P20" s="97"/>
    </row>
    <row r="21" spans="1:16" s="95" customFormat="1" x14ac:dyDescent="0.25">
      <c r="A21" s="94" t="s">
        <v>34</v>
      </c>
      <c r="B21" s="94"/>
      <c r="C21" s="85">
        <v>119390</v>
      </c>
      <c r="D21" s="98"/>
      <c r="E21" s="108">
        <f>'Kosten absolut'!W20</f>
        <v>24068997</v>
      </c>
      <c r="F21" s="108"/>
      <c r="G21" s="108">
        <f>Kobe!W20</f>
        <v>4868767</v>
      </c>
      <c r="H21" s="85"/>
      <c r="I21" s="125">
        <f t="shared" si="0"/>
        <v>19200230</v>
      </c>
      <c r="J21" s="126"/>
      <c r="K21" s="123">
        <f t="shared" si="1"/>
        <v>160.81941536142057</v>
      </c>
      <c r="L21" s="123"/>
      <c r="M21" s="127">
        <v>229.40441708157729</v>
      </c>
      <c r="N21" s="123"/>
      <c r="O21" s="123">
        <f t="shared" si="2"/>
        <v>-68.585001720156725</v>
      </c>
      <c r="P21" s="97"/>
    </row>
    <row r="22" spans="1:16" s="95" customFormat="1" x14ac:dyDescent="0.25">
      <c r="A22" s="94" t="s">
        <v>35</v>
      </c>
      <c r="B22" s="94"/>
      <c r="C22" s="85">
        <v>81832</v>
      </c>
      <c r="D22" s="98"/>
      <c r="E22" s="108">
        <f>'Kosten absolut'!W21</f>
        <v>23434117</v>
      </c>
      <c r="F22" s="108"/>
      <c r="G22" s="108">
        <f>Kobe!W21</f>
        <v>3938753</v>
      </c>
      <c r="H22" s="85"/>
      <c r="I22" s="125">
        <f t="shared" si="0"/>
        <v>19495364</v>
      </c>
      <c r="J22" s="126"/>
      <c r="K22" s="123">
        <f t="shared" si="1"/>
        <v>238.23643562420568</v>
      </c>
      <c r="L22" s="123"/>
      <c r="M22" s="127">
        <v>327.13457403376202</v>
      </c>
      <c r="N22" s="123"/>
      <c r="O22" s="123">
        <f t="shared" si="2"/>
        <v>-88.898138409556339</v>
      </c>
      <c r="P22" s="97"/>
    </row>
    <row r="23" spans="1:16" s="95" customFormat="1" x14ac:dyDescent="0.25">
      <c r="A23" s="94" t="s">
        <v>36</v>
      </c>
      <c r="B23" s="94"/>
      <c r="C23" s="85">
        <v>125098</v>
      </c>
      <c r="D23" s="98"/>
      <c r="E23" s="108">
        <f>'Kosten absolut'!W22</f>
        <v>27309969</v>
      </c>
      <c r="F23" s="108"/>
      <c r="G23" s="108">
        <f>Kobe!W22</f>
        <v>5822216</v>
      </c>
      <c r="H23" s="85"/>
      <c r="I23" s="125">
        <f t="shared" si="0"/>
        <v>21487753</v>
      </c>
      <c r="J23" s="126"/>
      <c r="K23" s="123">
        <f t="shared" si="1"/>
        <v>171.76735839102145</v>
      </c>
      <c r="L23" s="123"/>
      <c r="M23" s="127">
        <v>243.03264566803776</v>
      </c>
      <c r="N23" s="123"/>
      <c r="O23" s="123">
        <f t="shared" si="2"/>
        <v>-71.265287277016313</v>
      </c>
      <c r="P23" s="97"/>
    </row>
    <row r="24" spans="1:16" s="95" customFormat="1" x14ac:dyDescent="0.25">
      <c r="A24" s="94" t="s">
        <v>37</v>
      </c>
      <c r="B24" s="94"/>
      <c r="C24" s="85">
        <v>35827</v>
      </c>
      <c r="D24" s="98"/>
      <c r="E24" s="108">
        <f>'Kosten absolut'!W23</f>
        <v>7084466</v>
      </c>
      <c r="F24" s="108"/>
      <c r="G24" s="108">
        <f>Kobe!W23</f>
        <v>1475431</v>
      </c>
      <c r="H24" s="85"/>
      <c r="I24" s="125">
        <f t="shared" si="0"/>
        <v>5609035</v>
      </c>
      <c r="J24" s="126"/>
      <c r="K24" s="123">
        <f t="shared" si="1"/>
        <v>156.55888017417033</v>
      </c>
      <c r="L24" s="123"/>
      <c r="M24" s="127">
        <v>221.19453368998342</v>
      </c>
      <c r="N24" s="123"/>
      <c r="O24" s="123">
        <f t="shared" si="2"/>
        <v>-64.63565351581309</v>
      </c>
      <c r="P24" s="97"/>
    </row>
    <row r="25" spans="1:16" s="95" customFormat="1" x14ac:dyDescent="0.25">
      <c r="A25" s="94" t="s">
        <v>38</v>
      </c>
      <c r="B25" s="94"/>
      <c r="C25" s="85">
        <v>25255</v>
      </c>
      <c r="D25" s="98"/>
      <c r="E25" s="108">
        <f>'Kosten absolut'!W24</f>
        <v>4782038</v>
      </c>
      <c r="F25" s="108"/>
      <c r="G25" s="108">
        <f>Kobe!W24</f>
        <v>910140</v>
      </c>
      <c r="H25" s="85"/>
      <c r="I25" s="125">
        <f t="shared" si="0"/>
        <v>3871898</v>
      </c>
      <c r="J25" s="126"/>
      <c r="K25" s="123">
        <f t="shared" si="1"/>
        <v>153.31213621065135</v>
      </c>
      <c r="L25" s="123"/>
      <c r="M25" s="127">
        <v>180.87768235656205</v>
      </c>
      <c r="N25" s="123"/>
      <c r="O25" s="123">
        <f t="shared" si="2"/>
        <v>-27.565546145910702</v>
      </c>
      <c r="P25" s="97"/>
    </row>
    <row r="26" spans="1:16" s="95" customFormat="1" x14ac:dyDescent="0.25">
      <c r="A26" s="94" t="s">
        <v>39</v>
      </c>
      <c r="B26" s="94"/>
      <c r="C26" s="85">
        <v>6104</v>
      </c>
      <c r="D26" s="98"/>
      <c r="E26" s="108">
        <f>'Kosten absolut'!W25</f>
        <v>878034</v>
      </c>
      <c r="F26" s="108"/>
      <c r="G26" s="108">
        <f>Kobe!W25</f>
        <v>210057</v>
      </c>
      <c r="H26" s="85"/>
      <c r="I26" s="125">
        <f t="shared" si="0"/>
        <v>667977</v>
      </c>
      <c r="J26" s="126"/>
      <c r="K26" s="123">
        <f t="shared" si="1"/>
        <v>109.43266710353866</v>
      </c>
      <c r="L26" s="123"/>
      <c r="M26" s="127">
        <v>154.40533662208787</v>
      </c>
      <c r="N26" s="123"/>
      <c r="O26" s="123">
        <f t="shared" si="2"/>
        <v>-44.97266951854921</v>
      </c>
      <c r="P26" s="97"/>
    </row>
    <row r="27" spans="1:16" s="95" customFormat="1" x14ac:dyDescent="0.25">
      <c r="A27" s="94" t="s">
        <v>40</v>
      </c>
      <c r="B27" s="94"/>
      <c r="C27" s="85">
        <v>206931</v>
      </c>
      <c r="D27" s="98"/>
      <c r="E27" s="108">
        <f>'Kosten absolut'!W26</f>
        <v>37984319</v>
      </c>
      <c r="F27" s="108"/>
      <c r="G27" s="108">
        <f>Kobe!W26</f>
        <v>7874884</v>
      </c>
      <c r="H27" s="85"/>
      <c r="I27" s="125">
        <f t="shared" si="0"/>
        <v>30109435</v>
      </c>
      <c r="J27" s="126"/>
      <c r="K27" s="123">
        <f t="shared" si="1"/>
        <v>145.504709299235</v>
      </c>
      <c r="L27" s="123"/>
      <c r="M27" s="127">
        <v>193.71739349680968</v>
      </c>
      <c r="N27" s="123"/>
      <c r="O27" s="123">
        <f t="shared" si="2"/>
        <v>-48.212684197574674</v>
      </c>
      <c r="P27" s="97"/>
    </row>
    <row r="28" spans="1:16" s="95" customFormat="1" x14ac:dyDescent="0.25">
      <c r="A28" s="94" t="s">
        <v>41</v>
      </c>
      <c r="B28" s="94"/>
      <c r="C28" s="85">
        <v>87465</v>
      </c>
      <c r="D28" s="98"/>
      <c r="E28" s="108">
        <f>'Kosten absolut'!W27</f>
        <v>15537300</v>
      </c>
      <c r="F28" s="108"/>
      <c r="G28" s="108">
        <f>Kobe!W27</f>
        <v>3195341</v>
      </c>
      <c r="H28" s="85"/>
      <c r="I28" s="125">
        <f t="shared" si="0"/>
        <v>12341959</v>
      </c>
      <c r="J28" s="126"/>
      <c r="K28" s="123">
        <f t="shared" si="1"/>
        <v>141.10740296118448</v>
      </c>
      <c r="L28" s="123"/>
      <c r="M28" s="127">
        <v>202.97828802721017</v>
      </c>
      <c r="N28" s="123"/>
      <c r="O28" s="123">
        <f t="shared" si="2"/>
        <v>-61.870885066025693</v>
      </c>
      <c r="P28" s="97"/>
    </row>
    <row r="29" spans="1:16" s="95" customFormat="1" x14ac:dyDescent="0.25">
      <c r="A29" s="94" t="s">
        <v>42</v>
      </c>
      <c r="B29" s="94"/>
      <c r="C29" s="85">
        <v>279274</v>
      </c>
      <c r="D29" s="98"/>
      <c r="E29" s="108">
        <f>'Kosten absolut'!W28</f>
        <v>56267548</v>
      </c>
      <c r="F29" s="108"/>
      <c r="G29" s="108">
        <f>Kobe!W28</f>
        <v>11164207</v>
      </c>
      <c r="H29" s="85"/>
      <c r="I29" s="125">
        <f t="shared" si="0"/>
        <v>45103341</v>
      </c>
      <c r="J29" s="126"/>
      <c r="K29" s="123">
        <f t="shared" si="1"/>
        <v>161.5021126205805</v>
      </c>
      <c r="L29" s="123"/>
      <c r="M29" s="127">
        <v>209.39909570727622</v>
      </c>
      <c r="N29" s="123"/>
      <c r="O29" s="123">
        <f t="shared" si="2"/>
        <v>-47.896983086695712</v>
      </c>
      <c r="P29" s="97"/>
    </row>
    <row r="30" spans="1:16" s="95" customFormat="1" x14ac:dyDescent="0.25">
      <c r="A30" s="94" t="s">
        <v>43</v>
      </c>
      <c r="B30" s="94"/>
      <c r="C30" s="85">
        <v>112230</v>
      </c>
      <c r="D30" s="98"/>
      <c r="E30" s="108">
        <f>'Kosten absolut'!W29</f>
        <v>20772780</v>
      </c>
      <c r="F30" s="108"/>
      <c r="G30" s="108">
        <f>Kobe!W29</f>
        <v>4416564</v>
      </c>
      <c r="H30" s="85"/>
      <c r="I30" s="125">
        <f t="shared" si="0"/>
        <v>16356216</v>
      </c>
      <c r="J30" s="126"/>
      <c r="K30" s="123">
        <f t="shared" si="1"/>
        <v>145.73835872761293</v>
      </c>
      <c r="L30" s="123"/>
      <c r="M30" s="127">
        <v>201.63754339313749</v>
      </c>
      <c r="N30" s="123"/>
      <c r="O30" s="123">
        <f t="shared" si="2"/>
        <v>-55.899184665524558</v>
      </c>
      <c r="P30" s="97"/>
    </row>
    <row r="31" spans="1:16" s="95" customFormat="1" x14ac:dyDescent="0.25">
      <c r="A31" s="94" t="s">
        <v>44</v>
      </c>
      <c r="B31" s="94"/>
      <c r="C31" s="85">
        <v>142944</v>
      </c>
      <c r="D31" s="98"/>
      <c r="E31" s="108">
        <f>'Kosten absolut'!W30</f>
        <v>32041684</v>
      </c>
      <c r="F31" s="108"/>
      <c r="G31" s="108">
        <f>Kobe!W30</f>
        <v>6670878</v>
      </c>
      <c r="H31" s="85"/>
      <c r="I31" s="125">
        <f t="shared" si="0"/>
        <v>25370806</v>
      </c>
      <c r="J31" s="126"/>
      <c r="K31" s="123">
        <f t="shared" si="1"/>
        <v>177.48772946048803</v>
      </c>
      <c r="L31" s="123"/>
      <c r="M31" s="127">
        <v>275.95750827317556</v>
      </c>
      <c r="N31" s="123"/>
      <c r="O31" s="123">
        <f t="shared" si="2"/>
        <v>-98.469778812687537</v>
      </c>
      <c r="P31" s="97"/>
    </row>
    <row r="32" spans="1:16" s="95" customFormat="1" x14ac:dyDescent="0.25">
      <c r="A32" s="94" t="s">
        <v>45</v>
      </c>
      <c r="B32" s="94"/>
      <c r="C32" s="85">
        <v>294297</v>
      </c>
      <c r="D32" s="98"/>
      <c r="E32" s="108">
        <f>'Kosten absolut'!W31</f>
        <v>75002066</v>
      </c>
      <c r="F32" s="108"/>
      <c r="G32" s="108">
        <f>Kobe!W31</f>
        <v>14351023</v>
      </c>
      <c r="H32" s="85"/>
      <c r="I32" s="125">
        <f t="shared" si="0"/>
        <v>60651043</v>
      </c>
      <c r="J32" s="126"/>
      <c r="K32" s="123">
        <f t="shared" si="1"/>
        <v>206.08787381454789</v>
      </c>
      <c r="L32" s="123"/>
      <c r="M32" s="127">
        <v>274.26870123787285</v>
      </c>
      <c r="N32" s="123"/>
      <c r="O32" s="123">
        <f t="shared" si="2"/>
        <v>-68.180827423324956</v>
      </c>
      <c r="P32" s="97"/>
    </row>
    <row r="33" spans="1:16" s="95" customFormat="1" x14ac:dyDescent="0.25">
      <c r="A33" s="94" t="s">
        <v>46</v>
      </c>
      <c r="B33" s="94"/>
      <c r="C33" s="85">
        <v>135450</v>
      </c>
      <c r="D33" s="98"/>
      <c r="E33" s="108">
        <f>'Kosten absolut'!W32</f>
        <v>26188667</v>
      </c>
      <c r="F33" s="108"/>
      <c r="G33" s="108">
        <f>Kobe!W32</f>
        <v>5137821</v>
      </c>
      <c r="H33" s="85"/>
      <c r="I33" s="125">
        <f t="shared" si="0"/>
        <v>21050846</v>
      </c>
      <c r="J33" s="126"/>
      <c r="K33" s="123">
        <f t="shared" si="1"/>
        <v>155.41414544112217</v>
      </c>
      <c r="L33" s="123"/>
      <c r="M33" s="127">
        <v>215.60181916223522</v>
      </c>
      <c r="N33" s="123"/>
      <c r="O33" s="123">
        <f t="shared" si="2"/>
        <v>-60.187673721113043</v>
      </c>
      <c r="P33" s="97"/>
    </row>
    <row r="34" spans="1:16" s="95" customFormat="1" x14ac:dyDescent="0.25">
      <c r="A34" s="94" t="s">
        <v>47</v>
      </c>
      <c r="B34" s="94"/>
      <c r="C34" s="85">
        <v>71248</v>
      </c>
      <c r="D34" s="98"/>
      <c r="E34" s="108">
        <f>'Kosten absolut'!W33</f>
        <v>15278515</v>
      </c>
      <c r="F34" s="108"/>
      <c r="G34" s="108">
        <f>Kobe!W33</f>
        <v>2902514</v>
      </c>
      <c r="H34" s="85"/>
      <c r="I34" s="125">
        <f t="shared" si="0"/>
        <v>12376001</v>
      </c>
      <c r="J34" s="126"/>
      <c r="K34" s="123">
        <f t="shared" si="1"/>
        <v>173.70313552661128</v>
      </c>
      <c r="L34" s="123"/>
      <c r="M34" s="127">
        <v>255.69187098114762</v>
      </c>
      <c r="N34" s="123"/>
      <c r="O34" s="123">
        <f t="shared" si="2"/>
        <v>-81.988735454536339</v>
      </c>
      <c r="P34" s="97"/>
    </row>
    <row r="35" spans="1:16" s="95" customFormat="1" x14ac:dyDescent="0.25">
      <c r="A35" s="94" t="s">
        <v>48</v>
      </c>
      <c r="B35" s="94"/>
      <c r="C35" s="85">
        <v>182092</v>
      </c>
      <c r="D35" s="98"/>
      <c r="E35" s="108">
        <f>'Kosten absolut'!W34</f>
        <v>59951158</v>
      </c>
      <c r="F35" s="108"/>
      <c r="G35" s="108">
        <f>Kobe!W34</f>
        <v>9879661</v>
      </c>
      <c r="H35" s="85"/>
      <c r="I35" s="125">
        <f t="shared" si="0"/>
        <v>50071497</v>
      </c>
      <c r="J35" s="126"/>
      <c r="K35" s="123">
        <f t="shared" si="1"/>
        <v>274.97911495288093</v>
      </c>
      <c r="L35" s="123"/>
      <c r="M35" s="127">
        <v>315.03282151326431</v>
      </c>
      <c r="N35" s="123"/>
      <c r="O35" s="123">
        <f t="shared" si="2"/>
        <v>-40.053706560383375</v>
      </c>
      <c r="P35" s="97"/>
    </row>
    <row r="36" spans="1:16" s="95" customFormat="1" x14ac:dyDescent="0.25">
      <c r="A36" s="94" t="s">
        <v>49</v>
      </c>
      <c r="B36" s="94"/>
      <c r="C36" s="85">
        <v>29959</v>
      </c>
      <c r="D36" s="98"/>
      <c r="E36" s="108">
        <f>'Kosten absolut'!W35</f>
        <v>5890697</v>
      </c>
      <c r="F36" s="108"/>
      <c r="G36" s="108">
        <f>Kobe!W35</f>
        <v>1270195</v>
      </c>
      <c r="H36" s="85"/>
      <c r="I36" s="125">
        <f t="shared" si="0"/>
        <v>4620502</v>
      </c>
      <c r="J36" s="126"/>
      <c r="K36" s="123">
        <f t="shared" si="1"/>
        <v>154.22751093160653</v>
      </c>
      <c r="L36" s="123"/>
      <c r="M36" s="127">
        <v>254.42933709319669</v>
      </c>
      <c r="N36" s="123"/>
      <c r="O36" s="123">
        <f t="shared" si="2"/>
        <v>-100.20182616159016</v>
      </c>
      <c r="P36" s="97"/>
    </row>
    <row r="37" spans="1:16" s="95" customFormat="1" x14ac:dyDescent="0.25">
      <c r="A37" s="95" t="s">
        <v>50</v>
      </c>
      <c r="C37" s="85">
        <f>SUM(C11:C36)</f>
        <v>3416550</v>
      </c>
      <c r="D37" s="85"/>
      <c r="E37" s="108">
        <f>'Kosten absolut'!W36</f>
        <v>744820767</v>
      </c>
      <c r="F37" s="85"/>
      <c r="G37" s="108">
        <f>Kobe!W36</f>
        <v>145820617</v>
      </c>
      <c r="H37" s="85"/>
      <c r="I37" s="125">
        <f t="shared" si="0"/>
        <v>599000150</v>
      </c>
      <c r="J37" s="126"/>
      <c r="K37" s="123">
        <f t="shared" si="1"/>
        <v>175.32310371573664</v>
      </c>
      <c r="L37" s="127"/>
      <c r="M37" s="127">
        <v>237.62564805600238</v>
      </c>
      <c r="N37" s="127"/>
      <c r="O37" s="123">
        <f t="shared" si="2"/>
        <v>-62.30254434026574</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196</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153</v>
      </c>
      <c r="D8" s="49"/>
      <c r="E8" s="104" t="s">
        <v>154</v>
      </c>
      <c r="F8" s="49"/>
      <c r="G8" s="104" t="s">
        <v>154</v>
      </c>
      <c r="H8" s="49"/>
      <c r="I8" s="104" t="s">
        <v>154</v>
      </c>
      <c r="J8" s="49"/>
      <c r="K8" s="105" t="s">
        <v>155</v>
      </c>
      <c r="L8" s="52"/>
      <c r="M8" s="90" t="s">
        <v>60</v>
      </c>
      <c r="N8" s="51"/>
      <c r="O8" s="106" t="s">
        <v>155</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514656</v>
      </c>
      <c r="D11" s="98"/>
      <c r="E11" s="108">
        <f>'Kosten absolut'!Y10</f>
        <v>133786502</v>
      </c>
      <c r="F11" s="108"/>
      <c r="G11" s="108">
        <f>Kobe!Y10</f>
        <v>24135458</v>
      </c>
      <c r="H11" s="85"/>
      <c r="I11" s="125">
        <f>E11-G11</f>
        <v>109651044</v>
      </c>
      <c r="J11" s="126"/>
      <c r="K11" s="123">
        <f>I11/C11</f>
        <v>213.05696232046259</v>
      </c>
      <c r="L11" s="123"/>
      <c r="M11" s="127">
        <v>227.51840537417607</v>
      </c>
      <c r="N11" s="123"/>
      <c r="O11" s="123">
        <f>K11-M11</f>
        <v>-14.461443053713481</v>
      </c>
      <c r="P11" s="96"/>
      <c r="R11" s="142"/>
    </row>
    <row r="12" spans="1:19" s="95" customFormat="1" x14ac:dyDescent="0.25">
      <c r="A12" s="94" t="s">
        <v>25</v>
      </c>
      <c r="B12" s="94"/>
      <c r="C12" s="85">
        <v>399450</v>
      </c>
      <c r="D12" s="98"/>
      <c r="E12" s="108">
        <f>'Kosten absolut'!Y11</f>
        <v>108335287</v>
      </c>
      <c r="F12" s="108"/>
      <c r="G12" s="108">
        <f>Kobe!Y11</f>
        <v>18488390</v>
      </c>
      <c r="H12" s="85"/>
      <c r="I12" s="125">
        <f t="shared" ref="I12:I37" si="0">E12-G12</f>
        <v>89846897</v>
      </c>
      <c r="J12" s="126"/>
      <c r="K12" s="123">
        <f t="shared" ref="K12:K37" si="1">I12/C12</f>
        <v>224.92651646013269</v>
      </c>
      <c r="L12" s="123"/>
      <c r="M12" s="127">
        <v>261.06626197401471</v>
      </c>
      <c r="N12" s="123"/>
      <c r="O12" s="123">
        <f t="shared" ref="O12:O37" si="2">K12-M12</f>
        <v>-36.139745513882019</v>
      </c>
      <c r="P12" s="97"/>
    </row>
    <row r="13" spans="1:19" s="95" customFormat="1" x14ac:dyDescent="0.25">
      <c r="A13" s="94" t="s">
        <v>26</v>
      </c>
      <c r="B13" s="94"/>
      <c r="C13" s="85">
        <v>137401</v>
      </c>
      <c r="D13" s="98"/>
      <c r="E13" s="108">
        <f>'Kosten absolut'!Y12</f>
        <v>29305710</v>
      </c>
      <c r="F13" s="108"/>
      <c r="G13" s="108">
        <f>Kobe!Y12</f>
        <v>5452902</v>
      </c>
      <c r="H13" s="85"/>
      <c r="I13" s="125">
        <f t="shared" si="0"/>
        <v>23852808</v>
      </c>
      <c r="J13" s="126"/>
      <c r="K13" s="123">
        <f t="shared" si="1"/>
        <v>173.5999592433825</v>
      </c>
      <c r="L13" s="123"/>
      <c r="M13" s="127">
        <v>201.19142016497509</v>
      </c>
      <c r="N13" s="123"/>
      <c r="O13" s="123">
        <f t="shared" si="2"/>
        <v>-27.591460921592585</v>
      </c>
      <c r="P13" s="97"/>
    </row>
    <row r="14" spans="1:19" s="95" customFormat="1" x14ac:dyDescent="0.25">
      <c r="A14" s="94" t="s">
        <v>27</v>
      </c>
      <c r="B14" s="94"/>
      <c r="C14" s="85">
        <v>13667</v>
      </c>
      <c r="D14" s="98"/>
      <c r="E14" s="108">
        <f>'Kosten absolut'!Y13</f>
        <v>2202965</v>
      </c>
      <c r="F14" s="108"/>
      <c r="G14" s="108">
        <f>Kobe!Y13</f>
        <v>528904</v>
      </c>
      <c r="H14" s="85"/>
      <c r="I14" s="125">
        <f t="shared" si="0"/>
        <v>1674061</v>
      </c>
      <c r="J14" s="126"/>
      <c r="K14" s="123">
        <f t="shared" si="1"/>
        <v>122.48928074925001</v>
      </c>
      <c r="L14" s="123"/>
      <c r="M14" s="127">
        <v>196.88180810162586</v>
      </c>
      <c r="N14" s="123"/>
      <c r="O14" s="123">
        <f t="shared" si="2"/>
        <v>-74.392527352375851</v>
      </c>
      <c r="P14" s="97"/>
    </row>
    <row r="15" spans="1:19" s="95" customFormat="1" x14ac:dyDescent="0.25">
      <c r="A15" s="94" t="s">
        <v>28</v>
      </c>
      <c r="B15" s="94"/>
      <c r="C15" s="85">
        <v>53775</v>
      </c>
      <c r="D15" s="98"/>
      <c r="E15" s="108">
        <f>'Kosten absolut'!Y14</f>
        <v>11526618</v>
      </c>
      <c r="F15" s="108"/>
      <c r="G15" s="108">
        <f>Kobe!Y14</f>
        <v>2290045</v>
      </c>
      <c r="H15" s="85"/>
      <c r="I15" s="125">
        <f t="shared" si="0"/>
        <v>9236573</v>
      </c>
      <c r="J15" s="126"/>
      <c r="K15" s="123">
        <f t="shared" si="1"/>
        <v>171.76332868433286</v>
      </c>
      <c r="L15" s="123"/>
      <c r="M15" s="127">
        <v>195.98185553151399</v>
      </c>
      <c r="N15" s="123"/>
      <c r="O15" s="123">
        <f t="shared" si="2"/>
        <v>-24.218526847181124</v>
      </c>
      <c r="P15" s="97"/>
    </row>
    <row r="16" spans="1:19" s="95" customFormat="1" x14ac:dyDescent="0.25">
      <c r="A16" s="94" t="s">
        <v>29</v>
      </c>
      <c r="B16" s="94"/>
      <c r="C16" s="85">
        <v>12823</v>
      </c>
      <c r="D16" s="98"/>
      <c r="E16" s="108">
        <f>'Kosten absolut'!Y15</f>
        <v>2970012</v>
      </c>
      <c r="F16" s="108"/>
      <c r="G16" s="108">
        <f>Kobe!Y15</f>
        <v>512877</v>
      </c>
      <c r="H16" s="85"/>
      <c r="I16" s="125">
        <f t="shared" si="0"/>
        <v>2457135</v>
      </c>
      <c r="J16" s="126"/>
      <c r="K16" s="123">
        <f t="shared" si="1"/>
        <v>191.61935584496607</v>
      </c>
      <c r="L16" s="123"/>
      <c r="M16" s="127">
        <v>192.07759736840475</v>
      </c>
      <c r="N16" s="123"/>
      <c r="O16" s="123">
        <f t="shared" si="2"/>
        <v>-0.45824152343868718</v>
      </c>
      <c r="P16" s="97"/>
    </row>
    <row r="17" spans="1:16" s="95" customFormat="1" x14ac:dyDescent="0.25">
      <c r="A17" s="94" t="s">
        <v>30</v>
      </c>
      <c r="B17" s="94"/>
      <c r="C17" s="85">
        <v>16088</v>
      </c>
      <c r="D17" s="98"/>
      <c r="E17" s="108">
        <f>'Kosten absolut'!Y16</f>
        <v>3466141</v>
      </c>
      <c r="F17" s="108"/>
      <c r="G17" s="108">
        <f>Kobe!Y16</f>
        <v>624985</v>
      </c>
      <c r="H17" s="85"/>
      <c r="I17" s="125">
        <f t="shared" si="0"/>
        <v>2841156</v>
      </c>
      <c r="J17" s="126"/>
      <c r="K17" s="123">
        <f t="shared" si="1"/>
        <v>176.60094480358032</v>
      </c>
      <c r="L17" s="123"/>
      <c r="M17" s="127">
        <v>179.4601836330686</v>
      </c>
      <c r="N17" s="123"/>
      <c r="O17" s="123">
        <f t="shared" si="2"/>
        <v>-2.8592388294882767</v>
      </c>
      <c r="P17" s="97"/>
    </row>
    <row r="18" spans="1:16" s="95" customFormat="1" x14ac:dyDescent="0.25">
      <c r="A18" s="94" t="s">
        <v>31</v>
      </c>
      <c r="B18" s="94"/>
      <c r="C18" s="85">
        <v>14716</v>
      </c>
      <c r="D18" s="98"/>
      <c r="E18" s="108">
        <f>'Kosten absolut'!Y17</f>
        <v>3092590</v>
      </c>
      <c r="F18" s="108"/>
      <c r="G18" s="108">
        <f>Kobe!Y17</f>
        <v>602225</v>
      </c>
      <c r="H18" s="85"/>
      <c r="I18" s="125">
        <f t="shared" si="0"/>
        <v>2490365</v>
      </c>
      <c r="J18" s="126"/>
      <c r="K18" s="123">
        <f t="shared" si="1"/>
        <v>169.22839086708345</v>
      </c>
      <c r="L18" s="123"/>
      <c r="M18" s="127">
        <v>194.82178204275743</v>
      </c>
      <c r="N18" s="123"/>
      <c r="O18" s="123">
        <f t="shared" si="2"/>
        <v>-25.593391175673986</v>
      </c>
      <c r="P18" s="97"/>
    </row>
    <row r="19" spans="1:16" s="95" customFormat="1" x14ac:dyDescent="0.25">
      <c r="A19" s="94" t="s">
        <v>32</v>
      </c>
      <c r="B19" s="94"/>
      <c r="C19" s="85">
        <v>42575</v>
      </c>
      <c r="D19" s="98"/>
      <c r="E19" s="108">
        <f>'Kosten absolut'!Y18</f>
        <v>9044828</v>
      </c>
      <c r="F19" s="108"/>
      <c r="G19" s="108">
        <f>Kobe!Y18</f>
        <v>1787220</v>
      </c>
      <c r="H19" s="85"/>
      <c r="I19" s="125">
        <f t="shared" si="0"/>
        <v>7257608</v>
      </c>
      <c r="J19" s="126"/>
      <c r="K19" s="123">
        <f t="shared" si="1"/>
        <v>170.46642395772167</v>
      </c>
      <c r="L19" s="123"/>
      <c r="M19" s="127">
        <v>193.28840267434069</v>
      </c>
      <c r="N19" s="123"/>
      <c r="O19" s="123">
        <f t="shared" si="2"/>
        <v>-22.821978716619014</v>
      </c>
      <c r="P19" s="97"/>
    </row>
    <row r="20" spans="1:16" s="95" customFormat="1" x14ac:dyDescent="0.25">
      <c r="A20" s="94" t="s">
        <v>33</v>
      </c>
      <c r="B20" s="94"/>
      <c r="C20" s="85">
        <v>98996</v>
      </c>
      <c r="D20" s="98"/>
      <c r="E20" s="108">
        <f>'Kosten absolut'!Y19</f>
        <v>26673494</v>
      </c>
      <c r="F20" s="108"/>
      <c r="G20" s="108">
        <f>Kobe!Y19</f>
        <v>4721818</v>
      </c>
      <c r="H20" s="85"/>
      <c r="I20" s="125">
        <f t="shared" si="0"/>
        <v>21951676</v>
      </c>
      <c r="J20" s="126"/>
      <c r="K20" s="123">
        <f t="shared" si="1"/>
        <v>221.74306032566972</v>
      </c>
      <c r="L20" s="123"/>
      <c r="M20" s="127">
        <v>226.89977583303562</v>
      </c>
      <c r="N20" s="123"/>
      <c r="O20" s="123">
        <f t="shared" si="2"/>
        <v>-5.1567155073659023</v>
      </c>
      <c r="P20" s="97"/>
    </row>
    <row r="21" spans="1:16" s="95" customFormat="1" x14ac:dyDescent="0.25">
      <c r="A21" s="94" t="s">
        <v>34</v>
      </c>
      <c r="B21" s="94"/>
      <c r="C21" s="85">
        <v>105140</v>
      </c>
      <c r="D21" s="98"/>
      <c r="E21" s="108">
        <f>'Kosten absolut'!Y20</f>
        <v>25413042</v>
      </c>
      <c r="F21" s="108"/>
      <c r="G21" s="108">
        <f>Kobe!Y20</f>
        <v>4647077</v>
      </c>
      <c r="H21" s="85"/>
      <c r="I21" s="125">
        <f t="shared" si="0"/>
        <v>20765965</v>
      </c>
      <c r="J21" s="126"/>
      <c r="K21" s="123">
        <f t="shared" si="1"/>
        <v>197.50775156933614</v>
      </c>
      <c r="L21" s="123"/>
      <c r="M21" s="127">
        <v>229.40441708157729</v>
      </c>
      <c r="N21" s="123"/>
      <c r="O21" s="123">
        <f t="shared" si="2"/>
        <v>-31.896665512241157</v>
      </c>
      <c r="P21" s="97"/>
    </row>
    <row r="22" spans="1:16" s="95" customFormat="1" x14ac:dyDescent="0.25">
      <c r="A22" s="94" t="s">
        <v>35</v>
      </c>
      <c r="B22" s="94"/>
      <c r="C22" s="85">
        <v>72733</v>
      </c>
      <c r="D22" s="98"/>
      <c r="E22" s="108">
        <f>'Kosten absolut'!Y21</f>
        <v>23702599</v>
      </c>
      <c r="F22" s="108"/>
      <c r="G22" s="108">
        <f>Kobe!Y21</f>
        <v>3783197</v>
      </c>
      <c r="H22" s="85"/>
      <c r="I22" s="125">
        <f t="shared" si="0"/>
        <v>19919402</v>
      </c>
      <c r="J22" s="126"/>
      <c r="K22" s="123">
        <f t="shared" si="1"/>
        <v>273.87021022094513</v>
      </c>
      <c r="L22" s="123"/>
      <c r="M22" s="127">
        <v>327.13457403376202</v>
      </c>
      <c r="N22" s="123"/>
      <c r="O22" s="123">
        <f t="shared" si="2"/>
        <v>-53.264363812816896</v>
      </c>
      <c r="P22" s="97"/>
    </row>
    <row r="23" spans="1:16" s="95" customFormat="1" x14ac:dyDescent="0.25">
      <c r="A23" s="94" t="s">
        <v>36</v>
      </c>
      <c r="B23" s="94"/>
      <c r="C23" s="85">
        <v>111941</v>
      </c>
      <c r="D23" s="98"/>
      <c r="E23" s="108">
        <f>'Kosten absolut'!Y22</f>
        <v>30655206</v>
      </c>
      <c r="F23" s="108"/>
      <c r="G23" s="108">
        <f>Kobe!Y22</f>
        <v>5584243</v>
      </c>
      <c r="H23" s="85"/>
      <c r="I23" s="125">
        <f t="shared" si="0"/>
        <v>25070963</v>
      </c>
      <c r="J23" s="126"/>
      <c r="K23" s="123">
        <f t="shared" si="1"/>
        <v>223.96586594724008</v>
      </c>
      <c r="L23" s="123"/>
      <c r="M23" s="127">
        <v>243.03264566803776</v>
      </c>
      <c r="N23" s="123"/>
      <c r="O23" s="123">
        <f t="shared" si="2"/>
        <v>-19.066779720797683</v>
      </c>
      <c r="P23" s="97"/>
    </row>
    <row r="24" spans="1:16" s="95" customFormat="1" x14ac:dyDescent="0.25">
      <c r="A24" s="94" t="s">
        <v>37</v>
      </c>
      <c r="B24" s="94"/>
      <c r="C24" s="85">
        <v>31651</v>
      </c>
      <c r="D24" s="98"/>
      <c r="E24" s="108">
        <f>'Kosten absolut'!Y23</f>
        <v>8035373</v>
      </c>
      <c r="F24" s="108"/>
      <c r="G24" s="108">
        <f>Kobe!Y23</f>
        <v>1470825</v>
      </c>
      <c r="H24" s="85"/>
      <c r="I24" s="125">
        <f t="shared" si="0"/>
        <v>6564548</v>
      </c>
      <c r="J24" s="126"/>
      <c r="K24" s="123">
        <f t="shared" si="1"/>
        <v>207.40412625193517</v>
      </c>
      <c r="L24" s="123"/>
      <c r="M24" s="127">
        <v>221.19453368998342</v>
      </c>
      <c r="N24" s="123"/>
      <c r="O24" s="123">
        <f t="shared" si="2"/>
        <v>-13.790407438048248</v>
      </c>
      <c r="P24" s="97"/>
    </row>
    <row r="25" spans="1:16" s="95" customFormat="1" x14ac:dyDescent="0.25">
      <c r="A25" s="94" t="s">
        <v>38</v>
      </c>
      <c r="B25" s="94"/>
      <c r="C25" s="85">
        <v>22190</v>
      </c>
      <c r="D25" s="98"/>
      <c r="E25" s="108">
        <f>'Kosten absolut'!Y24</f>
        <v>4528104</v>
      </c>
      <c r="F25" s="108"/>
      <c r="G25" s="108">
        <f>Kobe!Y24</f>
        <v>849240</v>
      </c>
      <c r="H25" s="85"/>
      <c r="I25" s="125">
        <f t="shared" si="0"/>
        <v>3678864</v>
      </c>
      <c r="J25" s="126"/>
      <c r="K25" s="123">
        <f t="shared" si="1"/>
        <v>165.78927444794954</v>
      </c>
      <c r="L25" s="123"/>
      <c r="M25" s="127">
        <v>180.87768235656205</v>
      </c>
      <c r="N25" s="123"/>
      <c r="O25" s="123">
        <f t="shared" si="2"/>
        <v>-15.08840790861251</v>
      </c>
      <c r="P25" s="97"/>
    </row>
    <row r="26" spans="1:16" s="95" customFormat="1" x14ac:dyDescent="0.25">
      <c r="A26" s="94" t="s">
        <v>39</v>
      </c>
      <c r="B26" s="94"/>
      <c r="C26" s="85">
        <v>5041</v>
      </c>
      <c r="D26" s="98"/>
      <c r="E26" s="108">
        <f>'Kosten absolut'!Y25</f>
        <v>918810</v>
      </c>
      <c r="F26" s="108"/>
      <c r="G26" s="108">
        <f>Kobe!Y25</f>
        <v>170860</v>
      </c>
      <c r="H26" s="85"/>
      <c r="I26" s="125">
        <f t="shared" si="0"/>
        <v>747950</v>
      </c>
      <c r="J26" s="126"/>
      <c r="K26" s="123">
        <f t="shared" si="1"/>
        <v>148.37333862328904</v>
      </c>
      <c r="L26" s="123"/>
      <c r="M26" s="127">
        <v>154.40533662208787</v>
      </c>
      <c r="N26" s="123"/>
      <c r="O26" s="123">
        <f t="shared" si="2"/>
        <v>-6.031997998798829</v>
      </c>
      <c r="P26" s="97"/>
    </row>
    <row r="27" spans="1:16" s="95" customFormat="1" x14ac:dyDescent="0.25">
      <c r="A27" s="94" t="s">
        <v>40</v>
      </c>
      <c r="B27" s="94"/>
      <c r="C27" s="85">
        <v>181137</v>
      </c>
      <c r="D27" s="98"/>
      <c r="E27" s="108">
        <f>'Kosten absolut'!Y26</f>
        <v>41948924</v>
      </c>
      <c r="F27" s="108"/>
      <c r="G27" s="108">
        <f>Kobe!Y26</f>
        <v>7559286</v>
      </c>
      <c r="H27" s="85"/>
      <c r="I27" s="125">
        <f t="shared" si="0"/>
        <v>34389638</v>
      </c>
      <c r="J27" s="126"/>
      <c r="K27" s="123">
        <f t="shared" si="1"/>
        <v>189.85429812793632</v>
      </c>
      <c r="L27" s="123"/>
      <c r="M27" s="127">
        <v>193.71739349680968</v>
      </c>
      <c r="N27" s="123"/>
      <c r="O27" s="123">
        <f t="shared" si="2"/>
        <v>-3.8630953688733598</v>
      </c>
      <c r="P27" s="97"/>
    </row>
    <row r="28" spans="1:16" s="95" customFormat="1" x14ac:dyDescent="0.25">
      <c r="A28" s="94" t="s">
        <v>41</v>
      </c>
      <c r="B28" s="94"/>
      <c r="C28" s="85">
        <v>76370</v>
      </c>
      <c r="D28" s="98"/>
      <c r="E28" s="108">
        <f>'Kosten absolut'!Y27</f>
        <v>16853211</v>
      </c>
      <c r="F28" s="108"/>
      <c r="G28" s="108">
        <f>Kobe!Y27</f>
        <v>3084126</v>
      </c>
      <c r="H28" s="85"/>
      <c r="I28" s="125">
        <f t="shared" si="0"/>
        <v>13769085</v>
      </c>
      <c r="J28" s="126"/>
      <c r="K28" s="123">
        <f t="shared" si="1"/>
        <v>180.29442189341364</v>
      </c>
      <c r="L28" s="123"/>
      <c r="M28" s="127">
        <v>202.97828802721017</v>
      </c>
      <c r="N28" s="123"/>
      <c r="O28" s="123">
        <f t="shared" si="2"/>
        <v>-22.683866133796528</v>
      </c>
      <c r="P28" s="97"/>
    </row>
    <row r="29" spans="1:16" s="95" customFormat="1" x14ac:dyDescent="0.25">
      <c r="A29" s="94" t="s">
        <v>42</v>
      </c>
      <c r="B29" s="94"/>
      <c r="C29" s="85">
        <v>245654</v>
      </c>
      <c r="D29" s="98"/>
      <c r="E29" s="108">
        <f>'Kosten absolut'!Y28</f>
        <v>59586406</v>
      </c>
      <c r="F29" s="108"/>
      <c r="G29" s="108">
        <f>Kobe!Y28</f>
        <v>10698316</v>
      </c>
      <c r="H29" s="85"/>
      <c r="I29" s="125">
        <f t="shared" si="0"/>
        <v>48888090</v>
      </c>
      <c r="J29" s="126"/>
      <c r="K29" s="123">
        <f t="shared" si="1"/>
        <v>199.01198433569166</v>
      </c>
      <c r="L29" s="123"/>
      <c r="M29" s="127">
        <v>209.39909570727622</v>
      </c>
      <c r="N29" s="123"/>
      <c r="O29" s="123">
        <f t="shared" si="2"/>
        <v>-10.387111371584552</v>
      </c>
      <c r="P29" s="97"/>
    </row>
    <row r="30" spans="1:16" s="95" customFormat="1" x14ac:dyDescent="0.25">
      <c r="A30" s="94" t="s">
        <v>43</v>
      </c>
      <c r="B30" s="94"/>
      <c r="C30" s="85">
        <v>98663</v>
      </c>
      <c r="D30" s="98"/>
      <c r="E30" s="108">
        <f>'Kosten absolut'!Y29</f>
        <v>22565268</v>
      </c>
      <c r="F30" s="108"/>
      <c r="G30" s="108">
        <f>Kobe!Y29</f>
        <v>4209867</v>
      </c>
      <c r="H30" s="85"/>
      <c r="I30" s="125">
        <f t="shared" si="0"/>
        <v>18355401</v>
      </c>
      <c r="J30" s="126"/>
      <c r="K30" s="123">
        <f t="shared" si="1"/>
        <v>186.04138329464945</v>
      </c>
      <c r="L30" s="123"/>
      <c r="M30" s="127">
        <v>201.63754339313749</v>
      </c>
      <c r="N30" s="123"/>
      <c r="O30" s="123">
        <f t="shared" si="2"/>
        <v>-15.596160098488042</v>
      </c>
      <c r="P30" s="97"/>
    </row>
    <row r="31" spans="1:16" s="95" customFormat="1" x14ac:dyDescent="0.25">
      <c r="A31" s="94" t="s">
        <v>44</v>
      </c>
      <c r="B31" s="94"/>
      <c r="C31" s="85">
        <v>128317</v>
      </c>
      <c r="D31" s="98"/>
      <c r="E31" s="108">
        <f>'Kosten absolut'!Y30</f>
        <v>35132688</v>
      </c>
      <c r="F31" s="108"/>
      <c r="G31" s="108">
        <f>Kobe!Y30</f>
        <v>6441106</v>
      </c>
      <c r="H31" s="85"/>
      <c r="I31" s="125">
        <f t="shared" si="0"/>
        <v>28691582</v>
      </c>
      <c r="J31" s="126"/>
      <c r="K31" s="123">
        <f t="shared" si="1"/>
        <v>223.59922691459431</v>
      </c>
      <c r="L31" s="123"/>
      <c r="M31" s="127">
        <v>275.95750827317556</v>
      </c>
      <c r="N31" s="123"/>
      <c r="O31" s="123">
        <f t="shared" si="2"/>
        <v>-52.358281358581252</v>
      </c>
      <c r="P31" s="97"/>
    </row>
    <row r="32" spans="1:16" s="95" customFormat="1" x14ac:dyDescent="0.25">
      <c r="A32" s="94" t="s">
        <v>45</v>
      </c>
      <c r="B32" s="94"/>
      <c r="C32" s="85">
        <v>251358</v>
      </c>
      <c r="D32" s="98"/>
      <c r="E32" s="108">
        <f>'Kosten absolut'!Y31</f>
        <v>77789518</v>
      </c>
      <c r="F32" s="108"/>
      <c r="G32" s="108">
        <f>Kobe!Y31</f>
        <v>13383374</v>
      </c>
      <c r="H32" s="85"/>
      <c r="I32" s="125">
        <f t="shared" si="0"/>
        <v>64406144</v>
      </c>
      <c r="J32" s="126"/>
      <c r="K32" s="123">
        <f t="shared" si="1"/>
        <v>256.23271986568955</v>
      </c>
      <c r="L32" s="123"/>
      <c r="M32" s="127">
        <v>274.26870123787285</v>
      </c>
      <c r="N32" s="123"/>
      <c r="O32" s="123">
        <f t="shared" si="2"/>
        <v>-18.035981372183301</v>
      </c>
      <c r="P32" s="97"/>
    </row>
    <row r="33" spans="1:16" s="95" customFormat="1" x14ac:dyDescent="0.25">
      <c r="A33" s="94" t="s">
        <v>46</v>
      </c>
      <c r="B33" s="94"/>
      <c r="C33" s="85">
        <v>116541</v>
      </c>
      <c r="D33" s="98"/>
      <c r="E33" s="108">
        <f>'Kosten absolut'!Y32</f>
        <v>26887097</v>
      </c>
      <c r="F33" s="108"/>
      <c r="G33" s="108">
        <f>Kobe!Y32</f>
        <v>4984123</v>
      </c>
      <c r="H33" s="85"/>
      <c r="I33" s="125">
        <f t="shared" si="0"/>
        <v>21902974</v>
      </c>
      <c r="J33" s="126"/>
      <c r="K33" s="123">
        <f t="shared" si="1"/>
        <v>187.94221776027319</v>
      </c>
      <c r="L33" s="123"/>
      <c r="M33" s="127">
        <v>215.60181916223522</v>
      </c>
      <c r="N33" s="123"/>
      <c r="O33" s="123">
        <f t="shared" si="2"/>
        <v>-27.659601401962021</v>
      </c>
      <c r="P33" s="97"/>
    </row>
    <row r="34" spans="1:16" s="95" customFormat="1" x14ac:dyDescent="0.25">
      <c r="A34" s="94" t="s">
        <v>47</v>
      </c>
      <c r="B34" s="94"/>
      <c r="C34" s="85">
        <v>65473</v>
      </c>
      <c r="D34" s="98"/>
      <c r="E34" s="108">
        <f>'Kosten absolut'!Y33</f>
        <v>17869563</v>
      </c>
      <c r="F34" s="108"/>
      <c r="G34" s="108">
        <f>Kobe!Y33</f>
        <v>2978772</v>
      </c>
      <c r="H34" s="85"/>
      <c r="I34" s="125">
        <f t="shared" si="0"/>
        <v>14890791</v>
      </c>
      <c r="J34" s="126"/>
      <c r="K34" s="123">
        <f t="shared" si="1"/>
        <v>227.43407206023858</v>
      </c>
      <c r="L34" s="123"/>
      <c r="M34" s="127">
        <v>255.69187098114762</v>
      </c>
      <c r="N34" s="123"/>
      <c r="O34" s="123">
        <f t="shared" si="2"/>
        <v>-28.257798920909039</v>
      </c>
      <c r="P34" s="97"/>
    </row>
    <row r="35" spans="1:16" s="95" customFormat="1" x14ac:dyDescent="0.25">
      <c r="A35" s="94" t="s">
        <v>48</v>
      </c>
      <c r="B35" s="94"/>
      <c r="C35" s="85">
        <v>159135</v>
      </c>
      <c r="D35" s="98"/>
      <c r="E35" s="108">
        <f>'Kosten absolut'!Y34</f>
        <v>57546500</v>
      </c>
      <c r="F35" s="108"/>
      <c r="G35" s="108">
        <f>Kobe!Y34</f>
        <v>9038597</v>
      </c>
      <c r="H35" s="85"/>
      <c r="I35" s="125">
        <f t="shared" si="0"/>
        <v>48507903</v>
      </c>
      <c r="J35" s="126"/>
      <c r="K35" s="123">
        <f t="shared" si="1"/>
        <v>304.82233952304648</v>
      </c>
      <c r="L35" s="123"/>
      <c r="M35" s="127">
        <v>315.03282151326431</v>
      </c>
      <c r="N35" s="123"/>
      <c r="O35" s="123">
        <f t="shared" si="2"/>
        <v>-10.210481990217829</v>
      </c>
      <c r="P35" s="97"/>
    </row>
    <row r="36" spans="1:16" s="95" customFormat="1" x14ac:dyDescent="0.25">
      <c r="A36" s="94" t="s">
        <v>49</v>
      </c>
      <c r="B36" s="94"/>
      <c r="C36" s="85">
        <v>27992</v>
      </c>
      <c r="D36" s="98"/>
      <c r="E36" s="108">
        <f>'Kosten absolut'!Y35</f>
        <v>7035824</v>
      </c>
      <c r="F36" s="108"/>
      <c r="G36" s="108">
        <f>Kobe!Y35</f>
        <v>1281043</v>
      </c>
      <c r="H36" s="85"/>
      <c r="I36" s="125">
        <f t="shared" si="0"/>
        <v>5754781</v>
      </c>
      <c r="J36" s="126"/>
      <c r="K36" s="123">
        <f t="shared" si="1"/>
        <v>205.58663189482709</v>
      </c>
      <c r="L36" s="123"/>
      <c r="M36" s="127">
        <v>254.42933709319669</v>
      </c>
      <c r="N36" s="123"/>
      <c r="O36" s="123">
        <f t="shared" si="2"/>
        <v>-48.8427051983696</v>
      </c>
      <c r="P36" s="97"/>
    </row>
    <row r="37" spans="1:16" s="95" customFormat="1" x14ac:dyDescent="0.25">
      <c r="A37" s="95" t="s">
        <v>50</v>
      </c>
      <c r="C37" s="85">
        <f>SUM(C11:C36)</f>
        <v>3003483</v>
      </c>
      <c r="D37" s="85"/>
      <c r="E37" s="108">
        <f>'Kosten absolut'!Y36</f>
        <v>786872280</v>
      </c>
      <c r="F37" s="85"/>
      <c r="G37" s="108">
        <f>Kobe!Y36</f>
        <v>139308876</v>
      </c>
      <c r="H37" s="85"/>
      <c r="I37" s="125">
        <f t="shared" si="0"/>
        <v>647563404</v>
      </c>
      <c r="J37" s="126"/>
      <c r="K37" s="123">
        <f t="shared" si="1"/>
        <v>215.60415158001561</v>
      </c>
      <c r="L37" s="127"/>
      <c r="M37" s="127">
        <v>237.62564805600238</v>
      </c>
      <c r="N37" s="127"/>
      <c r="O37" s="123">
        <f t="shared" si="2"/>
        <v>-22.021496475986766</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197</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156</v>
      </c>
      <c r="D8" s="49"/>
      <c r="E8" s="104" t="s">
        <v>156</v>
      </c>
      <c r="F8" s="49"/>
      <c r="G8" s="104" t="s">
        <v>156</v>
      </c>
      <c r="H8" s="49"/>
      <c r="I8" s="104" t="s">
        <v>156</v>
      </c>
      <c r="J8" s="49"/>
      <c r="K8" s="105" t="s">
        <v>157</v>
      </c>
      <c r="L8" s="52"/>
      <c r="M8" s="105" t="s">
        <v>60</v>
      </c>
      <c r="N8" s="51"/>
      <c r="O8" s="106" t="s">
        <v>157</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487050</v>
      </c>
      <c r="D11" s="98"/>
      <c r="E11" s="108">
        <f>'Kosten absolut'!AA10</f>
        <v>141779046</v>
      </c>
      <c r="F11" s="108"/>
      <c r="G11" s="108">
        <f>Kobe!AA10</f>
        <v>23804603</v>
      </c>
      <c r="H11" s="85"/>
      <c r="I11" s="125">
        <f>E11-G11</f>
        <v>117974443</v>
      </c>
      <c r="J11" s="126"/>
      <c r="K11" s="123">
        <f>I11/C11</f>
        <v>242.2224473873319</v>
      </c>
      <c r="L11" s="123"/>
      <c r="M11" s="127">
        <v>227.51840537417607</v>
      </c>
      <c r="N11" s="123"/>
      <c r="O11" s="123">
        <f>K11-M11</f>
        <v>14.704042013155828</v>
      </c>
      <c r="P11" s="96"/>
      <c r="R11" s="143"/>
    </row>
    <row r="12" spans="1:19" s="95" customFormat="1" x14ac:dyDescent="0.25">
      <c r="A12" s="94" t="s">
        <v>25</v>
      </c>
      <c r="B12" s="94"/>
      <c r="C12" s="85">
        <v>384801</v>
      </c>
      <c r="D12" s="98"/>
      <c r="E12" s="108">
        <f>'Kosten absolut'!AA11</f>
        <v>118218476</v>
      </c>
      <c r="F12" s="108"/>
      <c r="G12" s="108">
        <f>Kobe!AA11</f>
        <v>18580501</v>
      </c>
      <c r="H12" s="85"/>
      <c r="I12" s="125">
        <f t="shared" ref="I12:I37" si="0">E12-G12</f>
        <v>99637975</v>
      </c>
      <c r="J12" s="126"/>
      <c r="K12" s="123">
        <f t="shared" ref="K12:K37" si="1">I12/C12</f>
        <v>258.9337735608795</v>
      </c>
      <c r="L12" s="123"/>
      <c r="M12" s="127">
        <v>261.06626197401471</v>
      </c>
      <c r="N12" s="123"/>
      <c r="O12" s="123">
        <f t="shared" ref="O12:O37" si="2">K12-M12</f>
        <v>-2.1324884131352064</v>
      </c>
      <c r="P12" s="97"/>
    </row>
    <row r="13" spans="1:19" s="95" customFormat="1" x14ac:dyDescent="0.25">
      <c r="A13" s="94" t="s">
        <v>26</v>
      </c>
      <c r="B13" s="94"/>
      <c r="C13" s="85">
        <v>122454</v>
      </c>
      <c r="D13" s="98"/>
      <c r="E13" s="108">
        <f>'Kosten absolut'!AA12</f>
        <v>29969583</v>
      </c>
      <c r="F13" s="108"/>
      <c r="G13" s="108">
        <f>Kobe!AA12</f>
        <v>5063667</v>
      </c>
      <c r="H13" s="85"/>
      <c r="I13" s="125">
        <f t="shared" si="0"/>
        <v>24905916</v>
      </c>
      <c r="J13" s="126"/>
      <c r="K13" s="123">
        <f t="shared" si="1"/>
        <v>203.38997501102455</v>
      </c>
      <c r="L13" s="123"/>
      <c r="M13" s="127">
        <v>201.19142016497509</v>
      </c>
      <c r="N13" s="123"/>
      <c r="O13" s="123">
        <f t="shared" si="2"/>
        <v>2.1985548460494613</v>
      </c>
      <c r="P13" s="97"/>
    </row>
    <row r="14" spans="1:19" s="95" customFormat="1" x14ac:dyDescent="0.25">
      <c r="A14" s="94" t="s">
        <v>27</v>
      </c>
      <c r="B14" s="94"/>
      <c r="C14" s="85">
        <v>12378</v>
      </c>
      <c r="D14" s="98"/>
      <c r="E14" s="108">
        <f>'Kosten absolut'!AA13</f>
        <v>2935103</v>
      </c>
      <c r="F14" s="108"/>
      <c r="G14" s="108">
        <f>Kobe!AA13</f>
        <v>491046</v>
      </c>
      <c r="H14" s="85"/>
      <c r="I14" s="125">
        <f t="shared" si="0"/>
        <v>2444057</v>
      </c>
      <c r="J14" s="126"/>
      <c r="K14" s="123">
        <f t="shared" si="1"/>
        <v>197.45168847956052</v>
      </c>
      <c r="L14" s="123"/>
      <c r="M14" s="127">
        <v>196.88180810162586</v>
      </c>
      <c r="N14" s="123"/>
      <c r="O14" s="123">
        <f t="shared" si="2"/>
        <v>0.56988037793465196</v>
      </c>
      <c r="P14" s="97"/>
    </row>
    <row r="15" spans="1:19" s="95" customFormat="1" x14ac:dyDescent="0.25">
      <c r="A15" s="94" t="s">
        <v>28</v>
      </c>
      <c r="B15" s="94"/>
      <c r="C15" s="85">
        <v>49071</v>
      </c>
      <c r="D15" s="98"/>
      <c r="E15" s="108">
        <f>'Kosten absolut'!AA14</f>
        <v>12940866</v>
      </c>
      <c r="F15" s="108"/>
      <c r="G15" s="108">
        <f>Kobe!AA14</f>
        <v>2196978</v>
      </c>
      <c r="H15" s="85"/>
      <c r="I15" s="125">
        <f t="shared" si="0"/>
        <v>10743888</v>
      </c>
      <c r="J15" s="126"/>
      <c r="K15" s="123">
        <f t="shared" si="1"/>
        <v>218.94577245216115</v>
      </c>
      <c r="L15" s="123"/>
      <c r="M15" s="127">
        <v>195.98185553151399</v>
      </c>
      <c r="N15" s="123"/>
      <c r="O15" s="123">
        <f t="shared" si="2"/>
        <v>22.963916920647165</v>
      </c>
      <c r="P15" s="97"/>
    </row>
    <row r="16" spans="1:19" s="95" customFormat="1" x14ac:dyDescent="0.25">
      <c r="A16" s="94" t="s">
        <v>29</v>
      </c>
      <c r="B16" s="94"/>
      <c r="C16" s="85">
        <v>11788</v>
      </c>
      <c r="D16" s="98"/>
      <c r="E16" s="108">
        <f>'Kosten absolut'!AA15</f>
        <v>2938377</v>
      </c>
      <c r="F16" s="108"/>
      <c r="G16" s="108">
        <f>Kobe!AA15</f>
        <v>501581</v>
      </c>
      <c r="H16" s="85"/>
      <c r="I16" s="125">
        <f t="shared" si="0"/>
        <v>2436796</v>
      </c>
      <c r="J16" s="126"/>
      <c r="K16" s="123">
        <f t="shared" si="1"/>
        <v>206.71835765184935</v>
      </c>
      <c r="L16" s="123"/>
      <c r="M16" s="127">
        <v>192.07759736840475</v>
      </c>
      <c r="N16" s="123"/>
      <c r="O16" s="123">
        <f t="shared" si="2"/>
        <v>14.640760283444592</v>
      </c>
      <c r="P16" s="97"/>
    </row>
    <row r="17" spans="1:16" s="95" customFormat="1" x14ac:dyDescent="0.25">
      <c r="A17" s="94" t="s">
        <v>30</v>
      </c>
      <c r="B17" s="94"/>
      <c r="C17" s="85">
        <v>15729</v>
      </c>
      <c r="D17" s="98"/>
      <c r="E17" s="108">
        <f>'Kosten absolut'!AA16</f>
        <v>4126057</v>
      </c>
      <c r="F17" s="108"/>
      <c r="G17" s="108">
        <f>Kobe!AA16</f>
        <v>678698</v>
      </c>
      <c r="H17" s="85"/>
      <c r="I17" s="125">
        <f t="shared" si="0"/>
        <v>3447359</v>
      </c>
      <c r="J17" s="126"/>
      <c r="K17" s="123">
        <f t="shared" si="1"/>
        <v>219.17216606268676</v>
      </c>
      <c r="L17" s="123"/>
      <c r="M17" s="127">
        <v>179.4601836330686</v>
      </c>
      <c r="N17" s="123"/>
      <c r="O17" s="123">
        <f t="shared" si="2"/>
        <v>39.71198242961816</v>
      </c>
      <c r="P17" s="97"/>
    </row>
    <row r="18" spans="1:16" s="95" customFormat="1" x14ac:dyDescent="0.25">
      <c r="A18" s="94" t="s">
        <v>31</v>
      </c>
      <c r="B18" s="94"/>
      <c r="C18" s="85">
        <v>13478</v>
      </c>
      <c r="D18" s="98"/>
      <c r="E18" s="108">
        <f>'Kosten absolut'!AA17</f>
        <v>3012569</v>
      </c>
      <c r="F18" s="108"/>
      <c r="G18" s="108">
        <f>Kobe!AA17</f>
        <v>591639</v>
      </c>
      <c r="H18" s="85"/>
      <c r="I18" s="125">
        <f t="shared" si="0"/>
        <v>2420930</v>
      </c>
      <c r="J18" s="126"/>
      <c r="K18" s="123">
        <f t="shared" si="1"/>
        <v>179.62086362961864</v>
      </c>
      <c r="L18" s="123"/>
      <c r="M18" s="127">
        <v>194.82178204275743</v>
      </c>
      <c r="N18" s="123"/>
      <c r="O18" s="123">
        <f t="shared" si="2"/>
        <v>-15.200918413138794</v>
      </c>
      <c r="P18" s="97"/>
    </row>
    <row r="19" spans="1:16" s="95" customFormat="1" x14ac:dyDescent="0.25">
      <c r="A19" s="94" t="s">
        <v>32</v>
      </c>
      <c r="B19" s="94"/>
      <c r="C19" s="85">
        <v>39030</v>
      </c>
      <c r="D19" s="98"/>
      <c r="E19" s="108">
        <f>'Kosten absolut'!AA18</f>
        <v>10321757</v>
      </c>
      <c r="F19" s="108"/>
      <c r="G19" s="108">
        <f>Kobe!AA18</f>
        <v>1711331</v>
      </c>
      <c r="H19" s="85"/>
      <c r="I19" s="125">
        <f t="shared" si="0"/>
        <v>8610426</v>
      </c>
      <c r="J19" s="126"/>
      <c r="K19" s="123">
        <f t="shared" si="1"/>
        <v>220.61045349730975</v>
      </c>
      <c r="L19" s="123"/>
      <c r="M19" s="127">
        <v>193.28840267434069</v>
      </c>
      <c r="N19" s="123"/>
      <c r="O19" s="123">
        <f t="shared" si="2"/>
        <v>27.322050822969061</v>
      </c>
      <c r="P19" s="97"/>
    </row>
    <row r="20" spans="1:16" s="95" customFormat="1" x14ac:dyDescent="0.25">
      <c r="A20" s="94" t="s">
        <v>33</v>
      </c>
      <c r="B20" s="94"/>
      <c r="C20" s="85">
        <v>90205</v>
      </c>
      <c r="D20" s="98"/>
      <c r="E20" s="108">
        <f>'Kosten absolut'!AA19</f>
        <v>28136623</v>
      </c>
      <c r="F20" s="108"/>
      <c r="G20" s="108">
        <f>Kobe!AA19</f>
        <v>4589100</v>
      </c>
      <c r="H20" s="85"/>
      <c r="I20" s="125">
        <f t="shared" si="0"/>
        <v>23547523</v>
      </c>
      <c r="J20" s="126"/>
      <c r="K20" s="123">
        <f t="shared" si="1"/>
        <v>261.04454298542208</v>
      </c>
      <c r="L20" s="123"/>
      <c r="M20" s="127">
        <v>226.89977583303562</v>
      </c>
      <c r="N20" s="123"/>
      <c r="O20" s="123">
        <f t="shared" si="2"/>
        <v>34.144767152386464</v>
      </c>
      <c r="P20" s="97"/>
    </row>
    <row r="21" spans="1:16" s="95" customFormat="1" x14ac:dyDescent="0.25">
      <c r="A21" s="94" t="s">
        <v>34</v>
      </c>
      <c r="B21" s="94"/>
      <c r="C21" s="85">
        <v>94241</v>
      </c>
      <c r="D21" s="98"/>
      <c r="E21" s="108">
        <f>'Kosten absolut'!AA20</f>
        <v>26261711</v>
      </c>
      <c r="F21" s="108"/>
      <c r="G21" s="108">
        <f>Kobe!AA20</f>
        <v>4394038</v>
      </c>
      <c r="H21" s="85"/>
      <c r="I21" s="125">
        <f t="shared" si="0"/>
        <v>21867673</v>
      </c>
      <c r="J21" s="126"/>
      <c r="K21" s="123">
        <f t="shared" si="1"/>
        <v>232.03990832015791</v>
      </c>
      <c r="L21" s="123"/>
      <c r="M21" s="127">
        <v>229.40441708157729</v>
      </c>
      <c r="N21" s="123"/>
      <c r="O21" s="123">
        <f t="shared" si="2"/>
        <v>2.6354912385806131</v>
      </c>
      <c r="P21" s="97"/>
    </row>
    <row r="22" spans="1:16" s="95" customFormat="1" x14ac:dyDescent="0.25">
      <c r="A22" s="94" t="s">
        <v>35</v>
      </c>
      <c r="B22" s="94"/>
      <c r="C22" s="85">
        <v>70036</v>
      </c>
      <c r="D22" s="98"/>
      <c r="E22" s="108">
        <f>'Kosten absolut'!AA21</f>
        <v>25498240</v>
      </c>
      <c r="F22" s="108"/>
      <c r="G22" s="108">
        <f>Kobe!AA21</f>
        <v>3768687</v>
      </c>
      <c r="H22" s="85"/>
      <c r="I22" s="125">
        <f t="shared" si="0"/>
        <v>21729553</v>
      </c>
      <c r="J22" s="126"/>
      <c r="K22" s="123">
        <f t="shared" si="1"/>
        <v>310.26262208007313</v>
      </c>
      <c r="L22" s="123"/>
      <c r="M22" s="127">
        <v>327.13457403376202</v>
      </c>
      <c r="N22" s="123"/>
      <c r="O22" s="123">
        <f t="shared" si="2"/>
        <v>-16.871951953688892</v>
      </c>
      <c r="P22" s="97"/>
    </row>
    <row r="23" spans="1:16" s="95" customFormat="1" x14ac:dyDescent="0.25">
      <c r="A23" s="94" t="s">
        <v>36</v>
      </c>
      <c r="B23" s="94"/>
      <c r="C23" s="85">
        <v>113425</v>
      </c>
      <c r="D23" s="98"/>
      <c r="E23" s="108">
        <f>'Kosten absolut'!AA22</f>
        <v>34599471</v>
      </c>
      <c r="F23" s="108"/>
      <c r="G23" s="108">
        <f>Kobe!AA22</f>
        <v>6004395</v>
      </c>
      <c r="H23" s="85"/>
      <c r="I23" s="125">
        <f t="shared" si="0"/>
        <v>28595076</v>
      </c>
      <c r="J23" s="126"/>
      <c r="K23" s="123">
        <f t="shared" si="1"/>
        <v>252.1055851884505</v>
      </c>
      <c r="L23" s="123"/>
      <c r="M23" s="127">
        <v>243.03264566803776</v>
      </c>
      <c r="N23" s="123"/>
      <c r="O23" s="123">
        <f t="shared" si="2"/>
        <v>9.0729395204127457</v>
      </c>
      <c r="P23" s="97"/>
    </row>
    <row r="24" spans="1:16" s="95" customFormat="1" x14ac:dyDescent="0.25">
      <c r="A24" s="94" t="s">
        <v>37</v>
      </c>
      <c r="B24" s="94"/>
      <c r="C24" s="85">
        <v>29995</v>
      </c>
      <c r="D24" s="98"/>
      <c r="E24" s="108">
        <f>'Kosten absolut'!AA23</f>
        <v>8880397</v>
      </c>
      <c r="F24" s="108"/>
      <c r="G24" s="108">
        <f>Kobe!AA23</f>
        <v>1445137</v>
      </c>
      <c r="H24" s="85"/>
      <c r="I24" s="125">
        <f t="shared" si="0"/>
        <v>7435260</v>
      </c>
      <c r="J24" s="126"/>
      <c r="K24" s="123">
        <f t="shared" si="1"/>
        <v>247.8833138856476</v>
      </c>
      <c r="L24" s="123"/>
      <c r="M24" s="127">
        <v>221.19453368998342</v>
      </c>
      <c r="N24" s="123"/>
      <c r="O24" s="123">
        <f t="shared" si="2"/>
        <v>26.688780195664179</v>
      </c>
      <c r="P24" s="97"/>
    </row>
    <row r="25" spans="1:16" s="95" customFormat="1" x14ac:dyDescent="0.25">
      <c r="A25" s="94" t="s">
        <v>38</v>
      </c>
      <c r="B25" s="94"/>
      <c r="C25" s="85">
        <v>19578</v>
      </c>
      <c r="D25" s="98"/>
      <c r="E25" s="108">
        <f>'Kosten absolut'!AA24</f>
        <v>4296608</v>
      </c>
      <c r="F25" s="108"/>
      <c r="G25" s="108">
        <f>Kobe!AA24</f>
        <v>804819</v>
      </c>
      <c r="H25" s="85"/>
      <c r="I25" s="125">
        <f t="shared" si="0"/>
        <v>3491789</v>
      </c>
      <c r="J25" s="126"/>
      <c r="K25" s="123">
        <f t="shared" si="1"/>
        <v>178.35269179691491</v>
      </c>
      <c r="L25" s="123"/>
      <c r="M25" s="127">
        <v>180.87768235656205</v>
      </c>
      <c r="N25" s="123"/>
      <c r="O25" s="123">
        <f t="shared" si="2"/>
        <v>-2.5249905596471365</v>
      </c>
      <c r="P25" s="97"/>
    </row>
    <row r="26" spans="1:16" s="95" customFormat="1" x14ac:dyDescent="0.25">
      <c r="A26" s="94" t="s">
        <v>39</v>
      </c>
      <c r="B26" s="94"/>
      <c r="C26" s="85">
        <v>4720</v>
      </c>
      <c r="D26" s="98"/>
      <c r="E26" s="108">
        <f>'Kosten absolut'!AA25</f>
        <v>1007901</v>
      </c>
      <c r="F26" s="108"/>
      <c r="G26" s="108">
        <f>Kobe!AA25</f>
        <v>171407</v>
      </c>
      <c r="H26" s="85"/>
      <c r="I26" s="125">
        <f t="shared" si="0"/>
        <v>836494</v>
      </c>
      <c r="J26" s="126"/>
      <c r="K26" s="123">
        <f t="shared" si="1"/>
        <v>177.22330508474576</v>
      </c>
      <c r="L26" s="123"/>
      <c r="M26" s="127">
        <v>154.40533662208787</v>
      </c>
      <c r="N26" s="123"/>
      <c r="O26" s="123">
        <f t="shared" si="2"/>
        <v>22.817968462657888</v>
      </c>
      <c r="P26" s="97"/>
    </row>
    <row r="27" spans="1:16" s="95" customFormat="1" x14ac:dyDescent="0.25">
      <c r="A27" s="94" t="s">
        <v>40</v>
      </c>
      <c r="B27" s="94"/>
      <c r="C27" s="85">
        <v>163778</v>
      </c>
      <c r="D27" s="98"/>
      <c r="E27" s="108">
        <f>'Kosten absolut'!AA26</f>
        <v>42304568</v>
      </c>
      <c r="F27" s="108"/>
      <c r="G27" s="108">
        <f>Kobe!AA26</f>
        <v>7134919</v>
      </c>
      <c r="H27" s="85"/>
      <c r="I27" s="125">
        <f t="shared" si="0"/>
        <v>35169649</v>
      </c>
      <c r="J27" s="126"/>
      <c r="K27" s="123">
        <f t="shared" si="1"/>
        <v>214.73976358241035</v>
      </c>
      <c r="L27" s="123"/>
      <c r="M27" s="127">
        <v>193.71739349680968</v>
      </c>
      <c r="N27" s="123"/>
      <c r="O27" s="123">
        <f t="shared" si="2"/>
        <v>21.02237008560067</v>
      </c>
      <c r="P27" s="97"/>
    </row>
    <row r="28" spans="1:16" s="95" customFormat="1" x14ac:dyDescent="0.25">
      <c r="A28" s="94" t="s">
        <v>41</v>
      </c>
      <c r="B28" s="94"/>
      <c r="C28" s="85">
        <v>72869</v>
      </c>
      <c r="D28" s="98"/>
      <c r="E28" s="108">
        <f>'Kosten absolut'!AA27</f>
        <v>19535036</v>
      </c>
      <c r="F28" s="108"/>
      <c r="G28" s="108">
        <f>Kobe!AA27</f>
        <v>3131833</v>
      </c>
      <c r="H28" s="85"/>
      <c r="I28" s="125">
        <f t="shared" si="0"/>
        <v>16403203</v>
      </c>
      <c r="J28" s="126"/>
      <c r="K28" s="123">
        <f t="shared" si="1"/>
        <v>225.10536716573577</v>
      </c>
      <c r="L28" s="123"/>
      <c r="M28" s="127">
        <v>202.97828802721017</v>
      </c>
      <c r="N28" s="123"/>
      <c r="O28" s="123">
        <f t="shared" si="2"/>
        <v>22.127079138525602</v>
      </c>
      <c r="P28" s="97"/>
    </row>
    <row r="29" spans="1:16" s="95" customFormat="1" x14ac:dyDescent="0.25">
      <c r="A29" s="94" t="s">
        <v>42</v>
      </c>
      <c r="B29" s="94"/>
      <c r="C29" s="85">
        <v>216434</v>
      </c>
      <c r="D29" s="98"/>
      <c r="E29" s="108">
        <f>'Kosten absolut'!AA28</f>
        <v>60276518</v>
      </c>
      <c r="F29" s="108"/>
      <c r="G29" s="108">
        <f>Kobe!AA28</f>
        <v>9830026</v>
      </c>
      <c r="H29" s="85"/>
      <c r="I29" s="125">
        <f t="shared" si="0"/>
        <v>50446492</v>
      </c>
      <c r="J29" s="126"/>
      <c r="K29" s="123">
        <f t="shared" si="1"/>
        <v>233.08025541273551</v>
      </c>
      <c r="L29" s="123"/>
      <c r="M29" s="127">
        <v>209.39909570727622</v>
      </c>
      <c r="N29" s="123"/>
      <c r="O29" s="123">
        <f t="shared" si="2"/>
        <v>23.681159705459294</v>
      </c>
      <c r="P29" s="97"/>
    </row>
    <row r="30" spans="1:16" s="95" customFormat="1" x14ac:dyDescent="0.25">
      <c r="A30" s="94" t="s">
        <v>43</v>
      </c>
      <c r="B30" s="94"/>
      <c r="C30" s="85">
        <v>83602</v>
      </c>
      <c r="D30" s="98"/>
      <c r="E30" s="108">
        <f>'Kosten absolut'!AA29</f>
        <v>22154777</v>
      </c>
      <c r="F30" s="108"/>
      <c r="G30" s="108">
        <f>Kobe!AA29</f>
        <v>3764912</v>
      </c>
      <c r="H30" s="85"/>
      <c r="I30" s="125">
        <f t="shared" si="0"/>
        <v>18389865</v>
      </c>
      <c r="J30" s="126"/>
      <c r="K30" s="123">
        <f t="shared" si="1"/>
        <v>219.96919930145211</v>
      </c>
      <c r="L30" s="123"/>
      <c r="M30" s="127">
        <v>201.63754339313749</v>
      </c>
      <c r="N30" s="123"/>
      <c r="O30" s="123">
        <f t="shared" si="2"/>
        <v>18.331655908314616</v>
      </c>
      <c r="P30" s="97"/>
    </row>
    <row r="31" spans="1:16" s="95" customFormat="1" x14ac:dyDescent="0.25">
      <c r="A31" s="94" t="s">
        <v>44</v>
      </c>
      <c r="B31" s="94"/>
      <c r="C31" s="85">
        <v>128801</v>
      </c>
      <c r="D31" s="98"/>
      <c r="E31" s="108">
        <f>'Kosten absolut'!AA30</f>
        <v>40996737</v>
      </c>
      <c r="F31" s="108"/>
      <c r="G31" s="108">
        <f>Kobe!AA30</f>
        <v>6735556</v>
      </c>
      <c r="H31" s="85"/>
      <c r="I31" s="125">
        <f t="shared" si="0"/>
        <v>34261181</v>
      </c>
      <c r="J31" s="126"/>
      <c r="K31" s="123">
        <f t="shared" si="1"/>
        <v>266.00089285021079</v>
      </c>
      <c r="L31" s="123"/>
      <c r="M31" s="127">
        <v>275.95750827317556</v>
      </c>
      <c r="N31" s="123"/>
      <c r="O31" s="123">
        <f t="shared" si="2"/>
        <v>-9.9566154229647736</v>
      </c>
      <c r="P31" s="97"/>
    </row>
    <row r="32" spans="1:16" s="95" customFormat="1" x14ac:dyDescent="0.25">
      <c r="A32" s="94" t="s">
        <v>45</v>
      </c>
      <c r="B32" s="94"/>
      <c r="C32" s="85">
        <v>251495</v>
      </c>
      <c r="D32" s="98"/>
      <c r="E32" s="108">
        <f>'Kosten absolut'!AA31</f>
        <v>85545356</v>
      </c>
      <c r="F32" s="108"/>
      <c r="G32" s="108">
        <f>Kobe!AA31</f>
        <v>13971138</v>
      </c>
      <c r="H32" s="85"/>
      <c r="I32" s="125">
        <f t="shared" si="0"/>
        <v>71574218</v>
      </c>
      <c r="J32" s="126"/>
      <c r="K32" s="123">
        <f t="shared" si="1"/>
        <v>284.59499393626118</v>
      </c>
      <c r="L32" s="123"/>
      <c r="M32" s="127">
        <v>274.26870123787285</v>
      </c>
      <c r="N32" s="123"/>
      <c r="O32" s="123">
        <f t="shared" si="2"/>
        <v>10.326292698388329</v>
      </c>
      <c r="P32" s="97"/>
    </row>
    <row r="33" spans="1:16" s="95" customFormat="1" x14ac:dyDescent="0.25">
      <c r="A33" s="94" t="s">
        <v>46</v>
      </c>
      <c r="B33" s="94"/>
      <c r="C33" s="85">
        <v>114055</v>
      </c>
      <c r="D33" s="98"/>
      <c r="E33" s="108">
        <f>'Kosten absolut'!AA32</f>
        <v>31056088</v>
      </c>
      <c r="F33" s="108"/>
      <c r="G33" s="108">
        <f>Kobe!AA32</f>
        <v>5134020</v>
      </c>
      <c r="H33" s="85"/>
      <c r="I33" s="125">
        <f t="shared" si="0"/>
        <v>25922068</v>
      </c>
      <c r="J33" s="126"/>
      <c r="K33" s="123">
        <f t="shared" si="1"/>
        <v>227.27691026259262</v>
      </c>
      <c r="L33" s="123"/>
      <c r="M33" s="127">
        <v>215.60181916223522</v>
      </c>
      <c r="N33" s="123"/>
      <c r="O33" s="123">
        <f t="shared" si="2"/>
        <v>11.675091100357406</v>
      </c>
      <c r="P33" s="97"/>
    </row>
    <row r="34" spans="1:16" s="95" customFormat="1" x14ac:dyDescent="0.25">
      <c r="A34" s="94" t="s">
        <v>47</v>
      </c>
      <c r="B34" s="94"/>
      <c r="C34" s="85">
        <v>62906</v>
      </c>
      <c r="D34" s="98"/>
      <c r="E34" s="108">
        <f>'Kosten absolut'!AA33</f>
        <v>20382949</v>
      </c>
      <c r="F34" s="108"/>
      <c r="G34" s="108">
        <f>Kobe!AA33</f>
        <v>3201396</v>
      </c>
      <c r="H34" s="85"/>
      <c r="I34" s="125">
        <f t="shared" si="0"/>
        <v>17181553</v>
      </c>
      <c r="J34" s="126"/>
      <c r="K34" s="123">
        <f t="shared" si="1"/>
        <v>273.13059167646963</v>
      </c>
      <c r="L34" s="123"/>
      <c r="M34" s="127">
        <v>255.69187098114762</v>
      </c>
      <c r="N34" s="123"/>
      <c r="O34" s="123">
        <f t="shared" si="2"/>
        <v>17.438720695322019</v>
      </c>
      <c r="P34" s="97"/>
    </row>
    <row r="35" spans="1:16" s="95" customFormat="1" x14ac:dyDescent="0.25">
      <c r="A35" s="94" t="s">
        <v>48</v>
      </c>
      <c r="B35" s="94"/>
      <c r="C35" s="85">
        <v>153611</v>
      </c>
      <c r="D35" s="98"/>
      <c r="E35" s="108">
        <f>'Kosten absolut'!AA34</f>
        <v>61285025</v>
      </c>
      <c r="F35" s="108"/>
      <c r="G35" s="108">
        <f>Kobe!AA34</f>
        <v>8902852</v>
      </c>
      <c r="H35" s="85"/>
      <c r="I35" s="125">
        <f t="shared" si="0"/>
        <v>52382173</v>
      </c>
      <c r="J35" s="126"/>
      <c r="K35" s="123">
        <f t="shared" si="1"/>
        <v>341.00535117927751</v>
      </c>
      <c r="L35" s="123"/>
      <c r="M35" s="127">
        <v>315.03282151326431</v>
      </c>
      <c r="N35" s="123"/>
      <c r="O35" s="123">
        <f t="shared" si="2"/>
        <v>25.972529666013202</v>
      </c>
      <c r="P35" s="97"/>
    </row>
    <row r="36" spans="1:16" s="95" customFormat="1" x14ac:dyDescent="0.25">
      <c r="A36" s="94" t="s">
        <v>49</v>
      </c>
      <c r="B36" s="94"/>
      <c r="C36" s="85">
        <v>26371</v>
      </c>
      <c r="D36" s="98"/>
      <c r="E36" s="108">
        <f>'Kosten absolut'!AA35</f>
        <v>7417012</v>
      </c>
      <c r="F36" s="108"/>
      <c r="G36" s="108">
        <f>Kobe!AA35</f>
        <v>1324264</v>
      </c>
      <c r="H36" s="85"/>
      <c r="I36" s="125">
        <f t="shared" si="0"/>
        <v>6092748</v>
      </c>
      <c r="J36" s="126"/>
      <c r="K36" s="123">
        <f t="shared" si="1"/>
        <v>231.03970270372758</v>
      </c>
      <c r="L36" s="123"/>
      <c r="M36" s="127">
        <v>254.42933709319669</v>
      </c>
      <c r="N36" s="123"/>
      <c r="O36" s="123">
        <f t="shared" si="2"/>
        <v>-23.389634389469109</v>
      </c>
      <c r="P36" s="97"/>
    </row>
    <row r="37" spans="1:16" s="95" customFormat="1" x14ac:dyDescent="0.25">
      <c r="A37" s="95" t="s">
        <v>50</v>
      </c>
      <c r="C37" s="85">
        <f>SUM(C11:C36)</f>
        <v>2831901</v>
      </c>
      <c r="D37" s="85"/>
      <c r="E37" s="108">
        <f>'Kosten absolut'!AA36</f>
        <v>845876851</v>
      </c>
      <c r="F37" s="85"/>
      <c r="G37" s="108">
        <f>Kobe!AA36</f>
        <v>137928543</v>
      </c>
      <c r="H37" s="85"/>
      <c r="I37" s="125">
        <f t="shared" si="0"/>
        <v>707948308</v>
      </c>
      <c r="J37" s="126"/>
      <c r="K37" s="123">
        <f t="shared" si="1"/>
        <v>249.99048624934275</v>
      </c>
      <c r="L37" s="127"/>
      <c r="M37" s="127">
        <v>237.62564805600238</v>
      </c>
      <c r="N37" s="127"/>
      <c r="O37" s="123">
        <f t="shared" si="2"/>
        <v>12.364838193340375</v>
      </c>
    </row>
  </sheetData>
  <phoneticPr fontId="0" type="noConversion"/>
  <pageMargins left="0.78740157480314965" right="0.78740157480314965" top="0.74"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198</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158</v>
      </c>
      <c r="D8" s="49"/>
      <c r="E8" s="104" t="s">
        <v>158</v>
      </c>
      <c r="F8" s="49"/>
      <c r="G8" s="104" t="s">
        <v>158</v>
      </c>
      <c r="H8" s="49"/>
      <c r="I8" s="104" t="s">
        <v>158</v>
      </c>
      <c r="J8" s="49"/>
      <c r="K8" s="105" t="s">
        <v>159</v>
      </c>
      <c r="L8" s="52"/>
      <c r="M8" s="90" t="s">
        <v>60</v>
      </c>
      <c r="N8" s="51"/>
      <c r="O8" s="106" t="s">
        <v>159</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456467</v>
      </c>
      <c r="D11" s="98"/>
      <c r="E11" s="108">
        <f>'Kosten absolut'!AC10</f>
        <v>160287166</v>
      </c>
      <c r="F11" s="108"/>
      <c r="G11" s="108">
        <f>Kobe!AC10</f>
        <v>24025730</v>
      </c>
      <c r="H11" s="85"/>
      <c r="I11" s="125">
        <f>E11-G11</f>
        <v>136261436</v>
      </c>
      <c r="J11" s="126"/>
      <c r="K11" s="123">
        <f>I11/C11</f>
        <v>298.51322439519174</v>
      </c>
      <c r="L11" s="123"/>
      <c r="M11" s="127">
        <v>227.51840537417607</v>
      </c>
      <c r="N11" s="123"/>
      <c r="O11" s="123">
        <f>K11-M11</f>
        <v>70.994819021015672</v>
      </c>
      <c r="P11" s="96"/>
      <c r="R11" s="144"/>
    </row>
    <row r="12" spans="1:19" s="95" customFormat="1" x14ac:dyDescent="0.25">
      <c r="A12" s="94" t="s">
        <v>25</v>
      </c>
      <c r="B12" s="94"/>
      <c r="C12" s="85">
        <v>357740</v>
      </c>
      <c r="D12" s="98"/>
      <c r="E12" s="108">
        <f>'Kosten absolut'!AC11</f>
        <v>133193988</v>
      </c>
      <c r="F12" s="108"/>
      <c r="G12" s="108">
        <f>Kobe!AC11</f>
        <v>18778253</v>
      </c>
      <c r="H12" s="85"/>
      <c r="I12" s="125">
        <f t="shared" ref="I12:I37" si="0">E12-G12</f>
        <v>114415735</v>
      </c>
      <c r="J12" s="126"/>
      <c r="K12" s="123">
        <f t="shared" ref="K12:K37" si="1">I12/C12</f>
        <v>319.82930340470733</v>
      </c>
      <c r="L12" s="123"/>
      <c r="M12" s="127">
        <v>261.06626197401471</v>
      </c>
      <c r="N12" s="123"/>
      <c r="O12" s="123">
        <f t="shared" ref="O12:O37" si="2">K12-M12</f>
        <v>58.763041430692624</v>
      </c>
      <c r="P12" s="97"/>
    </row>
    <row r="13" spans="1:19" s="95" customFormat="1" x14ac:dyDescent="0.25">
      <c r="A13" s="94" t="s">
        <v>26</v>
      </c>
      <c r="B13" s="94"/>
      <c r="C13" s="85">
        <v>111384</v>
      </c>
      <c r="D13" s="98"/>
      <c r="E13" s="108">
        <f>'Kosten absolut'!AC12</f>
        <v>35159773</v>
      </c>
      <c r="F13" s="108"/>
      <c r="G13" s="108">
        <f>Kobe!AC12</f>
        <v>5026380</v>
      </c>
      <c r="H13" s="85"/>
      <c r="I13" s="125">
        <f t="shared" si="0"/>
        <v>30133393</v>
      </c>
      <c r="J13" s="126"/>
      <c r="K13" s="123">
        <f t="shared" si="1"/>
        <v>270.53610033757093</v>
      </c>
      <c r="L13" s="123"/>
      <c r="M13" s="127">
        <v>201.19142016497509</v>
      </c>
      <c r="N13" s="123"/>
      <c r="O13" s="123">
        <f t="shared" si="2"/>
        <v>69.344680172595844</v>
      </c>
      <c r="P13" s="97"/>
    </row>
    <row r="14" spans="1:19" s="95" customFormat="1" x14ac:dyDescent="0.25">
      <c r="A14" s="94" t="s">
        <v>27</v>
      </c>
      <c r="B14" s="94"/>
      <c r="C14" s="85">
        <v>11972</v>
      </c>
      <c r="D14" s="98"/>
      <c r="E14" s="108">
        <f>'Kosten absolut'!AC13</f>
        <v>3334273</v>
      </c>
      <c r="F14" s="108"/>
      <c r="G14" s="108">
        <f>Kobe!AC13</f>
        <v>530380</v>
      </c>
      <c r="H14" s="85"/>
      <c r="I14" s="125">
        <f t="shared" si="0"/>
        <v>2803893</v>
      </c>
      <c r="J14" s="126"/>
      <c r="K14" s="123">
        <f t="shared" si="1"/>
        <v>234.20422652856666</v>
      </c>
      <c r="L14" s="123"/>
      <c r="M14" s="127">
        <v>196.88180810162586</v>
      </c>
      <c r="N14" s="123"/>
      <c r="O14" s="123">
        <f t="shared" si="2"/>
        <v>37.3224184269408</v>
      </c>
      <c r="P14" s="97"/>
    </row>
    <row r="15" spans="1:19" s="95" customFormat="1" x14ac:dyDescent="0.25">
      <c r="A15" s="94" t="s">
        <v>28</v>
      </c>
      <c r="B15" s="94"/>
      <c r="C15" s="85">
        <v>41632</v>
      </c>
      <c r="D15" s="98"/>
      <c r="E15" s="108">
        <f>'Kosten absolut'!AC14</f>
        <v>13159634</v>
      </c>
      <c r="F15" s="108"/>
      <c r="G15" s="108">
        <f>Kobe!AC14</f>
        <v>2008279</v>
      </c>
      <c r="H15" s="85"/>
      <c r="I15" s="125">
        <f t="shared" si="0"/>
        <v>11151355</v>
      </c>
      <c r="J15" s="126"/>
      <c r="K15" s="123">
        <f t="shared" si="1"/>
        <v>267.85537567255955</v>
      </c>
      <c r="L15" s="123"/>
      <c r="M15" s="127">
        <v>195.98185553151399</v>
      </c>
      <c r="N15" s="123"/>
      <c r="O15" s="123">
        <f t="shared" si="2"/>
        <v>71.87352014104556</v>
      </c>
      <c r="P15" s="97"/>
    </row>
    <row r="16" spans="1:19" s="95" customFormat="1" x14ac:dyDescent="0.25">
      <c r="A16" s="94" t="s">
        <v>29</v>
      </c>
      <c r="B16" s="94"/>
      <c r="C16" s="85">
        <v>10021</v>
      </c>
      <c r="D16" s="98"/>
      <c r="E16" s="108">
        <f>'Kosten absolut'!AC15</f>
        <v>2635738</v>
      </c>
      <c r="F16" s="108"/>
      <c r="G16" s="108">
        <f>Kobe!AC15</f>
        <v>446011</v>
      </c>
      <c r="H16" s="85"/>
      <c r="I16" s="125">
        <f t="shared" si="0"/>
        <v>2189727</v>
      </c>
      <c r="J16" s="126"/>
      <c r="K16" s="123">
        <f t="shared" si="1"/>
        <v>218.51382097595049</v>
      </c>
      <c r="L16" s="123"/>
      <c r="M16" s="127">
        <v>192.07759736840475</v>
      </c>
      <c r="N16" s="123"/>
      <c r="O16" s="123">
        <f t="shared" si="2"/>
        <v>26.436223607545742</v>
      </c>
      <c r="P16" s="97"/>
    </row>
    <row r="17" spans="1:16" s="95" customFormat="1" x14ac:dyDescent="0.25">
      <c r="A17" s="94" t="s">
        <v>30</v>
      </c>
      <c r="B17" s="94"/>
      <c r="C17" s="85">
        <v>13651</v>
      </c>
      <c r="D17" s="98"/>
      <c r="E17" s="108">
        <f>'Kosten absolut'!AC16</f>
        <v>4110980</v>
      </c>
      <c r="F17" s="108"/>
      <c r="G17" s="108">
        <f>Kobe!AC16</f>
        <v>607508</v>
      </c>
      <c r="H17" s="85"/>
      <c r="I17" s="125">
        <f t="shared" si="0"/>
        <v>3503472</v>
      </c>
      <c r="J17" s="126"/>
      <c r="K17" s="123">
        <f t="shared" si="1"/>
        <v>256.64581349351698</v>
      </c>
      <c r="L17" s="123"/>
      <c r="M17" s="127">
        <v>179.4601836330686</v>
      </c>
      <c r="N17" s="123"/>
      <c r="O17" s="123">
        <f t="shared" si="2"/>
        <v>77.185629860448387</v>
      </c>
      <c r="P17" s="97"/>
    </row>
    <row r="18" spans="1:16" s="95" customFormat="1" x14ac:dyDescent="0.25">
      <c r="A18" s="94" t="s">
        <v>31</v>
      </c>
      <c r="B18" s="94"/>
      <c r="C18" s="85">
        <v>12369</v>
      </c>
      <c r="D18" s="98"/>
      <c r="E18" s="108">
        <f>'Kosten absolut'!AC17</f>
        <v>3446983</v>
      </c>
      <c r="F18" s="108"/>
      <c r="G18" s="108">
        <f>Kobe!AC17</f>
        <v>568177</v>
      </c>
      <c r="H18" s="85"/>
      <c r="I18" s="125">
        <f t="shared" si="0"/>
        <v>2878806</v>
      </c>
      <c r="J18" s="126"/>
      <c r="K18" s="123">
        <f t="shared" si="1"/>
        <v>232.74363327674024</v>
      </c>
      <c r="L18" s="123"/>
      <c r="M18" s="127">
        <v>194.82178204275743</v>
      </c>
      <c r="N18" s="123"/>
      <c r="O18" s="123">
        <f t="shared" si="2"/>
        <v>37.921851233982807</v>
      </c>
      <c r="P18" s="97"/>
    </row>
    <row r="19" spans="1:16" s="95" customFormat="1" x14ac:dyDescent="0.25">
      <c r="A19" s="94" t="s">
        <v>32</v>
      </c>
      <c r="B19" s="94"/>
      <c r="C19" s="85">
        <v>35652</v>
      </c>
      <c r="D19" s="98"/>
      <c r="E19" s="108">
        <f>'Kosten absolut'!AC18</f>
        <v>11619230</v>
      </c>
      <c r="F19" s="108"/>
      <c r="G19" s="108">
        <f>Kobe!AC18</f>
        <v>1693762</v>
      </c>
      <c r="H19" s="85"/>
      <c r="I19" s="125">
        <f t="shared" si="0"/>
        <v>9925468</v>
      </c>
      <c r="J19" s="126"/>
      <c r="K19" s="123">
        <f t="shared" si="1"/>
        <v>278.3986312128352</v>
      </c>
      <c r="L19" s="123"/>
      <c r="M19" s="127">
        <v>193.28840267434069</v>
      </c>
      <c r="N19" s="123"/>
      <c r="O19" s="123">
        <f t="shared" si="2"/>
        <v>85.110228538494511</v>
      </c>
      <c r="P19" s="97"/>
    </row>
    <row r="20" spans="1:16" s="95" customFormat="1" x14ac:dyDescent="0.25">
      <c r="A20" s="94" t="s">
        <v>33</v>
      </c>
      <c r="B20" s="94"/>
      <c r="C20" s="85">
        <v>81368</v>
      </c>
      <c r="D20" s="98"/>
      <c r="E20" s="108">
        <f>'Kosten absolut'!AC19</f>
        <v>30481311</v>
      </c>
      <c r="F20" s="108"/>
      <c r="G20" s="108">
        <f>Kobe!AC19</f>
        <v>4351896</v>
      </c>
      <c r="H20" s="85"/>
      <c r="I20" s="125">
        <f t="shared" si="0"/>
        <v>26129415</v>
      </c>
      <c r="J20" s="126"/>
      <c r="K20" s="123">
        <f t="shared" si="1"/>
        <v>321.12642562186608</v>
      </c>
      <c r="L20" s="123"/>
      <c r="M20" s="127">
        <v>226.89977583303562</v>
      </c>
      <c r="N20" s="123"/>
      <c r="O20" s="123">
        <f t="shared" si="2"/>
        <v>94.226649788830457</v>
      </c>
      <c r="P20" s="97"/>
    </row>
    <row r="21" spans="1:16" s="95" customFormat="1" x14ac:dyDescent="0.25">
      <c r="A21" s="94" t="s">
        <v>34</v>
      </c>
      <c r="B21" s="94"/>
      <c r="C21" s="85">
        <v>85569</v>
      </c>
      <c r="D21" s="98"/>
      <c r="E21" s="108">
        <f>'Kosten absolut'!AC20</f>
        <v>29981964</v>
      </c>
      <c r="F21" s="108"/>
      <c r="G21" s="108">
        <f>Kobe!AC20</f>
        <v>4368379</v>
      </c>
      <c r="H21" s="85"/>
      <c r="I21" s="125">
        <f t="shared" si="0"/>
        <v>25613585</v>
      </c>
      <c r="J21" s="126"/>
      <c r="K21" s="123">
        <f t="shared" si="1"/>
        <v>299.33252696654159</v>
      </c>
      <c r="L21" s="123"/>
      <c r="M21" s="127">
        <v>229.40441708157729</v>
      </c>
      <c r="N21" s="123"/>
      <c r="O21" s="123">
        <f t="shared" si="2"/>
        <v>69.9281098849643</v>
      </c>
      <c r="P21" s="97"/>
    </row>
    <row r="22" spans="1:16" s="95" customFormat="1" x14ac:dyDescent="0.25">
      <c r="A22" s="94" t="s">
        <v>35</v>
      </c>
      <c r="B22" s="94"/>
      <c r="C22" s="85">
        <v>65460</v>
      </c>
      <c r="D22" s="98"/>
      <c r="E22" s="108">
        <f>'Kosten absolut'!AC21</f>
        <v>28560383</v>
      </c>
      <c r="F22" s="108"/>
      <c r="G22" s="108">
        <f>Kobe!AC21</f>
        <v>3810603</v>
      </c>
      <c r="H22" s="85"/>
      <c r="I22" s="125">
        <f t="shared" si="0"/>
        <v>24749780</v>
      </c>
      <c r="J22" s="126"/>
      <c r="K22" s="123">
        <f t="shared" si="1"/>
        <v>378.09013137794074</v>
      </c>
      <c r="L22" s="123"/>
      <c r="M22" s="127">
        <v>327.13457403376202</v>
      </c>
      <c r="N22" s="123"/>
      <c r="O22" s="123">
        <f t="shared" si="2"/>
        <v>50.955557344178715</v>
      </c>
      <c r="P22" s="97"/>
    </row>
    <row r="23" spans="1:16" s="95" customFormat="1" x14ac:dyDescent="0.25">
      <c r="A23" s="94" t="s">
        <v>36</v>
      </c>
      <c r="B23" s="94"/>
      <c r="C23" s="85">
        <v>106398</v>
      </c>
      <c r="D23" s="98"/>
      <c r="E23" s="108">
        <f>'Kosten absolut'!AC22</f>
        <v>38092968</v>
      </c>
      <c r="F23" s="108"/>
      <c r="G23" s="108">
        <f>Kobe!AC22</f>
        <v>6025617</v>
      </c>
      <c r="H23" s="85"/>
      <c r="I23" s="125">
        <f t="shared" si="0"/>
        <v>32067351</v>
      </c>
      <c r="J23" s="126"/>
      <c r="K23" s="123">
        <f t="shared" si="1"/>
        <v>301.39054305532056</v>
      </c>
      <c r="L23" s="123"/>
      <c r="M23" s="127">
        <v>243.03264566803776</v>
      </c>
      <c r="N23" s="123"/>
      <c r="O23" s="123">
        <f t="shared" si="2"/>
        <v>58.357897387282804</v>
      </c>
      <c r="P23" s="97"/>
    </row>
    <row r="24" spans="1:16" s="95" customFormat="1" x14ac:dyDescent="0.25">
      <c r="A24" s="94" t="s">
        <v>37</v>
      </c>
      <c r="B24" s="94"/>
      <c r="C24" s="85">
        <v>26796</v>
      </c>
      <c r="D24" s="98"/>
      <c r="E24" s="108">
        <f>'Kosten absolut'!AC23</f>
        <v>8923697</v>
      </c>
      <c r="F24" s="108"/>
      <c r="G24" s="108">
        <f>Kobe!AC23</f>
        <v>1392326</v>
      </c>
      <c r="H24" s="85"/>
      <c r="I24" s="125">
        <f t="shared" si="0"/>
        <v>7531371</v>
      </c>
      <c r="J24" s="126"/>
      <c r="K24" s="123">
        <f t="shared" si="1"/>
        <v>281.06325570980744</v>
      </c>
      <c r="L24" s="123"/>
      <c r="M24" s="127">
        <v>221.19453368998342</v>
      </c>
      <c r="N24" s="123"/>
      <c r="O24" s="123">
        <f t="shared" si="2"/>
        <v>59.86872201982402</v>
      </c>
      <c r="P24" s="97"/>
    </row>
    <row r="25" spans="1:16" s="95" customFormat="1" x14ac:dyDescent="0.25">
      <c r="A25" s="94" t="s">
        <v>38</v>
      </c>
      <c r="B25" s="94"/>
      <c r="C25" s="85">
        <v>17382</v>
      </c>
      <c r="D25" s="98"/>
      <c r="E25" s="108">
        <f>'Kosten absolut'!AC24</f>
        <v>4733604</v>
      </c>
      <c r="F25" s="108"/>
      <c r="G25" s="108">
        <f>Kobe!AC24</f>
        <v>780918</v>
      </c>
      <c r="H25" s="85"/>
      <c r="I25" s="125">
        <f t="shared" si="0"/>
        <v>3952686</v>
      </c>
      <c r="J25" s="126"/>
      <c r="K25" s="123">
        <f t="shared" si="1"/>
        <v>227.40110459095615</v>
      </c>
      <c r="L25" s="123"/>
      <c r="M25" s="127">
        <v>180.87768235656205</v>
      </c>
      <c r="N25" s="123"/>
      <c r="O25" s="123">
        <f t="shared" si="2"/>
        <v>46.523422234394104</v>
      </c>
      <c r="P25" s="97"/>
    </row>
    <row r="26" spans="1:16" s="95" customFormat="1" x14ac:dyDescent="0.25">
      <c r="A26" s="94" t="s">
        <v>39</v>
      </c>
      <c r="B26" s="94"/>
      <c r="C26" s="85">
        <v>4089</v>
      </c>
      <c r="D26" s="98"/>
      <c r="E26" s="108">
        <f>'Kosten absolut'!AC25</f>
        <v>990272</v>
      </c>
      <c r="F26" s="108"/>
      <c r="G26" s="108">
        <f>Kobe!AC25</f>
        <v>174531</v>
      </c>
      <c r="H26" s="85"/>
      <c r="I26" s="125">
        <f t="shared" si="0"/>
        <v>815741</v>
      </c>
      <c r="J26" s="126"/>
      <c r="K26" s="123">
        <f t="shared" si="1"/>
        <v>199.49645390070921</v>
      </c>
      <c r="L26" s="123"/>
      <c r="M26" s="127">
        <v>154.40533662208787</v>
      </c>
      <c r="N26" s="123"/>
      <c r="O26" s="123">
        <f t="shared" si="2"/>
        <v>45.09111727862134</v>
      </c>
      <c r="P26" s="97"/>
    </row>
    <row r="27" spans="1:16" s="95" customFormat="1" x14ac:dyDescent="0.25">
      <c r="A27" s="94" t="s">
        <v>40</v>
      </c>
      <c r="B27" s="94"/>
      <c r="C27" s="85">
        <v>150851</v>
      </c>
      <c r="D27" s="98"/>
      <c r="E27" s="108">
        <f>'Kosten absolut'!AC26</f>
        <v>46302237</v>
      </c>
      <c r="F27" s="108"/>
      <c r="G27" s="108">
        <f>Kobe!AC26</f>
        <v>6967790</v>
      </c>
      <c r="H27" s="85"/>
      <c r="I27" s="125">
        <f t="shared" si="0"/>
        <v>39334447</v>
      </c>
      <c r="J27" s="126"/>
      <c r="K27" s="123">
        <f t="shared" si="1"/>
        <v>260.75032316656831</v>
      </c>
      <c r="L27" s="123"/>
      <c r="M27" s="127">
        <v>193.71739349680968</v>
      </c>
      <c r="N27" s="123"/>
      <c r="O27" s="123">
        <f t="shared" si="2"/>
        <v>67.03292966975863</v>
      </c>
      <c r="P27" s="97"/>
    </row>
    <row r="28" spans="1:16" s="95" customFormat="1" x14ac:dyDescent="0.25">
      <c r="A28" s="94" t="s">
        <v>41</v>
      </c>
      <c r="B28" s="94"/>
      <c r="C28" s="85">
        <v>65952</v>
      </c>
      <c r="D28" s="98"/>
      <c r="E28" s="108">
        <f>'Kosten absolut'!AC27</f>
        <v>22563589</v>
      </c>
      <c r="F28" s="108"/>
      <c r="G28" s="108">
        <f>Kobe!AC27</f>
        <v>3095506</v>
      </c>
      <c r="H28" s="85"/>
      <c r="I28" s="125">
        <f t="shared" si="0"/>
        <v>19468083</v>
      </c>
      <c r="J28" s="126"/>
      <c r="K28" s="123">
        <f t="shared" si="1"/>
        <v>295.18563500727799</v>
      </c>
      <c r="L28" s="123"/>
      <c r="M28" s="127">
        <v>202.97828802721017</v>
      </c>
      <c r="N28" s="123"/>
      <c r="O28" s="123">
        <f t="shared" si="2"/>
        <v>92.207346980067825</v>
      </c>
      <c r="P28" s="97"/>
    </row>
    <row r="29" spans="1:16" s="95" customFormat="1" x14ac:dyDescent="0.25">
      <c r="A29" s="94" t="s">
        <v>42</v>
      </c>
      <c r="B29" s="94"/>
      <c r="C29" s="85">
        <v>195014</v>
      </c>
      <c r="D29" s="98"/>
      <c r="E29" s="108">
        <f>'Kosten absolut'!AC28</f>
        <v>64898906</v>
      </c>
      <c r="F29" s="108"/>
      <c r="G29" s="108">
        <f>Kobe!AC28</f>
        <v>9466060</v>
      </c>
      <c r="H29" s="85"/>
      <c r="I29" s="125">
        <f t="shared" si="0"/>
        <v>55432846</v>
      </c>
      <c r="J29" s="126"/>
      <c r="K29" s="123">
        <f t="shared" si="1"/>
        <v>284.25059739300769</v>
      </c>
      <c r="L29" s="123"/>
      <c r="M29" s="127">
        <v>209.39909570727622</v>
      </c>
      <c r="N29" s="123"/>
      <c r="O29" s="123">
        <f t="shared" si="2"/>
        <v>74.851501685731478</v>
      </c>
      <c r="P29" s="97"/>
    </row>
    <row r="30" spans="1:16" s="95" customFormat="1" x14ac:dyDescent="0.25">
      <c r="A30" s="94" t="s">
        <v>43</v>
      </c>
      <c r="B30" s="94"/>
      <c r="C30" s="85">
        <v>72641</v>
      </c>
      <c r="D30" s="98"/>
      <c r="E30" s="108">
        <f>'Kosten absolut'!AC29</f>
        <v>22585900</v>
      </c>
      <c r="F30" s="108"/>
      <c r="G30" s="108">
        <f>Kobe!AC29</f>
        <v>3446837</v>
      </c>
      <c r="H30" s="85"/>
      <c r="I30" s="125">
        <f t="shared" si="0"/>
        <v>19139063</v>
      </c>
      <c r="J30" s="126"/>
      <c r="K30" s="123">
        <f t="shared" si="1"/>
        <v>263.47466306906568</v>
      </c>
      <c r="L30" s="123"/>
      <c r="M30" s="127">
        <v>201.63754339313749</v>
      </c>
      <c r="N30" s="123"/>
      <c r="O30" s="123">
        <f t="shared" si="2"/>
        <v>61.837119675928193</v>
      </c>
      <c r="P30" s="97"/>
    </row>
    <row r="31" spans="1:16" s="95" customFormat="1" x14ac:dyDescent="0.25">
      <c r="A31" s="94" t="s">
        <v>44</v>
      </c>
      <c r="B31" s="94"/>
      <c r="C31" s="85">
        <v>126914</v>
      </c>
      <c r="D31" s="98"/>
      <c r="E31" s="108">
        <f>'Kosten absolut'!AC30</f>
        <v>50262362</v>
      </c>
      <c r="F31" s="108"/>
      <c r="G31" s="108">
        <f>Kobe!AC30</f>
        <v>7075889</v>
      </c>
      <c r="H31" s="85"/>
      <c r="I31" s="125">
        <f t="shared" si="0"/>
        <v>43186473</v>
      </c>
      <c r="J31" s="126"/>
      <c r="K31" s="123">
        <f t="shared" si="1"/>
        <v>340.28139527554094</v>
      </c>
      <c r="L31" s="123"/>
      <c r="M31" s="127">
        <v>275.95750827317556</v>
      </c>
      <c r="N31" s="123"/>
      <c r="O31" s="123">
        <f t="shared" si="2"/>
        <v>64.323887002365382</v>
      </c>
      <c r="P31" s="97"/>
    </row>
    <row r="32" spans="1:16" s="95" customFormat="1" x14ac:dyDescent="0.25">
      <c r="A32" s="94" t="s">
        <v>45</v>
      </c>
      <c r="B32" s="94"/>
      <c r="C32" s="85">
        <v>231931</v>
      </c>
      <c r="D32" s="98"/>
      <c r="E32" s="108">
        <f>'Kosten absolut'!AC31</f>
        <v>93021794</v>
      </c>
      <c r="F32" s="108"/>
      <c r="G32" s="108">
        <f>Kobe!AC31</f>
        <v>13740929</v>
      </c>
      <c r="H32" s="85"/>
      <c r="I32" s="125">
        <f t="shared" si="0"/>
        <v>79280865</v>
      </c>
      <c r="J32" s="126"/>
      <c r="K32" s="123">
        <f t="shared" si="1"/>
        <v>341.82953119677836</v>
      </c>
      <c r="L32" s="123"/>
      <c r="M32" s="127">
        <v>274.26870123787285</v>
      </c>
      <c r="N32" s="123"/>
      <c r="O32" s="123">
        <f t="shared" si="2"/>
        <v>67.560829958905515</v>
      </c>
      <c r="P32" s="97"/>
    </row>
    <row r="33" spans="1:16" s="95" customFormat="1" x14ac:dyDescent="0.25">
      <c r="A33" s="94" t="s">
        <v>46</v>
      </c>
      <c r="B33" s="94"/>
      <c r="C33" s="85">
        <v>105787</v>
      </c>
      <c r="D33" s="98"/>
      <c r="E33" s="108">
        <f>'Kosten absolut'!AC32</f>
        <v>36210949</v>
      </c>
      <c r="F33" s="108"/>
      <c r="G33" s="108">
        <f>Kobe!AC32</f>
        <v>5218651</v>
      </c>
      <c r="H33" s="85"/>
      <c r="I33" s="125">
        <f t="shared" si="0"/>
        <v>30992298</v>
      </c>
      <c r="J33" s="126"/>
      <c r="K33" s="123">
        <f t="shared" si="1"/>
        <v>292.96887141142105</v>
      </c>
      <c r="L33" s="123"/>
      <c r="M33" s="127">
        <v>215.60181916223522</v>
      </c>
      <c r="N33" s="123"/>
      <c r="O33" s="123">
        <f t="shared" si="2"/>
        <v>77.367052249185832</v>
      </c>
      <c r="P33" s="97"/>
    </row>
    <row r="34" spans="1:16" s="95" customFormat="1" x14ac:dyDescent="0.25">
      <c r="A34" s="94" t="s">
        <v>47</v>
      </c>
      <c r="B34" s="94"/>
      <c r="C34" s="85">
        <v>59687</v>
      </c>
      <c r="D34" s="98"/>
      <c r="E34" s="108">
        <f>'Kosten absolut'!AC33</f>
        <v>22394648</v>
      </c>
      <c r="F34" s="108"/>
      <c r="G34" s="108">
        <f>Kobe!AC33</f>
        <v>3188395</v>
      </c>
      <c r="H34" s="85"/>
      <c r="I34" s="125">
        <f t="shared" si="0"/>
        <v>19206253</v>
      </c>
      <c r="J34" s="126"/>
      <c r="K34" s="123">
        <f t="shared" si="1"/>
        <v>321.78285053696783</v>
      </c>
      <c r="L34" s="123"/>
      <c r="M34" s="127">
        <v>255.69187098114762</v>
      </c>
      <c r="N34" s="123"/>
      <c r="O34" s="123">
        <f t="shared" si="2"/>
        <v>66.090979555820212</v>
      </c>
      <c r="P34" s="97"/>
    </row>
    <row r="35" spans="1:16" s="95" customFormat="1" x14ac:dyDescent="0.25">
      <c r="A35" s="94" t="s">
        <v>48</v>
      </c>
      <c r="B35" s="94"/>
      <c r="C35" s="85">
        <v>146327</v>
      </c>
      <c r="D35" s="98"/>
      <c r="E35" s="108">
        <f>'Kosten absolut'!AC34</f>
        <v>67809402</v>
      </c>
      <c r="F35" s="108"/>
      <c r="G35" s="108">
        <f>Kobe!AC34</f>
        <v>9110089</v>
      </c>
      <c r="H35" s="85"/>
      <c r="I35" s="125">
        <f t="shared" si="0"/>
        <v>58699313</v>
      </c>
      <c r="J35" s="126"/>
      <c r="K35" s="123">
        <f t="shared" si="1"/>
        <v>401.15161931837599</v>
      </c>
      <c r="L35" s="123"/>
      <c r="M35" s="127">
        <v>315.03282151326431</v>
      </c>
      <c r="N35" s="123"/>
      <c r="O35" s="123">
        <f t="shared" si="2"/>
        <v>86.118797805111683</v>
      </c>
      <c r="P35" s="97"/>
    </row>
    <row r="36" spans="1:16" s="95" customFormat="1" x14ac:dyDescent="0.25">
      <c r="A36" s="94" t="s">
        <v>49</v>
      </c>
      <c r="B36" s="94"/>
      <c r="C36" s="85">
        <v>23865</v>
      </c>
      <c r="D36" s="98"/>
      <c r="E36" s="108">
        <f>'Kosten absolut'!AC35</f>
        <v>8644497</v>
      </c>
      <c r="F36" s="108"/>
      <c r="G36" s="108">
        <f>Kobe!AC35</f>
        <v>1258859</v>
      </c>
      <c r="H36" s="85"/>
      <c r="I36" s="125">
        <f t="shared" si="0"/>
        <v>7385638</v>
      </c>
      <c r="J36" s="126"/>
      <c r="K36" s="123">
        <f t="shared" si="1"/>
        <v>309.47571757804315</v>
      </c>
      <c r="L36" s="123"/>
      <c r="M36" s="127">
        <v>254.42933709319669</v>
      </c>
      <c r="N36" s="123"/>
      <c r="O36" s="123">
        <f t="shared" si="2"/>
        <v>55.046380484846452</v>
      </c>
      <c r="P36" s="97"/>
    </row>
    <row r="37" spans="1:16" s="95" customFormat="1" x14ac:dyDescent="0.25">
      <c r="A37" s="95" t="s">
        <v>50</v>
      </c>
      <c r="C37" s="85">
        <f>SUM(C11:C36)</f>
        <v>2616919</v>
      </c>
      <c r="D37" s="85"/>
      <c r="E37" s="108">
        <f>'Kosten absolut'!AC36</f>
        <v>943406248</v>
      </c>
      <c r="F37" s="85"/>
      <c r="G37" s="108">
        <f>Kobe!AC36</f>
        <v>137157755</v>
      </c>
      <c r="H37" s="85"/>
      <c r="I37" s="125">
        <f t="shared" si="0"/>
        <v>806248493</v>
      </c>
      <c r="J37" s="126"/>
      <c r="K37" s="123">
        <f t="shared" si="1"/>
        <v>308.09073303376988</v>
      </c>
      <c r="L37" s="127"/>
      <c r="M37" s="127">
        <v>237.62564805600238</v>
      </c>
      <c r="N37" s="127"/>
      <c r="O37" s="123">
        <f t="shared" si="2"/>
        <v>70.465084977767503</v>
      </c>
    </row>
  </sheetData>
  <phoneticPr fontId="0" type="noConversion"/>
  <pageMargins left="0.78740157480314965" right="0.78740157480314965" top="0.76" bottom="0.73" header="0.51181102362204722" footer="0.51181102362204722"/>
  <pageSetup paperSize="9" orientation="landscape" horizontalDpi="300" verticalDpi="300" r:id="rId1"/>
  <headerFooter alignWithMargins="0">
    <oddHeader>&amp;A</oddHeader>
    <oddFooter>Seite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199</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160</v>
      </c>
      <c r="D8" s="49"/>
      <c r="E8" s="104" t="s">
        <v>161</v>
      </c>
      <c r="F8" s="49"/>
      <c r="G8" s="104" t="s">
        <v>161</v>
      </c>
      <c r="H8" s="49"/>
      <c r="I8" s="104" t="s">
        <v>161</v>
      </c>
      <c r="J8" s="49"/>
      <c r="K8" s="105" t="s">
        <v>162</v>
      </c>
      <c r="L8" s="52"/>
      <c r="M8" s="90" t="s">
        <v>60</v>
      </c>
      <c r="N8" s="51"/>
      <c r="O8" s="106" t="s">
        <v>162</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365053</v>
      </c>
      <c r="D11" s="98"/>
      <c r="E11" s="108">
        <f>'Kosten absolut'!AE10</f>
        <v>151306967</v>
      </c>
      <c r="F11" s="108"/>
      <c r="G11" s="108">
        <f>Kobe!AE10</f>
        <v>20576352</v>
      </c>
      <c r="H11" s="85"/>
      <c r="I11" s="125">
        <f>E11-G11</f>
        <v>130730615</v>
      </c>
      <c r="J11" s="126"/>
      <c r="K11" s="123">
        <f>I11/C11</f>
        <v>358.11406836815473</v>
      </c>
      <c r="L11" s="123"/>
      <c r="M11" s="127">
        <v>227.51840537417607</v>
      </c>
      <c r="N11" s="123"/>
      <c r="O11" s="123">
        <f>K11-M11</f>
        <v>130.59566299397866</v>
      </c>
      <c r="P11" s="96"/>
      <c r="R11" s="142"/>
    </row>
    <row r="12" spans="1:19" s="95" customFormat="1" x14ac:dyDescent="0.25">
      <c r="A12" s="94" t="s">
        <v>25</v>
      </c>
      <c r="B12" s="94"/>
      <c r="C12" s="85">
        <v>279728</v>
      </c>
      <c r="D12" s="98"/>
      <c r="E12" s="108">
        <f>'Kosten absolut'!AE11</f>
        <v>125202047</v>
      </c>
      <c r="F12" s="108"/>
      <c r="G12" s="108">
        <f>Kobe!AE11</f>
        <v>15869708</v>
      </c>
      <c r="H12" s="85"/>
      <c r="I12" s="125">
        <f t="shared" ref="I12:I37" si="0">E12-G12</f>
        <v>109332339</v>
      </c>
      <c r="J12" s="126"/>
      <c r="K12" s="123">
        <f t="shared" ref="K12:K37" si="1">I12/C12</f>
        <v>390.85232440084656</v>
      </c>
      <c r="L12" s="123"/>
      <c r="M12" s="127">
        <v>261.06626197401471</v>
      </c>
      <c r="N12" s="123"/>
      <c r="O12" s="123">
        <f t="shared" ref="O12:O37" si="2">K12-M12</f>
        <v>129.78606242683185</v>
      </c>
      <c r="P12" s="97"/>
    </row>
    <row r="13" spans="1:19" s="95" customFormat="1" x14ac:dyDescent="0.25">
      <c r="A13" s="94" t="s">
        <v>26</v>
      </c>
      <c r="B13" s="94"/>
      <c r="C13" s="85">
        <v>96414</v>
      </c>
      <c r="D13" s="98"/>
      <c r="E13" s="108">
        <f>'Kosten absolut'!AE12</f>
        <v>35684961</v>
      </c>
      <c r="F13" s="108"/>
      <c r="G13" s="108">
        <f>Kobe!AE12</f>
        <v>4636647</v>
      </c>
      <c r="H13" s="85"/>
      <c r="I13" s="125">
        <f t="shared" si="0"/>
        <v>31048314</v>
      </c>
      <c r="J13" s="126"/>
      <c r="K13" s="123">
        <f t="shared" si="1"/>
        <v>322.03117804468229</v>
      </c>
      <c r="L13" s="123"/>
      <c r="M13" s="127">
        <v>201.19142016497509</v>
      </c>
      <c r="N13" s="123"/>
      <c r="O13" s="123">
        <f t="shared" si="2"/>
        <v>120.83975787970721</v>
      </c>
      <c r="P13" s="97"/>
    </row>
    <row r="14" spans="1:19" s="95" customFormat="1" x14ac:dyDescent="0.25">
      <c r="A14" s="94" t="s">
        <v>27</v>
      </c>
      <c r="B14" s="94"/>
      <c r="C14" s="85">
        <v>9262</v>
      </c>
      <c r="D14" s="98"/>
      <c r="E14" s="108">
        <f>'Kosten absolut'!AE13</f>
        <v>3415751</v>
      </c>
      <c r="F14" s="108"/>
      <c r="G14" s="108">
        <f>Kobe!AE13</f>
        <v>473115</v>
      </c>
      <c r="H14" s="85"/>
      <c r="I14" s="125">
        <f t="shared" si="0"/>
        <v>2942636</v>
      </c>
      <c r="J14" s="126"/>
      <c r="K14" s="123">
        <f t="shared" si="1"/>
        <v>317.71064564888792</v>
      </c>
      <c r="L14" s="123"/>
      <c r="M14" s="127">
        <v>196.88180810162586</v>
      </c>
      <c r="N14" s="123"/>
      <c r="O14" s="123">
        <f t="shared" si="2"/>
        <v>120.82883754726205</v>
      </c>
      <c r="P14" s="97"/>
    </row>
    <row r="15" spans="1:19" s="95" customFormat="1" x14ac:dyDescent="0.25">
      <c r="A15" s="94" t="s">
        <v>28</v>
      </c>
      <c r="B15" s="94"/>
      <c r="C15" s="85">
        <v>33237</v>
      </c>
      <c r="D15" s="98"/>
      <c r="E15" s="108">
        <f>'Kosten absolut'!AE14</f>
        <v>12569862</v>
      </c>
      <c r="F15" s="108"/>
      <c r="G15" s="108">
        <f>Kobe!AE14</f>
        <v>1710521</v>
      </c>
      <c r="H15" s="85"/>
      <c r="I15" s="125">
        <f t="shared" si="0"/>
        <v>10859341</v>
      </c>
      <c r="J15" s="126"/>
      <c r="K15" s="123">
        <f t="shared" si="1"/>
        <v>326.72446370009328</v>
      </c>
      <c r="L15" s="123"/>
      <c r="M15" s="127">
        <v>195.98185553151399</v>
      </c>
      <c r="N15" s="123"/>
      <c r="O15" s="123">
        <f t="shared" si="2"/>
        <v>130.7426081685793</v>
      </c>
      <c r="P15" s="97"/>
    </row>
    <row r="16" spans="1:19" s="95" customFormat="1" x14ac:dyDescent="0.25">
      <c r="A16" s="94" t="s">
        <v>29</v>
      </c>
      <c r="B16" s="94"/>
      <c r="C16" s="85">
        <v>8172</v>
      </c>
      <c r="D16" s="98"/>
      <c r="E16" s="108">
        <f>'Kosten absolut'!AE15</f>
        <v>2887742</v>
      </c>
      <c r="F16" s="108"/>
      <c r="G16" s="108">
        <f>Kobe!AE15</f>
        <v>373614</v>
      </c>
      <c r="H16" s="85"/>
      <c r="I16" s="125">
        <f t="shared" si="0"/>
        <v>2514128</v>
      </c>
      <c r="J16" s="126"/>
      <c r="K16" s="123">
        <f t="shared" si="1"/>
        <v>307.65149290259421</v>
      </c>
      <c r="L16" s="123"/>
      <c r="M16" s="127">
        <v>192.07759736840475</v>
      </c>
      <c r="N16" s="123"/>
      <c r="O16" s="123">
        <f t="shared" si="2"/>
        <v>115.57389553418946</v>
      </c>
      <c r="P16" s="97"/>
    </row>
    <row r="17" spans="1:16" s="95" customFormat="1" x14ac:dyDescent="0.25">
      <c r="A17" s="94" t="s">
        <v>30</v>
      </c>
      <c r="B17" s="94"/>
      <c r="C17" s="85">
        <v>9751</v>
      </c>
      <c r="D17" s="98"/>
      <c r="E17" s="108">
        <f>'Kosten absolut'!AE16</f>
        <v>3418264</v>
      </c>
      <c r="F17" s="108"/>
      <c r="G17" s="108">
        <f>Kobe!AE16</f>
        <v>470796</v>
      </c>
      <c r="H17" s="85"/>
      <c r="I17" s="125">
        <f t="shared" si="0"/>
        <v>2947468</v>
      </c>
      <c r="J17" s="126"/>
      <c r="K17" s="123">
        <f t="shared" si="1"/>
        <v>302.27340785560455</v>
      </c>
      <c r="L17" s="123"/>
      <c r="M17" s="127">
        <v>179.4601836330686</v>
      </c>
      <c r="N17" s="123"/>
      <c r="O17" s="123">
        <f t="shared" si="2"/>
        <v>122.81322422253595</v>
      </c>
      <c r="P17" s="97"/>
    </row>
    <row r="18" spans="1:16" s="95" customFormat="1" x14ac:dyDescent="0.25">
      <c r="A18" s="94" t="s">
        <v>31</v>
      </c>
      <c r="B18" s="94"/>
      <c r="C18" s="85">
        <v>10158</v>
      </c>
      <c r="D18" s="98"/>
      <c r="E18" s="108">
        <f>'Kosten absolut'!AE17</f>
        <v>3341364</v>
      </c>
      <c r="F18" s="108"/>
      <c r="G18" s="108">
        <f>Kobe!AE17</f>
        <v>489441</v>
      </c>
      <c r="H18" s="85"/>
      <c r="I18" s="125">
        <f t="shared" si="0"/>
        <v>2851923</v>
      </c>
      <c r="J18" s="126"/>
      <c r="K18" s="123">
        <f t="shared" si="1"/>
        <v>280.75634967513292</v>
      </c>
      <c r="L18" s="123"/>
      <c r="M18" s="127">
        <v>194.82178204275743</v>
      </c>
      <c r="N18" s="123"/>
      <c r="O18" s="123">
        <f t="shared" si="2"/>
        <v>85.93456763237549</v>
      </c>
      <c r="P18" s="97"/>
    </row>
    <row r="19" spans="1:16" s="95" customFormat="1" x14ac:dyDescent="0.25">
      <c r="A19" s="94" t="s">
        <v>32</v>
      </c>
      <c r="B19" s="94"/>
      <c r="C19" s="85">
        <v>29639</v>
      </c>
      <c r="D19" s="98"/>
      <c r="E19" s="108">
        <f>'Kosten absolut'!AE18</f>
        <v>11782214</v>
      </c>
      <c r="F19" s="108"/>
      <c r="G19" s="108">
        <f>Kobe!AE18</f>
        <v>1508062</v>
      </c>
      <c r="H19" s="85"/>
      <c r="I19" s="125">
        <f t="shared" si="0"/>
        <v>10274152</v>
      </c>
      <c r="J19" s="126"/>
      <c r="K19" s="123">
        <f t="shared" si="1"/>
        <v>346.64300414993761</v>
      </c>
      <c r="L19" s="123"/>
      <c r="M19" s="127">
        <v>193.28840267434069</v>
      </c>
      <c r="N19" s="123"/>
      <c r="O19" s="123">
        <f t="shared" si="2"/>
        <v>153.35460147559692</v>
      </c>
      <c r="P19" s="97"/>
    </row>
    <row r="20" spans="1:16" s="95" customFormat="1" x14ac:dyDescent="0.25">
      <c r="A20" s="94" t="s">
        <v>33</v>
      </c>
      <c r="B20" s="94"/>
      <c r="C20" s="85">
        <v>60598</v>
      </c>
      <c r="D20" s="98"/>
      <c r="E20" s="108">
        <f>'Kosten absolut'!AE19</f>
        <v>25895022</v>
      </c>
      <c r="F20" s="108"/>
      <c r="G20" s="108">
        <f>Kobe!AE19</f>
        <v>3469629</v>
      </c>
      <c r="H20" s="85"/>
      <c r="I20" s="125">
        <f t="shared" si="0"/>
        <v>22425393</v>
      </c>
      <c r="J20" s="126"/>
      <c r="K20" s="123">
        <f t="shared" si="1"/>
        <v>370.06820357107495</v>
      </c>
      <c r="L20" s="123"/>
      <c r="M20" s="127">
        <v>226.89977583303562</v>
      </c>
      <c r="N20" s="123"/>
      <c r="O20" s="123">
        <f t="shared" si="2"/>
        <v>143.16842773803933</v>
      </c>
      <c r="P20" s="97"/>
    </row>
    <row r="21" spans="1:16" s="95" customFormat="1" x14ac:dyDescent="0.25">
      <c r="A21" s="94" t="s">
        <v>34</v>
      </c>
      <c r="B21" s="94"/>
      <c r="C21" s="85">
        <v>70456</v>
      </c>
      <c r="D21" s="98"/>
      <c r="E21" s="108">
        <f>'Kosten absolut'!AE20</f>
        <v>29150937</v>
      </c>
      <c r="F21" s="108"/>
      <c r="G21" s="108">
        <f>Kobe!AE20</f>
        <v>3888213</v>
      </c>
      <c r="H21" s="85"/>
      <c r="I21" s="125">
        <f t="shared" si="0"/>
        <v>25262724</v>
      </c>
      <c r="J21" s="126"/>
      <c r="K21" s="123">
        <f t="shared" si="1"/>
        <v>358.56029294879073</v>
      </c>
      <c r="L21" s="123"/>
      <c r="M21" s="127">
        <v>229.40441708157729</v>
      </c>
      <c r="N21" s="123"/>
      <c r="O21" s="123">
        <f t="shared" si="2"/>
        <v>129.15587586721344</v>
      </c>
      <c r="P21" s="97"/>
    </row>
    <row r="22" spans="1:16" s="95" customFormat="1" x14ac:dyDescent="0.25">
      <c r="A22" s="94" t="s">
        <v>35</v>
      </c>
      <c r="B22" s="94"/>
      <c r="C22" s="85">
        <v>59420</v>
      </c>
      <c r="D22" s="98"/>
      <c r="E22" s="108">
        <f>'Kosten absolut'!AE21</f>
        <v>31086017</v>
      </c>
      <c r="F22" s="108"/>
      <c r="G22" s="108">
        <f>Kobe!AE21</f>
        <v>3716407</v>
      </c>
      <c r="H22" s="85"/>
      <c r="I22" s="125">
        <f t="shared" si="0"/>
        <v>27369610</v>
      </c>
      <c r="J22" s="126"/>
      <c r="K22" s="123">
        <f t="shared" si="1"/>
        <v>460.61275664759341</v>
      </c>
      <c r="L22" s="123"/>
      <c r="M22" s="127">
        <v>327.13457403376202</v>
      </c>
      <c r="N22" s="123"/>
      <c r="O22" s="123">
        <f t="shared" si="2"/>
        <v>133.47818261383139</v>
      </c>
      <c r="P22" s="97"/>
    </row>
    <row r="23" spans="1:16" s="95" customFormat="1" x14ac:dyDescent="0.25">
      <c r="A23" s="94" t="s">
        <v>36</v>
      </c>
      <c r="B23" s="94"/>
      <c r="C23" s="85">
        <v>87817</v>
      </c>
      <c r="D23" s="98"/>
      <c r="E23" s="108">
        <f>'Kosten absolut'!AE22</f>
        <v>37636148</v>
      </c>
      <c r="F23" s="108"/>
      <c r="G23" s="108">
        <f>Kobe!AE22</f>
        <v>5309279</v>
      </c>
      <c r="H23" s="85"/>
      <c r="I23" s="125">
        <f t="shared" si="0"/>
        <v>32326869</v>
      </c>
      <c r="J23" s="126"/>
      <c r="K23" s="123">
        <f t="shared" si="1"/>
        <v>368.11629866654522</v>
      </c>
      <c r="L23" s="123"/>
      <c r="M23" s="127">
        <v>243.03264566803776</v>
      </c>
      <c r="N23" s="123"/>
      <c r="O23" s="123">
        <f t="shared" si="2"/>
        <v>125.08365299850746</v>
      </c>
      <c r="P23" s="97"/>
    </row>
    <row r="24" spans="1:16" s="95" customFormat="1" x14ac:dyDescent="0.25">
      <c r="A24" s="94" t="s">
        <v>37</v>
      </c>
      <c r="B24" s="94"/>
      <c r="C24" s="85">
        <v>24147</v>
      </c>
      <c r="D24" s="98"/>
      <c r="E24" s="108">
        <f>'Kosten absolut'!AE23</f>
        <v>9211191</v>
      </c>
      <c r="F24" s="108"/>
      <c r="G24" s="108">
        <f>Kobe!AE23</f>
        <v>1314951</v>
      </c>
      <c r="H24" s="85"/>
      <c r="I24" s="125">
        <f t="shared" si="0"/>
        <v>7896240</v>
      </c>
      <c r="J24" s="126"/>
      <c r="K24" s="123">
        <f t="shared" si="1"/>
        <v>327.00708162504657</v>
      </c>
      <c r="L24" s="123"/>
      <c r="M24" s="127">
        <v>221.19453368998342</v>
      </c>
      <c r="N24" s="123"/>
      <c r="O24" s="123">
        <f t="shared" si="2"/>
        <v>105.81254793506315</v>
      </c>
      <c r="P24" s="97"/>
    </row>
    <row r="25" spans="1:16" s="95" customFormat="1" x14ac:dyDescent="0.25">
      <c r="A25" s="94" t="s">
        <v>38</v>
      </c>
      <c r="B25" s="94"/>
      <c r="C25" s="85">
        <v>14777</v>
      </c>
      <c r="D25" s="98"/>
      <c r="E25" s="108">
        <f>'Kosten absolut'!AE24</f>
        <v>4954221</v>
      </c>
      <c r="F25" s="108"/>
      <c r="G25" s="108">
        <f>Kobe!AE24</f>
        <v>705720</v>
      </c>
      <c r="H25" s="85"/>
      <c r="I25" s="125">
        <f t="shared" si="0"/>
        <v>4248501</v>
      </c>
      <c r="J25" s="126"/>
      <c r="K25" s="123">
        <f t="shared" si="1"/>
        <v>287.50768085538334</v>
      </c>
      <c r="L25" s="123"/>
      <c r="M25" s="127">
        <v>180.87768235656205</v>
      </c>
      <c r="N25" s="123"/>
      <c r="O25" s="123">
        <f t="shared" si="2"/>
        <v>106.62999849882129</v>
      </c>
      <c r="P25" s="97"/>
    </row>
    <row r="26" spans="1:16" s="95" customFormat="1" x14ac:dyDescent="0.25">
      <c r="A26" s="94" t="s">
        <v>39</v>
      </c>
      <c r="B26" s="94"/>
      <c r="C26" s="85">
        <v>3867</v>
      </c>
      <c r="D26" s="98"/>
      <c r="E26" s="108">
        <f>'Kosten absolut'!AE25</f>
        <v>923756</v>
      </c>
      <c r="F26" s="108"/>
      <c r="G26" s="108">
        <f>Kobe!AE25</f>
        <v>156688</v>
      </c>
      <c r="H26" s="85"/>
      <c r="I26" s="125">
        <f t="shared" si="0"/>
        <v>767068</v>
      </c>
      <c r="J26" s="126"/>
      <c r="K26" s="123">
        <f t="shared" si="1"/>
        <v>198.36255495215929</v>
      </c>
      <c r="L26" s="123"/>
      <c r="M26" s="127">
        <v>154.40533662208787</v>
      </c>
      <c r="N26" s="123"/>
      <c r="O26" s="123">
        <f t="shared" si="2"/>
        <v>43.957218330071413</v>
      </c>
      <c r="P26" s="97"/>
    </row>
    <row r="27" spans="1:16" s="95" customFormat="1" x14ac:dyDescent="0.25">
      <c r="A27" s="94" t="s">
        <v>40</v>
      </c>
      <c r="B27" s="94"/>
      <c r="C27" s="85">
        <v>125708</v>
      </c>
      <c r="D27" s="98"/>
      <c r="E27" s="108">
        <f>'Kosten absolut'!AE26</f>
        <v>46646110</v>
      </c>
      <c r="F27" s="108"/>
      <c r="G27" s="108">
        <f>Kobe!AE26</f>
        <v>6256875</v>
      </c>
      <c r="H27" s="85"/>
      <c r="I27" s="125">
        <f t="shared" si="0"/>
        <v>40389235</v>
      </c>
      <c r="J27" s="126"/>
      <c r="K27" s="123">
        <f t="shared" si="1"/>
        <v>321.29407038533748</v>
      </c>
      <c r="L27" s="123"/>
      <c r="M27" s="127">
        <v>193.71739349680968</v>
      </c>
      <c r="N27" s="123"/>
      <c r="O27" s="123">
        <f t="shared" si="2"/>
        <v>127.5766768885278</v>
      </c>
      <c r="P27" s="97"/>
    </row>
    <row r="28" spans="1:16" s="95" customFormat="1" x14ac:dyDescent="0.25">
      <c r="A28" s="94" t="s">
        <v>41</v>
      </c>
      <c r="B28" s="94"/>
      <c r="C28" s="85">
        <v>53921</v>
      </c>
      <c r="D28" s="98"/>
      <c r="E28" s="108">
        <f>'Kosten absolut'!AE27</f>
        <v>20650374</v>
      </c>
      <c r="F28" s="108"/>
      <c r="G28" s="108">
        <f>Kobe!AE27</f>
        <v>2708929</v>
      </c>
      <c r="H28" s="85"/>
      <c r="I28" s="125">
        <f t="shared" si="0"/>
        <v>17941445</v>
      </c>
      <c r="J28" s="126"/>
      <c r="K28" s="123">
        <f t="shared" si="1"/>
        <v>332.7357615771221</v>
      </c>
      <c r="L28" s="123"/>
      <c r="M28" s="127">
        <v>202.97828802721017</v>
      </c>
      <c r="N28" s="123"/>
      <c r="O28" s="123">
        <f t="shared" si="2"/>
        <v>129.75747354991194</v>
      </c>
      <c r="P28" s="97"/>
    </row>
    <row r="29" spans="1:16" s="95" customFormat="1" x14ac:dyDescent="0.25">
      <c r="A29" s="94" t="s">
        <v>42</v>
      </c>
      <c r="B29" s="94"/>
      <c r="C29" s="85">
        <v>149668</v>
      </c>
      <c r="D29" s="98"/>
      <c r="E29" s="108">
        <f>'Kosten absolut'!AE28</f>
        <v>61521214</v>
      </c>
      <c r="F29" s="108"/>
      <c r="G29" s="108">
        <f>Kobe!AE28</f>
        <v>7766409</v>
      </c>
      <c r="H29" s="85"/>
      <c r="I29" s="125">
        <f t="shared" si="0"/>
        <v>53754805</v>
      </c>
      <c r="J29" s="126"/>
      <c r="K29" s="123">
        <f t="shared" si="1"/>
        <v>359.16030814870248</v>
      </c>
      <c r="L29" s="123"/>
      <c r="M29" s="127">
        <v>209.39909570727622</v>
      </c>
      <c r="N29" s="123"/>
      <c r="O29" s="123">
        <f t="shared" si="2"/>
        <v>149.76121244142627</v>
      </c>
      <c r="P29" s="97"/>
    </row>
    <row r="30" spans="1:16" s="95" customFormat="1" x14ac:dyDescent="0.25">
      <c r="A30" s="94" t="s">
        <v>43</v>
      </c>
      <c r="B30" s="94"/>
      <c r="C30" s="85">
        <v>58761</v>
      </c>
      <c r="D30" s="98"/>
      <c r="E30" s="108">
        <f>'Kosten absolut'!AE29</f>
        <v>22064140</v>
      </c>
      <c r="F30" s="108"/>
      <c r="G30" s="108">
        <f>Kobe!AE29</f>
        <v>2927043</v>
      </c>
      <c r="H30" s="85"/>
      <c r="I30" s="125">
        <f t="shared" si="0"/>
        <v>19137097</v>
      </c>
      <c r="J30" s="126"/>
      <c r="K30" s="123">
        <f t="shared" si="1"/>
        <v>325.67684348462416</v>
      </c>
      <c r="L30" s="123"/>
      <c r="M30" s="127">
        <v>201.63754339313749</v>
      </c>
      <c r="N30" s="123"/>
      <c r="O30" s="123">
        <f t="shared" si="2"/>
        <v>124.03930009148667</v>
      </c>
      <c r="P30" s="97"/>
    </row>
    <row r="31" spans="1:16" s="95" customFormat="1" x14ac:dyDescent="0.25">
      <c r="A31" s="94" t="s">
        <v>44</v>
      </c>
      <c r="B31" s="94"/>
      <c r="C31" s="85">
        <v>112730</v>
      </c>
      <c r="D31" s="98"/>
      <c r="E31" s="108">
        <f>'Kosten absolut'!AE30</f>
        <v>51825860</v>
      </c>
      <c r="F31" s="108"/>
      <c r="G31" s="108">
        <f>Kobe!AE30</f>
        <v>6547619</v>
      </c>
      <c r="H31" s="85"/>
      <c r="I31" s="125">
        <f t="shared" si="0"/>
        <v>45278241</v>
      </c>
      <c r="J31" s="126"/>
      <c r="K31" s="123">
        <f t="shared" si="1"/>
        <v>401.65209793311453</v>
      </c>
      <c r="L31" s="123"/>
      <c r="M31" s="127">
        <v>275.95750827317556</v>
      </c>
      <c r="N31" s="123"/>
      <c r="O31" s="123">
        <f t="shared" si="2"/>
        <v>125.69458965993897</v>
      </c>
      <c r="P31" s="97"/>
    </row>
    <row r="32" spans="1:16" s="95" customFormat="1" x14ac:dyDescent="0.25">
      <c r="A32" s="94" t="s">
        <v>45</v>
      </c>
      <c r="B32" s="94"/>
      <c r="C32" s="85">
        <v>171887</v>
      </c>
      <c r="D32" s="98"/>
      <c r="E32" s="108">
        <f>'Kosten absolut'!AE31</f>
        <v>85187490</v>
      </c>
      <c r="F32" s="108"/>
      <c r="G32" s="108">
        <f>Kobe!AE31</f>
        <v>10784203</v>
      </c>
      <c r="H32" s="85"/>
      <c r="I32" s="125">
        <f t="shared" si="0"/>
        <v>74403287</v>
      </c>
      <c r="J32" s="126"/>
      <c r="K32" s="123">
        <f t="shared" si="1"/>
        <v>432.8616300243765</v>
      </c>
      <c r="L32" s="123"/>
      <c r="M32" s="127">
        <v>274.26870123787285</v>
      </c>
      <c r="N32" s="123"/>
      <c r="O32" s="123">
        <f t="shared" si="2"/>
        <v>158.59292878650365</v>
      </c>
      <c r="P32" s="97"/>
    </row>
    <row r="33" spans="1:16" s="95" customFormat="1" x14ac:dyDescent="0.25">
      <c r="A33" s="94" t="s">
        <v>46</v>
      </c>
      <c r="B33" s="94"/>
      <c r="C33" s="85">
        <v>83755</v>
      </c>
      <c r="D33" s="98"/>
      <c r="E33" s="108">
        <f>'Kosten absolut'!AE32</f>
        <v>33045122</v>
      </c>
      <c r="F33" s="108"/>
      <c r="G33" s="108">
        <f>Kobe!AE32</f>
        <v>4401509</v>
      </c>
      <c r="H33" s="85"/>
      <c r="I33" s="125">
        <f t="shared" si="0"/>
        <v>28643613</v>
      </c>
      <c r="J33" s="126"/>
      <c r="K33" s="123">
        <f t="shared" si="1"/>
        <v>341.99287206733925</v>
      </c>
      <c r="L33" s="123"/>
      <c r="M33" s="127">
        <v>215.60181916223522</v>
      </c>
      <c r="N33" s="123"/>
      <c r="O33" s="123">
        <f t="shared" si="2"/>
        <v>126.39105290510403</v>
      </c>
      <c r="P33" s="97"/>
    </row>
    <row r="34" spans="1:16" s="95" customFormat="1" x14ac:dyDescent="0.25">
      <c r="A34" s="94" t="s">
        <v>47</v>
      </c>
      <c r="B34" s="94"/>
      <c r="C34" s="85">
        <v>46065</v>
      </c>
      <c r="D34" s="98"/>
      <c r="E34" s="108">
        <f>'Kosten absolut'!AE33</f>
        <v>20161914</v>
      </c>
      <c r="F34" s="108"/>
      <c r="G34" s="108">
        <f>Kobe!AE33</f>
        <v>2593438</v>
      </c>
      <c r="H34" s="85"/>
      <c r="I34" s="125">
        <f t="shared" si="0"/>
        <v>17568476</v>
      </c>
      <c r="J34" s="126"/>
      <c r="K34" s="123">
        <f t="shared" si="1"/>
        <v>381.38447845435797</v>
      </c>
      <c r="L34" s="123"/>
      <c r="M34" s="127">
        <v>255.69187098114762</v>
      </c>
      <c r="N34" s="123"/>
      <c r="O34" s="123">
        <f t="shared" si="2"/>
        <v>125.69260747321036</v>
      </c>
      <c r="P34" s="97"/>
    </row>
    <row r="35" spans="1:16" s="95" customFormat="1" x14ac:dyDescent="0.25">
      <c r="A35" s="94" t="s">
        <v>48</v>
      </c>
      <c r="B35" s="94"/>
      <c r="C35" s="85">
        <v>111249</v>
      </c>
      <c r="D35" s="98"/>
      <c r="E35" s="108">
        <f>'Kosten absolut'!AE34</f>
        <v>58885301</v>
      </c>
      <c r="F35" s="108"/>
      <c r="G35" s="108">
        <f>Kobe!AE34</f>
        <v>7260030</v>
      </c>
      <c r="H35" s="85"/>
      <c r="I35" s="125">
        <f t="shared" si="0"/>
        <v>51625271</v>
      </c>
      <c r="J35" s="126"/>
      <c r="K35" s="123">
        <f t="shared" si="1"/>
        <v>464.05155102517773</v>
      </c>
      <c r="L35" s="123"/>
      <c r="M35" s="127">
        <v>315.03282151326431</v>
      </c>
      <c r="N35" s="123"/>
      <c r="O35" s="123">
        <f t="shared" si="2"/>
        <v>149.01872951191342</v>
      </c>
      <c r="P35" s="97"/>
    </row>
    <row r="36" spans="1:16" s="95" customFormat="1" x14ac:dyDescent="0.25">
      <c r="A36" s="94" t="s">
        <v>49</v>
      </c>
      <c r="B36" s="94"/>
      <c r="C36" s="85">
        <v>19528</v>
      </c>
      <c r="D36" s="98"/>
      <c r="E36" s="108">
        <f>'Kosten absolut'!AE35</f>
        <v>8348439</v>
      </c>
      <c r="F36" s="108"/>
      <c r="G36" s="108">
        <f>Kobe!AE35</f>
        <v>1089906</v>
      </c>
      <c r="H36" s="85"/>
      <c r="I36" s="125">
        <f t="shared" si="0"/>
        <v>7258533</v>
      </c>
      <c r="J36" s="126"/>
      <c r="K36" s="123">
        <f t="shared" si="1"/>
        <v>371.69874027038099</v>
      </c>
      <c r="L36" s="123"/>
      <c r="M36" s="127">
        <v>254.42933709319669</v>
      </c>
      <c r="N36" s="123"/>
      <c r="O36" s="123">
        <f t="shared" si="2"/>
        <v>117.2694031771843</v>
      </c>
      <c r="P36" s="97"/>
    </row>
    <row r="37" spans="1:16" s="95" customFormat="1" x14ac:dyDescent="0.25">
      <c r="A37" s="95" t="s">
        <v>50</v>
      </c>
      <c r="C37" s="85">
        <f>SUM(C11:C36)</f>
        <v>2095768</v>
      </c>
      <c r="D37" s="85"/>
      <c r="E37" s="108">
        <f>'Kosten absolut'!AE36</f>
        <v>896802428</v>
      </c>
      <c r="F37" s="85"/>
      <c r="G37" s="108">
        <f>Kobe!AE36</f>
        <v>117005104</v>
      </c>
      <c r="H37" s="85"/>
      <c r="I37" s="125">
        <f t="shared" si="0"/>
        <v>779797324</v>
      </c>
      <c r="J37" s="126"/>
      <c r="K37" s="123">
        <f t="shared" si="1"/>
        <v>372.08189265224013</v>
      </c>
      <c r="L37" s="127"/>
      <c r="M37" s="127">
        <v>237.62564805600238</v>
      </c>
      <c r="N37" s="127"/>
      <c r="O37" s="123">
        <f t="shared" si="2"/>
        <v>134.45624459623775</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200</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163</v>
      </c>
      <c r="D8" s="49"/>
      <c r="E8" s="104" t="s">
        <v>163</v>
      </c>
      <c r="F8" s="49"/>
      <c r="G8" s="104" t="s">
        <v>163</v>
      </c>
      <c r="H8" s="49"/>
      <c r="I8" s="104" t="s">
        <v>163</v>
      </c>
      <c r="J8" s="49"/>
      <c r="K8" s="105" t="s">
        <v>164</v>
      </c>
      <c r="L8" s="52"/>
      <c r="M8" s="90" t="s">
        <v>60</v>
      </c>
      <c r="N8" s="51"/>
      <c r="O8" s="106" t="s">
        <v>164</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322253</v>
      </c>
      <c r="D11" s="98"/>
      <c r="E11" s="108">
        <f>'Kosten absolut'!AG10</f>
        <v>166640761</v>
      </c>
      <c r="F11" s="108"/>
      <c r="G11" s="108">
        <f>Kobe!AG10</f>
        <v>19480260</v>
      </c>
      <c r="H11" s="85"/>
      <c r="I11" s="125">
        <f>E11-G11</f>
        <v>147160501</v>
      </c>
      <c r="J11" s="126"/>
      <c r="K11" s="123">
        <f>I11/C11</f>
        <v>456.66138406779766</v>
      </c>
      <c r="L11" s="123"/>
      <c r="M11" s="127">
        <v>227.51840537417607</v>
      </c>
      <c r="N11" s="123"/>
      <c r="O11" s="123">
        <f>K11-M11</f>
        <v>229.14297869362159</v>
      </c>
      <c r="P11" s="96"/>
      <c r="R11" s="145"/>
    </row>
    <row r="12" spans="1:19" s="95" customFormat="1" x14ac:dyDescent="0.25">
      <c r="A12" s="94" t="s">
        <v>25</v>
      </c>
      <c r="B12" s="94"/>
      <c r="C12" s="85">
        <v>265100</v>
      </c>
      <c r="D12" s="98"/>
      <c r="E12" s="108">
        <f>'Kosten absolut'!AG11</f>
        <v>146868649</v>
      </c>
      <c r="F12" s="108"/>
      <c r="G12" s="108">
        <f>Kobe!AG11</f>
        <v>16166714</v>
      </c>
      <c r="H12" s="85"/>
      <c r="I12" s="125">
        <f t="shared" ref="I12:I37" si="0">E12-G12</f>
        <v>130701935</v>
      </c>
      <c r="J12" s="126"/>
      <c r="K12" s="123">
        <f t="shared" ref="K12:K37" si="1">I12/C12</f>
        <v>493.02880045265937</v>
      </c>
      <c r="L12" s="123"/>
      <c r="M12" s="127">
        <v>261.06626197401471</v>
      </c>
      <c r="N12" s="123"/>
      <c r="O12" s="123">
        <f t="shared" ref="O12:O37" si="2">K12-M12</f>
        <v>231.96253847864466</v>
      </c>
      <c r="P12" s="97"/>
    </row>
    <row r="13" spans="1:19" s="95" customFormat="1" x14ac:dyDescent="0.25">
      <c r="A13" s="94" t="s">
        <v>26</v>
      </c>
      <c r="B13" s="94"/>
      <c r="C13" s="85">
        <v>91394</v>
      </c>
      <c r="D13" s="98"/>
      <c r="E13" s="108">
        <f>'Kosten absolut'!AG12</f>
        <v>42903772</v>
      </c>
      <c r="F13" s="108"/>
      <c r="G13" s="108">
        <f>Kobe!AG12</f>
        <v>4834584</v>
      </c>
      <c r="H13" s="85"/>
      <c r="I13" s="125">
        <f t="shared" si="0"/>
        <v>38069188</v>
      </c>
      <c r="J13" s="126"/>
      <c r="K13" s="123">
        <f t="shared" si="1"/>
        <v>416.53924765301878</v>
      </c>
      <c r="L13" s="123"/>
      <c r="M13" s="127">
        <v>201.19142016497509</v>
      </c>
      <c r="N13" s="123"/>
      <c r="O13" s="123">
        <f t="shared" si="2"/>
        <v>215.34782748804369</v>
      </c>
      <c r="P13" s="97"/>
    </row>
    <row r="14" spans="1:19" s="95" customFormat="1" x14ac:dyDescent="0.25">
      <c r="A14" s="94" t="s">
        <v>27</v>
      </c>
      <c r="B14" s="94"/>
      <c r="C14" s="85">
        <v>8644</v>
      </c>
      <c r="D14" s="98"/>
      <c r="E14" s="108">
        <f>'Kosten absolut'!AG13</f>
        <v>3693051</v>
      </c>
      <c r="F14" s="108"/>
      <c r="G14" s="108">
        <f>Kobe!AG13</f>
        <v>462249</v>
      </c>
      <c r="H14" s="85"/>
      <c r="I14" s="125">
        <f t="shared" si="0"/>
        <v>3230802</v>
      </c>
      <c r="J14" s="126"/>
      <c r="K14" s="123">
        <f t="shared" si="1"/>
        <v>373.76237852845907</v>
      </c>
      <c r="L14" s="123"/>
      <c r="M14" s="127">
        <v>196.88180810162586</v>
      </c>
      <c r="N14" s="123"/>
      <c r="O14" s="123">
        <f t="shared" si="2"/>
        <v>176.8805704268332</v>
      </c>
      <c r="P14" s="97"/>
    </row>
    <row r="15" spans="1:19" s="95" customFormat="1" x14ac:dyDescent="0.25">
      <c r="A15" s="94" t="s">
        <v>28</v>
      </c>
      <c r="B15" s="94"/>
      <c r="C15" s="85">
        <v>31014</v>
      </c>
      <c r="D15" s="98"/>
      <c r="E15" s="108">
        <f>'Kosten absolut'!AG14</f>
        <v>14654394</v>
      </c>
      <c r="F15" s="108"/>
      <c r="G15" s="108">
        <f>Kobe!AG14</f>
        <v>1703690</v>
      </c>
      <c r="H15" s="85"/>
      <c r="I15" s="125">
        <f t="shared" si="0"/>
        <v>12950704</v>
      </c>
      <c r="J15" s="126"/>
      <c r="K15" s="123">
        <f t="shared" si="1"/>
        <v>417.57606242342166</v>
      </c>
      <c r="L15" s="123"/>
      <c r="M15" s="127">
        <v>195.98185553151399</v>
      </c>
      <c r="N15" s="123"/>
      <c r="O15" s="123">
        <f t="shared" si="2"/>
        <v>221.59420689190767</v>
      </c>
      <c r="P15" s="97"/>
    </row>
    <row r="16" spans="1:19" s="95" customFormat="1" x14ac:dyDescent="0.25">
      <c r="A16" s="94" t="s">
        <v>29</v>
      </c>
      <c r="B16" s="94"/>
      <c r="C16" s="85">
        <v>7408</v>
      </c>
      <c r="D16" s="98"/>
      <c r="E16" s="108">
        <f>'Kosten absolut'!AG15</f>
        <v>3940824</v>
      </c>
      <c r="F16" s="108"/>
      <c r="G16" s="108">
        <f>Kobe!AG15</f>
        <v>426216</v>
      </c>
      <c r="H16" s="85"/>
      <c r="I16" s="125">
        <f t="shared" si="0"/>
        <v>3514608</v>
      </c>
      <c r="J16" s="126"/>
      <c r="K16" s="123">
        <f t="shared" si="1"/>
        <v>474.43412526997838</v>
      </c>
      <c r="L16" s="123"/>
      <c r="M16" s="127">
        <v>192.07759736840475</v>
      </c>
      <c r="N16" s="123"/>
      <c r="O16" s="123">
        <f t="shared" si="2"/>
        <v>282.3565279015736</v>
      </c>
      <c r="P16" s="97"/>
    </row>
    <row r="17" spans="1:16" s="95" customFormat="1" x14ac:dyDescent="0.25">
      <c r="A17" s="94" t="s">
        <v>30</v>
      </c>
      <c r="B17" s="94"/>
      <c r="C17" s="85">
        <v>8422</v>
      </c>
      <c r="D17" s="98"/>
      <c r="E17" s="108">
        <f>'Kosten absolut'!AG16</f>
        <v>3755843</v>
      </c>
      <c r="F17" s="108"/>
      <c r="G17" s="108">
        <f>Kobe!AG16</f>
        <v>430798</v>
      </c>
      <c r="H17" s="85"/>
      <c r="I17" s="125">
        <f t="shared" si="0"/>
        <v>3325045</v>
      </c>
      <c r="J17" s="126"/>
      <c r="K17" s="123">
        <f t="shared" si="1"/>
        <v>394.80467822369985</v>
      </c>
      <c r="L17" s="123"/>
      <c r="M17" s="127">
        <v>179.4601836330686</v>
      </c>
      <c r="N17" s="123"/>
      <c r="O17" s="123">
        <f t="shared" si="2"/>
        <v>215.34449459063126</v>
      </c>
      <c r="P17" s="97"/>
    </row>
    <row r="18" spans="1:16" s="95" customFormat="1" x14ac:dyDescent="0.25">
      <c r="A18" s="94" t="s">
        <v>31</v>
      </c>
      <c r="B18" s="94"/>
      <c r="C18" s="85">
        <v>10129</v>
      </c>
      <c r="D18" s="98"/>
      <c r="E18" s="108">
        <f>'Kosten absolut'!AG17</f>
        <v>3924068</v>
      </c>
      <c r="F18" s="108"/>
      <c r="G18" s="108">
        <f>Kobe!AG17</f>
        <v>522332</v>
      </c>
      <c r="H18" s="85"/>
      <c r="I18" s="125">
        <f t="shared" si="0"/>
        <v>3401736</v>
      </c>
      <c r="J18" s="126"/>
      <c r="K18" s="123">
        <f t="shared" si="1"/>
        <v>335.8412479020634</v>
      </c>
      <c r="L18" s="123"/>
      <c r="M18" s="127">
        <v>194.82178204275743</v>
      </c>
      <c r="N18" s="123"/>
      <c r="O18" s="123">
        <f t="shared" si="2"/>
        <v>141.01946585930597</v>
      </c>
      <c r="P18" s="97"/>
    </row>
    <row r="19" spans="1:16" s="95" customFormat="1" x14ac:dyDescent="0.25">
      <c r="A19" s="94" t="s">
        <v>32</v>
      </c>
      <c r="B19" s="94"/>
      <c r="C19" s="85">
        <v>24008</v>
      </c>
      <c r="D19" s="98"/>
      <c r="E19" s="108">
        <f>'Kosten absolut'!AG18</f>
        <v>11514917</v>
      </c>
      <c r="F19" s="108"/>
      <c r="G19" s="108">
        <f>Kobe!AG18</f>
        <v>1312211</v>
      </c>
      <c r="H19" s="85"/>
      <c r="I19" s="125">
        <f t="shared" si="0"/>
        <v>10202706</v>
      </c>
      <c r="J19" s="126"/>
      <c r="K19" s="123">
        <f t="shared" si="1"/>
        <v>424.97109296901033</v>
      </c>
      <c r="L19" s="123"/>
      <c r="M19" s="127">
        <v>193.28840267434069</v>
      </c>
      <c r="N19" s="123"/>
      <c r="O19" s="123">
        <f t="shared" si="2"/>
        <v>231.68269029466964</v>
      </c>
      <c r="P19" s="97"/>
    </row>
    <row r="20" spans="1:16" s="95" customFormat="1" x14ac:dyDescent="0.25">
      <c r="A20" s="94" t="s">
        <v>33</v>
      </c>
      <c r="B20" s="94"/>
      <c r="C20" s="85">
        <v>53001</v>
      </c>
      <c r="D20" s="98"/>
      <c r="E20" s="108">
        <f>'Kosten absolut'!AG19</f>
        <v>27211320</v>
      </c>
      <c r="F20" s="108"/>
      <c r="G20" s="108">
        <f>Kobe!AG19</f>
        <v>3144121</v>
      </c>
      <c r="H20" s="85"/>
      <c r="I20" s="125">
        <f t="shared" si="0"/>
        <v>24067199</v>
      </c>
      <c r="J20" s="126"/>
      <c r="K20" s="123">
        <f t="shared" si="1"/>
        <v>454.08952661270541</v>
      </c>
      <c r="L20" s="123"/>
      <c r="M20" s="127">
        <v>226.89977583303562</v>
      </c>
      <c r="N20" s="123"/>
      <c r="O20" s="123">
        <f t="shared" si="2"/>
        <v>227.18975077966979</v>
      </c>
      <c r="P20" s="97"/>
    </row>
    <row r="21" spans="1:16" s="95" customFormat="1" x14ac:dyDescent="0.25">
      <c r="A21" s="94" t="s">
        <v>34</v>
      </c>
      <c r="B21" s="94"/>
      <c r="C21" s="85">
        <v>67063</v>
      </c>
      <c r="D21" s="98"/>
      <c r="E21" s="108">
        <f>'Kosten absolut'!AG20</f>
        <v>34733640</v>
      </c>
      <c r="F21" s="108"/>
      <c r="G21" s="108">
        <f>Kobe!AG20</f>
        <v>3978561</v>
      </c>
      <c r="H21" s="85"/>
      <c r="I21" s="125">
        <f t="shared" si="0"/>
        <v>30755079</v>
      </c>
      <c r="J21" s="126"/>
      <c r="K21" s="123">
        <f t="shared" si="1"/>
        <v>458.59980913469423</v>
      </c>
      <c r="L21" s="123"/>
      <c r="M21" s="127">
        <v>229.40441708157729</v>
      </c>
      <c r="N21" s="123"/>
      <c r="O21" s="123">
        <f t="shared" si="2"/>
        <v>229.19539205311693</v>
      </c>
      <c r="P21" s="97"/>
    </row>
    <row r="22" spans="1:16" s="95" customFormat="1" x14ac:dyDescent="0.25">
      <c r="A22" s="94" t="s">
        <v>35</v>
      </c>
      <c r="B22" s="94"/>
      <c r="C22" s="85">
        <v>58422</v>
      </c>
      <c r="D22" s="98"/>
      <c r="E22" s="108">
        <f>'Kosten absolut'!AG21</f>
        <v>35830496</v>
      </c>
      <c r="F22" s="108"/>
      <c r="G22" s="108">
        <f>Kobe!AG21</f>
        <v>3899643</v>
      </c>
      <c r="H22" s="85"/>
      <c r="I22" s="125">
        <f t="shared" si="0"/>
        <v>31930853</v>
      </c>
      <c r="J22" s="126"/>
      <c r="K22" s="123">
        <f t="shared" si="1"/>
        <v>546.55528739173599</v>
      </c>
      <c r="L22" s="123"/>
      <c r="M22" s="127">
        <v>327.13457403376202</v>
      </c>
      <c r="N22" s="123"/>
      <c r="O22" s="123">
        <f t="shared" si="2"/>
        <v>219.42071335797397</v>
      </c>
      <c r="P22" s="97"/>
    </row>
    <row r="23" spans="1:16" s="95" customFormat="1" x14ac:dyDescent="0.25">
      <c r="A23" s="94" t="s">
        <v>36</v>
      </c>
      <c r="B23" s="94"/>
      <c r="C23" s="85">
        <v>78413</v>
      </c>
      <c r="D23" s="98"/>
      <c r="E23" s="108">
        <f>'Kosten absolut'!AG22</f>
        <v>42053613</v>
      </c>
      <c r="F23" s="108"/>
      <c r="G23" s="108">
        <f>Kobe!AG22</f>
        <v>5036966</v>
      </c>
      <c r="H23" s="85"/>
      <c r="I23" s="125">
        <f t="shared" si="0"/>
        <v>37016647</v>
      </c>
      <c r="J23" s="126"/>
      <c r="K23" s="123">
        <f t="shared" si="1"/>
        <v>472.07283231096886</v>
      </c>
      <c r="L23" s="123"/>
      <c r="M23" s="127">
        <v>243.03264566803776</v>
      </c>
      <c r="N23" s="123"/>
      <c r="O23" s="123">
        <f t="shared" si="2"/>
        <v>229.0401866429311</v>
      </c>
      <c r="P23" s="97"/>
    </row>
    <row r="24" spans="1:16" s="95" customFormat="1" x14ac:dyDescent="0.25">
      <c r="A24" s="94" t="s">
        <v>37</v>
      </c>
      <c r="B24" s="94"/>
      <c r="C24" s="85">
        <v>20996</v>
      </c>
      <c r="D24" s="98"/>
      <c r="E24" s="108">
        <f>'Kosten absolut'!AG23</f>
        <v>10236494</v>
      </c>
      <c r="F24" s="108"/>
      <c r="G24" s="108">
        <f>Kobe!AG23</f>
        <v>1251108</v>
      </c>
      <c r="H24" s="85"/>
      <c r="I24" s="125">
        <f t="shared" si="0"/>
        <v>8985386</v>
      </c>
      <c r="J24" s="126"/>
      <c r="K24" s="123">
        <f t="shared" si="1"/>
        <v>427.95703943608305</v>
      </c>
      <c r="L24" s="123"/>
      <c r="M24" s="127">
        <v>221.19453368998342</v>
      </c>
      <c r="N24" s="123"/>
      <c r="O24" s="123">
        <f t="shared" si="2"/>
        <v>206.76250574609963</v>
      </c>
      <c r="P24" s="97"/>
    </row>
    <row r="25" spans="1:16" s="95" customFormat="1" x14ac:dyDescent="0.25">
      <c r="A25" s="94" t="s">
        <v>38</v>
      </c>
      <c r="B25" s="94"/>
      <c r="C25" s="85">
        <v>12685</v>
      </c>
      <c r="D25" s="98"/>
      <c r="E25" s="108">
        <f>'Kosten absolut'!AG24</f>
        <v>4715333</v>
      </c>
      <c r="F25" s="108"/>
      <c r="G25" s="108">
        <f>Kobe!AG24</f>
        <v>640616</v>
      </c>
      <c r="H25" s="85"/>
      <c r="I25" s="125">
        <f t="shared" si="0"/>
        <v>4074717</v>
      </c>
      <c r="J25" s="126"/>
      <c r="K25" s="123">
        <f t="shared" si="1"/>
        <v>321.22325581395347</v>
      </c>
      <c r="L25" s="123"/>
      <c r="M25" s="127">
        <v>180.87768235656205</v>
      </c>
      <c r="N25" s="123"/>
      <c r="O25" s="123">
        <f t="shared" si="2"/>
        <v>140.34557345739142</v>
      </c>
      <c r="P25" s="97"/>
    </row>
    <row r="26" spans="1:16" s="95" customFormat="1" x14ac:dyDescent="0.25">
      <c r="A26" s="94" t="s">
        <v>39</v>
      </c>
      <c r="B26" s="94"/>
      <c r="C26" s="85">
        <v>3642</v>
      </c>
      <c r="D26" s="98"/>
      <c r="E26" s="108">
        <f>'Kosten absolut'!AG25</f>
        <v>1174950</v>
      </c>
      <c r="F26" s="108"/>
      <c r="G26" s="108">
        <f>Kobe!AG25</f>
        <v>164868</v>
      </c>
      <c r="H26" s="85"/>
      <c r="I26" s="125">
        <f t="shared" si="0"/>
        <v>1010082</v>
      </c>
      <c r="J26" s="126"/>
      <c r="K26" s="123">
        <f t="shared" si="1"/>
        <v>277.34266886326196</v>
      </c>
      <c r="L26" s="123"/>
      <c r="M26" s="127">
        <v>154.40533662208787</v>
      </c>
      <c r="N26" s="123"/>
      <c r="O26" s="123">
        <f t="shared" si="2"/>
        <v>122.93733224117409</v>
      </c>
      <c r="P26" s="97"/>
    </row>
    <row r="27" spans="1:16" s="95" customFormat="1" x14ac:dyDescent="0.25">
      <c r="A27" s="94" t="s">
        <v>40</v>
      </c>
      <c r="B27" s="94"/>
      <c r="C27" s="85">
        <v>109797</v>
      </c>
      <c r="D27" s="98"/>
      <c r="E27" s="108">
        <f>'Kosten absolut'!AG26</f>
        <v>49431747</v>
      </c>
      <c r="F27" s="108"/>
      <c r="G27" s="108">
        <f>Kobe!AG26</f>
        <v>5900299</v>
      </c>
      <c r="H27" s="85"/>
      <c r="I27" s="125">
        <f t="shared" si="0"/>
        <v>43531448</v>
      </c>
      <c r="J27" s="126"/>
      <c r="K27" s="123">
        <f t="shared" si="1"/>
        <v>396.47210761678372</v>
      </c>
      <c r="L27" s="123"/>
      <c r="M27" s="127">
        <v>193.71739349680968</v>
      </c>
      <c r="N27" s="123"/>
      <c r="O27" s="123">
        <f t="shared" si="2"/>
        <v>202.75471411997404</v>
      </c>
      <c r="P27" s="97"/>
    </row>
    <row r="28" spans="1:16" s="95" customFormat="1" x14ac:dyDescent="0.25">
      <c r="A28" s="94" t="s">
        <v>41</v>
      </c>
      <c r="B28" s="94"/>
      <c r="C28" s="85">
        <v>48323</v>
      </c>
      <c r="D28" s="98"/>
      <c r="E28" s="108">
        <f>'Kosten absolut'!AG27</f>
        <v>23507466</v>
      </c>
      <c r="F28" s="108"/>
      <c r="G28" s="108">
        <f>Kobe!AG27</f>
        <v>2622394</v>
      </c>
      <c r="H28" s="85"/>
      <c r="I28" s="125">
        <f t="shared" si="0"/>
        <v>20885072</v>
      </c>
      <c r="J28" s="126"/>
      <c r="K28" s="123">
        <f t="shared" si="1"/>
        <v>432.19733874138609</v>
      </c>
      <c r="L28" s="123"/>
      <c r="M28" s="127">
        <v>202.97828802721017</v>
      </c>
      <c r="N28" s="123"/>
      <c r="O28" s="123">
        <f t="shared" si="2"/>
        <v>229.21905071417592</v>
      </c>
      <c r="P28" s="97"/>
    </row>
    <row r="29" spans="1:16" s="95" customFormat="1" x14ac:dyDescent="0.25">
      <c r="A29" s="94" t="s">
        <v>42</v>
      </c>
      <c r="B29" s="94"/>
      <c r="C29" s="85">
        <v>133132</v>
      </c>
      <c r="D29" s="98"/>
      <c r="E29" s="108">
        <f>'Kosten absolut'!AG28</f>
        <v>65609154</v>
      </c>
      <c r="F29" s="108"/>
      <c r="G29" s="108">
        <f>Kobe!AG28</f>
        <v>7383230</v>
      </c>
      <c r="H29" s="85"/>
      <c r="I29" s="125">
        <f t="shared" si="0"/>
        <v>58225924</v>
      </c>
      <c r="J29" s="126"/>
      <c r="K29" s="123">
        <f t="shared" si="1"/>
        <v>437.35483580206113</v>
      </c>
      <c r="L29" s="123"/>
      <c r="M29" s="127">
        <v>209.39909570727622</v>
      </c>
      <c r="N29" s="123"/>
      <c r="O29" s="123">
        <f t="shared" si="2"/>
        <v>227.95574009478491</v>
      </c>
      <c r="P29" s="97"/>
    </row>
    <row r="30" spans="1:16" s="95" customFormat="1" x14ac:dyDescent="0.25">
      <c r="A30" s="94" t="s">
        <v>43</v>
      </c>
      <c r="B30" s="94"/>
      <c r="C30" s="85">
        <v>53631</v>
      </c>
      <c r="D30" s="98"/>
      <c r="E30" s="108">
        <f>'Kosten absolut'!AG29</f>
        <v>25106332</v>
      </c>
      <c r="F30" s="108"/>
      <c r="G30" s="108">
        <f>Kobe!AG29</f>
        <v>2919415</v>
      </c>
      <c r="H30" s="85"/>
      <c r="I30" s="125">
        <f t="shared" si="0"/>
        <v>22186917</v>
      </c>
      <c r="J30" s="126"/>
      <c r="K30" s="123">
        <f t="shared" si="1"/>
        <v>413.69575432119484</v>
      </c>
      <c r="L30" s="123"/>
      <c r="M30" s="127">
        <v>201.63754339313749</v>
      </c>
      <c r="N30" s="123"/>
      <c r="O30" s="123">
        <f t="shared" si="2"/>
        <v>212.05821092805735</v>
      </c>
      <c r="P30" s="97"/>
    </row>
    <row r="31" spans="1:16" s="95" customFormat="1" x14ac:dyDescent="0.25">
      <c r="A31" s="94" t="s">
        <v>44</v>
      </c>
      <c r="B31" s="94"/>
      <c r="C31" s="85">
        <v>98026</v>
      </c>
      <c r="D31" s="98"/>
      <c r="E31" s="108">
        <f>'Kosten absolut'!AG30</f>
        <v>57569121</v>
      </c>
      <c r="F31" s="108"/>
      <c r="G31" s="108">
        <f>Kobe!AG30</f>
        <v>6172606</v>
      </c>
      <c r="H31" s="85"/>
      <c r="I31" s="125">
        <f t="shared" si="0"/>
        <v>51396515</v>
      </c>
      <c r="J31" s="126"/>
      <c r="K31" s="123">
        <f t="shared" si="1"/>
        <v>524.31513067961566</v>
      </c>
      <c r="L31" s="123"/>
      <c r="M31" s="127">
        <v>275.95750827317556</v>
      </c>
      <c r="N31" s="123"/>
      <c r="O31" s="123">
        <f t="shared" si="2"/>
        <v>248.3576224064401</v>
      </c>
      <c r="P31" s="97"/>
    </row>
    <row r="32" spans="1:16" s="95" customFormat="1" x14ac:dyDescent="0.25">
      <c r="A32" s="94" t="s">
        <v>45</v>
      </c>
      <c r="B32" s="94"/>
      <c r="C32" s="85">
        <v>153338</v>
      </c>
      <c r="D32" s="98"/>
      <c r="E32" s="108">
        <f>'Kosten absolut'!AG31</f>
        <v>93466339</v>
      </c>
      <c r="F32" s="108"/>
      <c r="G32" s="108">
        <f>Kobe!AG31</f>
        <v>10164962</v>
      </c>
      <c r="H32" s="85"/>
      <c r="I32" s="125">
        <f t="shared" si="0"/>
        <v>83301377</v>
      </c>
      <c r="J32" s="126"/>
      <c r="K32" s="123">
        <f t="shared" si="1"/>
        <v>543.2533162034199</v>
      </c>
      <c r="L32" s="123"/>
      <c r="M32" s="127">
        <v>274.26870123787285</v>
      </c>
      <c r="N32" s="123"/>
      <c r="O32" s="123">
        <f t="shared" si="2"/>
        <v>268.98461496554705</v>
      </c>
      <c r="P32" s="97"/>
    </row>
    <row r="33" spans="1:16" s="95" customFormat="1" x14ac:dyDescent="0.25">
      <c r="A33" s="94" t="s">
        <v>46</v>
      </c>
      <c r="B33" s="94"/>
      <c r="C33" s="85">
        <v>75221</v>
      </c>
      <c r="D33" s="98"/>
      <c r="E33" s="108">
        <f>'Kosten absolut'!AG32</f>
        <v>36221981</v>
      </c>
      <c r="F33" s="108"/>
      <c r="G33" s="108">
        <f>Kobe!AG32</f>
        <v>4246792</v>
      </c>
      <c r="H33" s="85"/>
      <c r="I33" s="125">
        <f t="shared" si="0"/>
        <v>31975189</v>
      </c>
      <c r="J33" s="126"/>
      <c r="K33" s="123">
        <f t="shared" si="1"/>
        <v>425.08327461746057</v>
      </c>
      <c r="L33" s="123"/>
      <c r="M33" s="127">
        <v>215.60181916223522</v>
      </c>
      <c r="N33" s="123"/>
      <c r="O33" s="123">
        <f t="shared" si="2"/>
        <v>209.48145545522536</v>
      </c>
      <c r="P33" s="97"/>
    </row>
    <row r="34" spans="1:16" s="95" customFormat="1" x14ac:dyDescent="0.25">
      <c r="A34" s="94" t="s">
        <v>47</v>
      </c>
      <c r="B34" s="94"/>
      <c r="C34" s="85">
        <v>45916</v>
      </c>
      <c r="D34" s="98"/>
      <c r="E34" s="108">
        <f>'Kosten absolut'!AG33</f>
        <v>22914098</v>
      </c>
      <c r="F34" s="108"/>
      <c r="G34" s="108">
        <f>Kobe!AG33</f>
        <v>2759518</v>
      </c>
      <c r="H34" s="85"/>
      <c r="I34" s="125">
        <f t="shared" si="0"/>
        <v>20154580</v>
      </c>
      <c r="J34" s="126"/>
      <c r="K34" s="123">
        <f t="shared" si="1"/>
        <v>438.9445944768708</v>
      </c>
      <c r="L34" s="123"/>
      <c r="M34" s="127">
        <v>255.69187098114762</v>
      </c>
      <c r="N34" s="123"/>
      <c r="O34" s="123">
        <f t="shared" si="2"/>
        <v>183.25272349572319</v>
      </c>
      <c r="P34" s="97"/>
    </row>
    <row r="35" spans="1:16" s="95" customFormat="1" x14ac:dyDescent="0.25">
      <c r="A35" s="94" t="s">
        <v>48</v>
      </c>
      <c r="B35" s="94"/>
      <c r="C35" s="85">
        <v>96394</v>
      </c>
      <c r="D35" s="98"/>
      <c r="E35" s="108">
        <f>'Kosten absolut'!AG34</f>
        <v>63051456</v>
      </c>
      <c r="F35" s="108"/>
      <c r="G35" s="108">
        <f>Kobe!AG34</f>
        <v>6616379</v>
      </c>
      <c r="H35" s="85"/>
      <c r="I35" s="125">
        <f t="shared" si="0"/>
        <v>56435077</v>
      </c>
      <c r="J35" s="126"/>
      <c r="K35" s="123">
        <f t="shared" si="1"/>
        <v>585.46254953627817</v>
      </c>
      <c r="L35" s="123"/>
      <c r="M35" s="127">
        <v>315.03282151326431</v>
      </c>
      <c r="N35" s="123"/>
      <c r="O35" s="123">
        <f t="shared" si="2"/>
        <v>270.42972802301387</v>
      </c>
      <c r="P35" s="97"/>
    </row>
    <row r="36" spans="1:16" s="95" customFormat="1" x14ac:dyDescent="0.25">
      <c r="A36" s="94" t="s">
        <v>49</v>
      </c>
      <c r="B36" s="94"/>
      <c r="C36" s="85">
        <v>18549</v>
      </c>
      <c r="D36" s="98"/>
      <c r="E36" s="108">
        <f>'Kosten absolut'!AG35</f>
        <v>9569654</v>
      </c>
      <c r="F36" s="108"/>
      <c r="G36" s="108">
        <f>Kobe!AG35</f>
        <v>1103736</v>
      </c>
      <c r="H36" s="85"/>
      <c r="I36" s="125">
        <f t="shared" si="0"/>
        <v>8465918</v>
      </c>
      <c r="J36" s="126"/>
      <c r="K36" s="123">
        <f t="shared" si="1"/>
        <v>456.40832389886248</v>
      </c>
      <c r="L36" s="123"/>
      <c r="M36" s="127">
        <v>254.42933709319669</v>
      </c>
      <c r="N36" s="123"/>
      <c r="O36" s="123">
        <f t="shared" si="2"/>
        <v>201.97898680566578</v>
      </c>
      <c r="P36" s="97"/>
    </row>
    <row r="37" spans="1:16" s="95" customFormat="1" x14ac:dyDescent="0.25">
      <c r="A37" s="95" t="s">
        <v>50</v>
      </c>
      <c r="C37" s="85">
        <f>SUM(C11:C36)</f>
        <v>1894921</v>
      </c>
      <c r="D37" s="85"/>
      <c r="E37" s="108">
        <f>'Kosten absolut'!AG36</f>
        <v>1000299473</v>
      </c>
      <c r="F37" s="85"/>
      <c r="G37" s="108">
        <f>Kobe!AG36</f>
        <v>113344268</v>
      </c>
      <c r="H37" s="85"/>
      <c r="I37" s="125">
        <f t="shared" si="0"/>
        <v>886955205</v>
      </c>
      <c r="J37" s="126"/>
      <c r="K37" s="123">
        <f t="shared" si="1"/>
        <v>468.06975330369971</v>
      </c>
      <c r="L37" s="127"/>
      <c r="M37" s="127">
        <v>237.62564805600238</v>
      </c>
      <c r="N37" s="127"/>
      <c r="O37" s="123">
        <f t="shared" si="2"/>
        <v>230.44410524769734</v>
      </c>
    </row>
  </sheetData>
  <phoneticPr fontId="0" type="noConversion"/>
  <pageMargins left="0.78740157480314965" right="0.78740157480314965" top="0.79"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N188"/>
  <sheetViews>
    <sheetView topLeftCell="X1" workbookViewId="0">
      <selection activeCell="D35" sqref="D35"/>
    </sheetView>
  </sheetViews>
  <sheetFormatPr baseColWidth="10" defaultColWidth="11.44140625" defaultRowHeight="13.2" x14ac:dyDescent="0.25"/>
  <cols>
    <col min="1" max="1" width="8.6640625" style="1" customWidth="1"/>
    <col min="2" max="2" width="11.5546875" style="20" customWidth="1"/>
    <col min="3" max="3" width="3.6640625" style="20" customWidth="1"/>
    <col min="4" max="4" width="11.6640625" style="20" customWidth="1"/>
    <col min="5" max="5" width="3" style="4" customWidth="1"/>
    <col min="6" max="6" width="11.6640625" style="20" customWidth="1"/>
    <col min="7" max="7" width="2.33203125" style="4" customWidth="1"/>
    <col min="8" max="8" width="11.6640625" style="20" customWidth="1"/>
    <col min="9" max="9" width="2.33203125" style="4" customWidth="1"/>
    <col min="10" max="10" width="11.6640625" style="20" customWidth="1"/>
    <col min="11" max="11" width="2.33203125" style="4" customWidth="1"/>
    <col min="12" max="12" width="9.88671875" style="20" customWidth="1"/>
    <col min="13" max="13" width="3.33203125" style="4" customWidth="1"/>
    <col min="14" max="14" width="8.88671875" style="4" customWidth="1"/>
    <col min="15" max="15" width="3.5546875" style="4" customWidth="1"/>
    <col min="16" max="16" width="9.109375" style="4" customWidth="1"/>
    <col min="17" max="17" width="3.33203125" style="4" customWidth="1"/>
    <col min="18" max="18" width="9.44140625" style="4" customWidth="1"/>
    <col min="19" max="19" width="3.33203125" style="4" customWidth="1"/>
    <col min="20" max="20" width="10.5546875" style="4" customWidth="1"/>
    <col min="21" max="21" width="9.44140625" style="4" customWidth="1"/>
    <col min="22" max="22" width="3.44140625" style="4" customWidth="1"/>
    <col min="23" max="23" width="9.44140625" style="4" customWidth="1"/>
    <col min="24" max="24" width="3.44140625" style="4" customWidth="1"/>
    <col min="25" max="25" width="9.44140625" style="20" customWidth="1"/>
    <col min="26" max="26" width="3.33203125" style="4" customWidth="1"/>
    <col min="27" max="27" width="9.44140625" style="20" customWidth="1"/>
    <col min="28" max="28" width="3.33203125" style="4" customWidth="1"/>
    <col min="29" max="29" width="9.44140625" style="20" customWidth="1"/>
    <col min="30" max="30" width="3.33203125" style="4" customWidth="1"/>
    <col min="31" max="31" width="9.44140625" style="20" customWidth="1"/>
    <col min="32" max="32" width="3.33203125" style="4" customWidth="1"/>
    <col min="33" max="33" width="9.44140625" style="20" customWidth="1"/>
    <col min="34" max="34" width="3.33203125" style="4" customWidth="1"/>
    <col min="35" max="35" width="9.44140625" style="20" customWidth="1"/>
    <col min="36" max="36" width="3.33203125" style="4" customWidth="1"/>
    <col min="37" max="37" width="9.44140625" style="20" customWidth="1"/>
    <col min="38" max="38" width="3.33203125" style="4" customWidth="1"/>
    <col min="39" max="39" width="11.44140625" style="5"/>
    <col min="40" max="40" width="9.44140625" style="20" customWidth="1"/>
    <col min="41" max="41" width="2.44140625" style="4" customWidth="1"/>
    <col min="42" max="42" width="9.44140625" style="20" customWidth="1"/>
    <col min="43" max="43" width="2.44140625" style="4" customWidth="1"/>
    <col min="44" max="44" width="9.44140625" style="20" customWidth="1"/>
    <col min="45" max="45" width="2.44140625" style="4" customWidth="1"/>
    <col min="46" max="46" width="9.44140625" style="20" customWidth="1"/>
    <col min="47" max="47" width="2.44140625" style="4" customWidth="1"/>
    <col min="48" max="48" width="9.44140625" style="20" customWidth="1"/>
    <col min="49" max="49" width="2.44140625" style="4" customWidth="1"/>
    <col min="50" max="50" width="9.44140625" style="20" customWidth="1"/>
    <col min="51" max="51" width="2.44140625" style="4" customWidth="1"/>
    <col min="52" max="52" width="9.44140625" style="20" customWidth="1"/>
    <col min="53" max="53" width="2.44140625" style="4" customWidth="1"/>
    <col min="54" max="54" width="9.44140625" style="20" customWidth="1"/>
    <col min="55" max="55" width="2.44140625" style="4" customWidth="1"/>
    <col min="56" max="56" width="9.44140625" style="20" customWidth="1"/>
    <col min="57" max="57" width="2.44140625" style="4" customWidth="1"/>
    <col min="58" max="58" width="9.44140625" style="20" customWidth="1"/>
    <col min="59" max="59" width="2.44140625" style="4" customWidth="1"/>
    <col min="60" max="60" width="11.44140625" style="5"/>
    <col min="61" max="61" width="9.44140625" style="20" customWidth="1"/>
    <col min="62" max="62" width="2.44140625" style="4" customWidth="1"/>
    <col min="63" max="63" width="9.44140625" style="20" customWidth="1"/>
    <col min="64" max="64" width="2.44140625" style="4" customWidth="1"/>
    <col min="65" max="65" width="9.44140625" style="20" customWidth="1"/>
    <col min="66" max="66" width="2.44140625" style="4" customWidth="1"/>
    <col min="67" max="67" width="9.44140625" style="20" customWidth="1"/>
    <col min="68" max="68" width="2.44140625" style="4" customWidth="1"/>
    <col min="69" max="69" width="9.44140625" style="20" customWidth="1"/>
    <col min="70" max="70" width="2.44140625" style="4" customWidth="1"/>
    <col min="71" max="71" width="9.44140625" style="20" customWidth="1"/>
    <col min="72" max="72" width="2.44140625" style="4" customWidth="1"/>
    <col min="73" max="73" width="9.44140625" style="20" customWidth="1"/>
    <col min="74" max="74" width="2.44140625" style="4" customWidth="1"/>
    <col min="75" max="92" width="11.44140625" style="5"/>
    <col min="93" max="16384" width="11.44140625" style="1"/>
  </cols>
  <sheetData>
    <row r="1" spans="1:92" s="6" customFormat="1" x14ac:dyDescent="0.25">
      <c r="A1" s="6" t="s">
        <v>186</v>
      </c>
      <c r="B1" s="20"/>
      <c r="C1" s="20"/>
      <c r="D1" s="20"/>
      <c r="E1" s="20"/>
      <c r="F1" s="20"/>
      <c r="G1" s="20"/>
      <c r="H1" s="20"/>
      <c r="I1" s="20"/>
      <c r="J1" s="20"/>
      <c r="K1" s="20"/>
      <c r="L1" s="20"/>
      <c r="M1" s="1"/>
      <c r="N1" s="5"/>
      <c r="O1" s="1"/>
      <c r="P1" s="5"/>
      <c r="Q1" s="1"/>
      <c r="S1" s="7" t="s">
        <v>187</v>
      </c>
      <c r="T1" s="7"/>
      <c r="U1" s="5"/>
      <c r="W1" s="5"/>
      <c r="Y1" s="20"/>
      <c r="Z1" s="5"/>
      <c r="AA1" s="20"/>
      <c r="AB1" s="5"/>
      <c r="AC1" s="20"/>
      <c r="AD1" s="5"/>
      <c r="AE1" s="20"/>
      <c r="AF1" s="5"/>
      <c r="AG1" s="20"/>
      <c r="AH1" s="5"/>
      <c r="AI1" s="20"/>
      <c r="AJ1" s="5"/>
      <c r="AK1" s="20"/>
      <c r="AL1" s="5"/>
      <c r="AM1" s="10"/>
      <c r="AN1" s="20"/>
      <c r="AO1" s="5"/>
      <c r="AP1" s="20"/>
      <c r="AQ1" s="5"/>
      <c r="AR1" s="20"/>
      <c r="AS1" s="5"/>
      <c r="AT1" s="20"/>
      <c r="AU1" s="5"/>
      <c r="AV1" s="20"/>
      <c r="AW1" s="5"/>
      <c r="AX1" s="20"/>
      <c r="AY1" s="5"/>
      <c r="AZ1" s="20"/>
      <c r="BA1" s="5"/>
      <c r="BB1" s="20"/>
      <c r="BC1" s="5"/>
      <c r="BD1" s="20"/>
      <c r="BE1" s="5"/>
      <c r="BF1" s="20"/>
      <c r="BG1" s="5"/>
      <c r="BH1" s="10"/>
      <c r="BI1" s="20"/>
      <c r="BJ1" s="5"/>
      <c r="BK1" s="20"/>
      <c r="BL1" s="5"/>
      <c r="BM1" s="20"/>
      <c r="BN1" s="5"/>
      <c r="BO1" s="20"/>
      <c r="BP1" s="5"/>
      <c r="BQ1" s="20"/>
      <c r="BR1" s="5"/>
      <c r="BS1" s="20"/>
      <c r="BT1" s="5"/>
      <c r="BU1" s="20"/>
      <c r="BV1" s="5"/>
    </row>
    <row r="2" spans="1:92" s="6" customFormat="1" x14ac:dyDescent="0.25">
      <c r="A2" s="6" t="s">
        <v>175</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10"/>
      <c r="AN2" s="20"/>
      <c r="AO2" s="20"/>
      <c r="AP2" s="20"/>
      <c r="AQ2" s="20"/>
      <c r="AR2" s="20"/>
      <c r="AS2" s="20"/>
      <c r="AT2" s="20"/>
      <c r="AU2" s="20"/>
      <c r="AV2" s="20"/>
      <c r="AW2" s="20"/>
      <c r="AX2" s="20"/>
      <c r="AY2" s="20"/>
      <c r="AZ2" s="20"/>
      <c r="BA2" s="20"/>
      <c r="BB2" s="20"/>
      <c r="BC2" s="20"/>
      <c r="BD2" s="20"/>
      <c r="BE2" s="20"/>
      <c r="BF2" s="20"/>
      <c r="BG2" s="20"/>
      <c r="BH2" s="10"/>
      <c r="BI2" s="20"/>
      <c r="BJ2" s="20"/>
      <c r="BK2" s="20"/>
      <c r="BL2" s="20"/>
      <c r="BM2" s="20"/>
      <c r="BN2" s="20"/>
      <c r="BO2" s="20"/>
      <c r="BP2" s="20"/>
      <c r="BQ2" s="20"/>
      <c r="BR2" s="20"/>
      <c r="BS2" s="20"/>
      <c r="BT2" s="20"/>
      <c r="BU2" s="20"/>
      <c r="BV2" s="20"/>
    </row>
    <row r="3" spans="1:92" x14ac:dyDescent="0.25">
      <c r="A3" s="6" t="s">
        <v>1</v>
      </c>
      <c r="BW3" s="1"/>
      <c r="BX3" s="1"/>
      <c r="BY3" s="1"/>
      <c r="BZ3" s="1"/>
      <c r="CA3" s="1"/>
      <c r="CB3" s="1"/>
      <c r="CC3" s="1"/>
      <c r="CD3" s="1"/>
      <c r="CE3" s="1"/>
      <c r="CF3" s="1"/>
      <c r="CG3" s="1"/>
      <c r="CH3" s="1"/>
      <c r="CI3" s="1"/>
      <c r="CJ3" s="1"/>
      <c r="CK3" s="1"/>
      <c r="CL3" s="1"/>
      <c r="CM3" s="1"/>
      <c r="CN3" s="1"/>
    </row>
    <row r="4" spans="1:92" x14ac:dyDescent="0.25">
      <c r="A4" s="6" t="s">
        <v>176</v>
      </c>
      <c r="BW4" s="1"/>
      <c r="BX4" s="1"/>
      <c r="BY4" s="1"/>
      <c r="BZ4" s="1"/>
      <c r="CA4" s="1"/>
      <c r="CB4" s="1"/>
      <c r="CC4" s="1"/>
      <c r="CD4" s="1"/>
      <c r="CE4" s="1"/>
      <c r="CF4" s="1"/>
      <c r="CG4" s="1"/>
      <c r="CH4" s="1"/>
      <c r="CI4" s="1"/>
      <c r="CJ4" s="1"/>
      <c r="CK4" s="1"/>
      <c r="CL4" s="1"/>
      <c r="CM4" s="1"/>
      <c r="CN4" s="1"/>
    </row>
    <row r="5" spans="1:92" x14ac:dyDescent="0.25">
      <c r="A5" s="6"/>
      <c r="BW5" s="1"/>
      <c r="BX5" s="1"/>
      <c r="BY5" s="1"/>
      <c r="BZ5" s="1"/>
      <c r="CA5" s="1"/>
      <c r="CB5" s="1"/>
      <c r="CC5" s="1"/>
      <c r="CD5" s="1"/>
      <c r="CE5" s="1"/>
      <c r="CF5" s="1"/>
      <c r="CG5" s="1"/>
      <c r="CH5" s="1"/>
      <c r="CI5" s="1"/>
      <c r="CJ5" s="1"/>
      <c r="CK5" s="1"/>
      <c r="CL5" s="1"/>
      <c r="CM5" s="1"/>
      <c r="CN5" s="1"/>
    </row>
    <row r="6" spans="1:92" s="33" customFormat="1" x14ac:dyDescent="0.25">
      <c r="A6" s="33" t="s">
        <v>2</v>
      </c>
      <c r="B6" s="35" t="s">
        <v>3</v>
      </c>
      <c r="C6" s="35"/>
      <c r="D6" s="154" t="s">
        <v>4</v>
      </c>
      <c r="E6" s="154"/>
      <c r="F6" s="154" t="s">
        <v>91</v>
      </c>
      <c r="G6" s="154"/>
      <c r="H6" s="154" t="s">
        <v>5</v>
      </c>
      <c r="I6" s="154"/>
      <c r="J6" s="35" t="s">
        <v>5</v>
      </c>
      <c r="K6" s="35"/>
      <c r="L6" s="35" t="s">
        <v>109</v>
      </c>
      <c r="M6" s="35"/>
      <c r="N6" s="35" t="s">
        <v>110</v>
      </c>
      <c r="O6" s="35"/>
      <c r="P6" s="35" t="s">
        <v>111</v>
      </c>
      <c r="Q6" s="35"/>
      <c r="R6" s="35" t="s">
        <v>112</v>
      </c>
      <c r="S6" s="35"/>
      <c r="T6" s="33" t="s">
        <v>2</v>
      </c>
      <c r="U6" s="35" t="s">
        <v>113</v>
      </c>
      <c r="V6" s="35"/>
      <c r="W6" s="35" t="s">
        <v>114</v>
      </c>
      <c r="X6" s="35"/>
      <c r="Y6" s="35" t="s">
        <v>115</v>
      </c>
      <c r="Z6" s="35"/>
      <c r="AA6" s="35" t="s">
        <v>116</v>
      </c>
      <c r="AB6" s="35"/>
      <c r="AC6" s="35" t="s">
        <v>117</v>
      </c>
      <c r="AD6" s="35"/>
      <c r="AE6" s="35" t="s">
        <v>118</v>
      </c>
      <c r="AF6" s="35"/>
      <c r="AG6" s="35" t="s">
        <v>119</v>
      </c>
      <c r="AH6" s="35"/>
      <c r="AI6" s="35" t="s">
        <v>120</v>
      </c>
      <c r="AJ6" s="35"/>
      <c r="AK6" s="35" t="s">
        <v>121</v>
      </c>
      <c r="AL6" s="35"/>
      <c r="AM6" s="36" t="s">
        <v>2</v>
      </c>
      <c r="AN6" s="35" t="s">
        <v>122</v>
      </c>
      <c r="AO6" s="35"/>
      <c r="AP6" s="35" t="s">
        <v>123</v>
      </c>
      <c r="AQ6" s="35"/>
      <c r="AR6" s="35" t="s">
        <v>124</v>
      </c>
      <c r="AS6" s="35"/>
      <c r="AT6" s="35" t="s">
        <v>125</v>
      </c>
      <c r="AU6" s="35"/>
      <c r="AV6" s="35" t="s">
        <v>126</v>
      </c>
      <c r="AW6" s="35"/>
      <c r="AX6" s="35" t="s">
        <v>127</v>
      </c>
      <c r="AY6" s="35"/>
      <c r="AZ6" s="35" t="s">
        <v>128</v>
      </c>
      <c r="BA6" s="35"/>
      <c r="BB6" s="35" t="s">
        <v>129</v>
      </c>
      <c r="BC6" s="35"/>
      <c r="BD6" s="35" t="s">
        <v>130</v>
      </c>
      <c r="BE6" s="35"/>
      <c r="BF6" s="35" t="s">
        <v>131</v>
      </c>
      <c r="BG6" s="35"/>
      <c r="BH6" s="36" t="s">
        <v>2</v>
      </c>
      <c r="BI6" s="35" t="s">
        <v>132</v>
      </c>
      <c r="BJ6" s="35"/>
      <c r="BK6" s="35" t="s">
        <v>133</v>
      </c>
      <c r="BL6" s="35"/>
      <c r="BM6" s="35" t="s">
        <v>134</v>
      </c>
      <c r="BN6" s="35"/>
      <c r="BO6" s="35" t="s">
        <v>135</v>
      </c>
      <c r="BP6" s="35"/>
      <c r="BQ6" s="35" t="s">
        <v>136</v>
      </c>
      <c r="BR6" s="35"/>
      <c r="BS6" s="35" t="s">
        <v>137</v>
      </c>
      <c r="BT6" s="35"/>
      <c r="BU6" s="35" t="s">
        <v>138</v>
      </c>
      <c r="BV6" s="35"/>
    </row>
    <row r="7" spans="1:92" x14ac:dyDescent="0.25">
      <c r="B7" s="72" t="s">
        <v>6</v>
      </c>
      <c r="C7" s="72"/>
      <c r="D7" s="155" t="s">
        <v>7</v>
      </c>
      <c r="E7" s="155"/>
      <c r="F7" s="155" t="s">
        <v>8</v>
      </c>
      <c r="G7" s="155"/>
      <c r="H7" s="155" t="s">
        <v>92</v>
      </c>
      <c r="I7" s="155"/>
      <c r="J7" s="72" t="s">
        <v>93</v>
      </c>
      <c r="K7" s="72"/>
      <c r="L7" s="72" t="s">
        <v>94</v>
      </c>
      <c r="M7" s="72"/>
      <c r="N7" s="72" t="s">
        <v>95</v>
      </c>
      <c r="O7" s="72"/>
      <c r="P7" s="72" t="s">
        <v>96</v>
      </c>
      <c r="Q7" s="72"/>
      <c r="R7" s="72" t="s">
        <v>97</v>
      </c>
      <c r="S7" s="72"/>
      <c r="T7" s="1"/>
      <c r="U7" s="72" t="s">
        <v>98</v>
      </c>
      <c r="V7" s="72"/>
      <c r="W7" s="72" t="s">
        <v>99</v>
      </c>
      <c r="X7" s="72"/>
      <c r="Y7" s="72" t="s">
        <v>100</v>
      </c>
      <c r="Z7" s="72"/>
      <c r="AA7" s="72" t="s">
        <v>101</v>
      </c>
      <c r="AB7" s="72"/>
      <c r="AC7" s="72" t="s">
        <v>102</v>
      </c>
      <c r="AD7" s="72"/>
      <c r="AE7" s="72" t="s">
        <v>103</v>
      </c>
      <c r="AF7" s="72"/>
      <c r="AG7" s="72" t="s">
        <v>104</v>
      </c>
      <c r="AH7" s="72"/>
      <c r="AI7" s="72" t="s">
        <v>105</v>
      </c>
      <c r="AJ7" s="72"/>
      <c r="AK7" s="72" t="s">
        <v>106</v>
      </c>
      <c r="AL7" s="72"/>
      <c r="AN7" s="72" t="s">
        <v>107</v>
      </c>
      <c r="AO7" s="72"/>
      <c r="AP7" s="72" t="s">
        <v>108</v>
      </c>
      <c r="AQ7" s="72"/>
      <c r="AR7" s="72" t="s">
        <v>9</v>
      </c>
      <c r="AS7" s="72"/>
      <c r="AT7" s="72" t="s">
        <v>10</v>
      </c>
      <c r="AU7" s="72"/>
      <c r="AV7" s="72" t="s">
        <v>11</v>
      </c>
      <c r="AW7" s="72"/>
      <c r="AX7" s="72" t="s">
        <v>12</v>
      </c>
      <c r="AY7" s="72"/>
      <c r="AZ7" s="72" t="s">
        <v>13</v>
      </c>
      <c r="BA7" s="72"/>
      <c r="BB7" s="72" t="s">
        <v>14</v>
      </c>
      <c r="BC7" s="72"/>
      <c r="BD7" s="72" t="s">
        <v>15</v>
      </c>
      <c r="BE7" s="72"/>
      <c r="BF7" s="72" t="s">
        <v>16</v>
      </c>
      <c r="BG7" s="72"/>
      <c r="BI7" s="72" t="s">
        <v>17</v>
      </c>
      <c r="BJ7" s="72"/>
      <c r="BK7" s="72" t="s">
        <v>18</v>
      </c>
      <c r="BL7" s="72"/>
      <c r="BM7" s="72" t="s">
        <v>19</v>
      </c>
      <c r="BN7" s="72"/>
      <c r="BO7" s="72" t="s">
        <v>20</v>
      </c>
      <c r="BP7" s="72"/>
      <c r="BQ7" s="72" t="s">
        <v>21</v>
      </c>
      <c r="BR7" s="72"/>
      <c r="BS7" s="72" t="s">
        <v>22</v>
      </c>
      <c r="BT7" s="72"/>
      <c r="BU7" s="72" t="s">
        <v>23</v>
      </c>
      <c r="BV7" s="72"/>
      <c r="BW7" s="1"/>
      <c r="BX7" s="1"/>
      <c r="BY7" s="1"/>
      <c r="BZ7" s="1"/>
      <c r="CA7" s="1"/>
      <c r="CB7" s="1"/>
      <c r="CC7" s="1"/>
      <c r="CD7" s="1"/>
      <c r="CE7" s="1"/>
      <c r="CF7" s="1"/>
      <c r="CG7" s="1"/>
      <c r="CH7" s="1"/>
      <c r="CI7" s="1"/>
      <c r="CJ7" s="1"/>
      <c r="CK7" s="1"/>
      <c r="CL7" s="1"/>
      <c r="CM7" s="1"/>
      <c r="CN7" s="1"/>
    </row>
    <row r="8" spans="1:92" s="5" customFormat="1" x14ac:dyDescent="0.25">
      <c r="B8" s="110"/>
      <c r="C8" s="54"/>
      <c r="D8" s="110"/>
      <c r="E8" s="54"/>
      <c r="F8" s="110"/>
      <c r="G8" s="54"/>
      <c r="H8" s="110"/>
      <c r="I8" s="54"/>
      <c r="J8" s="110"/>
      <c r="K8" s="54"/>
      <c r="L8" s="110"/>
      <c r="M8" s="54"/>
      <c r="N8" s="110"/>
      <c r="O8" s="54"/>
      <c r="P8" s="110"/>
      <c r="Q8" s="54"/>
      <c r="R8" s="110"/>
      <c r="S8" s="54"/>
      <c r="U8" s="110"/>
      <c r="V8" s="4"/>
      <c r="W8" s="110"/>
      <c r="X8" s="4"/>
      <c r="Y8" s="110"/>
      <c r="Z8" s="4"/>
      <c r="AA8" s="110"/>
      <c r="AB8" s="4"/>
      <c r="AC8" s="110"/>
      <c r="AD8" s="54"/>
      <c r="AE8" s="110"/>
      <c r="AF8" s="54"/>
      <c r="AG8" s="110"/>
      <c r="AH8" s="54"/>
      <c r="AI8" s="110"/>
      <c r="AJ8" s="54"/>
      <c r="AK8" s="110"/>
      <c r="AL8" s="54"/>
      <c r="AN8" s="110"/>
      <c r="AO8" s="54"/>
      <c r="AP8" s="110"/>
      <c r="AQ8" s="54"/>
      <c r="AR8" s="110"/>
      <c r="AS8" s="54"/>
      <c r="AT8" s="110"/>
      <c r="AU8" s="54"/>
      <c r="AV8" s="110"/>
      <c r="AW8" s="54"/>
      <c r="AX8" s="110"/>
      <c r="AY8" s="54"/>
      <c r="AZ8" s="110"/>
      <c r="BA8" s="54"/>
      <c r="BB8" s="110"/>
      <c r="BC8" s="54"/>
      <c r="BD8" s="110"/>
      <c r="BE8" s="54"/>
      <c r="BF8" s="110"/>
      <c r="BG8" s="54"/>
      <c r="BI8" s="110"/>
      <c r="BJ8" s="54"/>
      <c r="BK8" s="110"/>
      <c r="BL8" s="54"/>
      <c r="BM8" s="110"/>
      <c r="BN8" s="54"/>
      <c r="BO8" s="110"/>
      <c r="BP8" s="54"/>
      <c r="BQ8" s="110"/>
      <c r="BR8" s="54"/>
      <c r="BS8" s="110"/>
      <c r="BT8" s="54"/>
      <c r="BU8" s="110"/>
      <c r="BV8" s="54"/>
    </row>
    <row r="9" spans="1:92" s="5" customFormat="1" x14ac:dyDescent="0.25">
      <c r="A9" s="5" t="s">
        <v>24</v>
      </c>
      <c r="B9" s="79">
        <v>1294198</v>
      </c>
      <c r="C9" s="79"/>
      <c r="D9" s="79">
        <v>1053309</v>
      </c>
      <c r="E9" s="79"/>
      <c r="F9" s="79">
        <v>240889</v>
      </c>
      <c r="G9" s="79"/>
      <c r="H9" s="79">
        <v>117089</v>
      </c>
      <c r="I9" s="79"/>
      <c r="J9" s="79">
        <v>123800</v>
      </c>
      <c r="K9" s="79"/>
      <c r="L9" s="79">
        <v>50803</v>
      </c>
      <c r="M9" s="79"/>
      <c r="N9" s="79">
        <v>46378</v>
      </c>
      <c r="O9" s="79"/>
      <c r="P9" s="79">
        <v>49458</v>
      </c>
      <c r="R9" s="79">
        <v>54224</v>
      </c>
      <c r="T9" s="5" t="s">
        <v>24</v>
      </c>
      <c r="U9" s="79">
        <v>55290</v>
      </c>
      <c r="V9" s="79"/>
      <c r="W9" s="79">
        <v>48002</v>
      </c>
      <c r="X9" s="79"/>
      <c r="Y9" s="79">
        <v>42888</v>
      </c>
      <c r="Z9" s="79"/>
      <c r="AA9" s="79">
        <v>40588</v>
      </c>
      <c r="AB9" s="79"/>
      <c r="AC9" s="79">
        <v>38039</v>
      </c>
      <c r="AD9" s="79"/>
      <c r="AE9" s="79">
        <v>30421</v>
      </c>
      <c r="AF9" s="79"/>
      <c r="AG9" s="79">
        <v>26854</v>
      </c>
      <c r="AH9" s="79"/>
      <c r="AI9" s="79">
        <v>23803</v>
      </c>
      <c r="AJ9" s="79"/>
      <c r="AK9" s="79">
        <v>18601</v>
      </c>
      <c r="AM9" s="5" t="s">
        <v>24</v>
      </c>
      <c r="AN9" s="79">
        <v>10624</v>
      </c>
      <c r="AO9" s="79"/>
      <c r="AP9" s="79">
        <v>5770</v>
      </c>
      <c r="AQ9" s="79"/>
      <c r="AR9" s="79">
        <v>49266</v>
      </c>
      <c r="AS9" s="79"/>
      <c r="AT9" s="79">
        <v>46102</v>
      </c>
      <c r="AU9" s="79"/>
      <c r="AV9" s="79">
        <v>50855</v>
      </c>
      <c r="AW9" s="79"/>
      <c r="AX9" s="79">
        <v>56836</v>
      </c>
      <c r="AY9" s="79"/>
      <c r="AZ9" s="79">
        <v>58446</v>
      </c>
      <c r="BA9" s="79"/>
      <c r="BB9" s="79">
        <v>49244</v>
      </c>
      <c r="BC9" s="79"/>
      <c r="BD9" s="79">
        <v>42242</v>
      </c>
      <c r="BE9" s="79"/>
      <c r="BF9" s="79">
        <v>39231</v>
      </c>
      <c r="BH9" s="5" t="s">
        <v>24</v>
      </c>
      <c r="BI9" s="79">
        <v>36536</v>
      </c>
      <c r="BJ9" s="79"/>
      <c r="BK9" s="79">
        <v>26622</v>
      </c>
      <c r="BL9" s="79"/>
      <c r="BM9" s="79">
        <v>21804</v>
      </c>
      <c r="BN9" s="79"/>
      <c r="BO9" s="79">
        <v>16569</v>
      </c>
      <c r="BP9" s="79"/>
      <c r="BQ9" s="79">
        <v>10775</v>
      </c>
      <c r="BR9" s="79"/>
      <c r="BS9" s="79">
        <v>5072</v>
      </c>
      <c r="BT9" s="79"/>
      <c r="BU9" s="79">
        <v>1965</v>
      </c>
    </row>
    <row r="10" spans="1:92" s="5" customFormat="1" x14ac:dyDescent="0.25">
      <c r="A10" s="5" t="s">
        <v>25</v>
      </c>
      <c r="B10" s="79">
        <v>957924</v>
      </c>
      <c r="C10" s="79"/>
      <c r="D10" s="79">
        <v>776543</v>
      </c>
      <c r="E10" s="79"/>
      <c r="F10" s="79">
        <v>181381</v>
      </c>
      <c r="G10" s="79"/>
      <c r="H10" s="79">
        <v>88727</v>
      </c>
      <c r="I10" s="79"/>
      <c r="J10" s="79">
        <v>92654</v>
      </c>
      <c r="K10" s="79"/>
      <c r="L10" s="79">
        <v>39319</v>
      </c>
      <c r="M10" s="79"/>
      <c r="N10" s="79">
        <v>29376</v>
      </c>
      <c r="O10" s="79"/>
      <c r="P10" s="79">
        <v>30596</v>
      </c>
      <c r="R10" s="79">
        <v>36644</v>
      </c>
      <c r="T10" s="5" t="s">
        <v>25</v>
      </c>
      <c r="U10" s="79">
        <v>39236</v>
      </c>
      <c r="V10" s="79"/>
      <c r="W10" s="79">
        <v>36900</v>
      </c>
      <c r="X10" s="79"/>
      <c r="Y10" s="79">
        <v>33288</v>
      </c>
      <c r="Z10" s="79"/>
      <c r="AA10" s="79">
        <v>32067</v>
      </c>
      <c r="AB10" s="79"/>
      <c r="AC10" s="79">
        <v>29812</v>
      </c>
      <c r="AD10" s="79"/>
      <c r="AE10" s="79">
        <v>23311</v>
      </c>
      <c r="AF10" s="79"/>
      <c r="AG10" s="79">
        <v>22092</v>
      </c>
      <c r="AH10" s="79"/>
      <c r="AI10" s="79">
        <v>20000</v>
      </c>
      <c r="AJ10" s="79"/>
      <c r="AK10" s="79">
        <v>16570</v>
      </c>
      <c r="AM10" s="5" t="s">
        <v>25</v>
      </c>
      <c r="AN10" s="79">
        <v>10247</v>
      </c>
      <c r="AO10" s="79"/>
      <c r="AP10" s="79">
        <v>5283</v>
      </c>
      <c r="AQ10" s="79"/>
      <c r="AR10" s="79">
        <v>38839</v>
      </c>
      <c r="AS10" s="79"/>
      <c r="AT10" s="79">
        <v>28969</v>
      </c>
      <c r="AU10" s="79"/>
      <c r="AV10" s="79">
        <v>30221</v>
      </c>
      <c r="AW10" s="79"/>
      <c r="AX10" s="79">
        <v>36041</v>
      </c>
      <c r="AY10" s="79"/>
      <c r="AZ10" s="79">
        <v>39256</v>
      </c>
      <c r="BA10" s="79"/>
      <c r="BB10" s="79">
        <v>36426</v>
      </c>
      <c r="BC10" s="79"/>
      <c r="BD10" s="79">
        <v>33204</v>
      </c>
      <c r="BE10" s="79"/>
      <c r="BF10" s="79">
        <v>31855</v>
      </c>
      <c r="BH10" s="5" t="s">
        <v>25</v>
      </c>
      <c r="BI10" s="79">
        <v>28791</v>
      </c>
      <c r="BJ10" s="79"/>
      <c r="BK10" s="79">
        <v>20476</v>
      </c>
      <c r="BL10" s="79"/>
      <c r="BM10" s="79">
        <v>17401</v>
      </c>
      <c r="BN10" s="79"/>
      <c r="BO10" s="79">
        <v>13839</v>
      </c>
      <c r="BP10" s="79"/>
      <c r="BQ10" s="79">
        <v>9649</v>
      </c>
      <c r="BR10" s="79"/>
      <c r="BS10" s="79">
        <v>4962</v>
      </c>
      <c r="BT10" s="79"/>
      <c r="BU10" s="79">
        <v>1874</v>
      </c>
    </row>
    <row r="11" spans="1:92" s="5" customFormat="1" x14ac:dyDescent="0.25">
      <c r="A11" s="5" t="s">
        <v>26</v>
      </c>
      <c r="B11" s="79">
        <v>362707</v>
      </c>
      <c r="C11" s="79"/>
      <c r="D11" s="79">
        <v>286033</v>
      </c>
      <c r="E11" s="79"/>
      <c r="F11" s="79">
        <v>76674</v>
      </c>
      <c r="G11" s="79"/>
      <c r="H11" s="79">
        <v>37496</v>
      </c>
      <c r="I11" s="79"/>
      <c r="J11" s="79">
        <v>39177</v>
      </c>
      <c r="K11" s="79"/>
      <c r="L11" s="79">
        <v>16779</v>
      </c>
      <c r="M11" s="79"/>
      <c r="N11" s="79">
        <v>12055</v>
      </c>
      <c r="O11" s="79"/>
      <c r="P11" s="79">
        <v>12081</v>
      </c>
      <c r="R11" s="79">
        <v>14311</v>
      </c>
      <c r="T11" s="5" t="s">
        <v>26</v>
      </c>
      <c r="U11" s="79">
        <v>15425</v>
      </c>
      <c r="V11" s="79"/>
      <c r="W11" s="79">
        <v>13780</v>
      </c>
      <c r="X11" s="79"/>
      <c r="Y11" s="79">
        <v>11450</v>
      </c>
      <c r="Z11" s="79"/>
      <c r="AA11" s="79">
        <v>10204</v>
      </c>
      <c r="AB11" s="79"/>
      <c r="AC11" s="79">
        <v>9282</v>
      </c>
      <c r="AD11" s="79"/>
      <c r="AE11" s="79">
        <v>8034</v>
      </c>
      <c r="AF11" s="79"/>
      <c r="AG11" s="79">
        <v>7616</v>
      </c>
      <c r="AH11" s="79"/>
      <c r="AI11" s="79">
        <v>6441</v>
      </c>
      <c r="AJ11" s="79"/>
      <c r="AK11" s="79">
        <v>4880</v>
      </c>
      <c r="AM11" s="5" t="s">
        <v>26</v>
      </c>
      <c r="AN11" s="79">
        <v>2896</v>
      </c>
      <c r="AO11" s="79"/>
      <c r="AP11" s="79">
        <v>1518</v>
      </c>
      <c r="AQ11" s="79"/>
      <c r="AR11" s="79">
        <v>16523</v>
      </c>
      <c r="AS11" s="79"/>
      <c r="AT11" s="79">
        <v>11950</v>
      </c>
      <c r="AU11" s="79"/>
      <c r="AV11" s="79">
        <v>11912</v>
      </c>
      <c r="AW11" s="79"/>
      <c r="AX11" s="79">
        <v>14111</v>
      </c>
      <c r="AY11" s="79"/>
      <c r="AZ11" s="79">
        <v>15795</v>
      </c>
      <c r="BA11" s="79"/>
      <c r="BB11" s="79">
        <v>14202</v>
      </c>
      <c r="BC11" s="79"/>
      <c r="BD11" s="79">
        <v>12024</v>
      </c>
      <c r="BE11" s="79"/>
      <c r="BF11" s="79">
        <v>10649</v>
      </c>
      <c r="BH11" s="5" t="s">
        <v>26</v>
      </c>
      <c r="BI11" s="79">
        <v>9147</v>
      </c>
      <c r="BJ11" s="79"/>
      <c r="BK11" s="79">
        <v>7219</v>
      </c>
      <c r="BL11" s="79"/>
      <c r="BM11" s="79">
        <v>6246</v>
      </c>
      <c r="BN11" s="79"/>
      <c r="BO11" s="79">
        <v>4626</v>
      </c>
      <c r="BP11" s="79"/>
      <c r="BQ11" s="79">
        <v>2923</v>
      </c>
      <c r="BR11" s="79"/>
      <c r="BS11" s="79">
        <v>1404</v>
      </c>
      <c r="BT11" s="79"/>
      <c r="BU11" s="79">
        <v>551</v>
      </c>
    </row>
    <row r="12" spans="1:92" s="5" customFormat="1" x14ac:dyDescent="0.25">
      <c r="A12" s="5" t="s">
        <v>27</v>
      </c>
      <c r="B12" s="79">
        <v>34997</v>
      </c>
      <c r="C12" s="79"/>
      <c r="D12" s="79">
        <v>27657</v>
      </c>
      <c r="E12" s="79"/>
      <c r="F12" s="79">
        <v>7340</v>
      </c>
      <c r="G12" s="79"/>
      <c r="H12" s="79">
        <v>3566</v>
      </c>
      <c r="I12" s="79"/>
      <c r="J12" s="79">
        <v>3774</v>
      </c>
      <c r="K12" s="79"/>
      <c r="L12" s="79">
        <v>1590</v>
      </c>
      <c r="M12" s="79"/>
      <c r="N12" s="79">
        <v>1046</v>
      </c>
      <c r="O12" s="79"/>
      <c r="P12" s="79">
        <v>1078</v>
      </c>
      <c r="R12" s="79">
        <v>1216</v>
      </c>
      <c r="T12" s="5" t="s">
        <v>27</v>
      </c>
      <c r="U12" s="79">
        <v>1335</v>
      </c>
      <c r="V12" s="79"/>
      <c r="W12" s="79">
        <v>1257</v>
      </c>
      <c r="X12" s="79"/>
      <c r="Y12" s="79">
        <v>1139</v>
      </c>
      <c r="Z12" s="79"/>
      <c r="AA12" s="79">
        <v>1032</v>
      </c>
      <c r="AB12" s="79"/>
      <c r="AC12" s="79">
        <v>998</v>
      </c>
      <c r="AD12" s="79"/>
      <c r="AE12" s="79">
        <v>772</v>
      </c>
      <c r="AF12" s="79"/>
      <c r="AG12" s="79">
        <v>720</v>
      </c>
      <c r="AH12" s="79"/>
      <c r="AI12" s="79">
        <v>624</v>
      </c>
      <c r="AJ12" s="79"/>
      <c r="AK12" s="79">
        <v>578</v>
      </c>
      <c r="AM12" s="5" t="s">
        <v>27</v>
      </c>
      <c r="AN12" s="79">
        <v>348</v>
      </c>
      <c r="AO12" s="79"/>
      <c r="AP12" s="79">
        <v>173</v>
      </c>
      <c r="AQ12" s="79"/>
      <c r="AR12" s="79">
        <v>1532</v>
      </c>
      <c r="AS12" s="79"/>
      <c r="AT12" s="79">
        <v>1126</v>
      </c>
      <c r="AU12" s="79"/>
      <c r="AV12" s="79">
        <v>1147</v>
      </c>
      <c r="AW12" s="79"/>
      <c r="AX12" s="79">
        <v>1264</v>
      </c>
      <c r="AY12" s="79"/>
      <c r="AZ12" s="79">
        <v>1393</v>
      </c>
      <c r="BA12" s="79"/>
      <c r="BB12" s="79">
        <v>1312</v>
      </c>
      <c r="BC12" s="79"/>
      <c r="BD12" s="79">
        <v>1296</v>
      </c>
      <c r="BE12" s="79"/>
      <c r="BF12" s="79">
        <v>1125</v>
      </c>
      <c r="BH12" s="5" t="s">
        <v>27</v>
      </c>
      <c r="BI12" s="79">
        <v>984</v>
      </c>
      <c r="BJ12" s="79"/>
      <c r="BK12" s="79">
        <v>736</v>
      </c>
      <c r="BL12" s="79"/>
      <c r="BM12" s="79">
        <v>632</v>
      </c>
      <c r="BN12" s="79"/>
      <c r="BO12" s="79">
        <v>510</v>
      </c>
      <c r="BP12" s="79"/>
      <c r="BQ12" s="79">
        <v>416</v>
      </c>
      <c r="BR12" s="79"/>
      <c r="BS12" s="79">
        <v>190</v>
      </c>
      <c r="BT12" s="79"/>
      <c r="BU12" s="79">
        <v>90</v>
      </c>
    </row>
    <row r="13" spans="1:92" s="5" customFormat="1" x14ac:dyDescent="0.25">
      <c r="A13" s="5" t="s">
        <v>28</v>
      </c>
      <c r="B13" s="79">
        <v>139956</v>
      </c>
      <c r="C13" s="79"/>
      <c r="D13" s="79">
        <v>110341</v>
      </c>
      <c r="E13" s="79"/>
      <c r="F13" s="79">
        <v>29614</v>
      </c>
      <c r="G13" s="79"/>
      <c r="H13" s="79">
        <v>14524</v>
      </c>
      <c r="I13" s="79"/>
      <c r="J13" s="79">
        <v>15090</v>
      </c>
      <c r="K13" s="79"/>
      <c r="L13" s="79">
        <v>5958</v>
      </c>
      <c r="M13" s="79"/>
      <c r="N13" s="79">
        <v>4359</v>
      </c>
      <c r="O13" s="79"/>
      <c r="P13" s="79">
        <v>4675</v>
      </c>
      <c r="R13" s="79">
        <v>5621</v>
      </c>
      <c r="T13" s="5" t="s">
        <v>28</v>
      </c>
      <c r="U13" s="79">
        <v>6118</v>
      </c>
      <c r="V13" s="79"/>
      <c r="W13" s="79">
        <v>5349</v>
      </c>
      <c r="X13" s="79"/>
      <c r="Y13" s="79">
        <v>4481</v>
      </c>
      <c r="Z13" s="79"/>
      <c r="AA13" s="79">
        <v>4089</v>
      </c>
      <c r="AB13" s="79"/>
      <c r="AC13" s="79">
        <v>3469</v>
      </c>
      <c r="AD13" s="79"/>
      <c r="AE13" s="79">
        <v>2770</v>
      </c>
      <c r="AF13" s="79"/>
      <c r="AG13" s="79">
        <v>2584</v>
      </c>
      <c r="AH13" s="79"/>
      <c r="AI13" s="79">
        <v>2124</v>
      </c>
      <c r="AJ13" s="79"/>
      <c r="AK13" s="79">
        <v>1573</v>
      </c>
      <c r="AM13" s="5" t="s">
        <v>28</v>
      </c>
      <c r="AN13" s="79">
        <v>931</v>
      </c>
      <c r="AO13" s="79"/>
      <c r="AP13" s="79">
        <v>466</v>
      </c>
      <c r="AQ13" s="79"/>
      <c r="AR13" s="79">
        <v>6135</v>
      </c>
      <c r="AS13" s="79"/>
      <c r="AT13" s="79">
        <v>4547</v>
      </c>
      <c r="AU13" s="79"/>
      <c r="AV13" s="79">
        <v>4863</v>
      </c>
      <c r="AW13" s="79"/>
      <c r="AX13" s="79">
        <v>5941</v>
      </c>
      <c r="AY13" s="79"/>
      <c r="AZ13" s="79">
        <v>6692</v>
      </c>
      <c r="BA13" s="79"/>
      <c r="BB13" s="79">
        <v>5981</v>
      </c>
      <c r="BC13" s="79"/>
      <c r="BD13" s="79">
        <v>4923</v>
      </c>
      <c r="BE13" s="79"/>
      <c r="BF13" s="79">
        <v>4489</v>
      </c>
      <c r="BH13" s="5" t="s">
        <v>28</v>
      </c>
      <c r="BI13" s="79">
        <v>3796</v>
      </c>
      <c r="BJ13" s="79"/>
      <c r="BK13" s="79">
        <v>2826</v>
      </c>
      <c r="BL13" s="79"/>
      <c r="BM13" s="79">
        <v>2300</v>
      </c>
      <c r="BN13" s="79"/>
      <c r="BO13" s="79">
        <v>1642</v>
      </c>
      <c r="BP13" s="79"/>
      <c r="BQ13" s="79">
        <v>1003</v>
      </c>
      <c r="BR13" s="79"/>
      <c r="BS13" s="79">
        <v>473</v>
      </c>
      <c r="BT13" s="79"/>
      <c r="BU13" s="79">
        <v>161</v>
      </c>
    </row>
    <row r="14" spans="1:92" s="5" customFormat="1" x14ac:dyDescent="0.25">
      <c r="A14" s="5" t="s">
        <v>29</v>
      </c>
      <c r="B14" s="79">
        <v>34375</v>
      </c>
      <c r="C14" s="79"/>
      <c r="D14" s="79">
        <v>26904</v>
      </c>
      <c r="E14" s="79"/>
      <c r="F14" s="79">
        <v>7472</v>
      </c>
      <c r="G14" s="79"/>
      <c r="H14" s="79">
        <v>3725</v>
      </c>
      <c r="I14" s="79"/>
      <c r="J14" s="79">
        <v>3747</v>
      </c>
      <c r="K14" s="79"/>
      <c r="L14" s="79">
        <v>1641</v>
      </c>
      <c r="M14" s="79"/>
      <c r="N14" s="79">
        <v>1089</v>
      </c>
      <c r="O14" s="79"/>
      <c r="P14" s="79">
        <v>1082</v>
      </c>
      <c r="R14" s="79">
        <v>1352</v>
      </c>
      <c r="T14" s="5" t="s">
        <v>29</v>
      </c>
      <c r="U14" s="79">
        <v>1445</v>
      </c>
      <c r="V14" s="79"/>
      <c r="W14" s="79">
        <v>1295</v>
      </c>
      <c r="X14" s="79"/>
      <c r="Y14" s="79">
        <v>1069</v>
      </c>
      <c r="Z14" s="79"/>
      <c r="AA14" s="79">
        <v>982</v>
      </c>
      <c r="AB14" s="79"/>
      <c r="AC14" s="79">
        <v>835</v>
      </c>
      <c r="AD14" s="79"/>
      <c r="AE14" s="79">
        <v>681</v>
      </c>
      <c r="AF14" s="79"/>
      <c r="AG14" s="79">
        <v>617</v>
      </c>
      <c r="AH14" s="79"/>
      <c r="AI14" s="79">
        <v>541</v>
      </c>
      <c r="AJ14" s="79"/>
      <c r="AK14" s="79">
        <v>424</v>
      </c>
      <c r="AM14" s="5" t="s">
        <v>29</v>
      </c>
      <c r="AN14" s="79">
        <v>243</v>
      </c>
      <c r="AO14" s="79"/>
      <c r="AP14" s="79">
        <v>156</v>
      </c>
      <c r="AQ14" s="79"/>
      <c r="AR14" s="79">
        <v>1601</v>
      </c>
      <c r="AS14" s="79"/>
      <c r="AT14" s="79">
        <v>1164</v>
      </c>
      <c r="AU14" s="79"/>
      <c r="AV14" s="79">
        <v>1158</v>
      </c>
      <c r="AW14" s="79"/>
      <c r="AX14" s="79">
        <v>1333</v>
      </c>
      <c r="AY14" s="79"/>
      <c r="AZ14" s="79">
        <v>1537</v>
      </c>
      <c r="BA14" s="79"/>
      <c r="BB14" s="79">
        <v>1388</v>
      </c>
      <c r="BC14" s="79"/>
      <c r="BD14" s="79">
        <v>1194</v>
      </c>
      <c r="BE14" s="79"/>
      <c r="BF14" s="79">
        <v>1072</v>
      </c>
      <c r="BH14" s="5" t="s">
        <v>29</v>
      </c>
      <c r="BI14" s="79">
        <v>917</v>
      </c>
      <c r="BJ14" s="79"/>
      <c r="BK14" s="79">
        <v>685</v>
      </c>
      <c r="BL14" s="79"/>
      <c r="BM14" s="79">
        <v>506</v>
      </c>
      <c r="BN14" s="79"/>
      <c r="BO14" s="79">
        <v>419</v>
      </c>
      <c r="BP14" s="79"/>
      <c r="BQ14" s="79">
        <v>260</v>
      </c>
      <c r="BR14" s="79"/>
      <c r="BS14" s="79">
        <v>166</v>
      </c>
      <c r="BT14" s="79"/>
      <c r="BU14" s="79">
        <v>52</v>
      </c>
    </row>
    <row r="15" spans="1:92" s="5" customFormat="1" x14ac:dyDescent="0.25">
      <c r="A15" s="5" t="s">
        <v>30</v>
      </c>
      <c r="B15" s="79">
        <v>39749</v>
      </c>
      <c r="C15" s="79"/>
      <c r="D15" s="79">
        <v>31866</v>
      </c>
      <c r="E15" s="79"/>
      <c r="F15" s="79">
        <v>7883</v>
      </c>
      <c r="G15" s="79"/>
      <c r="H15" s="79">
        <v>3801</v>
      </c>
      <c r="I15" s="79"/>
      <c r="J15" s="79">
        <v>4081</v>
      </c>
      <c r="K15" s="79"/>
      <c r="L15" s="79">
        <v>1667</v>
      </c>
      <c r="M15" s="79"/>
      <c r="N15" s="79">
        <v>1249</v>
      </c>
      <c r="O15" s="79"/>
      <c r="P15" s="79">
        <v>1270</v>
      </c>
      <c r="R15" s="79">
        <v>1650</v>
      </c>
      <c r="T15" s="5" t="s">
        <v>30</v>
      </c>
      <c r="U15" s="79">
        <v>1689</v>
      </c>
      <c r="V15" s="79"/>
      <c r="W15" s="79">
        <v>1550</v>
      </c>
      <c r="X15" s="79"/>
      <c r="Y15" s="79">
        <v>1341</v>
      </c>
      <c r="Z15" s="79"/>
      <c r="AA15" s="79">
        <v>1311</v>
      </c>
      <c r="AB15" s="79"/>
      <c r="AC15" s="79">
        <v>1138</v>
      </c>
      <c r="AD15" s="79"/>
      <c r="AE15" s="79">
        <v>813</v>
      </c>
      <c r="AF15" s="79"/>
      <c r="AG15" s="79">
        <v>702</v>
      </c>
      <c r="AH15" s="79"/>
      <c r="AI15" s="79">
        <v>593</v>
      </c>
      <c r="AJ15" s="79"/>
      <c r="AK15" s="79">
        <v>483</v>
      </c>
      <c r="AM15" s="5" t="s">
        <v>30</v>
      </c>
      <c r="AN15" s="79">
        <v>264</v>
      </c>
      <c r="AO15" s="79"/>
      <c r="AP15" s="79">
        <v>143</v>
      </c>
      <c r="AQ15" s="79"/>
      <c r="AR15" s="79">
        <v>1626</v>
      </c>
      <c r="AS15" s="79"/>
      <c r="AT15" s="79">
        <v>1274</v>
      </c>
      <c r="AU15" s="79"/>
      <c r="AV15" s="79">
        <v>1336</v>
      </c>
      <c r="AW15" s="79"/>
      <c r="AX15" s="79">
        <v>1581</v>
      </c>
      <c r="AY15" s="79"/>
      <c r="AZ15" s="79">
        <v>1895</v>
      </c>
      <c r="BA15" s="79"/>
      <c r="BB15" s="79">
        <v>1665</v>
      </c>
      <c r="BC15" s="79"/>
      <c r="BD15" s="79">
        <v>1506</v>
      </c>
      <c r="BE15" s="79"/>
      <c r="BF15" s="79">
        <v>1413</v>
      </c>
      <c r="BH15" s="5" t="s">
        <v>30</v>
      </c>
      <c r="BI15" s="79">
        <v>1211</v>
      </c>
      <c r="BJ15" s="79"/>
      <c r="BK15" s="79">
        <v>835</v>
      </c>
      <c r="BL15" s="79"/>
      <c r="BM15" s="79">
        <v>642</v>
      </c>
      <c r="BN15" s="79"/>
      <c r="BO15" s="79">
        <v>512</v>
      </c>
      <c r="BP15" s="79"/>
      <c r="BQ15" s="79">
        <v>320</v>
      </c>
      <c r="BR15" s="79"/>
      <c r="BS15" s="79">
        <v>136</v>
      </c>
      <c r="BT15" s="79"/>
      <c r="BU15" s="79">
        <v>53</v>
      </c>
    </row>
    <row r="16" spans="1:92" s="5" customFormat="1" x14ac:dyDescent="0.25">
      <c r="A16" s="5" t="s">
        <v>31</v>
      </c>
      <c r="B16" s="79">
        <v>38160</v>
      </c>
      <c r="C16" s="79"/>
      <c r="D16" s="79">
        <v>30455</v>
      </c>
      <c r="E16" s="79"/>
      <c r="F16" s="79">
        <v>7705</v>
      </c>
      <c r="G16" s="79"/>
      <c r="H16" s="79">
        <v>3693</v>
      </c>
      <c r="I16" s="79"/>
      <c r="J16" s="79">
        <v>4012</v>
      </c>
      <c r="K16" s="79"/>
      <c r="L16" s="79">
        <v>1770</v>
      </c>
      <c r="M16" s="79"/>
      <c r="N16" s="79">
        <v>1140</v>
      </c>
      <c r="O16" s="79"/>
      <c r="P16" s="79">
        <v>1097</v>
      </c>
      <c r="R16" s="79">
        <v>1296</v>
      </c>
      <c r="T16" s="5" t="s">
        <v>31</v>
      </c>
      <c r="U16" s="79">
        <v>1589</v>
      </c>
      <c r="V16" s="79"/>
      <c r="W16" s="79">
        <v>1478</v>
      </c>
      <c r="X16" s="79"/>
      <c r="Y16" s="79">
        <v>1226</v>
      </c>
      <c r="Z16" s="79"/>
      <c r="AA16" s="79">
        <v>1123</v>
      </c>
      <c r="AB16" s="79"/>
      <c r="AC16" s="79">
        <v>1031</v>
      </c>
      <c r="AD16" s="79"/>
      <c r="AE16" s="79">
        <v>846</v>
      </c>
      <c r="AF16" s="79"/>
      <c r="AG16" s="79">
        <v>844</v>
      </c>
      <c r="AH16" s="79"/>
      <c r="AI16" s="79">
        <v>800</v>
      </c>
      <c r="AJ16" s="79"/>
      <c r="AK16" s="79">
        <v>653</v>
      </c>
      <c r="AM16" s="5" t="s">
        <v>31</v>
      </c>
      <c r="AN16" s="79">
        <v>382</v>
      </c>
      <c r="AO16" s="79"/>
      <c r="AP16" s="79">
        <v>222</v>
      </c>
      <c r="AQ16" s="79"/>
      <c r="AR16" s="79">
        <v>1858</v>
      </c>
      <c r="AS16" s="79"/>
      <c r="AT16" s="79">
        <v>1251</v>
      </c>
      <c r="AU16" s="79"/>
      <c r="AV16" s="79">
        <v>1100</v>
      </c>
      <c r="AW16" s="79"/>
      <c r="AX16" s="79">
        <v>1314</v>
      </c>
      <c r="AY16" s="79"/>
      <c r="AZ16" s="79">
        <v>1584</v>
      </c>
      <c r="BA16" s="79"/>
      <c r="BB16" s="79">
        <v>1480</v>
      </c>
      <c r="BC16" s="79"/>
      <c r="BD16" s="79">
        <v>1466</v>
      </c>
      <c r="BE16" s="79"/>
      <c r="BF16" s="79">
        <v>1244</v>
      </c>
      <c r="BH16" s="5" t="s">
        <v>31</v>
      </c>
      <c r="BI16" s="79">
        <v>1016</v>
      </c>
      <c r="BJ16" s="79"/>
      <c r="BK16" s="79">
        <v>823</v>
      </c>
      <c r="BL16" s="79"/>
      <c r="BM16" s="79">
        <v>664</v>
      </c>
      <c r="BN16" s="79"/>
      <c r="BO16" s="79">
        <v>504</v>
      </c>
      <c r="BP16" s="79"/>
      <c r="BQ16" s="79">
        <v>408</v>
      </c>
      <c r="BR16" s="79"/>
      <c r="BS16" s="79">
        <v>186</v>
      </c>
      <c r="BT16" s="79"/>
      <c r="BU16" s="79">
        <v>60</v>
      </c>
    </row>
    <row r="17" spans="1:73" x14ac:dyDescent="0.25">
      <c r="A17" s="5" t="s">
        <v>32</v>
      </c>
      <c r="B17" s="79">
        <v>107822</v>
      </c>
      <c r="C17" s="130"/>
      <c r="D17" s="79">
        <v>86439</v>
      </c>
      <c r="E17" s="74"/>
      <c r="F17" s="79">
        <v>21383</v>
      </c>
      <c r="G17" s="74"/>
      <c r="H17" s="79">
        <v>10510</v>
      </c>
      <c r="I17" s="74"/>
      <c r="J17" s="79">
        <v>10873</v>
      </c>
      <c r="K17" s="74"/>
      <c r="L17" s="79">
        <v>4104</v>
      </c>
      <c r="M17" s="74"/>
      <c r="N17" s="79">
        <v>3413</v>
      </c>
      <c r="O17" s="74"/>
      <c r="P17" s="79">
        <v>4015</v>
      </c>
      <c r="R17" s="79">
        <v>4695</v>
      </c>
      <c r="T17" s="5" t="s">
        <v>32</v>
      </c>
      <c r="U17" s="79">
        <v>4860</v>
      </c>
      <c r="V17" s="74"/>
      <c r="W17" s="79">
        <v>4082</v>
      </c>
      <c r="X17" s="74"/>
      <c r="Y17" s="79">
        <v>3548</v>
      </c>
      <c r="Z17" s="74"/>
      <c r="AA17" s="79">
        <v>3252</v>
      </c>
      <c r="AB17" s="74"/>
      <c r="AC17" s="79">
        <v>2971</v>
      </c>
      <c r="AD17" s="74"/>
      <c r="AE17" s="79">
        <v>2470</v>
      </c>
      <c r="AF17" s="74"/>
      <c r="AG17" s="79">
        <v>2001</v>
      </c>
      <c r="AH17" s="74"/>
      <c r="AI17" s="79">
        <v>1610</v>
      </c>
      <c r="AJ17" s="74"/>
      <c r="AK17" s="79">
        <v>1147</v>
      </c>
      <c r="AM17" s="5" t="s">
        <v>32</v>
      </c>
      <c r="AN17" s="79">
        <v>664</v>
      </c>
      <c r="AO17" s="74"/>
      <c r="AP17" s="79">
        <v>364</v>
      </c>
      <c r="AQ17" s="74"/>
      <c r="AR17" s="79">
        <v>4245</v>
      </c>
      <c r="AS17" s="74"/>
      <c r="AT17" s="79">
        <v>3466</v>
      </c>
      <c r="AU17" s="74"/>
      <c r="AV17" s="79">
        <v>3971</v>
      </c>
      <c r="AW17" s="74"/>
      <c r="AX17" s="79">
        <v>5072</v>
      </c>
      <c r="AY17" s="74"/>
      <c r="AZ17" s="79">
        <v>5354</v>
      </c>
      <c r="BA17" s="74"/>
      <c r="BB17" s="79">
        <v>4624</v>
      </c>
      <c r="BC17" s="74"/>
      <c r="BD17" s="79">
        <v>3736</v>
      </c>
      <c r="BE17" s="74"/>
      <c r="BF17" s="79">
        <v>3352</v>
      </c>
      <c r="BH17" s="5" t="s">
        <v>32</v>
      </c>
      <c r="BI17" s="79">
        <v>3141</v>
      </c>
      <c r="BJ17" s="74"/>
      <c r="BK17" s="79">
        <v>2254</v>
      </c>
      <c r="BL17" s="74"/>
      <c r="BM17" s="79">
        <v>1661</v>
      </c>
      <c r="BN17" s="74"/>
      <c r="BO17" s="79">
        <v>1209</v>
      </c>
      <c r="BP17" s="74"/>
      <c r="BQ17" s="79">
        <v>738</v>
      </c>
      <c r="BR17" s="74"/>
      <c r="BS17" s="79">
        <v>293</v>
      </c>
      <c r="BT17" s="74"/>
      <c r="BU17" s="79">
        <v>127</v>
      </c>
    </row>
    <row r="18" spans="1:73" x14ac:dyDescent="0.25">
      <c r="A18" s="5" t="s">
        <v>33</v>
      </c>
      <c r="B18" s="79">
        <v>262267</v>
      </c>
      <c r="C18" s="130"/>
      <c r="D18" s="79">
        <v>202007</v>
      </c>
      <c r="E18" s="74"/>
      <c r="F18" s="79">
        <v>60260</v>
      </c>
      <c r="G18" s="74"/>
      <c r="H18" s="79">
        <v>29485</v>
      </c>
      <c r="I18" s="74"/>
      <c r="J18" s="79">
        <v>30775</v>
      </c>
      <c r="K18" s="74"/>
      <c r="L18" s="79">
        <v>11267</v>
      </c>
      <c r="M18" s="74"/>
      <c r="N18" s="79">
        <v>8458</v>
      </c>
      <c r="O18" s="74"/>
      <c r="P18" s="79">
        <v>9314</v>
      </c>
      <c r="R18" s="79">
        <v>10802</v>
      </c>
      <c r="T18" s="5" t="s">
        <v>33</v>
      </c>
      <c r="U18" s="79">
        <v>11265</v>
      </c>
      <c r="V18" s="74"/>
      <c r="W18" s="79">
        <v>9736</v>
      </c>
      <c r="X18" s="74"/>
      <c r="Y18" s="79">
        <v>8250</v>
      </c>
      <c r="Z18" s="74"/>
      <c r="AA18" s="79">
        <v>7517</v>
      </c>
      <c r="AB18" s="74"/>
      <c r="AC18" s="79">
        <v>6781</v>
      </c>
      <c r="AD18" s="74"/>
      <c r="AE18" s="79">
        <v>5050</v>
      </c>
      <c r="AF18" s="74"/>
      <c r="AG18" s="79">
        <v>4417</v>
      </c>
      <c r="AH18" s="74"/>
      <c r="AI18" s="79">
        <v>3796</v>
      </c>
      <c r="AJ18" s="74"/>
      <c r="AK18" s="79">
        <v>3148</v>
      </c>
      <c r="AM18" s="5" t="s">
        <v>33</v>
      </c>
      <c r="AN18" s="79">
        <v>1819</v>
      </c>
      <c r="AO18" s="74"/>
      <c r="AP18" s="79">
        <v>872</v>
      </c>
      <c r="AQ18" s="74"/>
      <c r="AR18" s="79">
        <v>11216</v>
      </c>
      <c r="AS18" s="74"/>
      <c r="AT18" s="79">
        <v>8546</v>
      </c>
      <c r="AU18" s="74"/>
      <c r="AV18" s="79">
        <v>9118</v>
      </c>
      <c r="AW18" s="74"/>
      <c r="AX18" s="79">
        <v>10809</v>
      </c>
      <c r="AY18" s="74"/>
      <c r="AZ18" s="79">
        <v>11746</v>
      </c>
      <c r="BA18" s="74"/>
      <c r="BB18" s="79">
        <v>10372</v>
      </c>
      <c r="BC18" s="74"/>
      <c r="BD18" s="79">
        <v>8651</v>
      </c>
      <c r="BE18" s="74"/>
      <c r="BF18" s="79">
        <v>7930</v>
      </c>
      <c r="BH18" s="5" t="s">
        <v>33</v>
      </c>
      <c r="BI18" s="79">
        <v>6910</v>
      </c>
      <c r="BJ18" s="74"/>
      <c r="BK18" s="79">
        <v>4763</v>
      </c>
      <c r="BL18" s="74"/>
      <c r="BM18" s="79">
        <v>3708</v>
      </c>
      <c r="BN18" s="74"/>
      <c r="BO18" s="79">
        <v>2786</v>
      </c>
      <c r="BP18" s="74"/>
      <c r="BQ18" s="79">
        <v>1830</v>
      </c>
      <c r="BR18" s="74"/>
      <c r="BS18" s="79">
        <v>836</v>
      </c>
      <c r="BT18" s="74"/>
      <c r="BU18" s="79">
        <v>295</v>
      </c>
    </row>
    <row r="19" spans="1:73" x14ac:dyDescent="0.25">
      <c r="A19" s="5" t="s">
        <v>34</v>
      </c>
      <c r="B19" s="79">
        <v>250598</v>
      </c>
      <c r="C19" s="130"/>
      <c r="D19" s="79">
        <v>201449</v>
      </c>
      <c r="E19" s="74"/>
      <c r="F19" s="79">
        <v>49149</v>
      </c>
      <c r="G19" s="74"/>
      <c r="H19" s="79">
        <v>23891</v>
      </c>
      <c r="I19" s="74"/>
      <c r="J19" s="79">
        <v>25258</v>
      </c>
      <c r="K19" s="74"/>
      <c r="L19" s="79">
        <v>10803</v>
      </c>
      <c r="M19" s="74"/>
      <c r="N19" s="79">
        <v>7257</v>
      </c>
      <c r="O19" s="74"/>
      <c r="P19" s="79">
        <v>7557</v>
      </c>
      <c r="R19" s="79">
        <v>9589</v>
      </c>
      <c r="T19" s="5" t="s">
        <v>34</v>
      </c>
      <c r="U19" s="79">
        <v>10746</v>
      </c>
      <c r="V19" s="74"/>
      <c r="W19" s="79">
        <v>9949</v>
      </c>
      <c r="X19" s="74"/>
      <c r="Y19" s="79">
        <v>8762</v>
      </c>
      <c r="Z19" s="74"/>
      <c r="AA19" s="79">
        <v>7853</v>
      </c>
      <c r="AB19" s="74"/>
      <c r="AC19" s="79">
        <v>7131</v>
      </c>
      <c r="AD19" s="74"/>
      <c r="AE19" s="79">
        <v>5871</v>
      </c>
      <c r="AF19" s="74"/>
      <c r="AG19" s="79">
        <v>5589</v>
      </c>
      <c r="AH19" s="74"/>
      <c r="AI19" s="79">
        <v>4928</v>
      </c>
      <c r="AJ19" s="74"/>
      <c r="AK19" s="79">
        <v>3887</v>
      </c>
      <c r="AM19" s="5" t="s">
        <v>34</v>
      </c>
      <c r="AN19" s="79">
        <v>2287</v>
      </c>
      <c r="AO19" s="74"/>
      <c r="AP19" s="79">
        <v>1131</v>
      </c>
      <c r="AQ19" s="74"/>
      <c r="AR19" s="79">
        <v>10816</v>
      </c>
      <c r="AS19" s="74"/>
      <c r="AT19" s="79">
        <v>7453</v>
      </c>
      <c r="AU19" s="74"/>
      <c r="AV19" s="79">
        <v>7424</v>
      </c>
      <c r="AW19" s="74"/>
      <c r="AX19" s="79">
        <v>9407</v>
      </c>
      <c r="AY19" s="74"/>
      <c r="AZ19" s="79">
        <v>10969</v>
      </c>
      <c r="BA19" s="74"/>
      <c r="BB19" s="79">
        <v>10272</v>
      </c>
      <c r="BC19" s="74"/>
      <c r="BD19" s="79">
        <v>9102</v>
      </c>
      <c r="BE19" s="74"/>
      <c r="BF19" s="79">
        <v>8308</v>
      </c>
      <c r="BH19" s="5" t="s">
        <v>34</v>
      </c>
      <c r="BI19" s="79">
        <v>7234</v>
      </c>
      <c r="BJ19" s="74"/>
      <c r="BK19" s="79">
        <v>5309</v>
      </c>
      <c r="BL19" s="74"/>
      <c r="BM19" s="79">
        <v>4572</v>
      </c>
      <c r="BN19" s="74"/>
      <c r="BO19" s="79">
        <v>3476</v>
      </c>
      <c r="BP19" s="74"/>
      <c r="BQ19" s="79">
        <v>2250</v>
      </c>
      <c r="BR19" s="74"/>
      <c r="BS19" s="79">
        <v>1115</v>
      </c>
      <c r="BT19" s="74"/>
      <c r="BU19" s="79">
        <v>402</v>
      </c>
    </row>
    <row r="20" spans="1:73" x14ac:dyDescent="0.25">
      <c r="A20" s="5" t="s">
        <v>35</v>
      </c>
      <c r="B20" s="79">
        <v>178434</v>
      </c>
      <c r="C20" s="130"/>
      <c r="D20" s="79">
        <v>150332</v>
      </c>
      <c r="E20" s="74"/>
      <c r="F20" s="79">
        <v>28103</v>
      </c>
      <c r="G20" s="74"/>
      <c r="H20" s="79">
        <v>13636</v>
      </c>
      <c r="I20" s="74"/>
      <c r="J20" s="79">
        <v>14466</v>
      </c>
      <c r="K20" s="74"/>
      <c r="L20" s="79">
        <v>6831</v>
      </c>
      <c r="M20" s="74"/>
      <c r="N20" s="79">
        <v>6054</v>
      </c>
      <c r="O20" s="74"/>
      <c r="P20" s="79">
        <v>6287</v>
      </c>
      <c r="R20" s="79">
        <v>6553</v>
      </c>
      <c r="T20" s="5" t="s">
        <v>35</v>
      </c>
      <c r="U20" s="79">
        <v>7235</v>
      </c>
      <c r="V20" s="74"/>
      <c r="W20" s="79">
        <v>6819</v>
      </c>
      <c r="X20" s="74"/>
      <c r="Y20" s="79">
        <v>6061</v>
      </c>
      <c r="Z20" s="74"/>
      <c r="AA20" s="79">
        <v>5836</v>
      </c>
      <c r="AB20" s="74"/>
      <c r="AC20" s="79">
        <v>5455</v>
      </c>
      <c r="AD20" s="74"/>
      <c r="AE20" s="79">
        <v>4952</v>
      </c>
      <c r="AF20" s="74"/>
      <c r="AG20" s="79">
        <v>4868</v>
      </c>
      <c r="AH20" s="74"/>
      <c r="AI20" s="79">
        <v>4907</v>
      </c>
      <c r="AJ20" s="74"/>
      <c r="AK20" s="79">
        <v>4104</v>
      </c>
      <c r="AM20" s="5" t="s">
        <v>35</v>
      </c>
      <c r="AN20" s="79">
        <v>2568</v>
      </c>
      <c r="AO20" s="74"/>
      <c r="AP20" s="79">
        <v>1629</v>
      </c>
      <c r="AQ20" s="74"/>
      <c r="AR20" s="79">
        <v>6264</v>
      </c>
      <c r="AS20" s="74"/>
      <c r="AT20" s="79">
        <v>5825</v>
      </c>
      <c r="AU20" s="74"/>
      <c r="AV20" s="79">
        <v>6299</v>
      </c>
      <c r="AW20" s="74"/>
      <c r="AX20" s="79">
        <v>6730</v>
      </c>
      <c r="AY20" s="74"/>
      <c r="AZ20" s="79">
        <v>7488</v>
      </c>
      <c r="BA20" s="74"/>
      <c r="BB20" s="79">
        <v>6845</v>
      </c>
      <c r="BC20" s="74"/>
      <c r="BD20" s="79">
        <v>6078</v>
      </c>
      <c r="BE20" s="74"/>
      <c r="BF20" s="79">
        <v>5585</v>
      </c>
      <c r="BH20" s="5" t="s">
        <v>35</v>
      </c>
      <c r="BI20" s="79">
        <v>4981</v>
      </c>
      <c r="BJ20" s="74"/>
      <c r="BK20" s="79">
        <v>3928</v>
      </c>
      <c r="BL20" s="74"/>
      <c r="BM20" s="79">
        <v>3490</v>
      </c>
      <c r="BN20" s="74"/>
      <c r="BO20" s="79">
        <v>3065</v>
      </c>
      <c r="BP20" s="74"/>
      <c r="BQ20" s="79">
        <v>2097</v>
      </c>
      <c r="BR20" s="74"/>
      <c r="BS20" s="79">
        <v>1057</v>
      </c>
      <c r="BT20" s="74"/>
      <c r="BU20" s="79">
        <v>440</v>
      </c>
    </row>
    <row r="21" spans="1:73" x14ac:dyDescent="0.25">
      <c r="A21" s="5" t="s">
        <v>36</v>
      </c>
      <c r="B21" s="79">
        <v>267551</v>
      </c>
      <c r="C21" s="130"/>
      <c r="D21" s="79">
        <v>217750</v>
      </c>
      <c r="E21" s="74"/>
      <c r="F21" s="79">
        <v>49802</v>
      </c>
      <c r="G21" s="74"/>
      <c r="H21" s="79">
        <v>24390</v>
      </c>
      <c r="I21" s="74"/>
      <c r="J21" s="79">
        <v>25411</v>
      </c>
      <c r="K21" s="74"/>
      <c r="L21" s="79">
        <v>10390</v>
      </c>
      <c r="M21" s="74"/>
      <c r="N21" s="79">
        <v>7449</v>
      </c>
      <c r="O21" s="74"/>
      <c r="P21" s="79">
        <v>8178</v>
      </c>
      <c r="R21" s="79">
        <v>10490</v>
      </c>
      <c r="T21" s="5" t="s">
        <v>36</v>
      </c>
      <c r="U21" s="79">
        <v>11464</v>
      </c>
      <c r="V21" s="74"/>
      <c r="W21" s="79">
        <v>10425</v>
      </c>
      <c r="X21" s="74"/>
      <c r="Y21" s="79">
        <v>9328</v>
      </c>
      <c r="Z21" s="74"/>
      <c r="AA21" s="79">
        <v>9452</v>
      </c>
      <c r="AB21" s="74"/>
      <c r="AC21" s="79">
        <v>8866</v>
      </c>
      <c r="AD21" s="74"/>
      <c r="AE21" s="79">
        <v>7318</v>
      </c>
      <c r="AF21" s="74"/>
      <c r="AG21" s="79">
        <v>6534</v>
      </c>
      <c r="AH21" s="74"/>
      <c r="AI21" s="79">
        <v>5389</v>
      </c>
      <c r="AJ21" s="74"/>
      <c r="AK21" s="79">
        <v>4010</v>
      </c>
      <c r="AM21" s="5" t="s">
        <v>36</v>
      </c>
      <c r="AN21" s="79">
        <v>2123</v>
      </c>
      <c r="AO21" s="74"/>
      <c r="AP21" s="79">
        <v>1038</v>
      </c>
      <c r="AQ21" s="74"/>
      <c r="AR21" s="79">
        <v>10577</v>
      </c>
      <c r="AS21" s="74"/>
      <c r="AT21" s="79">
        <v>7430</v>
      </c>
      <c r="AU21" s="74"/>
      <c r="AV21" s="79">
        <v>7898</v>
      </c>
      <c r="AW21" s="74"/>
      <c r="AX21" s="79">
        <v>10159</v>
      </c>
      <c r="AY21" s="74"/>
      <c r="AZ21" s="79">
        <v>11455</v>
      </c>
      <c r="BA21" s="74"/>
      <c r="BB21" s="79">
        <v>10584</v>
      </c>
      <c r="BC21" s="74"/>
      <c r="BD21" s="79">
        <v>9326</v>
      </c>
      <c r="BE21" s="74"/>
      <c r="BF21" s="79">
        <v>8986</v>
      </c>
      <c r="BH21" s="5" t="s">
        <v>36</v>
      </c>
      <c r="BI21" s="79">
        <v>8469</v>
      </c>
      <c r="BJ21" s="74"/>
      <c r="BK21" s="79">
        <v>6581</v>
      </c>
      <c r="BL21" s="74"/>
      <c r="BM21" s="79">
        <v>5515</v>
      </c>
      <c r="BN21" s="74"/>
      <c r="BO21" s="79">
        <v>4152</v>
      </c>
      <c r="BP21" s="74"/>
      <c r="BQ21" s="79">
        <v>2593</v>
      </c>
      <c r="BR21" s="74"/>
      <c r="BS21" s="79">
        <v>1153</v>
      </c>
      <c r="BT21" s="74"/>
      <c r="BU21" s="79">
        <v>418</v>
      </c>
    </row>
    <row r="22" spans="1:73" x14ac:dyDescent="0.25">
      <c r="A22" s="5" t="s">
        <v>37</v>
      </c>
      <c r="B22" s="79">
        <v>75500</v>
      </c>
      <c r="C22" s="130"/>
      <c r="D22" s="79">
        <v>61342</v>
      </c>
      <c r="E22" s="74"/>
      <c r="F22" s="79">
        <v>14158</v>
      </c>
      <c r="G22" s="74"/>
      <c r="H22" s="79">
        <v>6846</v>
      </c>
      <c r="I22" s="74"/>
      <c r="J22" s="79">
        <v>7311</v>
      </c>
      <c r="K22" s="74"/>
      <c r="L22" s="79">
        <v>3247</v>
      </c>
      <c r="M22" s="74"/>
      <c r="N22" s="79">
        <v>2221</v>
      </c>
      <c r="O22" s="74"/>
      <c r="P22" s="79">
        <v>2063</v>
      </c>
      <c r="R22" s="79">
        <v>2645</v>
      </c>
      <c r="T22" s="5" t="s">
        <v>37</v>
      </c>
      <c r="U22" s="79">
        <v>3159</v>
      </c>
      <c r="V22" s="74"/>
      <c r="W22" s="79">
        <v>2986</v>
      </c>
      <c r="X22" s="74"/>
      <c r="Y22" s="79">
        <v>2638</v>
      </c>
      <c r="Z22" s="74"/>
      <c r="AA22" s="79">
        <v>2500</v>
      </c>
      <c r="AB22" s="74"/>
      <c r="AC22" s="79">
        <v>2233</v>
      </c>
      <c r="AD22" s="74"/>
      <c r="AE22" s="79">
        <v>2012</v>
      </c>
      <c r="AF22" s="74"/>
      <c r="AG22" s="79">
        <v>1750</v>
      </c>
      <c r="AH22" s="74"/>
      <c r="AI22" s="79">
        <v>1642</v>
      </c>
      <c r="AJ22" s="74"/>
      <c r="AK22" s="79">
        <v>1370</v>
      </c>
      <c r="AM22" s="5" t="s">
        <v>37</v>
      </c>
      <c r="AN22" s="79">
        <v>772</v>
      </c>
      <c r="AO22" s="74"/>
      <c r="AP22" s="79">
        <v>406</v>
      </c>
      <c r="AQ22" s="74"/>
      <c r="AR22" s="79">
        <v>3320</v>
      </c>
      <c r="AS22" s="74"/>
      <c r="AT22" s="79">
        <v>2314</v>
      </c>
      <c r="AU22" s="74"/>
      <c r="AV22" s="79">
        <v>2204</v>
      </c>
      <c r="AW22" s="74"/>
      <c r="AX22" s="79">
        <v>2609</v>
      </c>
      <c r="AY22" s="74"/>
      <c r="AZ22" s="79">
        <v>3173</v>
      </c>
      <c r="BA22" s="74"/>
      <c r="BB22" s="79">
        <v>3148</v>
      </c>
      <c r="BC22" s="74"/>
      <c r="BD22" s="79">
        <v>2746</v>
      </c>
      <c r="BE22" s="74"/>
      <c r="BF22" s="79">
        <v>2474</v>
      </c>
      <c r="BH22" s="5" t="s">
        <v>37</v>
      </c>
      <c r="BI22" s="79">
        <v>2158</v>
      </c>
      <c r="BJ22" s="74"/>
      <c r="BK22" s="79">
        <v>1720</v>
      </c>
      <c r="BL22" s="74"/>
      <c r="BM22" s="79">
        <v>1431</v>
      </c>
      <c r="BN22" s="74"/>
      <c r="BO22" s="79">
        <v>1085</v>
      </c>
      <c r="BP22" s="74"/>
      <c r="BQ22" s="79">
        <v>797</v>
      </c>
      <c r="BR22" s="74"/>
      <c r="BS22" s="79">
        <v>384</v>
      </c>
      <c r="BT22" s="74"/>
      <c r="BU22" s="79">
        <v>138</v>
      </c>
    </row>
    <row r="23" spans="1:73" x14ac:dyDescent="0.25">
      <c r="A23" s="5" t="s">
        <v>38</v>
      </c>
      <c r="B23" s="79">
        <v>53217</v>
      </c>
      <c r="C23" s="130"/>
      <c r="D23" s="79">
        <v>41968</v>
      </c>
      <c r="E23" s="74"/>
      <c r="F23" s="79">
        <v>11249</v>
      </c>
      <c r="G23" s="74"/>
      <c r="H23" s="79">
        <v>5304</v>
      </c>
      <c r="I23" s="74"/>
      <c r="J23" s="79">
        <v>5945</v>
      </c>
      <c r="K23" s="74"/>
      <c r="L23" s="79">
        <v>2291</v>
      </c>
      <c r="M23" s="74"/>
      <c r="N23" s="79">
        <v>1386</v>
      </c>
      <c r="O23" s="74"/>
      <c r="P23" s="79">
        <v>1527</v>
      </c>
      <c r="R23" s="79">
        <v>1915</v>
      </c>
      <c r="T23" s="5" t="s">
        <v>38</v>
      </c>
      <c r="U23" s="79">
        <v>2258</v>
      </c>
      <c r="V23" s="74"/>
      <c r="W23" s="79">
        <v>2105</v>
      </c>
      <c r="X23" s="74"/>
      <c r="Y23" s="79">
        <v>1849</v>
      </c>
      <c r="Z23" s="74"/>
      <c r="AA23" s="79">
        <v>1632</v>
      </c>
      <c r="AB23" s="74"/>
      <c r="AC23" s="79">
        <v>1448</v>
      </c>
      <c r="AD23" s="74"/>
      <c r="AE23" s="79">
        <v>1231</v>
      </c>
      <c r="AF23" s="74"/>
      <c r="AG23" s="79">
        <v>1057</v>
      </c>
      <c r="AH23" s="74"/>
      <c r="AI23" s="79">
        <v>1011</v>
      </c>
      <c r="AJ23" s="74"/>
      <c r="AK23" s="79">
        <v>856</v>
      </c>
      <c r="AM23" s="5" t="s">
        <v>38</v>
      </c>
      <c r="AN23" s="79">
        <v>541</v>
      </c>
      <c r="AO23" s="74"/>
      <c r="AP23" s="79">
        <v>304</v>
      </c>
      <c r="AQ23" s="74"/>
      <c r="AR23" s="79">
        <v>2410</v>
      </c>
      <c r="AS23" s="74"/>
      <c r="AT23" s="79">
        <v>1529</v>
      </c>
      <c r="AU23" s="74"/>
      <c r="AV23" s="79">
        <v>1490</v>
      </c>
      <c r="AW23" s="74"/>
      <c r="AX23" s="79">
        <v>1890</v>
      </c>
      <c r="AY23" s="74"/>
      <c r="AZ23" s="79">
        <v>2259</v>
      </c>
      <c r="BA23" s="74"/>
      <c r="BB23" s="79">
        <v>2185</v>
      </c>
      <c r="BC23" s="74"/>
      <c r="BD23" s="79">
        <v>1963</v>
      </c>
      <c r="BE23" s="74"/>
      <c r="BF23" s="79">
        <v>1727</v>
      </c>
      <c r="BH23" s="5" t="s">
        <v>38</v>
      </c>
      <c r="BI23" s="79">
        <v>1526</v>
      </c>
      <c r="BJ23" s="74"/>
      <c r="BK23" s="79">
        <v>1067</v>
      </c>
      <c r="BL23" s="74"/>
      <c r="BM23" s="79">
        <v>918</v>
      </c>
      <c r="BN23" s="74"/>
      <c r="BO23" s="79">
        <v>720</v>
      </c>
      <c r="BP23" s="74"/>
      <c r="BQ23" s="79">
        <v>506</v>
      </c>
      <c r="BR23" s="74"/>
      <c r="BS23" s="79">
        <v>259</v>
      </c>
      <c r="BT23" s="74"/>
      <c r="BU23" s="79">
        <v>107</v>
      </c>
    </row>
    <row r="24" spans="1:73" x14ac:dyDescent="0.25">
      <c r="A24" s="5" t="s">
        <v>39</v>
      </c>
      <c r="B24" s="79">
        <v>15346</v>
      </c>
      <c r="C24" s="130"/>
      <c r="D24" s="79">
        <v>11690</v>
      </c>
      <c r="E24" s="74"/>
      <c r="F24" s="79">
        <v>3656</v>
      </c>
      <c r="G24" s="74"/>
      <c r="H24" s="79">
        <v>1764</v>
      </c>
      <c r="I24" s="74"/>
      <c r="J24" s="79">
        <v>1893</v>
      </c>
      <c r="K24" s="74"/>
      <c r="L24" s="79">
        <v>754</v>
      </c>
      <c r="M24" s="74"/>
      <c r="N24" s="79">
        <v>436</v>
      </c>
      <c r="O24" s="74"/>
      <c r="P24" s="79">
        <v>454</v>
      </c>
      <c r="R24" s="79">
        <v>521</v>
      </c>
      <c r="T24" s="5" t="s">
        <v>39</v>
      </c>
      <c r="U24" s="79">
        <v>606</v>
      </c>
      <c r="V24" s="74"/>
      <c r="W24" s="79">
        <v>509</v>
      </c>
      <c r="X24" s="74"/>
      <c r="Y24" s="79">
        <v>420</v>
      </c>
      <c r="Z24" s="74"/>
      <c r="AA24" s="79">
        <v>393</v>
      </c>
      <c r="AB24" s="74"/>
      <c r="AC24" s="79">
        <v>341</v>
      </c>
      <c r="AD24" s="74"/>
      <c r="AE24" s="79">
        <v>322</v>
      </c>
      <c r="AF24" s="74"/>
      <c r="AG24" s="79">
        <v>304</v>
      </c>
      <c r="AH24" s="74"/>
      <c r="AI24" s="79">
        <v>305</v>
      </c>
      <c r="AJ24" s="74"/>
      <c r="AK24" s="79">
        <v>212</v>
      </c>
      <c r="AM24" s="5" t="s">
        <v>39</v>
      </c>
      <c r="AN24" s="79">
        <v>109</v>
      </c>
      <c r="AO24" s="74"/>
      <c r="AP24" s="79">
        <v>59</v>
      </c>
      <c r="AQ24" s="74"/>
      <c r="AR24" s="79">
        <v>777</v>
      </c>
      <c r="AS24" s="74"/>
      <c r="AT24" s="79">
        <v>504</v>
      </c>
      <c r="AU24" s="74"/>
      <c r="AV24" s="79">
        <v>497</v>
      </c>
      <c r="AW24" s="74"/>
      <c r="AX24" s="79">
        <v>548</v>
      </c>
      <c r="AY24" s="74"/>
      <c r="AZ24" s="79">
        <v>632</v>
      </c>
      <c r="BA24" s="74"/>
      <c r="BB24" s="79">
        <v>566</v>
      </c>
      <c r="BC24" s="74"/>
      <c r="BD24" s="79">
        <v>484</v>
      </c>
      <c r="BE24" s="74"/>
      <c r="BF24" s="79">
        <v>477</v>
      </c>
      <c r="BH24" s="5" t="s">
        <v>39</v>
      </c>
      <c r="BI24" s="79">
        <v>383</v>
      </c>
      <c r="BJ24" s="74"/>
      <c r="BK24" s="79">
        <v>331</v>
      </c>
      <c r="BL24" s="74"/>
      <c r="BM24" s="79">
        <v>298</v>
      </c>
      <c r="BN24" s="74"/>
      <c r="BO24" s="79">
        <v>220</v>
      </c>
      <c r="BP24" s="74"/>
      <c r="BQ24" s="79">
        <v>136</v>
      </c>
      <c r="BR24" s="74"/>
      <c r="BS24" s="79">
        <v>63</v>
      </c>
      <c r="BT24" s="74"/>
      <c r="BU24" s="79">
        <v>28</v>
      </c>
    </row>
    <row r="25" spans="1:73" x14ac:dyDescent="0.25">
      <c r="A25" s="5" t="s">
        <v>40</v>
      </c>
      <c r="B25" s="79">
        <v>465785</v>
      </c>
      <c r="C25" s="130"/>
      <c r="D25" s="79">
        <v>366043</v>
      </c>
      <c r="E25" s="74"/>
      <c r="F25" s="79">
        <v>99741</v>
      </c>
      <c r="G25" s="74"/>
      <c r="H25" s="79">
        <v>48917</v>
      </c>
      <c r="I25" s="74"/>
      <c r="J25" s="79">
        <v>50824</v>
      </c>
      <c r="K25" s="74"/>
      <c r="L25" s="79">
        <v>21950</v>
      </c>
      <c r="M25" s="74"/>
      <c r="N25" s="79">
        <v>14991</v>
      </c>
      <c r="O25" s="74"/>
      <c r="P25" s="79">
        <v>14695</v>
      </c>
      <c r="R25" s="79">
        <v>17558</v>
      </c>
      <c r="T25" s="5" t="s">
        <v>40</v>
      </c>
      <c r="U25" s="79">
        <v>19218</v>
      </c>
      <c r="V25" s="74"/>
      <c r="W25" s="79">
        <v>17244</v>
      </c>
      <c r="X25" s="74"/>
      <c r="Y25" s="79">
        <v>15095</v>
      </c>
      <c r="Z25" s="74"/>
      <c r="AA25" s="79">
        <v>13648</v>
      </c>
      <c r="AB25" s="74"/>
      <c r="AC25" s="79">
        <v>12571</v>
      </c>
      <c r="AD25" s="74"/>
      <c r="AE25" s="79">
        <v>10476</v>
      </c>
      <c r="AF25" s="74"/>
      <c r="AG25" s="79">
        <v>9150</v>
      </c>
      <c r="AH25" s="74"/>
      <c r="AI25" s="79">
        <v>7871</v>
      </c>
      <c r="AJ25" s="74"/>
      <c r="AK25" s="79">
        <v>6647</v>
      </c>
      <c r="AM25" s="5" t="s">
        <v>40</v>
      </c>
      <c r="AN25" s="79">
        <v>3848</v>
      </c>
      <c r="AO25" s="74"/>
      <c r="AP25" s="79">
        <v>1953</v>
      </c>
      <c r="AQ25" s="74"/>
      <c r="AR25" s="79">
        <v>22293</v>
      </c>
      <c r="AS25" s="74"/>
      <c r="AT25" s="79">
        <v>15666</v>
      </c>
      <c r="AU25" s="74"/>
      <c r="AV25" s="79">
        <v>15024</v>
      </c>
      <c r="AW25" s="74"/>
      <c r="AX25" s="79">
        <v>17751</v>
      </c>
      <c r="AY25" s="74"/>
      <c r="AZ25" s="79">
        <v>19655</v>
      </c>
      <c r="BA25" s="74"/>
      <c r="BB25" s="79">
        <v>17684</v>
      </c>
      <c r="BC25" s="74"/>
      <c r="BD25" s="79">
        <v>15603</v>
      </c>
      <c r="BE25" s="74"/>
      <c r="BF25" s="79">
        <v>14157</v>
      </c>
      <c r="BH25" s="5" t="s">
        <v>40</v>
      </c>
      <c r="BI25" s="79">
        <v>12670</v>
      </c>
      <c r="BJ25" s="74"/>
      <c r="BK25" s="79">
        <v>9471</v>
      </c>
      <c r="BL25" s="74"/>
      <c r="BM25" s="79">
        <v>7524</v>
      </c>
      <c r="BN25" s="74"/>
      <c r="BO25" s="79">
        <v>5466</v>
      </c>
      <c r="BP25" s="74"/>
      <c r="BQ25" s="79">
        <v>3696</v>
      </c>
      <c r="BR25" s="74"/>
      <c r="BS25" s="79">
        <v>1788</v>
      </c>
      <c r="BT25" s="74"/>
      <c r="BU25" s="79">
        <v>681</v>
      </c>
    </row>
    <row r="26" spans="1:73" x14ac:dyDescent="0.25">
      <c r="A26" s="5" t="s">
        <v>41</v>
      </c>
      <c r="B26" s="79">
        <v>193408</v>
      </c>
      <c r="C26" s="130"/>
      <c r="D26" s="79">
        <v>157294</v>
      </c>
      <c r="E26" s="74"/>
      <c r="F26" s="79">
        <v>36114</v>
      </c>
      <c r="G26" s="74"/>
      <c r="H26" s="79">
        <v>17772</v>
      </c>
      <c r="I26" s="74"/>
      <c r="J26" s="79">
        <v>18342</v>
      </c>
      <c r="K26" s="74"/>
      <c r="L26" s="79">
        <v>9050</v>
      </c>
      <c r="M26" s="74"/>
      <c r="N26" s="79">
        <v>6411</v>
      </c>
      <c r="O26" s="74"/>
      <c r="P26" s="79">
        <v>6227</v>
      </c>
      <c r="R26" s="79">
        <v>7382</v>
      </c>
      <c r="T26" s="5" t="s">
        <v>41</v>
      </c>
      <c r="U26" s="79">
        <v>7732</v>
      </c>
      <c r="V26" s="74"/>
      <c r="W26" s="79">
        <v>7289</v>
      </c>
      <c r="X26" s="74"/>
      <c r="Y26" s="79">
        <v>6364</v>
      </c>
      <c r="Z26" s="74"/>
      <c r="AA26" s="79">
        <v>6072</v>
      </c>
      <c r="AB26" s="74"/>
      <c r="AC26" s="79">
        <v>5496</v>
      </c>
      <c r="AD26" s="74"/>
      <c r="AE26" s="79">
        <v>4493</v>
      </c>
      <c r="AF26" s="74"/>
      <c r="AG26" s="79">
        <v>4027</v>
      </c>
      <c r="AH26" s="74"/>
      <c r="AI26" s="79">
        <v>3527</v>
      </c>
      <c r="AJ26" s="74"/>
      <c r="AK26" s="79">
        <v>2868</v>
      </c>
      <c r="AM26" s="5" t="s">
        <v>41</v>
      </c>
      <c r="AN26" s="79">
        <v>1716</v>
      </c>
      <c r="AO26" s="74"/>
      <c r="AP26" s="79">
        <v>868</v>
      </c>
      <c r="AQ26" s="74"/>
      <c r="AR26" s="79">
        <v>9115</v>
      </c>
      <c r="AS26" s="74"/>
      <c r="AT26" s="79">
        <v>6666</v>
      </c>
      <c r="AU26" s="74"/>
      <c r="AV26" s="79">
        <v>6660</v>
      </c>
      <c r="AW26" s="74"/>
      <c r="AX26" s="79">
        <v>7797</v>
      </c>
      <c r="AY26" s="74"/>
      <c r="AZ26" s="79">
        <v>8372</v>
      </c>
      <c r="BA26" s="74"/>
      <c r="BB26" s="79">
        <v>7702</v>
      </c>
      <c r="BC26" s="74"/>
      <c r="BD26" s="79">
        <v>6844</v>
      </c>
      <c r="BE26" s="74"/>
      <c r="BF26" s="79">
        <v>6323</v>
      </c>
      <c r="BH26" s="5" t="s">
        <v>41</v>
      </c>
      <c r="BI26" s="79">
        <v>5443</v>
      </c>
      <c r="BJ26" s="74"/>
      <c r="BK26" s="79">
        <v>4191</v>
      </c>
      <c r="BL26" s="74"/>
      <c r="BM26" s="79">
        <v>3302</v>
      </c>
      <c r="BN26" s="74"/>
      <c r="BO26" s="79">
        <v>2515</v>
      </c>
      <c r="BP26" s="74"/>
      <c r="BQ26" s="79">
        <v>1671</v>
      </c>
      <c r="BR26" s="74"/>
      <c r="BS26" s="79">
        <v>859</v>
      </c>
      <c r="BT26" s="74"/>
      <c r="BU26" s="79">
        <v>309</v>
      </c>
    </row>
    <row r="27" spans="1:73" x14ac:dyDescent="0.25">
      <c r="A27" s="5" t="s">
        <v>42</v>
      </c>
      <c r="B27" s="79">
        <v>583129</v>
      </c>
      <c r="C27" s="130"/>
      <c r="D27" s="79">
        <v>464064</v>
      </c>
      <c r="E27" s="74"/>
      <c r="F27" s="79">
        <v>119064</v>
      </c>
      <c r="G27" s="74"/>
      <c r="H27" s="79">
        <v>57707</v>
      </c>
      <c r="I27" s="74"/>
      <c r="J27" s="79">
        <v>61358</v>
      </c>
      <c r="K27" s="74"/>
      <c r="L27" s="79">
        <v>25254</v>
      </c>
      <c r="M27" s="74"/>
      <c r="N27" s="79">
        <v>18186</v>
      </c>
      <c r="O27" s="74"/>
      <c r="P27" s="79">
        <v>18833</v>
      </c>
      <c r="R27" s="79">
        <v>23356</v>
      </c>
      <c r="T27" s="5" t="s">
        <v>42</v>
      </c>
      <c r="U27" s="79">
        <v>25290</v>
      </c>
      <c r="V27" s="74"/>
      <c r="W27" s="79">
        <v>23273</v>
      </c>
      <c r="X27" s="74"/>
      <c r="Y27" s="79">
        <v>20471</v>
      </c>
      <c r="Z27" s="74"/>
      <c r="AA27" s="79">
        <v>18036</v>
      </c>
      <c r="AB27" s="74"/>
      <c r="AC27" s="79">
        <v>16251</v>
      </c>
      <c r="AD27" s="74"/>
      <c r="AE27" s="79">
        <v>12472</v>
      </c>
      <c r="AF27" s="74"/>
      <c r="AG27" s="79">
        <v>11094</v>
      </c>
      <c r="AH27" s="74"/>
      <c r="AI27" s="79">
        <v>9424</v>
      </c>
      <c r="AJ27" s="74"/>
      <c r="AK27" s="79">
        <v>7189</v>
      </c>
      <c r="AM27" s="5" t="s">
        <v>42</v>
      </c>
      <c r="AN27" s="79">
        <v>3999</v>
      </c>
      <c r="AO27" s="74"/>
      <c r="AP27" s="79">
        <v>1983</v>
      </c>
      <c r="AQ27" s="74"/>
      <c r="AR27" s="79">
        <v>25396</v>
      </c>
      <c r="AS27" s="74"/>
      <c r="AT27" s="79">
        <v>18800</v>
      </c>
      <c r="AU27" s="74"/>
      <c r="AV27" s="79">
        <v>18766</v>
      </c>
      <c r="AW27" s="74"/>
      <c r="AX27" s="79">
        <v>23127</v>
      </c>
      <c r="AY27" s="74"/>
      <c r="AZ27" s="79">
        <v>26383</v>
      </c>
      <c r="BA27" s="74"/>
      <c r="BB27" s="79">
        <v>23947</v>
      </c>
      <c r="BC27" s="74"/>
      <c r="BD27" s="79">
        <v>21433</v>
      </c>
      <c r="BE27" s="74"/>
      <c r="BF27" s="79">
        <v>18910</v>
      </c>
      <c r="BH27" s="5" t="s">
        <v>42</v>
      </c>
      <c r="BI27" s="79">
        <v>16802</v>
      </c>
      <c r="BJ27" s="74"/>
      <c r="BK27" s="79">
        <v>11884</v>
      </c>
      <c r="BL27" s="74"/>
      <c r="BM27" s="79">
        <v>9450</v>
      </c>
      <c r="BN27" s="74"/>
      <c r="BO27" s="79">
        <v>7051</v>
      </c>
      <c r="BP27" s="74"/>
      <c r="BQ27" s="79">
        <v>4322</v>
      </c>
      <c r="BR27" s="74"/>
      <c r="BS27" s="79">
        <v>2023</v>
      </c>
      <c r="BT27" s="74"/>
      <c r="BU27" s="79">
        <v>657</v>
      </c>
    </row>
    <row r="28" spans="1:73" x14ac:dyDescent="0.25">
      <c r="A28" s="5" t="s">
        <v>43</v>
      </c>
      <c r="B28" s="79">
        <v>239088</v>
      </c>
      <c r="C28" s="130"/>
      <c r="D28" s="79">
        <v>187218</v>
      </c>
      <c r="E28" s="74"/>
      <c r="F28" s="79">
        <v>51870</v>
      </c>
      <c r="G28" s="74"/>
      <c r="H28" s="79">
        <v>25232</v>
      </c>
      <c r="I28" s="74"/>
      <c r="J28" s="79">
        <v>26638</v>
      </c>
      <c r="K28" s="74"/>
      <c r="L28" s="79">
        <v>10819</v>
      </c>
      <c r="M28" s="74"/>
      <c r="N28" s="79">
        <v>6827</v>
      </c>
      <c r="O28" s="74"/>
      <c r="P28" s="79">
        <v>7066</v>
      </c>
      <c r="R28" s="79">
        <v>9361</v>
      </c>
      <c r="T28" s="5" t="s">
        <v>43</v>
      </c>
      <c r="U28" s="79">
        <v>10541</v>
      </c>
      <c r="V28" s="74"/>
      <c r="W28" s="79">
        <v>9352</v>
      </c>
      <c r="X28" s="74"/>
      <c r="Y28" s="79">
        <v>8222</v>
      </c>
      <c r="Z28" s="74"/>
      <c r="AA28" s="79">
        <v>6967</v>
      </c>
      <c r="AB28" s="74"/>
      <c r="AC28" s="79">
        <v>6053</v>
      </c>
      <c r="AD28" s="74"/>
      <c r="AE28" s="79">
        <v>4897</v>
      </c>
      <c r="AF28" s="74"/>
      <c r="AG28" s="79">
        <v>4469</v>
      </c>
      <c r="AH28" s="74"/>
      <c r="AI28" s="79">
        <v>3996</v>
      </c>
      <c r="AJ28" s="74"/>
      <c r="AK28" s="79">
        <v>3235</v>
      </c>
      <c r="AM28" s="5" t="s">
        <v>43</v>
      </c>
      <c r="AN28" s="79">
        <v>1811</v>
      </c>
      <c r="AO28" s="74"/>
      <c r="AP28" s="79">
        <v>971</v>
      </c>
      <c r="AQ28" s="74"/>
      <c r="AR28" s="79">
        <v>11161</v>
      </c>
      <c r="AS28" s="74"/>
      <c r="AT28" s="79">
        <v>7326</v>
      </c>
      <c r="AU28" s="74"/>
      <c r="AV28" s="79">
        <v>7147</v>
      </c>
      <c r="AW28" s="74"/>
      <c r="AX28" s="79">
        <v>9140</v>
      </c>
      <c r="AY28" s="74"/>
      <c r="AZ28" s="79">
        <v>11022</v>
      </c>
      <c r="BA28" s="74"/>
      <c r="BB28" s="79">
        <v>10042</v>
      </c>
      <c r="BC28" s="74"/>
      <c r="BD28" s="79">
        <v>8788</v>
      </c>
      <c r="BE28" s="74"/>
      <c r="BF28" s="79">
        <v>7466</v>
      </c>
      <c r="BH28" s="5" t="s">
        <v>43</v>
      </c>
      <c r="BI28" s="79">
        <v>6247</v>
      </c>
      <c r="BJ28" s="74"/>
      <c r="BK28" s="79">
        <v>4549</v>
      </c>
      <c r="BL28" s="74"/>
      <c r="BM28" s="79">
        <v>3708</v>
      </c>
      <c r="BN28" s="74"/>
      <c r="BO28" s="79">
        <v>2805</v>
      </c>
      <c r="BP28" s="74"/>
      <c r="BQ28" s="79">
        <v>1901</v>
      </c>
      <c r="BR28" s="74"/>
      <c r="BS28" s="79">
        <v>949</v>
      </c>
      <c r="BT28" s="74"/>
      <c r="BU28" s="79">
        <v>375</v>
      </c>
    </row>
    <row r="29" spans="1:73" x14ac:dyDescent="0.25">
      <c r="A29" s="5" t="s">
        <v>44</v>
      </c>
      <c r="B29" s="79">
        <v>320513</v>
      </c>
      <c r="C29" s="130"/>
      <c r="D29" s="79">
        <v>263024</v>
      </c>
      <c r="E29" s="74"/>
      <c r="F29" s="79">
        <v>57489</v>
      </c>
      <c r="G29" s="74"/>
      <c r="H29" s="79">
        <v>27996</v>
      </c>
      <c r="I29" s="74"/>
      <c r="J29" s="79">
        <v>29493</v>
      </c>
      <c r="K29" s="74"/>
      <c r="L29" s="79">
        <v>11204</v>
      </c>
      <c r="M29" s="74"/>
      <c r="N29" s="79">
        <v>9446</v>
      </c>
      <c r="O29" s="74"/>
      <c r="P29" s="79">
        <v>11201</v>
      </c>
      <c r="R29" s="79">
        <v>13328</v>
      </c>
      <c r="T29" s="5" t="s">
        <v>44</v>
      </c>
      <c r="U29" s="79">
        <v>13992</v>
      </c>
      <c r="V29" s="74"/>
      <c r="W29" s="79">
        <v>11912</v>
      </c>
      <c r="X29" s="74"/>
      <c r="Y29" s="79">
        <v>10693</v>
      </c>
      <c r="Z29" s="74"/>
      <c r="AA29" s="79">
        <v>10733</v>
      </c>
      <c r="AB29" s="74"/>
      <c r="AC29" s="79">
        <v>10576</v>
      </c>
      <c r="AD29" s="74"/>
      <c r="AE29" s="79">
        <v>9394</v>
      </c>
      <c r="AF29" s="74"/>
      <c r="AG29" s="79">
        <v>8169</v>
      </c>
      <c r="AH29" s="74"/>
      <c r="AI29" s="79">
        <v>6866</v>
      </c>
      <c r="AJ29" s="74"/>
      <c r="AK29" s="79">
        <v>5752</v>
      </c>
      <c r="AM29" s="5" t="s">
        <v>44</v>
      </c>
      <c r="AN29" s="79">
        <v>3346</v>
      </c>
      <c r="AO29" s="74"/>
      <c r="AP29" s="79">
        <v>2194</v>
      </c>
      <c r="AQ29" s="74"/>
      <c r="AR29" s="79">
        <v>11098</v>
      </c>
      <c r="AS29" s="74"/>
      <c r="AT29" s="79">
        <v>8952</v>
      </c>
      <c r="AU29" s="74"/>
      <c r="AV29" s="79">
        <v>10645</v>
      </c>
      <c r="AW29" s="74"/>
      <c r="AX29" s="79">
        <v>12886</v>
      </c>
      <c r="AY29" s="74"/>
      <c r="AZ29" s="79">
        <v>14076</v>
      </c>
      <c r="BA29" s="74"/>
      <c r="BB29" s="79">
        <v>11705</v>
      </c>
      <c r="BC29" s="74"/>
      <c r="BD29" s="79">
        <v>10425</v>
      </c>
      <c r="BE29" s="74"/>
      <c r="BF29" s="79">
        <v>10227</v>
      </c>
      <c r="BH29" s="5" t="s">
        <v>44</v>
      </c>
      <c r="BI29" s="79">
        <v>9691</v>
      </c>
      <c r="BJ29" s="74"/>
      <c r="BK29" s="79">
        <v>8294</v>
      </c>
      <c r="BL29" s="74"/>
      <c r="BM29" s="79">
        <v>6675</v>
      </c>
      <c r="BN29" s="74"/>
      <c r="BO29" s="79">
        <v>4526</v>
      </c>
      <c r="BP29" s="74"/>
      <c r="BQ29" s="79">
        <v>2912</v>
      </c>
      <c r="BR29" s="74"/>
      <c r="BS29" s="79">
        <v>1453</v>
      </c>
      <c r="BT29" s="74"/>
      <c r="BU29" s="79">
        <v>653</v>
      </c>
    </row>
    <row r="30" spans="1:73" x14ac:dyDescent="0.25">
      <c r="A30" s="5" t="s">
        <v>45</v>
      </c>
      <c r="B30" s="79">
        <v>655922</v>
      </c>
      <c r="C30" s="130"/>
      <c r="D30" s="79">
        <v>514007</v>
      </c>
      <c r="E30" s="74"/>
      <c r="F30" s="79">
        <v>141915</v>
      </c>
      <c r="G30" s="74"/>
      <c r="H30" s="79">
        <v>69314</v>
      </c>
      <c r="I30" s="74"/>
      <c r="J30" s="79">
        <v>72602</v>
      </c>
      <c r="K30" s="74"/>
      <c r="L30" s="79">
        <v>25671</v>
      </c>
      <c r="M30" s="74"/>
      <c r="N30" s="79">
        <v>21153</v>
      </c>
      <c r="O30" s="74"/>
      <c r="P30" s="79">
        <v>24352</v>
      </c>
      <c r="R30" s="79">
        <v>26505</v>
      </c>
      <c r="T30" s="5" t="s">
        <v>45</v>
      </c>
      <c r="U30" s="79">
        <v>27933</v>
      </c>
      <c r="V30" s="74"/>
      <c r="W30" s="79">
        <v>24525</v>
      </c>
      <c r="X30" s="74"/>
      <c r="Y30" s="79">
        <v>20946</v>
      </c>
      <c r="Z30" s="74"/>
      <c r="AA30" s="79">
        <v>20958</v>
      </c>
      <c r="AB30" s="74"/>
      <c r="AC30" s="79">
        <v>19328</v>
      </c>
      <c r="AD30" s="74"/>
      <c r="AE30" s="79">
        <v>14324</v>
      </c>
      <c r="AF30" s="74"/>
      <c r="AG30" s="79">
        <v>12778</v>
      </c>
      <c r="AH30" s="74"/>
      <c r="AI30" s="79">
        <v>11719</v>
      </c>
      <c r="AJ30" s="74"/>
      <c r="AK30" s="79">
        <v>9838</v>
      </c>
      <c r="AM30" s="5" t="s">
        <v>45</v>
      </c>
      <c r="AN30" s="79">
        <v>5930</v>
      </c>
      <c r="AO30" s="74"/>
      <c r="AP30" s="79">
        <v>3377</v>
      </c>
      <c r="AQ30" s="74"/>
      <c r="AR30" s="79">
        <v>25667</v>
      </c>
      <c r="AS30" s="74"/>
      <c r="AT30" s="79">
        <v>20823</v>
      </c>
      <c r="AU30" s="74"/>
      <c r="AV30" s="79">
        <v>23220</v>
      </c>
      <c r="AW30" s="74"/>
      <c r="AX30" s="79">
        <v>25167</v>
      </c>
      <c r="AY30" s="74"/>
      <c r="AZ30" s="79">
        <v>27645</v>
      </c>
      <c r="BA30" s="74"/>
      <c r="BB30" s="79">
        <v>24467</v>
      </c>
      <c r="BC30" s="74"/>
      <c r="BD30" s="79">
        <v>20628</v>
      </c>
      <c r="BE30" s="74"/>
      <c r="BF30" s="79">
        <v>19424</v>
      </c>
      <c r="BH30" s="5" t="s">
        <v>45</v>
      </c>
      <c r="BI30" s="79">
        <v>18003</v>
      </c>
      <c r="BJ30" s="74"/>
      <c r="BK30" s="79">
        <v>12192</v>
      </c>
      <c r="BL30" s="74"/>
      <c r="BM30" s="79">
        <v>10142</v>
      </c>
      <c r="BN30" s="74"/>
      <c r="BO30" s="79">
        <v>7947</v>
      </c>
      <c r="BP30" s="74"/>
      <c r="BQ30" s="79">
        <v>5571</v>
      </c>
      <c r="BR30" s="74"/>
      <c r="BS30" s="79">
        <v>2758</v>
      </c>
      <c r="BT30" s="74"/>
      <c r="BU30" s="79">
        <v>1018</v>
      </c>
    </row>
    <row r="31" spans="1:73" x14ac:dyDescent="0.25">
      <c r="A31" s="5" t="s">
        <v>46</v>
      </c>
      <c r="B31" s="79">
        <v>301200</v>
      </c>
      <c r="C31" s="130"/>
      <c r="D31" s="79">
        <v>240312</v>
      </c>
      <c r="E31" s="74"/>
      <c r="F31" s="79">
        <v>60887</v>
      </c>
      <c r="G31" s="74"/>
      <c r="H31" s="79">
        <v>29663</v>
      </c>
      <c r="I31" s="74"/>
      <c r="J31" s="79">
        <v>31224</v>
      </c>
      <c r="K31" s="74"/>
      <c r="L31" s="79">
        <v>13299</v>
      </c>
      <c r="M31" s="74"/>
      <c r="N31" s="79">
        <v>9846</v>
      </c>
      <c r="O31" s="74"/>
      <c r="P31" s="79">
        <v>10119</v>
      </c>
      <c r="R31" s="79">
        <v>11520</v>
      </c>
      <c r="T31" s="5" t="s">
        <v>46</v>
      </c>
      <c r="U31" s="79">
        <v>12735</v>
      </c>
      <c r="V31" s="74"/>
      <c r="W31" s="79">
        <v>11288</v>
      </c>
      <c r="X31" s="74"/>
      <c r="Y31" s="79">
        <v>9712</v>
      </c>
      <c r="Z31" s="74"/>
      <c r="AA31" s="79">
        <v>9505</v>
      </c>
      <c r="AB31" s="74"/>
      <c r="AC31" s="79">
        <v>8816</v>
      </c>
      <c r="AD31" s="74"/>
      <c r="AE31" s="79">
        <v>6980</v>
      </c>
      <c r="AF31" s="74"/>
      <c r="AG31" s="79">
        <v>6268</v>
      </c>
      <c r="AH31" s="74"/>
      <c r="AI31" s="79">
        <v>5265</v>
      </c>
      <c r="AJ31" s="74"/>
      <c r="AK31" s="79">
        <v>4043</v>
      </c>
      <c r="AM31" s="5" t="s">
        <v>46</v>
      </c>
      <c r="AN31" s="79">
        <v>2286</v>
      </c>
      <c r="AO31" s="74"/>
      <c r="AP31" s="79">
        <v>1078</v>
      </c>
      <c r="AQ31" s="74"/>
      <c r="AR31" s="79">
        <v>13334</v>
      </c>
      <c r="AS31" s="74"/>
      <c r="AT31" s="79">
        <v>10304</v>
      </c>
      <c r="AU31" s="74"/>
      <c r="AV31" s="79">
        <v>10403</v>
      </c>
      <c r="AW31" s="74"/>
      <c r="AX31" s="79">
        <v>11740</v>
      </c>
      <c r="AY31" s="74"/>
      <c r="AZ31" s="79">
        <v>12821</v>
      </c>
      <c r="BA31" s="74"/>
      <c r="BB31" s="79">
        <v>11760</v>
      </c>
      <c r="BC31" s="74"/>
      <c r="BD31" s="79">
        <v>9892</v>
      </c>
      <c r="BE31" s="74"/>
      <c r="BF31" s="79">
        <v>9438</v>
      </c>
      <c r="BH31" s="5" t="s">
        <v>46</v>
      </c>
      <c r="BI31" s="79">
        <v>8470</v>
      </c>
      <c r="BJ31" s="74"/>
      <c r="BK31" s="79">
        <v>6307</v>
      </c>
      <c r="BL31" s="74"/>
      <c r="BM31" s="79">
        <v>5379</v>
      </c>
      <c r="BN31" s="74"/>
      <c r="BO31" s="79">
        <v>3851</v>
      </c>
      <c r="BP31" s="74"/>
      <c r="BQ31" s="79">
        <v>2414</v>
      </c>
      <c r="BR31" s="74"/>
      <c r="BS31" s="79">
        <v>1048</v>
      </c>
      <c r="BT31" s="74"/>
      <c r="BU31" s="79">
        <v>392</v>
      </c>
    </row>
    <row r="32" spans="1:73" x14ac:dyDescent="0.25">
      <c r="A32" s="5" t="s">
        <v>47</v>
      </c>
      <c r="B32" s="79">
        <v>168741</v>
      </c>
      <c r="C32" s="130"/>
      <c r="D32" s="79">
        <v>133148</v>
      </c>
      <c r="E32" s="74"/>
      <c r="F32" s="79">
        <v>35592</v>
      </c>
      <c r="G32" s="74"/>
      <c r="H32" s="79">
        <v>17253</v>
      </c>
      <c r="I32" s="74"/>
      <c r="J32" s="79">
        <v>18339</v>
      </c>
      <c r="K32" s="74"/>
      <c r="L32" s="79">
        <v>6903</v>
      </c>
      <c r="M32" s="74"/>
      <c r="N32" s="79">
        <v>5264</v>
      </c>
      <c r="O32" s="74"/>
      <c r="P32" s="79">
        <v>5862</v>
      </c>
      <c r="R32" s="79">
        <v>6601</v>
      </c>
      <c r="T32" s="5" t="s">
        <v>47</v>
      </c>
      <c r="U32" s="79">
        <v>6717</v>
      </c>
      <c r="V32" s="74"/>
      <c r="W32" s="79">
        <v>5937</v>
      </c>
      <c r="X32" s="74"/>
      <c r="Y32" s="79">
        <v>5456</v>
      </c>
      <c r="Z32" s="74"/>
      <c r="AA32" s="79">
        <v>5242</v>
      </c>
      <c r="AB32" s="74"/>
      <c r="AC32" s="79">
        <v>4974</v>
      </c>
      <c r="AD32" s="74"/>
      <c r="AE32" s="79">
        <v>3839</v>
      </c>
      <c r="AF32" s="74"/>
      <c r="AG32" s="79">
        <v>3826</v>
      </c>
      <c r="AH32" s="74"/>
      <c r="AI32" s="79">
        <v>3546</v>
      </c>
      <c r="AJ32" s="74"/>
      <c r="AK32" s="79">
        <v>2912</v>
      </c>
      <c r="AM32" s="5" t="s">
        <v>47</v>
      </c>
      <c r="AN32" s="79">
        <v>1741</v>
      </c>
      <c r="AO32" s="74"/>
      <c r="AP32" s="79">
        <v>919</v>
      </c>
      <c r="AQ32" s="74"/>
      <c r="AR32" s="79">
        <v>6612</v>
      </c>
      <c r="AS32" s="74"/>
      <c r="AT32" s="79">
        <v>5289</v>
      </c>
      <c r="AU32" s="74"/>
      <c r="AV32" s="79">
        <v>5761</v>
      </c>
      <c r="AW32" s="74"/>
      <c r="AX32" s="79">
        <v>6544</v>
      </c>
      <c r="AY32" s="74"/>
      <c r="AZ32" s="79">
        <v>6785</v>
      </c>
      <c r="BA32" s="74"/>
      <c r="BB32" s="79">
        <v>6102</v>
      </c>
      <c r="BC32" s="74"/>
      <c r="BD32" s="79">
        <v>5341</v>
      </c>
      <c r="BE32" s="74"/>
      <c r="BF32" s="79">
        <v>5074</v>
      </c>
      <c r="BH32" s="5" t="s">
        <v>47</v>
      </c>
      <c r="BI32" s="79">
        <v>4745</v>
      </c>
      <c r="BJ32" s="74"/>
      <c r="BK32" s="79">
        <v>3256</v>
      </c>
      <c r="BL32" s="74"/>
      <c r="BM32" s="79">
        <v>2838</v>
      </c>
      <c r="BN32" s="74"/>
      <c r="BO32" s="79">
        <v>2270</v>
      </c>
      <c r="BP32" s="74"/>
      <c r="BQ32" s="79">
        <v>1631</v>
      </c>
      <c r="BR32" s="74"/>
      <c r="BS32" s="79">
        <v>887</v>
      </c>
      <c r="BT32" s="74"/>
      <c r="BU32" s="79">
        <v>276</v>
      </c>
    </row>
    <row r="33" spans="1:74" x14ac:dyDescent="0.25">
      <c r="A33" s="5" t="s">
        <v>48</v>
      </c>
      <c r="B33" s="79">
        <v>406993</v>
      </c>
      <c r="C33" s="130"/>
      <c r="D33" s="79">
        <v>320029</v>
      </c>
      <c r="E33" s="74"/>
      <c r="F33" s="79">
        <v>86964</v>
      </c>
      <c r="G33" s="74"/>
      <c r="H33" s="79">
        <v>42375</v>
      </c>
      <c r="I33" s="74"/>
      <c r="J33" s="79">
        <v>44590</v>
      </c>
      <c r="K33" s="74"/>
      <c r="L33" s="79">
        <v>15097</v>
      </c>
      <c r="M33" s="74"/>
      <c r="N33" s="79">
        <v>14039</v>
      </c>
      <c r="O33" s="74"/>
      <c r="P33" s="79">
        <v>16193</v>
      </c>
      <c r="R33" s="79">
        <v>16903</v>
      </c>
      <c r="T33" s="5" t="s">
        <v>48</v>
      </c>
      <c r="U33" s="79">
        <v>17784</v>
      </c>
      <c r="V33" s="74"/>
      <c r="W33" s="79">
        <v>15174</v>
      </c>
      <c r="X33" s="74"/>
      <c r="Y33" s="79">
        <v>13261</v>
      </c>
      <c r="Z33" s="74"/>
      <c r="AA33" s="79">
        <v>12801</v>
      </c>
      <c r="AB33" s="74"/>
      <c r="AC33" s="79">
        <v>12194</v>
      </c>
      <c r="AD33" s="74"/>
      <c r="AE33" s="79">
        <v>9271</v>
      </c>
      <c r="AF33" s="74"/>
      <c r="AG33" s="79">
        <v>8033</v>
      </c>
      <c r="AH33" s="74"/>
      <c r="AI33" s="79">
        <v>7171</v>
      </c>
      <c r="AJ33" s="74"/>
      <c r="AK33" s="79">
        <v>5551</v>
      </c>
      <c r="AM33" s="5" t="s">
        <v>48</v>
      </c>
      <c r="AN33" s="79">
        <v>3415</v>
      </c>
      <c r="AO33" s="74"/>
      <c r="AP33" s="79">
        <v>2179</v>
      </c>
      <c r="AQ33" s="74"/>
      <c r="AR33" s="79">
        <v>15094</v>
      </c>
      <c r="AS33" s="74"/>
      <c r="AT33" s="79">
        <v>13252</v>
      </c>
      <c r="AU33" s="74"/>
      <c r="AV33" s="79">
        <v>15415</v>
      </c>
      <c r="AW33" s="74"/>
      <c r="AX33" s="79">
        <v>15828</v>
      </c>
      <c r="AY33" s="74"/>
      <c r="AZ33" s="79">
        <v>17123</v>
      </c>
      <c r="BA33" s="74"/>
      <c r="BB33" s="79">
        <v>14971</v>
      </c>
      <c r="BC33" s="74"/>
      <c r="BD33" s="79">
        <v>12552</v>
      </c>
      <c r="BE33" s="74"/>
      <c r="BF33" s="79">
        <v>11481</v>
      </c>
      <c r="BH33" s="5" t="s">
        <v>48</v>
      </c>
      <c r="BI33" s="79">
        <v>10923</v>
      </c>
      <c r="BJ33" s="74"/>
      <c r="BK33" s="79">
        <v>7717</v>
      </c>
      <c r="BL33" s="74"/>
      <c r="BM33" s="79">
        <v>6441</v>
      </c>
      <c r="BN33" s="74"/>
      <c r="BO33" s="79">
        <v>4857</v>
      </c>
      <c r="BP33" s="74"/>
      <c r="BQ33" s="79">
        <v>3157</v>
      </c>
      <c r="BR33" s="74"/>
      <c r="BS33" s="79">
        <v>1517</v>
      </c>
      <c r="BT33" s="74"/>
      <c r="BU33" s="79">
        <v>634</v>
      </c>
    </row>
    <row r="34" spans="1:74" x14ac:dyDescent="0.25">
      <c r="A34" s="5" t="s">
        <v>49</v>
      </c>
      <c r="B34" s="79">
        <v>69487</v>
      </c>
      <c r="C34" s="130"/>
      <c r="D34" s="79">
        <v>54139</v>
      </c>
      <c r="E34" s="74"/>
      <c r="F34" s="79">
        <v>15348</v>
      </c>
      <c r="G34" s="74"/>
      <c r="H34" s="79">
        <v>7402</v>
      </c>
      <c r="I34" s="74"/>
      <c r="J34" s="79">
        <v>7946</v>
      </c>
      <c r="K34" s="74"/>
      <c r="L34" s="79">
        <v>2975</v>
      </c>
      <c r="M34" s="74"/>
      <c r="N34" s="79">
        <v>1907</v>
      </c>
      <c r="O34" s="74"/>
      <c r="P34" s="79">
        <v>2161</v>
      </c>
      <c r="R34" s="79">
        <v>2509</v>
      </c>
      <c r="T34" s="5" t="s">
        <v>49</v>
      </c>
      <c r="U34" s="79">
        <v>2691</v>
      </c>
      <c r="V34" s="74"/>
      <c r="W34" s="79">
        <v>2497</v>
      </c>
      <c r="X34" s="74"/>
      <c r="Y34" s="79">
        <v>2333</v>
      </c>
      <c r="Z34" s="74"/>
      <c r="AA34" s="79">
        <v>2198</v>
      </c>
      <c r="AB34" s="74"/>
      <c r="AC34" s="79">
        <v>1989</v>
      </c>
      <c r="AD34" s="74"/>
      <c r="AE34" s="79">
        <v>1627</v>
      </c>
      <c r="AF34" s="74"/>
      <c r="AG34" s="79">
        <v>1546</v>
      </c>
      <c r="AH34" s="74"/>
      <c r="AI34" s="79">
        <v>1470</v>
      </c>
      <c r="AJ34" s="74"/>
      <c r="AK34" s="79">
        <v>1125</v>
      </c>
      <c r="AM34" s="5" t="s">
        <v>49</v>
      </c>
      <c r="AN34" s="79">
        <v>633</v>
      </c>
      <c r="AO34" s="74"/>
      <c r="AP34" s="79">
        <v>326</v>
      </c>
      <c r="AQ34" s="74"/>
      <c r="AR34" s="79">
        <v>2944</v>
      </c>
      <c r="AS34" s="74"/>
      <c r="AT34" s="79">
        <v>2007</v>
      </c>
      <c r="AU34" s="74"/>
      <c r="AV34" s="79">
        <v>2062</v>
      </c>
      <c r="AW34" s="74"/>
      <c r="AX34" s="79">
        <v>2417</v>
      </c>
      <c r="AY34" s="74"/>
      <c r="AZ34" s="79">
        <v>2712</v>
      </c>
      <c r="BA34" s="74"/>
      <c r="BB34" s="79">
        <v>2556</v>
      </c>
      <c r="BC34" s="74"/>
      <c r="BD34" s="79">
        <v>2360</v>
      </c>
      <c r="BE34" s="74"/>
      <c r="BF34" s="79">
        <v>2269</v>
      </c>
      <c r="BH34" s="5" t="s">
        <v>49</v>
      </c>
      <c r="BI34" s="79">
        <v>1943</v>
      </c>
      <c r="BJ34" s="74"/>
      <c r="BK34" s="79">
        <v>1492</v>
      </c>
      <c r="BL34" s="74"/>
      <c r="BM34" s="79">
        <v>1278</v>
      </c>
      <c r="BN34" s="74"/>
      <c r="BO34" s="79">
        <v>994</v>
      </c>
      <c r="BP34" s="74"/>
      <c r="BQ34" s="79">
        <v>658</v>
      </c>
      <c r="BR34" s="74"/>
      <c r="BS34" s="79">
        <v>344</v>
      </c>
      <c r="BT34" s="74"/>
      <c r="BU34" s="79">
        <v>118</v>
      </c>
    </row>
    <row r="35" spans="1:74" ht="12.75" customHeight="1" x14ac:dyDescent="0.25">
      <c r="A35" s="5" t="s">
        <v>50</v>
      </c>
      <c r="B35" s="79">
        <f>SUM(B9:B34)</f>
        <v>7517067</v>
      </c>
      <c r="C35" s="79"/>
      <c r="D35" s="79">
        <f>SUM(D9:D34)</f>
        <v>6015363</v>
      </c>
      <c r="E35" s="79"/>
      <c r="F35" s="79">
        <f>SUM(F9:F34)</f>
        <v>1501702</v>
      </c>
      <c r="G35" s="79"/>
      <c r="H35" s="79">
        <f>SUM(H9:H34)</f>
        <v>732078</v>
      </c>
      <c r="I35" s="79"/>
      <c r="J35" s="79">
        <f>SUM(J9:J34)</f>
        <v>769623</v>
      </c>
      <c r="K35" s="79"/>
      <c r="L35" s="79">
        <f>SUM(L9:L34)</f>
        <v>311436</v>
      </c>
      <c r="M35" s="79"/>
      <c r="N35" s="79">
        <f>SUM(N9:N34)</f>
        <v>241436</v>
      </c>
      <c r="O35" s="79"/>
      <c r="P35" s="79">
        <f>SUM(P9:P34)</f>
        <v>257441</v>
      </c>
      <c r="Q35" s="79"/>
      <c r="R35" s="79">
        <f>SUM(R9:R34)</f>
        <v>298547</v>
      </c>
      <c r="T35" s="109" t="s">
        <v>50</v>
      </c>
      <c r="U35" s="79">
        <f>SUM(U9:U34)</f>
        <v>318353</v>
      </c>
      <c r="V35" s="79"/>
      <c r="W35" s="79">
        <f>SUM(W9:W34)</f>
        <v>284713</v>
      </c>
      <c r="X35" s="79"/>
      <c r="Y35" s="79">
        <f>SUM(Y9:Y34)</f>
        <v>250291</v>
      </c>
      <c r="Z35" s="79"/>
      <c r="AA35" s="79">
        <f>SUM(AA9:AA34)</f>
        <v>235991</v>
      </c>
      <c r="AB35" s="79"/>
      <c r="AC35" s="79">
        <f>SUM(AC9:AC34)</f>
        <v>218078</v>
      </c>
      <c r="AD35" s="79"/>
      <c r="AE35" s="79">
        <f>SUM(AE9:AE34)</f>
        <v>174647</v>
      </c>
      <c r="AF35" s="79"/>
      <c r="AG35" s="79">
        <f>SUM(AG9:AG34)</f>
        <v>157909</v>
      </c>
      <c r="AH35" s="79"/>
      <c r="AI35" s="79">
        <f>SUM(AI9:AI34)</f>
        <v>139369</v>
      </c>
      <c r="AJ35" s="79"/>
      <c r="AK35" s="79">
        <f>SUM(AK9:AK34)</f>
        <v>111656</v>
      </c>
      <c r="AM35" s="109" t="s">
        <v>50</v>
      </c>
      <c r="AN35" s="79">
        <f>SUM(AN9:AN34)</f>
        <v>65543</v>
      </c>
      <c r="AO35" s="79"/>
      <c r="AP35" s="79">
        <f>SUM(AP9:AP34)</f>
        <v>35382</v>
      </c>
      <c r="AQ35" s="79"/>
      <c r="AR35" s="79">
        <f>SUM(AR9:AR34)</f>
        <v>309719</v>
      </c>
      <c r="AS35" s="79"/>
      <c r="AT35" s="79">
        <f>SUM(AT9:AT34)</f>
        <v>242535</v>
      </c>
      <c r="AU35" s="79"/>
      <c r="AV35" s="79">
        <f>SUM(AV9:AV34)</f>
        <v>256596</v>
      </c>
      <c r="AW35" s="79"/>
      <c r="AX35" s="79">
        <f>SUM(AX9:AX34)</f>
        <v>298042</v>
      </c>
      <c r="AY35" s="79"/>
      <c r="AZ35" s="79">
        <f>SUM(AZ9:AZ34)</f>
        <v>326268</v>
      </c>
      <c r="BA35" s="79"/>
      <c r="BB35" s="79">
        <f>SUM(BB9:BB34)</f>
        <v>291230</v>
      </c>
      <c r="BC35" s="79"/>
      <c r="BD35" s="79">
        <f>SUM(BD9:BD34)</f>
        <v>253807</v>
      </c>
      <c r="BE35" s="79"/>
      <c r="BF35" s="79">
        <f>SUM(BF9:BF34)</f>
        <v>234686</v>
      </c>
      <c r="BH35" s="109" t="s">
        <v>50</v>
      </c>
      <c r="BI35" s="79">
        <f>SUM(BI9:BI34)</f>
        <v>212137</v>
      </c>
      <c r="BJ35" s="79"/>
      <c r="BK35" s="79">
        <f>SUM(BK9:BK34)</f>
        <v>155528</v>
      </c>
      <c r="BL35" s="79"/>
      <c r="BM35" s="79">
        <f>SUM(BM9:BM34)</f>
        <v>128525</v>
      </c>
      <c r="BN35" s="79"/>
      <c r="BO35" s="79">
        <f>SUM(BO9:BO34)</f>
        <v>97616</v>
      </c>
      <c r="BP35" s="79"/>
      <c r="BQ35" s="79">
        <f>SUM(BQ9:BQ34)</f>
        <v>64634</v>
      </c>
      <c r="BR35" s="79"/>
      <c r="BS35" s="79">
        <f>SUM(BS9:BS34)</f>
        <v>31375</v>
      </c>
      <c r="BT35" s="79"/>
      <c r="BU35" s="79">
        <f>SUM(BU9:BU34)</f>
        <v>11874</v>
      </c>
    </row>
    <row r="36" spans="1:74" x14ac:dyDescent="0.25">
      <c r="A36" s="5"/>
      <c r="B36" s="71"/>
      <c r="C36" s="71"/>
      <c r="D36" s="71"/>
      <c r="E36" s="71"/>
      <c r="F36" s="71"/>
      <c r="G36" s="5"/>
      <c r="H36" s="5"/>
      <c r="J36" s="71"/>
      <c r="K36" s="5"/>
      <c r="L36" s="5"/>
      <c r="M36" s="5"/>
      <c r="N36" s="71"/>
      <c r="O36" s="5"/>
      <c r="P36" s="71"/>
      <c r="Q36" s="5"/>
      <c r="R36" s="71"/>
      <c r="S36" s="5"/>
      <c r="T36" s="5"/>
      <c r="U36" s="19"/>
      <c r="V36" s="19"/>
      <c r="W36" s="19"/>
      <c r="X36" s="19"/>
      <c r="Y36" s="129"/>
      <c r="Z36" s="19"/>
      <c r="AA36" s="129"/>
      <c r="AB36" s="19"/>
      <c r="AC36" s="129"/>
      <c r="AD36" s="19"/>
      <c r="AE36" s="129"/>
      <c r="AF36" s="19"/>
      <c r="AG36" s="19"/>
      <c r="AH36" s="19"/>
      <c r="AI36" s="19"/>
      <c r="AJ36" s="19"/>
      <c r="AK36" s="19"/>
      <c r="AL36" s="5"/>
      <c r="AN36" s="5"/>
      <c r="AO36" s="5"/>
      <c r="AP36" s="5"/>
      <c r="AQ36" s="5"/>
      <c r="AR36" s="5"/>
      <c r="AS36" s="5"/>
      <c r="AT36" s="5"/>
      <c r="AU36" s="5"/>
      <c r="AV36" s="5"/>
      <c r="AW36" s="5"/>
      <c r="AX36" s="5"/>
      <c r="AY36" s="5"/>
      <c r="AZ36" s="5"/>
      <c r="BA36" s="5"/>
      <c r="BB36" s="5"/>
      <c r="BC36" s="5"/>
      <c r="BD36" s="5"/>
      <c r="BE36" s="5"/>
      <c r="BF36" s="5"/>
      <c r="BG36" s="5"/>
      <c r="BI36" s="19"/>
      <c r="BJ36" s="19"/>
      <c r="BK36" s="19"/>
      <c r="BL36" s="19"/>
      <c r="BM36" s="19"/>
      <c r="BN36" s="19"/>
      <c r="BO36" s="19"/>
      <c r="BP36" s="19"/>
      <c r="BQ36" s="19"/>
      <c r="BR36" s="19"/>
      <c r="BS36" s="19"/>
      <c r="BT36" s="19"/>
      <c r="BU36" s="19"/>
      <c r="BV36" s="19"/>
    </row>
    <row r="37" spans="1:74" x14ac:dyDescent="0.25">
      <c r="A37" s="5"/>
      <c r="B37" s="71"/>
      <c r="C37" s="71"/>
      <c r="D37" s="71"/>
      <c r="E37" s="71"/>
      <c r="F37" s="71"/>
      <c r="G37" s="5"/>
      <c r="H37" s="71"/>
      <c r="I37" s="5"/>
      <c r="J37" s="71"/>
      <c r="K37" s="5"/>
      <c r="L37" s="5"/>
      <c r="M37" s="5"/>
      <c r="N37" s="71"/>
      <c r="O37" s="5"/>
      <c r="P37" s="71"/>
      <c r="Q37" s="5"/>
      <c r="R37" s="71"/>
      <c r="S37" s="5"/>
      <c r="T37" s="5"/>
      <c r="U37" s="5"/>
      <c r="V37" s="5"/>
      <c r="W37" s="5"/>
      <c r="X37" s="5"/>
      <c r="Y37" s="71"/>
      <c r="Z37" s="5"/>
      <c r="AA37" s="71"/>
      <c r="AB37" s="5"/>
      <c r="AC37" s="71"/>
      <c r="AD37" s="5"/>
      <c r="AE37" s="71"/>
      <c r="AF37" s="5"/>
      <c r="AG37" s="5"/>
      <c r="AH37" s="5"/>
      <c r="AI37" s="5"/>
      <c r="AJ37" s="5"/>
      <c r="AK37" s="5"/>
      <c r="AL37" s="5"/>
      <c r="AN37" s="5"/>
      <c r="AO37" s="5"/>
      <c r="AP37" s="5"/>
      <c r="AQ37" s="5"/>
      <c r="AR37" s="5"/>
      <c r="AS37" s="5"/>
      <c r="AT37" s="5"/>
      <c r="AU37" s="5"/>
      <c r="AV37" s="5"/>
      <c r="AW37" s="5"/>
      <c r="AX37" s="5"/>
      <c r="AY37" s="5"/>
      <c r="AZ37" s="5"/>
      <c r="BA37" s="5"/>
      <c r="BB37" s="5"/>
      <c r="BC37" s="5"/>
      <c r="BD37" s="5"/>
      <c r="BE37" s="5"/>
      <c r="BF37" s="5"/>
      <c r="BG37" s="5"/>
      <c r="BI37" s="5"/>
      <c r="BJ37" s="5"/>
      <c r="BK37" s="5"/>
      <c r="BL37" s="5"/>
      <c r="BM37" s="5"/>
      <c r="BN37" s="5"/>
      <c r="BO37" s="5"/>
      <c r="BP37" s="5"/>
      <c r="BQ37" s="5"/>
      <c r="BR37" s="5"/>
      <c r="BS37" s="5"/>
      <c r="BT37" s="5"/>
      <c r="BU37" s="5"/>
      <c r="BV37" s="5"/>
    </row>
    <row r="38" spans="1:74" x14ac:dyDescent="0.25">
      <c r="A38" s="5"/>
      <c r="B38" s="71"/>
      <c r="C38" s="71"/>
      <c r="D38" s="71"/>
      <c r="E38" s="71"/>
      <c r="F38" s="71"/>
      <c r="G38" s="5"/>
      <c r="H38" s="71"/>
      <c r="I38" s="5"/>
      <c r="J38" s="71"/>
      <c r="K38" s="5"/>
      <c r="L38" s="5"/>
      <c r="M38" s="5"/>
      <c r="N38" s="71"/>
      <c r="O38" s="5"/>
      <c r="P38" s="71"/>
      <c r="Q38" s="5"/>
      <c r="R38" s="71"/>
      <c r="S38" s="5"/>
      <c r="T38" s="5"/>
      <c r="U38" s="5"/>
      <c r="V38" s="5"/>
      <c r="W38" s="5"/>
      <c r="X38" s="5"/>
      <c r="Y38" s="71"/>
      <c r="Z38" s="5"/>
      <c r="AA38" s="71"/>
      <c r="AB38" s="5"/>
      <c r="AC38" s="71"/>
      <c r="AD38" s="5"/>
      <c r="AE38" s="71"/>
      <c r="AF38" s="5"/>
      <c r="AG38" s="5"/>
      <c r="AH38" s="5"/>
      <c r="AI38" s="5"/>
      <c r="AJ38" s="5"/>
      <c r="AK38" s="5"/>
      <c r="AL38" s="5"/>
      <c r="AN38" s="5"/>
      <c r="AO38" s="5"/>
      <c r="AP38" s="5"/>
      <c r="AQ38" s="5"/>
      <c r="AR38" s="5"/>
      <c r="AS38" s="5"/>
      <c r="AT38" s="5"/>
      <c r="AU38" s="5"/>
      <c r="AV38" s="5"/>
      <c r="AW38" s="5"/>
      <c r="AX38" s="5"/>
      <c r="AY38" s="5"/>
      <c r="AZ38" s="5"/>
      <c r="BA38" s="5"/>
      <c r="BB38" s="5"/>
      <c r="BC38" s="5"/>
      <c r="BD38" s="5"/>
      <c r="BE38" s="5"/>
      <c r="BF38" s="5"/>
      <c r="BG38" s="5"/>
      <c r="BI38" s="5"/>
      <c r="BJ38" s="5"/>
      <c r="BK38" s="5"/>
      <c r="BL38" s="5"/>
      <c r="BM38" s="5"/>
      <c r="BN38" s="5"/>
      <c r="BO38" s="5"/>
      <c r="BP38" s="5"/>
      <c r="BQ38" s="5"/>
      <c r="BR38" s="5"/>
      <c r="BS38" s="5"/>
      <c r="BT38" s="5"/>
      <c r="BU38" s="5"/>
      <c r="BV38" s="5"/>
    </row>
    <row r="39" spans="1:74" x14ac:dyDescent="0.25">
      <c r="A39" s="5"/>
      <c r="B39" s="71"/>
      <c r="C39" s="71"/>
      <c r="D39" s="71"/>
      <c r="E39" s="71"/>
      <c r="F39" s="71"/>
      <c r="G39" s="5"/>
      <c r="H39" s="71"/>
      <c r="I39" s="5"/>
      <c r="J39" s="71"/>
      <c r="K39" s="5"/>
      <c r="L39" s="5"/>
      <c r="M39" s="5"/>
      <c r="N39" s="71"/>
      <c r="O39" s="5"/>
      <c r="P39" s="71"/>
      <c r="Q39" s="5"/>
      <c r="R39" s="71"/>
      <c r="S39" s="5"/>
      <c r="T39" s="5"/>
      <c r="U39" s="5"/>
      <c r="V39" s="5"/>
      <c r="W39" s="5"/>
      <c r="X39" s="5"/>
      <c r="Y39" s="71"/>
      <c r="Z39" s="5"/>
      <c r="AA39" s="71"/>
      <c r="AB39" s="5"/>
      <c r="AC39" s="71"/>
      <c r="AD39" s="5"/>
      <c r="AE39" s="71"/>
      <c r="AF39" s="5"/>
      <c r="AG39" s="5"/>
      <c r="AH39" s="5"/>
      <c r="AI39" s="5"/>
      <c r="AJ39" s="5"/>
      <c r="AK39" s="5"/>
      <c r="AL39" s="5"/>
      <c r="AN39" s="5"/>
      <c r="AO39" s="5"/>
      <c r="AP39" s="5"/>
      <c r="AQ39" s="5"/>
      <c r="AR39" s="5"/>
      <c r="AS39" s="5"/>
      <c r="AT39" s="5"/>
      <c r="AU39" s="5"/>
      <c r="AV39" s="5"/>
      <c r="AW39" s="5"/>
      <c r="AX39" s="5"/>
      <c r="AY39" s="5"/>
      <c r="AZ39" s="5"/>
      <c r="BA39" s="5"/>
      <c r="BB39" s="5"/>
      <c r="BC39" s="5"/>
      <c r="BD39" s="5"/>
      <c r="BE39" s="5"/>
      <c r="BF39" s="5"/>
      <c r="BG39" s="5"/>
      <c r="BI39" s="5"/>
      <c r="BJ39" s="5"/>
      <c r="BK39" s="5"/>
      <c r="BL39" s="5"/>
      <c r="BM39" s="5"/>
      <c r="BN39" s="5"/>
      <c r="BO39" s="5"/>
      <c r="BP39" s="5"/>
      <c r="BQ39" s="5"/>
      <c r="BR39" s="5"/>
      <c r="BS39" s="5"/>
      <c r="BT39" s="5"/>
      <c r="BU39" s="5"/>
      <c r="BV39" s="5"/>
    </row>
    <row r="40" spans="1:74" x14ac:dyDescent="0.25">
      <c r="A40" s="5"/>
      <c r="B40" s="71"/>
      <c r="C40" s="71"/>
      <c r="D40" s="71"/>
      <c r="E40" s="71"/>
      <c r="F40" s="71"/>
      <c r="G40" s="5"/>
      <c r="H40" s="71"/>
      <c r="I40" s="5"/>
      <c r="J40" s="71"/>
      <c r="K40" s="5"/>
      <c r="L40" s="5"/>
      <c r="M40" s="5"/>
      <c r="N40" s="71"/>
      <c r="O40" s="5"/>
      <c r="P40" s="71"/>
      <c r="Q40" s="5"/>
      <c r="R40" s="71"/>
      <c r="S40" s="5"/>
      <c r="T40" s="5"/>
      <c r="U40" s="5"/>
      <c r="V40" s="5"/>
      <c r="W40" s="5"/>
      <c r="X40" s="5"/>
      <c r="Y40" s="71"/>
      <c r="Z40" s="5"/>
      <c r="AA40" s="71"/>
      <c r="AB40" s="5"/>
      <c r="AC40" s="71"/>
      <c r="AD40" s="5"/>
      <c r="AE40" s="71"/>
      <c r="AF40" s="5"/>
      <c r="AG40" s="5"/>
      <c r="AH40" s="5"/>
      <c r="AI40" s="5"/>
      <c r="AJ40" s="5"/>
      <c r="AK40" s="5"/>
      <c r="AL40" s="5"/>
      <c r="AN40" s="5"/>
      <c r="AO40" s="5"/>
      <c r="AP40" s="5"/>
      <c r="AQ40" s="5"/>
      <c r="AR40" s="5"/>
      <c r="AS40" s="5"/>
      <c r="AT40" s="5"/>
      <c r="AU40" s="5"/>
      <c r="AV40" s="5"/>
      <c r="AW40" s="5"/>
      <c r="AX40" s="5"/>
      <c r="AY40" s="5"/>
      <c r="AZ40" s="5"/>
      <c r="BA40" s="5"/>
      <c r="BB40" s="5"/>
      <c r="BC40" s="5"/>
      <c r="BD40" s="5"/>
      <c r="BE40" s="5"/>
      <c r="BF40" s="5"/>
      <c r="BG40" s="5"/>
      <c r="BI40" s="5"/>
      <c r="BJ40" s="5"/>
      <c r="BK40" s="5"/>
      <c r="BL40" s="5"/>
      <c r="BM40" s="5"/>
      <c r="BN40" s="5"/>
      <c r="BO40" s="5"/>
      <c r="BP40" s="5"/>
      <c r="BQ40" s="5"/>
      <c r="BR40" s="5"/>
      <c r="BS40" s="5"/>
      <c r="BT40" s="5"/>
      <c r="BU40" s="5"/>
      <c r="BV40" s="5"/>
    </row>
    <row r="41" spans="1:74" x14ac:dyDescent="0.25">
      <c r="A41" s="5"/>
      <c r="B41" s="71"/>
      <c r="C41" s="71"/>
      <c r="D41" s="71"/>
      <c r="E41" s="71"/>
      <c r="F41" s="71"/>
      <c r="G41" s="5"/>
      <c r="H41" s="71"/>
      <c r="I41" s="5"/>
      <c r="J41" s="71"/>
      <c r="K41" s="5"/>
      <c r="L41" s="5"/>
      <c r="M41" s="5"/>
      <c r="N41" s="71"/>
      <c r="O41" s="5"/>
      <c r="P41" s="71"/>
      <c r="Q41" s="5"/>
      <c r="R41" s="71"/>
      <c r="S41" s="5"/>
      <c r="T41" s="5"/>
      <c r="U41" s="5"/>
      <c r="V41" s="5"/>
      <c r="W41" s="5"/>
      <c r="X41" s="5"/>
      <c r="Y41" s="71"/>
      <c r="Z41" s="5"/>
      <c r="AA41" s="71"/>
      <c r="AB41" s="5"/>
      <c r="AC41" s="71"/>
      <c r="AD41" s="5"/>
      <c r="AE41" s="71"/>
      <c r="AF41" s="5"/>
      <c r="AG41" s="5"/>
      <c r="AH41" s="5"/>
      <c r="AI41" s="5"/>
      <c r="AJ41" s="5"/>
      <c r="AK41" s="5"/>
      <c r="AL41" s="5"/>
      <c r="AN41" s="5"/>
      <c r="AO41" s="5"/>
      <c r="AP41" s="5"/>
      <c r="AQ41" s="5"/>
      <c r="AR41" s="5"/>
      <c r="AS41" s="5"/>
      <c r="AT41" s="5"/>
      <c r="AU41" s="5"/>
      <c r="AV41" s="5"/>
      <c r="AW41" s="5"/>
      <c r="AX41" s="5"/>
      <c r="AY41" s="5"/>
      <c r="AZ41" s="5"/>
      <c r="BA41" s="5"/>
      <c r="BB41" s="5"/>
      <c r="BC41" s="5"/>
      <c r="BD41" s="5"/>
      <c r="BE41" s="5"/>
      <c r="BF41" s="5"/>
      <c r="BG41" s="5"/>
      <c r="BI41" s="5"/>
      <c r="BJ41" s="5"/>
      <c r="BK41" s="5"/>
      <c r="BL41" s="5"/>
      <c r="BM41" s="5"/>
      <c r="BN41" s="5"/>
      <c r="BO41" s="5"/>
      <c r="BP41" s="5"/>
      <c r="BQ41" s="5"/>
      <c r="BR41" s="5"/>
      <c r="BS41" s="5"/>
      <c r="BT41" s="5"/>
      <c r="BU41" s="5"/>
      <c r="BV41" s="5"/>
    </row>
    <row r="42" spans="1:74" x14ac:dyDescent="0.25">
      <c r="A42" s="5"/>
      <c r="B42" s="71"/>
      <c r="C42" s="71"/>
      <c r="D42" s="71"/>
      <c r="E42" s="71"/>
      <c r="F42" s="71"/>
      <c r="G42" s="5"/>
      <c r="H42" s="71"/>
      <c r="I42" s="5"/>
      <c r="J42" s="71"/>
      <c r="K42" s="5"/>
      <c r="L42" s="5"/>
      <c r="M42" s="5"/>
      <c r="N42" s="5"/>
      <c r="O42" s="5"/>
      <c r="P42" s="71"/>
      <c r="Q42" s="5"/>
      <c r="R42" s="71"/>
      <c r="S42" s="5"/>
      <c r="T42" s="5"/>
      <c r="U42" s="5"/>
      <c r="V42" s="5"/>
      <c r="W42" s="5"/>
      <c r="X42" s="5"/>
      <c r="Y42" s="71"/>
      <c r="Z42" s="5"/>
      <c r="AA42" s="71"/>
      <c r="AB42" s="5"/>
      <c r="AC42" s="71"/>
      <c r="AD42" s="5"/>
      <c r="AE42" s="71"/>
      <c r="AF42" s="5"/>
      <c r="AG42" s="5"/>
      <c r="AH42" s="5"/>
      <c r="AI42" s="5"/>
      <c r="AJ42" s="5"/>
      <c r="AK42" s="5"/>
      <c r="AL42" s="5"/>
      <c r="AN42" s="5"/>
      <c r="AO42" s="5"/>
      <c r="AP42" s="5"/>
      <c r="AQ42" s="5"/>
      <c r="AR42" s="5"/>
      <c r="AS42" s="5"/>
      <c r="AT42" s="5"/>
      <c r="AU42" s="5"/>
      <c r="AV42" s="5"/>
      <c r="AW42" s="5"/>
      <c r="AX42" s="5"/>
      <c r="AY42" s="5"/>
      <c r="AZ42" s="5"/>
      <c r="BA42" s="5"/>
      <c r="BB42" s="5"/>
      <c r="BC42" s="5"/>
      <c r="BD42" s="5"/>
      <c r="BE42" s="5"/>
      <c r="BF42" s="5"/>
      <c r="BG42" s="5"/>
      <c r="BI42" s="5"/>
      <c r="BJ42" s="5"/>
      <c r="BK42" s="5"/>
      <c r="BL42" s="5"/>
      <c r="BM42" s="5"/>
      <c r="BN42" s="5"/>
      <c r="BO42" s="5"/>
      <c r="BP42" s="5"/>
      <c r="BQ42" s="5"/>
      <c r="BR42" s="5"/>
      <c r="BS42" s="5"/>
      <c r="BT42" s="5"/>
      <c r="BU42" s="5"/>
      <c r="BV42" s="5"/>
    </row>
    <row r="43" spans="1:74" x14ac:dyDescent="0.25">
      <c r="A43" s="5"/>
      <c r="B43" s="71"/>
      <c r="C43" s="71"/>
      <c r="D43" s="71"/>
      <c r="E43" s="71"/>
      <c r="F43" s="71"/>
      <c r="G43" s="5"/>
      <c r="H43" s="71"/>
      <c r="I43" s="5"/>
      <c r="J43" s="71"/>
      <c r="K43" s="5"/>
      <c r="L43" s="5"/>
      <c r="M43" s="5"/>
      <c r="N43" s="5"/>
      <c r="O43" s="5"/>
      <c r="P43" s="71"/>
      <c r="Q43" s="5"/>
      <c r="R43" s="71"/>
      <c r="S43" s="5"/>
      <c r="T43" s="5"/>
      <c r="U43" s="5"/>
      <c r="V43" s="5"/>
      <c r="W43" s="5"/>
      <c r="X43" s="5"/>
      <c r="Y43" s="71"/>
      <c r="Z43" s="5"/>
      <c r="AA43" s="71"/>
      <c r="AB43" s="5"/>
      <c r="AC43" s="71"/>
      <c r="AD43" s="5"/>
      <c r="AE43" s="71"/>
      <c r="AF43" s="5"/>
      <c r="AG43" s="5"/>
      <c r="AH43" s="5"/>
      <c r="AI43" s="5"/>
      <c r="AJ43" s="5"/>
      <c r="AK43" s="5"/>
      <c r="AL43" s="5"/>
      <c r="AN43" s="5"/>
      <c r="AO43" s="5"/>
      <c r="AP43" s="5"/>
      <c r="AQ43" s="5"/>
      <c r="AR43" s="5"/>
      <c r="AS43" s="5"/>
      <c r="AT43" s="5"/>
      <c r="AU43" s="5"/>
      <c r="AV43" s="5"/>
      <c r="AW43" s="5"/>
      <c r="AX43" s="5"/>
      <c r="AY43" s="5"/>
      <c r="AZ43" s="5"/>
      <c r="BA43" s="5"/>
      <c r="BB43" s="5"/>
      <c r="BC43" s="5"/>
      <c r="BD43" s="5"/>
      <c r="BE43" s="5"/>
      <c r="BF43" s="5"/>
      <c r="BG43" s="5"/>
      <c r="BI43" s="5"/>
      <c r="BJ43" s="5"/>
      <c r="BK43" s="5"/>
      <c r="BL43" s="5"/>
      <c r="BM43" s="5"/>
      <c r="BN43" s="5"/>
      <c r="BO43" s="5"/>
      <c r="BP43" s="5"/>
      <c r="BQ43" s="5"/>
      <c r="BR43" s="5"/>
      <c r="BS43" s="5"/>
      <c r="BT43" s="5"/>
      <c r="BU43" s="5"/>
      <c r="BV43" s="5"/>
    </row>
    <row r="44" spans="1:74" x14ac:dyDescent="0.25">
      <c r="A44" s="5"/>
      <c r="B44" s="71"/>
      <c r="C44" s="71"/>
      <c r="D44" s="71"/>
      <c r="E44" s="71"/>
      <c r="F44" s="71"/>
      <c r="G44" s="5"/>
      <c r="H44" s="71"/>
      <c r="I44" s="5"/>
      <c r="J44" s="71"/>
      <c r="K44" s="5"/>
      <c r="L44" s="5"/>
      <c r="M44" s="5"/>
      <c r="N44" s="5"/>
      <c r="O44" s="5"/>
      <c r="P44" s="71"/>
      <c r="Q44" s="5"/>
      <c r="R44" s="71"/>
      <c r="S44" s="5"/>
      <c r="T44" s="5"/>
      <c r="U44" s="5"/>
      <c r="V44" s="5"/>
      <c r="W44" s="5"/>
      <c r="X44" s="5"/>
      <c r="Y44" s="71"/>
      <c r="Z44" s="5"/>
      <c r="AA44" s="71"/>
      <c r="AB44" s="5"/>
      <c r="AC44" s="71"/>
      <c r="AD44" s="5"/>
      <c r="AE44" s="71"/>
      <c r="AF44" s="5"/>
      <c r="AG44" s="5"/>
      <c r="AH44" s="5"/>
      <c r="AI44" s="5"/>
      <c r="AJ44" s="5"/>
      <c r="AK44" s="5"/>
      <c r="AL44" s="5"/>
      <c r="AN44" s="5"/>
      <c r="AO44" s="5"/>
      <c r="AP44" s="5"/>
      <c r="AQ44" s="5"/>
      <c r="AR44" s="5"/>
      <c r="AS44" s="5"/>
      <c r="AT44" s="5"/>
      <c r="AU44" s="5"/>
      <c r="AV44" s="5"/>
      <c r="AW44" s="5"/>
      <c r="AX44" s="5"/>
      <c r="AY44" s="5"/>
      <c r="AZ44" s="5"/>
      <c r="BA44" s="5"/>
      <c r="BB44" s="5"/>
      <c r="BC44" s="5"/>
      <c r="BD44" s="5"/>
      <c r="BE44" s="5"/>
      <c r="BF44" s="5"/>
      <c r="BG44" s="5"/>
      <c r="BI44" s="5"/>
      <c r="BJ44" s="5"/>
      <c r="BK44" s="5"/>
      <c r="BL44" s="5"/>
      <c r="BM44" s="5"/>
      <c r="BN44" s="5"/>
      <c r="BO44" s="5"/>
      <c r="BP44" s="5"/>
      <c r="BQ44" s="5"/>
      <c r="BR44" s="5"/>
      <c r="BS44" s="5"/>
      <c r="BT44" s="5"/>
      <c r="BU44" s="5"/>
      <c r="BV44" s="5"/>
    </row>
    <row r="45" spans="1:74" x14ac:dyDescent="0.25">
      <c r="A45" s="5"/>
      <c r="B45" s="71"/>
      <c r="C45" s="71"/>
      <c r="D45" s="71"/>
      <c r="E45" s="71"/>
      <c r="F45" s="71"/>
      <c r="G45" s="5"/>
      <c r="H45" s="71"/>
      <c r="I45" s="5"/>
      <c r="J45" s="71"/>
      <c r="K45" s="5"/>
      <c r="L45" s="5"/>
      <c r="M45" s="5"/>
      <c r="N45" s="5"/>
      <c r="O45" s="5"/>
      <c r="P45" s="71"/>
      <c r="Q45" s="5"/>
      <c r="R45" s="71"/>
      <c r="S45" s="5"/>
      <c r="T45" s="5"/>
      <c r="U45" s="5"/>
      <c r="V45" s="5"/>
      <c r="W45" s="5"/>
      <c r="X45" s="5"/>
      <c r="Y45" s="71"/>
      <c r="Z45" s="5"/>
      <c r="AA45" s="71"/>
      <c r="AB45" s="5"/>
      <c r="AC45" s="71"/>
      <c r="AD45" s="5"/>
      <c r="AE45" s="71"/>
      <c r="AF45" s="5"/>
      <c r="AG45" s="5"/>
      <c r="AH45" s="5"/>
      <c r="AI45" s="5"/>
      <c r="AJ45" s="5"/>
      <c r="AK45" s="5"/>
      <c r="AL45" s="5"/>
      <c r="AN45" s="5"/>
      <c r="AO45" s="5"/>
      <c r="AP45" s="5"/>
      <c r="AQ45" s="5"/>
      <c r="AR45" s="5"/>
      <c r="AS45" s="5"/>
      <c r="AT45" s="5"/>
      <c r="AU45" s="5"/>
      <c r="AV45" s="5"/>
      <c r="AW45" s="5"/>
      <c r="AX45" s="5"/>
      <c r="AY45" s="5"/>
      <c r="AZ45" s="5"/>
      <c r="BA45" s="5"/>
      <c r="BB45" s="5"/>
      <c r="BC45" s="5"/>
      <c r="BD45" s="5"/>
      <c r="BE45" s="5"/>
      <c r="BF45" s="5"/>
      <c r="BG45" s="5"/>
      <c r="BI45" s="5"/>
      <c r="BJ45" s="5"/>
      <c r="BK45" s="5"/>
      <c r="BL45" s="5"/>
      <c r="BM45" s="5"/>
      <c r="BN45" s="5"/>
      <c r="BO45" s="5"/>
      <c r="BP45" s="5"/>
      <c r="BQ45" s="5"/>
      <c r="BR45" s="5"/>
      <c r="BS45" s="5"/>
      <c r="BT45" s="5"/>
      <c r="BU45" s="5"/>
      <c r="BV45" s="5"/>
    </row>
    <row r="46" spans="1:74" x14ac:dyDescent="0.25">
      <c r="A46" s="5"/>
      <c r="B46" s="71"/>
      <c r="C46" s="71"/>
      <c r="D46" s="71"/>
      <c r="E46" s="71"/>
      <c r="F46" s="71"/>
      <c r="G46" s="5"/>
      <c r="H46" s="71"/>
      <c r="I46" s="5"/>
      <c r="J46" s="71"/>
      <c r="K46" s="5"/>
      <c r="L46" s="5"/>
      <c r="M46" s="5"/>
      <c r="N46" s="5"/>
      <c r="O46" s="5"/>
      <c r="P46" s="71"/>
      <c r="Q46" s="5"/>
      <c r="R46" s="71"/>
      <c r="S46" s="5"/>
      <c r="T46" s="5"/>
      <c r="U46" s="5"/>
      <c r="V46" s="5"/>
      <c r="W46" s="5"/>
      <c r="X46" s="5"/>
      <c r="Y46" s="71"/>
      <c r="Z46" s="5"/>
      <c r="AA46" s="71"/>
      <c r="AB46" s="5"/>
      <c r="AC46" s="71"/>
      <c r="AD46" s="5"/>
      <c r="AE46" s="71"/>
      <c r="AF46" s="5"/>
      <c r="AG46" s="5"/>
      <c r="AH46" s="5"/>
      <c r="AI46" s="5"/>
      <c r="AJ46" s="5"/>
      <c r="AK46" s="5"/>
      <c r="AL46" s="5"/>
      <c r="AN46" s="5"/>
      <c r="AO46" s="5"/>
      <c r="AP46" s="5"/>
      <c r="AQ46" s="5"/>
      <c r="AR46" s="5"/>
      <c r="AS46" s="5"/>
      <c r="AT46" s="5"/>
      <c r="AU46" s="5"/>
      <c r="AV46" s="5"/>
      <c r="AW46" s="5"/>
      <c r="AX46" s="5"/>
      <c r="AY46" s="5"/>
      <c r="AZ46" s="5"/>
      <c r="BA46" s="5"/>
      <c r="BB46" s="5"/>
      <c r="BC46" s="5"/>
      <c r="BD46" s="5"/>
      <c r="BE46" s="5"/>
      <c r="BF46" s="5"/>
      <c r="BG46" s="5"/>
      <c r="BI46" s="5"/>
      <c r="BJ46" s="5"/>
      <c r="BK46" s="5"/>
      <c r="BL46" s="5"/>
      <c r="BM46" s="5"/>
      <c r="BN46" s="5"/>
      <c r="BO46" s="5"/>
      <c r="BP46" s="5"/>
      <c r="BQ46" s="5"/>
      <c r="BR46" s="5"/>
      <c r="BS46" s="5"/>
      <c r="BT46" s="5"/>
      <c r="BU46" s="5"/>
      <c r="BV46" s="5"/>
    </row>
    <row r="47" spans="1:74" x14ac:dyDescent="0.25">
      <c r="A47" s="5"/>
      <c r="B47" s="71"/>
      <c r="C47" s="71"/>
      <c r="D47" s="71"/>
      <c r="E47" s="71"/>
      <c r="F47" s="71"/>
      <c r="G47" s="5"/>
      <c r="H47" s="71"/>
      <c r="I47" s="5"/>
      <c r="J47" s="71"/>
      <c r="K47" s="5"/>
      <c r="L47" s="5"/>
      <c r="M47" s="5"/>
      <c r="N47" s="5"/>
      <c r="O47" s="5"/>
      <c r="P47" s="71"/>
      <c r="Q47" s="5"/>
      <c r="R47" s="71"/>
      <c r="S47" s="5"/>
      <c r="T47" s="5"/>
      <c r="U47" s="5"/>
      <c r="V47" s="5"/>
      <c r="W47" s="5"/>
      <c r="X47" s="5"/>
      <c r="Y47" s="71"/>
      <c r="Z47" s="5"/>
      <c r="AA47" s="71"/>
      <c r="AB47" s="5"/>
      <c r="AC47" s="71"/>
      <c r="AD47" s="5"/>
      <c r="AE47" s="71"/>
      <c r="AF47" s="5"/>
      <c r="AG47" s="5"/>
      <c r="AH47" s="5"/>
      <c r="AI47" s="5"/>
      <c r="AJ47" s="5"/>
      <c r="AK47" s="5"/>
      <c r="AL47" s="5"/>
      <c r="AN47" s="5"/>
      <c r="AO47" s="5"/>
      <c r="AP47" s="5"/>
      <c r="AQ47" s="5"/>
      <c r="AR47" s="5"/>
      <c r="AS47" s="5"/>
      <c r="AT47" s="5"/>
      <c r="AU47" s="5"/>
      <c r="AV47" s="5"/>
      <c r="AW47" s="5"/>
      <c r="AX47" s="5"/>
      <c r="AY47" s="5"/>
      <c r="AZ47" s="5"/>
      <c r="BA47" s="5"/>
      <c r="BB47" s="5"/>
      <c r="BC47" s="5"/>
      <c r="BD47" s="5"/>
      <c r="BE47" s="5"/>
      <c r="BF47" s="5"/>
      <c r="BG47" s="5"/>
      <c r="BI47" s="5"/>
      <c r="BJ47" s="5"/>
      <c r="BK47" s="5"/>
      <c r="BL47" s="5"/>
      <c r="BM47" s="5"/>
      <c r="BN47" s="5"/>
      <c r="BO47" s="5"/>
      <c r="BP47" s="5"/>
      <c r="BQ47" s="5"/>
      <c r="BR47" s="5"/>
      <c r="BS47" s="5"/>
      <c r="BT47" s="5"/>
      <c r="BU47" s="5"/>
      <c r="BV47" s="5"/>
    </row>
    <row r="48" spans="1:74" x14ac:dyDescent="0.25">
      <c r="A48" s="5"/>
      <c r="B48" s="71"/>
      <c r="C48" s="71"/>
      <c r="D48" s="71"/>
      <c r="E48" s="71"/>
      <c r="F48" s="71"/>
      <c r="G48" s="5"/>
      <c r="H48" s="71"/>
      <c r="I48" s="5"/>
      <c r="J48" s="71"/>
      <c r="K48" s="5"/>
      <c r="L48" s="5"/>
      <c r="M48" s="5"/>
      <c r="N48" s="5"/>
      <c r="O48" s="5"/>
      <c r="P48" s="71"/>
      <c r="Q48" s="5"/>
      <c r="R48" s="71"/>
      <c r="S48" s="5"/>
      <c r="T48" s="5"/>
      <c r="U48" s="5"/>
      <c r="V48" s="5"/>
      <c r="W48" s="5"/>
      <c r="X48" s="5"/>
      <c r="Y48" s="71"/>
      <c r="Z48" s="5"/>
      <c r="AA48" s="71"/>
      <c r="AB48" s="5"/>
      <c r="AC48" s="71"/>
      <c r="AD48" s="5"/>
      <c r="AE48" s="71"/>
      <c r="AF48" s="5"/>
      <c r="AG48" s="5"/>
      <c r="AH48" s="5"/>
      <c r="AI48" s="5"/>
      <c r="AJ48" s="5"/>
      <c r="AK48" s="5"/>
      <c r="AL48" s="5"/>
      <c r="AN48" s="5"/>
      <c r="AO48" s="5"/>
      <c r="AP48" s="5"/>
      <c r="AQ48" s="5"/>
      <c r="AR48" s="5"/>
      <c r="AS48" s="5"/>
      <c r="AT48" s="5"/>
      <c r="AU48" s="5"/>
      <c r="AV48" s="5"/>
      <c r="AW48" s="5"/>
      <c r="AX48" s="5"/>
      <c r="AY48" s="5"/>
      <c r="AZ48" s="5"/>
      <c r="BA48" s="5"/>
      <c r="BB48" s="5"/>
      <c r="BC48" s="5"/>
      <c r="BD48" s="5"/>
      <c r="BE48" s="5"/>
      <c r="BF48" s="5"/>
      <c r="BG48" s="5"/>
      <c r="BI48" s="5"/>
      <c r="BJ48" s="5"/>
      <c r="BK48" s="5"/>
      <c r="BL48" s="5"/>
      <c r="BM48" s="5"/>
      <c r="BN48" s="5"/>
      <c r="BO48" s="5"/>
      <c r="BP48" s="5"/>
      <c r="BQ48" s="5"/>
      <c r="BR48" s="5"/>
      <c r="BS48" s="5"/>
      <c r="BT48" s="5"/>
      <c r="BU48" s="5"/>
      <c r="BV48" s="5"/>
    </row>
    <row r="49" spans="1:74" x14ac:dyDescent="0.25">
      <c r="A49" s="5"/>
      <c r="B49" s="71"/>
      <c r="C49" s="71"/>
      <c r="D49" s="71"/>
      <c r="E49" s="71"/>
      <c r="F49" s="71"/>
      <c r="G49" s="5"/>
      <c r="H49" s="71"/>
      <c r="I49" s="5"/>
      <c r="J49" s="71"/>
      <c r="K49" s="5"/>
      <c r="L49" s="5"/>
      <c r="M49" s="5"/>
      <c r="N49" s="5"/>
      <c r="O49" s="5"/>
      <c r="P49" s="71"/>
      <c r="Q49" s="5"/>
      <c r="R49" s="71"/>
      <c r="S49" s="5"/>
      <c r="T49" s="5"/>
      <c r="U49" s="5"/>
      <c r="V49" s="5"/>
      <c r="W49" s="5"/>
      <c r="X49" s="5"/>
      <c r="Y49" s="71"/>
      <c r="Z49" s="5"/>
      <c r="AA49" s="71"/>
      <c r="AB49" s="5"/>
      <c r="AC49" s="71"/>
      <c r="AD49" s="5"/>
      <c r="AE49" s="71"/>
      <c r="AF49" s="5"/>
      <c r="AG49" s="5"/>
      <c r="AH49" s="5"/>
      <c r="AI49" s="5"/>
      <c r="AJ49" s="5"/>
      <c r="AK49" s="5"/>
      <c r="AL49" s="5"/>
      <c r="AN49" s="5"/>
      <c r="AO49" s="5"/>
      <c r="AP49" s="5"/>
      <c r="AQ49" s="5"/>
      <c r="AR49" s="5"/>
      <c r="AS49" s="5"/>
      <c r="AT49" s="5"/>
      <c r="AU49" s="5"/>
      <c r="AV49" s="5"/>
      <c r="AW49" s="5"/>
      <c r="AX49" s="5"/>
      <c r="AY49" s="5"/>
      <c r="AZ49" s="5"/>
      <c r="BA49" s="5"/>
      <c r="BB49" s="5"/>
      <c r="BC49" s="5"/>
      <c r="BD49" s="5"/>
      <c r="BE49" s="5"/>
      <c r="BF49" s="5"/>
      <c r="BG49" s="5"/>
      <c r="BI49" s="5"/>
      <c r="BJ49" s="5"/>
      <c r="BK49" s="5"/>
      <c r="BL49" s="5"/>
      <c r="BM49" s="5"/>
      <c r="BN49" s="5"/>
      <c r="BO49" s="5"/>
      <c r="BP49" s="5"/>
      <c r="BQ49" s="5"/>
      <c r="BR49" s="5"/>
      <c r="BS49" s="5"/>
      <c r="BT49" s="5"/>
      <c r="BU49" s="5"/>
      <c r="BV49" s="5"/>
    </row>
    <row r="50" spans="1:74" x14ac:dyDescent="0.25">
      <c r="A50" s="5"/>
      <c r="B50" s="71"/>
      <c r="C50" s="71"/>
      <c r="D50" s="71"/>
      <c r="E50" s="71"/>
      <c r="F50" s="71"/>
      <c r="G50" s="5"/>
      <c r="H50" s="71"/>
      <c r="I50" s="5"/>
      <c r="J50" s="71"/>
      <c r="K50" s="5"/>
      <c r="L50" s="5"/>
      <c r="M50" s="5"/>
      <c r="N50" s="5"/>
      <c r="O50" s="5"/>
      <c r="P50" s="71"/>
      <c r="Q50" s="5"/>
      <c r="R50" s="71"/>
      <c r="S50" s="5"/>
      <c r="T50" s="5"/>
      <c r="U50" s="5"/>
      <c r="V50" s="5"/>
      <c r="W50" s="5"/>
      <c r="X50" s="5"/>
      <c r="Y50" s="71"/>
      <c r="Z50" s="5"/>
      <c r="AA50" s="71"/>
      <c r="AB50" s="5"/>
      <c r="AC50" s="71"/>
      <c r="AD50" s="5"/>
      <c r="AE50" s="71"/>
      <c r="AF50" s="5"/>
      <c r="AG50" s="5"/>
      <c r="AH50" s="5"/>
      <c r="AI50" s="5"/>
      <c r="AJ50" s="5"/>
      <c r="AK50" s="5"/>
      <c r="AL50" s="5"/>
      <c r="AN50" s="5"/>
      <c r="AO50" s="5"/>
      <c r="AP50" s="5"/>
      <c r="AQ50" s="5"/>
      <c r="AR50" s="5"/>
      <c r="AS50" s="5"/>
      <c r="AT50" s="5"/>
      <c r="AU50" s="5"/>
      <c r="AV50" s="5"/>
      <c r="AW50" s="5"/>
      <c r="AX50" s="5"/>
      <c r="AY50" s="5"/>
      <c r="AZ50" s="5"/>
      <c r="BA50" s="5"/>
      <c r="BB50" s="5"/>
      <c r="BC50" s="5"/>
      <c r="BD50" s="5"/>
      <c r="BE50" s="5"/>
      <c r="BF50" s="5"/>
      <c r="BG50" s="5"/>
      <c r="BI50" s="5"/>
      <c r="BJ50" s="5"/>
      <c r="BK50" s="5"/>
      <c r="BL50" s="5"/>
      <c r="BM50" s="5"/>
      <c r="BN50" s="5"/>
      <c r="BO50" s="5"/>
      <c r="BP50" s="5"/>
      <c r="BQ50" s="5"/>
      <c r="BR50" s="5"/>
      <c r="BS50" s="5"/>
      <c r="BT50" s="5"/>
      <c r="BU50" s="5"/>
      <c r="BV50" s="5"/>
    </row>
    <row r="51" spans="1:74" x14ac:dyDescent="0.25">
      <c r="A51" s="5"/>
      <c r="B51" s="71"/>
      <c r="C51" s="71"/>
      <c r="D51" s="71"/>
      <c r="E51" s="71"/>
      <c r="F51" s="71"/>
      <c r="G51" s="5"/>
      <c r="H51" s="71"/>
      <c r="I51" s="5"/>
      <c r="J51" s="71"/>
      <c r="K51" s="5"/>
      <c r="L51" s="5"/>
      <c r="M51" s="5"/>
      <c r="N51" s="5"/>
      <c r="O51" s="5"/>
      <c r="P51" s="71"/>
      <c r="Q51" s="5"/>
      <c r="R51" s="71"/>
      <c r="S51" s="5"/>
      <c r="T51" s="5"/>
      <c r="U51" s="5"/>
      <c r="V51" s="5"/>
      <c r="W51" s="5"/>
      <c r="X51" s="5"/>
      <c r="Y51" s="71"/>
      <c r="Z51" s="5"/>
      <c r="AA51" s="71"/>
      <c r="AB51" s="5"/>
      <c r="AC51" s="71"/>
      <c r="AD51" s="5"/>
      <c r="AE51" s="71"/>
      <c r="AF51" s="5"/>
      <c r="AG51" s="5"/>
      <c r="AH51" s="5"/>
      <c r="AI51" s="5"/>
      <c r="AJ51" s="5"/>
      <c r="AK51" s="5"/>
      <c r="AL51" s="5"/>
      <c r="AN51" s="5"/>
      <c r="AO51" s="5"/>
      <c r="AP51" s="5"/>
      <c r="AQ51" s="5"/>
      <c r="AR51" s="5"/>
      <c r="AS51" s="5"/>
      <c r="AT51" s="5"/>
      <c r="AU51" s="5"/>
      <c r="AV51" s="5"/>
      <c r="AW51" s="5"/>
      <c r="AX51" s="5"/>
      <c r="AY51" s="5"/>
      <c r="AZ51" s="5"/>
      <c r="BA51" s="5"/>
      <c r="BB51" s="5"/>
      <c r="BC51" s="5"/>
      <c r="BD51" s="5"/>
      <c r="BE51" s="5"/>
      <c r="BF51" s="5"/>
      <c r="BG51" s="5"/>
      <c r="BI51" s="5"/>
      <c r="BJ51" s="5"/>
      <c r="BK51" s="5"/>
      <c r="BL51" s="5"/>
      <c r="BM51" s="5"/>
      <c r="BN51" s="5"/>
      <c r="BO51" s="5"/>
      <c r="BP51" s="5"/>
      <c r="BQ51" s="5"/>
      <c r="BR51" s="5"/>
      <c r="BS51" s="5"/>
      <c r="BT51" s="5"/>
      <c r="BU51" s="5"/>
      <c r="BV51" s="5"/>
    </row>
    <row r="52" spans="1:74" x14ac:dyDescent="0.25">
      <c r="A52" s="5"/>
      <c r="B52" s="71"/>
      <c r="C52" s="71"/>
      <c r="D52" s="71"/>
      <c r="E52" s="71"/>
      <c r="F52" s="71"/>
      <c r="G52" s="5"/>
      <c r="H52" s="71"/>
      <c r="I52" s="5"/>
      <c r="J52" s="71"/>
      <c r="K52" s="5"/>
      <c r="L52" s="5"/>
      <c r="M52" s="5"/>
      <c r="N52" s="5"/>
      <c r="O52" s="5"/>
      <c r="P52" s="71"/>
      <c r="Q52" s="5"/>
      <c r="R52" s="71"/>
      <c r="S52" s="5"/>
      <c r="T52" s="5"/>
      <c r="U52" s="5"/>
      <c r="V52" s="5"/>
      <c r="W52" s="5"/>
      <c r="X52" s="5"/>
      <c r="Y52" s="71"/>
      <c r="Z52" s="5"/>
      <c r="AA52" s="71"/>
      <c r="AB52" s="5"/>
      <c r="AC52" s="71"/>
      <c r="AD52" s="5"/>
      <c r="AE52" s="71"/>
      <c r="AF52" s="5"/>
      <c r="AG52" s="5"/>
      <c r="AH52" s="5"/>
      <c r="AI52" s="5"/>
      <c r="AJ52" s="5"/>
      <c r="AK52" s="5"/>
      <c r="AL52" s="5"/>
      <c r="AN52" s="5"/>
      <c r="AO52" s="5"/>
      <c r="AP52" s="5"/>
      <c r="AQ52" s="5"/>
      <c r="AR52" s="5"/>
      <c r="AS52" s="5"/>
      <c r="AT52" s="5"/>
      <c r="AU52" s="5"/>
      <c r="AV52" s="5"/>
      <c r="AW52" s="5"/>
      <c r="AX52" s="5"/>
      <c r="AY52" s="5"/>
      <c r="AZ52" s="5"/>
      <c r="BA52" s="5"/>
      <c r="BB52" s="5"/>
      <c r="BC52" s="5"/>
      <c r="BD52" s="5"/>
      <c r="BE52" s="5"/>
      <c r="BF52" s="5"/>
      <c r="BG52" s="5"/>
      <c r="BI52" s="5"/>
      <c r="BJ52" s="5"/>
      <c r="BK52" s="5"/>
      <c r="BL52" s="5"/>
      <c r="BM52" s="5"/>
      <c r="BN52" s="5"/>
      <c r="BO52" s="5"/>
      <c r="BP52" s="5"/>
      <c r="BQ52" s="5"/>
      <c r="BR52" s="5"/>
      <c r="BS52" s="5"/>
      <c r="BT52" s="5"/>
      <c r="BU52" s="5"/>
      <c r="BV52" s="5"/>
    </row>
    <row r="53" spans="1:74" x14ac:dyDescent="0.25">
      <c r="A53" s="5"/>
      <c r="B53" s="71"/>
      <c r="C53" s="71"/>
      <c r="D53" s="71"/>
      <c r="E53" s="71"/>
      <c r="F53" s="71"/>
      <c r="G53" s="5"/>
      <c r="H53" s="71"/>
      <c r="I53" s="5"/>
      <c r="J53" s="71"/>
      <c r="K53" s="5"/>
      <c r="L53" s="5"/>
      <c r="M53" s="5"/>
      <c r="N53" s="5"/>
      <c r="O53" s="5"/>
      <c r="P53" s="71"/>
      <c r="Q53" s="5"/>
      <c r="R53" s="71"/>
      <c r="S53" s="5"/>
      <c r="T53" s="5"/>
      <c r="U53" s="5"/>
      <c r="V53" s="5"/>
      <c r="W53" s="5"/>
      <c r="X53" s="5"/>
      <c r="Y53" s="71"/>
      <c r="Z53" s="5"/>
      <c r="AA53" s="71"/>
      <c r="AB53" s="5"/>
      <c r="AC53" s="71"/>
      <c r="AD53" s="5"/>
      <c r="AE53" s="71"/>
      <c r="AF53" s="5"/>
      <c r="AG53" s="5"/>
      <c r="AH53" s="5"/>
      <c r="AI53" s="5"/>
      <c r="AJ53" s="5"/>
      <c r="AK53" s="5"/>
      <c r="AL53" s="5"/>
      <c r="AN53" s="5"/>
      <c r="AO53" s="5"/>
      <c r="AP53" s="5"/>
      <c r="AQ53" s="5"/>
      <c r="AR53" s="5"/>
      <c r="AS53" s="5"/>
      <c r="AT53" s="5"/>
      <c r="AU53" s="5"/>
      <c r="AV53" s="5"/>
      <c r="AW53" s="5"/>
      <c r="AX53" s="5"/>
      <c r="AY53" s="5"/>
      <c r="AZ53" s="5"/>
      <c r="BA53" s="5"/>
      <c r="BB53" s="5"/>
      <c r="BC53" s="5"/>
      <c r="BD53" s="5"/>
      <c r="BE53" s="5"/>
      <c r="BF53" s="5"/>
      <c r="BG53" s="5"/>
      <c r="BI53" s="5"/>
      <c r="BJ53" s="5"/>
      <c r="BK53" s="5"/>
      <c r="BL53" s="5"/>
      <c r="BM53" s="5"/>
      <c r="BN53" s="5"/>
      <c r="BO53" s="5"/>
      <c r="BP53" s="5"/>
      <c r="BQ53" s="5"/>
      <c r="BR53" s="5"/>
      <c r="BS53" s="5"/>
      <c r="BT53" s="5"/>
      <c r="BU53" s="5"/>
      <c r="BV53" s="5"/>
    </row>
    <row r="54" spans="1:74" x14ac:dyDescent="0.25">
      <c r="A54" s="5"/>
      <c r="B54" s="71"/>
      <c r="C54" s="71"/>
      <c r="D54" s="71"/>
      <c r="E54" s="71"/>
      <c r="F54" s="71"/>
      <c r="G54" s="5"/>
      <c r="H54" s="71"/>
      <c r="I54" s="5"/>
      <c r="J54" s="71"/>
      <c r="K54" s="5"/>
      <c r="L54" s="5"/>
      <c r="M54" s="5"/>
      <c r="N54" s="5"/>
      <c r="O54" s="5"/>
      <c r="P54" s="71"/>
      <c r="Q54" s="5"/>
      <c r="R54" s="71"/>
      <c r="S54" s="5"/>
      <c r="T54" s="5"/>
      <c r="U54" s="5"/>
      <c r="V54" s="5"/>
      <c r="W54" s="5"/>
      <c r="X54" s="5"/>
      <c r="Y54" s="71"/>
      <c r="Z54" s="5"/>
      <c r="AA54" s="71"/>
      <c r="AB54" s="5"/>
      <c r="AC54" s="71"/>
      <c r="AD54" s="5"/>
      <c r="AE54" s="71"/>
      <c r="AF54" s="5"/>
      <c r="AG54" s="5"/>
      <c r="AH54" s="5"/>
      <c r="AI54" s="5"/>
      <c r="AJ54" s="5"/>
      <c r="AK54" s="5"/>
      <c r="AL54" s="5"/>
      <c r="AN54" s="5"/>
      <c r="AO54" s="5"/>
      <c r="AP54" s="5"/>
      <c r="AQ54" s="5"/>
      <c r="AR54" s="5"/>
      <c r="AS54" s="5"/>
      <c r="AT54" s="5"/>
      <c r="AU54" s="5"/>
      <c r="AV54" s="5"/>
      <c r="AW54" s="5"/>
      <c r="AX54" s="5"/>
      <c r="AY54" s="5"/>
      <c r="AZ54" s="5"/>
      <c r="BA54" s="5"/>
      <c r="BB54" s="5"/>
      <c r="BC54" s="5"/>
      <c r="BD54" s="5"/>
      <c r="BE54" s="5"/>
      <c r="BF54" s="5"/>
      <c r="BG54" s="5"/>
      <c r="BI54" s="5"/>
      <c r="BJ54" s="5"/>
      <c r="BK54" s="5"/>
      <c r="BL54" s="5"/>
      <c r="BM54" s="5"/>
      <c r="BN54" s="5"/>
      <c r="BO54" s="5"/>
      <c r="BP54" s="5"/>
      <c r="BQ54" s="5"/>
      <c r="BR54" s="5"/>
      <c r="BS54" s="5"/>
      <c r="BT54" s="5"/>
      <c r="BU54" s="5"/>
      <c r="BV54" s="5"/>
    </row>
    <row r="55" spans="1:74" x14ac:dyDescent="0.25">
      <c r="A55" s="5"/>
      <c r="B55" s="71"/>
      <c r="C55" s="71"/>
      <c r="D55" s="71"/>
      <c r="E55" s="71"/>
      <c r="F55" s="71"/>
      <c r="G55" s="5"/>
      <c r="H55" s="71"/>
      <c r="I55" s="5"/>
      <c r="J55" s="71"/>
      <c r="K55" s="5"/>
      <c r="L55" s="5"/>
      <c r="M55" s="5"/>
      <c r="N55" s="5"/>
      <c r="O55" s="5"/>
      <c r="P55" s="71"/>
      <c r="Q55" s="5"/>
      <c r="R55" s="71"/>
      <c r="S55" s="5"/>
      <c r="T55" s="5"/>
      <c r="U55" s="5"/>
      <c r="V55" s="5"/>
      <c r="W55" s="5"/>
      <c r="X55" s="5"/>
      <c r="Y55" s="71"/>
      <c r="Z55" s="5"/>
      <c r="AA55" s="71"/>
      <c r="AB55" s="5"/>
      <c r="AC55" s="71"/>
      <c r="AD55" s="5"/>
      <c r="AE55" s="71"/>
      <c r="AF55" s="5"/>
      <c r="AG55" s="5"/>
      <c r="AH55" s="5"/>
      <c r="AI55" s="5"/>
      <c r="AJ55" s="5"/>
      <c r="AK55" s="5"/>
      <c r="AL55" s="5"/>
      <c r="AN55" s="5"/>
      <c r="AO55" s="5"/>
      <c r="AP55" s="5"/>
      <c r="AQ55" s="5"/>
      <c r="AR55" s="5"/>
      <c r="AS55" s="5"/>
      <c r="AT55" s="5"/>
      <c r="AU55" s="5"/>
      <c r="AV55" s="5"/>
      <c r="AW55" s="5"/>
      <c r="AX55" s="5"/>
      <c r="AY55" s="5"/>
      <c r="AZ55" s="5"/>
      <c r="BA55" s="5"/>
      <c r="BB55" s="5"/>
      <c r="BC55" s="5"/>
      <c r="BD55" s="5"/>
      <c r="BE55" s="5"/>
      <c r="BF55" s="5"/>
      <c r="BG55" s="5"/>
      <c r="BI55" s="5"/>
      <c r="BJ55" s="5"/>
      <c r="BK55" s="5"/>
      <c r="BL55" s="5"/>
      <c r="BM55" s="5"/>
      <c r="BN55" s="5"/>
      <c r="BO55" s="5"/>
      <c r="BP55" s="5"/>
      <c r="BQ55" s="5"/>
      <c r="BR55" s="5"/>
      <c r="BS55" s="5"/>
      <c r="BT55" s="5"/>
      <c r="BU55" s="5"/>
      <c r="BV55" s="5"/>
    </row>
    <row r="56" spans="1:74" x14ac:dyDescent="0.25">
      <c r="A56" s="5"/>
      <c r="B56" s="71"/>
      <c r="C56" s="71"/>
      <c r="D56" s="71"/>
      <c r="E56" s="71"/>
      <c r="F56" s="71"/>
      <c r="G56" s="5"/>
      <c r="H56" s="71"/>
      <c r="I56" s="5"/>
      <c r="J56" s="71"/>
      <c r="K56" s="5"/>
      <c r="L56" s="5"/>
      <c r="M56" s="5"/>
      <c r="N56" s="5"/>
      <c r="O56" s="5"/>
      <c r="P56" s="71"/>
      <c r="Q56" s="5"/>
      <c r="R56" s="71"/>
      <c r="S56" s="5"/>
      <c r="T56" s="5"/>
      <c r="U56" s="5"/>
      <c r="V56" s="5"/>
      <c r="W56" s="5"/>
      <c r="X56" s="5"/>
      <c r="Y56" s="71"/>
      <c r="Z56" s="5"/>
      <c r="AA56" s="71"/>
      <c r="AB56" s="5"/>
      <c r="AC56" s="71"/>
      <c r="AD56" s="5"/>
      <c r="AE56" s="71"/>
      <c r="AF56" s="5"/>
      <c r="AG56" s="5"/>
      <c r="AH56" s="5"/>
      <c r="AI56" s="5"/>
      <c r="AJ56" s="5"/>
      <c r="AK56" s="5"/>
      <c r="AL56" s="5"/>
      <c r="AN56" s="5"/>
      <c r="AO56" s="5"/>
      <c r="AP56" s="5"/>
      <c r="AQ56" s="5"/>
      <c r="AR56" s="5"/>
      <c r="AS56" s="5"/>
      <c r="AT56" s="5"/>
      <c r="AU56" s="5"/>
      <c r="AV56" s="5"/>
      <c r="AW56" s="5"/>
      <c r="AX56" s="5"/>
      <c r="AY56" s="5"/>
      <c r="AZ56" s="5"/>
      <c r="BA56" s="5"/>
      <c r="BB56" s="5"/>
      <c r="BC56" s="5"/>
      <c r="BD56" s="5"/>
      <c r="BE56" s="5"/>
      <c r="BF56" s="5"/>
      <c r="BG56" s="5"/>
      <c r="BI56" s="5"/>
      <c r="BJ56" s="5"/>
      <c r="BK56" s="5"/>
      <c r="BL56" s="5"/>
      <c r="BM56" s="5"/>
      <c r="BN56" s="5"/>
      <c r="BO56" s="5"/>
      <c r="BP56" s="5"/>
      <c r="BQ56" s="5"/>
      <c r="BR56" s="5"/>
      <c r="BS56" s="5"/>
      <c r="BT56" s="5"/>
      <c r="BU56" s="5"/>
      <c r="BV56" s="5"/>
    </row>
    <row r="57" spans="1:74" x14ac:dyDescent="0.25">
      <c r="A57" s="5"/>
      <c r="B57" s="71"/>
      <c r="C57" s="71"/>
      <c r="D57" s="71"/>
      <c r="E57" s="71"/>
      <c r="F57" s="71"/>
      <c r="G57" s="5"/>
      <c r="H57" s="71"/>
      <c r="I57" s="5"/>
      <c r="J57" s="71"/>
      <c r="K57" s="5"/>
      <c r="L57" s="5"/>
      <c r="M57" s="5"/>
      <c r="N57" s="5"/>
      <c r="O57" s="5"/>
      <c r="P57" s="5"/>
      <c r="Q57" s="5"/>
      <c r="R57" s="71"/>
      <c r="S57" s="5"/>
      <c r="T57" s="5"/>
      <c r="U57" s="5"/>
      <c r="V57" s="5"/>
      <c r="W57" s="5"/>
      <c r="X57" s="5"/>
      <c r="Y57" s="71"/>
      <c r="Z57" s="5"/>
      <c r="AA57" s="71"/>
      <c r="AB57" s="5"/>
      <c r="AC57" s="71"/>
      <c r="AD57" s="5"/>
      <c r="AE57" s="71"/>
      <c r="AF57" s="5"/>
      <c r="AG57" s="5"/>
      <c r="AH57" s="5"/>
      <c r="AI57" s="5"/>
      <c r="AJ57" s="5"/>
      <c r="AK57" s="5"/>
      <c r="AL57" s="5"/>
      <c r="AN57" s="5"/>
      <c r="AO57" s="5"/>
      <c r="AP57" s="5"/>
      <c r="AQ57" s="5"/>
      <c r="AR57" s="5"/>
      <c r="AS57" s="5"/>
      <c r="AT57" s="5"/>
      <c r="AU57" s="5"/>
      <c r="AV57" s="5"/>
      <c r="AW57" s="5"/>
      <c r="AX57" s="5"/>
      <c r="AY57" s="5"/>
      <c r="AZ57" s="5"/>
      <c r="BA57" s="5"/>
      <c r="BB57" s="5"/>
      <c r="BC57" s="5"/>
      <c r="BD57" s="5"/>
      <c r="BE57" s="5"/>
      <c r="BF57" s="5"/>
      <c r="BG57" s="5"/>
      <c r="BI57" s="5"/>
      <c r="BJ57" s="5"/>
      <c r="BK57" s="5"/>
      <c r="BL57" s="5"/>
      <c r="BM57" s="5"/>
      <c r="BN57" s="5"/>
      <c r="BO57" s="5"/>
      <c r="BP57" s="5"/>
      <c r="BQ57" s="5"/>
      <c r="BR57" s="5"/>
      <c r="BS57" s="5"/>
      <c r="BT57" s="5"/>
      <c r="BU57" s="5"/>
      <c r="BV57" s="5"/>
    </row>
    <row r="58" spans="1:74" x14ac:dyDescent="0.25">
      <c r="A58" s="5"/>
      <c r="B58" s="71"/>
      <c r="C58" s="71"/>
      <c r="D58" s="71"/>
      <c r="E58" s="71"/>
      <c r="F58" s="71"/>
      <c r="G58" s="5"/>
      <c r="H58" s="71"/>
      <c r="I58" s="5"/>
      <c r="J58" s="71"/>
      <c r="K58" s="5"/>
      <c r="L58" s="5"/>
      <c r="M58" s="5"/>
      <c r="N58" s="5"/>
      <c r="O58" s="5"/>
      <c r="P58" s="5"/>
      <c r="Q58" s="5"/>
      <c r="R58" s="71"/>
      <c r="S58" s="5"/>
      <c r="T58" s="5"/>
      <c r="U58" s="5"/>
      <c r="V58" s="5"/>
      <c r="W58" s="5"/>
      <c r="X58" s="5"/>
      <c r="Y58" s="71"/>
      <c r="Z58" s="5"/>
      <c r="AA58" s="71"/>
      <c r="AB58" s="5"/>
      <c r="AC58" s="71"/>
      <c r="AD58" s="5"/>
      <c r="AE58" s="71"/>
      <c r="AF58" s="5"/>
      <c r="AG58" s="5"/>
      <c r="AH58" s="5"/>
      <c r="AI58" s="5"/>
      <c r="AJ58" s="5"/>
      <c r="AK58" s="5"/>
      <c r="AL58" s="5"/>
      <c r="AN58" s="5"/>
      <c r="AO58" s="5"/>
      <c r="AP58" s="5"/>
      <c r="AQ58" s="5"/>
      <c r="AR58" s="5"/>
      <c r="AS58" s="5"/>
      <c r="AT58" s="5"/>
      <c r="AU58" s="5"/>
      <c r="AV58" s="5"/>
      <c r="AW58" s="5"/>
      <c r="AX58" s="5"/>
      <c r="AY58" s="5"/>
      <c r="AZ58" s="5"/>
      <c r="BA58" s="5"/>
      <c r="BB58" s="5"/>
      <c r="BC58" s="5"/>
      <c r="BD58" s="5"/>
      <c r="BE58" s="5"/>
      <c r="BF58" s="5"/>
      <c r="BG58" s="5"/>
      <c r="BI58" s="5"/>
      <c r="BJ58" s="5"/>
      <c r="BK58" s="5"/>
      <c r="BL58" s="5"/>
      <c r="BM58" s="5"/>
      <c r="BN58" s="5"/>
      <c r="BO58" s="5"/>
      <c r="BP58" s="5"/>
      <c r="BQ58" s="5"/>
      <c r="BR58" s="5"/>
      <c r="BS58" s="5"/>
      <c r="BT58" s="5"/>
      <c r="BU58" s="5"/>
      <c r="BV58" s="5"/>
    </row>
    <row r="59" spans="1:74" x14ac:dyDescent="0.25">
      <c r="A59" s="5"/>
      <c r="B59" s="71"/>
      <c r="C59" s="71"/>
      <c r="D59" s="71"/>
      <c r="E59" s="71"/>
      <c r="F59" s="71"/>
      <c r="G59" s="5"/>
      <c r="H59" s="71"/>
      <c r="I59" s="5"/>
      <c r="J59" s="71"/>
      <c r="K59" s="5"/>
      <c r="L59" s="5"/>
      <c r="M59" s="5"/>
      <c r="N59" s="5"/>
      <c r="O59" s="5"/>
      <c r="P59" s="5"/>
      <c r="Q59" s="5"/>
      <c r="R59" s="71"/>
      <c r="S59" s="5"/>
      <c r="T59" s="5"/>
      <c r="U59" s="5"/>
      <c r="V59" s="5"/>
      <c r="W59" s="5"/>
      <c r="X59" s="5"/>
      <c r="Y59" s="71"/>
      <c r="Z59" s="5"/>
      <c r="AA59" s="71"/>
      <c r="AB59" s="5"/>
      <c r="AC59" s="71"/>
      <c r="AD59" s="5"/>
      <c r="AE59" s="71"/>
      <c r="AF59" s="5"/>
      <c r="AG59" s="5"/>
      <c r="AH59" s="5"/>
      <c r="AI59" s="5"/>
      <c r="AJ59" s="5"/>
      <c r="AK59" s="5"/>
      <c r="AL59" s="5"/>
      <c r="AN59" s="5"/>
      <c r="AO59" s="5"/>
      <c r="AP59" s="5"/>
      <c r="AQ59" s="5"/>
      <c r="AR59" s="5"/>
      <c r="AS59" s="5"/>
      <c r="AT59" s="5"/>
      <c r="AU59" s="5"/>
      <c r="AV59" s="5"/>
      <c r="AW59" s="5"/>
      <c r="AX59" s="5"/>
      <c r="AY59" s="5"/>
      <c r="AZ59" s="5"/>
      <c r="BA59" s="5"/>
      <c r="BB59" s="5"/>
      <c r="BC59" s="5"/>
      <c r="BD59" s="5"/>
      <c r="BE59" s="5"/>
      <c r="BF59" s="5"/>
      <c r="BG59" s="5"/>
      <c r="BI59" s="5"/>
      <c r="BJ59" s="5"/>
      <c r="BK59" s="5"/>
      <c r="BL59" s="5"/>
      <c r="BM59" s="5"/>
      <c r="BN59" s="5"/>
      <c r="BO59" s="5"/>
      <c r="BP59" s="5"/>
      <c r="BQ59" s="5"/>
      <c r="BR59" s="5"/>
      <c r="BS59" s="5"/>
      <c r="BT59" s="5"/>
      <c r="BU59" s="5"/>
      <c r="BV59" s="5"/>
    </row>
    <row r="60" spans="1:74" x14ac:dyDescent="0.25">
      <c r="A60" s="5"/>
      <c r="B60" s="71"/>
      <c r="C60" s="71"/>
      <c r="D60" s="71"/>
      <c r="E60" s="71"/>
      <c r="F60" s="71"/>
      <c r="G60" s="5"/>
      <c r="H60" s="71"/>
      <c r="I60" s="5"/>
      <c r="J60" s="71"/>
      <c r="K60" s="5"/>
      <c r="L60" s="5"/>
      <c r="M60" s="5"/>
      <c r="N60" s="5"/>
      <c r="O60" s="5"/>
      <c r="P60" s="5"/>
      <c r="Q60" s="5"/>
      <c r="R60" s="71"/>
      <c r="S60" s="5"/>
      <c r="T60" s="5"/>
      <c r="U60" s="5"/>
      <c r="V60" s="5"/>
      <c r="W60" s="5"/>
      <c r="X60" s="5"/>
      <c r="Y60" s="71"/>
      <c r="Z60" s="5"/>
      <c r="AA60" s="71"/>
      <c r="AB60" s="5"/>
      <c r="AC60" s="71"/>
      <c r="AD60" s="5"/>
      <c r="AE60" s="71"/>
      <c r="AF60" s="5"/>
      <c r="AG60" s="5"/>
      <c r="AH60" s="5"/>
      <c r="AI60" s="5"/>
      <c r="AJ60" s="5"/>
      <c r="AK60" s="5"/>
      <c r="AL60" s="5"/>
      <c r="AN60" s="5"/>
      <c r="AO60" s="5"/>
      <c r="AP60" s="5"/>
      <c r="AQ60" s="5"/>
      <c r="AR60" s="5"/>
      <c r="AS60" s="5"/>
      <c r="AT60" s="5"/>
      <c r="AU60" s="5"/>
      <c r="AV60" s="5"/>
      <c r="AW60" s="5"/>
      <c r="AX60" s="5"/>
      <c r="AY60" s="5"/>
      <c r="AZ60" s="5"/>
      <c r="BA60" s="5"/>
      <c r="BB60" s="5"/>
      <c r="BC60" s="5"/>
      <c r="BD60" s="5"/>
      <c r="BE60" s="5"/>
      <c r="BF60" s="5"/>
      <c r="BG60" s="5"/>
      <c r="BI60" s="5"/>
      <c r="BJ60" s="5"/>
      <c r="BK60" s="5"/>
      <c r="BL60" s="5"/>
      <c r="BM60" s="5"/>
      <c r="BN60" s="5"/>
      <c r="BO60" s="5"/>
      <c r="BP60" s="5"/>
      <c r="BQ60" s="5"/>
      <c r="BR60" s="5"/>
      <c r="BS60" s="5"/>
      <c r="BT60" s="5"/>
      <c r="BU60" s="5"/>
      <c r="BV60" s="5"/>
    </row>
    <row r="61" spans="1:74" x14ac:dyDescent="0.25">
      <c r="A61" s="5"/>
      <c r="B61" s="71"/>
      <c r="C61" s="71"/>
      <c r="D61" s="71"/>
      <c r="E61" s="71"/>
      <c r="F61" s="71"/>
      <c r="G61" s="5"/>
      <c r="H61" s="71"/>
      <c r="I61" s="5"/>
      <c r="J61" s="71"/>
      <c r="K61" s="5"/>
      <c r="L61" s="5"/>
      <c r="M61" s="5"/>
      <c r="N61" s="5"/>
      <c r="O61" s="5"/>
      <c r="P61" s="5"/>
      <c r="Q61" s="5"/>
      <c r="R61" s="71"/>
      <c r="S61" s="5"/>
      <c r="T61" s="5"/>
      <c r="U61" s="5"/>
      <c r="V61" s="5"/>
      <c r="W61" s="5"/>
      <c r="X61" s="5"/>
      <c r="Y61" s="71"/>
      <c r="Z61" s="5"/>
      <c r="AA61" s="71"/>
      <c r="AB61" s="5"/>
      <c r="AC61" s="71"/>
      <c r="AD61" s="5"/>
      <c r="AE61" s="71"/>
      <c r="AF61" s="5"/>
      <c r="AG61" s="5"/>
      <c r="AH61" s="5"/>
      <c r="AI61" s="5"/>
      <c r="AJ61" s="5"/>
      <c r="AK61" s="5"/>
      <c r="AL61" s="5"/>
      <c r="AN61" s="5"/>
      <c r="AO61" s="5"/>
      <c r="AP61" s="5"/>
      <c r="AQ61" s="5"/>
      <c r="AR61" s="5"/>
      <c r="AS61" s="5"/>
      <c r="AT61" s="5"/>
      <c r="AU61" s="5"/>
      <c r="AV61" s="5"/>
      <c r="AW61" s="5"/>
      <c r="AX61" s="5"/>
      <c r="AY61" s="5"/>
      <c r="AZ61" s="5"/>
      <c r="BA61" s="5"/>
      <c r="BB61" s="5"/>
      <c r="BC61" s="5"/>
      <c r="BD61" s="5"/>
      <c r="BE61" s="5"/>
      <c r="BF61" s="5"/>
      <c r="BG61" s="5"/>
      <c r="BI61" s="5"/>
      <c r="BJ61" s="5"/>
      <c r="BK61" s="5"/>
      <c r="BL61" s="5"/>
      <c r="BM61" s="5"/>
      <c r="BN61" s="5"/>
      <c r="BO61" s="5"/>
      <c r="BP61" s="5"/>
      <c r="BQ61" s="5"/>
      <c r="BR61" s="5"/>
      <c r="BS61" s="5"/>
      <c r="BT61" s="5"/>
      <c r="BU61" s="5"/>
      <c r="BV61" s="5"/>
    </row>
    <row r="62" spans="1:74" x14ac:dyDescent="0.25">
      <c r="A62" s="5"/>
      <c r="B62" s="71"/>
      <c r="C62" s="71"/>
      <c r="D62" s="71"/>
      <c r="E62" s="71"/>
      <c r="F62" s="71"/>
      <c r="G62" s="5"/>
      <c r="H62" s="71"/>
      <c r="I62" s="5"/>
      <c r="J62" s="71"/>
      <c r="K62" s="5"/>
      <c r="L62" s="5"/>
      <c r="M62" s="5"/>
      <c r="N62" s="5"/>
      <c r="O62" s="5"/>
      <c r="P62" s="5"/>
      <c r="Q62" s="5"/>
      <c r="R62" s="71"/>
      <c r="S62" s="5"/>
      <c r="T62" s="5"/>
      <c r="U62" s="5"/>
      <c r="V62" s="5"/>
      <c r="W62" s="5"/>
      <c r="X62" s="5"/>
      <c r="Y62" s="71"/>
      <c r="Z62" s="5"/>
      <c r="AA62" s="71"/>
      <c r="AB62" s="5"/>
      <c r="AC62" s="71"/>
      <c r="AD62" s="5"/>
      <c r="AE62" s="71"/>
      <c r="AF62" s="5"/>
      <c r="AG62" s="5"/>
      <c r="AH62" s="5"/>
      <c r="AI62" s="5"/>
      <c r="AJ62" s="5"/>
      <c r="AK62" s="5"/>
      <c r="AL62" s="5"/>
      <c r="AN62" s="5"/>
      <c r="AO62" s="5"/>
      <c r="AP62" s="5"/>
      <c r="AQ62" s="5"/>
      <c r="AR62" s="5"/>
      <c r="AS62" s="5"/>
      <c r="AT62" s="5"/>
      <c r="AU62" s="5"/>
      <c r="AV62" s="5"/>
      <c r="AW62" s="5"/>
      <c r="AX62" s="5"/>
      <c r="AY62" s="5"/>
      <c r="AZ62" s="5"/>
      <c r="BA62" s="5"/>
      <c r="BB62" s="5"/>
      <c r="BC62" s="5"/>
      <c r="BD62" s="5"/>
      <c r="BE62" s="5"/>
      <c r="BF62" s="5"/>
      <c r="BG62" s="5"/>
      <c r="BI62" s="5"/>
      <c r="BJ62" s="5"/>
      <c r="BK62" s="5"/>
      <c r="BL62" s="5"/>
      <c r="BM62" s="5"/>
      <c r="BN62" s="5"/>
      <c r="BO62" s="5"/>
      <c r="BP62" s="5"/>
      <c r="BQ62" s="5"/>
      <c r="BR62" s="5"/>
      <c r="BS62" s="5"/>
      <c r="BT62" s="5"/>
      <c r="BU62" s="5"/>
      <c r="BV62" s="5"/>
    </row>
    <row r="63" spans="1:74" x14ac:dyDescent="0.25">
      <c r="A63" s="5"/>
      <c r="B63" s="71"/>
      <c r="C63" s="71"/>
      <c r="D63" s="71"/>
      <c r="E63" s="71"/>
      <c r="F63" s="71"/>
      <c r="G63" s="5"/>
      <c r="H63" s="71"/>
      <c r="I63" s="5"/>
      <c r="J63" s="71"/>
      <c r="K63" s="5"/>
      <c r="L63" s="5"/>
      <c r="M63" s="5"/>
      <c r="N63" s="5"/>
      <c r="O63" s="5"/>
      <c r="P63" s="5"/>
      <c r="Q63" s="5"/>
      <c r="R63" s="71"/>
      <c r="S63" s="5"/>
      <c r="T63" s="5"/>
      <c r="U63" s="5"/>
      <c r="V63" s="5"/>
      <c r="W63" s="5"/>
      <c r="X63" s="5"/>
      <c r="Y63" s="71"/>
      <c r="Z63" s="5"/>
      <c r="AA63" s="71"/>
      <c r="AB63" s="5"/>
      <c r="AC63" s="71"/>
      <c r="AD63" s="5"/>
      <c r="AE63" s="71"/>
      <c r="AF63" s="5"/>
      <c r="AG63" s="5"/>
      <c r="AH63" s="5"/>
      <c r="AI63" s="5"/>
      <c r="AJ63" s="5"/>
      <c r="AK63" s="5"/>
      <c r="AL63" s="5"/>
      <c r="AN63" s="5"/>
      <c r="AO63" s="5"/>
      <c r="AP63" s="5"/>
      <c r="AQ63" s="5"/>
      <c r="AR63" s="5"/>
      <c r="AS63" s="5"/>
      <c r="AT63" s="5"/>
      <c r="AU63" s="5"/>
      <c r="AV63" s="5"/>
      <c r="AW63" s="5"/>
      <c r="AX63" s="5"/>
      <c r="AY63" s="5"/>
      <c r="AZ63" s="5"/>
      <c r="BA63" s="5"/>
      <c r="BB63" s="5"/>
      <c r="BC63" s="5"/>
      <c r="BD63" s="5"/>
      <c r="BE63" s="5"/>
      <c r="BF63" s="5"/>
      <c r="BG63" s="5"/>
      <c r="BI63" s="5"/>
      <c r="BJ63" s="5"/>
      <c r="BK63" s="5"/>
      <c r="BL63" s="5"/>
      <c r="BM63" s="5"/>
      <c r="BN63" s="5"/>
      <c r="BO63" s="5"/>
      <c r="BP63" s="5"/>
      <c r="BQ63" s="5"/>
      <c r="BR63" s="5"/>
      <c r="BS63" s="5"/>
      <c r="BT63" s="5"/>
      <c r="BU63" s="5"/>
      <c r="BV63" s="5"/>
    </row>
    <row r="64" spans="1:74" x14ac:dyDescent="0.25">
      <c r="A64" s="5"/>
      <c r="B64" s="71"/>
      <c r="C64" s="71"/>
      <c r="D64" s="71"/>
      <c r="E64" s="71"/>
      <c r="F64" s="71"/>
      <c r="G64" s="5"/>
      <c r="H64" s="71"/>
      <c r="I64" s="5"/>
      <c r="J64" s="71"/>
      <c r="K64" s="5"/>
      <c r="L64" s="5"/>
      <c r="M64" s="5"/>
      <c r="N64" s="5"/>
      <c r="O64" s="5"/>
      <c r="P64" s="5"/>
      <c r="Q64" s="5"/>
      <c r="R64" s="71"/>
      <c r="S64" s="5"/>
      <c r="T64" s="5"/>
      <c r="U64" s="5"/>
      <c r="V64" s="5"/>
      <c r="W64" s="5"/>
      <c r="X64" s="5"/>
      <c r="Y64" s="71"/>
      <c r="Z64" s="5"/>
      <c r="AA64" s="71"/>
      <c r="AB64" s="5"/>
      <c r="AC64" s="71"/>
      <c r="AD64" s="5"/>
      <c r="AE64" s="71"/>
      <c r="AF64" s="5"/>
      <c r="AG64" s="5"/>
      <c r="AH64" s="5"/>
      <c r="AI64" s="5"/>
      <c r="AJ64" s="5"/>
      <c r="AK64" s="5"/>
      <c r="AL64" s="5"/>
      <c r="AN64" s="5"/>
      <c r="AO64" s="5"/>
      <c r="AP64" s="5"/>
      <c r="AQ64" s="5"/>
      <c r="AR64" s="5"/>
      <c r="AS64" s="5"/>
      <c r="AT64" s="5"/>
      <c r="AU64" s="5"/>
      <c r="AV64" s="5"/>
      <c r="AW64" s="5"/>
      <c r="AX64" s="5"/>
      <c r="AY64" s="5"/>
      <c r="AZ64" s="5"/>
      <c r="BA64" s="5"/>
      <c r="BB64" s="5"/>
      <c r="BC64" s="5"/>
      <c r="BD64" s="5"/>
      <c r="BE64" s="5"/>
      <c r="BF64" s="5"/>
      <c r="BG64" s="5"/>
      <c r="BI64" s="5"/>
      <c r="BJ64" s="5"/>
      <c r="BK64" s="5"/>
      <c r="BL64" s="5"/>
      <c r="BM64" s="5"/>
      <c r="BN64" s="5"/>
      <c r="BO64" s="5"/>
      <c r="BP64" s="5"/>
      <c r="BQ64" s="5"/>
      <c r="BR64" s="5"/>
      <c r="BS64" s="5"/>
      <c r="BT64" s="5"/>
      <c r="BU64" s="5"/>
      <c r="BV64" s="5"/>
    </row>
    <row r="65" spans="2:31" s="5" customFormat="1" x14ac:dyDescent="0.25">
      <c r="B65" s="71"/>
      <c r="C65" s="71"/>
      <c r="D65" s="71"/>
      <c r="E65" s="71"/>
      <c r="F65" s="71"/>
      <c r="H65" s="71"/>
      <c r="J65" s="71"/>
      <c r="R65" s="71"/>
      <c r="Y65" s="71"/>
      <c r="AA65" s="71"/>
      <c r="AC65" s="71"/>
      <c r="AE65" s="71"/>
    </row>
    <row r="66" spans="2:31" s="5" customFormat="1" x14ac:dyDescent="0.25">
      <c r="B66" s="71"/>
      <c r="C66" s="71"/>
      <c r="D66" s="71"/>
      <c r="E66" s="71"/>
      <c r="F66" s="71"/>
      <c r="H66" s="71"/>
      <c r="J66" s="71"/>
      <c r="R66" s="71"/>
      <c r="Y66" s="71"/>
      <c r="AA66" s="71"/>
      <c r="AC66" s="71"/>
      <c r="AE66" s="71"/>
    </row>
    <row r="67" spans="2:31" s="5" customFormat="1" x14ac:dyDescent="0.25">
      <c r="B67" s="71"/>
      <c r="C67" s="71"/>
      <c r="D67" s="71"/>
      <c r="E67" s="71"/>
      <c r="F67" s="71"/>
      <c r="H67" s="71"/>
      <c r="J67" s="71"/>
      <c r="R67" s="71"/>
      <c r="Y67" s="71"/>
      <c r="AA67" s="71"/>
      <c r="AC67" s="71"/>
      <c r="AE67" s="71"/>
    </row>
    <row r="68" spans="2:31" s="5" customFormat="1" x14ac:dyDescent="0.25">
      <c r="B68" s="71"/>
      <c r="C68" s="71"/>
      <c r="D68" s="71"/>
      <c r="E68" s="71"/>
      <c r="F68" s="71"/>
      <c r="H68" s="71"/>
      <c r="J68" s="71"/>
      <c r="R68" s="71"/>
      <c r="Y68" s="71"/>
      <c r="AA68" s="71"/>
      <c r="AC68" s="71"/>
      <c r="AE68" s="71"/>
    </row>
    <row r="69" spans="2:31" s="5" customFormat="1" x14ac:dyDescent="0.25">
      <c r="B69" s="71"/>
      <c r="C69" s="71"/>
      <c r="D69" s="71"/>
      <c r="E69" s="71"/>
      <c r="F69" s="71"/>
      <c r="H69" s="71"/>
      <c r="J69" s="71"/>
      <c r="R69" s="71"/>
      <c r="Y69" s="71"/>
      <c r="AA69" s="71"/>
      <c r="AC69" s="71"/>
      <c r="AE69" s="71"/>
    </row>
    <row r="70" spans="2:31" s="5" customFormat="1" x14ac:dyDescent="0.25">
      <c r="B70" s="71"/>
      <c r="C70" s="71"/>
      <c r="D70" s="71"/>
      <c r="E70" s="71"/>
      <c r="F70" s="71"/>
      <c r="H70" s="71"/>
      <c r="J70" s="71"/>
      <c r="R70" s="71"/>
      <c r="Y70" s="71"/>
      <c r="AA70" s="71"/>
      <c r="AC70" s="71"/>
      <c r="AE70" s="71"/>
    </row>
    <row r="71" spans="2:31" s="5" customFormat="1" x14ac:dyDescent="0.25">
      <c r="B71" s="71"/>
      <c r="C71" s="71"/>
      <c r="D71" s="71"/>
      <c r="E71" s="71"/>
      <c r="F71" s="71"/>
      <c r="H71" s="71"/>
      <c r="J71" s="71"/>
      <c r="R71" s="71"/>
      <c r="Y71" s="71"/>
      <c r="AA71" s="71"/>
      <c r="AC71" s="71"/>
      <c r="AE71" s="71"/>
    </row>
    <row r="72" spans="2:31" s="5" customFormat="1" x14ac:dyDescent="0.25">
      <c r="B72" s="71"/>
      <c r="C72" s="71"/>
      <c r="D72" s="71"/>
      <c r="E72" s="71"/>
      <c r="F72" s="71"/>
      <c r="H72" s="71"/>
      <c r="J72" s="71"/>
      <c r="R72" s="71"/>
      <c r="Y72" s="71"/>
      <c r="AA72" s="71"/>
      <c r="AC72" s="71"/>
      <c r="AE72" s="71"/>
    </row>
    <row r="73" spans="2:31" s="5" customFormat="1" x14ac:dyDescent="0.25">
      <c r="B73" s="71"/>
      <c r="C73" s="71"/>
      <c r="D73" s="71"/>
      <c r="E73" s="71"/>
      <c r="F73" s="71"/>
      <c r="H73" s="71"/>
      <c r="J73" s="71"/>
      <c r="R73" s="71"/>
      <c r="Y73" s="71"/>
      <c r="AA73" s="71"/>
      <c r="AC73" s="71"/>
      <c r="AE73" s="71"/>
    </row>
    <row r="74" spans="2:31" s="5" customFormat="1" x14ac:dyDescent="0.25">
      <c r="B74" s="71"/>
      <c r="C74" s="71"/>
      <c r="D74" s="71"/>
      <c r="E74" s="71"/>
      <c r="F74" s="71"/>
      <c r="H74" s="71"/>
      <c r="J74" s="71"/>
      <c r="R74" s="71"/>
      <c r="Y74" s="71"/>
      <c r="AA74" s="71"/>
      <c r="AC74" s="71"/>
      <c r="AE74" s="71"/>
    </row>
    <row r="75" spans="2:31" s="5" customFormat="1" x14ac:dyDescent="0.25">
      <c r="B75" s="71"/>
      <c r="C75" s="71"/>
      <c r="D75" s="71"/>
      <c r="E75" s="71"/>
      <c r="F75" s="71"/>
      <c r="H75" s="71"/>
      <c r="J75" s="71"/>
      <c r="R75" s="71"/>
      <c r="Y75" s="71"/>
      <c r="AA75" s="71"/>
      <c r="AC75" s="71"/>
      <c r="AE75" s="71"/>
    </row>
    <row r="76" spans="2:31" s="5" customFormat="1" x14ac:dyDescent="0.25">
      <c r="B76" s="71"/>
      <c r="C76" s="71"/>
      <c r="D76" s="71"/>
      <c r="E76" s="71"/>
      <c r="F76" s="71"/>
      <c r="H76" s="71"/>
      <c r="J76" s="71"/>
      <c r="R76" s="71"/>
      <c r="Y76" s="71"/>
      <c r="AA76" s="71"/>
      <c r="AC76" s="71"/>
      <c r="AE76" s="71"/>
    </row>
    <row r="77" spans="2:31" s="5" customFormat="1" x14ac:dyDescent="0.25">
      <c r="B77" s="71"/>
      <c r="C77" s="71"/>
      <c r="D77" s="71"/>
      <c r="E77" s="71"/>
      <c r="F77" s="71"/>
      <c r="H77" s="71"/>
      <c r="J77" s="71"/>
      <c r="R77" s="71"/>
      <c r="Y77" s="71"/>
      <c r="AA77" s="71"/>
      <c r="AC77" s="71"/>
      <c r="AE77" s="71"/>
    </row>
    <row r="78" spans="2:31" s="5" customFormat="1" x14ac:dyDescent="0.25">
      <c r="B78" s="71"/>
      <c r="C78" s="71"/>
      <c r="D78" s="71"/>
      <c r="E78" s="71"/>
      <c r="F78" s="71"/>
      <c r="H78" s="71"/>
      <c r="J78" s="71"/>
      <c r="R78" s="71"/>
      <c r="Y78" s="71"/>
      <c r="AA78" s="71"/>
      <c r="AC78" s="71"/>
      <c r="AE78" s="71"/>
    </row>
    <row r="79" spans="2:31" s="5" customFormat="1" x14ac:dyDescent="0.25">
      <c r="B79" s="71"/>
      <c r="C79" s="71"/>
      <c r="D79" s="71"/>
      <c r="E79" s="71"/>
      <c r="F79" s="71"/>
      <c r="H79" s="71"/>
      <c r="J79" s="71"/>
      <c r="R79" s="71"/>
      <c r="Y79" s="71"/>
      <c r="AA79" s="71"/>
      <c r="AC79" s="71"/>
      <c r="AE79" s="71"/>
    </row>
    <row r="80" spans="2:31" s="5" customFormat="1" x14ac:dyDescent="0.25">
      <c r="B80" s="71"/>
      <c r="C80" s="71"/>
      <c r="D80" s="71"/>
      <c r="E80" s="71"/>
      <c r="F80" s="71"/>
      <c r="H80" s="71"/>
      <c r="J80" s="71"/>
      <c r="R80" s="71"/>
      <c r="Y80" s="71"/>
      <c r="AA80" s="71"/>
      <c r="AC80" s="71"/>
      <c r="AE80" s="71"/>
    </row>
    <row r="81" spans="2:92" s="5" customFormat="1" x14ac:dyDescent="0.25">
      <c r="B81" s="71"/>
      <c r="C81" s="71"/>
      <c r="D81" s="71"/>
      <c r="E81" s="71"/>
      <c r="F81" s="71"/>
      <c r="H81" s="71"/>
      <c r="J81" s="71"/>
      <c r="R81" s="71"/>
      <c r="Y81" s="71"/>
      <c r="AA81" s="71"/>
      <c r="AC81" s="71"/>
      <c r="AE81" s="71"/>
    </row>
    <row r="82" spans="2:92" s="5" customFormat="1" x14ac:dyDescent="0.25">
      <c r="B82" s="71"/>
      <c r="C82" s="71"/>
      <c r="D82" s="71"/>
      <c r="E82" s="71"/>
      <c r="F82" s="71"/>
      <c r="H82" s="71"/>
      <c r="J82" s="71"/>
      <c r="R82" s="71"/>
      <c r="Y82" s="71"/>
      <c r="AA82" s="71"/>
      <c r="AC82" s="71"/>
      <c r="AE82" s="71"/>
    </row>
    <row r="83" spans="2:92" s="5" customFormat="1" x14ac:dyDescent="0.25">
      <c r="B83" s="71"/>
      <c r="C83" s="71"/>
      <c r="D83" s="71"/>
      <c r="E83" s="71"/>
      <c r="F83" s="71"/>
      <c r="H83" s="71"/>
      <c r="J83" s="71"/>
      <c r="R83" s="71"/>
      <c r="Y83" s="71"/>
      <c r="AA83" s="71"/>
      <c r="AC83" s="71"/>
      <c r="AE83" s="71"/>
    </row>
    <row r="84" spans="2:92" s="5" customFormat="1" x14ac:dyDescent="0.25">
      <c r="B84" s="71"/>
      <c r="C84" s="71"/>
      <c r="D84" s="71"/>
      <c r="E84" s="71"/>
      <c r="F84" s="71"/>
      <c r="H84" s="71"/>
      <c r="J84" s="71"/>
      <c r="R84" s="71"/>
      <c r="Y84" s="71"/>
      <c r="AA84" s="71"/>
      <c r="AC84" s="71"/>
      <c r="AE84" s="71"/>
    </row>
    <row r="85" spans="2:92" s="5" customFormat="1" x14ac:dyDescent="0.25">
      <c r="B85" s="71"/>
      <c r="C85" s="71"/>
      <c r="D85" s="71"/>
      <c r="E85" s="71"/>
      <c r="F85" s="71"/>
      <c r="H85" s="71"/>
      <c r="J85" s="71"/>
      <c r="R85" s="71"/>
      <c r="Y85" s="71"/>
      <c r="AA85" s="71"/>
      <c r="AC85" s="71"/>
      <c r="AE85" s="71"/>
    </row>
    <row r="86" spans="2:92" s="5" customFormat="1" x14ac:dyDescent="0.25">
      <c r="B86" s="71"/>
      <c r="C86" s="71"/>
      <c r="D86" s="71"/>
      <c r="E86" s="71"/>
      <c r="F86" s="71"/>
      <c r="H86" s="71"/>
      <c r="J86" s="71"/>
      <c r="R86" s="71"/>
      <c r="Y86" s="71"/>
      <c r="AA86" s="71"/>
      <c r="AE86" s="71"/>
    </row>
    <row r="87" spans="2:92" x14ac:dyDescent="0.25">
      <c r="B87" s="71"/>
      <c r="C87" s="71"/>
      <c r="D87" s="71"/>
      <c r="E87" s="71"/>
      <c r="F87" s="71"/>
      <c r="G87" s="1"/>
      <c r="H87" s="71"/>
      <c r="I87" s="1"/>
      <c r="J87" s="71"/>
      <c r="K87" s="1"/>
      <c r="L87" s="5"/>
      <c r="M87" s="1"/>
      <c r="N87" s="5"/>
      <c r="O87" s="1"/>
      <c r="P87" s="1"/>
      <c r="Q87" s="1"/>
      <c r="R87" s="71"/>
      <c r="S87" s="1"/>
      <c r="T87" s="1"/>
      <c r="U87" s="1"/>
      <c r="V87" s="1"/>
      <c r="W87" s="1"/>
      <c r="X87" s="1"/>
      <c r="Y87" s="102"/>
      <c r="Z87" s="1"/>
      <c r="AA87" s="102"/>
      <c r="AB87" s="1"/>
      <c r="AC87" s="1"/>
      <c r="AD87" s="1"/>
      <c r="AE87" s="7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row>
    <row r="88" spans="2:92" x14ac:dyDescent="0.25">
      <c r="B88" s="71"/>
      <c r="C88" s="71"/>
      <c r="D88" s="71"/>
      <c r="E88" s="71"/>
      <c r="F88" s="71"/>
      <c r="G88" s="1"/>
      <c r="H88" s="71"/>
      <c r="I88" s="1"/>
      <c r="J88" s="71"/>
      <c r="K88" s="1"/>
      <c r="L88" s="5"/>
      <c r="M88" s="1"/>
      <c r="N88" s="5"/>
      <c r="O88" s="1"/>
      <c r="P88" s="1"/>
      <c r="Q88" s="1"/>
      <c r="R88" s="71"/>
      <c r="S88" s="1"/>
      <c r="T88" s="1"/>
      <c r="U88" s="1"/>
      <c r="V88" s="1"/>
      <c r="W88" s="1"/>
      <c r="X88" s="1"/>
      <c r="Y88" s="102"/>
      <c r="Z88" s="1"/>
      <c r="AA88" s="102"/>
      <c r="AB88" s="1"/>
      <c r="AC88" s="1"/>
      <c r="AD88" s="1"/>
      <c r="AE88" s="7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row>
    <row r="89" spans="2:92" x14ac:dyDescent="0.25">
      <c r="B89" s="71"/>
      <c r="C89" s="71"/>
      <c r="D89" s="71"/>
      <c r="E89" s="71"/>
      <c r="F89" s="71"/>
      <c r="G89" s="1"/>
      <c r="H89" s="71"/>
      <c r="I89" s="1"/>
      <c r="J89" s="71"/>
      <c r="K89" s="1"/>
      <c r="L89" s="5"/>
      <c r="M89" s="1"/>
      <c r="N89" s="5"/>
      <c r="O89" s="1"/>
      <c r="P89" s="1"/>
      <c r="Q89" s="1"/>
      <c r="R89" s="71"/>
      <c r="S89" s="1"/>
      <c r="T89" s="1"/>
      <c r="U89" s="1"/>
      <c r="V89" s="1"/>
      <c r="W89" s="1"/>
      <c r="X89" s="1"/>
      <c r="Y89" s="102"/>
      <c r="Z89" s="1"/>
      <c r="AA89" s="102"/>
      <c r="AB89" s="1"/>
      <c r="AC89" s="1"/>
      <c r="AD89" s="1"/>
      <c r="AE89" s="7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row>
    <row r="90" spans="2:92" x14ac:dyDescent="0.25">
      <c r="B90" s="71"/>
      <c r="C90" s="71"/>
      <c r="D90" s="71"/>
      <c r="E90" s="71"/>
      <c r="F90" s="71"/>
      <c r="G90" s="1"/>
      <c r="H90" s="71"/>
      <c r="I90" s="1"/>
      <c r="J90" s="71"/>
      <c r="K90" s="1"/>
      <c r="L90" s="5"/>
      <c r="M90" s="1"/>
      <c r="N90" s="5"/>
      <c r="O90" s="1"/>
      <c r="P90" s="1"/>
      <c r="Q90" s="1"/>
      <c r="R90" s="71"/>
      <c r="S90" s="1"/>
      <c r="T90" s="1"/>
      <c r="U90" s="1"/>
      <c r="V90" s="1"/>
      <c r="W90" s="1"/>
      <c r="X90" s="1"/>
      <c r="Y90" s="102"/>
      <c r="Z90" s="1"/>
      <c r="AA90" s="102"/>
      <c r="AB90" s="1"/>
      <c r="AC90" s="1"/>
      <c r="AD90" s="1"/>
      <c r="AE90" s="7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row>
    <row r="91" spans="2:92" x14ac:dyDescent="0.25">
      <c r="B91" s="71"/>
      <c r="C91" s="71"/>
      <c r="D91" s="71"/>
      <c r="E91" s="71"/>
      <c r="F91" s="71"/>
      <c r="G91" s="1"/>
      <c r="H91" s="71"/>
      <c r="I91" s="1"/>
      <c r="J91" s="71"/>
      <c r="K91" s="1"/>
      <c r="L91" s="5"/>
      <c r="M91" s="1"/>
      <c r="N91" s="5"/>
      <c r="O91" s="1"/>
      <c r="P91" s="1"/>
      <c r="Q91" s="1"/>
      <c r="R91" s="71"/>
      <c r="S91" s="1"/>
      <c r="T91" s="1"/>
      <c r="U91" s="1"/>
      <c r="V91" s="1"/>
      <c r="W91" s="1"/>
      <c r="X91" s="1"/>
      <c r="Y91" s="102"/>
      <c r="Z91" s="1"/>
      <c r="AA91" s="102"/>
      <c r="AB91" s="1"/>
      <c r="AC91" s="1"/>
      <c r="AD91" s="1"/>
      <c r="AE91" s="7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row>
    <row r="92" spans="2:92" x14ac:dyDescent="0.25">
      <c r="B92" s="71"/>
      <c r="C92" s="71"/>
      <c r="D92" s="71"/>
      <c r="E92" s="71"/>
      <c r="F92" s="71"/>
      <c r="G92" s="1"/>
      <c r="H92" s="71"/>
      <c r="I92" s="1"/>
      <c r="J92" s="71"/>
      <c r="K92" s="1"/>
      <c r="L92" s="5"/>
      <c r="M92" s="1"/>
      <c r="N92" s="5"/>
      <c r="O92" s="1"/>
      <c r="P92" s="1"/>
      <c r="Q92" s="1"/>
      <c r="R92" s="71"/>
      <c r="S92" s="1"/>
      <c r="T92" s="1"/>
      <c r="U92" s="1"/>
      <c r="V92" s="1"/>
      <c r="W92" s="1"/>
      <c r="X92" s="1"/>
      <c r="Y92" s="102"/>
      <c r="Z92" s="1"/>
      <c r="AA92" s="102"/>
      <c r="AB92" s="1"/>
      <c r="AC92" s="1"/>
      <c r="AD92" s="1"/>
      <c r="AE92" s="7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row>
    <row r="93" spans="2:92" x14ac:dyDescent="0.25">
      <c r="B93" s="71"/>
      <c r="C93" s="71"/>
      <c r="D93" s="71"/>
      <c r="E93" s="71"/>
      <c r="F93" s="71"/>
      <c r="G93" s="1"/>
      <c r="H93" s="71"/>
      <c r="I93" s="1"/>
      <c r="J93" s="71"/>
      <c r="K93" s="1"/>
      <c r="L93" s="5"/>
      <c r="M93" s="1"/>
      <c r="N93" s="5"/>
      <c r="O93" s="1"/>
      <c r="P93" s="1"/>
      <c r="Q93" s="1"/>
      <c r="R93" s="71"/>
      <c r="S93" s="1"/>
      <c r="T93" s="1"/>
      <c r="U93" s="1"/>
      <c r="V93" s="1"/>
      <c r="W93" s="1"/>
      <c r="X93" s="1"/>
      <c r="Y93" s="102"/>
      <c r="Z93" s="1"/>
      <c r="AA93" s="102"/>
      <c r="AB93" s="1"/>
      <c r="AC93" s="1"/>
      <c r="AD93" s="1"/>
      <c r="AE93" s="7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row>
    <row r="94" spans="2:92" x14ac:dyDescent="0.25">
      <c r="B94" s="71"/>
      <c r="C94" s="71"/>
      <c r="D94" s="71"/>
      <c r="E94" s="71"/>
      <c r="F94" s="71"/>
      <c r="G94" s="1"/>
      <c r="H94" s="71"/>
      <c r="I94" s="1"/>
      <c r="J94" s="71"/>
      <c r="K94" s="1"/>
      <c r="L94" s="5"/>
      <c r="M94" s="1"/>
      <c r="N94" s="5"/>
      <c r="O94" s="1"/>
      <c r="P94" s="1"/>
      <c r="Q94" s="1"/>
      <c r="R94" s="71"/>
      <c r="S94" s="1"/>
      <c r="T94" s="1"/>
      <c r="U94" s="1"/>
      <c r="V94" s="1"/>
      <c r="W94" s="1"/>
      <c r="X94" s="1"/>
      <c r="Y94" s="102"/>
      <c r="Z94" s="1"/>
      <c r="AA94" s="102"/>
      <c r="AB94" s="1"/>
      <c r="AC94" s="1"/>
      <c r="AD94" s="1"/>
      <c r="AE94" s="7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row>
    <row r="95" spans="2:92" x14ac:dyDescent="0.25">
      <c r="B95" s="71"/>
      <c r="C95" s="71"/>
      <c r="D95" s="71"/>
      <c r="E95" s="71"/>
      <c r="F95" s="71"/>
      <c r="G95" s="1"/>
      <c r="H95" s="71"/>
      <c r="I95" s="1"/>
      <c r="J95" s="71"/>
      <c r="K95" s="1"/>
      <c r="L95" s="5"/>
      <c r="M95" s="1"/>
      <c r="N95" s="5"/>
      <c r="O95" s="1"/>
      <c r="P95" s="1"/>
      <c r="Q95" s="1"/>
      <c r="R95" s="71"/>
      <c r="S95" s="1"/>
      <c r="T95" s="1"/>
      <c r="U95" s="1"/>
      <c r="V95" s="1"/>
      <c r="W95" s="1"/>
      <c r="X95" s="1"/>
      <c r="Y95" s="102"/>
      <c r="Z95" s="1"/>
      <c r="AA95" s="102"/>
      <c r="AB95" s="1"/>
      <c r="AC95" s="1"/>
      <c r="AD95" s="1"/>
      <c r="AE95" s="7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row>
    <row r="96" spans="2:92" x14ac:dyDescent="0.25">
      <c r="B96" s="71"/>
      <c r="C96" s="71"/>
      <c r="D96" s="71"/>
      <c r="E96" s="71"/>
      <c r="F96" s="71"/>
      <c r="G96" s="1"/>
      <c r="H96" s="71"/>
      <c r="I96" s="1"/>
      <c r="J96" s="71"/>
      <c r="K96" s="1"/>
      <c r="L96" s="5"/>
      <c r="M96" s="1"/>
      <c r="N96" s="5"/>
      <c r="O96" s="1"/>
      <c r="P96" s="1"/>
      <c r="Q96" s="1"/>
      <c r="R96" s="71"/>
      <c r="S96" s="1"/>
      <c r="T96" s="1"/>
      <c r="U96" s="1"/>
      <c r="V96" s="1"/>
      <c r="W96" s="1"/>
      <c r="X96" s="1"/>
      <c r="Y96" s="102"/>
      <c r="Z96" s="1"/>
      <c r="AA96" s="102"/>
      <c r="AB96" s="1"/>
      <c r="AC96" s="1"/>
      <c r="AD96" s="1"/>
      <c r="AE96" s="7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row>
    <row r="97" spans="2:92" x14ac:dyDescent="0.25">
      <c r="B97" s="71"/>
      <c r="C97" s="71"/>
      <c r="D97" s="71"/>
      <c r="E97" s="71"/>
      <c r="F97" s="71"/>
      <c r="G97" s="1"/>
      <c r="H97" s="71"/>
      <c r="I97" s="1"/>
      <c r="J97" s="71"/>
      <c r="K97" s="1"/>
      <c r="L97" s="5"/>
      <c r="M97" s="1"/>
      <c r="N97" s="5"/>
      <c r="O97" s="1"/>
      <c r="P97" s="1"/>
      <c r="Q97" s="1"/>
      <c r="R97" s="71"/>
      <c r="S97" s="1"/>
      <c r="T97" s="1"/>
      <c r="U97" s="1"/>
      <c r="V97" s="1"/>
      <c r="W97" s="1"/>
      <c r="X97" s="1"/>
      <c r="Y97" s="102"/>
      <c r="Z97" s="1"/>
      <c r="AA97" s="102"/>
      <c r="AB97" s="1"/>
      <c r="AC97" s="1"/>
      <c r="AD97" s="1"/>
      <c r="AE97" s="7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row>
    <row r="98" spans="2:92" x14ac:dyDescent="0.25">
      <c r="B98" s="71"/>
      <c r="C98" s="71"/>
      <c r="D98" s="71"/>
      <c r="E98" s="71"/>
      <c r="F98" s="71"/>
      <c r="G98" s="1"/>
      <c r="H98" s="71"/>
      <c r="I98" s="1"/>
      <c r="J98" s="71"/>
      <c r="K98" s="1"/>
      <c r="L98" s="5"/>
      <c r="M98" s="1"/>
      <c r="N98" s="5"/>
      <c r="O98" s="1"/>
      <c r="P98" s="1"/>
      <c r="Q98" s="1"/>
      <c r="R98" s="71"/>
      <c r="S98" s="1"/>
      <c r="T98" s="1"/>
      <c r="U98" s="1"/>
      <c r="V98" s="1"/>
      <c r="W98" s="1"/>
      <c r="X98" s="1"/>
      <c r="Y98" s="102"/>
      <c r="Z98" s="1"/>
      <c r="AA98" s="102"/>
      <c r="AB98" s="1"/>
      <c r="AC98" s="1"/>
      <c r="AD98" s="1"/>
      <c r="AE98" s="7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row>
    <row r="99" spans="2:92" x14ac:dyDescent="0.25">
      <c r="B99" s="71"/>
      <c r="C99" s="71"/>
      <c r="D99" s="71"/>
      <c r="E99" s="71"/>
      <c r="F99" s="71"/>
      <c r="G99" s="1"/>
      <c r="H99" s="71"/>
      <c r="I99" s="1"/>
      <c r="J99" s="71"/>
      <c r="K99" s="1"/>
      <c r="L99" s="5"/>
      <c r="M99" s="1"/>
      <c r="N99" s="5"/>
      <c r="O99" s="1"/>
      <c r="P99" s="1"/>
      <c r="Q99" s="1"/>
      <c r="R99" s="71"/>
      <c r="S99" s="1"/>
      <c r="T99" s="1"/>
      <c r="U99" s="1"/>
      <c r="V99" s="1"/>
      <c r="W99" s="1"/>
      <c r="X99" s="1"/>
      <c r="Y99" s="102"/>
      <c r="Z99" s="1"/>
      <c r="AA99" s="102"/>
      <c r="AB99" s="1"/>
      <c r="AC99" s="1"/>
      <c r="AD99" s="1"/>
      <c r="AE99" s="7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row>
    <row r="100" spans="2:92" x14ac:dyDescent="0.25">
      <c r="B100" s="71"/>
      <c r="C100" s="71"/>
      <c r="D100" s="71"/>
      <c r="E100" s="71"/>
      <c r="F100" s="71"/>
      <c r="G100" s="1"/>
      <c r="H100" s="71"/>
      <c r="I100" s="1"/>
      <c r="J100" s="71"/>
      <c r="K100" s="1"/>
      <c r="L100" s="5"/>
      <c r="M100" s="1"/>
      <c r="N100" s="5"/>
      <c r="O100" s="1"/>
      <c r="P100" s="1"/>
      <c r="Q100" s="1"/>
      <c r="R100" s="71"/>
      <c r="S100" s="1"/>
      <c r="T100" s="1"/>
      <c r="U100" s="1"/>
      <c r="V100" s="1"/>
      <c r="W100" s="1"/>
      <c r="X100" s="1"/>
      <c r="Y100" s="102"/>
      <c r="Z100" s="1"/>
      <c r="AA100" s="102"/>
      <c r="AB100" s="1"/>
      <c r="AC100" s="1"/>
      <c r="AD100" s="1"/>
      <c r="AE100" s="7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row>
    <row r="101" spans="2:92" x14ac:dyDescent="0.25">
      <c r="B101" s="71"/>
      <c r="C101" s="71"/>
      <c r="D101" s="71"/>
      <c r="E101" s="71"/>
      <c r="F101" s="71"/>
      <c r="G101" s="1"/>
      <c r="H101" s="71"/>
      <c r="I101" s="1"/>
      <c r="J101" s="71"/>
      <c r="K101" s="1"/>
      <c r="L101" s="5"/>
      <c r="M101" s="1"/>
      <c r="N101" s="5"/>
      <c r="O101" s="1"/>
      <c r="P101" s="1"/>
      <c r="Q101" s="1"/>
      <c r="R101" s="71"/>
      <c r="S101" s="1"/>
      <c r="T101" s="1"/>
      <c r="U101" s="1"/>
      <c r="V101" s="1"/>
      <c r="W101" s="1"/>
      <c r="X101" s="1"/>
      <c r="Y101" s="102"/>
      <c r="Z101" s="1"/>
      <c r="AA101" s="102"/>
      <c r="AB101" s="1"/>
      <c r="AC101" s="1"/>
      <c r="AD101" s="1"/>
      <c r="AE101" s="7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row>
    <row r="102" spans="2:92" x14ac:dyDescent="0.25">
      <c r="B102" s="71"/>
      <c r="C102" s="71"/>
      <c r="D102" s="71"/>
      <c r="E102" s="71"/>
      <c r="F102" s="71"/>
      <c r="G102" s="1"/>
      <c r="H102" s="71"/>
      <c r="I102" s="1"/>
      <c r="J102" s="71"/>
      <c r="K102" s="1"/>
      <c r="L102" s="5"/>
      <c r="M102" s="1"/>
      <c r="N102" s="5"/>
      <c r="O102" s="1"/>
      <c r="P102" s="1"/>
      <c r="Q102" s="1"/>
      <c r="R102" s="71"/>
      <c r="S102" s="1"/>
      <c r="T102" s="1"/>
      <c r="U102" s="1"/>
      <c r="V102" s="1"/>
      <c r="W102" s="1"/>
      <c r="X102" s="1"/>
      <c r="Y102" s="102"/>
      <c r="Z102" s="1"/>
      <c r="AA102" s="102"/>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row>
    <row r="103" spans="2:92" x14ac:dyDescent="0.25">
      <c r="B103" s="71"/>
      <c r="C103" s="71"/>
      <c r="D103" s="71"/>
      <c r="E103" s="71"/>
      <c r="F103" s="71"/>
      <c r="G103" s="1"/>
      <c r="H103" s="71"/>
      <c r="I103" s="1"/>
      <c r="J103" s="71"/>
      <c r="K103" s="1"/>
      <c r="L103" s="5"/>
      <c r="M103" s="1"/>
      <c r="N103" s="5"/>
      <c r="O103" s="1"/>
      <c r="P103" s="1"/>
      <c r="Q103" s="1"/>
      <c r="R103" s="71"/>
      <c r="S103" s="1"/>
      <c r="T103" s="1"/>
      <c r="U103" s="1"/>
      <c r="V103" s="1"/>
      <c r="W103" s="1"/>
      <c r="X103" s="1"/>
      <c r="Y103" s="102"/>
      <c r="Z103" s="1"/>
      <c r="AA103" s="102"/>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row>
    <row r="104" spans="2:92" x14ac:dyDescent="0.25">
      <c r="B104" s="71"/>
      <c r="C104" s="71"/>
      <c r="D104" s="71"/>
      <c r="E104" s="71"/>
      <c r="F104" s="71"/>
      <c r="G104" s="1"/>
      <c r="H104" s="71"/>
      <c r="I104" s="1"/>
      <c r="J104" s="71"/>
      <c r="K104" s="1"/>
      <c r="L104" s="5"/>
      <c r="M104" s="1"/>
      <c r="N104" s="5"/>
      <c r="O104" s="1"/>
      <c r="P104" s="1"/>
      <c r="Q104" s="1"/>
      <c r="R104" s="71"/>
      <c r="S104" s="1"/>
      <c r="T104" s="1"/>
      <c r="U104" s="1"/>
      <c r="V104" s="1"/>
      <c r="W104" s="1"/>
      <c r="X104" s="1"/>
      <c r="Y104" s="102"/>
      <c r="Z104" s="1"/>
      <c r="AA104" s="102"/>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row>
    <row r="105" spans="2:92" x14ac:dyDescent="0.25">
      <c r="B105" s="71"/>
      <c r="C105" s="71"/>
      <c r="D105" s="71"/>
      <c r="E105" s="71"/>
      <c r="F105" s="71"/>
      <c r="G105" s="1"/>
      <c r="H105" s="71"/>
      <c r="I105" s="1"/>
      <c r="J105" s="71"/>
      <c r="K105" s="1"/>
      <c r="L105" s="5"/>
      <c r="M105" s="1"/>
      <c r="N105" s="5"/>
      <c r="O105" s="1"/>
      <c r="P105" s="1"/>
      <c r="Q105" s="1"/>
      <c r="R105" s="71"/>
      <c r="S105" s="1"/>
      <c r="T105" s="1"/>
      <c r="U105" s="1"/>
      <c r="V105" s="1"/>
      <c r="W105" s="1"/>
      <c r="X105" s="1"/>
      <c r="Y105" s="102"/>
      <c r="Z105" s="1"/>
      <c r="AA105" s="102"/>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row>
    <row r="106" spans="2:92" x14ac:dyDescent="0.25">
      <c r="B106" s="71"/>
      <c r="C106" s="71"/>
      <c r="D106" s="71"/>
      <c r="E106" s="71"/>
      <c r="F106" s="71"/>
      <c r="G106" s="1"/>
      <c r="H106" s="71"/>
      <c r="I106" s="1"/>
      <c r="J106" s="71"/>
      <c r="K106" s="1"/>
      <c r="L106" s="5"/>
      <c r="M106" s="1"/>
      <c r="N106" s="5"/>
      <c r="O106" s="1"/>
      <c r="P106" s="1"/>
      <c r="Q106" s="1"/>
      <c r="R106" s="71"/>
      <c r="S106" s="1"/>
      <c r="T106" s="1"/>
      <c r="U106" s="1"/>
      <c r="V106" s="1"/>
      <c r="W106" s="1"/>
      <c r="X106" s="1"/>
      <c r="Y106" s="102"/>
      <c r="Z106" s="1"/>
      <c r="AA106" s="102"/>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row>
    <row r="107" spans="2:92" x14ac:dyDescent="0.25">
      <c r="B107" s="71"/>
      <c r="C107" s="71"/>
      <c r="D107" s="71"/>
      <c r="E107" s="71"/>
      <c r="F107" s="71"/>
      <c r="G107" s="1"/>
      <c r="H107" s="71"/>
      <c r="I107" s="1"/>
      <c r="J107" s="71"/>
      <c r="K107" s="1"/>
      <c r="L107" s="5"/>
      <c r="M107" s="1"/>
      <c r="N107" s="5"/>
      <c r="O107" s="1"/>
      <c r="P107" s="1"/>
      <c r="Q107" s="1"/>
      <c r="R107" s="71"/>
      <c r="S107" s="1"/>
      <c r="T107" s="1"/>
      <c r="U107" s="1"/>
      <c r="V107" s="1"/>
      <c r="W107" s="1"/>
      <c r="X107" s="1"/>
      <c r="Y107" s="102"/>
      <c r="Z107" s="1"/>
      <c r="AA107" s="102"/>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row>
    <row r="108" spans="2:92" x14ac:dyDescent="0.25">
      <c r="B108" s="71"/>
      <c r="C108" s="71"/>
      <c r="D108" s="71"/>
      <c r="E108" s="71"/>
      <c r="F108" s="71"/>
      <c r="G108" s="1"/>
      <c r="H108" s="71"/>
      <c r="I108" s="1"/>
      <c r="J108" s="71"/>
      <c r="K108" s="1"/>
      <c r="L108" s="5"/>
      <c r="M108" s="1"/>
      <c r="N108" s="5"/>
      <c r="O108" s="1"/>
      <c r="P108" s="1"/>
      <c r="Q108" s="1"/>
      <c r="R108" s="71"/>
      <c r="S108" s="1"/>
      <c r="T108" s="1"/>
      <c r="U108" s="1"/>
      <c r="V108" s="1"/>
      <c r="W108" s="1"/>
      <c r="X108" s="1"/>
      <c r="Y108" s="102"/>
      <c r="Z108" s="1"/>
      <c r="AA108" s="102"/>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row>
    <row r="109" spans="2:92" x14ac:dyDescent="0.25">
      <c r="B109" s="71"/>
      <c r="C109" s="71"/>
      <c r="D109" s="71"/>
      <c r="E109" s="71"/>
      <c r="F109" s="71"/>
      <c r="G109" s="1"/>
      <c r="H109" s="71"/>
      <c r="I109" s="1"/>
      <c r="J109" s="71"/>
      <c r="K109" s="1"/>
      <c r="L109" s="5"/>
      <c r="M109" s="1"/>
      <c r="N109" s="5"/>
      <c r="O109" s="1"/>
      <c r="P109" s="1"/>
      <c r="Q109" s="1"/>
      <c r="R109" s="71"/>
      <c r="S109" s="1"/>
      <c r="T109" s="1"/>
      <c r="U109" s="1"/>
      <c r="V109" s="1"/>
      <c r="W109" s="1"/>
      <c r="X109" s="1"/>
      <c r="Y109" s="102"/>
      <c r="Z109" s="1"/>
      <c r="AA109" s="102"/>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row>
    <row r="110" spans="2:92" x14ac:dyDescent="0.25">
      <c r="B110" s="71"/>
      <c r="C110" s="71"/>
      <c r="D110" s="71"/>
      <c r="E110" s="71"/>
      <c r="F110" s="71"/>
      <c r="G110" s="1"/>
      <c r="H110" s="71"/>
      <c r="I110" s="1"/>
      <c r="J110" s="71"/>
      <c r="K110" s="1"/>
      <c r="L110" s="5"/>
      <c r="M110" s="1"/>
      <c r="N110" s="5"/>
      <c r="O110" s="1"/>
      <c r="P110" s="1"/>
      <c r="Q110" s="1"/>
      <c r="R110" s="71"/>
      <c r="S110" s="1"/>
      <c r="T110" s="1"/>
      <c r="U110" s="1"/>
      <c r="V110" s="1"/>
      <c r="W110" s="1"/>
      <c r="X110" s="1"/>
      <c r="Y110" s="102"/>
      <c r="Z110" s="1"/>
      <c r="AA110" s="102"/>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row>
    <row r="111" spans="2:92" x14ac:dyDescent="0.25">
      <c r="B111" s="71"/>
      <c r="C111" s="71"/>
      <c r="D111" s="71"/>
      <c r="E111" s="71"/>
      <c r="F111" s="71"/>
      <c r="G111" s="1"/>
      <c r="H111" s="71"/>
      <c r="I111" s="1"/>
      <c r="J111" s="71"/>
      <c r="K111" s="1"/>
      <c r="L111" s="5"/>
      <c r="M111" s="1"/>
      <c r="N111" s="5"/>
      <c r="O111" s="1"/>
      <c r="P111" s="1"/>
      <c r="Q111" s="1"/>
      <c r="R111" s="71"/>
      <c r="S111" s="1"/>
      <c r="T111" s="1"/>
      <c r="U111" s="1"/>
      <c r="V111" s="1"/>
      <c r="W111" s="1"/>
      <c r="X111" s="1"/>
      <c r="Y111" s="102"/>
      <c r="Z111" s="1"/>
      <c r="AA111" s="102"/>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row>
    <row r="112" spans="2:92" x14ac:dyDescent="0.25">
      <c r="B112" s="71"/>
      <c r="C112" s="71"/>
      <c r="D112" s="71"/>
      <c r="E112" s="71"/>
      <c r="F112" s="71"/>
      <c r="G112" s="1"/>
      <c r="H112" s="71"/>
      <c r="I112" s="1"/>
      <c r="J112" s="71"/>
      <c r="K112" s="1"/>
      <c r="L112" s="5"/>
      <c r="M112" s="1"/>
      <c r="N112" s="5"/>
      <c r="O112" s="1"/>
      <c r="P112" s="1"/>
      <c r="Q112" s="1"/>
      <c r="R112" s="71"/>
      <c r="S112" s="1"/>
      <c r="T112" s="1"/>
      <c r="U112" s="1"/>
      <c r="V112" s="1"/>
      <c r="W112" s="1"/>
      <c r="X112" s="1"/>
      <c r="Y112" s="102"/>
      <c r="Z112" s="1"/>
      <c r="AA112" s="102"/>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row>
    <row r="113" spans="2:92" x14ac:dyDescent="0.25">
      <c r="B113" s="71"/>
      <c r="C113" s="71"/>
      <c r="D113" s="71"/>
      <c r="E113" s="71"/>
      <c r="F113" s="71"/>
      <c r="G113" s="1"/>
      <c r="H113" s="71"/>
      <c r="I113" s="1"/>
      <c r="J113" s="71"/>
      <c r="K113" s="1"/>
      <c r="L113" s="5"/>
      <c r="M113" s="1"/>
      <c r="N113" s="5"/>
      <c r="O113" s="1"/>
      <c r="P113" s="1"/>
      <c r="Q113" s="1"/>
      <c r="R113" s="71"/>
      <c r="S113" s="1"/>
      <c r="T113" s="1"/>
      <c r="U113" s="1"/>
      <c r="V113" s="1"/>
      <c r="W113" s="1"/>
      <c r="X113" s="1"/>
      <c r="Y113" s="102"/>
      <c r="Z113" s="1"/>
      <c r="AA113" s="102"/>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row>
    <row r="114" spans="2:92" x14ac:dyDescent="0.25">
      <c r="B114" s="71"/>
      <c r="C114" s="71"/>
      <c r="D114" s="71"/>
      <c r="E114" s="71"/>
      <c r="F114" s="71"/>
      <c r="G114" s="1"/>
      <c r="H114" s="71"/>
      <c r="I114" s="1"/>
      <c r="J114" s="71"/>
      <c r="K114" s="1"/>
      <c r="L114" s="5"/>
      <c r="M114" s="1"/>
      <c r="N114" s="5"/>
      <c r="O114" s="1"/>
      <c r="P114" s="1"/>
      <c r="Q114" s="1"/>
      <c r="R114" s="71"/>
      <c r="S114" s="1"/>
      <c r="T114" s="1"/>
      <c r="U114" s="1"/>
      <c r="V114" s="1"/>
      <c r="W114" s="1"/>
      <c r="X114" s="1"/>
      <c r="Y114" s="102"/>
      <c r="Z114" s="1"/>
      <c r="AA114" s="102"/>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row>
    <row r="115" spans="2:92" x14ac:dyDescent="0.25">
      <c r="B115" s="71"/>
      <c r="C115" s="71"/>
      <c r="D115" s="71"/>
      <c r="E115" s="71"/>
      <c r="F115" s="71"/>
      <c r="G115" s="1"/>
      <c r="H115" s="71"/>
      <c r="I115" s="1"/>
      <c r="J115" s="71"/>
      <c r="K115" s="1"/>
      <c r="L115" s="5"/>
      <c r="M115" s="1"/>
      <c r="N115" s="5"/>
      <c r="O115" s="1"/>
      <c r="P115" s="1"/>
      <c r="Q115" s="1"/>
      <c r="R115" s="71"/>
      <c r="S115" s="1"/>
      <c r="T115" s="1"/>
      <c r="U115" s="1"/>
      <c r="V115" s="1"/>
      <c r="W115" s="1"/>
      <c r="X115" s="1"/>
      <c r="Y115" s="102"/>
      <c r="Z115" s="1"/>
      <c r="AA115" s="102"/>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row>
    <row r="116" spans="2:92" x14ac:dyDescent="0.25">
      <c r="B116" s="5"/>
      <c r="C116" s="5"/>
      <c r="D116" s="5"/>
      <c r="E116" s="1"/>
      <c r="F116" s="5"/>
      <c r="G116" s="1"/>
      <c r="H116" s="5"/>
      <c r="I116" s="1"/>
      <c r="J116" s="5"/>
      <c r="K116" s="1"/>
      <c r="L116" s="5"/>
      <c r="M116" s="1"/>
      <c r="N116" s="5"/>
      <c r="O116" s="1"/>
      <c r="P116" s="1"/>
      <c r="Q116" s="1"/>
      <c r="R116" s="1"/>
      <c r="S116" s="1"/>
      <c r="T116" s="1"/>
      <c r="U116" s="1"/>
      <c r="V116" s="1"/>
      <c r="W116" s="1"/>
      <c r="X116" s="1"/>
      <c r="Y116" s="102"/>
      <c r="Z116" s="1"/>
      <c r="AA116" s="102"/>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row>
    <row r="117" spans="2:92" x14ac:dyDescent="0.25">
      <c r="B117" s="5"/>
      <c r="C117" s="5"/>
      <c r="D117" s="5"/>
      <c r="E117" s="1"/>
      <c r="F117" s="5"/>
      <c r="G117" s="1"/>
      <c r="H117" s="5"/>
      <c r="I117" s="1"/>
      <c r="J117" s="5"/>
      <c r="K117" s="1"/>
      <c r="L117" s="5"/>
      <c r="M117" s="1"/>
      <c r="N117" s="5"/>
      <c r="O117" s="1"/>
      <c r="P117" s="1"/>
      <c r="Q117" s="1"/>
      <c r="R117" s="1"/>
      <c r="S117" s="1"/>
      <c r="T117" s="1"/>
      <c r="U117" s="1"/>
      <c r="V117" s="1"/>
      <c r="W117" s="1"/>
      <c r="X117" s="1"/>
      <c r="Y117" s="102"/>
      <c r="Z117" s="1"/>
      <c r="AA117" s="102"/>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row>
    <row r="118" spans="2:92" x14ac:dyDescent="0.25">
      <c r="B118" s="5"/>
      <c r="C118" s="5"/>
      <c r="D118" s="5"/>
      <c r="E118" s="1"/>
      <c r="F118" s="5"/>
      <c r="G118" s="1"/>
      <c r="H118" s="5"/>
      <c r="I118" s="1"/>
      <c r="J118" s="5"/>
      <c r="K118" s="1"/>
      <c r="L118" s="5"/>
      <c r="M118" s="1"/>
      <c r="N118" s="5"/>
      <c r="O118" s="1"/>
      <c r="P118" s="1"/>
      <c r="Q118" s="1"/>
      <c r="R118" s="1"/>
      <c r="S118" s="1"/>
      <c r="T118" s="1"/>
      <c r="U118" s="1"/>
      <c r="V118" s="1"/>
      <c r="W118" s="1"/>
      <c r="X118" s="1"/>
      <c r="Y118" s="102"/>
      <c r="Z118" s="1"/>
      <c r="AA118" s="102"/>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row>
    <row r="119" spans="2:92" x14ac:dyDescent="0.25">
      <c r="B119" s="5"/>
      <c r="C119" s="5"/>
      <c r="D119" s="5"/>
      <c r="E119" s="1"/>
      <c r="F119" s="5"/>
      <c r="G119" s="1"/>
      <c r="H119" s="5"/>
      <c r="I119" s="1"/>
      <c r="J119" s="5"/>
      <c r="K119" s="1"/>
      <c r="L119" s="5"/>
      <c r="M119" s="1"/>
      <c r="N119" s="5"/>
      <c r="O119" s="1"/>
      <c r="P119" s="1"/>
      <c r="Q119" s="1"/>
      <c r="R119" s="1"/>
      <c r="S119" s="1"/>
      <c r="T119" s="1"/>
      <c r="U119" s="1"/>
      <c r="V119" s="1"/>
      <c r="W119" s="1"/>
      <c r="X119" s="1"/>
      <c r="Y119" s="102"/>
      <c r="Z119" s="1"/>
      <c r="AA119" s="102"/>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row>
    <row r="120" spans="2:92" x14ac:dyDescent="0.25">
      <c r="B120" s="5"/>
      <c r="C120" s="5"/>
      <c r="D120" s="5"/>
      <c r="E120" s="1"/>
      <c r="F120" s="5"/>
      <c r="G120" s="1"/>
      <c r="H120" s="5"/>
      <c r="I120" s="1"/>
      <c r="J120" s="5"/>
      <c r="K120" s="1"/>
      <c r="L120" s="5"/>
      <c r="M120" s="1"/>
      <c r="N120" s="5"/>
      <c r="O120" s="1"/>
      <c r="P120" s="1"/>
      <c r="Q120" s="1"/>
      <c r="R120" s="1"/>
      <c r="S120" s="1"/>
      <c r="T120" s="1"/>
      <c r="U120" s="1"/>
      <c r="V120" s="1"/>
      <c r="W120" s="1"/>
      <c r="X120" s="1"/>
      <c r="Y120" s="102"/>
      <c r="Z120" s="1"/>
      <c r="AA120" s="102"/>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row>
    <row r="121" spans="2:92" x14ac:dyDescent="0.25">
      <c r="B121" s="5"/>
      <c r="C121" s="5"/>
      <c r="D121" s="5"/>
      <c r="E121" s="1"/>
      <c r="F121" s="5"/>
      <c r="G121" s="1"/>
      <c r="H121" s="5"/>
      <c r="I121" s="1"/>
      <c r="J121" s="5"/>
      <c r="K121" s="1"/>
      <c r="L121" s="5"/>
      <c r="M121" s="1"/>
      <c r="N121" s="5"/>
      <c r="O121" s="1"/>
      <c r="P121" s="1"/>
      <c r="Q121" s="1"/>
      <c r="R121" s="1"/>
      <c r="S121" s="1"/>
      <c r="T121" s="1"/>
      <c r="U121" s="1"/>
      <c r="V121" s="1"/>
      <c r="W121" s="1"/>
      <c r="X121" s="1"/>
      <c r="Y121" s="102"/>
      <c r="Z121" s="1"/>
      <c r="AA121" s="102"/>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row>
    <row r="122" spans="2:92" x14ac:dyDescent="0.25">
      <c r="B122" s="5"/>
      <c r="C122" s="5"/>
      <c r="D122" s="5"/>
      <c r="E122" s="1"/>
      <c r="F122" s="5"/>
      <c r="G122" s="1"/>
      <c r="H122" s="5"/>
      <c r="I122" s="1"/>
      <c r="J122" s="5"/>
      <c r="K122" s="1"/>
      <c r="L122" s="5"/>
      <c r="M122" s="1"/>
      <c r="N122" s="5"/>
      <c r="O122" s="1"/>
      <c r="P122" s="1"/>
      <c r="Q122" s="1"/>
      <c r="R122" s="1"/>
      <c r="S122" s="1"/>
      <c r="T122" s="1"/>
      <c r="U122" s="1"/>
      <c r="V122" s="1"/>
      <c r="W122" s="1"/>
      <c r="X122" s="1"/>
      <c r="Y122" s="102"/>
      <c r="Z122" s="1"/>
      <c r="AA122" s="102"/>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row>
    <row r="123" spans="2:92" x14ac:dyDescent="0.25">
      <c r="B123" s="5"/>
      <c r="C123" s="5"/>
      <c r="D123" s="5"/>
      <c r="E123" s="1"/>
      <c r="F123" s="5"/>
      <c r="G123" s="1"/>
      <c r="H123" s="5"/>
      <c r="I123" s="1"/>
      <c r="J123" s="5"/>
      <c r="K123" s="1"/>
      <c r="L123" s="5"/>
      <c r="M123" s="1"/>
      <c r="N123" s="5"/>
      <c r="O123" s="1"/>
      <c r="P123" s="1"/>
      <c r="Q123" s="1"/>
      <c r="R123" s="1"/>
      <c r="S123" s="1"/>
      <c r="T123" s="1"/>
      <c r="U123" s="1"/>
      <c r="V123" s="1"/>
      <c r="W123" s="1"/>
      <c r="X123" s="1"/>
      <c r="Y123" s="102"/>
      <c r="Z123" s="1"/>
      <c r="AA123" s="102"/>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row>
    <row r="124" spans="2:92" x14ac:dyDescent="0.25">
      <c r="B124" s="5"/>
      <c r="C124" s="5"/>
      <c r="D124" s="5"/>
      <c r="E124" s="1"/>
      <c r="F124" s="5"/>
      <c r="G124" s="1"/>
      <c r="H124" s="5"/>
      <c r="I124" s="1"/>
      <c r="J124" s="5"/>
      <c r="K124" s="1"/>
      <c r="L124" s="5"/>
      <c r="M124" s="1"/>
      <c r="N124" s="5"/>
      <c r="O124" s="1"/>
      <c r="P124" s="1"/>
      <c r="Q124" s="1"/>
      <c r="R124" s="1"/>
      <c r="S124" s="1"/>
      <c r="T124" s="1"/>
      <c r="U124" s="1"/>
      <c r="V124" s="1"/>
      <c r="W124" s="1"/>
      <c r="X124" s="1"/>
      <c r="Y124" s="102"/>
      <c r="Z124" s="1"/>
      <c r="AA124" s="102"/>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row>
    <row r="125" spans="2:92" x14ac:dyDescent="0.25">
      <c r="B125" s="5"/>
      <c r="C125" s="5"/>
      <c r="D125" s="5"/>
      <c r="E125" s="1"/>
      <c r="F125" s="5"/>
      <c r="G125" s="1"/>
      <c r="H125" s="5"/>
      <c r="I125" s="1"/>
      <c r="J125" s="5"/>
      <c r="K125" s="1"/>
      <c r="L125" s="5"/>
      <c r="M125" s="1"/>
      <c r="N125" s="5"/>
      <c r="O125" s="1"/>
      <c r="P125" s="1"/>
      <c r="Q125" s="1"/>
      <c r="R125" s="1"/>
      <c r="S125" s="1"/>
      <c r="T125" s="1"/>
      <c r="U125" s="1"/>
      <c r="V125" s="1"/>
      <c r="W125" s="1"/>
      <c r="X125" s="1"/>
      <c r="Y125" s="102"/>
      <c r="Z125" s="1"/>
      <c r="AA125" s="102"/>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row>
    <row r="126" spans="2:92" x14ac:dyDescent="0.25">
      <c r="B126" s="5"/>
      <c r="C126" s="5"/>
      <c r="D126" s="5"/>
      <c r="E126" s="1"/>
      <c r="F126" s="5"/>
      <c r="G126" s="1"/>
      <c r="H126" s="5"/>
      <c r="I126" s="1"/>
      <c r="J126" s="5"/>
      <c r="K126" s="1"/>
      <c r="L126" s="5"/>
      <c r="M126" s="1"/>
      <c r="N126" s="5"/>
      <c r="O126" s="1"/>
      <c r="P126" s="1"/>
      <c r="Q126" s="1"/>
      <c r="R126" s="1"/>
      <c r="S126" s="1"/>
      <c r="T126" s="1"/>
      <c r="U126" s="1"/>
      <c r="V126" s="1"/>
      <c r="W126" s="1"/>
      <c r="X126" s="1"/>
      <c r="Y126" s="102"/>
      <c r="Z126" s="1"/>
      <c r="AA126" s="102"/>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row>
    <row r="127" spans="2:92" x14ac:dyDescent="0.25">
      <c r="B127" s="5"/>
      <c r="C127" s="5"/>
      <c r="D127" s="5"/>
      <c r="E127" s="1"/>
      <c r="F127" s="5"/>
      <c r="G127" s="1"/>
      <c r="H127" s="5"/>
      <c r="I127" s="1"/>
      <c r="J127" s="5"/>
      <c r="K127" s="1"/>
      <c r="L127" s="5"/>
      <c r="M127" s="1"/>
      <c r="N127" s="5"/>
      <c r="O127" s="1"/>
      <c r="P127" s="1"/>
      <c r="Q127" s="1"/>
      <c r="R127" s="1"/>
      <c r="S127" s="1"/>
      <c r="T127" s="1"/>
      <c r="U127" s="1"/>
      <c r="V127" s="1"/>
      <c r="W127" s="1"/>
      <c r="X127" s="1"/>
      <c r="Y127" s="102"/>
      <c r="Z127" s="1"/>
      <c r="AA127" s="102"/>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row>
    <row r="128" spans="2:92" x14ac:dyDescent="0.25">
      <c r="B128" s="5"/>
      <c r="C128" s="5"/>
      <c r="D128" s="5"/>
      <c r="E128" s="1"/>
      <c r="F128" s="5"/>
      <c r="G128" s="1"/>
      <c r="H128" s="5"/>
      <c r="I128" s="1"/>
      <c r="J128" s="5"/>
      <c r="K128" s="1"/>
      <c r="L128" s="5"/>
      <c r="M128" s="1"/>
      <c r="N128" s="5"/>
      <c r="O128" s="1"/>
      <c r="P128" s="1"/>
      <c r="Q128" s="1"/>
      <c r="R128" s="1"/>
      <c r="S128" s="1"/>
      <c r="T128" s="1"/>
      <c r="U128" s="1"/>
      <c r="V128" s="1"/>
      <c r="W128" s="1"/>
      <c r="X128" s="1"/>
      <c r="Y128" s="102"/>
      <c r="Z128" s="1"/>
      <c r="AA128" s="102"/>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row>
    <row r="129" spans="2:92" x14ac:dyDescent="0.25">
      <c r="B129" s="5"/>
      <c r="C129" s="5"/>
      <c r="D129" s="5"/>
      <c r="E129" s="1"/>
      <c r="F129" s="5"/>
      <c r="G129" s="1"/>
      <c r="H129" s="5"/>
      <c r="I129" s="1"/>
      <c r="J129" s="5"/>
      <c r="K129" s="1"/>
      <c r="L129" s="5"/>
      <c r="M129" s="1"/>
      <c r="N129" s="5"/>
      <c r="O129" s="1"/>
      <c r="P129" s="1"/>
      <c r="Q129" s="1"/>
      <c r="R129" s="1"/>
      <c r="S129" s="1"/>
      <c r="T129" s="1"/>
      <c r="U129" s="1"/>
      <c r="V129" s="1"/>
      <c r="W129" s="1"/>
      <c r="X129" s="1"/>
      <c r="Y129" s="102"/>
      <c r="Z129" s="1"/>
      <c r="AA129" s="102"/>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row>
    <row r="130" spans="2:92" x14ac:dyDescent="0.25">
      <c r="B130" s="5"/>
      <c r="C130" s="5"/>
      <c r="D130" s="5"/>
      <c r="E130" s="1"/>
      <c r="F130" s="5"/>
      <c r="G130" s="1"/>
      <c r="H130" s="5"/>
      <c r="I130" s="1"/>
      <c r="J130" s="5"/>
      <c r="K130" s="1"/>
      <c r="L130" s="5"/>
      <c r="M130" s="1"/>
      <c r="N130" s="5"/>
      <c r="O130" s="1"/>
      <c r="P130" s="1"/>
      <c r="Q130" s="1"/>
      <c r="R130" s="1"/>
      <c r="S130" s="1"/>
      <c r="T130" s="1"/>
      <c r="U130" s="1"/>
      <c r="V130" s="1"/>
      <c r="W130" s="1"/>
      <c r="X130" s="1"/>
      <c r="Y130" s="102"/>
      <c r="Z130" s="1"/>
      <c r="AA130" s="102"/>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row>
    <row r="131" spans="2:92" x14ac:dyDescent="0.25">
      <c r="B131" s="5"/>
      <c r="C131" s="5"/>
      <c r="D131" s="5"/>
      <c r="E131" s="1"/>
      <c r="F131" s="5"/>
      <c r="G131" s="1"/>
      <c r="H131" s="5"/>
      <c r="I131" s="1"/>
      <c r="J131" s="5"/>
      <c r="K131" s="1"/>
      <c r="L131" s="5"/>
      <c r="M131" s="1"/>
      <c r="N131" s="5"/>
      <c r="O131" s="1"/>
      <c r="P131" s="1"/>
      <c r="Q131" s="1"/>
      <c r="R131" s="1"/>
      <c r="S131" s="1"/>
      <c r="T131" s="1"/>
      <c r="U131" s="1"/>
      <c r="V131" s="1"/>
      <c r="W131" s="1"/>
      <c r="X131" s="1"/>
      <c r="Y131" s="102"/>
      <c r="Z131" s="1"/>
      <c r="AA131" s="102"/>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row>
    <row r="132" spans="2:92" x14ac:dyDescent="0.25">
      <c r="B132" s="5"/>
      <c r="C132" s="5"/>
      <c r="D132" s="5"/>
      <c r="E132" s="1"/>
      <c r="F132" s="5"/>
      <c r="G132" s="1"/>
      <c r="H132" s="5"/>
      <c r="I132" s="1"/>
      <c r="J132" s="5"/>
      <c r="K132" s="1"/>
      <c r="L132" s="5"/>
      <c r="M132" s="1"/>
      <c r="N132" s="5"/>
      <c r="O132" s="1"/>
      <c r="P132" s="1"/>
      <c r="Q132" s="1"/>
      <c r="R132" s="1"/>
      <c r="S132" s="1"/>
      <c r="T132" s="1"/>
      <c r="U132" s="1"/>
      <c r="V132" s="1"/>
      <c r="W132" s="1"/>
      <c r="X132" s="1"/>
      <c r="Y132" s="102"/>
      <c r="Z132" s="1"/>
      <c r="AA132" s="102"/>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row>
    <row r="133" spans="2:92" x14ac:dyDescent="0.25">
      <c r="B133" s="5"/>
      <c r="C133" s="5"/>
      <c r="D133" s="5"/>
      <c r="E133" s="1"/>
      <c r="F133" s="5"/>
      <c r="G133" s="1"/>
      <c r="H133" s="5"/>
      <c r="I133" s="1"/>
      <c r="J133" s="5"/>
      <c r="K133" s="1"/>
      <c r="L133" s="5"/>
      <c r="M133" s="1"/>
      <c r="N133" s="5"/>
      <c r="O133" s="1"/>
      <c r="P133" s="1"/>
      <c r="Q133" s="1"/>
      <c r="R133" s="1"/>
      <c r="S133" s="1"/>
      <c r="T133" s="1"/>
      <c r="U133" s="1"/>
      <c r="V133" s="1"/>
      <c r="W133" s="1"/>
      <c r="X133" s="1"/>
      <c r="Y133" s="102"/>
      <c r="Z133" s="1"/>
      <c r="AA133" s="102"/>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row>
    <row r="134" spans="2:92" x14ac:dyDescent="0.25">
      <c r="B134" s="5"/>
      <c r="C134" s="5"/>
      <c r="D134" s="5"/>
      <c r="E134" s="1"/>
      <c r="F134" s="5"/>
      <c r="G134" s="1"/>
      <c r="H134" s="5"/>
      <c r="I134" s="1"/>
      <c r="J134" s="5"/>
      <c r="K134" s="1"/>
      <c r="L134" s="5"/>
      <c r="M134" s="1"/>
      <c r="N134" s="5"/>
      <c r="O134" s="1"/>
      <c r="P134" s="1"/>
      <c r="Q134" s="1"/>
      <c r="R134" s="1"/>
      <c r="S134" s="1"/>
      <c r="T134" s="1"/>
      <c r="U134" s="1"/>
      <c r="V134" s="1"/>
      <c r="W134" s="1"/>
      <c r="X134" s="1"/>
      <c r="Y134" s="102"/>
      <c r="Z134" s="1"/>
      <c r="AA134" s="102"/>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row>
    <row r="135" spans="2:92" x14ac:dyDescent="0.25">
      <c r="B135" s="5"/>
      <c r="C135" s="5"/>
      <c r="D135" s="5"/>
      <c r="E135" s="1"/>
      <c r="F135" s="5"/>
      <c r="G135" s="1"/>
      <c r="H135" s="5"/>
      <c r="I135" s="1"/>
      <c r="J135" s="5"/>
      <c r="K135" s="1"/>
      <c r="L135" s="5"/>
      <c r="M135" s="1"/>
      <c r="N135" s="5"/>
      <c r="O135" s="1"/>
      <c r="P135" s="1"/>
      <c r="Q135" s="1"/>
      <c r="R135" s="1"/>
      <c r="S135" s="1"/>
      <c r="T135" s="1"/>
      <c r="U135" s="1"/>
      <c r="V135" s="1"/>
      <c r="W135" s="1"/>
      <c r="X135" s="1"/>
      <c r="Y135" s="102"/>
      <c r="Z135" s="1"/>
      <c r="AA135" s="102"/>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row>
    <row r="136" spans="2:92" x14ac:dyDescent="0.25">
      <c r="B136" s="5"/>
      <c r="C136" s="5"/>
      <c r="D136" s="5"/>
      <c r="E136" s="1"/>
      <c r="F136" s="5"/>
      <c r="G136" s="1"/>
      <c r="H136" s="5"/>
      <c r="I136" s="1"/>
      <c r="J136" s="5"/>
      <c r="K136" s="1"/>
      <c r="L136" s="5"/>
      <c r="M136" s="1"/>
      <c r="N136" s="5"/>
      <c r="O136" s="1"/>
      <c r="P136" s="1"/>
      <c r="Q136" s="1"/>
      <c r="R136" s="1"/>
      <c r="S136" s="1"/>
      <c r="T136" s="1"/>
      <c r="U136" s="1"/>
      <c r="V136" s="1"/>
      <c r="W136" s="1"/>
      <c r="X136" s="1"/>
      <c r="Y136" s="102"/>
      <c r="Z136" s="1"/>
      <c r="AA136" s="102"/>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row>
    <row r="137" spans="2:92" x14ac:dyDescent="0.25">
      <c r="B137" s="5"/>
      <c r="C137" s="5"/>
      <c r="D137" s="5"/>
      <c r="E137" s="1"/>
      <c r="F137" s="5"/>
      <c r="G137" s="1"/>
      <c r="H137" s="5"/>
      <c r="I137" s="1"/>
      <c r="J137" s="5"/>
      <c r="K137" s="1"/>
      <c r="L137" s="5"/>
      <c r="M137" s="1"/>
      <c r="N137" s="5"/>
      <c r="O137" s="1"/>
      <c r="P137" s="1"/>
      <c r="Q137" s="1"/>
      <c r="R137" s="1"/>
      <c r="S137" s="1"/>
      <c r="T137" s="1"/>
      <c r="U137" s="1"/>
      <c r="V137" s="1"/>
      <c r="W137" s="1"/>
      <c r="X137" s="1"/>
      <c r="Y137" s="102"/>
      <c r="Z137" s="1"/>
      <c r="AA137" s="102"/>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row>
    <row r="138" spans="2:92" x14ac:dyDescent="0.25">
      <c r="B138" s="5"/>
      <c r="C138" s="5"/>
      <c r="D138" s="5"/>
      <c r="E138" s="1"/>
      <c r="F138" s="5"/>
      <c r="G138" s="1"/>
      <c r="H138" s="5"/>
      <c r="I138" s="1"/>
      <c r="J138" s="5"/>
      <c r="K138" s="1"/>
      <c r="L138" s="5"/>
      <c r="M138" s="1"/>
      <c r="N138" s="5"/>
      <c r="O138" s="1"/>
      <c r="P138" s="1"/>
      <c r="Q138" s="1"/>
      <c r="R138" s="1"/>
      <c r="S138" s="1"/>
      <c r="T138" s="1"/>
      <c r="U138" s="1"/>
      <c r="V138" s="1"/>
      <c r="W138" s="1"/>
      <c r="X138" s="1"/>
      <c r="Y138" s="102"/>
      <c r="Z138" s="1"/>
      <c r="AA138" s="102"/>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row>
    <row r="139" spans="2:92" x14ac:dyDescent="0.25">
      <c r="B139" s="5"/>
      <c r="C139" s="5"/>
      <c r="D139" s="5"/>
      <c r="E139" s="1"/>
      <c r="F139" s="5"/>
      <c r="G139" s="1"/>
      <c r="H139" s="5"/>
      <c r="I139" s="1"/>
      <c r="J139" s="5"/>
      <c r="K139" s="1"/>
      <c r="L139" s="5"/>
      <c r="M139" s="1"/>
      <c r="N139" s="5"/>
      <c r="O139" s="1"/>
      <c r="P139" s="1"/>
      <c r="Q139" s="1"/>
      <c r="R139" s="1"/>
      <c r="S139" s="1"/>
      <c r="T139" s="1"/>
      <c r="U139" s="1"/>
      <c r="V139" s="1"/>
      <c r="W139" s="1"/>
      <c r="X139" s="1"/>
      <c r="Y139" s="102"/>
      <c r="Z139" s="1"/>
      <c r="AA139" s="102"/>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row>
    <row r="140" spans="2:92" x14ac:dyDescent="0.25">
      <c r="B140" s="5"/>
      <c r="C140" s="5"/>
      <c r="D140" s="5"/>
      <c r="E140" s="1"/>
      <c r="F140" s="5"/>
      <c r="G140" s="1"/>
      <c r="H140" s="5"/>
      <c r="I140" s="1"/>
      <c r="J140" s="5"/>
      <c r="K140" s="1"/>
      <c r="L140" s="5"/>
      <c r="M140" s="1"/>
      <c r="N140" s="5"/>
      <c r="O140" s="1"/>
      <c r="P140" s="1"/>
      <c r="Q140" s="1"/>
      <c r="R140" s="1"/>
      <c r="S140" s="1"/>
      <c r="T140" s="1"/>
      <c r="U140" s="1"/>
      <c r="V140" s="1"/>
      <c r="W140" s="1"/>
      <c r="X140" s="1"/>
      <c r="Y140" s="102"/>
      <c r="Z140" s="1"/>
      <c r="AA140" s="102"/>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row>
    <row r="141" spans="2:92" x14ac:dyDescent="0.25">
      <c r="B141" s="5"/>
      <c r="C141" s="5"/>
      <c r="D141" s="5"/>
      <c r="E141" s="1"/>
      <c r="F141" s="5"/>
      <c r="G141" s="1"/>
      <c r="H141" s="5"/>
      <c r="I141" s="1"/>
      <c r="J141" s="5"/>
      <c r="K141" s="1"/>
      <c r="L141" s="5"/>
      <c r="M141" s="1"/>
      <c r="N141" s="5"/>
      <c r="O141" s="1"/>
      <c r="P141" s="1"/>
      <c r="Q141" s="1"/>
      <c r="R141" s="1"/>
      <c r="S141" s="1"/>
      <c r="T141" s="1"/>
      <c r="U141" s="1"/>
      <c r="V141" s="1"/>
      <c r="W141" s="1"/>
      <c r="X141" s="1"/>
      <c r="Y141" s="102"/>
      <c r="Z141" s="1"/>
      <c r="AA141" s="102"/>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row>
    <row r="142" spans="2:92" x14ac:dyDescent="0.25">
      <c r="B142" s="5"/>
      <c r="C142" s="5"/>
      <c r="D142" s="5"/>
      <c r="E142" s="1"/>
      <c r="F142" s="5"/>
      <c r="G142" s="1"/>
      <c r="H142" s="5"/>
      <c r="I142" s="1"/>
      <c r="J142" s="5"/>
      <c r="K142" s="1"/>
      <c r="L142" s="5"/>
      <c r="M142" s="1"/>
      <c r="N142" s="5"/>
      <c r="O142" s="1"/>
      <c r="P142" s="1"/>
      <c r="Q142" s="1"/>
      <c r="R142" s="1"/>
      <c r="S142" s="1"/>
      <c r="T142" s="1"/>
      <c r="U142" s="1"/>
      <c r="V142" s="1"/>
      <c r="W142" s="1"/>
      <c r="X142" s="1"/>
      <c r="Y142" s="102"/>
      <c r="Z142" s="1"/>
      <c r="AA142" s="102"/>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row>
    <row r="143" spans="2:92" x14ac:dyDescent="0.25">
      <c r="B143" s="5"/>
      <c r="C143" s="5"/>
      <c r="D143" s="5"/>
      <c r="E143" s="1"/>
      <c r="F143" s="5"/>
      <c r="G143" s="1"/>
      <c r="H143" s="5"/>
      <c r="I143" s="1"/>
      <c r="J143" s="5"/>
      <c r="K143" s="1"/>
      <c r="L143" s="5"/>
      <c r="M143" s="1"/>
      <c r="N143" s="5"/>
      <c r="O143" s="1"/>
      <c r="P143" s="1"/>
      <c r="Q143" s="1"/>
      <c r="R143" s="1"/>
      <c r="S143" s="1"/>
      <c r="T143" s="1"/>
      <c r="U143" s="1"/>
      <c r="V143" s="1"/>
      <c r="W143" s="1"/>
      <c r="X143" s="1"/>
      <c r="Y143" s="102"/>
      <c r="Z143" s="1"/>
      <c r="AA143" s="102"/>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row>
    <row r="144" spans="2:92" x14ac:dyDescent="0.25">
      <c r="B144" s="5"/>
      <c r="C144" s="5"/>
      <c r="D144" s="5"/>
      <c r="E144" s="1"/>
      <c r="F144" s="5"/>
      <c r="G144" s="1"/>
      <c r="H144" s="5"/>
      <c r="I144" s="1"/>
      <c r="J144" s="5"/>
      <c r="K144" s="1"/>
      <c r="L144" s="5"/>
      <c r="M144" s="1"/>
      <c r="N144" s="5"/>
      <c r="O144" s="1"/>
      <c r="P144" s="1"/>
      <c r="Q144" s="1"/>
      <c r="R144" s="1"/>
      <c r="S144" s="1"/>
      <c r="T144" s="1"/>
      <c r="U144" s="1"/>
      <c r="V144" s="1"/>
      <c r="W144" s="1"/>
      <c r="X144" s="1"/>
      <c r="Y144" s="102"/>
      <c r="Z144" s="1"/>
      <c r="AA144" s="102"/>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row>
    <row r="145" spans="2:92" x14ac:dyDescent="0.25">
      <c r="B145" s="5"/>
      <c r="C145" s="5"/>
      <c r="D145" s="5"/>
      <c r="E145" s="1"/>
      <c r="F145" s="5"/>
      <c r="G145" s="1"/>
      <c r="H145" s="5"/>
      <c r="I145" s="1"/>
      <c r="J145" s="5"/>
      <c r="K145" s="1"/>
      <c r="L145" s="5"/>
      <c r="M145" s="1"/>
      <c r="N145" s="5"/>
      <c r="O145" s="1"/>
      <c r="P145" s="1"/>
      <c r="Q145" s="1"/>
      <c r="R145" s="1"/>
      <c r="S145" s="1"/>
      <c r="T145" s="1"/>
      <c r="U145" s="1"/>
      <c r="V145" s="1"/>
      <c r="W145" s="1"/>
      <c r="X145" s="1"/>
      <c r="Y145" s="102"/>
      <c r="Z145" s="1"/>
      <c r="AA145" s="102"/>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row>
    <row r="146" spans="2:92" x14ac:dyDescent="0.25">
      <c r="B146" s="5"/>
      <c r="C146" s="5"/>
      <c r="D146" s="5"/>
      <c r="E146" s="1"/>
      <c r="F146" s="5"/>
      <c r="G146" s="1"/>
      <c r="H146" s="5"/>
      <c r="I146" s="1"/>
      <c r="J146" s="5"/>
      <c r="K146" s="1"/>
      <c r="L146" s="5"/>
      <c r="M146" s="1"/>
      <c r="N146" s="5"/>
      <c r="O146" s="1"/>
      <c r="P146" s="1"/>
      <c r="Q146" s="1"/>
      <c r="R146" s="1"/>
      <c r="S146" s="1"/>
      <c r="T146" s="1"/>
      <c r="U146" s="1"/>
      <c r="V146" s="1"/>
      <c r="W146" s="1"/>
      <c r="X146" s="1"/>
      <c r="Y146" s="102"/>
      <c r="Z146" s="1"/>
      <c r="AA146" s="102"/>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row>
    <row r="147" spans="2:92" x14ac:dyDescent="0.25">
      <c r="B147" s="5"/>
      <c r="C147" s="5"/>
      <c r="D147" s="5"/>
      <c r="E147" s="1"/>
      <c r="F147" s="5"/>
      <c r="G147" s="1"/>
      <c r="H147" s="5"/>
      <c r="I147" s="1"/>
      <c r="J147" s="5"/>
      <c r="K147" s="1"/>
      <c r="L147" s="5"/>
      <c r="M147" s="1"/>
      <c r="N147" s="5"/>
      <c r="O147" s="1"/>
      <c r="P147" s="1"/>
      <c r="Q147" s="1"/>
      <c r="R147" s="1"/>
      <c r="S147" s="1"/>
      <c r="T147" s="1"/>
      <c r="U147" s="1"/>
      <c r="V147" s="1"/>
      <c r="W147" s="1"/>
      <c r="X147" s="1"/>
      <c r="Y147" s="102"/>
      <c r="Z147" s="1"/>
      <c r="AA147" s="102"/>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row>
    <row r="148" spans="2:92" x14ac:dyDescent="0.25">
      <c r="B148" s="5"/>
      <c r="C148" s="5"/>
      <c r="D148" s="5"/>
      <c r="E148" s="1"/>
      <c r="F148" s="5"/>
      <c r="G148" s="1"/>
      <c r="H148" s="5"/>
      <c r="I148" s="1"/>
      <c r="J148" s="5"/>
      <c r="K148" s="1"/>
      <c r="L148" s="5"/>
      <c r="M148" s="1"/>
      <c r="N148" s="5"/>
      <c r="O148" s="1"/>
      <c r="P148" s="1"/>
      <c r="Q148" s="1"/>
      <c r="R148" s="1"/>
      <c r="S148" s="1"/>
      <c r="T148" s="1"/>
      <c r="U148" s="1"/>
      <c r="V148" s="1"/>
      <c r="W148" s="1"/>
      <c r="X148" s="1"/>
      <c r="Y148" s="102"/>
      <c r="Z148" s="1"/>
      <c r="AA148" s="102"/>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row>
    <row r="149" spans="2:92" x14ac:dyDescent="0.25">
      <c r="B149" s="5"/>
      <c r="C149" s="5"/>
      <c r="D149" s="5"/>
      <c r="E149" s="1"/>
      <c r="F149" s="5"/>
      <c r="G149" s="1"/>
      <c r="H149" s="5"/>
      <c r="I149" s="1"/>
      <c r="J149" s="5"/>
      <c r="K149" s="1"/>
      <c r="L149" s="5"/>
      <c r="M149" s="1"/>
      <c r="N149" s="5"/>
      <c r="O149" s="1"/>
      <c r="P149" s="1"/>
      <c r="Q149" s="1"/>
      <c r="R149" s="1"/>
      <c r="S149" s="1"/>
      <c r="T149" s="1"/>
      <c r="U149" s="1"/>
      <c r="V149" s="1"/>
      <c r="W149" s="1"/>
      <c r="X149" s="1"/>
      <c r="Y149" s="102"/>
      <c r="Z149" s="1"/>
      <c r="AA149" s="102"/>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row>
    <row r="150" spans="2:92" x14ac:dyDescent="0.25">
      <c r="B150" s="5"/>
      <c r="C150" s="5"/>
      <c r="D150" s="5"/>
      <c r="E150" s="1"/>
      <c r="F150" s="5"/>
      <c r="G150" s="1"/>
      <c r="H150" s="5"/>
      <c r="I150" s="1"/>
      <c r="J150" s="5"/>
      <c r="K150" s="1"/>
      <c r="L150" s="5"/>
      <c r="M150" s="1"/>
      <c r="N150" s="5"/>
      <c r="O150" s="1"/>
      <c r="P150" s="1"/>
      <c r="Q150" s="1"/>
      <c r="R150" s="1"/>
      <c r="S150" s="1"/>
      <c r="T150" s="1"/>
      <c r="U150" s="1"/>
      <c r="V150" s="1"/>
      <c r="W150" s="1"/>
      <c r="X150" s="1"/>
      <c r="Y150" s="102"/>
      <c r="Z150" s="1"/>
      <c r="AA150" s="102"/>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row>
    <row r="151" spans="2:92" x14ac:dyDescent="0.25">
      <c r="B151" s="5"/>
      <c r="C151" s="5"/>
      <c r="D151" s="5"/>
      <c r="E151" s="1"/>
      <c r="F151" s="5"/>
      <c r="G151" s="1"/>
      <c r="H151" s="5"/>
      <c r="I151" s="1"/>
      <c r="J151" s="5"/>
      <c r="K151" s="1"/>
      <c r="L151" s="5"/>
      <c r="M151" s="1"/>
      <c r="N151" s="5"/>
      <c r="O151" s="1"/>
      <c r="P151" s="1"/>
      <c r="Q151" s="1"/>
      <c r="R151" s="1"/>
      <c r="S151" s="1"/>
      <c r="T151" s="1"/>
      <c r="U151" s="1"/>
      <c r="V151" s="1"/>
      <c r="W151" s="1"/>
      <c r="X151" s="1"/>
      <c r="Y151" s="102"/>
      <c r="Z151" s="1"/>
      <c r="AA151" s="102"/>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row>
    <row r="152" spans="2:92" x14ac:dyDescent="0.25">
      <c r="B152" s="5"/>
      <c r="C152" s="5"/>
      <c r="D152" s="5"/>
      <c r="E152" s="1"/>
      <c r="F152" s="5"/>
      <c r="G152" s="1"/>
      <c r="H152" s="5"/>
      <c r="I152" s="1"/>
      <c r="J152" s="5"/>
      <c r="K152" s="1"/>
      <c r="L152" s="5"/>
      <c r="M152" s="1"/>
      <c r="N152" s="5"/>
      <c r="O152" s="1"/>
      <c r="P152" s="1"/>
      <c r="Q152" s="1"/>
      <c r="R152" s="1"/>
      <c r="S152" s="1"/>
      <c r="T152" s="1"/>
      <c r="U152" s="1"/>
      <c r="V152" s="1"/>
      <c r="W152" s="1"/>
      <c r="X152" s="1"/>
      <c r="Y152" s="102"/>
      <c r="Z152" s="1"/>
      <c r="AA152" s="102"/>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row>
    <row r="153" spans="2:92" x14ac:dyDescent="0.25">
      <c r="Y153" s="102"/>
      <c r="AA153" s="102"/>
    </row>
    <row r="154" spans="2:92" x14ac:dyDescent="0.25">
      <c r="Y154" s="102"/>
      <c r="AA154" s="102"/>
    </row>
    <row r="155" spans="2:92" x14ac:dyDescent="0.25">
      <c r="Y155" s="102"/>
      <c r="AA155" s="102"/>
    </row>
    <row r="156" spans="2:92" x14ac:dyDescent="0.25">
      <c r="Y156" s="102"/>
      <c r="AA156" s="102"/>
    </row>
    <row r="157" spans="2:92" x14ac:dyDescent="0.25">
      <c r="Y157" s="102"/>
      <c r="AA157" s="102"/>
    </row>
    <row r="158" spans="2:92" x14ac:dyDescent="0.25">
      <c r="Y158" s="102"/>
      <c r="AA158" s="102"/>
    </row>
    <row r="159" spans="2:92" x14ac:dyDescent="0.25">
      <c r="Y159" s="102"/>
      <c r="AA159" s="102"/>
    </row>
    <row r="160" spans="2:92" x14ac:dyDescent="0.25">
      <c r="Y160" s="102"/>
      <c r="AA160" s="102"/>
    </row>
    <row r="161" spans="25:27" x14ac:dyDescent="0.25">
      <c r="Y161" s="102"/>
      <c r="AA161" s="102"/>
    </row>
    <row r="162" spans="25:27" x14ac:dyDescent="0.25">
      <c r="Y162" s="102"/>
      <c r="AA162" s="102"/>
    </row>
    <row r="163" spans="25:27" x14ac:dyDescent="0.25">
      <c r="Y163" s="102"/>
      <c r="AA163" s="102"/>
    </row>
    <row r="164" spans="25:27" x14ac:dyDescent="0.25">
      <c r="Y164" s="102"/>
      <c r="AA164" s="102"/>
    </row>
    <row r="165" spans="25:27" x14ac:dyDescent="0.25">
      <c r="Y165" s="102"/>
      <c r="AA165" s="102"/>
    </row>
    <row r="166" spans="25:27" x14ac:dyDescent="0.25">
      <c r="Y166" s="102"/>
      <c r="AA166" s="102"/>
    </row>
    <row r="167" spans="25:27" x14ac:dyDescent="0.25">
      <c r="Y167" s="102"/>
      <c r="AA167" s="102"/>
    </row>
    <row r="168" spans="25:27" x14ac:dyDescent="0.25">
      <c r="Y168" s="102"/>
      <c r="AA168" s="102"/>
    </row>
    <row r="169" spans="25:27" x14ac:dyDescent="0.25">
      <c r="Y169" s="102"/>
      <c r="AA169" s="102"/>
    </row>
    <row r="170" spans="25:27" x14ac:dyDescent="0.25">
      <c r="Y170" s="102"/>
      <c r="AA170" s="102"/>
    </row>
    <row r="171" spans="25:27" x14ac:dyDescent="0.25">
      <c r="Y171" s="102"/>
      <c r="AA171" s="102"/>
    </row>
    <row r="172" spans="25:27" x14ac:dyDescent="0.25">
      <c r="Y172" s="102"/>
      <c r="AA172" s="102"/>
    </row>
    <row r="173" spans="25:27" x14ac:dyDescent="0.25">
      <c r="Y173" s="102"/>
      <c r="AA173" s="102"/>
    </row>
    <row r="174" spans="25:27" x14ac:dyDescent="0.25">
      <c r="Y174" s="102"/>
      <c r="AA174" s="102"/>
    </row>
    <row r="175" spans="25:27" x14ac:dyDescent="0.25">
      <c r="Y175" s="102"/>
      <c r="AA175" s="102"/>
    </row>
    <row r="176" spans="25:27" x14ac:dyDescent="0.25">
      <c r="Y176" s="102"/>
      <c r="AA176" s="102"/>
    </row>
    <row r="177" spans="25:27" x14ac:dyDescent="0.25">
      <c r="Y177" s="102"/>
      <c r="AA177" s="102"/>
    </row>
    <row r="178" spans="25:27" x14ac:dyDescent="0.25">
      <c r="Y178" s="102"/>
      <c r="AA178" s="102"/>
    </row>
    <row r="179" spans="25:27" x14ac:dyDescent="0.25">
      <c r="Y179" s="102"/>
      <c r="AA179" s="102"/>
    </row>
    <row r="180" spans="25:27" x14ac:dyDescent="0.25">
      <c r="Y180" s="102"/>
      <c r="AA180" s="102"/>
    </row>
    <row r="181" spans="25:27" x14ac:dyDescent="0.25">
      <c r="Y181" s="102"/>
      <c r="AA181" s="102"/>
    </row>
    <row r="182" spans="25:27" x14ac:dyDescent="0.25">
      <c r="Y182" s="102"/>
      <c r="AA182" s="102"/>
    </row>
    <row r="183" spans="25:27" x14ac:dyDescent="0.25">
      <c r="Y183" s="102"/>
      <c r="AA183" s="102"/>
    </row>
    <row r="184" spans="25:27" x14ac:dyDescent="0.25">
      <c r="Y184" s="102"/>
      <c r="AA184" s="102"/>
    </row>
    <row r="185" spans="25:27" x14ac:dyDescent="0.25">
      <c r="Y185" s="102"/>
      <c r="AA185" s="102"/>
    </row>
    <row r="186" spans="25:27" x14ac:dyDescent="0.25">
      <c r="Y186" s="102"/>
      <c r="AA186" s="102"/>
    </row>
    <row r="187" spans="25:27" x14ac:dyDescent="0.25">
      <c r="Y187" s="102"/>
      <c r="AA187" s="102"/>
    </row>
    <row r="188" spans="25:27" x14ac:dyDescent="0.25">
      <c r="Y188" s="102"/>
      <c r="AA188" s="102"/>
    </row>
  </sheetData>
  <mergeCells count="6">
    <mergeCell ref="H6:I6"/>
    <mergeCell ref="H7:I7"/>
    <mergeCell ref="D6:E6"/>
    <mergeCell ref="D7:E7"/>
    <mergeCell ref="F6:G6"/>
    <mergeCell ref="F7:G7"/>
  </mergeCells>
  <phoneticPr fontId="0" type="noConversion"/>
  <pageMargins left="0.78740157480314965" right="0.78740157480314965" top="0.98425196850393704" bottom="0.98425196850393704" header="0.51181102362204722" footer="0.51181102362204722"/>
  <pageSetup paperSize="9" orientation="landscape" horizontalDpi="300" verticalDpi="300" r:id="rId1"/>
  <headerFooter alignWithMargins="0">
    <oddHeader>&amp;CVersicherte absolut</oddHeader>
    <oddFooter>Seite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201</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165</v>
      </c>
      <c r="D8" s="49"/>
      <c r="E8" s="104" t="s">
        <v>165</v>
      </c>
      <c r="F8" s="49"/>
      <c r="G8" s="104" t="s">
        <v>165</v>
      </c>
      <c r="H8" s="49"/>
      <c r="I8" s="104" t="s">
        <v>165</v>
      </c>
      <c r="J8" s="49"/>
      <c r="K8" s="105" t="s">
        <v>166</v>
      </c>
      <c r="L8" s="52"/>
      <c r="M8" s="90" t="s">
        <v>60</v>
      </c>
      <c r="N8" s="51"/>
      <c r="O8" s="106" t="s">
        <v>166</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285637</v>
      </c>
      <c r="D11" s="98"/>
      <c r="E11" s="108">
        <f>'Kosten absolut'!AI10</f>
        <v>182876422</v>
      </c>
      <c r="F11" s="108"/>
      <c r="G11" s="108">
        <f>Kobe!AI10</f>
        <v>18638217</v>
      </c>
      <c r="H11" s="85"/>
      <c r="I11" s="125">
        <f>E11-G11</f>
        <v>164238205</v>
      </c>
      <c r="J11" s="126"/>
      <c r="K11" s="123">
        <f>I11/C11</f>
        <v>574.98925209269112</v>
      </c>
      <c r="L11" s="123"/>
      <c r="M11" s="127">
        <v>227.51840537417607</v>
      </c>
      <c r="N11" s="123"/>
      <c r="O11" s="123">
        <f>K11-M11</f>
        <v>347.47084671851508</v>
      </c>
      <c r="P11" s="96"/>
      <c r="R11" s="137"/>
    </row>
    <row r="12" spans="1:19" s="95" customFormat="1" x14ac:dyDescent="0.25">
      <c r="A12" s="94" t="s">
        <v>25</v>
      </c>
      <c r="B12" s="94"/>
      <c r="C12" s="85">
        <v>240002</v>
      </c>
      <c r="D12" s="98"/>
      <c r="E12" s="108">
        <f>'Kosten absolut'!AI11</f>
        <v>160113220</v>
      </c>
      <c r="F12" s="108"/>
      <c r="G12" s="108">
        <f>Kobe!AI11</f>
        <v>15814140</v>
      </c>
      <c r="H12" s="85"/>
      <c r="I12" s="125">
        <f t="shared" ref="I12:I37" si="0">E12-G12</f>
        <v>144299080</v>
      </c>
      <c r="J12" s="126"/>
      <c r="K12" s="123">
        <f t="shared" ref="K12:K37" si="1">I12/C12</f>
        <v>601.24115632369728</v>
      </c>
      <c r="L12" s="123"/>
      <c r="M12" s="127">
        <v>261.06626197401471</v>
      </c>
      <c r="N12" s="123"/>
      <c r="O12" s="123">
        <f t="shared" ref="O12:O37" si="2">K12-M12</f>
        <v>340.17489434968257</v>
      </c>
      <c r="P12" s="97"/>
    </row>
    <row r="13" spans="1:19" s="95" customFormat="1" x14ac:dyDescent="0.25">
      <c r="A13" s="94" t="s">
        <v>26</v>
      </c>
      <c r="B13" s="94"/>
      <c r="C13" s="85">
        <v>77289</v>
      </c>
      <c r="D13" s="98"/>
      <c r="E13" s="108">
        <f>'Kosten absolut'!AI12</f>
        <v>45544880</v>
      </c>
      <c r="F13" s="108"/>
      <c r="G13" s="108">
        <f>Kobe!AI12</f>
        <v>4463951</v>
      </c>
      <c r="H13" s="85"/>
      <c r="I13" s="125">
        <f t="shared" si="0"/>
        <v>41080929</v>
      </c>
      <c r="J13" s="126"/>
      <c r="K13" s="123">
        <f t="shared" si="1"/>
        <v>531.5236191437333</v>
      </c>
      <c r="L13" s="123"/>
      <c r="M13" s="127">
        <v>201.19142016497509</v>
      </c>
      <c r="N13" s="123"/>
      <c r="O13" s="123">
        <f t="shared" si="2"/>
        <v>330.33219897875824</v>
      </c>
      <c r="P13" s="97"/>
    </row>
    <row r="14" spans="1:19" s="95" customFormat="1" x14ac:dyDescent="0.25">
      <c r="A14" s="94" t="s">
        <v>27</v>
      </c>
      <c r="B14" s="94"/>
      <c r="C14" s="85">
        <v>7494</v>
      </c>
      <c r="D14" s="98"/>
      <c r="E14" s="108">
        <f>'Kosten absolut'!AI13</f>
        <v>4358439</v>
      </c>
      <c r="F14" s="108"/>
      <c r="G14" s="108">
        <f>Kobe!AI13</f>
        <v>463743</v>
      </c>
      <c r="H14" s="85"/>
      <c r="I14" s="125">
        <f t="shared" si="0"/>
        <v>3894696</v>
      </c>
      <c r="J14" s="126"/>
      <c r="K14" s="123">
        <f t="shared" si="1"/>
        <v>519.70856685348281</v>
      </c>
      <c r="L14" s="123"/>
      <c r="M14" s="127">
        <v>196.88180810162586</v>
      </c>
      <c r="N14" s="123"/>
      <c r="O14" s="123">
        <f t="shared" si="2"/>
        <v>322.82675875185691</v>
      </c>
      <c r="P14" s="97"/>
    </row>
    <row r="15" spans="1:19" s="95" customFormat="1" x14ac:dyDescent="0.25">
      <c r="A15" s="94" t="s">
        <v>28</v>
      </c>
      <c r="B15" s="94"/>
      <c r="C15" s="85">
        <v>25482</v>
      </c>
      <c r="D15" s="98"/>
      <c r="E15" s="108">
        <f>'Kosten absolut'!AI14</f>
        <v>15552963</v>
      </c>
      <c r="F15" s="108"/>
      <c r="G15" s="108">
        <f>Kobe!AI14</f>
        <v>1544328</v>
      </c>
      <c r="H15" s="85"/>
      <c r="I15" s="125">
        <f t="shared" si="0"/>
        <v>14008635</v>
      </c>
      <c r="J15" s="126"/>
      <c r="K15" s="123">
        <f t="shared" si="1"/>
        <v>549.74629149988232</v>
      </c>
      <c r="L15" s="123"/>
      <c r="M15" s="127">
        <v>195.98185553151399</v>
      </c>
      <c r="N15" s="123"/>
      <c r="O15" s="123">
        <f t="shared" si="2"/>
        <v>353.76443596836833</v>
      </c>
      <c r="P15" s="97"/>
    </row>
    <row r="16" spans="1:19" s="95" customFormat="1" x14ac:dyDescent="0.25">
      <c r="A16" s="94" t="s">
        <v>29</v>
      </c>
      <c r="B16" s="94"/>
      <c r="C16" s="85">
        <v>6491</v>
      </c>
      <c r="D16" s="98"/>
      <c r="E16" s="108">
        <f>'Kosten absolut'!AI15</f>
        <v>4063701</v>
      </c>
      <c r="F16" s="108"/>
      <c r="G16" s="108">
        <f>Kobe!AI15</f>
        <v>392438</v>
      </c>
      <c r="H16" s="85"/>
      <c r="I16" s="125">
        <f t="shared" si="0"/>
        <v>3671263</v>
      </c>
      <c r="J16" s="126"/>
      <c r="K16" s="123">
        <f t="shared" si="1"/>
        <v>565.59282082883988</v>
      </c>
      <c r="L16" s="123"/>
      <c r="M16" s="127">
        <v>192.07759736840475</v>
      </c>
      <c r="N16" s="123"/>
      <c r="O16" s="123">
        <f t="shared" si="2"/>
        <v>373.5152234604351</v>
      </c>
      <c r="P16" s="97"/>
    </row>
    <row r="17" spans="1:16" s="95" customFormat="1" x14ac:dyDescent="0.25">
      <c r="A17" s="94" t="s">
        <v>30</v>
      </c>
      <c r="B17" s="94"/>
      <c r="C17" s="85">
        <v>7121</v>
      </c>
      <c r="D17" s="98"/>
      <c r="E17" s="108">
        <f>'Kosten absolut'!AI16</f>
        <v>3784327</v>
      </c>
      <c r="F17" s="108"/>
      <c r="G17" s="108">
        <f>Kobe!AI16</f>
        <v>406209</v>
      </c>
      <c r="H17" s="85"/>
      <c r="I17" s="125">
        <f t="shared" si="0"/>
        <v>3378118</v>
      </c>
      <c r="J17" s="126"/>
      <c r="K17" s="123">
        <f t="shared" si="1"/>
        <v>474.38814773206008</v>
      </c>
      <c r="L17" s="123"/>
      <c r="M17" s="127">
        <v>179.4601836330686</v>
      </c>
      <c r="N17" s="123"/>
      <c r="O17" s="123">
        <f t="shared" si="2"/>
        <v>294.92796409899148</v>
      </c>
      <c r="P17" s="97"/>
    </row>
    <row r="18" spans="1:16" s="95" customFormat="1" x14ac:dyDescent="0.25">
      <c r="A18" s="94" t="s">
        <v>31</v>
      </c>
      <c r="B18" s="94"/>
      <c r="C18" s="85">
        <v>9596</v>
      </c>
      <c r="D18" s="98"/>
      <c r="E18" s="108">
        <f>'Kosten absolut'!AI17</f>
        <v>4912682</v>
      </c>
      <c r="F18" s="108"/>
      <c r="G18" s="108">
        <f>Kobe!AI17</f>
        <v>554078</v>
      </c>
      <c r="H18" s="85"/>
      <c r="I18" s="125">
        <f t="shared" si="0"/>
        <v>4358604</v>
      </c>
      <c r="J18" s="126"/>
      <c r="K18" s="123">
        <f t="shared" si="1"/>
        <v>454.21050437682368</v>
      </c>
      <c r="L18" s="123"/>
      <c r="M18" s="127">
        <v>194.82178204275743</v>
      </c>
      <c r="N18" s="123"/>
      <c r="O18" s="123">
        <f t="shared" si="2"/>
        <v>259.38872233406624</v>
      </c>
      <c r="P18" s="97"/>
    </row>
    <row r="19" spans="1:16" s="95" customFormat="1" x14ac:dyDescent="0.25">
      <c r="A19" s="94" t="s">
        <v>32</v>
      </c>
      <c r="B19" s="94"/>
      <c r="C19" s="85">
        <v>19315</v>
      </c>
      <c r="D19" s="98"/>
      <c r="E19" s="108">
        <f>'Kosten absolut'!AI18</f>
        <v>10925647</v>
      </c>
      <c r="F19" s="108"/>
      <c r="G19" s="108">
        <f>Kobe!AI18</f>
        <v>1150986</v>
      </c>
      <c r="H19" s="85"/>
      <c r="I19" s="125">
        <f t="shared" si="0"/>
        <v>9774661</v>
      </c>
      <c r="J19" s="126"/>
      <c r="K19" s="123">
        <f t="shared" si="1"/>
        <v>506.06580377944601</v>
      </c>
      <c r="L19" s="123"/>
      <c r="M19" s="127">
        <v>193.28840267434069</v>
      </c>
      <c r="N19" s="123"/>
      <c r="O19" s="123">
        <f t="shared" si="2"/>
        <v>312.77740110510535</v>
      </c>
      <c r="P19" s="97"/>
    </row>
    <row r="20" spans="1:16" s="95" customFormat="1" x14ac:dyDescent="0.25">
      <c r="A20" s="94" t="s">
        <v>33</v>
      </c>
      <c r="B20" s="94"/>
      <c r="C20" s="85">
        <v>45549</v>
      </c>
      <c r="D20" s="98"/>
      <c r="E20" s="108">
        <f>'Kosten absolut'!AI19</f>
        <v>30409407</v>
      </c>
      <c r="F20" s="108"/>
      <c r="G20" s="108">
        <f>Kobe!AI19</f>
        <v>2982745</v>
      </c>
      <c r="H20" s="85"/>
      <c r="I20" s="125">
        <f t="shared" si="0"/>
        <v>27426662</v>
      </c>
      <c r="J20" s="126"/>
      <c r="K20" s="123">
        <f t="shared" si="1"/>
        <v>602.1353267909285</v>
      </c>
      <c r="L20" s="123"/>
      <c r="M20" s="127">
        <v>226.89977583303562</v>
      </c>
      <c r="N20" s="123"/>
      <c r="O20" s="123">
        <f t="shared" si="2"/>
        <v>375.23555095789288</v>
      </c>
      <c r="P20" s="97"/>
    </row>
    <row r="21" spans="1:16" s="95" customFormat="1" x14ac:dyDescent="0.25">
      <c r="A21" s="94" t="s">
        <v>34</v>
      </c>
      <c r="B21" s="94"/>
      <c r="C21" s="85">
        <v>59140</v>
      </c>
      <c r="D21" s="98"/>
      <c r="E21" s="108">
        <f>'Kosten absolut'!AI20</f>
        <v>37015774</v>
      </c>
      <c r="F21" s="108"/>
      <c r="G21" s="108">
        <f>Kobe!AI20</f>
        <v>3853135</v>
      </c>
      <c r="H21" s="85"/>
      <c r="I21" s="125">
        <f t="shared" si="0"/>
        <v>33162639</v>
      </c>
      <c r="J21" s="126"/>
      <c r="K21" s="123">
        <f t="shared" si="1"/>
        <v>560.7480385525871</v>
      </c>
      <c r="L21" s="123"/>
      <c r="M21" s="127">
        <v>229.40441708157729</v>
      </c>
      <c r="N21" s="123"/>
      <c r="O21" s="123">
        <f t="shared" si="2"/>
        <v>331.34362147100978</v>
      </c>
      <c r="P21" s="97"/>
    </row>
    <row r="22" spans="1:16" s="95" customFormat="1" x14ac:dyDescent="0.25">
      <c r="A22" s="94" t="s">
        <v>35</v>
      </c>
      <c r="B22" s="94"/>
      <c r="C22" s="85">
        <v>58886</v>
      </c>
      <c r="D22" s="98"/>
      <c r="E22" s="108">
        <f>'Kosten absolut'!AI21</f>
        <v>44503651</v>
      </c>
      <c r="F22" s="108"/>
      <c r="G22" s="108">
        <f>Kobe!AI21</f>
        <v>4322230</v>
      </c>
      <c r="H22" s="85"/>
      <c r="I22" s="125">
        <f t="shared" si="0"/>
        <v>40181421</v>
      </c>
      <c r="J22" s="126"/>
      <c r="K22" s="123">
        <f t="shared" si="1"/>
        <v>682.359491220324</v>
      </c>
      <c r="L22" s="123"/>
      <c r="M22" s="127">
        <v>327.13457403376202</v>
      </c>
      <c r="N22" s="123"/>
      <c r="O22" s="123">
        <f t="shared" si="2"/>
        <v>355.22491718656198</v>
      </c>
      <c r="P22" s="97"/>
    </row>
    <row r="23" spans="1:16" s="95" customFormat="1" x14ac:dyDescent="0.25">
      <c r="A23" s="94" t="s">
        <v>36</v>
      </c>
      <c r="B23" s="94"/>
      <c r="C23" s="85">
        <v>64670</v>
      </c>
      <c r="D23" s="98"/>
      <c r="E23" s="108">
        <f>'Kosten absolut'!AI22</f>
        <v>42159528</v>
      </c>
      <c r="F23" s="108"/>
      <c r="G23" s="108">
        <f>Kobe!AI22</f>
        <v>4443852</v>
      </c>
      <c r="H23" s="85"/>
      <c r="I23" s="125">
        <f t="shared" si="0"/>
        <v>37715676</v>
      </c>
      <c r="J23" s="126"/>
      <c r="K23" s="123">
        <f t="shared" si="1"/>
        <v>583.20204113190039</v>
      </c>
      <c r="L23" s="123"/>
      <c r="M23" s="127">
        <v>243.03264566803776</v>
      </c>
      <c r="N23" s="123"/>
      <c r="O23" s="123">
        <f t="shared" si="2"/>
        <v>340.16939546386266</v>
      </c>
      <c r="P23" s="97"/>
    </row>
    <row r="24" spans="1:16" s="95" customFormat="1" x14ac:dyDescent="0.25">
      <c r="A24" s="94" t="s">
        <v>37</v>
      </c>
      <c r="B24" s="94"/>
      <c r="C24" s="85">
        <v>19704</v>
      </c>
      <c r="D24" s="98"/>
      <c r="E24" s="108">
        <f>'Kosten absolut'!AI23</f>
        <v>11334955</v>
      </c>
      <c r="F24" s="108"/>
      <c r="G24" s="108">
        <f>Kobe!AI23</f>
        <v>1240388</v>
      </c>
      <c r="H24" s="85"/>
      <c r="I24" s="125">
        <f t="shared" si="0"/>
        <v>10094567</v>
      </c>
      <c r="J24" s="126"/>
      <c r="K24" s="123">
        <f t="shared" si="1"/>
        <v>512.31054608201384</v>
      </c>
      <c r="L24" s="123"/>
      <c r="M24" s="127">
        <v>221.19453368998342</v>
      </c>
      <c r="N24" s="123"/>
      <c r="O24" s="123">
        <f t="shared" si="2"/>
        <v>291.11601239203043</v>
      </c>
      <c r="P24" s="97"/>
    </row>
    <row r="25" spans="1:16" s="95" customFormat="1" x14ac:dyDescent="0.25">
      <c r="A25" s="94" t="s">
        <v>38</v>
      </c>
      <c r="B25" s="94"/>
      <c r="C25" s="85">
        <v>12134</v>
      </c>
      <c r="D25" s="98"/>
      <c r="E25" s="108">
        <f>'Kosten absolut'!AI24</f>
        <v>5614816</v>
      </c>
      <c r="F25" s="108"/>
      <c r="G25" s="108">
        <f>Kobe!AI24</f>
        <v>661141</v>
      </c>
      <c r="H25" s="85"/>
      <c r="I25" s="125">
        <f t="shared" si="0"/>
        <v>4953675</v>
      </c>
      <c r="J25" s="126"/>
      <c r="K25" s="123">
        <f t="shared" si="1"/>
        <v>408.24748640184606</v>
      </c>
      <c r="L25" s="123"/>
      <c r="M25" s="127">
        <v>180.87768235656205</v>
      </c>
      <c r="N25" s="123"/>
      <c r="O25" s="123">
        <f t="shared" si="2"/>
        <v>227.36980404528401</v>
      </c>
      <c r="P25" s="97"/>
    </row>
    <row r="26" spans="1:16" s="95" customFormat="1" x14ac:dyDescent="0.25">
      <c r="A26" s="94" t="s">
        <v>39</v>
      </c>
      <c r="B26" s="94"/>
      <c r="C26" s="85">
        <v>3662</v>
      </c>
      <c r="D26" s="98"/>
      <c r="E26" s="108">
        <f>'Kosten absolut'!AI25</f>
        <v>1765256</v>
      </c>
      <c r="F26" s="108"/>
      <c r="G26" s="108">
        <f>Kobe!AI25</f>
        <v>189257</v>
      </c>
      <c r="H26" s="85"/>
      <c r="I26" s="125">
        <f t="shared" si="0"/>
        <v>1575999</v>
      </c>
      <c r="J26" s="126"/>
      <c r="K26" s="123">
        <f t="shared" si="1"/>
        <v>430.36564718732933</v>
      </c>
      <c r="L26" s="123"/>
      <c r="M26" s="127">
        <v>154.40533662208787</v>
      </c>
      <c r="N26" s="123"/>
      <c r="O26" s="123">
        <f t="shared" si="2"/>
        <v>275.96031056524146</v>
      </c>
      <c r="P26" s="97"/>
    </row>
    <row r="27" spans="1:16" s="95" customFormat="1" x14ac:dyDescent="0.25">
      <c r="A27" s="94" t="s">
        <v>40</v>
      </c>
      <c r="B27" s="94"/>
      <c r="C27" s="85">
        <v>94450</v>
      </c>
      <c r="D27" s="98"/>
      <c r="E27" s="108">
        <f>'Kosten absolut'!AI26</f>
        <v>49080070</v>
      </c>
      <c r="F27" s="108"/>
      <c r="G27" s="108">
        <f>Kobe!AI26</f>
        <v>5552860</v>
      </c>
      <c r="H27" s="85"/>
      <c r="I27" s="125">
        <f t="shared" si="0"/>
        <v>43527210</v>
      </c>
      <c r="J27" s="126"/>
      <c r="K27" s="123">
        <f t="shared" si="1"/>
        <v>460.84923239809422</v>
      </c>
      <c r="L27" s="123"/>
      <c r="M27" s="127">
        <v>193.71739349680968</v>
      </c>
      <c r="N27" s="123"/>
      <c r="O27" s="123">
        <f t="shared" si="2"/>
        <v>267.13183890128454</v>
      </c>
      <c r="P27" s="97"/>
    </row>
    <row r="28" spans="1:16" s="95" customFormat="1" x14ac:dyDescent="0.25">
      <c r="A28" s="94" t="s">
        <v>41</v>
      </c>
      <c r="B28" s="94"/>
      <c r="C28" s="85">
        <v>42329</v>
      </c>
      <c r="D28" s="98"/>
      <c r="E28" s="108">
        <f>'Kosten absolut'!AI27</f>
        <v>23884963</v>
      </c>
      <c r="F28" s="108"/>
      <c r="G28" s="108">
        <f>Kobe!AI27</f>
        <v>2478274</v>
      </c>
      <c r="H28" s="85"/>
      <c r="I28" s="125">
        <f t="shared" si="0"/>
        <v>21406689</v>
      </c>
      <c r="J28" s="126"/>
      <c r="K28" s="123">
        <f t="shared" si="1"/>
        <v>505.72158567412413</v>
      </c>
      <c r="L28" s="123"/>
      <c r="M28" s="127">
        <v>202.97828802721017</v>
      </c>
      <c r="N28" s="123"/>
      <c r="O28" s="123">
        <f t="shared" si="2"/>
        <v>302.74329764691396</v>
      </c>
      <c r="P28" s="97"/>
    </row>
    <row r="29" spans="1:16" s="95" customFormat="1" x14ac:dyDescent="0.25">
      <c r="A29" s="94" t="s">
        <v>42</v>
      </c>
      <c r="B29" s="94"/>
      <c r="C29" s="85">
        <v>113090</v>
      </c>
      <c r="D29" s="98"/>
      <c r="E29" s="108">
        <f>'Kosten absolut'!AI28</f>
        <v>68166339</v>
      </c>
      <c r="F29" s="108"/>
      <c r="G29" s="108">
        <f>Kobe!AI28</f>
        <v>6780865</v>
      </c>
      <c r="H29" s="85"/>
      <c r="I29" s="125">
        <f t="shared" si="0"/>
        <v>61385474</v>
      </c>
      <c r="J29" s="126"/>
      <c r="K29" s="123">
        <f t="shared" si="1"/>
        <v>542.80196303828814</v>
      </c>
      <c r="L29" s="123"/>
      <c r="M29" s="127">
        <v>209.39909570727622</v>
      </c>
      <c r="N29" s="123"/>
      <c r="O29" s="123">
        <f t="shared" si="2"/>
        <v>333.40286733101192</v>
      </c>
      <c r="P29" s="97"/>
    </row>
    <row r="30" spans="1:16" s="95" customFormat="1" x14ac:dyDescent="0.25">
      <c r="A30" s="94" t="s">
        <v>43</v>
      </c>
      <c r="B30" s="94"/>
      <c r="C30" s="85">
        <v>47958</v>
      </c>
      <c r="D30" s="98"/>
      <c r="E30" s="108">
        <f>'Kosten absolut'!AI29</f>
        <v>27565203</v>
      </c>
      <c r="F30" s="108"/>
      <c r="G30" s="108">
        <f>Kobe!AI29</f>
        <v>2878080</v>
      </c>
      <c r="H30" s="85"/>
      <c r="I30" s="125">
        <f t="shared" si="0"/>
        <v>24687123</v>
      </c>
      <c r="J30" s="126"/>
      <c r="K30" s="123">
        <f t="shared" si="1"/>
        <v>514.76548229700984</v>
      </c>
      <c r="L30" s="123"/>
      <c r="M30" s="127">
        <v>201.63754339313749</v>
      </c>
      <c r="N30" s="123"/>
      <c r="O30" s="123">
        <f t="shared" si="2"/>
        <v>313.12793890387235</v>
      </c>
      <c r="P30" s="97"/>
    </row>
    <row r="31" spans="1:16" s="95" customFormat="1" x14ac:dyDescent="0.25">
      <c r="A31" s="94" t="s">
        <v>44</v>
      </c>
      <c r="B31" s="94"/>
      <c r="C31" s="85">
        <v>82393</v>
      </c>
      <c r="D31" s="98"/>
      <c r="E31" s="108">
        <f>'Kosten absolut'!AI30</f>
        <v>58648290</v>
      </c>
      <c r="F31" s="108"/>
      <c r="G31" s="108">
        <f>Kobe!AI30</f>
        <v>5513766</v>
      </c>
      <c r="H31" s="85"/>
      <c r="I31" s="125">
        <f t="shared" si="0"/>
        <v>53134524</v>
      </c>
      <c r="J31" s="126"/>
      <c r="K31" s="123">
        <f t="shared" si="1"/>
        <v>644.89124076074427</v>
      </c>
      <c r="L31" s="123"/>
      <c r="M31" s="127">
        <v>275.95750827317556</v>
      </c>
      <c r="N31" s="123"/>
      <c r="O31" s="123">
        <f t="shared" si="2"/>
        <v>368.9337324875687</v>
      </c>
      <c r="P31" s="97"/>
    </row>
    <row r="32" spans="1:16" s="95" customFormat="1" x14ac:dyDescent="0.25">
      <c r="A32" s="94" t="s">
        <v>45</v>
      </c>
      <c r="B32" s="94"/>
      <c r="C32" s="85">
        <v>140626</v>
      </c>
      <c r="D32" s="98"/>
      <c r="E32" s="108">
        <f>'Kosten absolut'!AI31</f>
        <v>103110372</v>
      </c>
      <c r="F32" s="108"/>
      <c r="G32" s="108">
        <f>Kobe!AI31</f>
        <v>9966253</v>
      </c>
      <c r="H32" s="85"/>
      <c r="I32" s="125">
        <f t="shared" si="0"/>
        <v>93144119</v>
      </c>
      <c r="J32" s="126"/>
      <c r="K32" s="123">
        <f t="shared" si="1"/>
        <v>662.35346948643917</v>
      </c>
      <c r="L32" s="123"/>
      <c r="M32" s="127">
        <v>274.26870123787285</v>
      </c>
      <c r="N32" s="123"/>
      <c r="O32" s="123">
        <f t="shared" si="2"/>
        <v>388.08476824856632</v>
      </c>
      <c r="P32" s="97"/>
    </row>
    <row r="33" spans="1:16" s="95" customFormat="1" x14ac:dyDescent="0.25">
      <c r="A33" s="94" t="s">
        <v>46</v>
      </c>
      <c r="B33" s="94"/>
      <c r="C33" s="85">
        <v>63185</v>
      </c>
      <c r="D33" s="98"/>
      <c r="E33" s="108">
        <f>'Kosten absolut'!AI32</f>
        <v>37092806</v>
      </c>
      <c r="F33" s="108"/>
      <c r="G33" s="108">
        <f>Kobe!AI32</f>
        <v>3924972</v>
      </c>
      <c r="H33" s="85"/>
      <c r="I33" s="125">
        <f t="shared" si="0"/>
        <v>33167834</v>
      </c>
      <c r="J33" s="126"/>
      <c r="K33" s="123">
        <f t="shared" si="1"/>
        <v>524.93208831209938</v>
      </c>
      <c r="L33" s="123"/>
      <c r="M33" s="127">
        <v>215.60181916223522</v>
      </c>
      <c r="N33" s="123"/>
      <c r="O33" s="123">
        <f t="shared" si="2"/>
        <v>309.33026914986419</v>
      </c>
      <c r="P33" s="97"/>
    </row>
    <row r="34" spans="1:16" s="95" customFormat="1" x14ac:dyDescent="0.25">
      <c r="A34" s="94" t="s">
        <v>47</v>
      </c>
      <c r="B34" s="94"/>
      <c r="C34" s="85">
        <v>42546</v>
      </c>
      <c r="D34" s="98"/>
      <c r="E34" s="108">
        <f>'Kosten absolut'!AI33</f>
        <v>29181465</v>
      </c>
      <c r="F34" s="108"/>
      <c r="G34" s="108">
        <f>Kobe!AI33</f>
        <v>2800271</v>
      </c>
      <c r="H34" s="85"/>
      <c r="I34" s="125">
        <f t="shared" si="0"/>
        <v>26381194</v>
      </c>
      <c r="J34" s="126"/>
      <c r="K34" s="123">
        <f t="shared" si="1"/>
        <v>620.062849621586</v>
      </c>
      <c r="L34" s="123"/>
      <c r="M34" s="127">
        <v>255.69187098114762</v>
      </c>
      <c r="N34" s="123"/>
      <c r="O34" s="123">
        <f t="shared" si="2"/>
        <v>364.37097864043835</v>
      </c>
      <c r="P34" s="97"/>
    </row>
    <row r="35" spans="1:16" s="95" customFormat="1" x14ac:dyDescent="0.25">
      <c r="A35" s="94" t="s">
        <v>48</v>
      </c>
      <c r="B35" s="94"/>
      <c r="C35" s="85">
        <v>86052</v>
      </c>
      <c r="D35" s="98"/>
      <c r="E35" s="108">
        <f>'Kosten absolut'!AI34</f>
        <v>69085098</v>
      </c>
      <c r="F35" s="108"/>
      <c r="G35" s="108">
        <f>Kobe!AI34</f>
        <v>6272305</v>
      </c>
      <c r="H35" s="85"/>
      <c r="I35" s="125">
        <f t="shared" si="0"/>
        <v>62812793</v>
      </c>
      <c r="J35" s="126"/>
      <c r="K35" s="123">
        <f t="shared" si="1"/>
        <v>729.93995491098406</v>
      </c>
      <c r="L35" s="123"/>
      <c r="M35" s="127">
        <v>315.03282151326431</v>
      </c>
      <c r="N35" s="123"/>
      <c r="O35" s="123">
        <f t="shared" si="2"/>
        <v>414.90713339771975</v>
      </c>
      <c r="P35" s="97"/>
    </row>
    <row r="36" spans="1:16" s="95" customFormat="1" x14ac:dyDescent="0.25">
      <c r="A36" s="94" t="s">
        <v>49</v>
      </c>
      <c r="B36" s="94"/>
      <c r="C36" s="85">
        <v>17637</v>
      </c>
      <c r="D36" s="98"/>
      <c r="E36" s="108">
        <f>'Kosten absolut'!AI35</f>
        <v>11910793</v>
      </c>
      <c r="F36" s="108"/>
      <c r="G36" s="108">
        <f>Kobe!AI35</f>
        <v>1142039</v>
      </c>
      <c r="H36" s="85"/>
      <c r="I36" s="125">
        <f t="shared" si="0"/>
        <v>10768754</v>
      </c>
      <c r="J36" s="126"/>
      <c r="K36" s="123">
        <f t="shared" si="1"/>
        <v>610.57742246413784</v>
      </c>
      <c r="L36" s="123"/>
      <c r="M36" s="127">
        <v>254.42933709319669</v>
      </c>
      <c r="N36" s="123"/>
      <c r="O36" s="123">
        <f t="shared" si="2"/>
        <v>356.14808537094115</v>
      </c>
      <c r="P36" s="97"/>
    </row>
    <row r="37" spans="1:16" s="95" customFormat="1" x14ac:dyDescent="0.25">
      <c r="A37" s="95" t="s">
        <v>50</v>
      </c>
      <c r="C37" s="85">
        <f>SUM(C11:C36)</f>
        <v>1672438</v>
      </c>
      <c r="D37" s="85"/>
      <c r="E37" s="108">
        <f>'Kosten absolut'!AI36</f>
        <v>1082661067</v>
      </c>
      <c r="F37" s="85"/>
      <c r="G37" s="108">
        <f>Kobe!AI36</f>
        <v>108430523</v>
      </c>
      <c r="H37" s="85"/>
      <c r="I37" s="125">
        <f t="shared" si="0"/>
        <v>974230544</v>
      </c>
      <c r="J37" s="126"/>
      <c r="K37" s="123">
        <f t="shared" si="1"/>
        <v>582.52117208530296</v>
      </c>
      <c r="L37" s="127"/>
      <c r="M37" s="127">
        <v>237.62564805600238</v>
      </c>
      <c r="N37" s="127"/>
      <c r="O37" s="123">
        <f t="shared" si="2"/>
        <v>344.89552402930059</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202</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167</v>
      </c>
      <c r="D8" s="49"/>
      <c r="E8" s="104" t="s">
        <v>168</v>
      </c>
      <c r="F8" s="49"/>
      <c r="G8" s="104" t="s">
        <v>168</v>
      </c>
      <c r="H8" s="49"/>
      <c r="I8" s="104" t="s">
        <v>168</v>
      </c>
      <c r="J8" s="49"/>
      <c r="K8" s="105" t="s">
        <v>169</v>
      </c>
      <c r="L8" s="52"/>
      <c r="M8" s="90" t="s">
        <v>60</v>
      </c>
      <c r="N8" s="51"/>
      <c r="O8" s="106" t="s">
        <v>169</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223214</v>
      </c>
      <c r="D11" s="98"/>
      <c r="E11" s="108">
        <f>'Kosten absolut'!AK10</f>
        <v>182571245</v>
      </c>
      <c r="F11" s="108"/>
      <c r="G11" s="108">
        <f>Kobe!AK10</f>
        <v>15918454</v>
      </c>
      <c r="H11" s="85"/>
      <c r="I11" s="125">
        <f>E11-G11</f>
        <v>166652791</v>
      </c>
      <c r="J11" s="126"/>
      <c r="K11" s="123">
        <f>I11/C11</f>
        <v>746.60545933498793</v>
      </c>
      <c r="L11" s="123"/>
      <c r="M11" s="127">
        <v>227.51840537417607</v>
      </c>
      <c r="N11" s="123"/>
      <c r="O11" s="123">
        <f>K11-M11</f>
        <v>519.08705396081189</v>
      </c>
      <c r="P11" s="96"/>
      <c r="R11" s="143"/>
    </row>
    <row r="12" spans="1:19" s="95" customFormat="1" x14ac:dyDescent="0.25">
      <c r="A12" s="94" t="s">
        <v>25</v>
      </c>
      <c r="B12" s="94"/>
      <c r="C12" s="85">
        <v>198836</v>
      </c>
      <c r="D12" s="98"/>
      <c r="E12" s="108">
        <f>'Kosten absolut'!AK11</f>
        <v>165952632</v>
      </c>
      <c r="F12" s="108"/>
      <c r="G12" s="108">
        <f>Kobe!AK11</f>
        <v>14352342</v>
      </c>
      <c r="H12" s="85"/>
      <c r="I12" s="125">
        <f t="shared" ref="I12:I37" si="0">E12-G12</f>
        <v>151600290</v>
      </c>
      <c r="J12" s="126"/>
      <c r="K12" s="123">
        <f t="shared" ref="K12:K37" si="1">I12/C12</f>
        <v>762.43884407250198</v>
      </c>
      <c r="L12" s="123"/>
      <c r="M12" s="127">
        <v>261.06626197401471</v>
      </c>
      <c r="N12" s="123"/>
      <c r="O12" s="123">
        <f t="shared" ref="O12:O37" si="2">K12-M12</f>
        <v>501.37258209848727</v>
      </c>
      <c r="P12" s="97"/>
    </row>
    <row r="13" spans="1:19" s="95" customFormat="1" x14ac:dyDescent="0.25">
      <c r="A13" s="94" t="s">
        <v>26</v>
      </c>
      <c r="B13" s="94"/>
      <c r="C13" s="85">
        <v>58565</v>
      </c>
      <c r="D13" s="98"/>
      <c r="E13" s="108">
        <f>'Kosten absolut'!AK12</f>
        <v>44500953</v>
      </c>
      <c r="F13" s="108"/>
      <c r="G13" s="108">
        <f>Kobe!AK12</f>
        <v>3728647</v>
      </c>
      <c r="H13" s="85"/>
      <c r="I13" s="125">
        <f t="shared" si="0"/>
        <v>40772306</v>
      </c>
      <c r="J13" s="126"/>
      <c r="K13" s="123">
        <f t="shared" si="1"/>
        <v>696.18895244600014</v>
      </c>
      <c r="L13" s="123"/>
      <c r="M13" s="127">
        <v>201.19142016497509</v>
      </c>
      <c r="N13" s="123"/>
      <c r="O13" s="123">
        <f t="shared" si="2"/>
        <v>494.99753228102509</v>
      </c>
      <c r="P13" s="97"/>
    </row>
    <row r="14" spans="1:19" s="95" customFormat="1" x14ac:dyDescent="0.25">
      <c r="A14" s="94" t="s">
        <v>27</v>
      </c>
      <c r="B14" s="94"/>
      <c r="C14" s="85">
        <v>6938</v>
      </c>
      <c r="D14" s="98"/>
      <c r="E14" s="108">
        <f>'Kosten absolut'!AK13</f>
        <v>4851647</v>
      </c>
      <c r="F14" s="108"/>
      <c r="G14" s="108">
        <f>Kobe!AK13</f>
        <v>444984</v>
      </c>
      <c r="H14" s="85"/>
      <c r="I14" s="125">
        <f t="shared" si="0"/>
        <v>4406663</v>
      </c>
      <c r="J14" s="126"/>
      <c r="K14" s="123">
        <f t="shared" si="1"/>
        <v>635.14889017007783</v>
      </c>
      <c r="L14" s="123"/>
      <c r="M14" s="127">
        <v>196.88180810162586</v>
      </c>
      <c r="N14" s="123"/>
      <c r="O14" s="123">
        <f t="shared" si="2"/>
        <v>438.26708206845194</v>
      </c>
      <c r="P14" s="97"/>
    </row>
    <row r="15" spans="1:19" s="95" customFormat="1" x14ac:dyDescent="0.25">
      <c r="A15" s="94" t="s">
        <v>28</v>
      </c>
      <c r="B15" s="94"/>
      <c r="C15" s="85">
        <v>18872</v>
      </c>
      <c r="D15" s="98"/>
      <c r="E15" s="108">
        <f>'Kosten absolut'!AK14</f>
        <v>14800917</v>
      </c>
      <c r="F15" s="108"/>
      <c r="G15" s="108">
        <f>Kobe!AK14</f>
        <v>1276321</v>
      </c>
      <c r="H15" s="85"/>
      <c r="I15" s="125">
        <f t="shared" si="0"/>
        <v>13524596</v>
      </c>
      <c r="J15" s="126"/>
      <c r="K15" s="123">
        <f t="shared" si="1"/>
        <v>716.648791860958</v>
      </c>
      <c r="L15" s="123"/>
      <c r="M15" s="127">
        <v>195.98185553151399</v>
      </c>
      <c r="N15" s="123"/>
      <c r="O15" s="123">
        <f t="shared" si="2"/>
        <v>520.66693632944407</v>
      </c>
      <c r="P15" s="97"/>
    </row>
    <row r="16" spans="1:19" s="95" customFormat="1" x14ac:dyDescent="0.25">
      <c r="A16" s="94" t="s">
        <v>29</v>
      </c>
      <c r="B16" s="94"/>
      <c r="C16" s="85">
        <v>5094</v>
      </c>
      <c r="D16" s="98"/>
      <c r="E16" s="108">
        <f>'Kosten absolut'!AK15</f>
        <v>4093459</v>
      </c>
      <c r="F16" s="108"/>
      <c r="G16" s="108">
        <f>Kobe!AK15</f>
        <v>340730</v>
      </c>
      <c r="H16" s="85"/>
      <c r="I16" s="125">
        <f t="shared" si="0"/>
        <v>3752729</v>
      </c>
      <c r="J16" s="126"/>
      <c r="K16" s="123">
        <f t="shared" si="1"/>
        <v>736.69591676482139</v>
      </c>
      <c r="L16" s="123"/>
      <c r="M16" s="127">
        <v>192.07759736840475</v>
      </c>
      <c r="N16" s="123"/>
      <c r="O16" s="123">
        <f t="shared" si="2"/>
        <v>544.61831939641661</v>
      </c>
      <c r="P16" s="97"/>
    </row>
    <row r="17" spans="1:16" s="95" customFormat="1" x14ac:dyDescent="0.25">
      <c r="A17" s="94" t="s">
        <v>30</v>
      </c>
      <c r="B17" s="94"/>
      <c r="C17" s="85">
        <v>5792</v>
      </c>
      <c r="D17" s="98"/>
      <c r="E17" s="108">
        <f>'Kosten absolut'!AK16</f>
        <v>3815879</v>
      </c>
      <c r="F17" s="108"/>
      <c r="G17" s="108">
        <f>Kobe!AK16</f>
        <v>358461</v>
      </c>
      <c r="H17" s="85"/>
      <c r="I17" s="125">
        <f t="shared" si="0"/>
        <v>3457418</v>
      </c>
      <c r="J17" s="126"/>
      <c r="K17" s="123">
        <f t="shared" si="1"/>
        <v>596.92990331491717</v>
      </c>
      <c r="L17" s="123"/>
      <c r="M17" s="127">
        <v>179.4601836330686</v>
      </c>
      <c r="N17" s="123"/>
      <c r="O17" s="123">
        <f t="shared" si="2"/>
        <v>417.46971968184857</v>
      </c>
      <c r="P17" s="97"/>
    </row>
    <row r="18" spans="1:16" s="95" customFormat="1" x14ac:dyDescent="0.25">
      <c r="A18" s="94" t="s">
        <v>31</v>
      </c>
      <c r="B18" s="94"/>
      <c r="C18" s="85">
        <v>7839</v>
      </c>
      <c r="D18" s="98"/>
      <c r="E18" s="108">
        <f>'Kosten absolut'!AK17</f>
        <v>4714052</v>
      </c>
      <c r="F18" s="108"/>
      <c r="G18" s="108">
        <f>Kobe!AK17</f>
        <v>480099</v>
      </c>
      <c r="H18" s="85"/>
      <c r="I18" s="125">
        <f t="shared" si="0"/>
        <v>4233953</v>
      </c>
      <c r="J18" s="126"/>
      <c r="K18" s="123">
        <f t="shared" si="1"/>
        <v>540.11391759152957</v>
      </c>
      <c r="L18" s="123"/>
      <c r="M18" s="127">
        <v>194.82178204275743</v>
      </c>
      <c r="N18" s="123"/>
      <c r="O18" s="123">
        <f t="shared" si="2"/>
        <v>345.29213554877214</v>
      </c>
      <c r="P18" s="97"/>
    </row>
    <row r="19" spans="1:16" s="95" customFormat="1" x14ac:dyDescent="0.25">
      <c r="A19" s="94" t="s">
        <v>32</v>
      </c>
      <c r="B19" s="94"/>
      <c r="C19" s="85">
        <v>13765</v>
      </c>
      <c r="D19" s="98"/>
      <c r="E19" s="108">
        <f>'Kosten absolut'!AK18</f>
        <v>10270098</v>
      </c>
      <c r="F19" s="108"/>
      <c r="G19" s="108">
        <f>Kobe!AK18</f>
        <v>925956</v>
      </c>
      <c r="H19" s="85"/>
      <c r="I19" s="125">
        <f t="shared" si="0"/>
        <v>9344142</v>
      </c>
      <c r="J19" s="126"/>
      <c r="K19" s="123">
        <f t="shared" si="1"/>
        <v>678.83341808935711</v>
      </c>
      <c r="L19" s="123"/>
      <c r="M19" s="127">
        <v>193.28840267434069</v>
      </c>
      <c r="N19" s="123"/>
      <c r="O19" s="123">
        <f t="shared" si="2"/>
        <v>485.54501541501645</v>
      </c>
      <c r="P19" s="97"/>
    </row>
    <row r="20" spans="1:16" s="95" customFormat="1" x14ac:dyDescent="0.25">
      <c r="A20" s="94" t="s">
        <v>33</v>
      </c>
      <c r="B20" s="94"/>
      <c r="C20" s="85">
        <v>37782</v>
      </c>
      <c r="D20" s="98"/>
      <c r="E20" s="108">
        <f>'Kosten absolut'!AK19</f>
        <v>32561963</v>
      </c>
      <c r="F20" s="108"/>
      <c r="G20" s="108">
        <f>Kobe!AK19</f>
        <v>2751727</v>
      </c>
      <c r="H20" s="85"/>
      <c r="I20" s="125">
        <f t="shared" si="0"/>
        <v>29810236</v>
      </c>
      <c r="J20" s="126"/>
      <c r="K20" s="123">
        <f t="shared" si="1"/>
        <v>789.00629929596107</v>
      </c>
      <c r="L20" s="123"/>
      <c r="M20" s="127">
        <v>226.89977583303562</v>
      </c>
      <c r="N20" s="123"/>
      <c r="O20" s="123">
        <f t="shared" si="2"/>
        <v>562.10652346292545</v>
      </c>
      <c r="P20" s="97"/>
    </row>
    <row r="21" spans="1:16" s="95" customFormat="1" x14ac:dyDescent="0.25">
      <c r="A21" s="94" t="s">
        <v>34</v>
      </c>
      <c r="B21" s="94"/>
      <c r="C21" s="85">
        <v>46646</v>
      </c>
      <c r="D21" s="98"/>
      <c r="E21" s="108">
        <f>'Kosten absolut'!AK20</f>
        <v>34363454</v>
      </c>
      <c r="F21" s="108"/>
      <c r="G21" s="108">
        <f>Kobe!AK20</f>
        <v>3254377</v>
      </c>
      <c r="H21" s="85"/>
      <c r="I21" s="125">
        <f t="shared" si="0"/>
        <v>31109077</v>
      </c>
      <c r="J21" s="126"/>
      <c r="K21" s="123">
        <f t="shared" si="1"/>
        <v>666.9184281610427</v>
      </c>
      <c r="L21" s="123"/>
      <c r="M21" s="127">
        <v>229.40441708157729</v>
      </c>
      <c r="N21" s="123"/>
      <c r="O21" s="123">
        <f t="shared" si="2"/>
        <v>437.51401107946538</v>
      </c>
      <c r="P21" s="97"/>
    </row>
    <row r="22" spans="1:16" s="95" customFormat="1" x14ac:dyDescent="0.25">
      <c r="A22" s="94" t="s">
        <v>35</v>
      </c>
      <c r="B22" s="94"/>
      <c r="C22" s="85">
        <v>49246</v>
      </c>
      <c r="D22" s="98"/>
      <c r="E22" s="108">
        <f>'Kosten absolut'!AK21</f>
        <v>48029406</v>
      </c>
      <c r="F22" s="108"/>
      <c r="G22" s="108">
        <f>Kobe!AK21</f>
        <v>3931903</v>
      </c>
      <c r="H22" s="85"/>
      <c r="I22" s="125">
        <f t="shared" si="0"/>
        <v>44097503</v>
      </c>
      <c r="J22" s="126"/>
      <c r="K22" s="123">
        <f t="shared" si="1"/>
        <v>895.4534987613207</v>
      </c>
      <c r="L22" s="123"/>
      <c r="M22" s="127">
        <v>327.13457403376202</v>
      </c>
      <c r="N22" s="123"/>
      <c r="O22" s="123">
        <f t="shared" si="2"/>
        <v>568.31892472755862</v>
      </c>
      <c r="P22" s="97"/>
    </row>
    <row r="23" spans="1:16" s="95" customFormat="1" x14ac:dyDescent="0.25">
      <c r="A23" s="94" t="s">
        <v>36</v>
      </c>
      <c r="B23" s="94"/>
      <c r="C23" s="85">
        <v>48124</v>
      </c>
      <c r="D23" s="98"/>
      <c r="E23" s="108">
        <f>'Kosten absolut'!AK22</f>
        <v>40061649</v>
      </c>
      <c r="F23" s="108"/>
      <c r="G23" s="108">
        <f>Kobe!AK22</f>
        <v>3551847</v>
      </c>
      <c r="H23" s="85"/>
      <c r="I23" s="125">
        <f t="shared" si="0"/>
        <v>36509802</v>
      </c>
      <c r="J23" s="126"/>
      <c r="K23" s="123">
        <f t="shared" si="1"/>
        <v>758.66100074806752</v>
      </c>
      <c r="L23" s="123"/>
      <c r="M23" s="127">
        <v>243.03264566803776</v>
      </c>
      <c r="N23" s="123"/>
      <c r="O23" s="123">
        <f t="shared" si="2"/>
        <v>515.62835508002979</v>
      </c>
      <c r="P23" s="97"/>
    </row>
    <row r="24" spans="1:16" s="95" customFormat="1" x14ac:dyDescent="0.25">
      <c r="A24" s="94" t="s">
        <v>37</v>
      </c>
      <c r="B24" s="94"/>
      <c r="C24" s="85">
        <v>16440</v>
      </c>
      <c r="D24" s="98"/>
      <c r="E24" s="108">
        <f>'Kosten absolut'!AK23</f>
        <v>11972107</v>
      </c>
      <c r="F24" s="108"/>
      <c r="G24" s="108">
        <f>Kobe!AK23</f>
        <v>1119183</v>
      </c>
      <c r="H24" s="85"/>
      <c r="I24" s="125">
        <f t="shared" si="0"/>
        <v>10852924</v>
      </c>
      <c r="J24" s="126"/>
      <c r="K24" s="123">
        <f t="shared" si="1"/>
        <v>660.15352798053527</v>
      </c>
      <c r="L24" s="123"/>
      <c r="M24" s="127">
        <v>221.19453368998342</v>
      </c>
      <c r="N24" s="123"/>
      <c r="O24" s="123">
        <f t="shared" si="2"/>
        <v>438.95899429055186</v>
      </c>
      <c r="P24" s="97"/>
    </row>
    <row r="25" spans="1:16" s="95" customFormat="1" x14ac:dyDescent="0.25">
      <c r="A25" s="94" t="s">
        <v>38</v>
      </c>
      <c r="B25" s="94"/>
      <c r="C25" s="85">
        <v>10268</v>
      </c>
      <c r="D25" s="98"/>
      <c r="E25" s="108">
        <f>'Kosten absolut'!AK24</f>
        <v>5792725</v>
      </c>
      <c r="F25" s="108"/>
      <c r="G25" s="108">
        <f>Kobe!AK24</f>
        <v>623180</v>
      </c>
      <c r="H25" s="85"/>
      <c r="I25" s="125">
        <f t="shared" si="0"/>
        <v>5169545</v>
      </c>
      <c r="J25" s="126"/>
      <c r="K25" s="123">
        <f t="shared" si="1"/>
        <v>503.4617257499026</v>
      </c>
      <c r="L25" s="123"/>
      <c r="M25" s="127">
        <v>180.87768235656205</v>
      </c>
      <c r="N25" s="123"/>
      <c r="O25" s="123">
        <f t="shared" si="2"/>
        <v>322.58404339334055</v>
      </c>
      <c r="P25" s="97"/>
    </row>
    <row r="26" spans="1:16" s="95" customFormat="1" x14ac:dyDescent="0.25">
      <c r="A26" s="94" t="s">
        <v>39</v>
      </c>
      <c r="B26" s="94"/>
      <c r="C26" s="85">
        <v>2545</v>
      </c>
      <c r="D26" s="98"/>
      <c r="E26" s="108">
        <f>'Kosten absolut'!AK25</f>
        <v>1509520</v>
      </c>
      <c r="F26" s="108"/>
      <c r="G26" s="108">
        <f>Kobe!AK25</f>
        <v>148154</v>
      </c>
      <c r="H26" s="85"/>
      <c r="I26" s="125">
        <f t="shared" si="0"/>
        <v>1361366</v>
      </c>
      <c r="J26" s="126"/>
      <c r="K26" s="123">
        <f t="shared" si="1"/>
        <v>534.91787819253443</v>
      </c>
      <c r="L26" s="123"/>
      <c r="M26" s="127">
        <v>154.40533662208787</v>
      </c>
      <c r="N26" s="123"/>
      <c r="O26" s="123">
        <f t="shared" si="2"/>
        <v>380.51254157044656</v>
      </c>
      <c r="P26" s="97"/>
    </row>
    <row r="27" spans="1:16" s="95" customFormat="1" x14ac:dyDescent="0.25">
      <c r="A27" s="94" t="s">
        <v>40</v>
      </c>
      <c r="B27" s="94"/>
      <c r="C27" s="85">
        <v>79766</v>
      </c>
      <c r="D27" s="98"/>
      <c r="E27" s="108">
        <f>'Kosten absolut'!AK26</f>
        <v>54700703</v>
      </c>
      <c r="F27" s="108"/>
      <c r="G27" s="108">
        <f>Kobe!AK26</f>
        <v>5224914</v>
      </c>
      <c r="H27" s="85"/>
      <c r="I27" s="125">
        <f t="shared" si="0"/>
        <v>49475789</v>
      </c>
      <c r="J27" s="126"/>
      <c r="K27" s="123">
        <f t="shared" si="1"/>
        <v>620.26162776120157</v>
      </c>
      <c r="L27" s="123"/>
      <c r="M27" s="127">
        <v>193.71739349680968</v>
      </c>
      <c r="N27" s="123"/>
      <c r="O27" s="123">
        <f t="shared" si="2"/>
        <v>426.54423426439189</v>
      </c>
      <c r="P27" s="97"/>
    </row>
    <row r="28" spans="1:16" s="95" customFormat="1" x14ac:dyDescent="0.25">
      <c r="A28" s="94" t="s">
        <v>41</v>
      </c>
      <c r="B28" s="94"/>
      <c r="C28" s="85">
        <v>34418</v>
      </c>
      <c r="D28" s="98"/>
      <c r="E28" s="108">
        <f>'Kosten absolut'!AK27</f>
        <v>25825326</v>
      </c>
      <c r="F28" s="108"/>
      <c r="G28" s="108">
        <f>Kobe!AK27</f>
        <v>2274847</v>
      </c>
      <c r="H28" s="85"/>
      <c r="I28" s="125">
        <f t="shared" si="0"/>
        <v>23550479</v>
      </c>
      <c r="J28" s="126"/>
      <c r="K28" s="123">
        <f t="shared" si="1"/>
        <v>684.24891045383231</v>
      </c>
      <c r="L28" s="123"/>
      <c r="M28" s="127">
        <v>202.97828802721017</v>
      </c>
      <c r="N28" s="123"/>
      <c r="O28" s="123">
        <f t="shared" si="2"/>
        <v>481.27062242662214</v>
      </c>
      <c r="P28" s="97"/>
    </row>
    <row r="29" spans="1:16" s="95" customFormat="1" x14ac:dyDescent="0.25">
      <c r="A29" s="94" t="s">
        <v>42</v>
      </c>
      <c r="B29" s="94"/>
      <c r="C29" s="85">
        <v>86264</v>
      </c>
      <c r="D29" s="98"/>
      <c r="E29" s="108">
        <f>'Kosten absolut'!AK28</f>
        <v>63919476</v>
      </c>
      <c r="F29" s="108"/>
      <c r="G29" s="108">
        <f>Kobe!AK28</f>
        <v>5694012</v>
      </c>
      <c r="H29" s="85"/>
      <c r="I29" s="125">
        <f t="shared" si="0"/>
        <v>58225464</v>
      </c>
      <c r="J29" s="126"/>
      <c r="K29" s="123">
        <f t="shared" si="1"/>
        <v>674.96828340906984</v>
      </c>
      <c r="L29" s="123"/>
      <c r="M29" s="127">
        <v>209.39909570727622</v>
      </c>
      <c r="N29" s="123"/>
      <c r="O29" s="123">
        <f t="shared" si="2"/>
        <v>465.56918770179362</v>
      </c>
      <c r="P29" s="97"/>
    </row>
    <row r="30" spans="1:16" s="95" customFormat="1" x14ac:dyDescent="0.25">
      <c r="A30" s="94" t="s">
        <v>43</v>
      </c>
      <c r="B30" s="94"/>
      <c r="C30" s="85">
        <v>38818</v>
      </c>
      <c r="D30" s="98"/>
      <c r="E30" s="108">
        <f>'Kosten absolut'!AK29</f>
        <v>27126854</v>
      </c>
      <c r="F30" s="108"/>
      <c r="G30" s="108">
        <f>Kobe!AK29</f>
        <v>2496455</v>
      </c>
      <c r="H30" s="85"/>
      <c r="I30" s="125">
        <f t="shared" si="0"/>
        <v>24630399</v>
      </c>
      <c r="J30" s="126"/>
      <c r="K30" s="123">
        <f t="shared" si="1"/>
        <v>634.50973775052807</v>
      </c>
      <c r="L30" s="123"/>
      <c r="M30" s="127">
        <v>201.63754339313749</v>
      </c>
      <c r="N30" s="123"/>
      <c r="O30" s="123">
        <f t="shared" si="2"/>
        <v>432.87219435739058</v>
      </c>
      <c r="P30" s="97"/>
    </row>
    <row r="31" spans="1:16" s="95" customFormat="1" x14ac:dyDescent="0.25">
      <c r="A31" s="94" t="s">
        <v>44</v>
      </c>
      <c r="B31" s="94"/>
      <c r="C31" s="85">
        <v>69024</v>
      </c>
      <c r="D31" s="98"/>
      <c r="E31" s="108">
        <f>'Kosten absolut'!AK30</f>
        <v>61621305</v>
      </c>
      <c r="F31" s="108"/>
      <c r="G31" s="108">
        <f>Kobe!AK30</f>
        <v>5073041</v>
      </c>
      <c r="H31" s="85"/>
      <c r="I31" s="125">
        <f t="shared" si="0"/>
        <v>56548264</v>
      </c>
      <c r="J31" s="126"/>
      <c r="K31" s="123">
        <f t="shared" si="1"/>
        <v>819.25509967547521</v>
      </c>
      <c r="L31" s="123"/>
      <c r="M31" s="127">
        <v>275.95750827317556</v>
      </c>
      <c r="N31" s="123"/>
      <c r="O31" s="123">
        <f t="shared" si="2"/>
        <v>543.29759140229964</v>
      </c>
      <c r="P31" s="97"/>
    </row>
    <row r="32" spans="1:16" s="95" customFormat="1" x14ac:dyDescent="0.25">
      <c r="A32" s="94" t="s">
        <v>45</v>
      </c>
      <c r="B32" s="94"/>
      <c r="C32" s="85">
        <v>118057</v>
      </c>
      <c r="D32" s="98"/>
      <c r="E32" s="108">
        <f>'Kosten absolut'!AK31</f>
        <v>109016783</v>
      </c>
      <c r="F32" s="108"/>
      <c r="G32" s="108">
        <f>Kobe!AK31</f>
        <v>8999737</v>
      </c>
      <c r="H32" s="85"/>
      <c r="I32" s="125">
        <f t="shared" si="0"/>
        <v>100017046</v>
      </c>
      <c r="J32" s="126"/>
      <c r="K32" s="123">
        <f t="shared" si="1"/>
        <v>847.1928475228068</v>
      </c>
      <c r="L32" s="123"/>
      <c r="M32" s="127">
        <v>274.26870123787285</v>
      </c>
      <c r="N32" s="123"/>
      <c r="O32" s="123">
        <f t="shared" si="2"/>
        <v>572.92414628493395</v>
      </c>
      <c r="P32" s="97"/>
    </row>
    <row r="33" spans="1:16" s="95" customFormat="1" x14ac:dyDescent="0.25">
      <c r="A33" s="94" t="s">
        <v>46</v>
      </c>
      <c r="B33" s="94"/>
      <c r="C33" s="85">
        <v>48514</v>
      </c>
      <c r="D33" s="98"/>
      <c r="E33" s="108">
        <f>'Kosten absolut'!AK32</f>
        <v>38571558</v>
      </c>
      <c r="F33" s="108"/>
      <c r="G33" s="108">
        <f>Kobe!AK32</f>
        <v>3380433</v>
      </c>
      <c r="H33" s="85"/>
      <c r="I33" s="125">
        <f t="shared" si="0"/>
        <v>35191125</v>
      </c>
      <c r="J33" s="126"/>
      <c r="K33" s="123">
        <f t="shared" si="1"/>
        <v>725.38081790823264</v>
      </c>
      <c r="L33" s="123"/>
      <c r="M33" s="127">
        <v>215.60181916223522</v>
      </c>
      <c r="N33" s="123"/>
      <c r="O33" s="123">
        <f t="shared" si="2"/>
        <v>509.77899874599746</v>
      </c>
      <c r="P33" s="97"/>
    </row>
    <row r="34" spans="1:16" s="95" customFormat="1" x14ac:dyDescent="0.25">
      <c r="A34" s="94" t="s">
        <v>47</v>
      </c>
      <c r="B34" s="94"/>
      <c r="C34" s="85">
        <v>34942</v>
      </c>
      <c r="D34" s="98"/>
      <c r="E34" s="108">
        <f>'Kosten absolut'!AK33</f>
        <v>29077608</v>
      </c>
      <c r="F34" s="108"/>
      <c r="G34" s="108">
        <f>Kobe!AK33</f>
        <v>2460713</v>
      </c>
      <c r="H34" s="85"/>
      <c r="I34" s="125">
        <f t="shared" si="0"/>
        <v>26616895</v>
      </c>
      <c r="J34" s="126"/>
      <c r="K34" s="123">
        <f t="shared" si="1"/>
        <v>761.74503462881341</v>
      </c>
      <c r="L34" s="123"/>
      <c r="M34" s="127">
        <v>255.69187098114762</v>
      </c>
      <c r="N34" s="123"/>
      <c r="O34" s="123">
        <f t="shared" si="2"/>
        <v>506.05316364766577</v>
      </c>
      <c r="P34" s="97"/>
    </row>
    <row r="35" spans="1:16" s="95" customFormat="1" x14ac:dyDescent="0.25">
      <c r="A35" s="94" t="s">
        <v>48</v>
      </c>
      <c r="B35" s="94"/>
      <c r="C35" s="85">
        <v>66616</v>
      </c>
      <c r="D35" s="98"/>
      <c r="E35" s="108">
        <f>'Kosten absolut'!AK34</f>
        <v>69064213</v>
      </c>
      <c r="F35" s="108"/>
      <c r="G35" s="108">
        <f>Kobe!AK34</f>
        <v>5170713</v>
      </c>
      <c r="H35" s="85"/>
      <c r="I35" s="125">
        <f t="shared" si="0"/>
        <v>63893500</v>
      </c>
      <c r="J35" s="126"/>
      <c r="K35" s="123">
        <f t="shared" si="1"/>
        <v>959.13143989431967</v>
      </c>
      <c r="L35" s="123"/>
      <c r="M35" s="127">
        <v>315.03282151326431</v>
      </c>
      <c r="N35" s="123"/>
      <c r="O35" s="123">
        <f t="shared" si="2"/>
        <v>644.0986183810553</v>
      </c>
      <c r="P35" s="97"/>
    </row>
    <row r="36" spans="1:16" s="95" customFormat="1" x14ac:dyDescent="0.25">
      <c r="A36" s="94" t="s">
        <v>49</v>
      </c>
      <c r="B36" s="94"/>
      <c r="C36" s="85">
        <v>13502</v>
      </c>
      <c r="D36" s="98"/>
      <c r="E36" s="108">
        <f>'Kosten absolut'!AK35</f>
        <v>13273677</v>
      </c>
      <c r="F36" s="108"/>
      <c r="G36" s="108">
        <f>Kobe!AK35</f>
        <v>987372</v>
      </c>
      <c r="H36" s="85"/>
      <c r="I36" s="125">
        <f t="shared" si="0"/>
        <v>12286305</v>
      </c>
      <c r="J36" s="126"/>
      <c r="K36" s="123">
        <f t="shared" si="1"/>
        <v>909.96185750259224</v>
      </c>
      <c r="L36" s="123"/>
      <c r="M36" s="127">
        <v>254.42933709319669</v>
      </c>
      <c r="N36" s="123"/>
      <c r="O36" s="123">
        <f t="shared" si="2"/>
        <v>655.5325204093956</v>
      </c>
      <c r="P36" s="97"/>
    </row>
    <row r="37" spans="1:16" s="95" customFormat="1" x14ac:dyDescent="0.25">
      <c r="A37" s="95" t="s">
        <v>50</v>
      </c>
      <c r="C37" s="85">
        <f>SUM(C11:C36)</f>
        <v>1339887</v>
      </c>
      <c r="D37" s="85"/>
      <c r="E37" s="108">
        <f>'Kosten absolut'!AK36</f>
        <v>1102059209</v>
      </c>
      <c r="F37" s="85"/>
      <c r="G37" s="108">
        <f>Kobe!AK36</f>
        <v>94968602</v>
      </c>
      <c r="H37" s="85"/>
      <c r="I37" s="125">
        <f t="shared" si="0"/>
        <v>1007090607</v>
      </c>
      <c r="J37" s="126"/>
      <c r="K37" s="123">
        <f t="shared" si="1"/>
        <v>751.6235376565337</v>
      </c>
      <c r="L37" s="127"/>
      <c r="M37" s="127">
        <v>237.62564805600238</v>
      </c>
      <c r="N37" s="127"/>
      <c r="O37" s="123">
        <f t="shared" si="2"/>
        <v>513.99788960053138</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203</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170</v>
      </c>
      <c r="D8" s="49"/>
      <c r="E8" s="104" t="s">
        <v>170</v>
      </c>
      <c r="F8" s="49"/>
      <c r="G8" s="104" t="s">
        <v>170</v>
      </c>
      <c r="H8" s="49"/>
      <c r="I8" s="104" t="s">
        <v>170</v>
      </c>
      <c r="J8" s="49"/>
      <c r="K8" s="105" t="s">
        <v>171</v>
      </c>
      <c r="L8" s="52"/>
      <c r="M8" s="90" t="s">
        <v>60</v>
      </c>
      <c r="N8" s="51"/>
      <c r="O8" s="106" t="s">
        <v>171</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127482</v>
      </c>
      <c r="D11" s="98"/>
      <c r="E11" s="108">
        <f>'Kosten absolut'!AM10</f>
        <v>136796738</v>
      </c>
      <c r="F11" s="108"/>
      <c r="G11" s="108">
        <f>Kobe!AM10</f>
        <v>9885471</v>
      </c>
      <c r="H11" s="85"/>
      <c r="I11" s="125">
        <f>E11-G11</f>
        <v>126911267</v>
      </c>
      <c r="J11" s="126"/>
      <c r="K11" s="123">
        <f>I11/C11</f>
        <v>995.52303070237372</v>
      </c>
      <c r="L11" s="123"/>
      <c r="M11" s="127">
        <v>227.51840537417607</v>
      </c>
      <c r="N11" s="123"/>
      <c r="O11" s="123">
        <f>K11-M11</f>
        <v>768.00462532819768</v>
      </c>
      <c r="P11" s="96"/>
      <c r="R11" s="146"/>
    </row>
    <row r="12" spans="1:19" s="95" customFormat="1" x14ac:dyDescent="0.25">
      <c r="A12" s="94" t="s">
        <v>25</v>
      </c>
      <c r="B12" s="94"/>
      <c r="C12" s="85">
        <v>122968</v>
      </c>
      <c r="D12" s="98"/>
      <c r="E12" s="108">
        <f>'Kosten absolut'!AM11</f>
        <v>132947541</v>
      </c>
      <c r="F12" s="108"/>
      <c r="G12" s="108">
        <f>Kobe!AM11</f>
        <v>9852293</v>
      </c>
      <c r="H12" s="85"/>
      <c r="I12" s="125">
        <f t="shared" ref="I12:I37" si="0">E12-G12</f>
        <v>123095248</v>
      </c>
      <c r="J12" s="126"/>
      <c r="K12" s="123">
        <f t="shared" ref="K12:K37" si="1">I12/C12</f>
        <v>1001.0348058031358</v>
      </c>
      <c r="L12" s="123"/>
      <c r="M12" s="127">
        <v>261.06626197401471</v>
      </c>
      <c r="N12" s="123"/>
      <c r="O12" s="123">
        <f t="shared" ref="O12:O37" si="2">K12-M12</f>
        <v>739.96854382912102</v>
      </c>
      <c r="P12" s="97"/>
    </row>
    <row r="13" spans="1:19" s="95" customFormat="1" x14ac:dyDescent="0.25">
      <c r="A13" s="94" t="s">
        <v>26</v>
      </c>
      <c r="B13" s="94"/>
      <c r="C13" s="85">
        <v>34757</v>
      </c>
      <c r="D13" s="98"/>
      <c r="E13" s="108">
        <f>'Kosten absolut'!AM12</f>
        <v>37190960</v>
      </c>
      <c r="F13" s="108"/>
      <c r="G13" s="108">
        <f>Kobe!AM12</f>
        <v>2553873</v>
      </c>
      <c r="H13" s="85"/>
      <c r="I13" s="125">
        <f t="shared" si="0"/>
        <v>34637087</v>
      </c>
      <c r="J13" s="126"/>
      <c r="K13" s="123">
        <f t="shared" si="1"/>
        <v>996.54996115890322</v>
      </c>
      <c r="L13" s="123"/>
      <c r="M13" s="127">
        <v>201.19142016497509</v>
      </c>
      <c r="N13" s="123"/>
      <c r="O13" s="123">
        <f t="shared" si="2"/>
        <v>795.35854099392816</v>
      </c>
      <c r="P13" s="97"/>
    </row>
    <row r="14" spans="1:19" s="95" customFormat="1" x14ac:dyDescent="0.25">
      <c r="A14" s="94" t="s">
        <v>27</v>
      </c>
      <c r="B14" s="94"/>
      <c r="C14" s="85">
        <v>4176</v>
      </c>
      <c r="D14" s="98"/>
      <c r="E14" s="108">
        <f>'Kosten absolut'!AM13</f>
        <v>4410526</v>
      </c>
      <c r="F14" s="108"/>
      <c r="G14" s="108">
        <f>Kobe!AM13</f>
        <v>320694</v>
      </c>
      <c r="H14" s="85"/>
      <c r="I14" s="125">
        <f t="shared" si="0"/>
        <v>4089832</v>
      </c>
      <c r="J14" s="126"/>
      <c r="K14" s="123">
        <f t="shared" si="1"/>
        <v>979.36590038314171</v>
      </c>
      <c r="L14" s="123"/>
      <c r="M14" s="127">
        <v>196.88180810162586</v>
      </c>
      <c r="N14" s="123"/>
      <c r="O14" s="123">
        <f t="shared" si="2"/>
        <v>782.48409228151581</v>
      </c>
      <c r="P14" s="97"/>
    </row>
    <row r="15" spans="1:19" s="95" customFormat="1" x14ac:dyDescent="0.25">
      <c r="A15" s="94" t="s">
        <v>28</v>
      </c>
      <c r="B15" s="94"/>
      <c r="C15" s="85">
        <v>11169</v>
      </c>
      <c r="D15" s="98"/>
      <c r="E15" s="108">
        <f>'Kosten absolut'!AM14</f>
        <v>12247312</v>
      </c>
      <c r="F15" s="108"/>
      <c r="G15" s="108">
        <f>Kobe!AM14</f>
        <v>833017</v>
      </c>
      <c r="H15" s="85"/>
      <c r="I15" s="125">
        <f t="shared" si="0"/>
        <v>11414295</v>
      </c>
      <c r="J15" s="126"/>
      <c r="K15" s="123">
        <f t="shared" si="1"/>
        <v>1021.9621273166802</v>
      </c>
      <c r="L15" s="123"/>
      <c r="M15" s="127">
        <v>195.98185553151399</v>
      </c>
      <c r="N15" s="123"/>
      <c r="O15" s="123">
        <f t="shared" si="2"/>
        <v>825.98027178516622</v>
      </c>
      <c r="P15" s="97"/>
    </row>
    <row r="16" spans="1:19" s="95" customFormat="1" x14ac:dyDescent="0.25">
      <c r="A16" s="94" t="s">
        <v>29</v>
      </c>
      <c r="B16" s="94"/>
      <c r="C16" s="85">
        <v>2920</v>
      </c>
      <c r="D16" s="98"/>
      <c r="E16" s="108">
        <f>'Kosten absolut'!AM15</f>
        <v>2942153</v>
      </c>
      <c r="F16" s="108"/>
      <c r="G16" s="108">
        <f>Kobe!AM15</f>
        <v>218108</v>
      </c>
      <c r="H16" s="85"/>
      <c r="I16" s="125">
        <f t="shared" si="0"/>
        <v>2724045</v>
      </c>
      <c r="J16" s="126"/>
      <c r="K16" s="123">
        <f t="shared" si="1"/>
        <v>932.89212328767121</v>
      </c>
      <c r="L16" s="123"/>
      <c r="M16" s="127">
        <v>192.07759736840475</v>
      </c>
      <c r="N16" s="123"/>
      <c r="O16" s="123">
        <f t="shared" si="2"/>
        <v>740.81452591926643</v>
      </c>
      <c r="P16" s="97"/>
    </row>
    <row r="17" spans="1:16" s="95" customFormat="1" x14ac:dyDescent="0.25">
      <c r="A17" s="94" t="s">
        <v>30</v>
      </c>
      <c r="B17" s="94"/>
      <c r="C17" s="85">
        <v>3174</v>
      </c>
      <c r="D17" s="98"/>
      <c r="E17" s="108">
        <f>'Kosten absolut'!AM16</f>
        <v>2873285</v>
      </c>
      <c r="F17" s="108"/>
      <c r="G17" s="108">
        <f>Kobe!AM16</f>
        <v>218421</v>
      </c>
      <c r="H17" s="85"/>
      <c r="I17" s="125">
        <f t="shared" si="0"/>
        <v>2654864</v>
      </c>
      <c r="J17" s="126"/>
      <c r="K17" s="123">
        <f t="shared" si="1"/>
        <v>836.44108380592309</v>
      </c>
      <c r="L17" s="123"/>
      <c r="M17" s="127">
        <v>179.4601836330686</v>
      </c>
      <c r="N17" s="123"/>
      <c r="O17" s="123">
        <f t="shared" si="2"/>
        <v>656.98090017285449</v>
      </c>
      <c r="P17" s="97"/>
    </row>
    <row r="18" spans="1:16" s="95" customFormat="1" x14ac:dyDescent="0.25">
      <c r="A18" s="94" t="s">
        <v>31</v>
      </c>
      <c r="B18" s="94"/>
      <c r="C18" s="85">
        <v>4580</v>
      </c>
      <c r="D18" s="98"/>
      <c r="E18" s="108">
        <f>'Kosten absolut'!AM17</f>
        <v>4100299</v>
      </c>
      <c r="F18" s="108"/>
      <c r="G18" s="108">
        <f>Kobe!AM17</f>
        <v>343909</v>
      </c>
      <c r="H18" s="85"/>
      <c r="I18" s="125">
        <f t="shared" si="0"/>
        <v>3756390</v>
      </c>
      <c r="J18" s="126"/>
      <c r="K18" s="123">
        <f t="shared" si="1"/>
        <v>820.17248908296938</v>
      </c>
      <c r="L18" s="123"/>
      <c r="M18" s="127">
        <v>194.82178204275743</v>
      </c>
      <c r="N18" s="123"/>
      <c r="O18" s="123">
        <f t="shared" si="2"/>
        <v>625.350707040212</v>
      </c>
      <c r="P18" s="97"/>
    </row>
    <row r="19" spans="1:16" s="95" customFormat="1" x14ac:dyDescent="0.25">
      <c r="A19" s="94" t="s">
        <v>32</v>
      </c>
      <c r="B19" s="94"/>
      <c r="C19" s="85">
        <v>7971</v>
      </c>
      <c r="D19" s="98"/>
      <c r="E19" s="108">
        <f>'Kosten absolut'!AM18</f>
        <v>9731668</v>
      </c>
      <c r="F19" s="108"/>
      <c r="G19" s="108">
        <f>Kobe!AM18</f>
        <v>625007</v>
      </c>
      <c r="H19" s="85"/>
      <c r="I19" s="125">
        <f t="shared" si="0"/>
        <v>9106661</v>
      </c>
      <c r="J19" s="126"/>
      <c r="K19" s="123">
        <f t="shared" si="1"/>
        <v>1142.474093589261</v>
      </c>
      <c r="L19" s="123"/>
      <c r="M19" s="127">
        <v>193.28840267434069</v>
      </c>
      <c r="N19" s="123"/>
      <c r="O19" s="123">
        <f t="shared" si="2"/>
        <v>949.18569091492031</v>
      </c>
      <c r="P19" s="97"/>
    </row>
    <row r="20" spans="1:16" s="95" customFormat="1" x14ac:dyDescent="0.25">
      <c r="A20" s="94" t="s">
        <v>33</v>
      </c>
      <c r="B20" s="94"/>
      <c r="C20" s="85">
        <v>21829</v>
      </c>
      <c r="D20" s="98"/>
      <c r="E20" s="108">
        <f>'Kosten absolut'!AM19</f>
        <v>23982699</v>
      </c>
      <c r="F20" s="108"/>
      <c r="G20" s="108">
        <f>Kobe!AM19</f>
        <v>1717477</v>
      </c>
      <c r="H20" s="85"/>
      <c r="I20" s="125">
        <f t="shared" si="0"/>
        <v>22265222</v>
      </c>
      <c r="J20" s="126"/>
      <c r="K20" s="123">
        <f t="shared" si="1"/>
        <v>1019.9835997984333</v>
      </c>
      <c r="L20" s="123"/>
      <c r="M20" s="127">
        <v>226.89977583303562</v>
      </c>
      <c r="N20" s="123"/>
      <c r="O20" s="123">
        <f t="shared" si="2"/>
        <v>793.08382396539764</v>
      </c>
      <c r="P20" s="97"/>
    </row>
    <row r="21" spans="1:16" s="95" customFormat="1" x14ac:dyDescent="0.25">
      <c r="A21" s="94" t="s">
        <v>34</v>
      </c>
      <c r="B21" s="94"/>
      <c r="C21" s="85">
        <v>27442</v>
      </c>
      <c r="D21" s="98"/>
      <c r="E21" s="108">
        <f>'Kosten absolut'!AM20</f>
        <v>26701430</v>
      </c>
      <c r="F21" s="108"/>
      <c r="G21" s="108">
        <f>Kobe!AM20</f>
        <v>2155958</v>
      </c>
      <c r="H21" s="85"/>
      <c r="I21" s="125">
        <f t="shared" si="0"/>
        <v>24545472</v>
      </c>
      <c r="J21" s="126"/>
      <c r="K21" s="123">
        <f t="shared" si="1"/>
        <v>894.44909263173236</v>
      </c>
      <c r="L21" s="123"/>
      <c r="M21" s="127">
        <v>229.40441708157729</v>
      </c>
      <c r="N21" s="123"/>
      <c r="O21" s="123">
        <f t="shared" si="2"/>
        <v>665.04467555015503</v>
      </c>
      <c r="P21" s="97"/>
    </row>
    <row r="22" spans="1:16" s="95" customFormat="1" x14ac:dyDescent="0.25">
      <c r="A22" s="94" t="s">
        <v>35</v>
      </c>
      <c r="B22" s="94"/>
      <c r="C22" s="85">
        <v>30819</v>
      </c>
      <c r="D22" s="98"/>
      <c r="E22" s="108">
        <f>'Kosten absolut'!AM21</f>
        <v>37656194</v>
      </c>
      <c r="F22" s="108"/>
      <c r="G22" s="108">
        <f>Kobe!AM21</f>
        <v>2667250</v>
      </c>
      <c r="H22" s="85"/>
      <c r="I22" s="125">
        <f t="shared" si="0"/>
        <v>34988944</v>
      </c>
      <c r="J22" s="126"/>
      <c r="K22" s="123">
        <f t="shared" si="1"/>
        <v>1135.3043252539019</v>
      </c>
      <c r="L22" s="123"/>
      <c r="M22" s="127">
        <v>327.13457403376202</v>
      </c>
      <c r="N22" s="123"/>
      <c r="O22" s="123">
        <f t="shared" si="2"/>
        <v>808.16975122013991</v>
      </c>
      <c r="P22" s="97"/>
    </row>
    <row r="23" spans="1:16" s="95" customFormat="1" x14ac:dyDescent="0.25">
      <c r="A23" s="94" t="s">
        <v>36</v>
      </c>
      <c r="B23" s="94"/>
      <c r="C23" s="85">
        <v>25479</v>
      </c>
      <c r="D23" s="98"/>
      <c r="E23" s="108">
        <f>'Kosten absolut'!AM22</f>
        <v>26906088</v>
      </c>
      <c r="F23" s="108"/>
      <c r="G23" s="108">
        <f>Kobe!AM22</f>
        <v>2070706</v>
      </c>
      <c r="H23" s="85"/>
      <c r="I23" s="125">
        <f t="shared" si="0"/>
        <v>24835382</v>
      </c>
      <c r="J23" s="126"/>
      <c r="K23" s="123">
        <f t="shared" si="1"/>
        <v>974.73927548176925</v>
      </c>
      <c r="L23" s="123"/>
      <c r="M23" s="127">
        <v>243.03264566803776</v>
      </c>
      <c r="N23" s="123"/>
      <c r="O23" s="123">
        <f t="shared" si="2"/>
        <v>731.70662981373152</v>
      </c>
      <c r="P23" s="97"/>
    </row>
    <row r="24" spans="1:16" s="95" customFormat="1" x14ac:dyDescent="0.25">
      <c r="A24" s="94" t="s">
        <v>37</v>
      </c>
      <c r="B24" s="94"/>
      <c r="C24" s="85">
        <v>9262</v>
      </c>
      <c r="D24" s="98"/>
      <c r="E24" s="108">
        <f>'Kosten absolut'!AM23</f>
        <v>8131556</v>
      </c>
      <c r="F24" s="108"/>
      <c r="G24" s="108">
        <f>Kobe!AM23</f>
        <v>695074</v>
      </c>
      <c r="H24" s="85"/>
      <c r="I24" s="125">
        <f t="shared" si="0"/>
        <v>7436482</v>
      </c>
      <c r="J24" s="126"/>
      <c r="K24" s="123">
        <f t="shared" si="1"/>
        <v>802.90239689052044</v>
      </c>
      <c r="L24" s="123"/>
      <c r="M24" s="127">
        <v>221.19453368998342</v>
      </c>
      <c r="N24" s="123"/>
      <c r="O24" s="123">
        <f t="shared" si="2"/>
        <v>581.70786320053708</v>
      </c>
      <c r="P24" s="97"/>
    </row>
    <row r="25" spans="1:16" s="95" customFormat="1" x14ac:dyDescent="0.25">
      <c r="A25" s="94" t="s">
        <v>38</v>
      </c>
      <c r="B25" s="94"/>
      <c r="C25" s="85">
        <v>6489</v>
      </c>
      <c r="D25" s="98"/>
      <c r="E25" s="108">
        <f>'Kosten absolut'!AM24</f>
        <v>5100513</v>
      </c>
      <c r="F25" s="108"/>
      <c r="G25" s="108">
        <f>Kobe!AM24</f>
        <v>438092</v>
      </c>
      <c r="H25" s="85"/>
      <c r="I25" s="125">
        <f t="shared" si="0"/>
        <v>4662421</v>
      </c>
      <c r="J25" s="126"/>
      <c r="K25" s="123">
        <f t="shared" si="1"/>
        <v>718.51148096779161</v>
      </c>
      <c r="L25" s="123"/>
      <c r="M25" s="127">
        <v>180.87768235656205</v>
      </c>
      <c r="N25" s="123"/>
      <c r="O25" s="123">
        <f t="shared" si="2"/>
        <v>537.63379861122962</v>
      </c>
      <c r="P25" s="97"/>
    </row>
    <row r="26" spans="1:16" s="95" customFormat="1" x14ac:dyDescent="0.25">
      <c r="A26" s="94" t="s">
        <v>39</v>
      </c>
      <c r="B26" s="94"/>
      <c r="C26" s="85">
        <v>1309</v>
      </c>
      <c r="D26" s="98"/>
      <c r="E26" s="108">
        <f>'Kosten absolut'!AM25</f>
        <v>783346</v>
      </c>
      <c r="F26" s="108"/>
      <c r="G26" s="108">
        <f>Kobe!AM25</f>
        <v>78024</v>
      </c>
      <c r="H26" s="85"/>
      <c r="I26" s="125">
        <f t="shared" si="0"/>
        <v>705322</v>
      </c>
      <c r="J26" s="126"/>
      <c r="K26" s="123">
        <f t="shared" si="1"/>
        <v>538.82505729564548</v>
      </c>
      <c r="L26" s="123"/>
      <c r="M26" s="127">
        <v>154.40533662208787</v>
      </c>
      <c r="N26" s="123"/>
      <c r="O26" s="123">
        <f t="shared" si="2"/>
        <v>384.41972067355761</v>
      </c>
      <c r="P26" s="97"/>
    </row>
    <row r="27" spans="1:16" s="95" customFormat="1" x14ac:dyDescent="0.25">
      <c r="A27" s="94" t="s">
        <v>40</v>
      </c>
      <c r="B27" s="94"/>
      <c r="C27" s="85">
        <v>46181</v>
      </c>
      <c r="D27" s="98"/>
      <c r="E27" s="108">
        <f>'Kosten absolut'!AM26</f>
        <v>41448091</v>
      </c>
      <c r="F27" s="108"/>
      <c r="G27" s="108">
        <f>Kobe!AM26</f>
        <v>3374247</v>
      </c>
      <c r="H27" s="85"/>
      <c r="I27" s="125">
        <f t="shared" si="0"/>
        <v>38073844</v>
      </c>
      <c r="J27" s="126"/>
      <c r="K27" s="123">
        <f t="shared" si="1"/>
        <v>824.44823628765073</v>
      </c>
      <c r="L27" s="123"/>
      <c r="M27" s="127">
        <v>193.71739349680968</v>
      </c>
      <c r="N27" s="123"/>
      <c r="O27" s="123">
        <f t="shared" si="2"/>
        <v>630.73084279084105</v>
      </c>
      <c r="P27" s="97"/>
    </row>
    <row r="28" spans="1:16" s="95" customFormat="1" x14ac:dyDescent="0.25">
      <c r="A28" s="94" t="s">
        <v>41</v>
      </c>
      <c r="B28" s="94"/>
      <c r="C28" s="85">
        <v>20595</v>
      </c>
      <c r="D28" s="98"/>
      <c r="E28" s="108">
        <f>'Kosten absolut'!AM27</f>
        <v>20689418</v>
      </c>
      <c r="F28" s="108"/>
      <c r="G28" s="108">
        <f>Kobe!AM27</f>
        <v>1513509</v>
      </c>
      <c r="H28" s="85"/>
      <c r="I28" s="125">
        <f t="shared" si="0"/>
        <v>19175909</v>
      </c>
      <c r="J28" s="126"/>
      <c r="K28" s="123">
        <f t="shared" si="1"/>
        <v>931.09536295217288</v>
      </c>
      <c r="L28" s="123"/>
      <c r="M28" s="127">
        <v>202.97828802721017</v>
      </c>
      <c r="N28" s="123"/>
      <c r="O28" s="123">
        <f t="shared" si="2"/>
        <v>728.11707492496271</v>
      </c>
      <c r="P28" s="97"/>
    </row>
    <row r="29" spans="1:16" s="95" customFormat="1" x14ac:dyDescent="0.25">
      <c r="A29" s="94" t="s">
        <v>42</v>
      </c>
      <c r="B29" s="94"/>
      <c r="C29" s="85">
        <v>47989</v>
      </c>
      <c r="D29" s="98"/>
      <c r="E29" s="108">
        <f>'Kosten absolut'!AM28</f>
        <v>43462025</v>
      </c>
      <c r="F29" s="108"/>
      <c r="G29" s="108">
        <f>Kobe!AM28</f>
        <v>3562439</v>
      </c>
      <c r="H29" s="85"/>
      <c r="I29" s="125">
        <f t="shared" si="0"/>
        <v>39899586</v>
      </c>
      <c r="J29" s="126"/>
      <c r="K29" s="123">
        <f t="shared" si="1"/>
        <v>831.43191147971413</v>
      </c>
      <c r="L29" s="123"/>
      <c r="M29" s="127">
        <v>209.39909570727622</v>
      </c>
      <c r="N29" s="123"/>
      <c r="O29" s="123">
        <f t="shared" si="2"/>
        <v>622.03281577243797</v>
      </c>
      <c r="P29" s="97"/>
    </row>
    <row r="30" spans="1:16" s="95" customFormat="1" x14ac:dyDescent="0.25">
      <c r="A30" s="94" t="s">
        <v>43</v>
      </c>
      <c r="B30" s="94"/>
      <c r="C30" s="85">
        <v>21729</v>
      </c>
      <c r="D30" s="98"/>
      <c r="E30" s="108">
        <f>'Kosten absolut'!AM29</f>
        <v>20449664</v>
      </c>
      <c r="F30" s="108"/>
      <c r="G30" s="108">
        <f>Kobe!AM29</f>
        <v>1578989</v>
      </c>
      <c r="H30" s="85"/>
      <c r="I30" s="125">
        <f t="shared" si="0"/>
        <v>18870675</v>
      </c>
      <c r="J30" s="126"/>
      <c r="K30" s="123">
        <f t="shared" si="1"/>
        <v>868.45575037967694</v>
      </c>
      <c r="L30" s="123"/>
      <c r="M30" s="127">
        <v>201.63754339313749</v>
      </c>
      <c r="N30" s="123"/>
      <c r="O30" s="123">
        <f t="shared" si="2"/>
        <v>666.81820698653951</v>
      </c>
      <c r="P30" s="97"/>
    </row>
    <row r="31" spans="1:16" s="95" customFormat="1" x14ac:dyDescent="0.25">
      <c r="A31" s="94" t="s">
        <v>44</v>
      </c>
      <c r="B31" s="94"/>
      <c r="C31" s="85">
        <v>40147</v>
      </c>
      <c r="D31" s="98"/>
      <c r="E31" s="108">
        <f>'Kosten absolut'!AM30</f>
        <v>43039604</v>
      </c>
      <c r="F31" s="108"/>
      <c r="G31" s="108">
        <f>Kobe!AM30</f>
        <v>3209387</v>
      </c>
      <c r="H31" s="85"/>
      <c r="I31" s="125">
        <f t="shared" si="0"/>
        <v>39830217</v>
      </c>
      <c r="J31" s="126"/>
      <c r="K31" s="123">
        <f t="shared" si="1"/>
        <v>992.10942287094929</v>
      </c>
      <c r="L31" s="123"/>
      <c r="M31" s="127">
        <v>275.95750827317556</v>
      </c>
      <c r="N31" s="123"/>
      <c r="O31" s="123">
        <f t="shared" si="2"/>
        <v>716.15191459777373</v>
      </c>
      <c r="P31" s="97"/>
    </row>
    <row r="32" spans="1:16" s="95" customFormat="1" x14ac:dyDescent="0.25">
      <c r="A32" s="94" t="s">
        <v>45</v>
      </c>
      <c r="B32" s="94"/>
      <c r="C32" s="85">
        <v>71160</v>
      </c>
      <c r="D32" s="98"/>
      <c r="E32" s="108">
        <f>'Kosten absolut'!AM31</f>
        <v>89863020</v>
      </c>
      <c r="F32" s="108"/>
      <c r="G32" s="108">
        <f>Kobe!AM31</f>
        <v>5901785</v>
      </c>
      <c r="H32" s="85"/>
      <c r="I32" s="125">
        <f t="shared" si="0"/>
        <v>83961235</v>
      </c>
      <c r="J32" s="126"/>
      <c r="K32" s="123">
        <f t="shared" si="1"/>
        <v>1179.8936902754356</v>
      </c>
      <c r="L32" s="123"/>
      <c r="M32" s="127">
        <v>274.26870123787285</v>
      </c>
      <c r="N32" s="123"/>
      <c r="O32" s="123">
        <f t="shared" si="2"/>
        <v>905.62498903756273</v>
      </c>
      <c r="P32" s="97"/>
    </row>
    <row r="33" spans="1:16" s="95" customFormat="1" x14ac:dyDescent="0.25">
      <c r="A33" s="94" t="s">
        <v>46</v>
      </c>
      <c r="B33" s="94"/>
      <c r="C33" s="85">
        <v>27438</v>
      </c>
      <c r="D33" s="98"/>
      <c r="E33" s="108">
        <f>'Kosten absolut'!AM32</f>
        <v>29395564</v>
      </c>
      <c r="F33" s="108"/>
      <c r="G33" s="108">
        <f>Kobe!AM32</f>
        <v>2172521</v>
      </c>
      <c r="H33" s="85"/>
      <c r="I33" s="125">
        <f t="shared" si="0"/>
        <v>27223043</v>
      </c>
      <c r="J33" s="126"/>
      <c r="K33" s="123">
        <f t="shared" si="1"/>
        <v>992.16571907573439</v>
      </c>
      <c r="L33" s="123"/>
      <c r="M33" s="127">
        <v>215.60181916223522</v>
      </c>
      <c r="N33" s="123"/>
      <c r="O33" s="123">
        <f t="shared" si="2"/>
        <v>776.5638999134992</v>
      </c>
      <c r="P33" s="97"/>
    </row>
    <row r="34" spans="1:16" s="95" customFormat="1" x14ac:dyDescent="0.25">
      <c r="A34" s="94" t="s">
        <v>47</v>
      </c>
      <c r="B34" s="94"/>
      <c r="C34" s="85">
        <v>20896</v>
      </c>
      <c r="D34" s="98"/>
      <c r="E34" s="108">
        <f>'Kosten absolut'!AM33</f>
        <v>25348137</v>
      </c>
      <c r="F34" s="108"/>
      <c r="G34" s="108">
        <f>Kobe!AM33</f>
        <v>1670190</v>
      </c>
      <c r="H34" s="85"/>
      <c r="I34" s="125">
        <f t="shared" si="0"/>
        <v>23677947</v>
      </c>
      <c r="J34" s="126"/>
      <c r="K34" s="123">
        <f t="shared" si="1"/>
        <v>1133.1329919601837</v>
      </c>
      <c r="L34" s="123"/>
      <c r="M34" s="127">
        <v>255.69187098114762</v>
      </c>
      <c r="N34" s="123"/>
      <c r="O34" s="123">
        <f t="shared" si="2"/>
        <v>877.4411209790361</v>
      </c>
      <c r="P34" s="97"/>
    </row>
    <row r="35" spans="1:16" s="95" customFormat="1" x14ac:dyDescent="0.25">
      <c r="A35" s="94" t="s">
        <v>48</v>
      </c>
      <c r="B35" s="94"/>
      <c r="C35" s="85">
        <v>40977</v>
      </c>
      <c r="D35" s="98"/>
      <c r="E35" s="108">
        <f>'Kosten absolut'!AM34</f>
        <v>54557739</v>
      </c>
      <c r="F35" s="108"/>
      <c r="G35" s="108">
        <f>Kobe!AM34</f>
        <v>3464672</v>
      </c>
      <c r="H35" s="85"/>
      <c r="I35" s="125">
        <f t="shared" si="0"/>
        <v>51093067</v>
      </c>
      <c r="J35" s="126"/>
      <c r="K35" s="123">
        <f t="shared" si="1"/>
        <v>1246.8718305390828</v>
      </c>
      <c r="L35" s="123"/>
      <c r="M35" s="127">
        <v>315.03282151326431</v>
      </c>
      <c r="N35" s="123"/>
      <c r="O35" s="123">
        <f t="shared" si="2"/>
        <v>931.83900902581854</v>
      </c>
      <c r="P35" s="97"/>
    </row>
    <row r="36" spans="1:16" s="95" customFormat="1" x14ac:dyDescent="0.25">
      <c r="A36" s="94" t="s">
        <v>49</v>
      </c>
      <c r="B36" s="94"/>
      <c r="C36" s="85">
        <v>7592</v>
      </c>
      <c r="D36" s="98"/>
      <c r="E36" s="108">
        <f>'Kosten absolut'!AM35</f>
        <v>9135007</v>
      </c>
      <c r="F36" s="108"/>
      <c r="G36" s="108">
        <f>Kobe!AM35</f>
        <v>596289</v>
      </c>
      <c r="H36" s="85"/>
      <c r="I36" s="125">
        <f t="shared" si="0"/>
        <v>8538718</v>
      </c>
      <c r="J36" s="126"/>
      <c r="K36" s="123">
        <f t="shared" si="1"/>
        <v>1124.6994204425712</v>
      </c>
      <c r="L36" s="123"/>
      <c r="M36" s="127">
        <v>254.42933709319669</v>
      </c>
      <c r="N36" s="123"/>
      <c r="O36" s="123">
        <f t="shared" si="2"/>
        <v>870.27008334937454</v>
      </c>
      <c r="P36" s="97"/>
    </row>
    <row r="37" spans="1:16" s="95" customFormat="1" x14ac:dyDescent="0.25">
      <c r="A37" s="95" t="s">
        <v>50</v>
      </c>
      <c r="C37" s="85">
        <f>SUM(C11:C36)</f>
        <v>786530</v>
      </c>
      <c r="D37" s="85"/>
      <c r="E37" s="108">
        <f>'Kosten absolut'!AM36</f>
        <v>849890577</v>
      </c>
      <c r="F37" s="85"/>
      <c r="G37" s="108">
        <f>Kobe!AM36</f>
        <v>61717402</v>
      </c>
      <c r="H37" s="85"/>
      <c r="I37" s="125">
        <f t="shared" si="0"/>
        <v>788173175</v>
      </c>
      <c r="J37" s="126"/>
      <c r="K37" s="123">
        <f t="shared" si="1"/>
        <v>1002.0891447242954</v>
      </c>
      <c r="L37" s="127"/>
      <c r="M37" s="127">
        <v>237.62564805600238</v>
      </c>
      <c r="N37" s="127"/>
      <c r="O37" s="123">
        <f t="shared" si="2"/>
        <v>764.46349666829292</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204</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104" t="s">
        <v>172</v>
      </c>
      <c r="D8" s="49"/>
      <c r="E8" s="104" t="s">
        <v>172</v>
      </c>
      <c r="F8" s="49"/>
      <c r="G8" s="104" t="s">
        <v>172</v>
      </c>
      <c r="H8" s="49"/>
      <c r="I8" s="104" t="s">
        <v>172</v>
      </c>
      <c r="J8" s="49"/>
      <c r="K8" s="105" t="s">
        <v>173</v>
      </c>
      <c r="L8" s="52"/>
      <c r="M8" s="90" t="s">
        <v>60</v>
      </c>
      <c r="N8" s="51"/>
      <c r="O8" s="106" t="s">
        <v>173</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69238</v>
      </c>
      <c r="D11" s="98"/>
      <c r="E11" s="108">
        <f>'Kosten absolut'!AO10</f>
        <v>106718315</v>
      </c>
      <c r="F11" s="108"/>
      <c r="G11" s="108">
        <f>Kobe!AO10</f>
        <v>6081107</v>
      </c>
      <c r="H11" s="85"/>
      <c r="I11" s="125">
        <f>E11-G11</f>
        <v>100637208</v>
      </c>
      <c r="J11" s="126"/>
      <c r="K11" s="123">
        <f t="shared" ref="K11:K37" si="0">I11/C11</f>
        <v>1453.4967503394089</v>
      </c>
      <c r="L11" s="123"/>
      <c r="M11" s="127">
        <v>227.51840537417607</v>
      </c>
      <c r="N11" s="123"/>
      <c r="O11" s="123">
        <f>K11-M11</f>
        <v>1225.9783449652327</v>
      </c>
      <c r="P11" s="96"/>
      <c r="R11" s="141"/>
    </row>
    <row r="12" spans="1:19" s="95" customFormat="1" x14ac:dyDescent="0.25">
      <c r="A12" s="94" t="s">
        <v>25</v>
      </c>
      <c r="B12" s="94"/>
      <c r="C12" s="85">
        <v>63397</v>
      </c>
      <c r="D12" s="98"/>
      <c r="E12" s="108">
        <f>'Kosten absolut'!AO11</f>
        <v>91469672</v>
      </c>
      <c r="F12" s="108"/>
      <c r="G12" s="108">
        <f>Kobe!AO11</f>
        <v>5742905</v>
      </c>
      <c r="H12" s="85"/>
      <c r="I12" s="125">
        <f t="shared" ref="I12:I37" si="1">E12-G12</f>
        <v>85726767</v>
      </c>
      <c r="J12" s="126"/>
      <c r="K12" s="123">
        <f t="shared" si="0"/>
        <v>1352.2211934318659</v>
      </c>
      <c r="L12" s="123"/>
      <c r="M12" s="127">
        <v>261.06626197401471</v>
      </c>
      <c r="N12" s="123"/>
      <c r="O12" s="123">
        <f t="shared" ref="O12:O37" si="2">K12-M12</f>
        <v>1091.1549314578513</v>
      </c>
      <c r="P12" s="97"/>
    </row>
    <row r="13" spans="1:19" s="95" customFormat="1" x14ac:dyDescent="0.25">
      <c r="A13" s="94" t="s">
        <v>26</v>
      </c>
      <c r="B13" s="94"/>
      <c r="C13" s="85">
        <v>18211</v>
      </c>
      <c r="D13" s="98"/>
      <c r="E13" s="108">
        <f>'Kosten absolut'!AO12</f>
        <v>27102731</v>
      </c>
      <c r="F13" s="108"/>
      <c r="G13" s="108">
        <f>Kobe!AO12</f>
        <v>1529599</v>
      </c>
      <c r="H13" s="85"/>
      <c r="I13" s="125">
        <f t="shared" si="1"/>
        <v>25573132</v>
      </c>
      <c r="J13" s="126"/>
      <c r="K13" s="123">
        <f t="shared" si="0"/>
        <v>1404.2684092032289</v>
      </c>
      <c r="L13" s="123"/>
      <c r="M13" s="127">
        <v>201.19142016497509</v>
      </c>
      <c r="N13" s="123"/>
      <c r="O13" s="123">
        <f t="shared" si="2"/>
        <v>1203.0769890382537</v>
      </c>
      <c r="P13" s="97"/>
    </row>
    <row r="14" spans="1:19" s="95" customFormat="1" x14ac:dyDescent="0.25">
      <c r="A14" s="94" t="s">
        <v>27</v>
      </c>
      <c r="B14" s="94"/>
      <c r="C14" s="85">
        <v>2073</v>
      </c>
      <c r="D14" s="98"/>
      <c r="E14" s="108">
        <f>'Kosten absolut'!AO13</f>
        <v>2720452</v>
      </c>
      <c r="F14" s="108"/>
      <c r="G14" s="108">
        <f>Kobe!AO13</f>
        <v>175017</v>
      </c>
      <c r="H14" s="85"/>
      <c r="I14" s="125">
        <f t="shared" si="1"/>
        <v>2545435</v>
      </c>
      <c r="J14" s="126"/>
      <c r="K14" s="123">
        <f t="shared" si="0"/>
        <v>1227.8991799324651</v>
      </c>
      <c r="L14" s="123"/>
      <c r="M14" s="127">
        <v>196.88180810162586</v>
      </c>
      <c r="N14" s="123"/>
      <c r="O14" s="123">
        <f t="shared" si="2"/>
        <v>1031.0173718308392</v>
      </c>
      <c r="P14" s="97"/>
    </row>
    <row r="15" spans="1:19" s="95" customFormat="1" x14ac:dyDescent="0.25">
      <c r="A15" s="94" t="s">
        <v>28</v>
      </c>
      <c r="B15" s="94"/>
      <c r="C15" s="85">
        <v>5598</v>
      </c>
      <c r="D15" s="98"/>
      <c r="E15" s="108">
        <f>'Kosten absolut'!AO14</f>
        <v>8720416</v>
      </c>
      <c r="F15" s="108"/>
      <c r="G15" s="108">
        <f>Kobe!AO14</f>
        <v>477306</v>
      </c>
      <c r="H15" s="85"/>
      <c r="I15" s="125">
        <f t="shared" si="1"/>
        <v>8243110</v>
      </c>
      <c r="J15" s="126"/>
      <c r="K15" s="123">
        <f t="shared" si="0"/>
        <v>1472.5098249374776</v>
      </c>
      <c r="L15" s="123"/>
      <c r="M15" s="127">
        <v>195.98185553151399</v>
      </c>
      <c r="N15" s="123"/>
      <c r="O15" s="123">
        <f t="shared" si="2"/>
        <v>1276.5279694059636</v>
      </c>
      <c r="P15" s="97"/>
    </row>
    <row r="16" spans="1:19" s="95" customFormat="1" x14ac:dyDescent="0.25">
      <c r="A16" s="94" t="s">
        <v>29</v>
      </c>
      <c r="B16" s="94"/>
      <c r="C16" s="85">
        <v>1871</v>
      </c>
      <c r="D16" s="98"/>
      <c r="E16" s="108">
        <f>'Kosten absolut'!AO15</f>
        <v>2615972</v>
      </c>
      <c r="F16" s="108"/>
      <c r="G16" s="108">
        <f>Kobe!AO15</f>
        <v>156542</v>
      </c>
      <c r="H16" s="85"/>
      <c r="I16" s="125">
        <f t="shared" si="1"/>
        <v>2459430</v>
      </c>
      <c r="J16" s="126"/>
      <c r="K16" s="123">
        <f t="shared" si="0"/>
        <v>1314.5002672367718</v>
      </c>
      <c r="L16" s="123"/>
      <c r="M16" s="127">
        <v>192.07759736840475</v>
      </c>
      <c r="N16" s="123"/>
      <c r="O16" s="123">
        <f t="shared" si="2"/>
        <v>1122.4226698683672</v>
      </c>
      <c r="P16" s="97"/>
    </row>
    <row r="17" spans="1:16" s="95" customFormat="1" x14ac:dyDescent="0.25">
      <c r="A17" s="94" t="s">
        <v>30</v>
      </c>
      <c r="B17" s="94"/>
      <c r="C17" s="85">
        <v>1718</v>
      </c>
      <c r="D17" s="98"/>
      <c r="E17" s="108">
        <f>'Kosten absolut'!AO16</f>
        <v>2266289</v>
      </c>
      <c r="F17" s="108"/>
      <c r="G17" s="108">
        <f>Kobe!AO16</f>
        <v>146786</v>
      </c>
      <c r="H17" s="85"/>
      <c r="I17" s="125">
        <f t="shared" si="1"/>
        <v>2119503</v>
      </c>
      <c r="J17" s="126"/>
      <c r="K17" s="123">
        <f t="shared" si="0"/>
        <v>1233.7037252619325</v>
      </c>
      <c r="L17" s="123"/>
      <c r="M17" s="127">
        <v>179.4601836330686</v>
      </c>
      <c r="N17" s="123"/>
      <c r="O17" s="123">
        <f t="shared" si="2"/>
        <v>1054.243541628864</v>
      </c>
      <c r="P17" s="97"/>
    </row>
    <row r="18" spans="1:16" s="95" customFormat="1" x14ac:dyDescent="0.25">
      <c r="A18" s="94" t="s">
        <v>31</v>
      </c>
      <c r="B18" s="94"/>
      <c r="C18" s="85">
        <v>2663</v>
      </c>
      <c r="D18" s="98"/>
      <c r="E18" s="108">
        <f>'Kosten absolut'!AO17</f>
        <v>3265988</v>
      </c>
      <c r="F18" s="108"/>
      <c r="G18" s="108">
        <f>Kobe!AO17</f>
        <v>219891</v>
      </c>
      <c r="H18" s="85"/>
      <c r="I18" s="125">
        <f t="shared" si="1"/>
        <v>3046097</v>
      </c>
      <c r="J18" s="126"/>
      <c r="K18" s="123">
        <f t="shared" si="0"/>
        <v>1143.8591813743899</v>
      </c>
      <c r="L18" s="123"/>
      <c r="M18" s="127">
        <v>194.82178204275743</v>
      </c>
      <c r="N18" s="123"/>
      <c r="O18" s="123">
        <f t="shared" si="2"/>
        <v>949.03739933163251</v>
      </c>
      <c r="P18" s="97"/>
    </row>
    <row r="19" spans="1:16" s="95" customFormat="1" x14ac:dyDescent="0.25">
      <c r="A19" s="94" t="s">
        <v>32</v>
      </c>
      <c r="B19" s="94"/>
      <c r="C19" s="85">
        <v>4371</v>
      </c>
      <c r="D19" s="98"/>
      <c r="E19" s="108">
        <f>'Kosten absolut'!AO18</f>
        <v>6465927</v>
      </c>
      <c r="F19" s="108"/>
      <c r="G19" s="108">
        <f>Kobe!AO18</f>
        <v>381891</v>
      </c>
      <c r="H19" s="85"/>
      <c r="I19" s="125">
        <f t="shared" si="1"/>
        <v>6084036</v>
      </c>
      <c r="J19" s="126"/>
      <c r="K19" s="123">
        <f t="shared" si="0"/>
        <v>1391.9094028826355</v>
      </c>
      <c r="L19" s="123"/>
      <c r="M19" s="127">
        <v>193.28840267434069</v>
      </c>
      <c r="N19" s="123"/>
      <c r="O19" s="123">
        <f t="shared" si="2"/>
        <v>1198.6210002082948</v>
      </c>
      <c r="P19" s="97"/>
    </row>
    <row r="20" spans="1:16" s="95" customFormat="1" x14ac:dyDescent="0.25">
      <c r="A20" s="94" t="s">
        <v>33</v>
      </c>
      <c r="B20" s="94"/>
      <c r="C20" s="85">
        <v>10463</v>
      </c>
      <c r="D20" s="98"/>
      <c r="E20" s="108">
        <f>'Kosten absolut'!AO19</f>
        <v>16749745</v>
      </c>
      <c r="F20" s="108"/>
      <c r="G20" s="108">
        <f>Kobe!AO19</f>
        <v>928390</v>
      </c>
      <c r="H20" s="85"/>
      <c r="I20" s="125">
        <f t="shared" si="1"/>
        <v>15821355</v>
      </c>
      <c r="J20" s="126"/>
      <c r="K20" s="123">
        <f t="shared" si="0"/>
        <v>1512.124151772914</v>
      </c>
      <c r="L20" s="123"/>
      <c r="M20" s="127">
        <v>226.89977583303562</v>
      </c>
      <c r="N20" s="123"/>
      <c r="O20" s="123">
        <f t="shared" si="2"/>
        <v>1285.2243759398784</v>
      </c>
      <c r="P20" s="97"/>
    </row>
    <row r="21" spans="1:16" s="95" customFormat="1" x14ac:dyDescent="0.25">
      <c r="A21" s="94" t="s">
        <v>34</v>
      </c>
      <c r="B21" s="94"/>
      <c r="C21" s="85">
        <v>13567</v>
      </c>
      <c r="D21" s="98"/>
      <c r="E21" s="108">
        <f>'Kosten absolut'!AO20</f>
        <v>16848235</v>
      </c>
      <c r="F21" s="108"/>
      <c r="G21" s="108">
        <f>Kobe!AO20</f>
        <v>1214972</v>
      </c>
      <c r="H21" s="85"/>
      <c r="I21" s="125">
        <f t="shared" si="1"/>
        <v>15633263</v>
      </c>
      <c r="J21" s="126"/>
      <c r="K21" s="123">
        <f t="shared" si="0"/>
        <v>1152.3006560035381</v>
      </c>
      <c r="L21" s="123"/>
      <c r="M21" s="127">
        <v>229.40441708157729</v>
      </c>
      <c r="N21" s="123"/>
      <c r="O21" s="123">
        <f t="shared" si="2"/>
        <v>922.89623892196073</v>
      </c>
      <c r="P21" s="97"/>
    </row>
    <row r="22" spans="1:16" s="95" customFormat="1" x14ac:dyDescent="0.25">
      <c r="A22" s="94" t="s">
        <v>35</v>
      </c>
      <c r="B22" s="94"/>
      <c r="C22" s="85">
        <v>19552</v>
      </c>
      <c r="D22" s="98"/>
      <c r="E22" s="108">
        <f>'Kosten absolut'!AO21</f>
        <v>31574502</v>
      </c>
      <c r="F22" s="108"/>
      <c r="G22" s="108">
        <f>Kobe!AO21</f>
        <v>1829965</v>
      </c>
      <c r="H22" s="85"/>
      <c r="I22" s="125">
        <f t="shared" si="1"/>
        <v>29744537</v>
      </c>
      <c r="J22" s="126"/>
      <c r="K22" s="123">
        <f t="shared" si="0"/>
        <v>1521.30406096563</v>
      </c>
      <c r="L22" s="123"/>
      <c r="M22" s="127">
        <v>327.13457403376202</v>
      </c>
      <c r="N22" s="123"/>
      <c r="O22" s="123">
        <f t="shared" si="2"/>
        <v>1194.1694869318681</v>
      </c>
      <c r="P22" s="97"/>
    </row>
    <row r="23" spans="1:16" s="95" customFormat="1" x14ac:dyDescent="0.25">
      <c r="A23" s="94" t="s">
        <v>36</v>
      </c>
      <c r="B23" s="94"/>
      <c r="C23" s="85">
        <v>12452</v>
      </c>
      <c r="D23" s="98"/>
      <c r="E23" s="108">
        <f>'Kosten absolut'!AO22</f>
        <v>17253604</v>
      </c>
      <c r="F23" s="108"/>
      <c r="G23" s="108">
        <f>Kobe!AO22</f>
        <v>1143184</v>
      </c>
      <c r="H23" s="85"/>
      <c r="I23" s="125">
        <f t="shared" si="1"/>
        <v>16110420</v>
      </c>
      <c r="J23" s="126"/>
      <c r="K23" s="123">
        <f t="shared" si="0"/>
        <v>1293.801798907806</v>
      </c>
      <c r="L23" s="123"/>
      <c r="M23" s="127">
        <v>243.03264566803776</v>
      </c>
      <c r="N23" s="123"/>
      <c r="O23" s="123">
        <f t="shared" si="2"/>
        <v>1050.7691532397682</v>
      </c>
      <c r="P23" s="97"/>
    </row>
    <row r="24" spans="1:16" s="95" customFormat="1" x14ac:dyDescent="0.25">
      <c r="A24" s="94" t="s">
        <v>37</v>
      </c>
      <c r="B24" s="94"/>
      <c r="C24" s="85">
        <v>4875</v>
      </c>
      <c r="D24" s="98"/>
      <c r="E24" s="108">
        <f>'Kosten absolut'!AO23</f>
        <v>6483667</v>
      </c>
      <c r="F24" s="108"/>
      <c r="G24" s="108">
        <f>Kobe!AO23</f>
        <v>433151</v>
      </c>
      <c r="H24" s="85"/>
      <c r="I24" s="125">
        <f t="shared" si="1"/>
        <v>6050516</v>
      </c>
      <c r="J24" s="126"/>
      <c r="K24" s="123">
        <f t="shared" si="0"/>
        <v>1241.1314871794871</v>
      </c>
      <c r="L24" s="123"/>
      <c r="M24" s="127">
        <v>221.19453368998342</v>
      </c>
      <c r="N24" s="123"/>
      <c r="O24" s="123">
        <f t="shared" si="2"/>
        <v>1019.9369534895036</v>
      </c>
      <c r="P24" s="97"/>
    </row>
    <row r="25" spans="1:16" s="95" customFormat="1" x14ac:dyDescent="0.25">
      <c r="A25" s="94" t="s">
        <v>38</v>
      </c>
      <c r="B25" s="94"/>
      <c r="C25" s="85">
        <v>3642</v>
      </c>
      <c r="D25" s="98"/>
      <c r="E25" s="108">
        <f>'Kosten absolut'!AO24</f>
        <v>3691659</v>
      </c>
      <c r="F25" s="108"/>
      <c r="G25" s="108">
        <f>Kobe!AO24</f>
        <v>291086</v>
      </c>
      <c r="H25" s="85"/>
      <c r="I25" s="125">
        <f t="shared" si="1"/>
        <v>3400573</v>
      </c>
      <c r="J25" s="126"/>
      <c r="K25" s="123">
        <f t="shared" si="0"/>
        <v>933.71032399780336</v>
      </c>
      <c r="L25" s="123"/>
      <c r="M25" s="127">
        <v>180.87768235656205</v>
      </c>
      <c r="N25" s="123"/>
      <c r="O25" s="123">
        <f t="shared" si="2"/>
        <v>752.83264164124125</v>
      </c>
      <c r="P25" s="97"/>
    </row>
    <row r="26" spans="1:16" s="95" customFormat="1" x14ac:dyDescent="0.25">
      <c r="A26" s="94" t="s">
        <v>39</v>
      </c>
      <c r="B26" s="94"/>
      <c r="C26" s="85">
        <v>712</v>
      </c>
      <c r="D26" s="98"/>
      <c r="E26" s="108">
        <f>'Kosten absolut'!AO25</f>
        <v>635632</v>
      </c>
      <c r="F26" s="108"/>
      <c r="G26" s="108">
        <f>Kobe!AO25</f>
        <v>51527</v>
      </c>
      <c r="H26" s="85"/>
      <c r="I26" s="125">
        <f t="shared" si="1"/>
        <v>584105</v>
      </c>
      <c r="J26" s="126"/>
      <c r="K26" s="123">
        <f t="shared" si="0"/>
        <v>820.37219101123594</v>
      </c>
      <c r="L26" s="123"/>
      <c r="M26" s="127">
        <v>154.40533662208787</v>
      </c>
      <c r="N26" s="123"/>
      <c r="O26" s="123">
        <f t="shared" si="2"/>
        <v>665.96685438914801</v>
      </c>
      <c r="P26" s="97"/>
    </row>
    <row r="27" spans="1:16" s="95" customFormat="1" x14ac:dyDescent="0.25">
      <c r="A27" s="94" t="s">
        <v>40</v>
      </c>
      <c r="B27" s="94"/>
      <c r="C27" s="85">
        <v>23432</v>
      </c>
      <c r="D27" s="98"/>
      <c r="E27" s="108">
        <f>'Kosten absolut'!AO26</f>
        <v>28829600</v>
      </c>
      <c r="F27" s="108"/>
      <c r="G27" s="108">
        <f>Kobe!AO26</f>
        <v>1965881</v>
      </c>
      <c r="H27" s="85"/>
      <c r="I27" s="125">
        <f t="shared" si="1"/>
        <v>26863719</v>
      </c>
      <c r="J27" s="126"/>
      <c r="K27" s="123">
        <f t="shared" si="0"/>
        <v>1146.4543786275178</v>
      </c>
      <c r="L27" s="123"/>
      <c r="M27" s="127">
        <v>193.71739349680968</v>
      </c>
      <c r="N27" s="123"/>
      <c r="O27" s="123">
        <f t="shared" si="2"/>
        <v>952.73698513070815</v>
      </c>
      <c r="P27" s="97"/>
    </row>
    <row r="28" spans="1:16" s="95" customFormat="1" x14ac:dyDescent="0.25">
      <c r="A28" s="94" t="s">
        <v>41</v>
      </c>
      <c r="B28" s="94"/>
      <c r="C28" s="85">
        <v>10416</v>
      </c>
      <c r="D28" s="98"/>
      <c r="E28" s="108">
        <f>'Kosten absolut'!AO27</f>
        <v>14303107</v>
      </c>
      <c r="F28" s="108"/>
      <c r="G28" s="108">
        <f>Kobe!AO27</f>
        <v>860981</v>
      </c>
      <c r="H28" s="85"/>
      <c r="I28" s="125">
        <f t="shared" si="1"/>
        <v>13442126</v>
      </c>
      <c r="J28" s="126"/>
      <c r="K28" s="123">
        <f t="shared" si="0"/>
        <v>1290.5266897081412</v>
      </c>
      <c r="L28" s="123"/>
      <c r="M28" s="127">
        <v>202.97828802721017</v>
      </c>
      <c r="N28" s="123"/>
      <c r="O28" s="123">
        <f t="shared" si="2"/>
        <v>1087.548401680931</v>
      </c>
      <c r="P28" s="97"/>
    </row>
    <row r="29" spans="1:16" s="95" customFormat="1" x14ac:dyDescent="0.25">
      <c r="A29" s="94" t="s">
        <v>42</v>
      </c>
      <c r="B29" s="94"/>
      <c r="C29" s="85">
        <v>23793</v>
      </c>
      <c r="D29" s="98"/>
      <c r="E29" s="108">
        <f>'Kosten absolut'!AO28</f>
        <v>30175024</v>
      </c>
      <c r="F29" s="108"/>
      <c r="G29" s="108">
        <f>Kobe!AO28</f>
        <v>2018028</v>
      </c>
      <c r="H29" s="85"/>
      <c r="I29" s="125">
        <f t="shared" si="1"/>
        <v>28156996</v>
      </c>
      <c r="J29" s="126"/>
      <c r="K29" s="123">
        <f t="shared" si="0"/>
        <v>1183.4151220947338</v>
      </c>
      <c r="L29" s="123"/>
      <c r="M29" s="127">
        <v>209.39909570727622</v>
      </c>
      <c r="N29" s="123"/>
      <c r="O29" s="123">
        <f t="shared" si="2"/>
        <v>974.01602638745749</v>
      </c>
      <c r="P29" s="97"/>
    </row>
    <row r="30" spans="1:16" s="95" customFormat="1" x14ac:dyDescent="0.25">
      <c r="A30" s="94" t="s">
        <v>43</v>
      </c>
      <c r="B30" s="94"/>
      <c r="C30" s="85">
        <v>11657</v>
      </c>
      <c r="D30" s="98"/>
      <c r="E30" s="108">
        <f>'Kosten absolut'!AO29</f>
        <v>14068170</v>
      </c>
      <c r="F30" s="108"/>
      <c r="G30" s="108">
        <f>Kobe!AO29</f>
        <v>957269</v>
      </c>
      <c r="H30" s="85"/>
      <c r="I30" s="125">
        <f t="shared" si="1"/>
        <v>13110901</v>
      </c>
      <c r="J30" s="126"/>
      <c r="K30" s="123">
        <f t="shared" si="0"/>
        <v>1124.723427983186</v>
      </c>
      <c r="L30" s="123"/>
      <c r="M30" s="127">
        <v>201.63754339313749</v>
      </c>
      <c r="N30" s="123"/>
      <c r="O30" s="123">
        <f t="shared" si="2"/>
        <v>923.08588459004841</v>
      </c>
      <c r="P30" s="97"/>
    </row>
    <row r="31" spans="1:16" s="95" customFormat="1" x14ac:dyDescent="0.25">
      <c r="A31" s="94" t="s">
        <v>44</v>
      </c>
      <c r="B31" s="94"/>
      <c r="C31" s="85">
        <v>26322</v>
      </c>
      <c r="D31" s="98"/>
      <c r="E31" s="108">
        <f>'Kosten absolut'!AO30</f>
        <v>39517765</v>
      </c>
      <c r="F31" s="108"/>
      <c r="G31" s="108">
        <f>Kobe!AO30</f>
        <v>2414318</v>
      </c>
      <c r="H31" s="85"/>
      <c r="I31" s="125">
        <f t="shared" si="1"/>
        <v>37103447</v>
      </c>
      <c r="J31" s="126"/>
      <c r="K31" s="123">
        <f t="shared" si="0"/>
        <v>1409.598320796292</v>
      </c>
      <c r="L31" s="123"/>
      <c r="M31" s="127">
        <v>275.95750827317556</v>
      </c>
      <c r="N31" s="123"/>
      <c r="O31" s="123">
        <f t="shared" si="2"/>
        <v>1133.6408125231164</v>
      </c>
      <c r="P31" s="97"/>
    </row>
    <row r="32" spans="1:16" s="95" customFormat="1" x14ac:dyDescent="0.25">
      <c r="A32" s="94" t="s">
        <v>45</v>
      </c>
      <c r="B32" s="94"/>
      <c r="C32" s="85">
        <v>40522</v>
      </c>
      <c r="D32" s="98"/>
      <c r="E32" s="108">
        <f>'Kosten absolut'!AO31</f>
        <v>70554129</v>
      </c>
      <c r="F32" s="108"/>
      <c r="G32" s="108">
        <f>Kobe!AO31</f>
        <v>3716961</v>
      </c>
      <c r="H32" s="85"/>
      <c r="I32" s="125">
        <f t="shared" si="1"/>
        <v>66837168</v>
      </c>
      <c r="J32" s="126"/>
      <c r="K32" s="123">
        <f t="shared" si="0"/>
        <v>1649.4044716450323</v>
      </c>
      <c r="L32" s="123"/>
      <c r="M32" s="127">
        <v>274.26870123787285</v>
      </c>
      <c r="N32" s="123"/>
      <c r="O32" s="123">
        <f t="shared" si="2"/>
        <v>1375.1357704071595</v>
      </c>
      <c r="P32" s="97"/>
    </row>
    <row r="33" spans="1:16" s="95" customFormat="1" x14ac:dyDescent="0.25">
      <c r="A33" s="94" t="s">
        <v>46</v>
      </c>
      <c r="B33" s="94"/>
      <c r="C33" s="85">
        <v>12930</v>
      </c>
      <c r="D33" s="98"/>
      <c r="E33" s="108">
        <f>'Kosten absolut'!AO32</f>
        <v>19308078</v>
      </c>
      <c r="F33" s="108"/>
      <c r="G33" s="108">
        <f>Kobe!AO32</f>
        <v>1201163</v>
      </c>
      <c r="H33" s="85"/>
      <c r="I33" s="125">
        <f t="shared" si="1"/>
        <v>18106915</v>
      </c>
      <c r="J33" s="126"/>
      <c r="K33" s="123">
        <f t="shared" si="0"/>
        <v>1400.3801237432328</v>
      </c>
      <c r="L33" s="123"/>
      <c r="M33" s="127">
        <v>215.60181916223522</v>
      </c>
      <c r="N33" s="123"/>
      <c r="O33" s="123">
        <f t="shared" si="2"/>
        <v>1184.7783045809977</v>
      </c>
      <c r="P33" s="97"/>
    </row>
    <row r="34" spans="1:16" s="95" customFormat="1" x14ac:dyDescent="0.25">
      <c r="A34" s="94" t="s">
        <v>47</v>
      </c>
      <c r="B34" s="94"/>
      <c r="C34" s="85">
        <v>11032</v>
      </c>
      <c r="D34" s="98"/>
      <c r="E34" s="108">
        <f>'Kosten absolut'!AO33</f>
        <v>18602260</v>
      </c>
      <c r="F34" s="108"/>
      <c r="G34" s="108">
        <f>Kobe!AO33</f>
        <v>973147</v>
      </c>
      <c r="H34" s="85"/>
      <c r="I34" s="125">
        <f t="shared" si="1"/>
        <v>17629113</v>
      </c>
      <c r="J34" s="126"/>
      <c r="K34" s="123">
        <f t="shared" si="0"/>
        <v>1597.9979151559101</v>
      </c>
      <c r="L34" s="123"/>
      <c r="M34" s="127">
        <v>255.69187098114762</v>
      </c>
      <c r="N34" s="123"/>
      <c r="O34" s="123">
        <f t="shared" si="2"/>
        <v>1342.3060441747625</v>
      </c>
      <c r="P34" s="97"/>
    </row>
    <row r="35" spans="1:16" s="95" customFormat="1" x14ac:dyDescent="0.25">
      <c r="A35" s="94" t="s">
        <v>48</v>
      </c>
      <c r="B35" s="94"/>
      <c r="C35" s="85">
        <v>26149</v>
      </c>
      <c r="D35" s="98"/>
      <c r="E35" s="108">
        <f>'Kosten absolut'!AO34</f>
        <v>51797537</v>
      </c>
      <c r="F35" s="108"/>
      <c r="G35" s="108">
        <f>Kobe!AO34</f>
        <v>2491779</v>
      </c>
      <c r="H35" s="85"/>
      <c r="I35" s="125">
        <f t="shared" si="1"/>
        <v>49305758</v>
      </c>
      <c r="J35" s="126"/>
      <c r="K35" s="123">
        <f t="shared" si="0"/>
        <v>1885.5695437684042</v>
      </c>
      <c r="L35" s="123"/>
      <c r="M35" s="127">
        <v>315.03282151326431</v>
      </c>
      <c r="N35" s="123"/>
      <c r="O35" s="123">
        <f t="shared" si="2"/>
        <v>1570.5367222551399</v>
      </c>
      <c r="P35" s="97"/>
    </row>
    <row r="36" spans="1:16" s="95" customFormat="1" x14ac:dyDescent="0.25">
      <c r="A36" s="94" t="s">
        <v>49</v>
      </c>
      <c r="B36" s="94"/>
      <c r="C36" s="85">
        <v>3914</v>
      </c>
      <c r="D36" s="98"/>
      <c r="E36" s="108">
        <f>'Kosten absolut'!AO35</f>
        <v>7493192</v>
      </c>
      <c r="F36" s="108"/>
      <c r="G36" s="108">
        <f>Kobe!AO35</f>
        <v>354958</v>
      </c>
      <c r="H36" s="85"/>
      <c r="I36" s="125">
        <f t="shared" si="1"/>
        <v>7138234</v>
      </c>
      <c r="J36" s="126"/>
      <c r="K36" s="123">
        <f t="shared" si="0"/>
        <v>1823.769545222279</v>
      </c>
      <c r="L36" s="123"/>
      <c r="M36" s="127">
        <v>254.42933709319669</v>
      </c>
      <c r="N36" s="123"/>
      <c r="O36" s="123">
        <f t="shared" si="2"/>
        <v>1569.3402081290824</v>
      </c>
      <c r="P36" s="97"/>
    </row>
    <row r="37" spans="1:16" s="95" customFormat="1" x14ac:dyDescent="0.25">
      <c r="A37" s="95" t="s">
        <v>50</v>
      </c>
      <c r="C37" s="85">
        <f>SUM(C11:C36)</f>
        <v>424570</v>
      </c>
      <c r="D37" s="85"/>
      <c r="E37" s="108">
        <f>'Kosten absolut'!AO36</f>
        <v>639231668</v>
      </c>
      <c r="F37" s="85"/>
      <c r="G37" s="108">
        <f>Kobe!AO36</f>
        <v>37757804</v>
      </c>
      <c r="H37" s="85"/>
      <c r="I37" s="125">
        <f t="shared" si="1"/>
        <v>601473864</v>
      </c>
      <c r="J37" s="126"/>
      <c r="K37" s="123">
        <f t="shared" si="0"/>
        <v>1416.6659537885389</v>
      </c>
      <c r="L37" s="127"/>
      <c r="M37" s="127">
        <v>237.62564805600238</v>
      </c>
      <c r="N37" s="127"/>
      <c r="O37" s="123">
        <f t="shared" si="2"/>
        <v>1179.0403057325366</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S38"/>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205</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61</v>
      </c>
      <c r="D8" s="49"/>
      <c r="E8" s="49" t="s">
        <v>61</v>
      </c>
      <c r="F8" s="49"/>
      <c r="G8" s="104" t="s">
        <v>61</v>
      </c>
      <c r="H8" s="49"/>
      <c r="I8" s="49" t="s">
        <v>61</v>
      </c>
      <c r="J8" s="49"/>
      <c r="K8" s="105" t="s">
        <v>62</v>
      </c>
      <c r="L8" s="52"/>
      <c r="M8" s="90" t="s">
        <v>60</v>
      </c>
      <c r="N8" s="51"/>
      <c r="O8" s="89" t="s">
        <v>62</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591192</v>
      </c>
      <c r="D11" s="98"/>
      <c r="E11" s="108">
        <f>'Kosten absolut'!AR10</f>
        <v>44653358</v>
      </c>
      <c r="F11" s="108"/>
      <c r="G11" s="108">
        <f>Kobe!AR10</f>
        <v>12313653</v>
      </c>
      <c r="H11" s="85"/>
      <c r="I11" s="125">
        <f>E11-G11</f>
        <v>32339705</v>
      </c>
      <c r="J11" s="126"/>
      <c r="K11" s="123">
        <f>I11/C11</f>
        <v>54.702541644677197</v>
      </c>
      <c r="L11" s="123"/>
      <c r="M11" s="127">
        <v>227.51840537417607</v>
      </c>
      <c r="N11" s="123"/>
      <c r="O11" s="123">
        <f>K11-M11</f>
        <v>-172.81586372949886</v>
      </c>
      <c r="P11" s="96"/>
      <c r="R11" s="145"/>
    </row>
    <row r="12" spans="1:19" s="95" customFormat="1" x14ac:dyDescent="0.25">
      <c r="A12" s="94" t="s">
        <v>25</v>
      </c>
      <c r="B12" s="94"/>
      <c r="C12" s="85">
        <v>466073</v>
      </c>
      <c r="D12" s="98"/>
      <c r="E12" s="108">
        <f>'Kosten absolut'!AR11</f>
        <v>35484967</v>
      </c>
      <c r="F12" s="108"/>
      <c r="G12" s="108">
        <f>Kobe!AR11</f>
        <v>9398726</v>
      </c>
      <c r="H12" s="85"/>
      <c r="I12" s="125">
        <f t="shared" ref="I12:I37" si="0">E12-G12</f>
        <v>26086241</v>
      </c>
      <c r="J12" s="126"/>
      <c r="K12" s="123">
        <f t="shared" ref="K12:K37" si="1">I12/C12</f>
        <v>55.970290061857263</v>
      </c>
      <c r="L12" s="123"/>
      <c r="M12" s="127">
        <v>261.06626197401471</v>
      </c>
      <c r="N12" s="123"/>
      <c r="O12" s="123">
        <f t="shared" ref="O12:O37" si="2">K12-M12</f>
        <v>-205.09597191215744</v>
      </c>
      <c r="P12" s="97"/>
    </row>
    <row r="13" spans="1:19" s="95" customFormat="1" x14ac:dyDescent="0.25">
      <c r="A13" s="94" t="s">
        <v>26</v>
      </c>
      <c r="B13" s="94"/>
      <c r="C13" s="85">
        <v>198278</v>
      </c>
      <c r="D13" s="98"/>
      <c r="E13" s="108">
        <f>'Kosten absolut'!AR12</f>
        <v>11503532</v>
      </c>
      <c r="F13" s="108"/>
      <c r="G13" s="108">
        <f>Kobe!AR12</f>
        <v>3526862</v>
      </c>
      <c r="H13" s="85"/>
      <c r="I13" s="125">
        <f t="shared" si="0"/>
        <v>7976670</v>
      </c>
      <c r="J13" s="126"/>
      <c r="K13" s="123">
        <f t="shared" si="1"/>
        <v>40.229727957715937</v>
      </c>
      <c r="L13" s="123"/>
      <c r="M13" s="127">
        <v>201.19142016497509</v>
      </c>
      <c r="N13" s="123"/>
      <c r="O13" s="123">
        <f t="shared" si="2"/>
        <v>-160.96169220725915</v>
      </c>
      <c r="P13" s="97"/>
    </row>
    <row r="14" spans="1:19" s="95" customFormat="1" x14ac:dyDescent="0.25">
      <c r="A14" s="94" t="s">
        <v>27</v>
      </c>
      <c r="B14" s="94"/>
      <c r="C14" s="85">
        <v>18387</v>
      </c>
      <c r="D14" s="98"/>
      <c r="E14" s="108">
        <f>'Kosten absolut'!AR13</f>
        <v>1134019</v>
      </c>
      <c r="F14" s="108"/>
      <c r="G14" s="108">
        <f>Kobe!AR13</f>
        <v>380665</v>
      </c>
      <c r="H14" s="85"/>
      <c r="I14" s="125">
        <f t="shared" si="0"/>
        <v>753354</v>
      </c>
      <c r="J14" s="126"/>
      <c r="K14" s="123">
        <f t="shared" si="1"/>
        <v>40.972099853157118</v>
      </c>
      <c r="L14" s="123"/>
      <c r="M14" s="127">
        <v>196.88180810162586</v>
      </c>
      <c r="N14" s="123"/>
      <c r="O14" s="123">
        <f t="shared" si="2"/>
        <v>-155.90970824846875</v>
      </c>
      <c r="P14" s="97"/>
    </row>
    <row r="15" spans="1:19" s="95" customFormat="1" x14ac:dyDescent="0.25">
      <c r="A15" s="94" t="s">
        <v>28</v>
      </c>
      <c r="B15" s="94"/>
      <c r="C15" s="85">
        <v>73623</v>
      </c>
      <c r="D15" s="98"/>
      <c r="E15" s="108">
        <f>'Kosten absolut'!AR14</f>
        <v>5477274</v>
      </c>
      <c r="F15" s="108"/>
      <c r="G15" s="108">
        <f>Kobe!AR14</f>
        <v>1566920</v>
      </c>
      <c r="H15" s="85"/>
      <c r="I15" s="125">
        <f t="shared" si="0"/>
        <v>3910354</v>
      </c>
      <c r="J15" s="126"/>
      <c r="K15" s="123">
        <f t="shared" si="1"/>
        <v>53.113211903888732</v>
      </c>
      <c r="L15" s="123"/>
      <c r="M15" s="127">
        <v>195.98185553151399</v>
      </c>
      <c r="N15" s="123"/>
      <c r="O15" s="123">
        <f t="shared" si="2"/>
        <v>-142.86864362762526</v>
      </c>
      <c r="P15" s="97"/>
    </row>
    <row r="16" spans="1:19" s="95" customFormat="1" x14ac:dyDescent="0.25">
      <c r="A16" s="94" t="s">
        <v>29</v>
      </c>
      <c r="B16" s="94"/>
      <c r="C16" s="85">
        <v>19215</v>
      </c>
      <c r="D16" s="98"/>
      <c r="E16" s="108">
        <f>'Kosten absolut'!AR15</f>
        <v>1105839</v>
      </c>
      <c r="F16" s="108"/>
      <c r="G16" s="108">
        <f>Kobe!AR15</f>
        <v>338075</v>
      </c>
      <c r="H16" s="85"/>
      <c r="I16" s="125">
        <f t="shared" si="0"/>
        <v>767764</v>
      </c>
      <c r="J16" s="126"/>
      <c r="K16" s="123">
        <f t="shared" si="1"/>
        <v>39.95649232370544</v>
      </c>
      <c r="L16" s="123"/>
      <c r="M16" s="127">
        <v>192.07759736840475</v>
      </c>
      <c r="N16" s="123"/>
      <c r="O16" s="123">
        <f t="shared" si="2"/>
        <v>-152.12110504469931</v>
      </c>
      <c r="P16" s="97"/>
    </row>
    <row r="17" spans="1:16" s="95" customFormat="1" x14ac:dyDescent="0.25">
      <c r="A17" s="94" t="s">
        <v>30</v>
      </c>
      <c r="B17" s="94"/>
      <c r="C17" s="85">
        <v>19508</v>
      </c>
      <c r="D17" s="98"/>
      <c r="E17" s="108">
        <f>'Kosten absolut'!AR16</f>
        <v>1295411</v>
      </c>
      <c r="F17" s="108"/>
      <c r="G17" s="108">
        <f>Kobe!AR16</f>
        <v>340564</v>
      </c>
      <c r="H17" s="85"/>
      <c r="I17" s="125">
        <f t="shared" si="0"/>
        <v>954847</v>
      </c>
      <c r="J17" s="126"/>
      <c r="K17" s="123">
        <f t="shared" si="1"/>
        <v>48.946432232930078</v>
      </c>
      <c r="L17" s="123"/>
      <c r="M17" s="127">
        <v>179.4601836330686</v>
      </c>
      <c r="N17" s="123"/>
      <c r="O17" s="123">
        <f t="shared" si="2"/>
        <v>-130.51375140013852</v>
      </c>
      <c r="P17" s="97"/>
    </row>
    <row r="18" spans="1:16" s="95" customFormat="1" x14ac:dyDescent="0.25">
      <c r="A18" s="94" t="s">
        <v>31</v>
      </c>
      <c r="B18" s="94"/>
      <c r="C18" s="85">
        <v>22302</v>
      </c>
      <c r="D18" s="98"/>
      <c r="E18" s="108">
        <f>'Kosten absolut'!AR17</f>
        <v>1790984</v>
      </c>
      <c r="F18" s="108"/>
      <c r="G18" s="108">
        <f>Kobe!AR17</f>
        <v>417867</v>
      </c>
      <c r="H18" s="85"/>
      <c r="I18" s="125">
        <f t="shared" si="0"/>
        <v>1373117</v>
      </c>
      <c r="J18" s="126"/>
      <c r="K18" s="123">
        <f t="shared" si="1"/>
        <v>61.569231459061967</v>
      </c>
      <c r="L18" s="123"/>
      <c r="M18" s="127">
        <v>194.82178204275743</v>
      </c>
      <c r="N18" s="123"/>
      <c r="O18" s="123">
        <f t="shared" si="2"/>
        <v>-133.25255058369547</v>
      </c>
      <c r="P18" s="97"/>
    </row>
    <row r="19" spans="1:16" s="95" customFormat="1" x14ac:dyDescent="0.25">
      <c r="A19" s="94" t="s">
        <v>32</v>
      </c>
      <c r="B19" s="94"/>
      <c r="C19" s="85">
        <v>50941</v>
      </c>
      <c r="D19" s="98"/>
      <c r="E19" s="108">
        <f>'Kosten absolut'!AR18</f>
        <v>3589408</v>
      </c>
      <c r="F19" s="108"/>
      <c r="G19" s="108">
        <f>Kobe!AR18</f>
        <v>994987</v>
      </c>
      <c r="H19" s="85"/>
      <c r="I19" s="125">
        <f t="shared" si="0"/>
        <v>2594421</v>
      </c>
      <c r="J19" s="126"/>
      <c r="K19" s="123">
        <f t="shared" si="1"/>
        <v>50.929918925816139</v>
      </c>
      <c r="L19" s="123"/>
      <c r="M19" s="127">
        <v>193.28840267434069</v>
      </c>
      <c r="N19" s="123"/>
      <c r="O19" s="123">
        <f t="shared" si="2"/>
        <v>-142.35848374852455</v>
      </c>
      <c r="P19" s="97"/>
    </row>
    <row r="20" spans="1:16" s="95" customFormat="1" x14ac:dyDescent="0.25">
      <c r="A20" s="94" t="s">
        <v>33</v>
      </c>
      <c r="B20" s="94"/>
      <c r="C20" s="85">
        <v>134591</v>
      </c>
      <c r="D20" s="98"/>
      <c r="E20" s="108">
        <f>'Kosten absolut'!AR19</f>
        <v>11075706</v>
      </c>
      <c r="F20" s="108"/>
      <c r="G20" s="108">
        <f>Kobe!AR19</f>
        <v>2886879</v>
      </c>
      <c r="H20" s="85"/>
      <c r="I20" s="125">
        <f t="shared" si="0"/>
        <v>8188827</v>
      </c>
      <c r="J20" s="126"/>
      <c r="K20" s="123">
        <f t="shared" si="1"/>
        <v>60.842307435118251</v>
      </c>
      <c r="L20" s="123"/>
      <c r="M20" s="127">
        <v>226.89977583303562</v>
      </c>
      <c r="N20" s="123"/>
      <c r="O20" s="123">
        <f t="shared" si="2"/>
        <v>-166.05746839791738</v>
      </c>
      <c r="P20" s="97"/>
    </row>
    <row r="21" spans="1:16" s="95" customFormat="1" x14ac:dyDescent="0.25">
      <c r="A21" s="94" t="s">
        <v>34</v>
      </c>
      <c r="B21" s="94"/>
      <c r="C21" s="85">
        <v>129797</v>
      </c>
      <c r="D21" s="98"/>
      <c r="E21" s="108">
        <f>'Kosten absolut'!AR20</f>
        <v>8488126</v>
      </c>
      <c r="F21" s="108"/>
      <c r="G21" s="108">
        <f>Kobe!AR20</f>
        <v>2550639</v>
      </c>
      <c r="H21" s="85"/>
      <c r="I21" s="125">
        <f t="shared" si="0"/>
        <v>5937487</v>
      </c>
      <c r="J21" s="126"/>
      <c r="K21" s="123">
        <f t="shared" si="1"/>
        <v>45.744408576469411</v>
      </c>
      <c r="L21" s="123"/>
      <c r="M21" s="127">
        <v>229.40441708157729</v>
      </c>
      <c r="N21" s="123"/>
      <c r="O21" s="123">
        <f t="shared" si="2"/>
        <v>-183.6600085051079</v>
      </c>
      <c r="P21" s="97"/>
    </row>
    <row r="22" spans="1:16" s="95" customFormat="1" x14ac:dyDescent="0.25">
      <c r="A22" s="94" t="s">
        <v>35</v>
      </c>
      <c r="B22" s="94"/>
      <c r="C22" s="85">
        <v>75162</v>
      </c>
      <c r="D22" s="98"/>
      <c r="E22" s="108">
        <f>'Kosten absolut'!AR21</f>
        <v>6358777</v>
      </c>
      <c r="F22" s="108"/>
      <c r="G22" s="108">
        <f>Kobe!AR21</f>
        <v>1770320</v>
      </c>
      <c r="H22" s="85"/>
      <c r="I22" s="125">
        <f t="shared" si="0"/>
        <v>4588457</v>
      </c>
      <c r="J22" s="126"/>
      <c r="K22" s="123">
        <f t="shared" si="1"/>
        <v>61.047563928580935</v>
      </c>
      <c r="L22" s="123"/>
      <c r="M22" s="127">
        <v>327.13457403376202</v>
      </c>
      <c r="N22" s="123"/>
      <c r="O22" s="123">
        <f t="shared" si="2"/>
        <v>-266.08701010518109</v>
      </c>
      <c r="P22" s="97"/>
    </row>
    <row r="23" spans="1:16" s="95" customFormat="1" x14ac:dyDescent="0.25">
      <c r="A23" s="94" t="s">
        <v>36</v>
      </c>
      <c r="B23" s="94"/>
      <c r="C23" s="85">
        <v>126919</v>
      </c>
      <c r="D23" s="98"/>
      <c r="E23" s="108">
        <f>'Kosten absolut'!AR22</f>
        <v>10167494</v>
      </c>
      <c r="F23" s="108"/>
      <c r="G23" s="108">
        <f>Kobe!AR22</f>
        <v>2947815</v>
      </c>
      <c r="H23" s="85"/>
      <c r="I23" s="125">
        <f t="shared" si="0"/>
        <v>7219679</v>
      </c>
      <c r="J23" s="126"/>
      <c r="K23" s="123">
        <f t="shared" si="1"/>
        <v>56.884146581678081</v>
      </c>
      <c r="L23" s="123"/>
      <c r="M23" s="127">
        <v>243.03264566803776</v>
      </c>
      <c r="N23" s="123"/>
      <c r="O23" s="123">
        <f t="shared" si="2"/>
        <v>-186.14849908635966</v>
      </c>
      <c r="P23" s="97"/>
    </row>
    <row r="24" spans="1:16" s="95" customFormat="1" x14ac:dyDescent="0.25">
      <c r="A24" s="94" t="s">
        <v>37</v>
      </c>
      <c r="B24" s="94"/>
      <c r="C24" s="85">
        <v>39841</v>
      </c>
      <c r="D24" s="98"/>
      <c r="E24" s="108">
        <f>'Kosten absolut'!AR23</f>
        <v>2201133</v>
      </c>
      <c r="F24" s="108"/>
      <c r="G24" s="108">
        <f>Kobe!AR23</f>
        <v>735567</v>
      </c>
      <c r="H24" s="85"/>
      <c r="I24" s="125">
        <f t="shared" si="0"/>
        <v>1465566</v>
      </c>
      <c r="J24" s="126"/>
      <c r="K24" s="123">
        <f t="shared" si="1"/>
        <v>36.785371853116139</v>
      </c>
      <c r="L24" s="123"/>
      <c r="M24" s="127">
        <v>221.19453368998342</v>
      </c>
      <c r="N24" s="123"/>
      <c r="O24" s="123">
        <f t="shared" si="2"/>
        <v>-184.40916183686727</v>
      </c>
      <c r="P24" s="97"/>
    </row>
    <row r="25" spans="1:16" s="95" customFormat="1" x14ac:dyDescent="0.25">
      <c r="A25" s="94" t="s">
        <v>38</v>
      </c>
      <c r="B25" s="94"/>
      <c r="C25" s="85">
        <v>28916</v>
      </c>
      <c r="D25" s="98"/>
      <c r="E25" s="108">
        <f>'Kosten absolut'!AR24</f>
        <v>1488173</v>
      </c>
      <c r="F25" s="108"/>
      <c r="G25" s="108">
        <f>Kobe!AR24</f>
        <v>505908</v>
      </c>
      <c r="H25" s="85"/>
      <c r="I25" s="125">
        <f t="shared" si="0"/>
        <v>982265</v>
      </c>
      <c r="J25" s="126"/>
      <c r="K25" s="123">
        <f t="shared" si="1"/>
        <v>33.969601604647949</v>
      </c>
      <c r="L25" s="123"/>
      <c r="M25" s="127">
        <v>180.87768235656205</v>
      </c>
      <c r="N25" s="123"/>
      <c r="O25" s="123">
        <f t="shared" si="2"/>
        <v>-146.9080807519141</v>
      </c>
      <c r="P25" s="97"/>
    </row>
    <row r="26" spans="1:16" s="95" customFormat="1" x14ac:dyDescent="0.25">
      <c r="A26" s="94" t="s">
        <v>39</v>
      </c>
      <c r="B26" s="94"/>
      <c r="C26" s="85">
        <v>9322</v>
      </c>
      <c r="D26" s="98"/>
      <c r="E26" s="108">
        <f>'Kosten absolut'!AR25</f>
        <v>311986</v>
      </c>
      <c r="F26" s="108"/>
      <c r="G26" s="108">
        <f>Kobe!AR25</f>
        <v>134414</v>
      </c>
      <c r="H26" s="85"/>
      <c r="I26" s="125">
        <f t="shared" si="0"/>
        <v>177572</v>
      </c>
      <c r="J26" s="126"/>
      <c r="K26" s="123">
        <f t="shared" si="1"/>
        <v>19.048701995279984</v>
      </c>
      <c r="L26" s="123"/>
      <c r="M26" s="127">
        <v>154.40533662208787</v>
      </c>
      <c r="N26" s="123"/>
      <c r="O26" s="123">
        <f t="shared" si="2"/>
        <v>-135.35663462680787</v>
      </c>
      <c r="P26" s="97"/>
    </row>
    <row r="27" spans="1:16" s="95" customFormat="1" x14ac:dyDescent="0.25">
      <c r="A27" s="94" t="s">
        <v>40</v>
      </c>
      <c r="B27" s="94"/>
      <c r="C27" s="85">
        <v>267521</v>
      </c>
      <c r="D27" s="98"/>
      <c r="E27" s="108">
        <f>'Kosten absolut'!AR26</f>
        <v>17081825</v>
      </c>
      <c r="F27" s="108"/>
      <c r="G27" s="108">
        <f>Kobe!AR26</f>
        <v>5176666</v>
      </c>
      <c r="H27" s="85"/>
      <c r="I27" s="125">
        <f t="shared" si="0"/>
        <v>11905159</v>
      </c>
      <c r="J27" s="126"/>
      <c r="K27" s="123">
        <f t="shared" si="1"/>
        <v>44.501773692532552</v>
      </c>
      <c r="L27" s="123"/>
      <c r="M27" s="127">
        <v>193.71739349680968</v>
      </c>
      <c r="N27" s="123"/>
      <c r="O27" s="123">
        <f t="shared" si="2"/>
        <v>-149.21561980427714</v>
      </c>
      <c r="P27" s="97"/>
    </row>
    <row r="28" spans="1:16" s="95" customFormat="1" x14ac:dyDescent="0.25">
      <c r="A28" s="94" t="s">
        <v>41</v>
      </c>
      <c r="B28" s="94"/>
      <c r="C28" s="85">
        <v>109384</v>
      </c>
      <c r="D28" s="98"/>
      <c r="E28" s="108">
        <f>'Kosten absolut'!AR27</f>
        <v>6113467</v>
      </c>
      <c r="F28" s="108"/>
      <c r="G28" s="108">
        <f>Kobe!AR27</f>
        <v>1933467</v>
      </c>
      <c r="H28" s="85"/>
      <c r="I28" s="125">
        <f t="shared" si="0"/>
        <v>4180000</v>
      </c>
      <c r="J28" s="126"/>
      <c r="K28" s="123">
        <f t="shared" si="1"/>
        <v>38.213998390989545</v>
      </c>
      <c r="L28" s="123"/>
      <c r="M28" s="127">
        <v>202.97828802721017</v>
      </c>
      <c r="N28" s="123"/>
      <c r="O28" s="123">
        <f t="shared" si="2"/>
        <v>-164.76428963622061</v>
      </c>
      <c r="P28" s="97"/>
    </row>
    <row r="29" spans="1:16" s="95" customFormat="1" x14ac:dyDescent="0.25">
      <c r="A29" s="94" t="s">
        <v>42</v>
      </c>
      <c r="B29" s="94"/>
      <c r="C29" s="85">
        <v>304757</v>
      </c>
      <c r="D29" s="98"/>
      <c r="E29" s="108">
        <f>'Kosten absolut'!AR28</f>
        <v>21819998</v>
      </c>
      <c r="F29" s="108"/>
      <c r="G29" s="108">
        <f>Kobe!AR28</f>
        <v>6028621</v>
      </c>
      <c r="H29" s="85"/>
      <c r="I29" s="125">
        <f t="shared" si="0"/>
        <v>15791377</v>
      </c>
      <c r="J29" s="126"/>
      <c r="K29" s="123">
        <f t="shared" si="1"/>
        <v>51.816289699662356</v>
      </c>
      <c r="L29" s="123"/>
      <c r="M29" s="127">
        <v>209.39909570727622</v>
      </c>
      <c r="N29" s="123"/>
      <c r="O29" s="123">
        <f t="shared" si="2"/>
        <v>-157.58280600761387</v>
      </c>
      <c r="P29" s="97"/>
    </row>
    <row r="30" spans="1:16" s="95" customFormat="1" x14ac:dyDescent="0.25">
      <c r="A30" s="94" t="s">
        <v>43</v>
      </c>
      <c r="B30" s="94"/>
      <c r="C30" s="85">
        <v>133936</v>
      </c>
      <c r="D30" s="98"/>
      <c r="E30" s="108">
        <f>'Kosten absolut'!AR29</f>
        <v>8952899</v>
      </c>
      <c r="F30" s="108"/>
      <c r="G30" s="108">
        <f>Kobe!AR29</f>
        <v>2535822</v>
      </c>
      <c r="H30" s="85"/>
      <c r="I30" s="125">
        <f t="shared" si="0"/>
        <v>6417077</v>
      </c>
      <c r="J30" s="126"/>
      <c r="K30" s="123">
        <f t="shared" si="1"/>
        <v>47.911517441165927</v>
      </c>
      <c r="L30" s="123"/>
      <c r="M30" s="127">
        <v>201.63754339313749</v>
      </c>
      <c r="N30" s="123"/>
      <c r="O30" s="123">
        <f t="shared" si="2"/>
        <v>-153.72602595197156</v>
      </c>
      <c r="P30" s="97"/>
    </row>
    <row r="31" spans="1:16" s="95" customFormat="1" x14ac:dyDescent="0.25">
      <c r="A31" s="94" t="s">
        <v>44</v>
      </c>
      <c r="B31" s="94"/>
      <c r="C31" s="85">
        <v>133172</v>
      </c>
      <c r="D31" s="98"/>
      <c r="E31" s="108">
        <f>'Kosten absolut'!AR30</f>
        <v>10186122</v>
      </c>
      <c r="F31" s="108"/>
      <c r="G31" s="108">
        <f>Kobe!AR30</f>
        <v>3250567</v>
      </c>
      <c r="H31" s="85"/>
      <c r="I31" s="125">
        <f t="shared" si="0"/>
        <v>6935555</v>
      </c>
      <c r="J31" s="126"/>
      <c r="K31" s="123">
        <f t="shared" si="1"/>
        <v>52.079678911482894</v>
      </c>
      <c r="L31" s="123"/>
      <c r="M31" s="127">
        <v>275.95750827317556</v>
      </c>
      <c r="N31" s="123"/>
      <c r="O31" s="123">
        <f t="shared" si="2"/>
        <v>-223.87782936169268</v>
      </c>
      <c r="P31" s="97"/>
    </row>
    <row r="32" spans="1:16" s="95" customFormat="1" x14ac:dyDescent="0.25">
      <c r="A32" s="94" t="s">
        <v>45</v>
      </c>
      <c r="B32" s="94"/>
      <c r="C32" s="85">
        <v>308002</v>
      </c>
      <c r="D32" s="98"/>
      <c r="E32" s="108">
        <f>'Kosten absolut'!AR31</f>
        <v>24254955</v>
      </c>
      <c r="F32" s="108"/>
      <c r="G32" s="108">
        <f>Kobe!AR31</f>
        <v>7218723</v>
      </c>
      <c r="H32" s="85"/>
      <c r="I32" s="125">
        <f t="shared" si="0"/>
        <v>17036232</v>
      </c>
      <c r="J32" s="126"/>
      <c r="K32" s="123">
        <f t="shared" si="1"/>
        <v>55.312082389075393</v>
      </c>
      <c r="L32" s="123"/>
      <c r="M32" s="127">
        <v>274.26870123787285</v>
      </c>
      <c r="N32" s="123"/>
      <c r="O32" s="123">
        <f t="shared" si="2"/>
        <v>-218.95661884879746</v>
      </c>
      <c r="P32" s="97"/>
    </row>
    <row r="33" spans="1:16" s="95" customFormat="1" x14ac:dyDescent="0.25">
      <c r="A33" s="94" t="s">
        <v>46</v>
      </c>
      <c r="B33" s="94"/>
      <c r="C33" s="85">
        <v>160007</v>
      </c>
      <c r="D33" s="98"/>
      <c r="E33" s="108">
        <f>'Kosten absolut'!AR32</f>
        <v>10107154</v>
      </c>
      <c r="F33" s="108"/>
      <c r="G33" s="108">
        <f>Kobe!AR32</f>
        <v>2896100</v>
      </c>
      <c r="H33" s="85"/>
      <c r="I33" s="125">
        <f t="shared" si="0"/>
        <v>7211054</v>
      </c>
      <c r="J33" s="126"/>
      <c r="K33" s="123">
        <f t="shared" si="1"/>
        <v>45.067115813683152</v>
      </c>
      <c r="L33" s="123"/>
      <c r="M33" s="127">
        <v>215.60181916223522</v>
      </c>
      <c r="N33" s="123"/>
      <c r="O33" s="123">
        <f t="shared" si="2"/>
        <v>-170.53470334855206</v>
      </c>
      <c r="P33" s="97"/>
    </row>
    <row r="34" spans="1:16" s="95" customFormat="1" x14ac:dyDescent="0.25">
      <c r="A34" s="94" t="s">
        <v>47</v>
      </c>
      <c r="B34" s="94"/>
      <c r="C34" s="85">
        <v>79340</v>
      </c>
      <c r="D34" s="98"/>
      <c r="E34" s="108">
        <f>'Kosten absolut'!AR33</f>
        <v>4817270</v>
      </c>
      <c r="F34" s="108"/>
      <c r="G34" s="108">
        <f>Kobe!AR33</f>
        <v>1430005</v>
      </c>
      <c r="H34" s="85"/>
      <c r="I34" s="125">
        <f t="shared" si="0"/>
        <v>3387265</v>
      </c>
      <c r="J34" s="126"/>
      <c r="K34" s="123">
        <f t="shared" si="1"/>
        <v>42.693029997479201</v>
      </c>
      <c r="L34" s="123"/>
      <c r="M34" s="127">
        <v>255.69187098114762</v>
      </c>
      <c r="N34" s="123"/>
      <c r="O34" s="123">
        <f t="shared" si="2"/>
        <v>-212.9988409836684</v>
      </c>
      <c r="P34" s="97"/>
    </row>
    <row r="35" spans="1:16" s="95" customFormat="1" x14ac:dyDescent="0.25">
      <c r="A35" s="94" t="s">
        <v>48</v>
      </c>
      <c r="B35" s="94"/>
      <c r="C35" s="85">
        <v>181128</v>
      </c>
      <c r="D35" s="98"/>
      <c r="E35" s="108">
        <f>'Kosten absolut'!AR34</f>
        <v>17775801</v>
      </c>
      <c r="F35" s="108"/>
      <c r="G35" s="108">
        <f>Kobe!AR34</f>
        <v>4509601</v>
      </c>
      <c r="H35" s="85"/>
      <c r="I35" s="125">
        <f t="shared" si="0"/>
        <v>13266200</v>
      </c>
      <c r="J35" s="126"/>
      <c r="K35" s="123">
        <f t="shared" si="1"/>
        <v>73.242127114526738</v>
      </c>
      <c r="L35" s="123"/>
      <c r="M35" s="127">
        <v>315.03282151326431</v>
      </c>
      <c r="N35" s="123"/>
      <c r="O35" s="123">
        <f t="shared" si="2"/>
        <v>-241.79069439873757</v>
      </c>
      <c r="P35" s="97"/>
    </row>
    <row r="36" spans="1:16" s="95" customFormat="1" x14ac:dyDescent="0.25">
      <c r="A36" s="94" t="s">
        <v>49</v>
      </c>
      <c r="B36" s="94"/>
      <c r="C36" s="85">
        <v>35325</v>
      </c>
      <c r="D36" s="98"/>
      <c r="E36" s="108">
        <f>'Kosten absolut'!AR35</f>
        <v>2516349</v>
      </c>
      <c r="F36" s="108"/>
      <c r="G36" s="108">
        <f>Kobe!AR35</f>
        <v>751196</v>
      </c>
      <c r="H36" s="85"/>
      <c r="I36" s="125">
        <f t="shared" si="0"/>
        <v>1765153</v>
      </c>
      <c r="J36" s="126"/>
      <c r="K36" s="123">
        <f t="shared" si="1"/>
        <v>49.968945506015572</v>
      </c>
      <c r="L36" s="123"/>
      <c r="M36" s="127">
        <v>254.42933709319669</v>
      </c>
      <c r="N36" s="123"/>
      <c r="O36" s="123">
        <f t="shared" si="2"/>
        <v>-204.46039158718111</v>
      </c>
      <c r="P36" s="97"/>
    </row>
    <row r="37" spans="1:16" s="95" customFormat="1" x14ac:dyDescent="0.25">
      <c r="A37" s="95" t="s">
        <v>50</v>
      </c>
      <c r="C37" s="85">
        <f>SUM(C11:C36)</f>
        <v>3716639</v>
      </c>
      <c r="D37" s="85"/>
      <c r="E37" s="108">
        <f>'Kosten absolut'!AR36</f>
        <v>269752027</v>
      </c>
      <c r="F37" s="85"/>
      <c r="G37" s="108">
        <f>Kobe!AR36</f>
        <v>76540629</v>
      </c>
      <c r="H37" s="85"/>
      <c r="I37" s="125">
        <f t="shared" si="0"/>
        <v>193211398</v>
      </c>
      <c r="J37" s="126"/>
      <c r="K37" s="123">
        <f t="shared" si="1"/>
        <v>51.985516484113738</v>
      </c>
      <c r="L37" s="127"/>
      <c r="M37" s="127">
        <v>237.62564805600238</v>
      </c>
      <c r="N37" s="127"/>
      <c r="O37" s="123">
        <f t="shared" si="2"/>
        <v>-185.64013157188865</v>
      </c>
    </row>
    <row r="38" spans="1:16" x14ac:dyDescent="0.25">
      <c r="L38" s="101"/>
      <c r="M38" s="124"/>
      <c r="N38" s="101"/>
      <c r="O38" s="101"/>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206</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63</v>
      </c>
      <c r="D8" s="49"/>
      <c r="E8" s="49" t="s">
        <v>63</v>
      </c>
      <c r="F8" s="49"/>
      <c r="G8" s="104" t="s">
        <v>63</v>
      </c>
      <c r="H8" s="49"/>
      <c r="I8" s="49" t="s">
        <v>63</v>
      </c>
      <c r="J8" s="49"/>
      <c r="K8" s="105" t="s">
        <v>64</v>
      </c>
      <c r="L8" s="52"/>
      <c r="M8" s="90" t="s">
        <v>60</v>
      </c>
      <c r="N8" s="51"/>
      <c r="O8" s="89" t="s">
        <v>64</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553224</v>
      </c>
      <c r="D11" s="98"/>
      <c r="E11" s="108">
        <f>'Kosten absolut'!AT10</f>
        <v>43550848</v>
      </c>
      <c r="F11" s="108"/>
      <c r="G11" s="108">
        <f>Kobe!AT10</f>
        <v>12109655</v>
      </c>
      <c r="H11" s="85"/>
      <c r="I11" s="125">
        <f>E11-G11</f>
        <v>31441193</v>
      </c>
      <c r="J11" s="126"/>
      <c r="K11" s="123">
        <f>I11/C11</f>
        <v>56.832662718898675</v>
      </c>
      <c r="L11" s="123"/>
      <c r="M11" s="127">
        <v>227.51840537417607</v>
      </c>
      <c r="N11" s="123"/>
      <c r="O11" s="123">
        <f>K11-M11</f>
        <v>-170.68574265527741</v>
      </c>
      <c r="P11" s="96"/>
      <c r="R11" s="142"/>
    </row>
    <row r="12" spans="1:19" s="95" customFormat="1" x14ac:dyDescent="0.25">
      <c r="A12" s="94" t="s">
        <v>25</v>
      </c>
      <c r="B12" s="94"/>
      <c r="C12" s="85">
        <v>347630</v>
      </c>
      <c r="D12" s="98"/>
      <c r="E12" s="108">
        <f>'Kosten absolut'!AT11</f>
        <v>29116273</v>
      </c>
      <c r="F12" s="108"/>
      <c r="G12" s="108">
        <f>Kobe!AT11</f>
        <v>7152976</v>
      </c>
      <c r="H12" s="85"/>
      <c r="I12" s="125">
        <f t="shared" ref="I12:I37" si="0">E12-G12</f>
        <v>21963297</v>
      </c>
      <c r="J12" s="126"/>
      <c r="K12" s="123">
        <f t="shared" ref="K12:K37" si="1">I12/C12</f>
        <v>63.18009665448897</v>
      </c>
      <c r="L12" s="123"/>
      <c r="M12" s="127">
        <v>261.06626197401471</v>
      </c>
      <c r="N12" s="123"/>
      <c r="O12" s="123">
        <f t="shared" ref="O12:O37" si="2">K12-M12</f>
        <v>-197.88616531952573</v>
      </c>
      <c r="P12" s="97"/>
    </row>
    <row r="13" spans="1:19" s="95" customFormat="1" x14ac:dyDescent="0.25">
      <c r="A13" s="94" t="s">
        <v>26</v>
      </c>
      <c r="B13" s="94"/>
      <c r="C13" s="85">
        <v>143398</v>
      </c>
      <c r="D13" s="98"/>
      <c r="E13" s="108">
        <f>'Kosten absolut'!AT12</f>
        <v>9563971</v>
      </c>
      <c r="F13" s="108"/>
      <c r="G13" s="108">
        <f>Kobe!AT12</f>
        <v>2639218</v>
      </c>
      <c r="H13" s="85"/>
      <c r="I13" s="125">
        <f t="shared" si="0"/>
        <v>6924753</v>
      </c>
      <c r="J13" s="126"/>
      <c r="K13" s="123">
        <f t="shared" si="1"/>
        <v>48.29044338135818</v>
      </c>
      <c r="L13" s="123"/>
      <c r="M13" s="127">
        <v>201.19142016497509</v>
      </c>
      <c r="N13" s="123"/>
      <c r="O13" s="123">
        <f t="shared" si="2"/>
        <v>-152.9009767836169</v>
      </c>
      <c r="P13" s="97"/>
    </row>
    <row r="14" spans="1:19" s="95" customFormat="1" x14ac:dyDescent="0.25">
      <c r="A14" s="94" t="s">
        <v>27</v>
      </c>
      <c r="B14" s="94"/>
      <c r="C14" s="85">
        <v>13512</v>
      </c>
      <c r="D14" s="98"/>
      <c r="E14" s="108">
        <f>'Kosten absolut'!AT13</f>
        <v>897059</v>
      </c>
      <c r="F14" s="108"/>
      <c r="G14" s="108">
        <f>Kobe!AT13</f>
        <v>264035</v>
      </c>
      <c r="H14" s="85"/>
      <c r="I14" s="125">
        <f t="shared" si="0"/>
        <v>633024</v>
      </c>
      <c r="J14" s="126"/>
      <c r="K14" s="123">
        <f t="shared" si="1"/>
        <v>46.849023090586144</v>
      </c>
      <c r="L14" s="123"/>
      <c r="M14" s="127">
        <v>196.88180810162586</v>
      </c>
      <c r="N14" s="123"/>
      <c r="O14" s="123">
        <f t="shared" si="2"/>
        <v>-150.03278501103972</v>
      </c>
      <c r="P14" s="97"/>
    </row>
    <row r="15" spans="1:19" s="95" customFormat="1" x14ac:dyDescent="0.25">
      <c r="A15" s="94" t="s">
        <v>28</v>
      </c>
      <c r="B15" s="94"/>
      <c r="C15" s="85">
        <v>54567</v>
      </c>
      <c r="D15" s="98"/>
      <c r="E15" s="108">
        <f>'Kosten absolut'!AT14</f>
        <v>3945084</v>
      </c>
      <c r="F15" s="108"/>
      <c r="G15" s="108">
        <f>Kobe!AT14</f>
        <v>1226972</v>
      </c>
      <c r="H15" s="85"/>
      <c r="I15" s="125">
        <f t="shared" si="0"/>
        <v>2718112</v>
      </c>
      <c r="J15" s="126"/>
      <c r="K15" s="123">
        <f t="shared" si="1"/>
        <v>49.812377444242856</v>
      </c>
      <c r="L15" s="123"/>
      <c r="M15" s="127">
        <v>195.98185553151399</v>
      </c>
      <c r="N15" s="123"/>
      <c r="O15" s="123">
        <f t="shared" si="2"/>
        <v>-146.16947808727113</v>
      </c>
      <c r="P15" s="97"/>
    </row>
    <row r="16" spans="1:19" s="95" customFormat="1" x14ac:dyDescent="0.25">
      <c r="A16" s="94" t="s">
        <v>29</v>
      </c>
      <c r="B16" s="94"/>
      <c r="C16" s="85">
        <v>13965</v>
      </c>
      <c r="D16" s="98"/>
      <c r="E16" s="108">
        <f>'Kosten absolut'!AT15</f>
        <v>791268</v>
      </c>
      <c r="F16" s="108"/>
      <c r="G16" s="108">
        <f>Kobe!AT15</f>
        <v>264151</v>
      </c>
      <c r="H16" s="85"/>
      <c r="I16" s="125">
        <f t="shared" si="0"/>
        <v>527117</v>
      </c>
      <c r="J16" s="126"/>
      <c r="K16" s="123">
        <f t="shared" si="1"/>
        <v>37.745578231292519</v>
      </c>
      <c r="L16" s="123"/>
      <c r="M16" s="127">
        <v>192.07759736840475</v>
      </c>
      <c r="N16" s="123"/>
      <c r="O16" s="123">
        <f t="shared" si="2"/>
        <v>-154.33201913711224</v>
      </c>
      <c r="P16" s="97"/>
    </row>
    <row r="17" spans="1:16" s="95" customFormat="1" x14ac:dyDescent="0.25">
      <c r="A17" s="94" t="s">
        <v>30</v>
      </c>
      <c r="B17" s="94"/>
      <c r="C17" s="85">
        <v>15282</v>
      </c>
      <c r="D17" s="98"/>
      <c r="E17" s="108">
        <f>'Kosten absolut'!AT16</f>
        <v>831457</v>
      </c>
      <c r="F17" s="108"/>
      <c r="G17" s="108">
        <f>Kobe!AT16</f>
        <v>281797</v>
      </c>
      <c r="H17" s="85"/>
      <c r="I17" s="125">
        <f t="shared" si="0"/>
        <v>549660</v>
      </c>
      <c r="J17" s="126"/>
      <c r="K17" s="123">
        <f t="shared" si="1"/>
        <v>35.967805261091478</v>
      </c>
      <c r="L17" s="123"/>
      <c r="M17" s="127">
        <v>179.4601836330686</v>
      </c>
      <c r="N17" s="123"/>
      <c r="O17" s="123">
        <f t="shared" si="2"/>
        <v>-143.49237837197711</v>
      </c>
      <c r="P17" s="97"/>
    </row>
    <row r="18" spans="1:16" s="95" customFormat="1" x14ac:dyDescent="0.25">
      <c r="A18" s="94" t="s">
        <v>31</v>
      </c>
      <c r="B18" s="94"/>
      <c r="C18" s="85">
        <v>15007</v>
      </c>
      <c r="D18" s="98"/>
      <c r="E18" s="108">
        <f>'Kosten absolut'!AT17</f>
        <v>1153315</v>
      </c>
      <c r="F18" s="108"/>
      <c r="G18" s="108">
        <f>Kobe!AT17</f>
        <v>326547</v>
      </c>
      <c r="H18" s="85"/>
      <c r="I18" s="125">
        <f t="shared" si="0"/>
        <v>826768</v>
      </c>
      <c r="J18" s="126"/>
      <c r="K18" s="123">
        <f t="shared" si="1"/>
        <v>55.09215699340308</v>
      </c>
      <c r="L18" s="123"/>
      <c r="M18" s="127">
        <v>194.82178204275743</v>
      </c>
      <c r="N18" s="123"/>
      <c r="O18" s="123">
        <f t="shared" si="2"/>
        <v>-139.72962504935435</v>
      </c>
      <c r="P18" s="97"/>
    </row>
    <row r="19" spans="1:16" s="95" customFormat="1" x14ac:dyDescent="0.25">
      <c r="A19" s="94" t="s">
        <v>32</v>
      </c>
      <c r="B19" s="94"/>
      <c r="C19" s="85">
        <v>41594</v>
      </c>
      <c r="D19" s="98"/>
      <c r="E19" s="108">
        <f>'Kosten absolut'!AT18</f>
        <v>2837268</v>
      </c>
      <c r="F19" s="108"/>
      <c r="G19" s="108">
        <f>Kobe!AT18</f>
        <v>843185</v>
      </c>
      <c r="H19" s="85"/>
      <c r="I19" s="125">
        <f t="shared" si="0"/>
        <v>1994083</v>
      </c>
      <c r="J19" s="126"/>
      <c r="K19" s="123">
        <f t="shared" si="1"/>
        <v>47.941602154156847</v>
      </c>
      <c r="L19" s="123"/>
      <c r="M19" s="127">
        <v>193.28840267434069</v>
      </c>
      <c r="N19" s="123"/>
      <c r="O19" s="123">
        <f t="shared" si="2"/>
        <v>-145.34680052018385</v>
      </c>
      <c r="P19" s="97"/>
    </row>
    <row r="20" spans="1:16" s="95" customFormat="1" x14ac:dyDescent="0.25">
      <c r="A20" s="94" t="s">
        <v>33</v>
      </c>
      <c r="B20" s="94"/>
      <c r="C20" s="85">
        <v>102557</v>
      </c>
      <c r="D20" s="98"/>
      <c r="E20" s="108">
        <f>'Kosten absolut'!AT19</f>
        <v>7515138</v>
      </c>
      <c r="F20" s="108"/>
      <c r="G20" s="108">
        <f>Kobe!AT19</f>
        <v>2153096</v>
      </c>
      <c r="H20" s="85"/>
      <c r="I20" s="125">
        <f t="shared" si="0"/>
        <v>5362042</v>
      </c>
      <c r="J20" s="126"/>
      <c r="K20" s="123">
        <f t="shared" si="1"/>
        <v>52.283530134461813</v>
      </c>
      <c r="L20" s="123"/>
      <c r="M20" s="127">
        <v>226.89977583303562</v>
      </c>
      <c r="N20" s="123"/>
      <c r="O20" s="123">
        <f t="shared" si="2"/>
        <v>-174.61624569857381</v>
      </c>
      <c r="P20" s="97"/>
    </row>
    <row r="21" spans="1:16" s="95" customFormat="1" x14ac:dyDescent="0.25">
      <c r="A21" s="94" t="s">
        <v>34</v>
      </c>
      <c r="B21" s="94"/>
      <c r="C21" s="85">
        <v>89437</v>
      </c>
      <c r="D21" s="98"/>
      <c r="E21" s="108">
        <f>'Kosten absolut'!AT20</f>
        <v>7391789</v>
      </c>
      <c r="F21" s="108"/>
      <c r="G21" s="108">
        <f>Kobe!AT20</f>
        <v>1823246</v>
      </c>
      <c r="H21" s="85"/>
      <c r="I21" s="125">
        <f t="shared" si="0"/>
        <v>5568543</v>
      </c>
      <c r="J21" s="126"/>
      <c r="K21" s="123">
        <f t="shared" si="1"/>
        <v>62.262184554490872</v>
      </c>
      <c r="L21" s="123"/>
      <c r="M21" s="127">
        <v>229.40441708157729</v>
      </c>
      <c r="N21" s="123"/>
      <c r="O21" s="123">
        <f t="shared" si="2"/>
        <v>-167.14223252708643</v>
      </c>
      <c r="P21" s="97"/>
    </row>
    <row r="22" spans="1:16" s="95" customFormat="1" x14ac:dyDescent="0.25">
      <c r="A22" s="94" t="s">
        <v>35</v>
      </c>
      <c r="B22" s="94"/>
      <c r="C22" s="85">
        <v>69900</v>
      </c>
      <c r="D22" s="98"/>
      <c r="E22" s="108">
        <f>'Kosten absolut'!AT21</f>
        <v>6874116</v>
      </c>
      <c r="F22" s="108"/>
      <c r="G22" s="108">
        <f>Kobe!AT21</f>
        <v>1652007</v>
      </c>
      <c r="H22" s="85"/>
      <c r="I22" s="125">
        <f t="shared" si="0"/>
        <v>5222109</v>
      </c>
      <c r="J22" s="126"/>
      <c r="K22" s="123">
        <f t="shared" si="1"/>
        <v>74.708283261802578</v>
      </c>
      <c r="L22" s="123"/>
      <c r="M22" s="127">
        <v>327.13457403376202</v>
      </c>
      <c r="N22" s="123"/>
      <c r="O22" s="123">
        <f t="shared" si="2"/>
        <v>-252.42629077195943</v>
      </c>
      <c r="P22" s="97"/>
    </row>
    <row r="23" spans="1:16" s="95" customFormat="1" x14ac:dyDescent="0.25">
      <c r="A23" s="94" t="s">
        <v>36</v>
      </c>
      <c r="B23" s="94"/>
      <c r="C23" s="85">
        <v>89157</v>
      </c>
      <c r="D23" s="98"/>
      <c r="E23" s="108">
        <f>'Kosten absolut'!AT22</f>
        <v>7792852</v>
      </c>
      <c r="F23" s="108"/>
      <c r="G23" s="108">
        <f>Kobe!AT22</f>
        <v>2139990</v>
      </c>
      <c r="H23" s="85"/>
      <c r="I23" s="125">
        <f t="shared" si="0"/>
        <v>5652862</v>
      </c>
      <c r="J23" s="126"/>
      <c r="K23" s="123">
        <f t="shared" si="1"/>
        <v>63.403456823356549</v>
      </c>
      <c r="L23" s="123"/>
      <c r="M23" s="127">
        <v>243.03264566803776</v>
      </c>
      <c r="N23" s="123"/>
      <c r="O23" s="123">
        <f t="shared" si="2"/>
        <v>-179.62918884468121</v>
      </c>
      <c r="P23" s="97"/>
    </row>
    <row r="24" spans="1:16" s="95" customFormat="1" x14ac:dyDescent="0.25">
      <c r="A24" s="94" t="s">
        <v>37</v>
      </c>
      <c r="B24" s="94"/>
      <c r="C24" s="85">
        <v>27770</v>
      </c>
      <c r="D24" s="98"/>
      <c r="E24" s="108">
        <f>'Kosten absolut'!AT23</f>
        <v>2288481</v>
      </c>
      <c r="F24" s="108"/>
      <c r="G24" s="108">
        <f>Kobe!AT23</f>
        <v>545874</v>
      </c>
      <c r="H24" s="85"/>
      <c r="I24" s="125">
        <f t="shared" si="0"/>
        <v>1742607</v>
      </c>
      <c r="J24" s="126"/>
      <c r="K24" s="123">
        <f t="shared" si="1"/>
        <v>62.751422398271515</v>
      </c>
      <c r="L24" s="123"/>
      <c r="M24" s="127">
        <v>221.19453368998342</v>
      </c>
      <c r="N24" s="123"/>
      <c r="O24" s="123">
        <f t="shared" si="2"/>
        <v>-158.44311129171189</v>
      </c>
      <c r="P24" s="97"/>
    </row>
    <row r="25" spans="1:16" s="95" customFormat="1" x14ac:dyDescent="0.25">
      <c r="A25" s="94" t="s">
        <v>38</v>
      </c>
      <c r="B25" s="94"/>
      <c r="C25" s="85">
        <v>18344</v>
      </c>
      <c r="D25" s="98"/>
      <c r="E25" s="108">
        <f>'Kosten absolut'!AT24</f>
        <v>1023383</v>
      </c>
      <c r="F25" s="108"/>
      <c r="G25" s="108">
        <f>Kobe!AT24</f>
        <v>316445</v>
      </c>
      <c r="H25" s="85"/>
      <c r="I25" s="125">
        <f t="shared" si="0"/>
        <v>706938</v>
      </c>
      <c r="J25" s="126"/>
      <c r="K25" s="123">
        <f t="shared" si="1"/>
        <v>38.537832533798515</v>
      </c>
      <c r="L25" s="123"/>
      <c r="M25" s="127">
        <v>180.87768235656205</v>
      </c>
      <c r="N25" s="123"/>
      <c r="O25" s="123">
        <f t="shared" si="2"/>
        <v>-142.33984982276354</v>
      </c>
      <c r="P25" s="97"/>
    </row>
    <row r="26" spans="1:16" s="95" customFormat="1" x14ac:dyDescent="0.25">
      <c r="A26" s="94" t="s">
        <v>39</v>
      </c>
      <c r="B26" s="94"/>
      <c r="C26" s="85">
        <v>6046</v>
      </c>
      <c r="D26" s="98"/>
      <c r="E26" s="108">
        <f>'Kosten absolut'!AT25</f>
        <v>171291</v>
      </c>
      <c r="F26" s="108"/>
      <c r="G26" s="108">
        <f>Kobe!AT25</f>
        <v>83335</v>
      </c>
      <c r="H26" s="85"/>
      <c r="I26" s="125">
        <f t="shared" si="0"/>
        <v>87956</v>
      </c>
      <c r="J26" s="126"/>
      <c r="K26" s="123">
        <f t="shared" si="1"/>
        <v>14.547800198478333</v>
      </c>
      <c r="L26" s="123"/>
      <c r="M26" s="127">
        <v>154.40533662208787</v>
      </c>
      <c r="N26" s="123"/>
      <c r="O26" s="123">
        <f t="shared" si="2"/>
        <v>-139.85753642360953</v>
      </c>
      <c r="P26" s="97"/>
    </row>
    <row r="27" spans="1:16" s="95" customFormat="1" x14ac:dyDescent="0.25">
      <c r="A27" s="94" t="s">
        <v>40</v>
      </c>
      <c r="B27" s="94"/>
      <c r="C27" s="85">
        <v>187986</v>
      </c>
      <c r="D27" s="98"/>
      <c r="E27" s="108">
        <f>'Kosten absolut'!AT26</f>
        <v>14025026</v>
      </c>
      <c r="F27" s="108"/>
      <c r="G27" s="108">
        <f>Kobe!AT26</f>
        <v>3965752</v>
      </c>
      <c r="H27" s="85"/>
      <c r="I27" s="125">
        <f t="shared" si="0"/>
        <v>10059274</v>
      </c>
      <c r="J27" s="126"/>
      <c r="K27" s="123">
        <f t="shared" si="1"/>
        <v>53.51076143968168</v>
      </c>
      <c r="L27" s="123"/>
      <c r="M27" s="127">
        <v>193.71739349680968</v>
      </c>
      <c r="N27" s="123"/>
      <c r="O27" s="123">
        <f t="shared" si="2"/>
        <v>-140.20663205712799</v>
      </c>
      <c r="P27" s="97"/>
    </row>
    <row r="28" spans="1:16" s="95" customFormat="1" x14ac:dyDescent="0.25">
      <c r="A28" s="94" t="s">
        <v>41</v>
      </c>
      <c r="B28" s="94"/>
      <c r="C28" s="85">
        <v>79986</v>
      </c>
      <c r="D28" s="98"/>
      <c r="E28" s="108">
        <f>'Kosten absolut'!AT27</f>
        <v>4517647</v>
      </c>
      <c r="F28" s="108"/>
      <c r="G28" s="108">
        <f>Kobe!AT27</f>
        <v>1399310</v>
      </c>
      <c r="H28" s="85"/>
      <c r="I28" s="125">
        <f t="shared" si="0"/>
        <v>3118337</v>
      </c>
      <c r="J28" s="126"/>
      <c r="K28" s="123">
        <f t="shared" si="1"/>
        <v>38.986035056134824</v>
      </c>
      <c r="L28" s="123"/>
      <c r="M28" s="127">
        <v>202.97828802721017</v>
      </c>
      <c r="N28" s="123"/>
      <c r="O28" s="123">
        <f t="shared" si="2"/>
        <v>-163.99225297107535</v>
      </c>
      <c r="P28" s="97"/>
    </row>
    <row r="29" spans="1:16" s="95" customFormat="1" x14ac:dyDescent="0.25">
      <c r="A29" s="94" t="s">
        <v>42</v>
      </c>
      <c r="B29" s="94"/>
      <c r="C29" s="85">
        <v>225603</v>
      </c>
      <c r="D29" s="98"/>
      <c r="E29" s="108">
        <f>'Kosten absolut'!AT28</f>
        <v>16047826</v>
      </c>
      <c r="F29" s="108"/>
      <c r="G29" s="108">
        <f>Kobe!AT28</f>
        <v>4587883</v>
      </c>
      <c r="H29" s="85"/>
      <c r="I29" s="125">
        <f t="shared" si="0"/>
        <v>11459943</v>
      </c>
      <c r="J29" s="126"/>
      <c r="K29" s="123">
        <f t="shared" si="1"/>
        <v>50.796944189571946</v>
      </c>
      <c r="L29" s="123"/>
      <c r="M29" s="127">
        <v>209.39909570727622</v>
      </c>
      <c r="N29" s="123"/>
      <c r="O29" s="123">
        <f t="shared" si="2"/>
        <v>-158.60215151770427</v>
      </c>
      <c r="P29" s="97"/>
    </row>
    <row r="30" spans="1:16" s="95" customFormat="1" x14ac:dyDescent="0.25">
      <c r="A30" s="94" t="s">
        <v>43</v>
      </c>
      <c r="B30" s="94"/>
      <c r="C30" s="85">
        <v>87913</v>
      </c>
      <c r="D30" s="98"/>
      <c r="E30" s="108">
        <f>'Kosten absolut'!AT29</f>
        <v>5871494</v>
      </c>
      <c r="F30" s="108"/>
      <c r="G30" s="108">
        <f>Kobe!AT29</f>
        <v>1654380</v>
      </c>
      <c r="H30" s="85"/>
      <c r="I30" s="125">
        <f t="shared" si="0"/>
        <v>4217114</v>
      </c>
      <c r="J30" s="126"/>
      <c r="K30" s="123">
        <f t="shared" si="1"/>
        <v>47.969174069819026</v>
      </c>
      <c r="L30" s="123"/>
      <c r="M30" s="127">
        <v>201.63754339313749</v>
      </c>
      <c r="N30" s="123"/>
      <c r="O30" s="123">
        <f t="shared" si="2"/>
        <v>-153.66836932331847</v>
      </c>
      <c r="P30" s="97"/>
    </row>
    <row r="31" spans="1:16" s="95" customFormat="1" x14ac:dyDescent="0.25">
      <c r="A31" s="94" t="s">
        <v>44</v>
      </c>
      <c r="B31" s="94"/>
      <c r="C31" s="85">
        <v>107427</v>
      </c>
      <c r="D31" s="98"/>
      <c r="E31" s="108">
        <f>'Kosten absolut'!AT30</f>
        <v>7870948</v>
      </c>
      <c r="F31" s="108"/>
      <c r="G31" s="108">
        <f>Kobe!AT30</f>
        <v>2595669</v>
      </c>
      <c r="H31" s="85"/>
      <c r="I31" s="125">
        <f t="shared" si="0"/>
        <v>5275279</v>
      </c>
      <c r="J31" s="126"/>
      <c r="K31" s="123">
        <f t="shared" si="1"/>
        <v>49.105708993083674</v>
      </c>
      <c r="L31" s="123"/>
      <c r="M31" s="127">
        <v>275.95750827317556</v>
      </c>
      <c r="N31" s="123"/>
      <c r="O31" s="123">
        <f t="shared" si="2"/>
        <v>-226.85179928009188</v>
      </c>
      <c r="P31" s="97"/>
    </row>
    <row r="32" spans="1:16" s="95" customFormat="1" x14ac:dyDescent="0.25">
      <c r="A32" s="94" t="s">
        <v>45</v>
      </c>
      <c r="B32" s="94"/>
      <c r="C32" s="85">
        <v>249875</v>
      </c>
      <c r="D32" s="98"/>
      <c r="E32" s="108">
        <f>'Kosten absolut'!AT31</f>
        <v>23078346</v>
      </c>
      <c r="F32" s="108"/>
      <c r="G32" s="108">
        <f>Kobe!AT31</f>
        <v>5649656</v>
      </c>
      <c r="H32" s="85"/>
      <c r="I32" s="125">
        <f t="shared" si="0"/>
        <v>17428690</v>
      </c>
      <c r="J32" s="126"/>
      <c r="K32" s="123">
        <f t="shared" si="1"/>
        <v>69.749634817408705</v>
      </c>
      <c r="L32" s="123"/>
      <c r="M32" s="127">
        <v>274.26870123787285</v>
      </c>
      <c r="N32" s="123"/>
      <c r="O32" s="123">
        <f t="shared" si="2"/>
        <v>-204.51906642046413</v>
      </c>
      <c r="P32" s="97"/>
    </row>
    <row r="33" spans="1:16" s="95" customFormat="1" x14ac:dyDescent="0.25">
      <c r="A33" s="94" t="s">
        <v>46</v>
      </c>
      <c r="B33" s="94"/>
      <c r="C33" s="85">
        <v>123646</v>
      </c>
      <c r="D33" s="98"/>
      <c r="E33" s="108">
        <f>'Kosten absolut'!AT32</f>
        <v>8189045</v>
      </c>
      <c r="F33" s="108"/>
      <c r="G33" s="108">
        <f>Kobe!AT32</f>
        <v>2252338</v>
      </c>
      <c r="H33" s="85"/>
      <c r="I33" s="125">
        <f t="shared" si="0"/>
        <v>5936707</v>
      </c>
      <c r="J33" s="126"/>
      <c r="K33" s="123">
        <f t="shared" si="1"/>
        <v>48.013740840787406</v>
      </c>
      <c r="L33" s="123"/>
      <c r="M33" s="127">
        <v>215.60181916223522</v>
      </c>
      <c r="N33" s="123"/>
      <c r="O33" s="123">
        <f t="shared" si="2"/>
        <v>-167.58807832144782</v>
      </c>
      <c r="P33" s="97"/>
    </row>
    <row r="34" spans="1:16" s="95" customFormat="1" x14ac:dyDescent="0.25">
      <c r="A34" s="94" t="s">
        <v>47</v>
      </c>
      <c r="B34" s="94"/>
      <c r="C34" s="85">
        <v>63463</v>
      </c>
      <c r="D34" s="98"/>
      <c r="E34" s="108">
        <f>'Kosten absolut'!AT33</f>
        <v>4635738</v>
      </c>
      <c r="F34" s="108"/>
      <c r="G34" s="108">
        <f>Kobe!AT33</f>
        <v>1135811</v>
      </c>
      <c r="H34" s="85"/>
      <c r="I34" s="125">
        <f t="shared" si="0"/>
        <v>3499927</v>
      </c>
      <c r="J34" s="126"/>
      <c r="K34" s="123">
        <f t="shared" si="1"/>
        <v>55.149094748120952</v>
      </c>
      <c r="L34" s="123"/>
      <c r="M34" s="127">
        <v>255.69187098114762</v>
      </c>
      <c r="N34" s="123"/>
      <c r="O34" s="123">
        <f t="shared" si="2"/>
        <v>-200.54277623302667</v>
      </c>
      <c r="P34" s="97"/>
    </row>
    <row r="35" spans="1:16" s="95" customFormat="1" x14ac:dyDescent="0.25">
      <c r="A35" s="94" t="s">
        <v>48</v>
      </c>
      <c r="B35" s="94"/>
      <c r="C35" s="85">
        <v>159021</v>
      </c>
      <c r="D35" s="98"/>
      <c r="E35" s="108">
        <f>'Kosten absolut'!AT34</f>
        <v>17090511</v>
      </c>
      <c r="F35" s="108"/>
      <c r="G35" s="108">
        <f>Kobe!AT34</f>
        <v>3770810</v>
      </c>
      <c r="H35" s="85"/>
      <c r="I35" s="125">
        <f t="shared" si="0"/>
        <v>13319701</v>
      </c>
      <c r="J35" s="126"/>
      <c r="K35" s="123">
        <f t="shared" si="1"/>
        <v>83.760641676256597</v>
      </c>
      <c r="L35" s="123"/>
      <c r="M35" s="127">
        <v>315.03282151326431</v>
      </c>
      <c r="N35" s="123"/>
      <c r="O35" s="123">
        <f t="shared" si="2"/>
        <v>-231.27217983700771</v>
      </c>
      <c r="P35" s="97"/>
    </row>
    <row r="36" spans="1:16" s="95" customFormat="1" x14ac:dyDescent="0.25">
      <c r="A36" s="94" t="s">
        <v>49</v>
      </c>
      <c r="B36" s="94"/>
      <c r="C36" s="85">
        <v>24082</v>
      </c>
      <c r="D36" s="98"/>
      <c r="E36" s="108">
        <f>'Kosten absolut'!AT35</f>
        <v>1919917</v>
      </c>
      <c r="F36" s="108"/>
      <c r="G36" s="108">
        <f>Kobe!AT35</f>
        <v>514031</v>
      </c>
      <c r="H36" s="85"/>
      <c r="I36" s="125">
        <f t="shared" si="0"/>
        <v>1405886</v>
      </c>
      <c r="J36" s="126"/>
      <c r="K36" s="123">
        <f t="shared" si="1"/>
        <v>58.379121335437254</v>
      </c>
      <c r="L36" s="123"/>
      <c r="M36" s="127">
        <v>254.42933709319669</v>
      </c>
      <c r="N36" s="123"/>
      <c r="O36" s="123">
        <f t="shared" si="2"/>
        <v>-196.05021575775945</v>
      </c>
      <c r="P36" s="97"/>
    </row>
    <row r="37" spans="1:16" s="95" customFormat="1" x14ac:dyDescent="0.25">
      <c r="A37" s="95" t="s">
        <v>50</v>
      </c>
      <c r="C37" s="85">
        <f>SUM(C11:C36)</f>
        <v>2910392</v>
      </c>
      <c r="D37" s="85"/>
      <c r="E37" s="108">
        <f>'Kosten absolut'!AT36</f>
        <v>228990091</v>
      </c>
      <c r="F37" s="85"/>
      <c r="G37" s="108">
        <f>Kobe!AT36</f>
        <v>61348169</v>
      </c>
      <c r="H37" s="85"/>
      <c r="I37" s="125">
        <f t="shared" si="0"/>
        <v>167641922</v>
      </c>
      <c r="J37" s="126"/>
      <c r="K37" s="123">
        <f t="shared" si="1"/>
        <v>57.601148573800366</v>
      </c>
      <c r="L37" s="127"/>
      <c r="M37" s="127">
        <v>237.62564805600238</v>
      </c>
      <c r="N37" s="127"/>
      <c r="O37" s="123">
        <f t="shared" si="2"/>
        <v>-180.024499482202</v>
      </c>
    </row>
  </sheetData>
  <phoneticPr fontId="0" type="noConversion"/>
  <pageMargins left="0.78740157480314965" right="0.78740157480314965" top="0.74" bottom="0.78" header="0.51181102362204722" footer="0.51181102362204722"/>
  <pageSetup paperSize="9" orientation="landscape" horizontalDpi="300" verticalDpi="300" r:id="rId1"/>
  <headerFooter alignWithMargins="0">
    <oddHeader>&amp;A</oddHeader>
    <oddFooter>Seite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207</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65</v>
      </c>
      <c r="D8" s="49"/>
      <c r="E8" s="49" t="s">
        <v>65</v>
      </c>
      <c r="F8" s="49"/>
      <c r="G8" s="104" t="s">
        <v>65</v>
      </c>
      <c r="H8" s="49"/>
      <c r="I8" s="49" t="s">
        <v>65</v>
      </c>
      <c r="J8" s="49"/>
      <c r="K8" s="105" t="s">
        <v>66</v>
      </c>
      <c r="L8" s="52"/>
      <c r="M8" s="90" t="s">
        <v>60</v>
      </c>
      <c r="N8" s="51"/>
      <c r="O8" s="89" t="s">
        <v>66</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610257</v>
      </c>
      <c r="D11" s="98"/>
      <c r="E11" s="108">
        <f>'Kosten absolut'!AV10</f>
        <v>58449683</v>
      </c>
      <c r="F11" s="108"/>
      <c r="G11" s="108">
        <f>Kobe!AV10</f>
        <v>15333257</v>
      </c>
      <c r="H11" s="85"/>
      <c r="I11" s="125">
        <f>E11-G11</f>
        <v>43116426</v>
      </c>
      <c r="J11" s="126"/>
      <c r="K11" s="123">
        <f>I11/C11</f>
        <v>70.652898696778564</v>
      </c>
      <c r="L11" s="123"/>
      <c r="M11" s="127">
        <v>227.51840537417607</v>
      </c>
      <c r="N11" s="123"/>
      <c r="O11" s="123">
        <f>K11-M11</f>
        <v>-156.86550667739749</v>
      </c>
      <c r="P11" s="96"/>
      <c r="R11" s="143"/>
    </row>
    <row r="12" spans="1:19" s="95" customFormat="1" x14ac:dyDescent="0.25">
      <c r="A12" s="94" t="s">
        <v>25</v>
      </c>
      <c r="B12" s="94"/>
      <c r="C12" s="85">
        <v>362650</v>
      </c>
      <c r="D12" s="98"/>
      <c r="E12" s="108">
        <f>'Kosten absolut'!AV11</f>
        <v>34781883</v>
      </c>
      <c r="F12" s="108"/>
      <c r="G12" s="108">
        <f>Kobe!AV11</f>
        <v>8705043</v>
      </c>
      <c r="H12" s="85"/>
      <c r="I12" s="125">
        <f t="shared" ref="I12:I37" si="0">E12-G12</f>
        <v>26076840</v>
      </c>
      <c r="J12" s="126"/>
      <c r="K12" s="123">
        <f t="shared" ref="K12:K37" si="1">I12/C12</f>
        <v>71.906355990624576</v>
      </c>
      <c r="L12" s="123"/>
      <c r="M12" s="127">
        <v>261.06626197401471</v>
      </c>
      <c r="N12" s="123"/>
      <c r="O12" s="123">
        <f t="shared" ref="O12:O37" si="2">K12-M12</f>
        <v>-189.15990598339013</v>
      </c>
      <c r="P12" s="97"/>
    </row>
    <row r="13" spans="1:19" s="95" customFormat="1" x14ac:dyDescent="0.25">
      <c r="A13" s="94" t="s">
        <v>26</v>
      </c>
      <c r="B13" s="94"/>
      <c r="C13" s="85">
        <v>142949</v>
      </c>
      <c r="D13" s="98"/>
      <c r="E13" s="108">
        <f>'Kosten absolut'!AV12</f>
        <v>12121273</v>
      </c>
      <c r="F13" s="108"/>
      <c r="G13" s="108">
        <f>Kobe!AV12</f>
        <v>3037595</v>
      </c>
      <c r="H13" s="85"/>
      <c r="I13" s="125">
        <f t="shared" si="0"/>
        <v>9083678</v>
      </c>
      <c r="J13" s="126"/>
      <c r="K13" s="123">
        <f t="shared" si="1"/>
        <v>63.544886637891835</v>
      </c>
      <c r="L13" s="123"/>
      <c r="M13" s="127">
        <v>201.19142016497509</v>
      </c>
      <c r="N13" s="123"/>
      <c r="O13" s="123">
        <f t="shared" si="2"/>
        <v>-137.64653352708325</v>
      </c>
      <c r="P13" s="97"/>
    </row>
    <row r="14" spans="1:19" s="95" customFormat="1" x14ac:dyDescent="0.25">
      <c r="A14" s="94" t="s">
        <v>27</v>
      </c>
      <c r="B14" s="94"/>
      <c r="C14" s="85">
        <v>13763</v>
      </c>
      <c r="D14" s="98"/>
      <c r="E14" s="108">
        <f>'Kosten absolut'!AV13</f>
        <v>756274</v>
      </c>
      <c r="F14" s="108"/>
      <c r="G14" s="108">
        <f>Kobe!AV13</f>
        <v>293408</v>
      </c>
      <c r="H14" s="85"/>
      <c r="I14" s="125">
        <f t="shared" si="0"/>
        <v>462866</v>
      </c>
      <c r="J14" s="126"/>
      <c r="K14" s="123">
        <f t="shared" si="1"/>
        <v>33.631185061396501</v>
      </c>
      <c r="L14" s="123"/>
      <c r="M14" s="127">
        <v>196.88180810162586</v>
      </c>
      <c r="N14" s="123"/>
      <c r="O14" s="123">
        <f t="shared" si="2"/>
        <v>-163.25062304022936</v>
      </c>
      <c r="P14" s="97"/>
    </row>
    <row r="15" spans="1:19" s="95" customFormat="1" x14ac:dyDescent="0.25">
      <c r="A15" s="94" t="s">
        <v>28</v>
      </c>
      <c r="B15" s="94"/>
      <c r="C15" s="85">
        <v>58355</v>
      </c>
      <c r="D15" s="98"/>
      <c r="E15" s="108">
        <f>'Kosten absolut'!AV14</f>
        <v>4773662</v>
      </c>
      <c r="F15" s="108"/>
      <c r="G15" s="108">
        <f>Kobe!AV14</f>
        <v>1454573</v>
      </c>
      <c r="H15" s="85"/>
      <c r="I15" s="125">
        <f t="shared" si="0"/>
        <v>3319089</v>
      </c>
      <c r="J15" s="126"/>
      <c r="K15" s="123">
        <f t="shared" si="1"/>
        <v>56.877542627024248</v>
      </c>
      <c r="L15" s="123"/>
      <c r="M15" s="127">
        <v>195.98185553151399</v>
      </c>
      <c r="N15" s="123"/>
      <c r="O15" s="123">
        <f t="shared" si="2"/>
        <v>-139.10431290448975</v>
      </c>
      <c r="P15" s="97"/>
    </row>
    <row r="16" spans="1:19" s="95" customFormat="1" x14ac:dyDescent="0.25">
      <c r="A16" s="94" t="s">
        <v>29</v>
      </c>
      <c r="B16" s="94"/>
      <c r="C16" s="85">
        <v>13900</v>
      </c>
      <c r="D16" s="98"/>
      <c r="E16" s="108">
        <f>'Kosten absolut'!AV15</f>
        <v>1058030</v>
      </c>
      <c r="F16" s="108"/>
      <c r="G16" s="108">
        <f>Kobe!AV15</f>
        <v>310779</v>
      </c>
      <c r="H16" s="85"/>
      <c r="I16" s="125">
        <f t="shared" si="0"/>
        <v>747251</v>
      </c>
      <c r="J16" s="126"/>
      <c r="K16" s="123">
        <f t="shared" si="1"/>
        <v>53.759064748201439</v>
      </c>
      <c r="L16" s="123"/>
      <c r="M16" s="127">
        <v>192.07759736840475</v>
      </c>
      <c r="N16" s="123"/>
      <c r="O16" s="123">
        <f t="shared" si="2"/>
        <v>-138.31853262020331</v>
      </c>
      <c r="P16" s="97"/>
    </row>
    <row r="17" spans="1:16" s="95" customFormat="1" x14ac:dyDescent="0.25">
      <c r="A17" s="94" t="s">
        <v>30</v>
      </c>
      <c r="B17" s="94"/>
      <c r="C17" s="85">
        <v>16027</v>
      </c>
      <c r="D17" s="98"/>
      <c r="E17" s="108">
        <f>'Kosten absolut'!AV16</f>
        <v>1070179</v>
      </c>
      <c r="F17" s="108"/>
      <c r="G17" s="108">
        <f>Kobe!AV16</f>
        <v>346077</v>
      </c>
      <c r="H17" s="85"/>
      <c r="I17" s="125">
        <f t="shared" si="0"/>
        <v>724102</v>
      </c>
      <c r="J17" s="126"/>
      <c r="K17" s="123">
        <f t="shared" si="1"/>
        <v>45.18013352467711</v>
      </c>
      <c r="L17" s="123"/>
      <c r="M17" s="127">
        <v>179.4601836330686</v>
      </c>
      <c r="N17" s="123"/>
      <c r="O17" s="123">
        <f t="shared" si="2"/>
        <v>-134.28005010839149</v>
      </c>
      <c r="P17" s="97"/>
    </row>
    <row r="18" spans="1:16" s="95" customFormat="1" x14ac:dyDescent="0.25">
      <c r="A18" s="94" t="s">
        <v>31</v>
      </c>
      <c r="B18" s="94"/>
      <c r="C18" s="85">
        <v>13194</v>
      </c>
      <c r="D18" s="98"/>
      <c r="E18" s="108">
        <f>'Kosten absolut'!AV17</f>
        <v>1189168</v>
      </c>
      <c r="F18" s="108"/>
      <c r="G18" s="108">
        <f>Kobe!AV17</f>
        <v>310357</v>
      </c>
      <c r="H18" s="85"/>
      <c r="I18" s="125">
        <f t="shared" si="0"/>
        <v>878811</v>
      </c>
      <c r="J18" s="126"/>
      <c r="K18" s="123">
        <f t="shared" si="1"/>
        <v>66.606866757617098</v>
      </c>
      <c r="L18" s="123"/>
      <c r="M18" s="127">
        <v>194.82178204275743</v>
      </c>
      <c r="N18" s="123"/>
      <c r="O18" s="123">
        <f t="shared" si="2"/>
        <v>-128.21491528514034</v>
      </c>
      <c r="P18" s="97"/>
    </row>
    <row r="19" spans="1:16" s="95" customFormat="1" x14ac:dyDescent="0.25">
      <c r="A19" s="94" t="s">
        <v>32</v>
      </c>
      <c r="B19" s="94"/>
      <c r="C19" s="85">
        <v>47647</v>
      </c>
      <c r="D19" s="98"/>
      <c r="E19" s="108">
        <f>'Kosten absolut'!AV18</f>
        <v>3965327</v>
      </c>
      <c r="F19" s="108"/>
      <c r="G19" s="108">
        <f>Kobe!AV18</f>
        <v>1057450</v>
      </c>
      <c r="H19" s="85"/>
      <c r="I19" s="125">
        <f t="shared" si="0"/>
        <v>2907877</v>
      </c>
      <c r="J19" s="126"/>
      <c r="K19" s="123">
        <f t="shared" si="1"/>
        <v>61.029592629126704</v>
      </c>
      <c r="L19" s="123"/>
      <c r="M19" s="127">
        <v>193.28840267434069</v>
      </c>
      <c r="N19" s="123"/>
      <c r="O19" s="123">
        <f t="shared" si="2"/>
        <v>-132.25881004521398</v>
      </c>
      <c r="P19" s="97"/>
    </row>
    <row r="20" spans="1:16" s="95" customFormat="1" x14ac:dyDescent="0.25">
      <c r="A20" s="94" t="s">
        <v>33</v>
      </c>
      <c r="B20" s="94"/>
      <c r="C20" s="85">
        <v>109411</v>
      </c>
      <c r="D20" s="98"/>
      <c r="E20" s="108">
        <f>'Kosten absolut'!AV19</f>
        <v>10140878</v>
      </c>
      <c r="F20" s="108"/>
      <c r="G20" s="108">
        <f>Kobe!AV19</f>
        <v>2737366</v>
      </c>
      <c r="H20" s="85"/>
      <c r="I20" s="125">
        <f t="shared" si="0"/>
        <v>7403512</v>
      </c>
      <c r="J20" s="126"/>
      <c r="K20" s="123">
        <f t="shared" si="1"/>
        <v>67.666980468143052</v>
      </c>
      <c r="L20" s="123"/>
      <c r="M20" s="127">
        <v>226.89977583303562</v>
      </c>
      <c r="N20" s="123"/>
      <c r="O20" s="123">
        <f t="shared" si="2"/>
        <v>-159.23279536489258</v>
      </c>
      <c r="P20" s="97"/>
    </row>
    <row r="21" spans="1:16" s="95" customFormat="1" x14ac:dyDescent="0.25">
      <c r="A21" s="94" t="s">
        <v>34</v>
      </c>
      <c r="B21" s="94"/>
      <c r="C21" s="85">
        <v>89088</v>
      </c>
      <c r="D21" s="98"/>
      <c r="E21" s="108">
        <f>'Kosten absolut'!AV20</f>
        <v>7945826</v>
      </c>
      <c r="F21" s="108"/>
      <c r="G21" s="108">
        <f>Kobe!AV20</f>
        <v>2069256</v>
      </c>
      <c r="H21" s="85"/>
      <c r="I21" s="125">
        <f t="shared" si="0"/>
        <v>5876570</v>
      </c>
      <c r="J21" s="126"/>
      <c r="K21" s="123">
        <f t="shared" si="1"/>
        <v>65.963653915229884</v>
      </c>
      <c r="L21" s="123"/>
      <c r="M21" s="127">
        <v>229.40441708157729</v>
      </c>
      <c r="N21" s="123"/>
      <c r="O21" s="123">
        <f t="shared" si="2"/>
        <v>-163.44076316634741</v>
      </c>
      <c r="P21" s="97"/>
    </row>
    <row r="22" spans="1:16" s="95" customFormat="1" x14ac:dyDescent="0.25">
      <c r="A22" s="94" t="s">
        <v>35</v>
      </c>
      <c r="B22" s="94"/>
      <c r="C22" s="85">
        <v>75583</v>
      </c>
      <c r="D22" s="98"/>
      <c r="E22" s="108">
        <f>'Kosten absolut'!AV21</f>
        <v>8940322</v>
      </c>
      <c r="F22" s="108"/>
      <c r="G22" s="108">
        <f>Kobe!AV21</f>
        <v>1999288</v>
      </c>
      <c r="H22" s="85"/>
      <c r="I22" s="125">
        <f t="shared" si="0"/>
        <v>6941034</v>
      </c>
      <c r="J22" s="126"/>
      <c r="K22" s="123">
        <f t="shared" si="1"/>
        <v>91.83326938597304</v>
      </c>
      <c r="L22" s="123"/>
      <c r="M22" s="127">
        <v>327.13457403376202</v>
      </c>
      <c r="N22" s="123"/>
      <c r="O22" s="123">
        <f t="shared" si="2"/>
        <v>-235.30130464778898</v>
      </c>
      <c r="P22" s="97"/>
    </row>
    <row r="23" spans="1:16" s="95" customFormat="1" x14ac:dyDescent="0.25">
      <c r="A23" s="94" t="s">
        <v>36</v>
      </c>
      <c r="B23" s="94"/>
      <c r="C23" s="85">
        <v>94780</v>
      </c>
      <c r="D23" s="98"/>
      <c r="E23" s="108">
        <f>'Kosten absolut'!AV22</f>
        <v>9559689</v>
      </c>
      <c r="F23" s="108"/>
      <c r="G23" s="108">
        <f>Kobe!AV22</f>
        <v>2621899</v>
      </c>
      <c r="H23" s="85"/>
      <c r="I23" s="125">
        <f t="shared" si="0"/>
        <v>6937790</v>
      </c>
      <c r="J23" s="126"/>
      <c r="K23" s="123">
        <f t="shared" si="1"/>
        <v>73.19888162059506</v>
      </c>
      <c r="L23" s="123"/>
      <c r="M23" s="127">
        <v>243.03264566803776</v>
      </c>
      <c r="N23" s="123"/>
      <c r="O23" s="123">
        <f t="shared" si="2"/>
        <v>-169.83376404744268</v>
      </c>
      <c r="P23" s="97"/>
    </row>
    <row r="24" spans="1:16" s="95" customFormat="1" x14ac:dyDescent="0.25">
      <c r="A24" s="94" t="s">
        <v>37</v>
      </c>
      <c r="B24" s="94"/>
      <c r="C24" s="85">
        <v>26449</v>
      </c>
      <c r="D24" s="98"/>
      <c r="E24" s="108">
        <f>'Kosten absolut'!AV23</f>
        <v>2827126</v>
      </c>
      <c r="F24" s="108"/>
      <c r="G24" s="108">
        <f>Kobe!AV23</f>
        <v>629737</v>
      </c>
      <c r="H24" s="85"/>
      <c r="I24" s="125">
        <f t="shared" si="0"/>
        <v>2197389</v>
      </c>
      <c r="J24" s="126"/>
      <c r="K24" s="123">
        <f t="shared" si="1"/>
        <v>83.080229876365834</v>
      </c>
      <c r="L24" s="123"/>
      <c r="M24" s="127">
        <v>221.19453368998342</v>
      </c>
      <c r="N24" s="123"/>
      <c r="O24" s="123">
        <f t="shared" si="2"/>
        <v>-138.1143038136176</v>
      </c>
      <c r="P24" s="97"/>
    </row>
    <row r="25" spans="1:16" s="95" customFormat="1" x14ac:dyDescent="0.25">
      <c r="A25" s="94" t="s">
        <v>38</v>
      </c>
      <c r="B25" s="94"/>
      <c r="C25" s="85">
        <v>17883</v>
      </c>
      <c r="D25" s="98"/>
      <c r="E25" s="108">
        <f>'Kosten absolut'!AV24</f>
        <v>1329913</v>
      </c>
      <c r="F25" s="108"/>
      <c r="G25" s="108">
        <f>Kobe!AV24</f>
        <v>358245</v>
      </c>
      <c r="H25" s="85"/>
      <c r="I25" s="125">
        <f t="shared" si="0"/>
        <v>971668</v>
      </c>
      <c r="J25" s="126"/>
      <c r="K25" s="123">
        <f t="shared" si="1"/>
        <v>54.334731309064473</v>
      </c>
      <c r="L25" s="123"/>
      <c r="M25" s="127">
        <v>180.87768235656205</v>
      </c>
      <c r="N25" s="123"/>
      <c r="O25" s="123">
        <f t="shared" si="2"/>
        <v>-126.54295104749758</v>
      </c>
      <c r="P25" s="97"/>
    </row>
    <row r="26" spans="1:16" s="95" customFormat="1" x14ac:dyDescent="0.25">
      <c r="A26" s="94" t="s">
        <v>39</v>
      </c>
      <c r="B26" s="94"/>
      <c r="C26" s="85">
        <v>5964</v>
      </c>
      <c r="D26" s="98"/>
      <c r="E26" s="108">
        <f>'Kosten absolut'!AV25</f>
        <v>372000</v>
      </c>
      <c r="F26" s="108"/>
      <c r="G26" s="108">
        <f>Kobe!AV25</f>
        <v>126155</v>
      </c>
      <c r="H26" s="85"/>
      <c r="I26" s="125">
        <f t="shared" si="0"/>
        <v>245845</v>
      </c>
      <c r="J26" s="126"/>
      <c r="K26" s="123">
        <f t="shared" si="1"/>
        <v>41.221495640509723</v>
      </c>
      <c r="L26" s="123"/>
      <c r="M26" s="127">
        <v>154.40533662208787</v>
      </c>
      <c r="N26" s="123"/>
      <c r="O26" s="123">
        <f t="shared" si="2"/>
        <v>-113.18384098157816</v>
      </c>
      <c r="P26" s="97"/>
    </row>
    <row r="27" spans="1:16" s="95" customFormat="1" x14ac:dyDescent="0.25">
      <c r="A27" s="94" t="s">
        <v>40</v>
      </c>
      <c r="B27" s="94"/>
      <c r="C27" s="85">
        <v>180290</v>
      </c>
      <c r="D27" s="98"/>
      <c r="E27" s="108">
        <f>'Kosten absolut'!AV26</f>
        <v>14886822</v>
      </c>
      <c r="F27" s="108"/>
      <c r="G27" s="108">
        <f>Kobe!AV26</f>
        <v>4207100</v>
      </c>
      <c r="H27" s="85"/>
      <c r="I27" s="125">
        <f t="shared" si="0"/>
        <v>10679722</v>
      </c>
      <c r="J27" s="126"/>
      <c r="K27" s="123">
        <f t="shared" si="1"/>
        <v>59.236352543124966</v>
      </c>
      <c r="L27" s="123"/>
      <c r="M27" s="127">
        <v>193.71739349680968</v>
      </c>
      <c r="N27" s="123"/>
      <c r="O27" s="123">
        <f t="shared" si="2"/>
        <v>-134.48104095368473</v>
      </c>
      <c r="P27" s="97"/>
    </row>
    <row r="28" spans="1:16" s="95" customFormat="1" x14ac:dyDescent="0.25">
      <c r="A28" s="94" t="s">
        <v>41</v>
      </c>
      <c r="B28" s="94"/>
      <c r="C28" s="85">
        <v>79924</v>
      </c>
      <c r="D28" s="98"/>
      <c r="E28" s="108">
        <f>'Kosten absolut'!AV27</f>
        <v>6072494</v>
      </c>
      <c r="F28" s="108"/>
      <c r="G28" s="108">
        <f>Kobe!AV27</f>
        <v>1656065</v>
      </c>
      <c r="H28" s="85"/>
      <c r="I28" s="125">
        <f t="shared" si="0"/>
        <v>4416429</v>
      </c>
      <c r="J28" s="126"/>
      <c r="K28" s="123">
        <f t="shared" si="1"/>
        <v>55.25785746459136</v>
      </c>
      <c r="L28" s="123"/>
      <c r="M28" s="127">
        <v>202.97828802721017</v>
      </c>
      <c r="N28" s="123"/>
      <c r="O28" s="123">
        <f t="shared" si="2"/>
        <v>-147.72043056261882</v>
      </c>
      <c r="P28" s="97"/>
    </row>
    <row r="29" spans="1:16" s="95" customFormat="1" x14ac:dyDescent="0.25">
      <c r="A29" s="94" t="s">
        <v>42</v>
      </c>
      <c r="B29" s="94"/>
      <c r="C29" s="85">
        <v>225193</v>
      </c>
      <c r="D29" s="98"/>
      <c r="E29" s="108">
        <f>'Kosten absolut'!AV28</f>
        <v>19554062</v>
      </c>
      <c r="F29" s="108"/>
      <c r="G29" s="108">
        <f>Kobe!AV28</f>
        <v>5300894</v>
      </c>
      <c r="H29" s="85"/>
      <c r="I29" s="125">
        <f t="shared" si="0"/>
        <v>14253168</v>
      </c>
      <c r="J29" s="126"/>
      <c r="K29" s="123">
        <f t="shared" si="1"/>
        <v>63.293121899881434</v>
      </c>
      <c r="L29" s="123"/>
      <c r="M29" s="127">
        <v>209.39909570727622</v>
      </c>
      <c r="N29" s="123"/>
      <c r="O29" s="123">
        <f t="shared" si="2"/>
        <v>-146.10597380739478</v>
      </c>
      <c r="P29" s="97"/>
    </row>
    <row r="30" spans="1:16" s="95" customFormat="1" x14ac:dyDescent="0.25">
      <c r="A30" s="94" t="s">
        <v>43</v>
      </c>
      <c r="B30" s="94"/>
      <c r="C30" s="85">
        <v>85767</v>
      </c>
      <c r="D30" s="98"/>
      <c r="E30" s="108">
        <f>'Kosten absolut'!AV29</f>
        <v>7169293</v>
      </c>
      <c r="F30" s="108"/>
      <c r="G30" s="108">
        <f>Kobe!AV29</f>
        <v>1934759</v>
      </c>
      <c r="H30" s="85"/>
      <c r="I30" s="125">
        <f t="shared" si="0"/>
        <v>5234534</v>
      </c>
      <c r="J30" s="126"/>
      <c r="K30" s="123">
        <f t="shared" si="1"/>
        <v>61.032028635722362</v>
      </c>
      <c r="L30" s="123"/>
      <c r="M30" s="127">
        <v>201.63754339313749</v>
      </c>
      <c r="N30" s="123"/>
      <c r="O30" s="123">
        <f t="shared" si="2"/>
        <v>-140.60551475741514</v>
      </c>
      <c r="P30" s="97"/>
    </row>
    <row r="31" spans="1:16" s="95" customFormat="1" x14ac:dyDescent="0.25">
      <c r="A31" s="94" t="s">
        <v>44</v>
      </c>
      <c r="B31" s="94"/>
      <c r="C31" s="85">
        <v>127737</v>
      </c>
      <c r="D31" s="98"/>
      <c r="E31" s="108">
        <f>'Kosten absolut'!AV30</f>
        <v>11118522</v>
      </c>
      <c r="F31" s="108"/>
      <c r="G31" s="108">
        <f>Kobe!AV30</f>
        <v>3348465</v>
      </c>
      <c r="H31" s="85"/>
      <c r="I31" s="125">
        <f t="shared" si="0"/>
        <v>7770057</v>
      </c>
      <c r="J31" s="126"/>
      <c r="K31" s="123">
        <f t="shared" si="1"/>
        <v>60.828553982009907</v>
      </c>
      <c r="L31" s="123"/>
      <c r="M31" s="127">
        <v>275.95750827317556</v>
      </c>
      <c r="N31" s="123"/>
      <c r="O31" s="123">
        <f t="shared" si="2"/>
        <v>-215.12895429116566</v>
      </c>
      <c r="P31" s="97"/>
    </row>
    <row r="32" spans="1:16" s="95" customFormat="1" x14ac:dyDescent="0.25">
      <c r="A32" s="94" t="s">
        <v>45</v>
      </c>
      <c r="B32" s="94"/>
      <c r="C32" s="85">
        <v>278637</v>
      </c>
      <c r="D32" s="98"/>
      <c r="E32" s="108">
        <f>'Kosten absolut'!AV31</f>
        <v>28876549</v>
      </c>
      <c r="F32" s="108"/>
      <c r="G32" s="108">
        <f>Kobe!AV31</f>
        <v>7198181</v>
      </c>
      <c r="H32" s="85"/>
      <c r="I32" s="125">
        <f t="shared" si="0"/>
        <v>21678368</v>
      </c>
      <c r="J32" s="126"/>
      <c r="K32" s="123">
        <f t="shared" si="1"/>
        <v>77.801469295176162</v>
      </c>
      <c r="L32" s="123"/>
      <c r="M32" s="127">
        <v>274.26870123787285</v>
      </c>
      <c r="N32" s="123"/>
      <c r="O32" s="123">
        <f t="shared" si="2"/>
        <v>-196.46723194269669</v>
      </c>
      <c r="P32" s="97"/>
    </row>
    <row r="33" spans="1:16" s="95" customFormat="1" x14ac:dyDescent="0.25">
      <c r="A33" s="94" t="s">
        <v>46</v>
      </c>
      <c r="B33" s="94"/>
      <c r="C33" s="85">
        <v>124836</v>
      </c>
      <c r="D33" s="98"/>
      <c r="E33" s="108">
        <f>'Kosten absolut'!AV32</f>
        <v>10821074</v>
      </c>
      <c r="F33" s="108"/>
      <c r="G33" s="108">
        <f>Kobe!AV32</f>
        <v>2695295</v>
      </c>
      <c r="H33" s="85"/>
      <c r="I33" s="125">
        <f t="shared" si="0"/>
        <v>8125779</v>
      </c>
      <c r="J33" s="126"/>
      <c r="K33" s="123">
        <f t="shared" si="1"/>
        <v>65.091632221474569</v>
      </c>
      <c r="L33" s="123"/>
      <c r="M33" s="127">
        <v>215.60181916223522</v>
      </c>
      <c r="N33" s="123"/>
      <c r="O33" s="123">
        <f t="shared" si="2"/>
        <v>-150.51018694076066</v>
      </c>
      <c r="P33" s="97"/>
    </row>
    <row r="34" spans="1:16" s="95" customFormat="1" x14ac:dyDescent="0.25">
      <c r="A34" s="94" t="s">
        <v>47</v>
      </c>
      <c r="B34" s="94"/>
      <c r="C34" s="85">
        <v>69131</v>
      </c>
      <c r="D34" s="98"/>
      <c r="E34" s="108">
        <f>'Kosten absolut'!AV33</f>
        <v>5742172</v>
      </c>
      <c r="F34" s="108"/>
      <c r="G34" s="108">
        <f>Kobe!AV33</f>
        <v>1355741</v>
      </c>
      <c r="H34" s="85"/>
      <c r="I34" s="125">
        <f t="shared" si="0"/>
        <v>4386431</v>
      </c>
      <c r="J34" s="126"/>
      <c r="K34" s="123">
        <f t="shared" si="1"/>
        <v>63.450998828311469</v>
      </c>
      <c r="L34" s="123"/>
      <c r="M34" s="127">
        <v>255.69187098114762</v>
      </c>
      <c r="N34" s="123"/>
      <c r="O34" s="123">
        <f t="shared" si="2"/>
        <v>-192.24087215283615</v>
      </c>
      <c r="P34" s="97"/>
    </row>
    <row r="35" spans="1:16" s="95" customFormat="1" x14ac:dyDescent="0.25">
      <c r="A35" s="94" t="s">
        <v>48</v>
      </c>
      <c r="B35" s="94"/>
      <c r="C35" s="85">
        <v>184979</v>
      </c>
      <c r="D35" s="98"/>
      <c r="E35" s="108">
        <f>'Kosten absolut'!AV34</f>
        <v>23319632</v>
      </c>
      <c r="F35" s="108"/>
      <c r="G35" s="108">
        <f>Kobe!AV34</f>
        <v>5095354</v>
      </c>
      <c r="H35" s="85"/>
      <c r="I35" s="125">
        <f t="shared" si="0"/>
        <v>18224278</v>
      </c>
      <c r="J35" s="126"/>
      <c r="K35" s="123">
        <f t="shared" si="1"/>
        <v>98.520794252320528</v>
      </c>
      <c r="L35" s="123"/>
      <c r="M35" s="127">
        <v>315.03282151326431</v>
      </c>
      <c r="N35" s="123"/>
      <c r="O35" s="123">
        <f t="shared" si="2"/>
        <v>-216.5120272609438</v>
      </c>
      <c r="P35" s="97"/>
    </row>
    <row r="36" spans="1:16" s="95" customFormat="1" x14ac:dyDescent="0.25">
      <c r="A36" s="94" t="s">
        <v>49</v>
      </c>
      <c r="B36" s="94"/>
      <c r="C36" s="85">
        <v>24741</v>
      </c>
      <c r="D36" s="98"/>
      <c r="E36" s="108">
        <f>'Kosten absolut'!AV35</f>
        <v>2549459</v>
      </c>
      <c r="F36" s="108"/>
      <c r="G36" s="108">
        <f>Kobe!AV35</f>
        <v>601012</v>
      </c>
      <c r="H36" s="85"/>
      <c r="I36" s="125">
        <f t="shared" si="0"/>
        <v>1948447</v>
      </c>
      <c r="J36" s="126"/>
      <c r="K36" s="123">
        <f t="shared" si="1"/>
        <v>78.753769047330337</v>
      </c>
      <c r="L36" s="123"/>
      <c r="M36" s="127">
        <v>254.42933709319669</v>
      </c>
      <c r="N36" s="123"/>
      <c r="O36" s="123">
        <f t="shared" si="2"/>
        <v>-175.67556804586636</v>
      </c>
      <c r="P36" s="97"/>
    </row>
    <row r="37" spans="1:16" s="95" customFormat="1" x14ac:dyDescent="0.25">
      <c r="A37" s="95" t="s">
        <v>50</v>
      </c>
      <c r="C37" s="85">
        <f>SUM(C11:C36)</f>
        <v>3079135</v>
      </c>
      <c r="D37" s="85"/>
      <c r="E37" s="108">
        <f>'Kosten absolut'!AV36</f>
        <v>289391312</v>
      </c>
      <c r="F37" s="85"/>
      <c r="G37" s="108">
        <f>Kobe!AV36</f>
        <v>74783351</v>
      </c>
      <c r="H37" s="85"/>
      <c r="I37" s="125">
        <f t="shared" si="0"/>
        <v>214607961</v>
      </c>
      <c r="J37" s="126"/>
      <c r="K37" s="123">
        <f t="shared" si="1"/>
        <v>69.6974835465155</v>
      </c>
      <c r="L37" s="127"/>
      <c r="M37" s="127">
        <v>237.62564805600238</v>
      </c>
      <c r="N37" s="127"/>
      <c r="O37" s="123">
        <f t="shared" si="2"/>
        <v>-167.92816450948686</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208</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67</v>
      </c>
      <c r="D8" s="49"/>
      <c r="E8" s="49" t="s">
        <v>67</v>
      </c>
      <c r="F8" s="49"/>
      <c r="G8" s="104" t="s">
        <v>67</v>
      </c>
      <c r="H8" s="49"/>
      <c r="I8" s="49" t="s">
        <v>67</v>
      </c>
      <c r="J8" s="49"/>
      <c r="K8" s="105" t="s">
        <v>68</v>
      </c>
      <c r="L8" s="52"/>
      <c r="M8" s="90" t="s">
        <v>60</v>
      </c>
      <c r="N8" s="51"/>
      <c r="O8" s="89" t="s">
        <v>68</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682037</v>
      </c>
      <c r="D11" s="98"/>
      <c r="E11" s="108">
        <f>'Kosten absolut'!AX10</f>
        <v>80540969</v>
      </c>
      <c r="F11" s="108"/>
      <c r="G11" s="108">
        <f>Kobe!AX10</f>
        <v>19193951</v>
      </c>
      <c r="H11" s="85"/>
      <c r="I11" s="125">
        <f>E11-G11</f>
        <v>61347018</v>
      </c>
      <c r="J11" s="126"/>
      <c r="K11" s="123">
        <f>I11/C11</f>
        <v>89.946759486655409</v>
      </c>
      <c r="L11" s="123"/>
      <c r="M11" s="127">
        <v>227.51840537417607</v>
      </c>
      <c r="N11" s="123"/>
      <c r="O11" s="123">
        <f>K11-M11</f>
        <v>-137.57164588752067</v>
      </c>
      <c r="P11" s="96"/>
      <c r="R11" s="145"/>
    </row>
    <row r="12" spans="1:19" s="95" customFormat="1" x14ac:dyDescent="0.25">
      <c r="A12" s="94" t="s">
        <v>25</v>
      </c>
      <c r="B12" s="94"/>
      <c r="C12" s="85">
        <v>432489</v>
      </c>
      <c r="D12" s="98"/>
      <c r="E12" s="108">
        <f>'Kosten absolut'!AX11</f>
        <v>50370238</v>
      </c>
      <c r="F12" s="108"/>
      <c r="G12" s="108">
        <f>Kobe!AX11</f>
        <v>11548741</v>
      </c>
      <c r="H12" s="85"/>
      <c r="I12" s="125">
        <f t="shared" ref="I12:I37" si="0">E12-G12</f>
        <v>38821497</v>
      </c>
      <c r="J12" s="126"/>
      <c r="K12" s="123">
        <f t="shared" ref="K12:K37" si="1">I12/C12</f>
        <v>89.762969694026907</v>
      </c>
      <c r="L12" s="123"/>
      <c r="M12" s="127">
        <v>261.06626197401471</v>
      </c>
      <c r="N12" s="123"/>
      <c r="O12" s="123">
        <f t="shared" ref="O12:O37" si="2">K12-M12</f>
        <v>-171.3032922799878</v>
      </c>
      <c r="P12" s="97"/>
    </row>
    <row r="13" spans="1:19" s="95" customFormat="1" x14ac:dyDescent="0.25">
      <c r="A13" s="94" t="s">
        <v>26</v>
      </c>
      <c r="B13" s="94"/>
      <c r="C13" s="85">
        <v>169327</v>
      </c>
      <c r="D13" s="98"/>
      <c r="E13" s="108">
        <f>'Kosten absolut'!AX12</f>
        <v>14915135</v>
      </c>
      <c r="F13" s="108"/>
      <c r="G13" s="108">
        <f>Kobe!AX12</f>
        <v>3967101</v>
      </c>
      <c r="H13" s="85"/>
      <c r="I13" s="125">
        <f t="shared" si="0"/>
        <v>10948034</v>
      </c>
      <c r="J13" s="126"/>
      <c r="K13" s="123">
        <f t="shared" si="1"/>
        <v>64.656162336780312</v>
      </c>
      <c r="L13" s="123"/>
      <c r="M13" s="127">
        <v>201.19142016497509</v>
      </c>
      <c r="N13" s="123"/>
      <c r="O13" s="123">
        <f t="shared" si="2"/>
        <v>-136.53525782819477</v>
      </c>
      <c r="P13" s="97"/>
    </row>
    <row r="14" spans="1:19" s="95" customFormat="1" x14ac:dyDescent="0.25">
      <c r="A14" s="94" t="s">
        <v>27</v>
      </c>
      <c r="B14" s="94"/>
      <c r="C14" s="85">
        <v>15163</v>
      </c>
      <c r="D14" s="98"/>
      <c r="E14" s="108">
        <f>'Kosten absolut'!AX13</f>
        <v>1264529</v>
      </c>
      <c r="F14" s="108"/>
      <c r="G14" s="108">
        <f>Kobe!AX13</f>
        <v>403886</v>
      </c>
      <c r="H14" s="85"/>
      <c r="I14" s="125">
        <f t="shared" si="0"/>
        <v>860643</v>
      </c>
      <c r="J14" s="126"/>
      <c r="K14" s="123">
        <f t="shared" si="1"/>
        <v>56.759414363912157</v>
      </c>
      <c r="L14" s="123"/>
      <c r="M14" s="127">
        <v>196.88180810162586</v>
      </c>
      <c r="N14" s="123"/>
      <c r="O14" s="123">
        <f t="shared" si="2"/>
        <v>-140.12239373771371</v>
      </c>
      <c r="P14" s="97"/>
    </row>
    <row r="15" spans="1:19" s="95" customFormat="1" x14ac:dyDescent="0.25">
      <c r="A15" s="94" t="s">
        <v>28</v>
      </c>
      <c r="B15" s="94"/>
      <c r="C15" s="85">
        <v>71289</v>
      </c>
      <c r="D15" s="98"/>
      <c r="E15" s="108">
        <f>'Kosten absolut'!AX14</f>
        <v>6481685</v>
      </c>
      <c r="F15" s="108"/>
      <c r="G15" s="108">
        <f>Kobe!AX14</f>
        <v>1880165</v>
      </c>
      <c r="H15" s="85"/>
      <c r="I15" s="125">
        <f t="shared" si="0"/>
        <v>4601520</v>
      </c>
      <c r="J15" s="126"/>
      <c r="K15" s="123">
        <f t="shared" si="1"/>
        <v>64.547405630602199</v>
      </c>
      <c r="L15" s="123"/>
      <c r="M15" s="127">
        <v>195.98185553151399</v>
      </c>
      <c r="N15" s="123"/>
      <c r="O15" s="123">
        <f t="shared" si="2"/>
        <v>-131.43444990091177</v>
      </c>
      <c r="P15" s="97"/>
    </row>
    <row r="16" spans="1:19" s="95" customFormat="1" x14ac:dyDescent="0.25">
      <c r="A16" s="94" t="s">
        <v>29</v>
      </c>
      <c r="B16" s="94"/>
      <c r="C16" s="85">
        <v>15993</v>
      </c>
      <c r="D16" s="98"/>
      <c r="E16" s="108">
        <f>'Kosten absolut'!AX15</f>
        <v>1421050</v>
      </c>
      <c r="F16" s="108"/>
      <c r="G16" s="108">
        <f>Kobe!AX15</f>
        <v>373539</v>
      </c>
      <c r="H16" s="85"/>
      <c r="I16" s="125">
        <f t="shared" si="0"/>
        <v>1047511</v>
      </c>
      <c r="J16" s="126"/>
      <c r="K16" s="123">
        <f t="shared" si="1"/>
        <v>65.498092915650602</v>
      </c>
      <c r="L16" s="123"/>
      <c r="M16" s="127">
        <v>192.07759736840475</v>
      </c>
      <c r="N16" s="123"/>
      <c r="O16" s="123">
        <f t="shared" si="2"/>
        <v>-126.57950445275415</v>
      </c>
      <c r="P16" s="97"/>
    </row>
    <row r="17" spans="1:16" s="95" customFormat="1" x14ac:dyDescent="0.25">
      <c r="A17" s="94" t="s">
        <v>30</v>
      </c>
      <c r="B17" s="94"/>
      <c r="C17" s="85">
        <v>18974</v>
      </c>
      <c r="D17" s="98"/>
      <c r="E17" s="108">
        <f>'Kosten absolut'!AX16</f>
        <v>1354557</v>
      </c>
      <c r="F17" s="108"/>
      <c r="G17" s="108">
        <f>Kobe!AX16</f>
        <v>399926</v>
      </c>
      <c r="H17" s="85"/>
      <c r="I17" s="125">
        <f t="shared" si="0"/>
        <v>954631</v>
      </c>
      <c r="J17" s="126"/>
      <c r="K17" s="123">
        <f t="shared" si="1"/>
        <v>50.312585643512172</v>
      </c>
      <c r="L17" s="123"/>
      <c r="M17" s="127">
        <v>179.4601836330686</v>
      </c>
      <c r="N17" s="123"/>
      <c r="O17" s="123">
        <f t="shared" si="2"/>
        <v>-129.14759798955643</v>
      </c>
      <c r="P17" s="97"/>
    </row>
    <row r="18" spans="1:16" s="95" customFormat="1" x14ac:dyDescent="0.25">
      <c r="A18" s="94" t="s">
        <v>31</v>
      </c>
      <c r="B18" s="94"/>
      <c r="C18" s="85">
        <v>15765</v>
      </c>
      <c r="D18" s="98"/>
      <c r="E18" s="108">
        <f>'Kosten absolut'!AX17</f>
        <v>1717942</v>
      </c>
      <c r="F18" s="108"/>
      <c r="G18" s="108">
        <f>Kobe!AX17</f>
        <v>390686</v>
      </c>
      <c r="H18" s="85"/>
      <c r="I18" s="125">
        <f t="shared" si="0"/>
        <v>1327256</v>
      </c>
      <c r="J18" s="126"/>
      <c r="K18" s="123">
        <f t="shared" si="1"/>
        <v>84.190041230574053</v>
      </c>
      <c r="L18" s="123"/>
      <c r="M18" s="127">
        <v>194.82178204275743</v>
      </c>
      <c r="N18" s="123"/>
      <c r="O18" s="123">
        <f t="shared" si="2"/>
        <v>-110.63174081218338</v>
      </c>
      <c r="P18" s="97"/>
    </row>
    <row r="19" spans="1:16" s="95" customFormat="1" x14ac:dyDescent="0.25">
      <c r="A19" s="94" t="s">
        <v>32</v>
      </c>
      <c r="B19" s="94"/>
      <c r="C19" s="85">
        <v>60865</v>
      </c>
      <c r="D19" s="98"/>
      <c r="E19" s="108">
        <f>'Kosten absolut'!AX18</f>
        <v>5397381</v>
      </c>
      <c r="F19" s="108"/>
      <c r="G19" s="108">
        <f>Kobe!AX18</f>
        <v>1473221</v>
      </c>
      <c r="H19" s="85"/>
      <c r="I19" s="125">
        <f t="shared" si="0"/>
        <v>3924160</v>
      </c>
      <c r="J19" s="126"/>
      <c r="K19" s="123">
        <f t="shared" si="1"/>
        <v>64.473178345518775</v>
      </c>
      <c r="L19" s="123"/>
      <c r="M19" s="127">
        <v>193.28840267434069</v>
      </c>
      <c r="N19" s="123"/>
      <c r="O19" s="123">
        <f t="shared" si="2"/>
        <v>-128.8152243288219</v>
      </c>
      <c r="P19" s="97"/>
    </row>
    <row r="20" spans="1:16" s="95" customFormat="1" x14ac:dyDescent="0.25">
      <c r="A20" s="94" t="s">
        <v>33</v>
      </c>
      <c r="B20" s="94"/>
      <c r="C20" s="85">
        <v>129710</v>
      </c>
      <c r="D20" s="98"/>
      <c r="E20" s="108">
        <f>'Kosten absolut'!AX19</f>
        <v>13332123</v>
      </c>
      <c r="F20" s="108"/>
      <c r="G20" s="108">
        <f>Kobe!AX19</f>
        <v>3442947</v>
      </c>
      <c r="H20" s="85"/>
      <c r="I20" s="125">
        <f t="shared" si="0"/>
        <v>9889176</v>
      </c>
      <c r="J20" s="126"/>
      <c r="K20" s="123">
        <f t="shared" si="1"/>
        <v>76.240659933698254</v>
      </c>
      <c r="L20" s="123"/>
      <c r="M20" s="127">
        <v>226.89977583303562</v>
      </c>
      <c r="N20" s="123"/>
      <c r="O20" s="123">
        <f t="shared" si="2"/>
        <v>-150.65911589933737</v>
      </c>
      <c r="P20" s="97"/>
    </row>
    <row r="21" spans="1:16" s="95" customFormat="1" x14ac:dyDescent="0.25">
      <c r="A21" s="94" t="s">
        <v>34</v>
      </c>
      <c r="B21" s="94"/>
      <c r="C21" s="85">
        <v>112882</v>
      </c>
      <c r="D21" s="98"/>
      <c r="E21" s="108">
        <f>'Kosten absolut'!AX20</f>
        <v>11735104</v>
      </c>
      <c r="F21" s="108"/>
      <c r="G21" s="108">
        <f>Kobe!AX20</f>
        <v>2955606</v>
      </c>
      <c r="H21" s="85"/>
      <c r="I21" s="125">
        <f t="shared" si="0"/>
        <v>8779498</v>
      </c>
      <c r="J21" s="126"/>
      <c r="K21" s="123">
        <f t="shared" si="1"/>
        <v>77.775889867295049</v>
      </c>
      <c r="L21" s="123"/>
      <c r="M21" s="127">
        <v>229.40441708157729</v>
      </c>
      <c r="N21" s="123"/>
      <c r="O21" s="123">
        <f t="shared" si="2"/>
        <v>-151.62852721428226</v>
      </c>
      <c r="P21" s="97"/>
    </row>
    <row r="22" spans="1:16" s="95" customFormat="1" x14ac:dyDescent="0.25">
      <c r="A22" s="94" t="s">
        <v>35</v>
      </c>
      <c r="B22" s="94"/>
      <c r="C22" s="85">
        <v>80766</v>
      </c>
      <c r="D22" s="98"/>
      <c r="E22" s="108">
        <f>'Kosten absolut'!AX21</f>
        <v>12715249</v>
      </c>
      <c r="F22" s="108"/>
      <c r="G22" s="108">
        <f>Kobe!AX21</f>
        <v>2450072</v>
      </c>
      <c r="H22" s="85"/>
      <c r="I22" s="125">
        <f t="shared" si="0"/>
        <v>10265177</v>
      </c>
      <c r="J22" s="126"/>
      <c r="K22" s="123">
        <f t="shared" si="1"/>
        <v>127.09775152910878</v>
      </c>
      <c r="L22" s="123"/>
      <c r="M22" s="127">
        <v>327.13457403376202</v>
      </c>
      <c r="N22" s="123"/>
      <c r="O22" s="123">
        <f t="shared" si="2"/>
        <v>-200.03682250465323</v>
      </c>
      <c r="P22" s="97"/>
    </row>
    <row r="23" spans="1:16" s="95" customFormat="1" x14ac:dyDescent="0.25">
      <c r="A23" s="94" t="s">
        <v>36</v>
      </c>
      <c r="B23" s="94"/>
      <c r="C23" s="85">
        <v>121904</v>
      </c>
      <c r="D23" s="98"/>
      <c r="E23" s="108">
        <f>'Kosten absolut'!AX22</f>
        <v>14318861</v>
      </c>
      <c r="F23" s="108"/>
      <c r="G23" s="108">
        <f>Kobe!AX22</f>
        <v>3723280</v>
      </c>
      <c r="H23" s="85"/>
      <c r="I23" s="125">
        <f t="shared" si="0"/>
        <v>10595581</v>
      </c>
      <c r="J23" s="126"/>
      <c r="K23" s="123">
        <f t="shared" si="1"/>
        <v>86.917418624491404</v>
      </c>
      <c r="L23" s="123"/>
      <c r="M23" s="127">
        <v>243.03264566803776</v>
      </c>
      <c r="N23" s="123"/>
      <c r="O23" s="123">
        <f t="shared" si="2"/>
        <v>-156.11522704354635</v>
      </c>
      <c r="P23" s="97"/>
    </row>
    <row r="24" spans="1:16" s="95" customFormat="1" x14ac:dyDescent="0.25">
      <c r="A24" s="94" t="s">
        <v>37</v>
      </c>
      <c r="B24" s="94"/>
      <c r="C24" s="85">
        <v>31304</v>
      </c>
      <c r="D24" s="98"/>
      <c r="E24" s="108">
        <f>'Kosten absolut'!AX23</f>
        <v>3609818</v>
      </c>
      <c r="F24" s="108"/>
      <c r="G24" s="108">
        <f>Kobe!AX23</f>
        <v>781749</v>
      </c>
      <c r="H24" s="85"/>
      <c r="I24" s="125">
        <f t="shared" si="0"/>
        <v>2828069</v>
      </c>
      <c r="J24" s="126"/>
      <c r="K24" s="123">
        <f t="shared" si="1"/>
        <v>90.342096856631741</v>
      </c>
      <c r="L24" s="123"/>
      <c r="M24" s="127">
        <v>221.19453368998342</v>
      </c>
      <c r="N24" s="123"/>
      <c r="O24" s="123">
        <f t="shared" si="2"/>
        <v>-130.85243683335167</v>
      </c>
      <c r="P24" s="97"/>
    </row>
    <row r="25" spans="1:16" s="95" customFormat="1" x14ac:dyDescent="0.25">
      <c r="A25" s="94" t="s">
        <v>38</v>
      </c>
      <c r="B25" s="94"/>
      <c r="C25" s="85">
        <v>22683</v>
      </c>
      <c r="D25" s="98"/>
      <c r="E25" s="108">
        <f>'Kosten absolut'!AX24</f>
        <v>1833164</v>
      </c>
      <c r="F25" s="108"/>
      <c r="G25" s="108">
        <f>Kobe!AX24</f>
        <v>506547</v>
      </c>
      <c r="H25" s="85"/>
      <c r="I25" s="125">
        <f t="shared" si="0"/>
        <v>1326617</v>
      </c>
      <c r="J25" s="126"/>
      <c r="K25" s="123">
        <f t="shared" si="1"/>
        <v>58.485076929859368</v>
      </c>
      <c r="L25" s="123"/>
      <c r="M25" s="127">
        <v>180.87768235656205</v>
      </c>
      <c r="N25" s="123"/>
      <c r="O25" s="123">
        <f t="shared" si="2"/>
        <v>-122.39260542670269</v>
      </c>
      <c r="P25" s="97"/>
    </row>
    <row r="26" spans="1:16" s="95" customFormat="1" x14ac:dyDescent="0.25">
      <c r="A26" s="94" t="s">
        <v>39</v>
      </c>
      <c r="B26" s="94"/>
      <c r="C26" s="85">
        <v>6574</v>
      </c>
      <c r="D26" s="98"/>
      <c r="E26" s="108">
        <f>'Kosten absolut'!AX25</f>
        <v>400051</v>
      </c>
      <c r="F26" s="108"/>
      <c r="G26" s="108">
        <f>Kobe!AX25</f>
        <v>139318</v>
      </c>
      <c r="H26" s="85"/>
      <c r="I26" s="125">
        <f t="shared" si="0"/>
        <v>260733</v>
      </c>
      <c r="J26" s="126"/>
      <c r="K26" s="123">
        <f t="shared" si="1"/>
        <v>39.661241253422574</v>
      </c>
      <c r="L26" s="123"/>
      <c r="M26" s="127">
        <v>154.40533662208787</v>
      </c>
      <c r="N26" s="123"/>
      <c r="O26" s="123">
        <f t="shared" si="2"/>
        <v>-114.7440953686653</v>
      </c>
      <c r="P26" s="97"/>
    </row>
    <row r="27" spans="1:16" s="95" customFormat="1" x14ac:dyDescent="0.25">
      <c r="A27" s="94" t="s">
        <v>40</v>
      </c>
      <c r="B27" s="94"/>
      <c r="C27" s="85">
        <v>213008</v>
      </c>
      <c r="D27" s="98"/>
      <c r="E27" s="108">
        <f>'Kosten absolut'!AX26</f>
        <v>21255030</v>
      </c>
      <c r="F27" s="108"/>
      <c r="G27" s="108">
        <f>Kobe!AX26</f>
        <v>5482694</v>
      </c>
      <c r="H27" s="85"/>
      <c r="I27" s="125">
        <f t="shared" si="0"/>
        <v>15772336</v>
      </c>
      <c r="J27" s="126"/>
      <c r="K27" s="123">
        <f t="shared" si="1"/>
        <v>74.045744760760158</v>
      </c>
      <c r="L27" s="123"/>
      <c r="M27" s="127">
        <v>193.71739349680968</v>
      </c>
      <c r="N27" s="123"/>
      <c r="O27" s="123">
        <f t="shared" si="2"/>
        <v>-119.67164873604952</v>
      </c>
      <c r="P27" s="97"/>
    </row>
    <row r="28" spans="1:16" s="95" customFormat="1" x14ac:dyDescent="0.25">
      <c r="A28" s="94" t="s">
        <v>41</v>
      </c>
      <c r="B28" s="94"/>
      <c r="C28" s="85">
        <v>93559</v>
      </c>
      <c r="D28" s="98"/>
      <c r="E28" s="108">
        <f>'Kosten absolut'!AX27</f>
        <v>8862454</v>
      </c>
      <c r="F28" s="108"/>
      <c r="G28" s="108">
        <f>Kobe!AX27</f>
        <v>2210014</v>
      </c>
      <c r="H28" s="85"/>
      <c r="I28" s="125">
        <f t="shared" si="0"/>
        <v>6652440</v>
      </c>
      <c r="J28" s="126"/>
      <c r="K28" s="123">
        <f t="shared" si="1"/>
        <v>71.104223003666135</v>
      </c>
      <c r="L28" s="123"/>
      <c r="M28" s="127">
        <v>202.97828802721017</v>
      </c>
      <c r="N28" s="123"/>
      <c r="O28" s="123">
        <f t="shared" si="2"/>
        <v>-131.87406502354403</v>
      </c>
      <c r="P28" s="97"/>
    </row>
    <row r="29" spans="1:16" s="95" customFormat="1" x14ac:dyDescent="0.25">
      <c r="A29" s="94" t="s">
        <v>42</v>
      </c>
      <c r="B29" s="94"/>
      <c r="C29" s="85">
        <v>277521</v>
      </c>
      <c r="D29" s="98"/>
      <c r="E29" s="108">
        <f>'Kosten absolut'!AX28</f>
        <v>28271876</v>
      </c>
      <c r="F29" s="108"/>
      <c r="G29" s="108">
        <f>Kobe!AX28</f>
        <v>7031074</v>
      </c>
      <c r="H29" s="85"/>
      <c r="I29" s="125">
        <f t="shared" si="0"/>
        <v>21240802</v>
      </c>
      <c r="J29" s="126"/>
      <c r="K29" s="123">
        <f t="shared" si="1"/>
        <v>76.537638593115474</v>
      </c>
      <c r="L29" s="123"/>
      <c r="M29" s="127">
        <v>209.39909570727622</v>
      </c>
      <c r="N29" s="123"/>
      <c r="O29" s="123">
        <f t="shared" si="2"/>
        <v>-132.86145711416074</v>
      </c>
      <c r="P29" s="97"/>
    </row>
    <row r="30" spans="1:16" s="95" customFormat="1" x14ac:dyDescent="0.25">
      <c r="A30" s="94" t="s">
        <v>43</v>
      </c>
      <c r="B30" s="94"/>
      <c r="C30" s="85">
        <v>109683</v>
      </c>
      <c r="D30" s="98"/>
      <c r="E30" s="108">
        <f>'Kosten absolut'!AX29</f>
        <v>10927325</v>
      </c>
      <c r="F30" s="108"/>
      <c r="G30" s="108">
        <f>Kobe!AX29</f>
        <v>2733928</v>
      </c>
      <c r="H30" s="85"/>
      <c r="I30" s="125">
        <f t="shared" si="0"/>
        <v>8193397</v>
      </c>
      <c r="J30" s="126"/>
      <c r="K30" s="123">
        <f t="shared" si="1"/>
        <v>74.700701111384632</v>
      </c>
      <c r="L30" s="123"/>
      <c r="M30" s="127">
        <v>201.63754339313749</v>
      </c>
      <c r="N30" s="123"/>
      <c r="O30" s="123">
        <f t="shared" si="2"/>
        <v>-126.93684228175286</v>
      </c>
      <c r="P30" s="97"/>
    </row>
    <row r="31" spans="1:16" s="95" customFormat="1" x14ac:dyDescent="0.25">
      <c r="A31" s="94" t="s">
        <v>44</v>
      </c>
      <c r="B31" s="94"/>
      <c r="C31" s="85">
        <v>154633</v>
      </c>
      <c r="D31" s="98"/>
      <c r="E31" s="108">
        <f>'Kosten absolut'!AX30</f>
        <v>16385659</v>
      </c>
      <c r="F31" s="108"/>
      <c r="G31" s="108">
        <f>Kobe!AX30</f>
        <v>4534097</v>
      </c>
      <c r="H31" s="85"/>
      <c r="I31" s="125">
        <f t="shared" si="0"/>
        <v>11851562</v>
      </c>
      <c r="J31" s="126"/>
      <c r="K31" s="123">
        <f t="shared" si="1"/>
        <v>76.643161550251236</v>
      </c>
      <c r="L31" s="123"/>
      <c r="M31" s="127">
        <v>275.95750827317556</v>
      </c>
      <c r="N31" s="123"/>
      <c r="O31" s="123">
        <f t="shared" si="2"/>
        <v>-199.31434672292431</v>
      </c>
      <c r="P31" s="97"/>
    </row>
    <row r="32" spans="1:16" s="95" customFormat="1" x14ac:dyDescent="0.25">
      <c r="A32" s="94" t="s">
        <v>45</v>
      </c>
      <c r="B32" s="94"/>
      <c r="C32" s="85">
        <v>302003</v>
      </c>
      <c r="D32" s="98"/>
      <c r="E32" s="108">
        <f>'Kosten absolut'!AX31</f>
        <v>36711512</v>
      </c>
      <c r="F32" s="108"/>
      <c r="G32" s="108">
        <f>Kobe!AX31</f>
        <v>8758251</v>
      </c>
      <c r="H32" s="85"/>
      <c r="I32" s="125">
        <f t="shared" si="0"/>
        <v>27953261</v>
      </c>
      <c r="J32" s="126"/>
      <c r="K32" s="123">
        <f t="shared" si="1"/>
        <v>92.559547421714356</v>
      </c>
      <c r="L32" s="123"/>
      <c r="M32" s="127">
        <v>274.26870123787285</v>
      </c>
      <c r="N32" s="123"/>
      <c r="O32" s="123">
        <f t="shared" si="2"/>
        <v>-181.7091538161585</v>
      </c>
      <c r="P32" s="97"/>
    </row>
    <row r="33" spans="1:16" s="95" customFormat="1" x14ac:dyDescent="0.25">
      <c r="A33" s="94" t="s">
        <v>46</v>
      </c>
      <c r="B33" s="94"/>
      <c r="C33" s="85">
        <v>140880</v>
      </c>
      <c r="D33" s="98"/>
      <c r="E33" s="108">
        <f>'Kosten absolut'!AX32</f>
        <v>13601505</v>
      </c>
      <c r="F33" s="108"/>
      <c r="G33" s="108">
        <f>Kobe!AX32</f>
        <v>3387047</v>
      </c>
      <c r="H33" s="85"/>
      <c r="I33" s="125">
        <f t="shared" si="0"/>
        <v>10214458</v>
      </c>
      <c r="J33" s="126"/>
      <c r="K33" s="123">
        <f t="shared" si="1"/>
        <v>72.50467064168086</v>
      </c>
      <c r="L33" s="123"/>
      <c r="M33" s="127">
        <v>215.60181916223522</v>
      </c>
      <c r="N33" s="123"/>
      <c r="O33" s="123">
        <f t="shared" si="2"/>
        <v>-143.09714852055436</v>
      </c>
      <c r="P33" s="97"/>
    </row>
    <row r="34" spans="1:16" s="95" customFormat="1" x14ac:dyDescent="0.25">
      <c r="A34" s="94" t="s">
        <v>47</v>
      </c>
      <c r="B34" s="94"/>
      <c r="C34" s="85">
        <v>78532</v>
      </c>
      <c r="D34" s="98"/>
      <c r="E34" s="108">
        <f>'Kosten absolut'!AX33</f>
        <v>8750527</v>
      </c>
      <c r="F34" s="108"/>
      <c r="G34" s="108">
        <f>Kobe!AX33</f>
        <v>1890242</v>
      </c>
      <c r="H34" s="85"/>
      <c r="I34" s="125">
        <f t="shared" si="0"/>
        <v>6860285</v>
      </c>
      <c r="J34" s="126"/>
      <c r="K34" s="123">
        <f t="shared" si="1"/>
        <v>87.356555289563488</v>
      </c>
      <c r="L34" s="123"/>
      <c r="M34" s="127">
        <v>255.69187098114762</v>
      </c>
      <c r="N34" s="123"/>
      <c r="O34" s="123">
        <f t="shared" si="2"/>
        <v>-168.33531569158413</v>
      </c>
      <c r="P34" s="97"/>
    </row>
    <row r="35" spans="1:16" s="95" customFormat="1" x14ac:dyDescent="0.25">
      <c r="A35" s="94" t="s">
        <v>48</v>
      </c>
      <c r="B35" s="94"/>
      <c r="C35" s="85">
        <v>189932</v>
      </c>
      <c r="D35" s="98"/>
      <c r="E35" s="108">
        <f>'Kosten absolut'!AX34</f>
        <v>30115009</v>
      </c>
      <c r="F35" s="108"/>
      <c r="G35" s="108">
        <f>Kobe!AX34</f>
        <v>6038486</v>
      </c>
      <c r="H35" s="85"/>
      <c r="I35" s="125">
        <f t="shared" si="0"/>
        <v>24076523</v>
      </c>
      <c r="J35" s="126"/>
      <c r="K35" s="123">
        <f t="shared" si="1"/>
        <v>126.76391024156014</v>
      </c>
      <c r="L35" s="123"/>
      <c r="M35" s="127">
        <v>315.03282151326431</v>
      </c>
      <c r="N35" s="123"/>
      <c r="O35" s="123">
        <f t="shared" si="2"/>
        <v>-188.26891127170416</v>
      </c>
      <c r="P35" s="97"/>
    </row>
    <row r="36" spans="1:16" s="95" customFormat="1" x14ac:dyDescent="0.25">
      <c r="A36" s="94" t="s">
        <v>49</v>
      </c>
      <c r="B36" s="94"/>
      <c r="C36" s="85">
        <v>29002</v>
      </c>
      <c r="D36" s="98"/>
      <c r="E36" s="108">
        <f>'Kosten absolut'!AX35</f>
        <v>3476576</v>
      </c>
      <c r="F36" s="108"/>
      <c r="G36" s="108">
        <f>Kobe!AX35</f>
        <v>782917</v>
      </c>
      <c r="H36" s="85"/>
      <c r="I36" s="125">
        <f t="shared" si="0"/>
        <v>2693659</v>
      </c>
      <c r="J36" s="126"/>
      <c r="K36" s="123">
        <f t="shared" si="1"/>
        <v>92.878387697400186</v>
      </c>
      <c r="L36" s="123"/>
      <c r="M36" s="127">
        <v>254.42933709319669</v>
      </c>
      <c r="N36" s="123"/>
      <c r="O36" s="123">
        <f t="shared" si="2"/>
        <v>-161.55094939579652</v>
      </c>
      <c r="P36" s="97"/>
    </row>
    <row r="37" spans="1:16" s="95" customFormat="1" x14ac:dyDescent="0.25">
      <c r="A37" s="95" t="s">
        <v>50</v>
      </c>
      <c r="C37" s="85">
        <f>SUM(C11:C36)</f>
        <v>3576478</v>
      </c>
      <c r="D37" s="85"/>
      <c r="E37" s="108">
        <f>'Kosten absolut'!AX36</f>
        <v>399765329</v>
      </c>
      <c r="F37" s="85"/>
      <c r="G37" s="108">
        <f>Kobe!AX36</f>
        <v>96479485</v>
      </c>
      <c r="H37" s="85"/>
      <c r="I37" s="125">
        <f t="shared" si="0"/>
        <v>303285844</v>
      </c>
      <c r="J37" s="126"/>
      <c r="K37" s="123">
        <f t="shared" si="1"/>
        <v>84.800142486546818</v>
      </c>
      <c r="L37" s="127"/>
      <c r="M37" s="127">
        <v>237.62564805600238</v>
      </c>
      <c r="N37" s="127"/>
      <c r="O37" s="123">
        <f t="shared" si="2"/>
        <v>-152.82550556945557</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209</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69</v>
      </c>
      <c r="D8" s="49"/>
      <c r="E8" s="49" t="s">
        <v>69</v>
      </c>
      <c r="F8" s="49"/>
      <c r="G8" s="104" t="s">
        <v>69</v>
      </c>
      <c r="H8" s="49"/>
      <c r="I8" s="49" t="s">
        <v>69</v>
      </c>
      <c r="J8" s="49"/>
      <c r="K8" s="105" t="s">
        <v>70</v>
      </c>
      <c r="L8" s="52"/>
      <c r="M8" s="90" t="s">
        <v>60</v>
      </c>
      <c r="N8" s="51"/>
      <c r="O8" s="89" t="s">
        <v>70</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86"/>
      <c r="P10" s="53"/>
    </row>
    <row r="11" spans="1:19" s="95" customFormat="1" x14ac:dyDescent="0.25">
      <c r="A11" s="94" t="s">
        <v>24</v>
      </c>
      <c r="B11" s="94"/>
      <c r="C11" s="85">
        <v>701354</v>
      </c>
      <c r="D11" s="98"/>
      <c r="E11" s="108">
        <f>'Kosten absolut'!AZ10</f>
        <v>99067718</v>
      </c>
      <c r="F11" s="108"/>
      <c r="G11" s="108">
        <f>Kobe!AZ10</f>
        <v>21101399</v>
      </c>
      <c r="H11" s="85"/>
      <c r="I11" s="125">
        <f>E11-G11</f>
        <v>77966319</v>
      </c>
      <c r="J11" s="126"/>
      <c r="K11" s="123">
        <f>I11/C11</f>
        <v>111.16543001109282</v>
      </c>
      <c r="L11" s="123"/>
      <c r="M11" s="127">
        <v>227.51840537417607</v>
      </c>
      <c r="N11" s="123"/>
      <c r="O11" s="123">
        <f>K11-M11</f>
        <v>-116.35297536308325</v>
      </c>
      <c r="P11" s="96"/>
      <c r="R11" s="145"/>
    </row>
    <row r="12" spans="1:19" s="95" customFormat="1" x14ac:dyDescent="0.25">
      <c r="A12" s="94" t="s">
        <v>25</v>
      </c>
      <c r="B12" s="94"/>
      <c r="C12" s="85">
        <v>471072</v>
      </c>
      <c r="D12" s="98"/>
      <c r="E12" s="108">
        <f>'Kosten absolut'!AZ11</f>
        <v>67266430</v>
      </c>
      <c r="F12" s="108"/>
      <c r="G12" s="108">
        <f>Kobe!AZ11</f>
        <v>13809586</v>
      </c>
      <c r="H12" s="85"/>
      <c r="I12" s="125">
        <f t="shared" ref="I12:I37" si="0">E12-G12</f>
        <v>53456844</v>
      </c>
      <c r="J12" s="126"/>
      <c r="K12" s="123">
        <f t="shared" ref="K12:K37" si="1">I12/C12</f>
        <v>113.47913694721827</v>
      </c>
      <c r="L12" s="123"/>
      <c r="M12" s="127">
        <v>261.06626197401471</v>
      </c>
      <c r="N12" s="123"/>
      <c r="O12" s="123">
        <f t="shared" ref="O12:O37" si="2">K12-M12</f>
        <v>-147.58712502679646</v>
      </c>
      <c r="P12" s="97"/>
    </row>
    <row r="13" spans="1:19" s="95" customFormat="1" x14ac:dyDescent="0.25">
      <c r="A13" s="94" t="s">
        <v>26</v>
      </c>
      <c r="B13" s="94"/>
      <c r="C13" s="85">
        <v>189535</v>
      </c>
      <c r="D13" s="98"/>
      <c r="E13" s="108">
        <f>'Kosten absolut'!AZ12</f>
        <v>19590584</v>
      </c>
      <c r="F13" s="108"/>
      <c r="G13" s="108">
        <f>Kobe!AZ12</f>
        <v>4790305</v>
      </c>
      <c r="H13" s="85"/>
      <c r="I13" s="125">
        <f t="shared" si="0"/>
        <v>14800279</v>
      </c>
      <c r="J13" s="126"/>
      <c r="K13" s="123">
        <f t="shared" si="1"/>
        <v>78.08731368876461</v>
      </c>
      <c r="L13" s="123"/>
      <c r="M13" s="127">
        <v>201.19142016497509</v>
      </c>
      <c r="N13" s="123"/>
      <c r="O13" s="123">
        <f t="shared" si="2"/>
        <v>-123.10410647621048</v>
      </c>
      <c r="P13" s="97"/>
    </row>
    <row r="14" spans="1:19" s="95" customFormat="1" x14ac:dyDescent="0.25">
      <c r="A14" s="94" t="s">
        <v>27</v>
      </c>
      <c r="B14" s="94"/>
      <c r="C14" s="85">
        <v>16711</v>
      </c>
      <c r="D14" s="98"/>
      <c r="E14" s="108">
        <f>'Kosten absolut'!AZ13</f>
        <v>1514638</v>
      </c>
      <c r="F14" s="108"/>
      <c r="G14" s="108">
        <f>Kobe!AZ13</f>
        <v>423883</v>
      </c>
      <c r="H14" s="85"/>
      <c r="I14" s="125">
        <f t="shared" si="0"/>
        <v>1090755</v>
      </c>
      <c r="J14" s="126"/>
      <c r="K14" s="123">
        <f t="shared" si="1"/>
        <v>65.27167733828017</v>
      </c>
      <c r="L14" s="123"/>
      <c r="M14" s="127">
        <v>196.88180810162586</v>
      </c>
      <c r="N14" s="123"/>
      <c r="O14" s="123">
        <f t="shared" si="2"/>
        <v>-131.61013076334569</v>
      </c>
      <c r="P14" s="97"/>
    </row>
    <row r="15" spans="1:19" s="95" customFormat="1" x14ac:dyDescent="0.25">
      <c r="A15" s="94" t="s">
        <v>28</v>
      </c>
      <c r="B15" s="94"/>
      <c r="C15" s="85">
        <v>80308</v>
      </c>
      <c r="D15" s="98"/>
      <c r="E15" s="108">
        <f>'Kosten absolut'!AZ14</f>
        <v>8831390</v>
      </c>
      <c r="F15" s="108"/>
      <c r="G15" s="108">
        <f>Kobe!AZ14</f>
        <v>2303216</v>
      </c>
      <c r="H15" s="85"/>
      <c r="I15" s="125">
        <f t="shared" si="0"/>
        <v>6528174</v>
      </c>
      <c r="J15" s="126"/>
      <c r="K15" s="123">
        <f t="shared" si="1"/>
        <v>81.289211535587981</v>
      </c>
      <c r="L15" s="123"/>
      <c r="M15" s="127">
        <v>195.98185553151399</v>
      </c>
      <c r="N15" s="123"/>
      <c r="O15" s="123">
        <f t="shared" si="2"/>
        <v>-114.69264399592601</v>
      </c>
      <c r="P15" s="97"/>
    </row>
    <row r="16" spans="1:19" s="95" customFormat="1" x14ac:dyDescent="0.25">
      <c r="A16" s="94" t="s">
        <v>29</v>
      </c>
      <c r="B16" s="94"/>
      <c r="C16" s="85">
        <v>18439</v>
      </c>
      <c r="D16" s="98"/>
      <c r="E16" s="108">
        <f>'Kosten absolut'!AZ15</f>
        <v>2272767</v>
      </c>
      <c r="F16" s="108"/>
      <c r="G16" s="108">
        <f>Kobe!AZ15</f>
        <v>503542</v>
      </c>
      <c r="H16" s="85"/>
      <c r="I16" s="125">
        <f t="shared" si="0"/>
        <v>1769225</v>
      </c>
      <c r="J16" s="126"/>
      <c r="K16" s="123">
        <f t="shared" si="1"/>
        <v>95.950159986984104</v>
      </c>
      <c r="L16" s="123"/>
      <c r="M16" s="127">
        <v>192.07759736840475</v>
      </c>
      <c r="N16" s="123"/>
      <c r="O16" s="123">
        <f t="shared" si="2"/>
        <v>-96.127437381420648</v>
      </c>
      <c r="P16" s="97"/>
    </row>
    <row r="17" spans="1:16" s="95" customFormat="1" x14ac:dyDescent="0.25">
      <c r="A17" s="94" t="s">
        <v>30</v>
      </c>
      <c r="B17" s="94"/>
      <c r="C17" s="85">
        <v>22742</v>
      </c>
      <c r="D17" s="98"/>
      <c r="E17" s="108">
        <f>'Kosten absolut'!AZ16</f>
        <v>1997803</v>
      </c>
      <c r="F17" s="108"/>
      <c r="G17" s="108">
        <f>Kobe!AZ16</f>
        <v>545748</v>
      </c>
      <c r="H17" s="85"/>
      <c r="I17" s="125">
        <f t="shared" si="0"/>
        <v>1452055</v>
      </c>
      <c r="J17" s="126"/>
      <c r="K17" s="123">
        <f t="shared" si="1"/>
        <v>63.849045818309733</v>
      </c>
      <c r="L17" s="123"/>
      <c r="M17" s="127">
        <v>179.4601836330686</v>
      </c>
      <c r="N17" s="123"/>
      <c r="O17" s="123">
        <f t="shared" si="2"/>
        <v>-115.61113781475886</v>
      </c>
      <c r="P17" s="97"/>
    </row>
    <row r="18" spans="1:16" s="95" customFormat="1" x14ac:dyDescent="0.25">
      <c r="A18" s="94" t="s">
        <v>31</v>
      </c>
      <c r="B18" s="94"/>
      <c r="C18" s="85">
        <v>19013</v>
      </c>
      <c r="D18" s="98"/>
      <c r="E18" s="108">
        <f>'Kosten absolut'!AZ17</f>
        <v>2318565</v>
      </c>
      <c r="F18" s="108"/>
      <c r="G18" s="108">
        <f>Kobe!AZ17</f>
        <v>523540</v>
      </c>
      <c r="H18" s="85"/>
      <c r="I18" s="125">
        <f t="shared" si="0"/>
        <v>1795025</v>
      </c>
      <c r="J18" s="126"/>
      <c r="K18" s="123">
        <f t="shared" si="1"/>
        <v>94.410403408194398</v>
      </c>
      <c r="L18" s="123"/>
      <c r="M18" s="127">
        <v>194.82178204275743</v>
      </c>
      <c r="N18" s="123"/>
      <c r="O18" s="123">
        <f t="shared" si="2"/>
        <v>-100.41137863456304</v>
      </c>
      <c r="P18" s="97"/>
    </row>
    <row r="19" spans="1:16" s="95" customFormat="1" x14ac:dyDescent="0.25">
      <c r="A19" s="94" t="s">
        <v>32</v>
      </c>
      <c r="B19" s="94"/>
      <c r="C19" s="85">
        <v>64253</v>
      </c>
      <c r="D19" s="98"/>
      <c r="E19" s="108">
        <f>'Kosten absolut'!AZ18</f>
        <v>6403900</v>
      </c>
      <c r="F19" s="108"/>
      <c r="G19" s="108">
        <f>Kobe!AZ18</f>
        <v>1631854</v>
      </c>
      <c r="H19" s="85"/>
      <c r="I19" s="125">
        <f t="shared" si="0"/>
        <v>4772046</v>
      </c>
      <c r="J19" s="126"/>
      <c r="K19" s="123">
        <f t="shared" si="1"/>
        <v>74.2696216519073</v>
      </c>
      <c r="L19" s="123"/>
      <c r="M19" s="127">
        <v>193.28840267434069</v>
      </c>
      <c r="N19" s="123"/>
      <c r="O19" s="123">
        <f t="shared" si="2"/>
        <v>-119.01878102243339</v>
      </c>
      <c r="P19" s="97"/>
    </row>
    <row r="20" spans="1:16" s="95" customFormat="1" x14ac:dyDescent="0.25">
      <c r="A20" s="94" t="s">
        <v>33</v>
      </c>
      <c r="B20" s="94"/>
      <c r="C20" s="85">
        <v>140949</v>
      </c>
      <c r="D20" s="98"/>
      <c r="E20" s="108">
        <f>'Kosten absolut'!AZ19</f>
        <v>18470888</v>
      </c>
      <c r="F20" s="108"/>
      <c r="G20" s="108">
        <f>Kobe!AZ19</f>
        <v>4211863</v>
      </c>
      <c r="H20" s="85"/>
      <c r="I20" s="125">
        <f t="shared" si="0"/>
        <v>14259025</v>
      </c>
      <c r="J20" s="126"/>
      <c r="K20" s="123">
        <f t="shared" si="1"/>
        <v>101.16442826838076</v>
      </c>
      <c r="L20" s="123"/>
      <c r="M20" s="127">
        <v>226.89977583303562</v>
      </c>
      <c r="N20" s="123"/>
      <c r="O20" s="123">
        <f t="shared" si="2"/>
        <v>-125.73534756465486</v>
      </c>
      <c r="P20" s="97"/>
    </row>
    <row r="21" spans="1:16" s="95" customFormat="1" x14ac:dyDescent="0.25">
      <c r="A21" s="94" t="s">
        <v>34</v>
      </c>
      <c r="B21" s="94"/>
      <c r="C21" s="85">
        <v>131626</v>
      </c>
      <c r="D21" s="98"/>
      <c r="E21" s="108">
        <f>'Kosten absolut'!AZ20</f>
        <v>17825111</v>
      </c>
      <c r="F21" s="108"/>
      <c r="G21" s="108">
        <f>Kobe!AZ20</f>
        <v>3803916</v>
      </c>
      <c r="H21" s="85"/>
      <c r="I21" s="125">
        <f t="shared" si="0"/>
        <v>14021195</v>
      </c>
      <c r="J21" s="126"/>
      <c r="K21" s="123">
        <f t="shared" si="1"/>
        <v>106.52298937899808</v>
      </c>
      <c r="L21" s="123"/>
      <c r="M21" s="127">
        <v>229.40441708157729</v>
      </c>
      <c r="N21" s="123"/>
      <c r="O21" s="123">
        <f t="shared" si="2"/>
        <v>-122.88142770257922</v>
      </c>
      <c r="P21" s="97"/>
    </row>
    <row r="22" spans="1:16" s="95" customFormat="1" x14ac:dyDescent="0.25">
      <c r="A22" s="94" t="s">
        <v>35</v>
      </c>
      <c r="B22" s="94"/>
      <c r="C22" s="85">
        <v>89859</v>
      </c>
      <c r="D22" s="98"/>
      <c r="E22" s="108">
        <f>'Kosten absolut'!AZ21</f>
        <v>16404958</v>
      </c>
      <c r="F22" s="108"/>
      <c r="G22" s="108">
        <f>Kobe!AZ21</f>
        <v>2932861</v>
      </c>
      <c r="H22" s="85"/>
      <c r="I22" s="125">
        <f t="shared" si="0"/>
        <v>13472097</v>
      </c>
      <c r="J22" s="126"/>
      <c r="K22" s="123">
        <f t="shared" si="1"/>
        <v>149.9248489299903</v>
      </c>
      <c r="L22" s="123"/>
      <c r="M22" s="127">
        <v>327.13457403376202</v>
      </c>
      <c r="N22" s="123"/>
      <c r="O22" s="123">
        <f t="shared" si="2"/>
        <v>-177.20972510377172</v>
      </c>
      <c r="P22" s="97"/>
    </row>
    <row r="23" spans="1:16" s="95" customFormat="1" x14ac:dyDescent="0.25">
      <c r="A23" s="94" t="s">
        <v>36</v>
      </c>
      <c r="B23" s="94"/>
      <c r="C23" s="85">
        <v>137463</v>
      </c>
      <c r="D23" s="98"/>
      <c r="E23" s="108">
        <f>'Kosten absolut'!AZ22</f>
        <v>18572368</v>
      </c>
      <c r="F23" s="108"/>
      <c r="G23" s="108">
        <f>Kobe!AZ22</f>
        <v>4433594</v>
      </c>
      <c r="H23" s="85"/>
      <c r="I23" s="125">
        <f t="shared" si="0"/>
        <v>14138774</v>
      </c>
      <c r="J23" s="126"/>
      <c r="K23" s="123">
        <f t="shared" si="1"/>
        <v>102.85512465172447</v>
      </c>
      <c r="L23" s="123"/>
      <c r="M23" s="127">
        <v>243.03264566803776</v>
      </c>
      <c r="N23" s="123"/>
      <c r="O23" s="123">
        <f t="shared" si="2"/>
        <v>-140.17752101631328</v>
      </c>
      <c r="P23" s="97"/>
    </row>
    <row r="24" spans="1:16" s="95" customFormat="1" x14ac:dyDescent="0.25">
      <c r="A24" s="94" t="s">
        <v>37</v>
      </c>
      <c r="B24" s="94"/>
      <c r="C24" s="85">
        <v>38079</v>
      </c>
      <c r="D24" s="98"/>
      <c r="E24" s="108">
        <f>'Kosten absolut'!AZ23</f>
        <v>3756857</v>
      </c>
      <c r="F24" s="108"/>
      <c r="G24" s="108">
        <f>Kobe!AZ23</f>
        <v>1012652</v>
      </c>
      <c r="H24" s="85"/>
      <c r="I24" s="125">
        <f t="shared" si="0"/>
        <v>2744205</v>
      </c>
      <c r="J24" s="126"/>
      <c r="K24" s="123">
        <f t="shared" si="1"/>
        <v>72.066099424879852</v>
      </c>
      <c r="L24" s="123"/>
      <c r="M24" s="127">
        <v>221.19453368998342</v>
      </c>
      <c r="N24" s="123"/>
      <c r="O24" s="123">
        <f t="shared" si="2"/>
        <v>-149.12843426510358</v>
      </c>
      <c r="P24" s="97"/>
    </row>
    <row r="25" spans="1:16" s="95" customFormat="1" x14ac:dyDescent="0.25">
      <c r="A25" s="94" t="s">
        <v>38</v>
      </c>
      <c r="B25" s="94"/>
      <c r="C25" s="85">
        <v>27106</v>
      </c>
      <c r="D25" s="98"/>
      <c r="E25" s="108">
        <f>'Kosten absolut'!AZ24</f>
        <v>2963643</v>
      </c>
      <c r="F25" s="108"/>
      <c r="G25" s="108">
        <f>Kobe!AZ24</f>
        <v>667268</v>
      </c>
      <c r="H25" s="85"/>
      <c r="I25" s="125">
        <f t="shared" si="0"/>
        <v>2296375</v>
      </c>
      <c r="J25" s="126"/>
      <c r="K25" s="123">
        <f t="shared" si="1"/>
        <v>84.718328045451187</v>
      </c>
      <c r="L25" s="123"/>
      <c r="M25" s="127">
        <v>180.87768235656205</v>
      </c>
      <c r="N25" s="123"/>
      <c r="O25" s="123">
        <f t="shared" si="2"/>
        <v>-96.15935431111086</v>
      </c>
      <c r="P25" s="97"/>
    </row>
    <row r="26" spans="1:16" s="95" customFormat="1" x14ac:dyDescent="0.25">
      <c r="A26" s="94" t="s">
        <v>39</v>
      </c>
      <c r="B26" s="94"/>
      <c r="C26" s="85">
        <v>7585</v>
      </c>
      <c r="D26" s="98"/>
      <c r="E26" s="108">
        <f>'Kosten absolut'!AZ25</f>
        <v>590024</v>
      </c>
      <c r="F26" s="108"/>
      <c r="G26" s="108">
        <f>Kobe!AZ25</f>
        <v>177777</v>
      </c>
      <c r="H26" s="85"/>
      <c r="I26" s="125">
        <f t="shared" si="0"/>
        <v>412247</v>
      </c>
      <c r="J26" s="126"/>
      <c r="K26" s="123">
        <f t="shared" si="1"/>
        <v>54.350296638101518</v>
      </c>
      <c r="L26" s="123"/>
      <c r="M26" s="127">
        <v>154.40533662208787</v>
      </c>
      <c r="N26" s="123"/>
      <c r="O26" s="123">
        <f t="shared" si="2"/>
        <v>-100.05503998398635</v>
      </c>
      <c r="P26" s="97"/>
    </row>
    <row r="27" spans="1:16" s="95" customFormat="1" x14ac:dyDescent="0.25">
      <c r="A27" s="94" t="s">
        <v>40</v>
      </c>
      <c r="B27" s="94"/>
      <c r="C27" s="85">
        <v>235864</v>
      </c>
      <c r="D27" s="98"/>
      <c r="E27" s="108">
        <f>'Kosten absolut'!AZ26</f>
        <v>27764329</v>
      </c>
      <c r="F27" s="108"/>
      <c r="G27" s="108">
        <f>Kobe!AZ26</f>
        <v>6404878</v>
      </c>
      <c r="H27" s="85"/>
      <c r="I27" s="125">
        <f t="shared" si="0"/>
        <v>21359451</v>
      </c>
      <c r="J27" s="126"/>
      <c r="K27" s="123">
        <f t="shared" si="1"/>
        <v>90.558334463928361</v>
      </c>
      <c r="L27" s="123"/>
      <c r="M27" s="127">
        <v>193.71739349680968</v>
      </c>
      <c r="N27" s="123"/>
      <c r="O27" s="123">
        <f t="shared" si="2"/>
        <v>-103.15905903288132</v>
      </c>
      <c r="P27" s="97"/>
    </row>
    <row r="28" spans="1:16" s="95" customFormat="1" x14ac:dyDescent="0.25">
      <c r="A28" s="94" t="s">
        <v>41</v>
      </c>
      <c r="B28" s="94"/>
      <c r="C28" s="85">
        <v>100470</v>
      </c>
      <c r="D28" s="98"/>
      <c r="E28" s="108">
        <f>'Kosten absolut'!AZ27</f>
        <v>10569663</v>
      </c>
      <c r="F28" s="108"/>
      <c r="G28" s="108">
        <f>Kobe!AZ27</f>
        <v>2462057</v>
      </c>
      <c r="H28" s="85"/>
      <c r="I28" s="125">
        <f t="shared" si="0"/>
        <v>8107606</v>
      </c>
      <c r="J28" s="126"/>
      <c r="K28" s="123">
        <f t="shared" si="1"/>
        <v>80.696785109983082</v>
      </c>
      <c r="L28" s="123"/>
      <c r="M28" s="127">
        <v>202.97828802721017</v>
      </c>
      <c r="N28" s="123"/>
      <c r="O28" s="123">
        <f t="shared" si="2"/>
        <v>-122.28150291722709</v>
      </c>
      <c r="P28" s="97"/>
    </row>
    <row r="29" spans="1:16" s="95" customFormat="1" x14ac:dyDescent="0.25">
      <c r="A29" s="94" t="s">
        <v>42</v>
      </c>
      <c r="B29" s="94"/>
      <c r="C29" s="85">
        <v>316597</v>
      </c>
      <c r="D29" s="98"/>
      <c r="E29" s="108">
        <f>'Kosten absolut'!AZ28</f>
        <v>38638125</v>
      </c>
      <c r="F29" s="108"/>
      <c r="G29" s="108">
        <f>Kobe!AZ28</f>
        <v>8898127</v>
      </c>
      <c r="H29" s="85"/>
      <c r="I29" s="125">
        <f t="shared" si="0"/>
        <v>29739998</v>
      </c>
      <c r="J29" s="126"/>
      <c r="K29" s="123">
        <f t="shared" si="1"/>
        <v>93.936449176713609</v>
      </c>
      <c r="L29" s="123"/>
      <c r="M29" s="127">
        <v>209.39909570727622</v>
      </c>
      <c r="N29" s="123"/>
      <c r="O29" s="123">
        <f t="shared" si="2"/>
        <v>-115.46264653056261</v>
      </c>
      <c r="P29" s="97"/>
    </row>
    <row r="30" spans="1:16" s="95" customFormat="1" x14ac:dyDescent="0.25">
      <c r="A30" s="94" t="s">
        <v>43</v>
      </c>
      <c r="B30" s="94"/>
      <c r="C30" s="85">
        <v>132259</v>
      </c>
      <c r="D30" s="98"/>
      <c r="E30" s="108">
        <f>'Kosten absolut'!AZ29</f>
        <v>15960682</v>
      </c>
      <c r="F30" s="108"/>
      <c r="G30" s="108">
        <f>Kobe!AZ29</f>
        <v>3666421</v>
      </c>
      <c r="H30" s="85"/>
      <c r="I30" s="125">
        <f t="shared" si="0"/>
        <v>12294261</v>
      </c>
      <c r="J30" s="126"/>
      <c r="K30" s="123">
        <f t="shared" si="1"/>
        <v>92.955950067670258</v>
      </c>
      <c r="L30" s="123"/>
      <c r="M30" s="127">
        <v>201.63754339313749</v>
      </c>
      <c r="N30" s="123"/>
      <c r="O30" s="123">
        <f t="shared" si="2"/>
        <v>-108.68159332546723</v>
      </c>
      <c r="P30" s="97"/>
    </row>
    <row r="31" spans="1:16" s="95" customFormat="1" x14ac:dyDescent="0.25">
      <c r="A31" s="94" t="s">
        <v>44</v>
      </c>
      <c r="B31" s="94"/>
      <c r="C31" s="85">
        <v>168906</v>
      </c>
      <c r="D31" s="98"/>
      <c r="E31" s="108">
        <f>'Kosten absolut'!AZ30</f>
        <v>24045483</v>
      </c>
      <c r="F31" s="108"/>
      <c r="G31" s="108">
        <f>Kobe!AZ30</f>
        <v>5524972</v>
      </c>
      <c r="H31" s="85"/>
      <c r="I31" s="125">
        <f t="shared" si="0"/>
        <v>18520511</v>
      </c>
      <c r="J31" s="126"/>
      <c r="K31" s="123">
        <f t="shared" si="1"/>
        <v>109.6498111375558</v>
      </c>
      <c r="L31" s="123"/>
      <c r="M31" s="127">
        <v>275.95750827317556</v>
      </c>
      <c r="N31" s="123"/>
      <c r="O31" s="123">
        <f t="shared" si="2"/>
        <v>-166.30769713561978</v>
      </c>
      <c r="P31" s="97"/>
    </row>
    <row r="32" spans="1:16" s="95" customFormat="1" x14ac:dyDescent="0.25">
      <c r="A32" s="94" t="s">
        <v>45</v>
      </c>
      <c r="B32" s="94"/>
      <c r="C32" s="85">
        <v>331738</v>
      </c>
      <c r="D32" s="98"/>
      <c r="E32" s="108">
        <f>'Kosten absolut'!AZ31</f>
        <v>48301409</v>
      </c>
      <c r="F32" s="108"/>
      <c r="G32" s="108">
        <f>Kobe!AZ31</f>
        <v>10788002</v>
      </c>
      <c r="H32" s="85"/>
      <c r="I32" s="125">
        <f t="shared" si="0"/>
        <v>37513407</v>
      </c>
      <c r="J32" s="126"/>
      <c r="K32" s="123">
        <f t="shared" si="1"/>
        <v>113.08142871784359</v>
      </c>
      <c r="L32" s="123"/>
      <c r="M32" s="127">
        <v>274.26870123787285</v>
      </c>
      <c r="N32" s="123"/>
      <c r="O32" s="123">
        <f t="shared" si="2"/>
        <v>-161.18727252002924</v>
      </c>
      <c r="P32" s="97"/>
    </row>
    <row r="33" spans="1:16" s="95" customFormat="1" x14ac:dyDescent="0.25">
      <c r="A33" s="94" t="s">
        <v>46</v>
      </c>
      <c r="B33" s="94"/>
      <c r="C33" s="85">
        <v>153853</v>
      </c>
      <c r="D33" s="98"/>
      <c r="E33" s="108">
        <f>'Kosten absolut'!AZ32</f>
        <v>18985985</v>
      </c>
      <c r="F33" s="108"/>
      <c r="G33" s="108">
        <f>Kobe!AZ32</f>
        <v>4127218</v>
      </c>
      <c r="H33" s="85"/>
      <c r="I33" s="125">
        <f t="shared" si="0"/>
        <v>14858767</v>
      </c>
      <c r="J33" s="126"/>
      <c r="K33" s="123">
        <f t="shared" si="1"/>
        <v>96.577687792893215</v>
      </c>
      <c r="L33" s="123"/>
      <c r="M33" s="127">
        <v>215.60181916223522</v>
      </c>
      <c r="N33" s="123"/>
      <c r="O33" s="123">
        <f t="shared" si="2"/>
        <v>-119.024131369342</v>
      </c>
      <c r="P33" s="97"/>
    </row>
    <row r="34" spans="1:16" s="95" customFormat="1" x14ac:dyDescent="0.25">
      <c r="A34" s="94" t="s">
        <v>47</v>
      </c>
      <c r="B34" s="94"/>
      <c r="C34" s="85">
        <v>81424</v>
      </c>
      <c r="D34" s="98"/>
      <c r="E34" s="108">
        <f>'Kosten absolut'!AZ33</f>
        <v>10476409</v>
      </c>
      <c r="F34" s="108"/>
      <c r="G34" s="108">
        <f>Kobe!AZ33</f>
        <v>2179807</v>
      </c>
      <c r="H34" s="85"/>
      <c r="I34" s="125">
        <f t="shared" si="0"/>
        <v>8296602</v>
      </c>
      <c r="J34" s="126"/>
      <c r="K34" s="123">
        <f t="shared" si="1"/>
        <v>101.89381509137355</v>
      </c>
      <c r="L34" s="123"/>
      <c r="M34" s="127">
        <v>255.69187098114762</v>
      </c>
      <c r="N34" s="123"/>
      <c r="O34" s="123">
        <f t="shared" si="2"/>
        <v>-153.79805588977405</v>
      </c>
      <c r="P34" s="97"/>
    </row>
    <row r="35" spans="1:16" s="95" customFormat="1" x14ac:dyDescent="0.25">
      <c r="A35" s="94" t="s">
        <v>48</v>
      </c>
      <c r="B35" s="94"/>
      <c r="C35" s="85">
        <v>205481</v>
      </c>
      <c r="D35" s="98"/>
      <c r="E35" s="108">
        <f>'Kosten absolut'!AZ34</f>
        <v>38064866</v>
      </c>
      <c r="F35" s="108"/>
      <c r="G35" s="108">
        <f>Kobe!AZ34</f>
        <v>7230058</v>
      </c>
      <c r="H35" s="85"/>
      <c r="I35" s="125">
        <f t="shared" si="0"/>
        <v>30834808</v>
      </c>
      <c r="J35" s="126"/>
      <c r="K35" s="123">
        <f t="shared" si="1"/>
        <v>150.06160180259977</v>
      </c>
      <c r="L35" s="123"/>
      <c r="M35" s="127">
        <v>315.03282151326431</v>
      </c>
      <c r="N35" s="123"/>
      <c r="O35" s="123">
        <f t="shared" si="2"/>
        <v>-164.97121971066454</v>
      </c>
      <c r="P35" s="97"/>
    </row>
    <row r="36" spans="1:16" s="95" customFormat="1" x14ac:dyDescent="0.25">
      <c r="A36" s="94" t="s">
        <v>49</v>
      </c>
      <c r="B36" s="94"/>
      <c r="C36" s="85">
        <v>32547</v>
      </c>
      <c r="D36" s="98"/>
      <c r="E36" s="108">
        <f>'Kosten absolut'!AZ35</f>
        <v>4672801</v>
      </c>
      <c r="F36" s="108"/>
      <c r="G36" s="108">
        <f>Kobe!AZ35</f>
        <v>988701</v>
      </c>
      <c r="H36" s="85"/>
      <c r="I36" s="125">
        <f t="shared" si="0"/>
        <v>3684100</v>
      </c>
      <c r="J36" s="126"/>
      <c r="K36" s="123">
        <f t="shared" si="1"/>
        <v>113.19322825452423</v>
      </c>
      <c r="L36" s="123"/>
      <c r="M36" s="127">
        <v>254.42933709319669</v>
      </c>
      <c r="N36" s="123"/>
      <c r="O36" s="123">
        <f t="shared" si="2"/>
        <v>-141.23610883867246</v>
      </c>
      <c r="P36" s="97"/>
    </row>
    <row r="37" spans="1:16" s="95" customFormat="1" x14ac:dyDescent="0.25">
      <c r="A37" s="95" t="s">
        <v>50</v>
      </c>
      <c r="C37" s="85">
        <f>SUM(C11:C36)</f>
        <v>3915233</v>
      </c>
      <c r="D37" s="85"/>
      <c r="E37" s="108">
        <f>'Kosten absolut'!AZ36</f>
        <v>525327396</v>
      </c>
      <c r="F37" s="85"/>
      <c r="G37" s="108">
        <f>Kobe!AZ36</f>
        <v>115143245</v>
      </c>
      <c r="H37" s="85"/>
      <c r="I37" s="125">
        <f t="shared" si="0"/>
        <v>410184151</v>
      </c>
      <c r="J37" s="126"/>
      <c r="K37" s="123">
        <f t="shared" si="1"/>
        <v>104.76621723407011</v>
      </c>
      <c r="L37" s="127"/>
      <c r="M37" s="127">
        <v>237.62564805600238</v>
      </c>
      <c r="N37" s="127"/>
      <c r="O37" s="123">
        <f t="shared" si="2"/>
        <v>-132.85943082193228</v>
      </c>
    </row>
  </sheetData>
  <phoneticPr fontId="0" type="noConversion"/>
  <pageMargins left="0.78740157480314965" right="0.78740157480314965" top="0.79"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210</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71</v>
      </c>
      <c r="D8" s="49"/>
      <c r="E8" s="49" t="s">
        <v>71</v>
      </c>
      <c r="F8" s="49"/>
      <c r="G8" s="104" t="s">
        <v>71</v>
      </c>
      <c r="H8" s="49"/>
      <c r="I8" s="49" t="s">
        <v>71</v>
      </c>
      <c r="J8" s="49"/>
      <c r="K8" s="105" t="s">
        <v>72</v>
      </c>
      <c r="L8" s="52"/>
      <c r="M8" s="90" t="s">
        <v>60</v>
      </c>
      <c r="N8" s="51"/>
      <c r="O8" s="89" t="s">
        <v>72</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590926</v>
      </c>
      <c r="D11" s="98"/>
      <c r="E11" s="108">
        <f>'Kosten absolut'!BB10</f>
        <v>101070984</v>
      </c>
      <c r="F11" s="108"/>
      <c r="G11" s="108">
        <f>Kobe!BB10</f>
        <v>19830248</v>
      </c>
      <c r="H11" s="85"/>
      <c r="I11" s="125">
        <f>E11-G11</f>
        <v>81240736</v>
      </c>
      <c r="J11" s="126"/>
      <c r="K11" s="123">
        <f>I11/C11</f>
        <v>137.48038840734711</v>
      </c>
      <c r="L11" s="123"/>
      <c r="M11" s="127">
        <v>227.51840537417607</v>
      </c>
      <c r="N11" s="123"/>
      <c r="O11" s="123">
        <f>K11-M11</f>
        <v>-90.038016966828962</v>
      </c>
      <c r="P11" s="96"/>
      <c r="R11" s="142"/>
    </row>
    <row r="12" spans="1:19" s="95" customFormat="1" x14ac:dyDescent="0.25">
      <c r="A12" s="94" t="s">
        <v>25</v>
      </c>
      <c r="B12" s="94"/>
      <c r="C12" s="85">
        <v>437113</v>
      </c>
      <c r="D12" s="98"/>
      <c r="E12" s="108">
        <f>'Kosten absolut'!BB11</f>
        <v>75916019</v>
      </c>
      <c r="F12" s="108"/>
      <c r="G12" s="108">
        <f>Kobe!BB11</f>
        <v>14449757</v>
      </c>
      <c r="H12" s="85"/>
      <c r="I12" s="125">
        <f t="shared" ref="I12:I37" si="0">E12-G12</f>
        <v>61466262</v>
      </c>
      <c r="J12" s="126"/>
      <c r="K12" s="123">
        <f t="shared" ref="K12:K37" si="1">I12/C12</f>
        <v>140.61870042757823</v>
      </c>
      <c r="L12" s="123"/>
      <c r="M12" s="127">
        <v>261.06626197401471</v>
      </c>
      <c r="N12" s="123"/>
      <c r="O12" s="123">
        <f t="shared" ref="O12:O37" si="2">K12-M12</f>
        <v>-120.44756154643648</v>
      </c>
      <c r="P12" s="97"/>
    </row>
    <row r="13" spans="1:19" s="95" customFormat="1" x14ac:dyDescent="0.25">
      <c r="A13" s="94" t="s">
        <v>26</v>
      </c>
      <c r="B13" s="94"/>
      <c r="C13" s="85">
        <v>170427</v>
      </c>
      <c r="D13" s="98"/>
      <c r="E13" s="108">
        <f>'Kosten absolut'!BB12</f>
        <v>23584802</v>
      </c>
      <c r="F13" s="108"/>
      <c r="G13" s="108">
        <f>Kobe!BB12</f>
        <v>4909116</v>
      </c>
      <c r="H13" s="85"/>
      <c r="I13" s="125">
        <f t="shared" si="0"/>
        <v>18675686</v>
      </c>
      <c r="J13" s="126"/>
      <c r="K13" s="123">
        <f t="shared" si="1"/>
        <v>109.58173294137666</v>
      </c>
      <c r="L13" s="123"/>
      <c r="M13" s="127">
        <v>201.19142016497509</v>
      </c>
      <c r="N13" s="123"/>
      <c r="O13" s="123">
        <f t="shared" si="2"/>
        <v>-91.609687223598428</v>
      </c>
      <c r="P13" s="97"/>
    </row>
    <row r="14" spans="1:19" s="95" customFormat="1" x14ac:dyDescent="0.25">
      <c r="A14" s="94" t="s">
        <v>27</v>
      </c>
      <c r="B14" s="94"/>
      <c r="C14" s="85">
        <v>15739</v>
      </c>
      <c r="D14" s="98"/>
      <c r="E14" s="108">
        <f>'Kosten absolut'!BB13</f>
        <v>2261641</v>
      </c>
      <c r="F14" s="108"/>
      <c r="G14" s="108">
        <f>Kobe!BB13</f>
        <v>490819</v>
      </c>
      <c r="H14" s="85"/>
      <c r="I14" s="125">
        <f t="shared" si="0"/>
        <v>1770822</v>
      </c>
      <c r="J14" s="126"/>
      <c r="K14" s="123">
        <f t="shared" si="1"/>
        <v>112.51172247283817</v>
      </c>
      <c r="L14" s="123"/>
      <c r="M14" s="127">
        <v>196.88180810162586</v>
      </c>
      <c r="N14" s="123"/>
      <c r="O14" s="123">
        <f t="shared" si="2"/>
        <v>-84.370085628787692</v>
      </c>
      <c r="P14" s="97"/>
    </row>
    <row r="15" spans="1:19" s="95" customFormat="1" x14ac:dyDescent="0.25">
      <c r="A15" s="94" t="s">
        <v>28</v>
      </c>
      <c r="B15" s="94"/>
      <c r="C15" s="85">
        <v>71771</v>
      </c>
      <c r="D15" s="98"/>
      <c r="E15" s="108">
        <f>'Kosten absolut'!BB14</f>
        <v>10174609</v>
      </c>
      <c r="F15" s="108"/>
      <c r="G15" s="108">
        <f>Kobe!BB14</f>
        <v>2348257</v>
      </c>
      <c r="H15" s="85"/>
      <c r="I15" s="125">
        <f t="shared" si="0"/>
        <v>7826352</v>
      </c>
      <c r="J15" s="126"/>
      <c r="K15" s="123">
        <f t="shared" si="1"/>
        <v>109.04616070557746</v>
      </c>
      <c r="L15" s="123"/>
      <c r="M15" s="127">
        <v>195.98185553151399</v>
      </c>
      <c r="N15" s="123"/>
      <c r="O15" s="123">
        <f t="shared" si="2"/>
        <v>-86.935694825936523</v>
      </c>
      <c r="P15" s="97"/>
    </row>
    <row r="16" spans="1:19" s="95" customFormat="1" x14ac:dyDescent="0.25">
      <c r="A16" s="94" t="s">
        <v>29</v>
      </c>
      <c r="B16" s="94"/>
      <c r="C16" s="85">
        <v>16652</v>
      </c>
      <c r="D16" s="98"/>
      <c r="E16" s="108">
        <f>'Kosten absolut'!BB15</f>
        <v>1955348</v>
      </c>
      <c r="F16" s="108"/>
      <c r="G16" s="108">
        <f>Kobe!BB15</f>
        <v>488260</v>
      </c>
      <c r="H16" s="85"/>
      <c r="I16" s="125">
        <f t="shared" si="0"/>
        <v>1467088</v>
      </c>
      <c r="J16" s="126"/>
      <c r="K16" s="123">
        <f t="shared" si="1"/>
        <v>88.102810473216437</v>
      </c>
      <c r="L16" s="123"/>
      <c r="M16" s="127">
        <v>192.07759736840475</v>
      </c>
      <c r="N16" s="123"/>
      <c r="O16" s="123">
        <f t="shared" si="2"/>
        <v>-103.97478689518832</v>
      </c>
      <c r="P16" s="97"/>
    </row>
    <row r="17" spans="1:16" s="95" customFormat="1" x14ac:dyDescent="0.25">
      <c r="A17" s="94" t="s">
        <v>30</v>
      </c>
      <c r="B17" s="94"/>
      <c r="C17" s="85">
        <v>19979</v>
      </c>
      <c r="D17" s="98"/>
      <c r="E17" s="108">
        <f>'Kosten absolut'!BB16</f>
        <v>2324022</v>
      </c>
      <c r="F17" s="108"/>
      <c r="G17" s="108">
        <f>Kobe!BB16</f>
        <v>544754</v>
      </c>
      <c r="H17" s="85"/>
      <c r="I17" s="125">
        <f t="shared" si="0"/>
        <v>1779268</v>
      </c>
      <c r="J17" s="126"/>
      <c r="K17" s="123">
        <f t="shared" si="1"/>
        <v>89.056909755243012</v>
      </c>
      <c r="L17" s="123"/>
      <c r="M17" s="127">
        <v>179.4601836330686</v>
      </c>
      <c r="N17" s="123"/>
      <c r="O17" s="123">
        <f t="shared" si="2"/>
        <v>-90.403273877825583</v>
      </c>
      <c r="P17" s="97"/>
    </row>
    <row r="18" spans="1:16" s="95" customFormat="1" x14ac:dyDescent="0.25">
      <c r="A18" s="94" t="s">
        <v>31</v>
      </c>
      <c r="B18" s="94"/>
      <c r="C18" s="85">
        <v>17765</v>
      </c>
      <c r="D18" s="98"/>
      <c r="E18" s="108">
        <f>'Kosten absolut'!BB17</f>
        <v>2338103</v>
      </c>
      <c r="F18" s="108"/>
      <c r="G18" s="108">
        <f>Kobe!BB17</f>
        <v>513810</v>
      </c>
      <c r="H18" s="85"/>
      <c r="I18" s="125">
        <f t="shared" si="0"/>
        <v>1824293</v>
      </c>
      <c r="J18" s="126"/>
      <c r="K18" s="123">
        <f t="shared" si="1"/>
        <v>102.69028989586265</v>
      </c>
      <c r="L18" s="123"/>
      <c r="M18" s="127">
        <v>194.82178204275743</v>
      </c>
      <c r="N18" s="123"/>
      <c r="O18" s="123">
        <f t="shared" si="2"/>
        <v>-92.131492146894786</v>
      </c>
      <c r="P18" s="97"/>
    </row>
    <row r="19" spans="1:16" s="95" customFormat="1" x14ac:dyDescent="0.25">
      <c r="A19" s="94" t="s">
        <v>32</v>
      </c>
      <c r="B19" s="94"/>
      <c r="C19" s="85">
        <v>55487</v>
      </c>
      <c r="D19" s="98"/>
      <c r="E19" s="108">
        <f>'Kosten absolut'!BB18</f>
        <v>7211528</v>
      </c>
      <c r="F19" s="108"/>
      <c r="G19" s="108">
        <f>Kobe!BB18</f>
        <v>1580908</v>
      </c>
      <c r="H19" s="85"/>
      <c r="I19" s="125">
        <f t="shared" si="0"/>
        <v>5630620</v>
      </c>
      <c r="J19" s="126"/>
      <c r="K19" s="123">
        <f t="shared" si="1"/>
        <v>101.47638185520933</v>
      </c>
      <c r="L19" s="123"/>
      <c r="M19" s="127">
        <v>193.28840267434069</v>
      </c>
      <c r="N19" s="123"/>
      <c r="O19" s="123">
        <f t="shared" si="2"/>
        <v>-91.812020819131362</v>
      </c>
      <c r="P19" s="97"/>
    </row>
    <row r="20" spans="1:16" s="95" customFormat="1" x14ac:dyDescent="0.25">
      <c r="A20" s="94" t="s">
        <v>33</v>
      </c>
      <c r="B20" s="94"/>
      <c r="C20" s="85">
        <v>124458</v>
      </c>
      <c r="D20" s="98"/>
      <c r="E20" s="108">
        <f>'Kosten absolut'!BB19</f>
        <v>20356612</v>
      </c>
      <c r="F20" s="108"/>
      <c r="G20" s="108">
        <f>Kobe!BB19</f>
        <v>4169335</v>
      </c>
      <c r="H20" s="85"/>
      <c r="I20" s="125">
        <f t="shared" si="0"/>
        <v>16187277</v>
      </c>
      <c r="J20" s="126"/>
      <c r="K20" s="123">
        <f t="shared" si="1"/>
        <v>130.06216554982404</v>
      </c>
      <c r="L20" s="123"/>
      <c r="M20" s="127">
        <v>226.89977583303562</v>
      </c>
      <c r="N20" s="123"/>
      <c r="O20" s="123">
        <f t="shared" si="2"/>
        <v>-96.837610283211575</v>
      </c>
      <c r="P20" s="97"/>
    </row>
    <row r="21" spans="1:16" s="95" customFormat="1" x14ac:dyDescent="0.25">
      <c r="A21" s="94" t="s">
        <v>34</v>
      </c>
      <c r="B21" s="94"/>
      <c r="C21" s="85">
        <v>123260</v>
      </c>
      <c r="D21" s="98"/>
      <c r="E21" s="108">
        <f>'Kosten absolut'!BB20</f>
        <v>20083107</v>
      </c>
      <c r="F21" s="108"/>
      <c r="G21" s="108">
        <f>Kobe!BB20</f>
        <v>4052017</v>
      </c>
      <c r="H21" s="85"/>
      <c r="I21" s="125">
        <f t="shared" si="0"/>
        <v>16031090</v>
      </c>
      <c r="J21" s="126"/>
      <c r="K21" s="123">
        <f t="shared" si="1"/>
        <v>130.05914327437935</v>
      </c>
      <c r="L21" s="123"/>
      <c r="M21" s="127">
        <v>229.40441708157729</v>
      </c>
      <c r="N21" s="123"/>
      <c r="O21" s="123">
        <f t="shared" si="2"/>
        <v>-99.345273807197941</v>
      </c>
      <c r="P21" s="97"/>
    </row>
    <row r="22" spans="1:16" s="95" customFormat="1" x14ac:dyDescent="0.25">
      <c r="A22" s="94" t="s">
        <v>35</v>
      </c>
      <c r="B22" s="94"/>
      <c r="C22" s="85">
        <v>82141</v>
      </c>
      <c r="D22" s="98"/>
      <c r="E22" s="108">
        <f>'Kosten absolut'!BB21</f>
        <v>18117734</v>
      </c>
      <c r="F22" s="108"/>
      <c r="G22" s="108">
        <f>Kobe!BB21</f>
        <v>2954437</v>
      </c>
      <c r="H22" s="85"/>
      <c r="I22" s="125">
        <f t="shared" si="0"/>
        <v>15163297</v>
      </c>
      <c r="J22" s="126"/>
      <c r="K22" s="123">
        <f t="shared" si="1"/>
        <v>184.60083271447877</v>
      </c>
      <c r="L22" s="123"/>
      <c r="M22" s="127">
        <v>327.13457403376202</v>
      </c>
      <c r="N22" s="123"/>
      <c r="O22" s="123">
        <f t="shared" si="2"/>
        <v>-142.53374131928325</v>
      </c>
      <c r="P22" s="97"/>
    </row>
    <row r="23" spans="1:16" s="95" customFormat="1" x14ac:dyDescent="0.25">
      <c r="A23" s="94" t="s">
        <v>36</v>
      </c>
      <c r="B23" s="94"/>
      <c r="C23" s="85">
        <v>127005</v>
      </c>
      <c r="D23" s="98"/>
      <c r="E23" s="108">
        <f>'Kosten absolut'!BB22</f>
        <v>21080924</v>
      </c>
      <c r="F23" s="108"/>
      <c r="G23" s="108">
        <f>Kobe!BB22</f>
        <v>4601960</v>
      </c>
      <c r="H23" s="85"/>
      <c r="I23" s="125">
        <f t="shared" si="0"/>
        <v>16478964</v>
      </c>
      <c r="J23" s="126"/>
      <c r="K23" s="123">
        <f t="shared" si="1"/>
        <v>129.75051375930082</v>
      </c>
      <c r="L23" s="123"/>
      <c r="M23" s="127">
        <v>243.03264566803776</v>
      </c>
      <c r="N23" s="123"/>
      <c r="O23" s="123">
        <f t="shared" si="2"/>
        <v>-113.28213190873694</v>
      </c>
      <c r="P23" s="97"/>
    </row>
    <row r="24" spans="1:16" s="95" customFormat="1" x14ac:dyDescent="0.25">
      <c r="A24" s="94" t="s">
        <v>37</v>
      </c>
      <c r="B24" s="94"/>
      <c r="C24" s="85">
        <v>37781</v>
      </c>
      <c r="D24" s="98"/>
      <c r="E24" s="108">
        <f>'Kosten absolut'!BB23</f>
        <v>5858043</v>
      </c>
      <c r="F24" s="108"/>
      <c r="G24" s="108">
        <f>Kobe!BB23</f>
        <v>1172557</v>
      </c>
      <c r="H24" s="85"/>
      <c r="I24" s="125">
        <f t="shared" si="0"/>
        <v>4685486</v>
      </c>
      <c r="J24" s="126"/>
      <c r="K24" s="123">
        <f t="shared" si="1"/>
        <v>124.01699266827241</v>
      </c>
      <c r="L24" s="123"/>
      <c r="M24" s="127">
        <v>221.19453368998342</v>
      </c>
      <c r="N24" s="123"/>
      <c r="O24" s="123">
        <f t="shared" si="2"/>
        <v>-97.177541021711008</v>
      </c>
      <c r="P24" s="97"/>
    </row>
    <row r="25" spans="1:16" s="95" customFormat="1" x14ac:dyDescent="0.25">
      <c r="A25" s="94" t="s">
        <v>38</v>
      </c>
      <c r="B25" s="94"/>
      <c r="C25" s="85">
        <v>26225</v>
      </c>
      <c r="D25" s="98"/>
      <c r="E25" s="108">
        <f>'Kosten absolut'!BB24</f>
        <v>4063663</v>
      </c>
      <c r="F25" s="108"/>
      <c r="G25" s="108">
        <f>Kobe!BB24</f>
        <v>776394</v>
      </c>
      <c r="H25" s="85"/>
      <c r="I25" s="125">
        <f t="shared" si="0"/>
        <v>3287269</v>
      </c>
      <c r="J25" s="126"/>
      <c r="K25" s="123">
        <f t="shared" si="1"/>
        <v>125.34867492850334</v>
      </c>
      <c r="L25" s="123"/>
      <c r="M25" s="127">
        <v>180.87768235656205</v>
      </c>
      <c r="N25" s="123"/>
      <c r="O25" s="123">
        <f t="shared" si="2"/>
        <v>-55.529007428058705</v>
      </c>
      <c r="P25" s="97"/>
    </row>
    <row r="26" spans="1:16" s="95" customFormat="1" x14ac:dyDescent="0.25">
      <c r="A26" s="94" t="s">
        <v>39</v>
      </c>
      <c r="B26" s="94"/>
      <c r="C26" s="85">
        <v>6798</v>
      </c>
      <c r="D26" s="98"/>
      <c r="E26" s="108">
        <f>'Kosten absolut'!BB25</f>
        <v>749198</v>
      </c>
      <c r="F26" s="108"/>
      <c r="G26" s="108">
        <f>Kobe!BB25</f>
        <v>197448</v>
      </c>
      <c r="H26" s="85"/>
      <c r="I26" s="125">
        <f t="shared" si="0"/>
        <v>551750</v>
      </c>
      <c r="J26" s="126"/>
      <c r="K26" s="123">
        <f t="shared" si="1"/>
        <v>81.163577522800821</v>
      </c>
      <c r="L26" s="123"/>
      <c r="M26" s="127">
        <v>154.40533662208787</v>
      </c>
      <c r="N26" s="123"/>
      <c r="O26" s="123">
        <f t="shared" si="2"/>
        <v>-73.241759099287052</v>
      </c>
      <c r="P26" s="97"/>
    </row>
    <row r="27" spans="1:16" s="95" customFormat="1" x14ac:dyDescent="0.25">
      <c r="A27" s="94" t="s">
        <v>40</v>
      </c>
      <c r="B27" s="94"/>
      <c r="C27" s="85">
        <v>212206</v>
      </c>
      <c r="D27" s="98"/>
      <c r="E27" s="108">
        <f>'Kosten absolut'!BB26</f>
        <v>30980547</v>
      </c>
      <c r="F27" s="108"/>
      <c r="G27" s="108">
        <f>Kobe!BB26</f>
        <v>6545473</v>
      </c>
      <c r="H27" s="85"/>
      <c r="I27" s="125">
        <f t="shared" si="0"/>
        <v>24435074</v>
      </c>
      <c r="J27" s="126"/>
      <c r="K27" s="123">
        <f t="shared" si="1"/>
        <v>115.14789402750158</v>
      </c>
      <c r="L27" s="123"/>
      <c r="M27" s="127">
        <v>193.71739349680968</v>
      </c>
      <c r="N27" s="123"/>
      <c r="O27" s="123">
        <f t="shared" si="2"/>
        <v>-78.569499469308099</v>
      </c>
      <c r="P27" s="97"/>
    </row>
    <row r="28" spans="1:16" s="95" customFormat="1" x14ac:dyDescent="0.25">
      <c r="A28" s="94" t="s">
        <v>41</v>
      </c>
      <c r="B28" s="94"/>
      <c r="C28" s="85">
        <v>92426</v>
      </c>
      <c r="D28" s="98"/>
      <c r="E28" s="108">
        <f>'Kosten absolut'!BB27</f>
        <v>11982439</v>
      </c>
      <c r="F28" s="108"/>
      <c r="G28" s="108">
        <f>Kobe!BB27</f>
        <v>2664289</v>
      </c>
      <c r="H28" s="85"/>
      <c r="I28" s="125">
        <f t="shared" si="0"/>
        <v>9318150</v>
      </c>
      <c r="J28" s="126"/>
      <c r="K28" s="123">
        <f t="shared" si="1"/>
        <v>100.81741068530501</v>
      </c>
      <c r="L28" s="123"/>
      <c r="M28" s="127">
        <v>202.97828802721017</v>
      </c>
      <c r="N28" s="123"/>
      <c r="O28" s="123">
        <f t="shared" si="2"/>
        <v>-102.16087734190516</v>
      </c>
      <c r="P28" s="97"/>
    </row>
    <row r="29" spans="1:16" s="95" customFormat="1" x14ac:dyDescent="0.25">
      <c r="A29" s="94" t="s">
        <v>42</v>
      </c>
      <c r="B29" s="94"/>
      <c r="C29" s="85">
        <v>287368</v>
      </c>
      <c r="D29" s="98"/>
      <c r="E29" s="108">
        <f>'Kosten absolut'!BB28</f>
        <v>42571292</v>
      </c>
      <c r="F29" s="108"/>
      <c r="G29" s="108">
        <f>Kobe!BB28</f>
        <v>8933869</v>
      </c>
      <c r="H29" s="85"/>
      <c r="I29" s="125">
        <f t="shared" si="0"/>
        <v>33637423</v>
      </c>
      <c r="J29" s="126"/>
      <c r="K29" s="123">
        <f t="shared" si="1"/>
        <v>117.05347498677654</v>
      </c>
      <c r="L29" s="123"/>
      <c r="M29" s="127">
        <v>209.39909570727622</v>
      </c>
      <c r="N29" s="123"/>
      <c r="O29" s="123">
        <f t="shared" si="2"/>
        <v>-92.345620720499682</v>
      </c>
      <c r="P29" s="97"/>
    </row>
    <row r="30" spans="1:16" s="95" customFormat="1" x14ac:dyDescent="0.25">
      <c r="A30" s="94" t="s">
        <v>43</v>
      </c>
      <c r="B30" s="94"/>
      <c r="C30" s="85">
        <v>120509</v>
      </c>
      <c r="D30" s="98"/>
      <c r="E30" s="108">
        <f>'Kosten absolut'!BB29</f>
        <v>16502958</v>
      </c>
      <c r="F30" s="108"/>
      <c r="G30" s="108">
        <f>Kobe!BB29</f>
        <v>3608886</v>
      </c>
      <c r="H30" s="85"/>
      <c r="I30" s="125">
        <f t="shared" si="0"/>
        <v>12894072</v>
      </c>
      <c r="J30" s="126"/>
      <c r="K30" s="123">
        <f t="shared" si="1"/>
        <v>106.99675542905509</v>
      </c>
      <c r="L30" s="123"/>
      <c r="M30" s="127">
        <v>201.63754339313749</v>
      </c>
      <c r="N30" s="123"/>
      <c r="O30" s="123">
        <f t="shared" si="2"/>
        <v>-94.640787964082406</v>
      </c>
      <c r="P30" s="97"/>
    </row>
    <row r="31" spans="1:16" s="95" customFormat="1" x14ac:dyDescent="0.25">
      <c r="A31" s="94" t="s">
        <v>44</v>
      </c>
      <c r="B31" s="94"/>
      <c r="C31" s="85">
        <v>140464</v>
      </c>
      <c r="D31" s="98"/>
      <c r="E31" s="108">
        <f>'Kosten absolut'!BB30</f>
        <v>24313559</v>
      </c>
      <c r="F31" s="108"/>
      <c r="G31" s="108">
        <f>Kobe!BB30</f>
        <v>4998157</v>
      </c>
      <c r="H31" s="85"/>
      <c r="I31" s="125">
        <f t="shared" si="0"/>
        <v>19315402</v>
      </c>
      <c r="J31" s="126"/>
      <c r="K31" s="123">
        <f t="shared" si="1"/>
        <v>137.51140505752363</v>
      </c>
      <c r="L31" s="123"/>
      <c r="M31" s="127">
        <v>275.95750827317556</v>
      </c>
      <c r="N31" s="123"/>
      <c r="O31" s="123">
        <f t="shared" si="2"/>
        <v>-138.44610321565193</v>
      </c>
      <c r="P31" s="97"/>
    </row>
    <row r="32" spans="1:16" s="95" customFormat="1" x14ac:dyDescent="0.25">
      <c r="A32" s="94" t="s">
        <v>45</v>
      </c>
      <c r="B32" s="94"/>
      <c r="C32" s="85">
        <v>293602</v>
      </c>
      <c r="D32" s="98"/>
      <c r="E32" s="108">
        <f>'Kosten absolut'!BB31</f>
        <v>53839377</v>
      </c>
      <c r="F32" s="108"/>
      <c r="G32" s="108">
        <f>Kobe!BB31</f>
        <v>10872365</v>
      </c>
      <c r="H32" s="85"/>
      <c r="I32" s="125">
        <f t="shared" si="0"/>
        <v>42967012</v>
      </c>
      <c r="J32" s="126"/>
      <c r="K32" s="123">
        <f t="shared" si="1"/>
        <v>146.34441182280776</v>
      </c>
      <c r="L32" s="123"/>
      <c r="M32" s="127">
        <v>274.26870123787285</v>
      </c>
      <c r="N32" s="123"/>
      <c r="O32" s="123">
        <f t="shared" si="2"/>
        <v>-127.92428941506509</v>
      </c>
      <c r="P32" s="97"/>
    </row>
    <row r="33" spans="1:16" s="95" customFormat="1" x14ac:dyDescent="0.25">
      <c r="A33" s="94" t="s">
        <v>46</v>
      </c>
      <c r="B33" s="94"/>
      <c r="C33" s="85">
        <v>141124</v>
      </c>
      <c r="D33" s="98"/>
      <c r="E33" s="108">
        <f>'Kosten absolut'!BB32</f>
        <v>21414298</v>
      </c>
      <c r="F33" s="108"/>
      <c r="G33" s="108">
        <f>Kobe!BB32</f>
        <v>4220202</v>
      </c>
      <c r="H33" s="85"/>
      <c r="I33" s="125">
        <f t="shared" si="0"/>
        <v>17194096</v>
      </c>
      <c r="J33" s="126"/>
      <c r="K33" s="123">
        <f t="shared" si="1"/>
        <v>121.83679600918342</v>
      </c>
      <c r="L33" s="123"/>
      <c r="M33" s="127">
        <v>215.60181916223522</v>
      </c>
      <c r="N33" s="123"/>
      <c r="O33" s="123">
        <f t="shared" si="2"/>
        <v>-93.7650231530518</v>
      </c>
      <c r="P33" s="97"/>
    </row>
    <row r="34" spans="1:16" s="95" customFormat="1" x14ac:dyDescent="0.25">
      <c r="A34" s="94" t="s">
        <v>47</v>
      </c>
      <c r="B34" s="94"/>
      <c r="C34" s="85">
        <v>73228</v>
      </c>
      <c r="D34" s="98"/>
      <c r="E34" s="108">
        <f>'Kosten absolut'!BB33</f>
        <v>12062397</v>
      </c>
      <c r="F34" s="108"/>
      <c r="G34" s="108">
        <f>Kobe!BB33</f>
        <v>2236090</v>
      </c>
      <c r="H34" s="85"/>
      <c r="I34" s="125">
        <f t="shared" si="0"/>
        <v>9826307</v>
      </c>
      <c r="J34" s="126"/>
      <c r="K34" s="123">
        <f t="shared" si="1"/>
        <v>134.18783798547003</v>
      </c>
      <c r="L34" s="123"/>
      <c r="M34" s="127">
        <v>255.69187098114762</v>
      </c>
      <c r="N34" s="123"/>
      <c r="O34" s="123">
        <f t="shared" si="2"/>
        <v>-121.50403299567759</v>
      </c>
      <c r="P34" s="97"/>
    </row>
    <row r="35" spans="1:16" s="95" customFormat="1" x14ac:dyDescent="0.25">
      <c r="A35" s="94" t="s">
        <v>48</v>
      </c>
      <c r="B35" s="94"/>
      <c r="C35" s="85">
        <v>179655</v>
      </c>
      <c r="D35" s="98"/>
      <c r="E35" s="108">
        <f>'Kosten absolut'!BB34</f>
        <v>41698829</v>
      </c>
      <c r="F35" s="108"/>
      <c r="G35" s="108">
        <f>Kobe!BB34</f>
        <v>7149491</v>
      </c>
      <c r="H35" s="85"/>
      <c r="I35" s="125">
        <f t="shared" si="0"/>
        <v>34549338</v>
      </c>
      <c r="J35" s="126"/>
      <c r="K35" s="123">
        <f t="shared" si="1"/>
        <v>192.30935960591134</v>
      </c>
      <c r="L35" s="123"/>
      <c r="M35" s="127">
        <v>315.03282151326431</v>
      </c>
      <c r="N35" s="123"/>
      <c r="O35" s="123">
        <f t="shared" si="2"/>
        <v>-122.72346190735297</v>
      </c>
      <c r="P35" s="97"/>
    </row>
    <row r="36" spans="1:16" s="95" customFormat="1" x14ac:dyDescent="0.25">
      <c r="A36" s="94" t="s">
        <v>49</v>
      </c>
      <c r="B36" s="94"/>
      <c r="C36" s="85">
        <v>30667</v>
      </c>
      <c r="D36" s="98"/>
      <c r="E36" s="108">
        <f>'Kosten absolut'!BB35</f>
        <v>4720688</v>
      </c>
      <c r="F36" s="108"/>
      <c r="G36" s="108">
        <f>Kobe!BB35</f>
        <v>1045380</v>
      </c>
      <c r="H36" s="85"/>
      <c r="I36" s="125">
        <f t="shared" si="0"/>
        <v>3675308</v>
      </c>
      <c r="J36" s="126"/>
      <c r="K36" s="123">
        <f t="shared" si="1"/>
        <v>119.84569732937686</v>
      </c>
      <c r="L36" s="123"/>
      <c r="M36" s="127">
        <v>254.42933709319669</v>
      </c>
      <c r="N36" s="123"/>
      <c r="O36" s="123">
        <f t="shared" si="2"/>
        <v>-134.58363976381983</v>
      </c>
      <c r="P36" s="97"/>
    </row>
    <row r="37" spans="1:16" s="95" customFormat="1" x14ac:dyDescent="0.25">
      <c r="A37" s="95" t="s">
        <v>50</v>
      </c>
      <c r="C37" s="85">
        <f>SUM(C11:C36)</f>
        <v>3494776</v>
      </c>
      <c r="D37" s="85"/>
      <c r="E37" s="108">
        <f>'Kosten absolut'!BB36</f>
        <v>577232721</v>
      </c>
      <c r="F37" s="85"/>
      <c r="G37" s="108">
        <f>Kobe!BB36</f>
        <v>115354279</v>
      </c>
      <c r="H37" s="85"/>
      <c r="I37" s="125">
        <f t="shared" si="0"/>
        <v>461878442</v>
      </c>
      <c r="J37" s="126"/>
      <c r="K37" s="123">
        <f t="shared" si="1"/>
        <v>132.16253116079542</v>
      </c>
      <c r="L37" s="127"/>
      <c r="M37" s="127">
        <v>237.62564805600238</v>
      </c>
      <c r="N37" s="127"/>
      <c r="O37" s="123">
        <f t="shared" si="2"/>
        <v>-105.46311689520695</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V1094"/>
  <sheetViews>
    <sheetView workbookViewId="0">
      <selection activeCell="A7" sqref="A7:IV7"/>
    </sheetView>
  </sheetViews>
  <sheetFormatPr baseColWidth="10" defaultRowHeight="13.2" x14ac:dyDescent="0.25"/>
  <cols>
    <col min="1" max="1" width="9.33203125" customWidth="1"/>
    <col min="2" max="2" width="9.44140625" style="73" customWidth="1"/>
    <col min="3" max="3" width="4" customWidth="1"/>
    <col min="4" max="4" width="9.44140625" style="73" customWidth="1"/>
    <col min="5" max="5" width="3.44140625" customWidth="1"/>
    <col min="6" max="6" width="9.44140625" style="73" customWidth="1"/>
    <col min="7" max="7" width="3.44140625" customWidth="1"/>
    <col min="8" max="8" width="10" style="73" customWidth="1"/>
    <col min="9" max="9" width="4" customWidth="1"/>
    <col min="10" max="10" width="9.88671875" style="73" customWidth="1"/>
    <col min="11" max="11" width="4" customWidth="1"/>
    <col min="12" max="12" width="7.44140625" style="73" customWidth="1"/>
    <col min="13" max="13" width="3.5546875" customWidth="1"/>
    <col min="14" max="14" width="7.44140625" style="73" customWidth="1"/>
    <col min="15" max="15" width="3.5546875" customWidth="1"/>
    <col min="16" max="16" width="7.44140625" style="73" customWidth="1"/>
    <col min="17" max="17" width="3.5546875" customWidth="1"/>
    <col min="18" max="18" width="7.44140625" style="73" customWidth="1"/>
    <col min="19" max="19" width="3.5546875" customWidth="1"/>
    <col min="20" max="20" width="7.44140625" style="73" customWidth="1"/>
    <col min="21" max="21" width="3.5546875" customWidth="1"/>
    <col min="22" max="22" width="11.44140625" style="28" customWidth="1"/>
    <col min="23" max="23" width="7.44140625" style="73" customWidth="1"/>
    <col min="24" max="24" width="4.109375" customWidth="1"/>
    <col min="25" max="25" width="7.44140625" style="73" customWidth="1"/>
    <col min="26" max="26" width="4.109375" customWidth="1"/>
    <col min="27" max="27" width="7.44140625" style="73" customWidth="1"/>
    <col min="28" max="28" width="4.109375" customWidth="1"/>
    <col min="29" max="29" width="7.44140625" style="73" customWidth="1"/>
    <col min="30" max="30" width="4.109375" customWidth="1"/>
    <col min="31" max="31" width="7.44140625" style="73" customWidth="1"/>
    <col min="32" max="32" width="4.109375" customWidth="1"/>
    <col min="33" max="33" width="7.44140625" style="73" customWidth="1"/>
    <col min="34" max="34" width="4.109375" customWidth="1"/>
    <col min="35" max="35" width="7.44140625" style="73" customWidth="1"/>
    <col min="36" max="36" width="4.109375" customWidth="1"/>
    <col min="37" max="37" width="8.109375" style="73" customWidth="1"/>
    <col min="38" max="38" width="3.33203125" customWidth="1"/>
    <col min="39" max="39" width="7.44140625" style="73" customWidth="1"/>
    <col min="40" max="40" width="4.109375" customWidth="1"/>
    <col min="41" max="41" width="7.44140625" style="73" customWidth="1"/>
    <col min="42" max="42" width="4.109375" customWidth="1"/>
    <col min="43" max="43" width="12" style="28" customWidth="1"/>
    <col min="44" max="44" width="7.44140625" style="73" customWidth="1"/>
    <col min="45" max="45" width="4" customWidth="1"/>
    <col min="46" max="46" width="7.44140625" style="73" customWidth="1"/>
    <col min="47" max="47" width="4" customWidth="1"/>
    <col min="48" max="48" width="7.44140625" style="73" customWidth="1"/>
    <col min="49" max="49" width="4" customWidth="1"/>
    <col min="50" max="50" width="7.44140625" style="73" customWidth="1"/>
    <col min="51" max="51" width="4" customWidth="1"/>
    <col min="52" max="52" width="7.44140625" style="73" customWidth="1"/>
    <col min="53" max="53" width="4" customWidth="1"/>
    <col min="54" max="54" width="7.44140625" style="73" customWidth="1"/>
    <col min="55" max="55" width="4" customWidth="1"/>
    <col min="56" max="56" width="7.44140625" style="73" customWidth="1"/>
    <col min="57" max="57" width="4" customWidth="1"/>
    <col min="58" max="58" width="8.33203125" style="73" customWidth="1"/>
    <col min="59" max="59" width="4.5546875" customWidth="1"/>
    <col min="60" max="60" width="8.33203125" style="73" customWidth="1"/>
    <col min="61" max="61" width="4.5546875" customWidth="1"/>
    <col min="62" max="62" width="8.33203125" style="73" customWidth="1"/>
    <col min="63" max="63" width="4.5546875" customWidth="1"/>
    <col min="64" max="64" width="12.109375" style="28" customWidth="1"/>
    <col min="65" max="65" width="8.33203125" style="73" customWidth="1"/>
    <col min="66" max="66" width="4.5546875" customWidth="1"/>
    <col min="67" max="67" width="8.33203125" style="73" customWidth="1"/>
    <col min="68" max="68" width="4.5546875" customWidth="1"/>
    <col min="69" max="69" width="8.33203125" style="73" customWidth="1"/>
    <col min="70" max="70" width="4.5546875" customWidth="1"/>
    <col min="71" max="71" width="8.33203125" style="73" customWidth="1"/>
    <col min="72" max="72" width="4.5546875" customWidth="1"/>
    <col min="73" max="73" width="8.33203125" style="73" customWidth="1"/>
    <col min="74" max="74" width="4.5546875" customWidth="1"/>
  </cols>
  <sheetData>
    <row r="1" spans="1:74" x14ac:dyDescent="0.25">
      <c r="A1" s="6" t="s">
        <v>186</v>
      </c>
      <c r="B1" s="20"/>
      <c r="C1" s="20"/>
      <c r="D1" s="20"/>
      <c r="E1" s="20"/>
      <c r="F1" s="20"/>
      <c r="G1" s="20"/>
      <c r="H1" s="20"/>
      <c r="I1" s="20"/>
      <c r="J1" s="20"/>
      <c r="K1" s="20"/>
      <c r="L1" s="20"/>
      <c r="M1" s="20"/>
      <c r="N1" s="20"/>
      <c r="O1" s="20"/>
      <c r="P1" s="20"/>
      <c r="Q1" s="20"/>
      <c r="S1" s="20"/>
      <c r="T1" s="20"/>
      <c r="U1" s="7" t="s">
        <v>187</v>
      </c>
      <c r="V1" s="8"/>
      <c r="W1" s="20"/>
      <c r="X1" s="20"/>
      <c r="Y1" s="20"/>
      <c r="Z1" s="20"/>
      <c r="AA1" s="20"/>
      <c r="AB1" s="20"/>
      <c r="AC1" s="20"/>
      <c r="AD1" s="20"/>
      <c r="AE1" s="20"/>
      <c r="AF1" s="20"/>
      <c r="AG1" s="20"/>
      <c r="AH1" s="20"/>
      <c r="AI1" s="20"/>
      <c r="AJ1" s="20"/>
      <c r="AK1" s="20"/>
      <c r="AL1" s="20"/>
      <c r="AM1" s="20"/>
      <c r="AN1" s="20"/>
      <c r="AO1" s="20"/>
      <c r="AP1" s="20"/>
      <c r="AQ1" s="19"/>
      <c r="AR1" s="20"/>
      <c r="AS1" s="20"/>
      <c r="AT1" s="20"/>
      <c r="AU1" s="20"/>
      <c r="AV1" s="20"/>
      <c r="AW1" s="20"/>
      <c r="AX1" s="20"/>
      <c r="AY1" s="20"/>
      <c r="AZ1" s="20"/>
      <c r="BA1" s="20"/>
      <c r="BB1" s="20"/>
      <c r="BC1" s="20"/>
      <c r="BD1" s="20"/>
      <c r="BE1" s="20"/>
      <c r="BF1" s="20"/>
      <c r="BG1" s="7"/>
      <c r="BH1" s="20"/>
      <c r="BI1" s="7"/>
      <c r="BJ1" s="20"/>
      <c r="BK1" s="7"/>
      <c r="BL1" s="19"/>
      <c r="BM1" s="20"/>
      <c r="BN1" s="7"/>
      <c r="BO1" s="20"/>
      <c r="BP1" s="7"/>
      <c r="BQ1" s="20"/>
      <c r="BR1" s="7"/>
      <c r="BS1" s="20"/>
      <c r="BT1" s="7"/>
      <c r="BU1" s="20"/>
      <c r="BV1" s="7"/>
    </row>
    <row r="2" spans="1:74" x14ac:dyDescent="0.25">
      <c r="A2" s="6" t="s">
        <v>177</v>
      </c>
      <c r="B2" s="20"/>
      <c r="C2" s="20"/>
      <c r="D2" s="20"/>
      <c r="E2" s="20"/>
      <c r="F2" s="20"/>
      <c r="G2" s="20"/>
      <c r="H2" s="20"/>
      <c r="I2" s="20"/>
      <c r="J2" s="20"/>
      <c r="K2" s="20"/>
      <c r="L2" s="20"/>
      <c r="M2" s="20"/>
      <c r="N2" s="20"/>
      <c r="O2" s="20"/>
      <c r="P2" s="20"/>
      <c r="Q2" s="20"/>
      <c r="R2" s="20"/>
      <c r="S2" s="20"/>
      <c r="T2" s="20"/>
      <c r="U2" s="20"/>
      <c r="V2" s="19"/>
      <c r="W2" s="20"/>
      <c r="X2" s="20"/>
      <c r="Y2" s="20"/>
      <c r="Z2" s="20"/>
      <c r="AA2" s="20"/>
      <c r="AB2" s="20"/>
      <c r="AC2" s="20"/>
      <c r="AD2" s="20"/>
      <c r="AE2" s="20"/>
      <c r="AF2" s="20"/>
      <c r="AG2" s="20"/>
      <c r="AH2" s="20"/>
      <c r="AI2" s="20"/>
      <c r="AJ2" s="20"/>
      <c r="AK2" s="20"/>
      <c r="AL2" s="20"/>
      <c r="AM2" s="20"/>
      <c r="AN2" s="20"/>
      <c r="AO2" s="20"/>
      <c r="AP2" s="20"/>
      <c r="AQ2" s="19"/>
      <c r="AR2" s="20"/>
      <c r="AS2" s="20"/>
      <c r="AT2" s="20"/>
      <c r="AU2" s="20"/>
      <c r="AV2" s="20"/>
      <c r="AW2" s="20"/>
      <c r="AX2" s="20"/>
      <c r="AY2" s="20"/>
      <c r="AZ2" s="20"/>
      <c r="BA2" s="20"/>
      <c r="BB2" s="20"/>
      <c r="BC2" s="20"/>
      <c r="BD2" s="20"/>
      <c r="BE2" s="20"/>
      <c r="BF2" s="20"/>
      <c r="BG2" s="20"/>
      <c r="BH2" s="20"/>
      <c r="BI2" s="20"/>
      <c r="BJ2" s="20"/>
      <c r="BK2" s="20"/>
      <c r="BL2" s="19"/>
      <c r="BM2" s="20"/>
      <c r="BN2" s="20"/>
      <c r="BO2" s="20"/>
      <c r="BP2" s="20"/>
      <c r="BQ2" s="20"/>
      <c r="BR2" s="20"/>
      <c r="BS2" s="20"/>
      <c r="BT2" s="20"/>
      <c r="BU2" s="20"/>
      <c r="BV2" s="20"/>
    </row>
    <row r="3" spans="1:74" x14ac:dyDescent="0.25">
      <c r="A3" s="6" t="s">
        <v>51</v>
      </c>
      <c r="B3" s="20"/>
      <c r="C3" s="20"/>
      <c r="D3" s="20"/>
      <c r="E3" s="20"/>
      <c r="F3" s="20"/>
      <c r="G3" s="20"/>
      <c r="H3" s="20"/>
      <c r="I3" s="20"/>
      <c r="J3" s="20"/>
      <c r="K3" s="20"/>
      <c r="L3" s="20"/>
      <c r="M3" s="20"/>
      <c r="N3" s="20"/>
      <c r="O3" s="20"/>
      <c r="P3" s="20"/>
      <c r="Q3" s="20"/>
      <c r="R3" s="20"/>
      <c r="S3" s="20"/>
      <c r="T3" s="20"/>
      <c r="U3" s="20"/>
      <c r="V3" s="19"/>
      <c r="W3" s="20"/>
      <c r="X3" s="20"/>
      <c r="Y3" s="20"/>
      <c r="Z3" s="20"/>
      <c r="AA3" s="20"/>
      <c r="AB3" s="20"/>
      <c r="AC3" s="20"/>
      <c r="AD3" s="20"/>
      <c r="AE3" s="20"/>
      <c r="AF3" s="20"/>
      <c r="AG3" s="20"/>
      <c r="AH3" s="20"/>
      <c r="AI3" s="20"/>
      <c r="AJ3" s="20"/>
      <c r="AK3" s="20"/>
      <c r="AL3" s="20"/>
      <c r="AM3" s="20"/>
      <c r="AN3" s="20"/>
      <c r="AO3" s="20"/>
      <c r="AP3" s="20"/>
      <c r="AQ3" s="19"/>
      <c r="AR3" s="20"/>
      <c r="AS3" s="20"/>
      <c r="AT3" s="20"/>
      <c r="AU3" s="20"/>
      <c r="AV3" s="20"/>
      <c r="AW3" s="20"/>
      <c r="AX3" s="20"/>
      <c r="AY3" s="20"/>
      <c r="AZ3" s="20"/>
      <c r="BA3" s="20"/>
      <c r="BB3" s="20"/>
      <c r="BC3" s="20"/>
      <c r="BD3" s="20"/>
      <c r="BE3" s="20"/>
      <c r="BF3" s="20"/>
      <c r="BG3" s="20"/>
      <c r="BH3" s="20"/>
      <c r="BI3" s="20"/>
      <c r="BJ3" s="20"/>
      <c r="BK3" s="20"/>
      <c r="BL3" s="19"/>
      <c r="BM3" s="20"/>
      <c r="BN3" s="20"/>
      <c r="BO3" s="20"/>
      <c r="BP3" s="20"/>
      <c r="BQ3" s="20"/>
      <c r="BR3" s="20"/>
      <c r="BS3" s="20"/>
      <c r="BT3" s="20"/>
      <c r="BU3" s="20"/>
      <c r="BV3" s="20"/>
    </row>
    <row r="4" spans="1:74" x14ac:dyDescent="0.25">
      <c r="A4" s="6" t="s">
        <v>176</v>
      </c>
      <c r="B4" s="20"/>
      <c r="C4" s="20"/>
      <c r="D4" s="20"/>
      <c r="E4" s="20"/>
      <c r="F4" s="103"/>
      <c r="G4" s="20"/>
      <c r="H4" s="20"/>
      <c r="I4" s="20"/>
      <c r="J4" s="20"/>
      <c r="K4" s="20"/>
      <c r="L4" s="20"/>
      <c r="M4" s="20"/>
      <c r="N4" s="20"/>
      <c r="O4" s="20"/>
      <c r="P4" s="20"/>
      <c r="Q4" s="20"/>
      <c r="R4" s="20"/>
      <c r="S4" s="20"/>
      <c r="T4" s="20"/>
      <c r="U4" s="20"/>
      <c r="V4" s="19"/>
      <c r="W4" s="20"/>
      <c r="X4" s="20"/>
      <c r="Y4" s="20"/>
      <c r="Z4" s="20"/>
      <c r="AA4" s="20"/>
      <c r="AB4" s="20"/>
      <c r="AC4" s="20"/>
      <c r="AD4" s="20"/>
      <c r="AE4" s="20"/>
      <c r="AF4" s="20"/>
      <c r="AG4" s="20"/>
      <c r="AH4" s="20"/>
      <c r="AI4" s="20"/>
      <c r="AJ4" s="20"/>
      <c r="AK4" s="20"/>
      <c r="AL4" s="20"/>
      <c r="AM4" s="20"/>
      <c r="AN4" s="20"/>
      <c r="AO4" s="20"/>
      <c r="AP4" s="20"/>
      <c r="AQ4" s="19"/>
      <c r="AR4" s="20"/>
      <c r="AS4" s="20"/>
      <c r="AT4" s="20"/>
      <c r="AU4" s="20"/>
      <c r="AV4" s="20"/>
      <c r="AW4" s="20"/>
      <c r="AX4" s="20"/>
      <c r="AY4" s="20"/>
      <c r="AZ4" s="20"/>
      <c r="BA4" s="20"/>
      <c r="BB4" s="20"/>
      <c r="BC4" s="20"/>
      <c r="BD4" s="20"/>
      <c r="BE4" s="20"/>
      <c r="BF4" s="20"/>
      <c r="BG4" s="20"/>
      <c r="BH4" s="20"/>
      <c r="BI4" s="20"/>
      <c r="BJ4" s="20"/>
      <c r="BK4" s="20"/>
      <c r="BL4" s="19"/>
      <c r="BM4" s="20"/>
      <c r="BN4" s="20"/>
      <c r="BO4" s="20"/>
      <c r="BP4" s="20"/>
      <c r="BQ4" s="20"/>
      <c r="BR4" s="20"/>
      <c r="BS4" s="20"/>
      <c r="BT4" s="20"/>
      <c r="BU4" s="20"/>
      <c r="BV4" s="20"/>
    </row>
    <row r="5" spans="1:74" x14ac:dyDescent="0.25">
      <c r="A5" s="6"/>
      <c r="B5" s="20"/>
      <c r="C5" s="20"/>
      <c r="D5" s="20"/>
      <c r="E5" s="20"/>
      <c r="F5" s="20"/>
      <c r="G5" s="20"/>
      <c r="H5" s="20"/>
      <c r="I5" s="20"/>
      <c r="J5" s="20"/>
      <c r="K5" s="20"/>
      <c r="L5" s="20"/>
      <c r="M5" s="20"/>
      <c r="N5" s="20"/>
      <c r="O5" s="20"/>
      <c r="P5" s="20"/>
      <c r="Q5" s="20"/>
      <c r="R5" s="20"/>
      <c r="S5" s="20"/>
      <c r="T5" s="20"/>
      <c r="U5" s="20"/>
      <c r="V5" s="19"/>
      <c r="W5" s="20"/>
      <c r="X5" s="20"/>
      <c r="Y5" s="20"/>
      <c r="Z5" s="20"/>
      <c r="AA5" s="20"/>
      <c r="AB5" s="20"/>
      <c r="AC5" s="20"/>
      <c r="AD5" s="20"/>
      <c r="AE5" s="20"/>
      <c r="AF5" s="20"/>
      <c r="AG5" s="20"/>
      <c r="AH5" s="20"/>
      <c r="AI5" s="20"/>
      <c r="AJ5" s="20"/>
      <c r="AK5" s="20"/>
      <c r="AL5" s="20"/>
      <c r="AM5" s="20"/>
      <c r="AN5" s="20"/>
      <c r="AO5" s="20"/>
      <c r="AP5" s="20"/>
      <c r="AQ5" s="19"/>
      <c r="AR5" s="20"/>
      <c r="AS5" s="20"/>
      <c r="AT5" s="20"/>
      <c r="AU5" s="20"/>
      <c r="AV5" s="20"/>
      <c r="AW5" s="20"/>
      <c r="AX5" s="20"/>
      <c r="AY5" s="20"/>
      <c r="AZ5" s="20"/>
      <c r="BA5" s="20"/>
      <c r="BB5" s="20"/>
      <c r="BC5" s="20"/>
      <c r="BD5" s="20"/>
      <c r="BE5" s="20"/>
      <c r="BF5" s="20"/>
      <c r="BG5" s="20"/>
      <c r="BH5" s="20"/>
      <c r="BI5" s="20"/>
      <c r="BJ5" s="20"/>
      <c r="BK5" s="20"/>
      <c r="BL5" s="19"/>
      <c r="BM5" s="20"/>
      <c r="BN5" s="20"/>
      <c r="BO5" s="20"/>
      <c r="BP5" s="20"/>
      <c r="BQ5" s="20"/>
      <c r="BR5" s="20"/>
      <c r="BS5" s="20"/>
      <c r="BT5" s="20"/>
      <c r="BU5" s="20"/>
      <c r="BV5" s="20"/>
    </row>
    <row r="6" spans="1:74" s="6" customFormat="1" x14ac:dyDescent="0.25">
      <c r="A6" s="6" t="s">
        <v>2</v>
      </c>
      <c r="B6" s="156" t="s">
        <v>3</v>
      </c>
      <c r="C6" s="156"/>
      <c r="D6" s="156" t="s">
        <v>4</v>
      </c>
      <c r="E6" s="156"/>
      <c r="F6" s="156" t="s">
        <v>91</v>
      </c>
      <c r="G6" s="156"/>
      <c r="H6" s="156" t="s">
        <v>5</v>
      </c>
      <c r="I6" s="156"/>
      <c r="J6" s="156" t="s">
        <v>5</v>
      </c>
      <c r="K6" s="156"/>
      <c r="L6" s="156" t="s">
        <v>109</v>
      </c>
      <c r="M6" s="156"/>
      <c r="N6" s="156" t="s">
        <v>110</v>
      </c>
      <c r="O6" s="156"/>
      <c r="P6" s="156" t="s">
        <v>111</v>
      </c>
      <c r="Q6" s="156"/>
      <c r="R6" s="156" t="s">
        <v>112</v>
      </c>
      <c r="S6" s="156"/>
      <c r="T6" s="156" t="s">
        <v>113</v>
      </c>
      <c r="U6" s="156"/>
      <c r="V6" s="24" t="s">
        <v>2</v>
      </c>
      <c r="W6" s="156" t="s">
        <v>114</v>
      </c>
      <c r="X6" s="156"/>
      <c r="Y6" s="156" t="s">
        <v>115</v>
      </c>
      <c r="Z6" s="156"/>
      <c r="AA6" s="156" t="s">
        <v>116</v>
      </c>
      <c r="AB6" s="156"/>
      <c r="AC6" s="156" t="s">
        <v>117</v>
      </c>
      <c r="AD6" s="156"/>
      <c r="AE6" s="156" t="s">
        <v>118</v>
      </c>
      <c r="AF6" s="156"/>
      <c r="AG6" s="156" t="s">
        <v>119</v>
      </c>
      <c r="AH6" s="156"/>
      <c r="AI6" s="156" t="s">
        <v>120</v>
      </c>
      <c r="AJ6" s="156"/>
      <c r="AK6" s="156" t="s">
        <v>121</v>
      </c>
      <c r="AL6" s="156"/>
      <c r="AM6" s="156" t="s">
        <v>122</v>
      </c>
      <c r="AN6" s="156"/>
      <c r="AO6" s="156" t="s">
        <v>123</v>
      </c>
      <c r="AP6" s="156"/>
      <c r="AQ6" s="24" t="s">
        <v>2</v>
      </c>
      <c r="AR6" s="156" t="s">
        <v>124</v>
      </c>
      <c r="AS6" s="156"/>
      <c r="AT6" s="156" t="s">
        <v>125</v>
      </c>
      <c r="AU6" s="156"/>
      <c r="AV6" s="156" t="s">
        <v>126</v>
      </c>
      <c r="AW6" s="156"/>
      <c r="AX6" s="156" t="s">
        <v>127</v>
      </c>
      <c r="AY6" s="156"/>
      <c r="AZ6" s="156" t="s">
        <v>128</v>
      </c>
      <c r="BA6" s="156"/>
      <c r="BB6" s="156" t="s">
        <v>129</v>
      </c>
      <c r="BC6" s="156"/>
      <c r="BD6" s="156" t="s">
        <v>130</v>
      </c>
      <c r="BE6" s="156"/>
      <c r="BF6" s="156" t="s">
        <v>131</v>
      </c>
      <c r="BG6" s="156"/>
      <c r="BH6" s="156" t="s">
        <v>132</v>
      </c>
      <c r="BI6" s="156"/>
      <c r="BJ6" s="156" t="s">
        <v>133</v>
      </c>
      <c r="BK6" s="156"/>
      <c r="BL6" s="24" t="s">
        <v>2</v>
      </c>
      <c r="BM6" s="156" t="s">
        <v>134</v>
      </c>
      <c r="BN6" s="156"/>
      <c r="BO6" s="156" t="s">
        <v>135</v>
      </c>
      <c r="BP6" s="156"/>
      <c r="BQ6" s="156" t="s">
        <v>136</v>
      </c>
      <c r="BR6" s="156"/>
      <c r="BS6" s="156" t="s">
        <v>137</v>
      </c>
      <c r="BT6" s="156"/>
      <c r="BU6" s="156" t="s">
        <v>138</v>
      </c>
      <c r="BV6" s="156"/>
    </row>
    <row r="7" spans="1:74" x14ac:dyDescent="0.25">
      <c r="A7" s="1"/>
      <c r="B7" s="155" t="s">
        <v>6</v>
      </c>
      <c r="C7" s="155"/>
      <c r="D7" s="155" t="s">
        <v>7</v>
      </c>
      <c r="E7" s="155"/>
      <c r="F7" s="155" t="s">
        <v>8</v>
      </c>
      <c r="G7" s="155"/>
      <c r="H7" s="155" t="s">
        <v>92</v>
      </c>
      <c r="I7" s="155"/>
      <c r="J7" s="155" t="s">
        <v>93</v>
      </c>
      <c r="K7" s="155"/>
      <c r="L7" s="155" t="s">
        <v>94</v>
      </c>
      <c r="M7" s="155"/>
      <c r="N7" s="155" t="s">
        <v>95</v>
      </c>
      <c r="O7" s="155"/>
      <c r="P7" s="155" t="s">
        <v>96</v>
      </c>
      <c r="Q7" s="155"/>
      <c r="R7" s="155" t="s">
        <v>97</v>
      </c>
      <c r="S7" s="155"/>
      <c r="T7" s="155" t="s">
        <v>98</v>
      </c>
      <c r="U7" s="155"/>
      <c r="V7" s="19"/>
      <c r="W7" s="155" t="s">
        <v>99</v>
      </c>
      <c r="X7" s="155"/>
      <c r="Y7" s="155" t="s">
        <v>100</v>
      </c>
      <c r="Z7" s="155"/>
      <c r="AA7" s="155" t="s">
        <v>101</v>
      </c>
      <c r="AB7" s="155"/>
      <c r="AC7" s="155" t="s">
        <v>102</v>
      </c>
      <c r="AD7" s="155"/>
      <c r="AE7" s="155" t="s">
        <v>103</v>
      </c>
      <c r="AF7" s="155"/>
      <c r="AG7" s="155" t="s">
        <v>104</v>
      </c>
      <c r="AH7" s="155"/>
      <c r="AI7" s="155" t="s">
        <v>105</v>
      </c>
      <c r="AJ7" s="155"/>
      <c r="AK7" s="155" t="s">
        <v>106</v>
      </c>
      <c r="AL7" s="155"/>
      <c r="AM7" s="155" t="s">
        <v>107</v>
      </c>
      <c r="AN7" s="155"/>
      <c r="AO7" s="155" t="s">
        <v>108</v>
      </c>
      <c r="AP7" s="155"/>
      <c r="AQ7" s="19"/>
      <c r="AR7" s="155" t="s">
        <v>9</v>
      </c>
      <c r="AS7" s="155"/>
      <c r="AT7" s="155" t="s">
        <v>10</v>
      </c>
      <c r="AU7" s="155"/>
      <c r="AV7" s="155" t="s">
        <v>11</v>
      </c>
      <c r="AW7" s="155"/>
      <c r="AX7" s="155" t="s">
        <v>12</v>
      </c>
      <c r="AY7" s="155"/>
      <c r="AZ7" s="155" t="s">
        <v>13</v>
      </c>
      <c r="BA7" s="155"/>
      <c r="BB7" s="155" t="s">
        <v>14</v>
      </c>
      <c r="BC7" s="155"/>
      <c r="BD7" s="155" t="s">
        <v>15</v>
      </c>
      <c r="BE7" s="155"/>
      <c r="BF7" s="155" t="s">
        <v>16</v>
      </c>
      <c r="BG7" s="155"/>
      <c r="BH7" s="155" t="s">
        <v>17</v>
      </c>
      <c r="BI7" s="155"/>
      <c r="BJ7" s="155" t="s">
        <v>18</v>
      </c>
      <c r="BK7" s="155"/>
      <c r="BL7" s="19"/>
      <c r="BM7" s="155" t="s">
        <v>19</v>
      </c>
      <c r="BN7" s="155"/>
      <c r="BO7" s="155" t="s">
        <v>20</v>
      </c>
      <c r="BP7" s="155"/>
      <c r="BQ7" s="155" t="s">
        <v>21</v>
      </c>
      <c r="BR7" s="155"/>
      <c r="BS7" s="155" t="s">
        <v>22</v>
      </c>
      <c r="BT7" s="155"/>
      <c r="BU7" s="155" t="s">
        <v>23</v>
      </c>
      <c r="BV7" s="155"/>
    </row>
    <row r="8" spans="1:74" x14ac:dyDescent="0.25">
      <c r="A8" s="1"/>
      <c r="B8" s="4"/>
      <c r="C8" s="4"/>
      <c r="D8" s="155" t="s">
        <v>52</v>
      </c>
      <c r="E8" s="155"/>
      <c r="F8" s="155" t="s">
        <v>52</v>
      </c>
      <c r="G8" s="155"/>
      <c r="H8" s="155" t="s">
        <v>52</v>
      </c>
      <c r="I8" s="155"/>
      <c r="J8" s="155" t="s">
        <v>52</v>
      </c>
      <c r="K8" s="155"/>
      <c r="L8" s="155" t="s">
        <v>52</v>
      </c>
      <c r="M8" s="155"/>
      <c r="N8" s="155" t="s">
        <v>52</v>
      </c>
      <c r="O8" s="155"/>
      <c r="P8" s="155" t="s">
        <v>52</v>
      </c>
      <c r="Q8" s="155"/>
      <c r="R8" s="155" t="s">
        <v>52</v>
      </c>
      <c r="S8" s="155"/>
      <c r="T8" s="155" t="s">
        <v>52</v>
      </c>
      <c r="U8" s="155"/>
      <c r="V8" s="19"/>
      <c r="W8" s="155" t="s">
        <v>52</v>
      </c>
      <c r="X8" s="155"/>
      <c r="Y8" s="155" t="s">
        <v>52</v>
      </c>
      <c r="Z8" s="155"/>
      <c r="AA8" s="155" t="s">
        <v>52</v>
      </c>
      <c r="AB8" s="155"/>
      <c r="AC8" s="155" t="s">
        <v>52</v>
      </c>
      <c r="AD8" s="155"/>
      <c r="AE8" s="155" t="s">
        <v>52</v>
      </c>
      <c r="AF8" s="155"/>
      <c r="AG8" s="155" t="s">
        <v>52</v>
      </c>
      <c r="AH8" s="155"/>
      <c r="AI8" s="155" t="s">
        <v>52</v>
      </c>
      <c r="AJ8" s="155"/>
      <c r="AK8" s="155" t="s">
        <v>52</v>
      </c>
      <c r="AL8" s="155"/>
      <c r="AM8" s="155" t="s">
        <v>52</v>
      </c>
      <c r="AN8" s="155"/>
      <c r="AO8" s="155" t="s">
        <v>52</v>
      </c>
      <c r="AP8" s="155"/>
      <c r="AQ8" s="19"/>
      <c r="AR8" s="155" t="s">
        <v>52</v>
      </c>
      <c r="AS8" s="155"/>
      <c r="AT8" s="155" t="s">
        <v>52</v>
      </c>
      <c r="AU8" s="155"/>
      <c r="AV8" s="155" t="s">
        <v>52</v>
      </c>
      <c r="AW8" s="155"/>
      <c r="AX8" s="155" t="s">
        <v>52</v>
      </c>
      <c r="AY8" s="155"/>
      <c r="AZ8" s="155" t="s">
        <v>52</v>
      </c>
      <c r="BA8" s="155"/>
      <c r="BB8" s="155" t="s">
        <v>52</v>
      </c>
      <c r="BC8" s="155"/>
      <c r="BD8" s="155" t="s">
        <v>52</v>
      </c>
      <c r="BE8" s="155"/>
      <c r="BF8" s="155" t="s">
        <v>52</v>
      </c>
      <c r="BG8" s="155"/>
      <c r="BH8" s="155" t="s">
        <v>52</v>
      </c>
      <c r="BI8" s="155"/>
      <c r="BJ8" s="155" t="s">
        <v>52</v>
      </c>
      <c r="BK8" s="155"/>
      <c r="BL8" s="19"/>
      <c r="BM8" s="155" t="s">
        <v>52</v>
      </c>
      <c r="BN8" s="155"/>
      <c r="BO8" s="155" t="s">
        <v>52</v>
      </c>
      <c r="BP8" s="155"/>
      <c r="BQ8" s="155" t="s">
        <v>52</v>
      </c>
      <c r="BR8" s="155"/>
      <c r="BS8" s="155" t="s">
        <v>52</v>
      </c>
      <c r="BT8" s="155"/>
      <c r="BU8" s="155" t="s">
        <v>52</v>
      </c>
      <c r="BV8" s="155"/>
    </row>
    <row r="9" spans="1:74" x14ac:dyDescent="0.25">
      <c r="A9" s="1"/>
      <c r="B9" s="4"/>
      <c r="C9" s="4"/>
      <c r="D9" s="4"/>
      <c r="E9" s="4"/>
      <c r="F9" s="4"/>
      <c r="G9" s="4"/>
      <c r="H9" s="4"/>
      <c r="I9" s="4"/>
      <c r="J9" s="4"/>
      <c r="K9" s="4"/>
      <c r="L9" s="4"/>
      <c r="M9" s="4"/>
      <c r="N9" s="4"/>
      <c r="O9" s="4"/>
      <c r="P9" s="4"/>
      <c r="Q9" s="4"/>
      <c r="R9" s="4"/>
      <c r="S9" s="4"/>
      <c r="T9" s="4"/>
      <c r="U9" s="4"/>
      <c r="V9" s="19"/>
      <c r="W9" s="4"/>
      <c r="X9" s="4"/>
      <c r="Y9" s="4"/>
      <c r="Z9" s="4"/>
      <c r="AA9" s="4"/>
      <c r="AB9" s="4"/>
      <c r="AC9" s="4"/>
      <c r="AD9" s="4"/>
      <c r="AE9" s="4"/>
      <c r="AF9" s="4"/>
      <c r="AG9" s="4"/>
      <c r="AH9" s="4"/>
      <c r="AI9" s="4"/>
      <c r="AJ9" s="4"/>
      <c r="AK9" s="4"/>
      <c r="AL9" s="4"/>
      <c r="AM9" s="4"/>
      <c r="AN9" s="4"/>
      <c r="AO9" s="4"/>
      <c r="AP9" s="4"/>
      <c r="AQ9" s="19"/>
      <c r="AR9" s="4"/>
      <c r="AS9" s="4"/>
      <c r="AT9" s="4"/>
      <c r="AU9" s="4"/>
      <c r="AV9" s="4"/>
      <c r="AW9" s="4"/>
      <c r="AX9" s="4"/>
      <c r="AY9" s="4"/>
      <c r="AZ9" s="4"/>
      <c r="BA9" s="4"/>
      <c r="BB9" s="4"/>
      <c r="BC9" s="4"/>
      <c r="BD9" s="4"/>
      <c r="BE9" s="4"/>
      <c r="BF9" s="4"/>
      <c r="BG9" s="4"/>
      <c r="BH9" s="4"/>
      <c r="BI9" s="4"/>
      <c r="BJ9" s="4"/>
      <c r="BK9" s="4"/>
      <c r="BL9" s="19"/>
      <c r="BM9" s="4"/>
      <c r="BN9" s="4"/>
      <c r="BO9" s="4"/>
      <c r="BP9" s="4"/>
      <c r="BQ9" s="4"/>
      <c r="BR9" s="4"/>
      <c r="BS9" s="4"/>
      <c r="BT9" s="4"/>
      <c r="BU9" s="4"/>
      <c r="BV9" s="4"/>
    </row>
    <row r="10" spans="1:74" s="1" customFormat="1" x14ac:dyDescent="0.25">
      <c r="A10" s="1" t="s">
        <v>24</v>
      </c>
      <c r="B10" s="103">
        <v>100</v>
      </c>
      <c r="C10" s="74"/>
      <c r="D10" s="103">
        <f>100/'Versicherte absolut'!$B9*'Versicherte absolut'!D9</f>
        <v>81.387005697737138</v>
      </c>
      <c r="E10" s="103"/>
      <c r="F10" s="103">
        <f>100/'Versicherte absolut'!$B9*'Versicherte absolut'!F9</f>
        <v>18.612994302262869</v>
      </c>
      <c r="G10" s="103"/>
      <c r="H10" s="103">
        <f>100/'Versicherte absolut'!$B9*'Versicherte absolut'!H9</f>
        <v>9.0472246132353789</v>
      </c>
      <c r="I10" s="103"/>
      <c r="J10" s="103">
        <f>100/'Versicherte absolut'!$B9*'Versicherte absolut'!J9</f>
        <v>9.5657696890274906</v>
      </c>
      <c r="K10" s="103"/>
      <c r="L10" s="103">
        <f>100/'Versicherte absolut'!$B9*'Versicherte absolut'!L9</f>
        <v>3.9254426293349245</v>
      </c>
      <c r="M10" s="103"/>
      <c r="N10" s="103">
        <f>100/'Versicherte absolut'!$B9*'Versicherte absolut'!N9</f>
        <v>3.5835320406923827</v>
      </c>
      <c r="O10" s="103"/>
      <c r="P10" s="103">
        <f>100/'Versicherte absolut'!$B9*'Versicherte absolut'!P9</f>
        <v>3.8215172639735191</v>
      </c>
      <c r="Q10" s="103"/>
      <c r="R10" s="103">
        <f>100/'Versicherte absolut'!$B9*'Versicherte absolut'!R9</f>
        <v>4.1897762166221861</v>
      </c>
      <c r="S10" s="103"/>
      <c r="T10" s="103">
        <f>100/'Versicherte absolut'!B9*'Versicherte absolut'!U9</f>
        <v>4.2721438296149437</v>
      </c>
      <c r="U10" s="74"/>
      <c r="V10" s="19" t="s">
        <v>24</v>
      </c>
      <c r="W10" s="103">
        <f>100/'Versicherte absolut'!$B9*'Versicherte absolut'!W9</f>
        <v>3.7090151584224365</v>
      </c>
      <c r="X10" s="103"/>
      <c r="Y10" s="103">
        <f>100/'Versicherte absolut'!$B9*'Versicherte absolut'!Y9</f>
        <v>3.3138669662601861</v>
      </c>
      <c r="Z10" s="103"/>
      <c r="AA10" s="103">
        <f>100/'Versicherte absolut'!$B9*'Versicherte absolut'!AA9</f>
        <v>3.1361507280957013</v>
      </c>
      <c r="AB10" s="103"/>
      <c r="AC10" s="103">
        <f>100/'Versicherte absolut'!$B9*'Versicherte absolut'!AC9</f>
        <v>2.9391947754516701</v>
      </c>
      <c r="AD10" s="103"/>
      <c r="AE10" s="103">
        <f>100/'Versicherte absolut'!$B9*'Versicherte absolut'!AE9</f>
        <v>2.3505676874790411</v>
      </c>
      <c r="AF10" s="103"/>
      <c r="AG10" s="103">
        <f>100/'Versicherte absolut'!$B9*'Versicherte absolut'!AG9</f>
        <v>2.0749529824648163</v>
      </c>
      <c r="AH10" s="103"/>
      <c r="AI10" s="103">
        <f>100/'Versicherte absolut'!$B9*'Versicherte absolut'!AI9</f>
        <v>1.8392085291431453</v>
      </c>
      <c r="AJ10" s="103"/>
      <c r="AK10" s="103">
        <f>100/'Versicherte absolut'!$B9*'Versicherte absolut'!AK9</f>
        <v>1.4372607591728623</v>
      </c>
      <c r="AL10" s="103"/>
      <c r="AM10" s="103">
        <f>100/'Versicherte absolut'!$B9*'Versicherte absolut'!AN9</f>
        <v>0.82089448446064672</v>
      </c>
      <c r="AN10" s="103"/>
      <c r="AO10" s="103">
        <f>100/'Versicherte absolut'!$B9*'Versicherte absolut'!AP9</f>
        <v>0.44583595400394688</v>
      </c>
      <c r="AP10" s="74"/>
      <c r="AQ10" s="19" t="s">
        <v>24</v>
      </c>
      <c r="AR10" s="103">
        <f>100/'Versicherte absolut'!$B9*'Versicherte absolut'!AR9</f>
        <v>3.8066818214832665</v>
      </c>
      <c r="AS10" s="103"/>
      <c r="AT10" s="103">
        <f>100/'Versicherte absolut'!$B9*'Versicherte absolut'!AT9</f>
        <v>3.5622060921126444</v>
      </c>
      <c r="AU10" s="103"/>
      <c r="AV10" s="103">
        <f>100/'Versicherte absolut'!$B9*'Versicherte absolut'!AV9</f>
        <v>3.9294605616760343</v>
      </c>
      <c r="AW10" s="103"/>
      <c r="AX10" s="103">
        <f>100/'Versicherte absolut'!$B9*'Versicherte absolut'!AX9</f>
        <v>4.3916000488333315</v>
      </c>
      <c r="AY10" s="103"/>
      <c r="AZ10" s="103">
        <f>100/'Versicherte absolut'!$B9*'Versicherte absolut'!AZ9</f>
        <v>4.5160014155484713</v>
      </c>
      <c r="BA10" s="103"/>
      <c r="BB10" s="103">
        <f>100/'Versicherte absolut'!$B9*'Versicherte absolut'!BB9</f>
        <v>3.8049819270312581</v>
      </c>
      <c r="BC10" s="103"/>
      <c r="BD10" s="103">
        <f>100/'Versicherte absolut'!$B9*'Versicherte absolut'!BD9</f>
        <v>3.2639518837148569</v>
      </c>
      <c r="BE10" s="103"/>
      <c r="BF10" s="103">
        <f>100/'Versicherte absolut'!$B9*'Versicherte absolut'!BF9</f>
        <v>3.0312981475786551</v>
      </c>
      <c r="BG10" s="103"/>
      <c r="BH10" s="103">
        <f>100/'Versicherte absolut'!$B9*'Versicherte absolut'!BI9</f>
        <v>2.8230610772076608</v>
      </c>
      <c r="BI10" s="103"/>
      <c r="BJ10" s="103">
        <f>100/'Versicherte absolut'!$B9*'Versicherte absolut'!BK9</f>
        <v>2.0570268227890942</v>
      </c>
      <c r="BK10" s="74"/>
      <c r="BL10" s="19" t="s">
        <v>24</v>
      </c>
      <c r="BM10" s="103">
        <f>100/'Versicherte absolut'!$B9*'Versicherte absolut'!BM9</f>
        <v>1.6847499377993167</v>
      </c>
      <c r="BN10" s="103"/>
      <c r="BO10" s="103">
        <f>100/'Versicherte absolut'!$B9*'Versicherte absolut'!BO9</f>
        <v>1.2802523261510219</v>
      </c>
      <c r="BP10" s="103"/>
      <c r="BQ10" s="103">
        <f>100/'Versicherte absolut'!$B9*'Versicherte absolut'!BQ9</f>
        <v>0.83256194183579335</v>
      </c>
      <c r="BR10" s="103"/>
      <c r="BS10" s="103">
        <f>100/'Versicherte absolut'!$B9*'Versicherte absolut'!BS9</f>
        <v>0.39190293911750756</v>
      </c>
      <c r="BT10" s="103"/>
      <c r="BU10" s="103">
        <f>100/'Versicherte absolut'!$B9*'Versicherte absolut'!BU9</f>
        <v>0.15183148173617947</v>
      </c>
      <c r="BV10" s="74"/>
    </row>
    <row r="11" spans="1:74" s="1" customFormat="1" x14ac:dyDescent="0.25">
      <c r="A11" s="1" t="s">
        <v>25</v>
      </c>
      <c r="B11" s="103">
        <v>100</v>
      </c>
      <c r="C11" s="74"/>
      <c r="D11" s="103">
        <f>100/'Versicherte absolut'!B10*'Versicherte absolut'!D10</f>
        <v>81.065199326877703</v>
      </c>
      <c r="E11" s="103"/>
      <c r="F11" s="103">
        <f>100/'Versicherte absolut'!$B10*'Versicherte absolut'!F10</f>
        <v>18.934800673122293</v>
      </c>
      <c r="G11" s="103"/>
      <c r="H11" s="103">
        <f>100/'Versicherte absolut'!$B10*'Versicherte absolut'!H10</f>
        <v>9.2624258291889543</v>
      </c>
      <c r="I11" s="103"/>
      <c r="J11" s="103">
        <f>100/'Versicherte absolut'!$B10*'Versicherte absolut'!J10</f>
        <v>9.6723748439333388</v>
      </c>
      <c r="K11" s="103"/>
      <c r="L11" s="103">
        <f>100/'Versicherte absolut'!$B10*'Versicherte absolut'!L10</f>
        <v>4.1046053757918166</v>
      </c>
      <c r="M11" s="103"/>
      <c r="N11" s="103">
        <f>100/'Versicherte absolut'!$B10*'Versicherte absolut'!N10</f>
        <v>3.0666315908151378</v>
      </c>
      <c r="O11" s="103"/>
      <c r="P11" s="103">
        <f>100/'Versicherte absolut'!$B10*'Versicherte absolut'!P10</f>
        <v>3.1939903374380432</v>
      </c>
      <c r="Q11" s="103"/>
      <c r="R11" s="103">
        <f>100/'Versicherte absolut'!$B10*'Versicherte absolut'!R10</f>
        <v>3.8253556649588067</v>
      </c>
      <c r="S11" s="103"/>
      <c r="T11" s="103">
        <f>100/'Versicherte absolut'!B10*'Versicherte absolut'!U10</f>
        <v>4.0959408053248483</v>
      </c>
      <c r="U11" s="74"/>
      <c r="V11" s="19" t="s">
        <v>25</v>
      </c>
      <c r="W11" s="103">
        <f>100/'Versicherte absolut'!B10*'Versicherte absolut'!W10</f>
        <v>3.852080123266564</v>
      </c>
      <c r="X11" s="74"/>
      <c r="Y11" s="103">
        <f>100/'Versicherte absolut'!$B10*'Versicherte absolut'!Y10</f>
        <v>3.4750147193305523</v>
      </c>
      <c r="Z11" s="103"/>
      <c r="AA11" s="103">
        <f>100/'Versicherte absolut'!$B10*'Versicherte absolut'!AA10</f>
        <v>3.3475515802923823</v>
      </c>
      <c r="AB11" s="103"/>
      <c r="AC11" s="103">
        <f>100/'Versicherte absolut'!$B10*'Versicherte absolut'!AC10</f>
        <v>3.1121466838705367</v>
      </c>
      <c r="AD11" s="103"/>
      <c r="AE11" s="103">
        <f>100/'Versicherte absolut'!$B10*'Versicherte absolut'!AE10</f>
        <v>2.4334915922348745</v>
      </c>
      <c r="AF11" s="103"/>
      <c r="AG11" s="103">
        <f>100/'Versicherte absolut'!$B10*'Versicherte absolut'!AG10</f>
        <v>2.3062372380272338</v>
      </c>
      <c r="AH11" s="103"/>
      <c r="AI11" s="103">
        <f>100/'Versicherte absolut'!$B10*'Versicherte absolut'!AI10</f>
        <v>2.0878483052935306</v>
      </c>
      <c r="AJ11" s="103"/>
      <c r="AK11" s="103">
        <f>100/'Versicherte absolut'!$B10*'Versicherte absolut'!AK10</f>
        <v>1.72978232093569</v>
      </c>
      <c r="AL11" s="103"/>
      <c r="AM11" s="103">
        <f>100/'Versicherte absolut'!$B10*'Versicherte absolut'!AN10</f>
        <v>1.0697090792171404</v>
      </c>
      <c r="AN11" s="103"/>
      <c r="AO11" s="103">
        <f>100/'Versicherte absolut'!$B10*'Versicherte absolut'!AP10</f>
        <v>0.55150512984328603</v>
      </c>
      <c r="AP11" s="74"/>
      <c r="AQ11" s="19" t="s">
        <v>25</v>
      </c>
      <c r="AR11" s="103">
        <f>100/'Versicherte absolut'!$B10*'Versicherte absolut'!AR10</f>
        <v>4.0544970164647713</v>
      </c>
      <c r="AS11" s="103"/>
      <c r="AT11" s="103">
        <f>100/'Versicherte absolut'!$B10*'Versicherte absolut'!AT10</f>
        <v>3.0241438778024143</v>
      </c>
      <c r="AU11" s="103"/>
      <c r="AV11" s="103">
        <f>100/'Versicherte absolut'!$B10*'Versicherte absolut'!AV10</f>
        <v>3.1548431817137894</v>
      </c>
      <c r="AW11" s="103"/>
      <c r="AX11" s="103">
        <f>100/'Versicherte absolut'!$B10*'Versicherte absolut'!AX10</f>
        <v>3.7624070385542066</v>
      </c>
      <c r="AY11" s="103"/>
      <c r="AZ11" s="103">
        <f>100/'Versicherte absolut'!$B10*'Versicherte absolut'!AZ10</f>
        <v>4.0980286536301413</v>
      </c>
      <c r="BA11" s="103"/>
      <c r="BB11" s="103">
        <f>100/'Versicherte absolut'!$B10*'Versicherte absolut'!BB10</f>
        <v>3.8025981184311073</v>
      </c>
      <c r="BC11" s="103"/>
      <c r="BD11" s="103">
        <f>100/'Versicherte absolut'!$B10*'Versicherte absolut'!BD10</f>
        <v>3.4662457564483193</v>
      </c>
      <c r="BE11" s="103"/>
      <c r="BF11" s="103">
        <f>100/'Versicherte absolut'!$B10*'Versicherte absolut'!BF10</f>
        <v>3.325420388256271</v>
      </c>
      <c r="BG11" s="103"/>
      <c r="BH11" s="103">
        <f>100/'Versicherte absolut'!$B10*'Versicherte absolut'!BI10</f>
        <v>3.0055620278853019</v>
      </c>
      <c r="BI11" s="103"/>
      <c r="BJ11" s="103">
        <f>100/'Versicherte absolut'!$B10*'Versicherte absolut'!BK10</f>
        <v>2.1375390949595166</v>
      </c>
      <c r="BK11" s="74"/>
      <c r="BL11" s="19" t="s">
        <v>25</v>
      </c>
      <c r="BM11" s="103">
        <f>100/'Versicherte absolut'!$B10*'Versicherte absolut'!BM10</f>
        <v>1.8165324180206361</v>
      </c>
      <c r="BN11" s="103"/>
      <c r="BO11" s="103">
        <f>100/'Versicherte absolut'!$B10*'Versicherte absolut'!BO10</f>
        <v>1.4446866348478584</v>
      </c>
      <c r="BP11" s="103"/>
      <c r="BQ11" s="103">
        <f>100/'Versicherte absolut'!$B10*'Versicherte absolut'!BQ10</f>
        <v>1.0072824148888637</v>
      </c>
      <c r="BR11" s="103"/>
      <c r="BS11" s="103">
        <f>100/'Versicherte absolut'!$B10*'Versicherte absolut'!BS10</f>
        <v>0.51799516454332495</v>
      </c>
      <c r="BT11" s="103"/>
      <c r="BU11" s="103">
        <f>100/'Versicherte absolut'!$B10*'Versicherte absolut'!BU10</f>
        <v>0.19563138620600382</v>
      </c>
      <c r="BV11" s="74"/>
    </row>
    <row r="12" spans="1:74" s="1" customFormat="1" x14ac:dyDescent="0.25">
      <c r="A12" s="1" t="s">
        <v>26</v>
      </c>
      <c r="B12" s="103">
        <v>100</v>
      </c>
      <c r="C12" s="74"/>
      <c r="D12" s="103">
        <f>100/'Versicherte absolut'!B11*'Versicherte absolut'!D11</f>
        <v>78.860623037327656</v>
      </c>
      <c r="E12" s="103"/>
      <c r="F12" s="103">
        <f>100/'Versicherte absolut'!$B11*'Versicherte absolut'!F11</f>
        <v>21.139376962672351</v>
      </c>
      <c r="G12" s="103"/>
      <c r="H12" s="103">
        <f>100/'Versicherte absolut'!$B11*'Versicherte absolut'!H11</f>
        <v>10.337820885728702</v>
      </c>
      <c r="I12" s="103"/>
      <c r="J12" s="103">
        <f>100/'Versicherte absolut'!$B11*'Versicherte absolut'!J11</f>
        <v>10.801280372311536</v>
      </c>
      <c r="K12" s="103"/>
      <c r="L12" s="103">
        <f>100/'Versicherte absolut'!$B11*'Versicherte absolut'!L11</f>
        <v>4.6260480222328217</v>
      </c>
      <c r="M12" s="103"/>
      <c r="N12" s="103">
        <f>100/'Versicherte absolut'!$B11*'Versicherte absolut'!N11</f>
        <v>3.3236193401285337</v>
      </c>
      <c r="O12" s="103"/>
      <c r="P12" s="103">
        <f>100/'Versicherte absolut'!$B11*'Versicherte absolut'!P11</f>
        <v>3.3307876605634856</v>
      </c>
      <c r="Q12" s="103"/>
      <c r="R12" s="103">
        <f>100/'Versicherte absolut'!$B11*'Versicherte absolut'!R11</f>
        <v>3.9456089901766442</v>
      </c>
      <c r="S12" s="103"/>
      <c r="T12" s="103">
        <f>100/'Versicherte absolut'!B11*'Versicherte absolut'!U11</f>
        <v>4.2527439503511104</v>
      </c>
      <c r="U12" s="74"/>
      <c r="V12" s="19" t="s">
        <v>26</v>
      </c>
      <c r="W12" s="103">
        <f>100/'Versicherte absolut'!B11*'Versicherte absolut'!W11</f>
        <v>3.7992098305243629</v>
      </c>
      <c r="X12" s="74"/>
      <c r="Y12" s="103">
        <f>100/'Versicherte absolut'!$B11*'Versicherte absolut'!Y11</f>
        <v>3.1568180376998516</v>
      </c>
      <c r="Z12" s="103"/>
      <c r="AA12" s="103">
        <f>100/'Versicherte absolut'!$B11*'Versicherte absolut'!AA11</f>
        <v>2.8132900660864006</v>
      </c>
      <c r="AB12" s="103"/>
      <c r="AC12" s="103">
        <f>100/'Versicherte absolut'!$B11*'Versicherte absolut'!AC11</f>
        <v>2.5590903952777313</v>
      </c>
      <c r="AD12" s="103"/>
      <c r="AE12" s="103">
        <f>100/'Versicherte absolut'!$B11*'Versicherte absolut'!AE11</f>
        <v>2.2150110144000532</v>
      </c>
      <c r="AF12" s="103"/>
      <c r="AG12" s="103">
        <f>100/'Versicherte absolut'!$B11*'Versicherte absolut'!AG11</f>
        <v>2.0997664781765999</v>
      </c>
      <c r="AH12" s="103"/>
      <c r="AI12" s="103">
        <f>100/'Versicherte absolut'!$B11*'Versicherte absolut'!AI11</f>
        <v>1.7758135354432092</v>
      </c>
      <c r="AJ12" s="103"/>
      <c r="AK12" s="103">
        <f>100/'Versicherte absolut'!$B11*'Versicherte absolut'!AK11</f>
        <v>1.3454386047139979</v>
      </c>
      <c r="AL12" s="103"/>
      <c r="AM12" s="103">
        <f>100/'Versicherte absolut'!$B11*'Versicherte absolut'!AN11</f>
        <v>0.79844061460076599</v>
      </c>
      <c r="AN12" s="103"/>
      <c r="AO12" s="103">
        <f>100/'Versicherte absolut'!$B11*'Versicherte absolut'!AP11</f>
        <v>0.41851963154832966</v>
      </c>
      <c r="AP12" s="74"/>
      <c r="AQ12" s="19" t="s">
        <v>26</v>
      </c>
      <c r="AR12" s="103">
        <f>100/'Versicherte absolut'!$B11*'Versicherte absolut'!AR11</f>
        <v>4.5554676364117599</v>
      </c>
      <c r="AS12" s="103"/>
      <c r="AT12" s="103">
        <f>100/'Versicherte absolut'!$B11*'Versicherte absolut'!AT11</f>
        <v>3.2946703537566138</v>
      </c>
      <c r="AU12" s="103"/>
      <c r="AV12" s="103">
        <f>100/'Versicherte absolut'!$B11*'Versicherte absolut'!AV11</f>
        <v>3.2841935777362998</v>
      </c>
      <c r="AW12" s="103"/>
      <c r="AX12" s="103">
        <f>100/'Versicherte absolut'!$B11*'Versicherte absolut'!AX11</f>
        <v>3.8904680637539393</v>
      </c>
      <c r="AY12" s="103"/>
      <c r="AZ12" s="103">
        <f>100/'Versicherte absolut'!$B11*'Versicherte absolut'!AZ11</f>
        <v>4.3547546642331145</v>
      </c>
      <c r="BA12" s="103"/>
      <c r="BB12" s="103">
        <f>100/'Versicherte absolut'!$B11*'Versicherte absolut'!BB11</f>
        <v>3.9155571852762701</v>
      </c>
      <c r="BC12" s="103"/>
      <c r="BD12" s="103">
        <f>100/'Versicherte absolut'!$B11*'Versicherte absolut'!BD11</f>
        <v>3.3150724965330145</v>
      </c>
      <c r="BE12" s="103"/>
      <c r="BF12" s="103">
        <f>100/'Versicherte absolut'!$B11*'Versicherte absolut'!BF11</f>
        <v>2.9359786273769188</v>
      </c>
      <c r="BG12" s="103"/>
      <c r="BH12" s="103">
        <f>100/'Versicherte absolut'!$B11*'Versicherte absolut'!BI11</f>
        <v>2.5218702699424056</v>
      </c>
      <c r="BI12" s="103"/>
      <c r="BJ12" s="103">
        <f>100/'Versicherte absolut'!$B11*'Versicherte absolut'!BK11</f>
        <v>1.9903117392275309</v>
      </c>
      <c r="BK12" s="74"/>
      <c r="BL12" s="19" t="s">
        <v>26</v>
      </c>
      <c r="BM12" s="103">
        <f>100/'Versicherte absolut'!$B11*'Versicherte absolut'!BM11</f>
        <v>1.7220511321810719</v>
      </c>
      <c r="BN12" s="103"/>
      <c r="BO12" s="103">
        <f>100/'Versicherte absolut'!$B11*'Versicherte absolut'!BO11</f>
        <v>1.2754096281571627</v>
      </c>
      <c r="BP12" s="103"/>
      <c r="BQ12" s="103">
        <f>100/'Versicherte absolut'!$B11*'Versicherte absolut'!BQ11</f>
        <v>0.80588463966783108</v>
      </c>
      <c r="BR12" s="103"/>
      <c r="BS12" s="103">
        <f>100/'Versicherte absolut'!$B11*'Versicherte absolut'!BS11</f>
        <v>0.3870893034873879</v>
      </c>
      <c r="BT12" s="103"/>
      <c r="BU12" s="103">
        <f>100/'Versicherte absolut'!$B11*'Versicherte absolut'!BU11</f>
        <v>0.15191325229455183</v>
      </c>
      <c r="BV12" s="74"/>
    </row>
    <row r="13" spans="1:74" s="1" customFormat="1" x14ac:dyDescent="0.25">
      <c r="A13" s="1" t="s">
        <v>27</v>
      </c>
      <c r="B13" s="103">
        <v>100</v>
      </c>
      <c r="C13" s="74"/>
      <c r="D13" s="103">
        <f>100/'Versicherte absolut'!B12*'Versicherte absolut'!D12</f>
        <v>79.026773723462014</v>
      </c>
      <c r="E13" s="103"/>
      <c r="F13" s="103">
        <f>100/'Versicherte absolut'!$B12*'Versicherte absolut'!F12</f>
        <v>20.973226276537989</v>
      </c>
      <c r="G13" s="103"/>
      <c r="H13" s="103">
        <f>100/'Versicherte absolut'!$B12*'Versicherte absolut'!H12</f>
        <v>10.189444809555106</v>
      </c>
      <c r="I13" s="103"/>
      <c r="J13" s="103">
        <f>100/'Versicherte absolut'!$B12*'Versicherte absolut'!J12</f>
        <v>10.783781466982884</v>
      </c>
      <c r="K13" s="103"/>
      <c r="L13" s="103">
        <f>100/'Versicherte absolut'!$B12*'Versicherte absolut'!L12</f>
        <v>4.5432465639911994</v>
      </c>
      <c r="M13" s="103"/>
      <c r="N13" s="103">
        <f>100/'Versicherte absolut'!$B12*'Versicherte absolut'!N12</f>
        <v>2.9888276137954684</v>
      </c>
      <c r="O13" s="103"/>
      <c r="P13" s="103">
        <f>100/'Versicherte absolut'!$B12*'Versicherte absolut'!P12</f>
        <v>3.0802640226305114</v>
      </c>
      <c r="Q13" s="103"/>
      <c r="R13" s="103">
        <f>100/'Versicherte absolut'!$B12*'Versicherte absolut'!R12</f>
        <v>3.4745835357316341</v>
      </c>
      <c r="S13" s="103"/>
      <c r="T13" s="103">
        <f>100/'Versicherte absolut'!B12*'Versicherte absolut'!U12</f>
        <v>3.8146126810869503</v>
      </c>
      <c r="U13" s="74"/>
      <c r="V13" s="19" t="s">
        <v>27</v>
      </c>
      <c r="W13" s="103">
        <f>100/'Versicherte absolut'!B12*'Versicherte absolut'!W12</f>
        <v>3.591736434551533</v>
      </c>
      <c r="X13" s="74"/>
      <c r="Y13" s="103">
        <f>100/'Versicherte absolut'!$B12*'Versicherte absolut'!Y12</f>
        <v>3.2545646769723118</v>
      </c>
      <c r="Z13" s="103"/>
      <c r="AA13" s="103">
        <f>100/'Versicherte absolut'!$B12*'Versicherte absolut'!AA12</f>
        <v>2.9488241849301371</v>
      </c>
      <c r="AB13" s="103"/>
      <c r="AC13" s="103">
        <f>100/'Versicherte absolut'!$B12*'Versicherte absolut'!AC12</f>
        <v>2.8516730005429038</v>
      </c>
      <c r="AD13" s="103"/>
      <c r="AE13" s="103">
        <f>100/'Versicherte absolut'!$B12*'Versicherte absolut'!AE12</f>
        <v>2.2059033631454126</v>
      </c>
      <c r="AF13" s="103"/>
      <c r="AG13" s="103">
        <f>100/'Versicherte absolut'!$B12*'Versicherte absolut'!AG12</f>
        <v>2.0573191987884676</v>
      </c>
      <c r="AH13" s="103"/>
      <c r="AI13" s="103">
        <f>100/'Versicherte absolut'!$B12*'Versicherte absolut'!AI12</f>
        <v>1.7830099722833386</v>
      </c>
      <c r="AJ13" s="103"/>
      <c r="AK13" s="103">
        <f>100/'Versicherte absolut'!$B12*'Versicherte absolut'!AK12</f>
        <v>1.6515701345829643</v>
      </c>
      <c r="AL13" s="103"/>
      <c r="AM13" s="103">
        <f>100/'Versicherte absolut'!$B12*'Versicherte absolut'!AN12</f>
        <v>0.99437094608109267</v>
      </c>
      <c r="AN13" s="103"/>
      <c r="AO13" s="103">
        <f>100/'Versicherte absolut'!$B12*'Versicherte absolut'!AP12</f>
        <v>0.49432808526445127</v>
      </c>
      <c r="AP13" s="74"/>
      <c r="AQ13" s="19" t="s">
        <v>27</v>
      </c>
      <c r="AR13" s="103">
        <f>100/'Versicherte absolut'!$B12*'Versicherte absolut'!AR12</f>
        <v>4.3775180729776837</v>
      </c>
      <c r="AS13" s="103"/>
      <c r="AT13" s="103">
        <f>100/'Versicherte absolut'!$B12*'Versicherte absolut'!AT12</f>
        <v>3.2174186358830759</v>
      </c>
      <c r="AU13" s="103"/>
      <c r="AV13" s="103">
        <f>100/'Versicherte absolut'!$B12*'Versicherte absolut'!AV12</f>
        <v>3.2774237791810727</v>
      </c>
      <c r="AW13" s="103"/>
      <c r="AX13" s="103">
        <f>100/'Versicherte absolut'!$B12*'Versicherte absolut'!AX12</f>
        <v>3.6117381489841986</v>
      </c>
      <c r="AY13" s="103"/>
      <c r="AZ13" s="103">
        <f>100/'Versicherte absolut'!$B12*'Versicherte absolut'!AZ12</f>
        <v>3.9803411721004656</v>
      </c>
      <c r="BA13" s="103"/>
      <c r="BB13" s="103">
        <f>100/'Versicherte absolut'!$B12*'Versicherte absolut'!BB12</f>
        <v>3.7488927622367632</v>
      </c>
      <c r="BC13" s="103"/>
      <c r="BD13" s="103">
        <f>100/'Versicherte absolut'!$B12*'Versicherte absolut'!BD12</f>
        <v>3.7031745578192417</v>
      </c>
      <c r="BE13" s="103"/>
      <c r="BF13" s="103">
        <f>100/'Versicherte absolut'!$B12*'Versicherte absolut'!BF12</f>
        <v>3.2145612481069805</v>
      </c>
      <c r="BG13" s="103"/>
      <c r="BH13" s="103">
        <f>100/'Versicherte absolut'!$B12*'Versicherte absolut'!BI12</f>
        <v>2.8116695716775721</v>
      </c>
      <c r="BI13" s="103"/>
      <c r="BJ13" s="103">
        <f>100/'Versicherte absolut'!$B12*'Versicherte absolut'!BK12</f>
        <v>2.1030374032059891</v>
      </c>
      <c r="BK13" s="74"/>
      <c r="BL13" s="19" t="s">
        <v>27</v>
      </c>
      <c r="BM13" s="103">
        <f>100/'Versicherte absolut'!$B12*'Versicherte absolut'!BM12</f>
        <v>1.8058690744920993</v>
      </c>
      <c r="BN13" s="103"/>
      <c r="BO13" s="103">
        <f>100/'Versicherte absolut'!$B12*'Versicherte absolut'!BO12</f>
        <v>1.4572677658084978</v>
      </c>
      <c r="BP13" s="103"/>
      <c r="BQ13" s="103">
        <f>100/'Versicherte absolut'!$B12*'Versicherte absolut'!BQ12</f>
        <v>1.188673314855559</v>
      </c>
      <c r="BR13" s="103"/>
      <c r="BS13" s="103">
        <f>100/'Versicherte absolut'!$B12*'Versicherte absolut'!BS12</f>
        <v>0.54290367745806778</v>
      </c>
      <c r="BT13" s="103"/>
      <c r="BU13" s="103">
        <f>100/'Versicherte absolut'!$B12*'Versicherte absolut'!BU12</f>
        <v>0.25716489984855845</v>
      </c>
      <c r="BV13" s="74"/>
    </row>
    <row r="14" spans="1:74" s="1" customFormat="1" x14ac:dyDescent="0.25">
      <c r="A14" s="1" t="s">
        <v>28</v>
      </c>
      <c r="B14" s="103">
        <v>100</v>
      </c>
      <c r="C14" s="74"/>
      <c r="D14" s="103">
        <f>100/'Versicherte absolut'!B13*'Versicherte absolut'!D13</f>
        <v>78.839778216010743</v>
      </c>
      <c r="E14" s="103"/>
      <c r="F14" s="103">
        <f>100/'Versicherte absolut'!$B13*'Versicherte absolut'!F13</f>
        <v>21.159507273714595</v>
      </c>
      <c r="G14" s="103"/>
      <c r="H14" s="103">
        <f>100/'Versicherte absolut'!$B13*'Versicherte absolut'!H13</f>
        <v>10.377547229129155</v>
      </c>
      <c r="I14" s="103"/>
      <c r="J14" s="103">
        <f>100/'Versicherte absolut'!$B13*'Versicherte absolut'!J13</f>
        <v>10.781960044585441</v>
      </c>
      <c r="K14" s="103"/>
      <c r="L14" s="103">
        <f>100/'Versicherte absolut'!$B13*'Versicherte absolut'!L13</f>
        <v>4.2570522164108722</v>
      </c>
      <c r="M14" s="103"/>
      <c r="N14" s="103">
        <f>100/'Versicherte absolut'!$B13*'Versicherte absolut'!N13</f>
        <v>3.1145502872331305</v>
      </c>
      <c r="O14" s="103"/>
      <c r="P14" s="103">
        <f>100/'Versicherte absolut'!$B13*'Versicherte absolut'!P13</f>
        <v>3.3403355340249794</v>
      </c>
      <c r="Q14" s="103"/>
      <c r="R14" s="103">
        <f>100/'Versicherte absolut'!$B13*'Versicherte absolut'!R13</f>
        <v>4.0162622538512105</v>
      </c>
      <c r="S14" s="103"/>
      <c r="T14" s="103">
        <f>100/'Versicherte absolut'!B13*'Versicherte absolut'!U13</f>
        <v>4.3713738603561119</v>
      </c>
      <c r="U14" s="74"/>
      <c r="V14" s="19" t="s">
        <v>28</v>
      </c>
      <c r="W14" s="103">
        <f>100/'Versicherte absolut'!B13*'Versicherte absolut'!W13</f>
        <v>3.8219154591443023</v>
      </c>
      <c r="X14" s="74"/>
      <c r="Y14" s="103">
        <f>100/'Versicherte absolut'!$B13*'Versicherte absolut'!Y13</f>
        <v>3.201720540741376</v>
      </c>
      <c r="Z14" s="103"/>
      <c r="AA14" s="103">
        <f>100/'Versicherte absolut'!$B13*'Versicherte absolut'!AA13</f>
        <v>2.9216325130755378</v>
      </c>
      <c r="AB14" s="103"/>
      <c r="AC14" s="103">
        <f>100/'Versicherte absolut'!$B13*'Versicherte absolut'!AC13</f>
        <v>2.4786361427877335</v>
      </c>
      <c r="AD14" s="103"/>
      <c r="AE14" s="103">
        <f>100/'Versicherte absolut'!$B13*'Versicherte absolut'!AE13</f>
        <v>1.9791934608019663</v>
      </c>
      <c r="AF14" s="103"/>
      <c r="AG14" s="103">
        <f>100/'Versicherte absolut'!$B13*'Versicherte absolut'!AG13</f>
        <v>1.8462945497156249</v>
      </c>
      <c r="AH14" s="103"/>
      <c r="AI14" s="103">
        <f>100/'Versicherte absolut'!$B13*'Versicherte absolut'!AI13</f>
        <v>1.51761982337306</v>
      </c>
      <c r="AJ14" s="103"/>
      <c r="AK14" s="103">
        <f>100/'Versicherte absolut'!$B13*'Versicherte absolut'!AK13</f>
        <v>1.1239246620366401</v>
      </c>
      <c r="AL14" s="103"/>
      <c r="AM14" s="103">
        <f>100/'Versicherte absolut'!$B13*'Versicherte absolut'!AN13</f>
        <v>0.66520906570636484</v>
      </c>
      <c r="AN14" s="103"/>
      <c r="AO14" s="103">
        <f>100/'Versicherte absolut'!$B13*'Versicherte absolut'!AP13</f>
        <v>0.33296178799051129</v>
      </c>
      <c r="AP14" s="74"/>
      <c r="AQ14" s="19" t="s">
        <v>28</v>
      </c>
      <c r="AR14" s="103">
        <f>100/'Versicherte absolut'!$B13*'Versicherte absolut'!AR13</f>
        <v>4.3835205350252933</v>
      </c>
      <c r="AS14" s="103"/>
      <c r="AT14" s="103">
        <f>100/'Versicherte absolut'!$B13*'Versicherte absolut'!AT13</f>
        <v>3.2488782188687875</v>
      </c>
      <c r="AU14" s="103"/>
      <c r="AV14" s="103">
        <f>100/'Versicherte absolut'!$B13*'Versicherte absolut'!AV13</f>
        <v>3.4746634656606363</v>
      </c>
      <c r="AW14" s="103"/>
      <c r="AX14" s="103">
        <f>100/'Versicherte absolut'!$B13*'Versicherte absolut'!AX13</f>
        <v>4.2449055417416899</v>
      </c>
      <c r="AY14" s="103"/>
      <c r="AZ14" s="103">
        <f>100/'Versicherte absolut'!$B13*'Versicherte absolut'!AZ13</f>
        <v>4.7815027580096601</v>
      </c>
      <c r="BA14" s="103"/>
      <c r="BB14" s="103">
        <f>100/'Versicherte absolut'!$B13*'Versicherte absolut'!BB13</f>
        <v>4.2734859527280005</v>
      </c>
      <c r="BC14" s="103"/>
      <c r="BD14" s="103">
        <f>100/'Versicherte absolut'!$B13*'Versicherte absolut'!BD13</f>
        <v>3.5175340821401013</v>
      </c>
      <c r="BE14" s="103"/>
      <c r="BF14" s="103">
        <f>100/'Versicherte absolut'!$B13*'Versicherte absolut'!BF13</f>
        <v>3.207436622938638</v>
      </c>
      <c r="BG14" s="103"/>
      <c r="BH14" s="103">
        <f>100/'Versicherte absolut'!$B13*'Versicherte absolut'!BI13</f>
        <v>2.7122810026008173</v>
      </c>
      <c r="BI14" s="103"/>
      <c r="BJ14" s="103">
        <f>100/'Versicherte absolut'!$B13*'Versicherte absolut'!BK13</f>
        <v>2.0192060361828004</v>
      </c>
      <c r="BK14" s="74"/>
      <c r="BL14" s="19" t="s">
        <v>28</v>
      </c>
      <c r="BM14" s="103">
        <f>100/'Versicherte absolut'!$B13*'Versicherte absolut'!BM13</f>
        <v>1.643373631712824</v>
      </c>
      <c r="BN14" s="103"/>
      <c r="BO14" s="103">
        <f>100/'Versicherte absolut'!$B13*'Versicherte absolut'!BO13</f>
        <v>1.1732258709880248</v>
      </c>
      <c r="BP14" s="103"/>
      <c r="BQ14" s="103">
        <f>100/'Versicherte absolut'!$B13*'Versicherte absolut'!BQ13</f>
        <v>0.71665380548172286</v>
      </c>
      <c r="BR14" s="103"/>
      <c r="BS14" s="103">
        <f>100/'Versicherte absolut'!$B13*'Versicherte absolut'!BS13</f>
        <v>0.33796335991311555</v>
      </c>
      <c r="BT14" s="103"/>
      <c r="BU14" s="103">
        <f>100/'Versicherte absolut'!$B13*'Versicherte absolut'!BU13</f>
        <v>0.11503615421989768</v>
      </c>
      <c r="BV14" s="74"/>
    </row>
    <row r="15" spans="1:74" s="1" customFormat="1" x14ac:dyDescent="0.25">
      <c r="A15" s="1" t="s">
        <v>29</v>
      </c>
      <c r="B15" s="103">
        <v>100</v>
      </c>
      <c r="C15" s="74"/>
      <c r="D15" s="103">
        <f>100/'Versicherte absolut'!B14*'Versicherte absolut'!D14</f>
        <v>78.266181818181821</v>
      </c>
      <c r="E15" s="103"/>
      <c r="F15" s="103">
        <f>100/'Versicherte absolut'!$B14*'Versicherte absolut'!F14</f>
        <v>21.736727272727272</v>
      </c>
      <c r="G15" s="103"/>
      <c r="H15" s="103">
        <f>100/'Versicherte absolut'!$B14*'Versicherte absolut'!H14</f>
        <v>10.836363636363636</v>
      </c>
      <c r="I15" s="103"/>
      <c r="J15" s="103">
        <f>100/'Versicherte absolut'!$B14*'Versicherte absolut'!J14</f>
        <v>10.900363636363636</v>
      </c>
      <c r="K15" s="103"/>
      <c r="L15" s="103">
        <f>100/'Versicherte absolut'!$B14*'Versicherte absolut'!L14</f>
        <v>4.7738181818181813</v>
      </c>
      <c r="M15" s="103"/>
      <c r="N15" s="103">
        <f>100/'Versicherte absolut'!$B14*'Versicherte absolut'!N14</f>
        <v>3.1679999999999997</v>
      </c>
      <c r="O15" s="103"/>
      <c r="P15" s="103">
        <f>100/'Versicherte absolut'!$B14*'Versicherte absolut'!P14</f>
        <v>3.1476363636363636</v>
      </c>
      <c r="Q15" s="103"/>
      <c r="R15" s="103">
        <f>100/'Versicherte absolut'!$B14*'Versicherte absolut'!R14</f>
        <v>3.9330909090909087</v>
      </c>
      <c r="S15" s="103"/>
      <c r="T15" s="103">
        <f>100/'Versicherte absolut'!B14*'Versicherte absolut'!U14</f>
        <v>4.2036363636363632</v>
      </c>
      <c r="U15" s="74"/>
      <c r="V15" s="19" t="s">
        <v>29</v>
      </c>
      <c r="W15" s="103">
        <f>100/'Versicherte absolut'!B14*'Versicherte absolut'!W14</f>
        <v>3.7672727272727271</v>
      </c>
      <c r="X15" s="74"/>
      <c r="Y15" s="103">
        <f>100/'Versicherte absolut'!$B14*'Versicherte absolut'!Y14</f>
        <v>3.1098181818181816</v>
      </c>
      <c r="Z15" s="103"/>
      <c r="AA15" s="103">
        <f>100/'Versicherte absolut'!$B14*'Versicherte absolut'!AA14</f>
        <v>2.8567272727272726</v>
      </c>
      <c r="AB15" s="103"/>
      <c r="AC15" s="103">
        <f>100/'Versicherte absolut'!$B14*'Versicherte absolut'!AC14</f>
        <v>2.4290909090909087</v>
      </c>
      <c r="AD15" s="103"/>
      <c r="AE15" s="103">
        <f>100/'Versicherte absolut'!$B14*'Versicherte absolut'!AE14</f>
        <v>1.981090909090909</v>
      </c>
      <c r="AF15" s="103"/>
      <c r="AG15" s="103">
        <f>100/'Versicherte absolut'!$B14*'Versicherte absolut'!AG14</f>
        <v>1.7949090909090908</v>
      </c>
      <c r="AH15" s="103"/>
      <c r="AI15" s="103">
        <f>100/'Versicherte absolut'!$B14*'Versicherte absolut'!AI14</f>
        <v>1.5738181818181818</v>
      </c>
      <c r="AJ15" s="103"/>
      <c r="AK15" s="103">
        <f>100/'Versicherte absolut'!$B14*'Versicherte absolut'!AK14</f>
        <v>1.2334545454545454</v>
      </c>
      <c r="AL15" s="103"/>
      <c r="AM15" s="103">
        <f>100/'Versicherte absolut'!$B14*'Versicherte absolut'!AN14</f>
        <v>0.70690909090909082</v>
      </c>
      <c r="AN15" s="103"/>
      <c r="AO15" s="103">
        <f>100/'Versicherte absolut'!$B14*'Versicherte absolut'!AP14</f>
        <v>0.45381818181818179</v>
      </c>
      <c r="AP15" s="74"/>
      <c r="AQ15" s="19" t="s">
        <v>29</v>
      </c>
      <c r="AR15" s="103">
        <f>100/'Versicherte absolut'!$B14*'Versicherte absolut'!AR14</f>
        <v>4.6574545454545451</v>
      </c>
      <c r="AS15" s="103"/>
      <c r="AT15" s="103">
        <f>100/'Versicherte absolut'!$B14*'Versicherte absolut'!AT14</f>
        <v>3.386181818181818</v>
      </c>
      <c r="AU15" s="103"/>
      <c r="AV15" s="103">
        <f>100/'Versicherte absolut'!$B14*'Versicherte absolut'!AV14</f>
        <v>3.3687272727272726</v>
      </c>
      <c r="AW15" s="103"/>
      <c r="AX15" s="103">
        <f>100/'Versicherte absolut'!$B14*'Versicherte absolut'!AX14</f>
        <v>3.8778181818181814</v>
      </c>
      <c r="AY15" s="103"/>
      <c r="AZ15" s="103">
        <f>100/'Versicherte absolut'!$B14*'Versicherte absolut'!AZ14</f>
        <v>4.4712727272727273</v>
      </c>
      <c r="BA15" s="103"/>
      <c r="BB15" s="103">
        <f>100/'Versicherte absolut'!$B14*'Versicherte absolut'!BB14</f>
        <v>4.0378181818181815</v>
      </c>
      <c r="BC15" s="103"/>
      <c r="BD15" s="103">
        <f>100/'Versicherte absolut'!$B14*'Versicherte absolut'!BD14</f>
        <v>3.4734545454545454</v>
      </c>
      <c r="BE15" s="103"/>
      <c r="BF15" s="103">
        <f>100/'Versicherte absolut'!$B14*'Versicherte absolut'!BF14</f>
        <v>3.1185454545454543</v>
      </c>
      <c r="BG15" s="103"/>
      <c r="BH15" s="103">
        <f>100/'Versicherte absolut'!$B14*'Versicherte absolut'!BI14</f>
        <v>2.6676363636363636</v>
      </c>
      <c r="BI15" s="103"/>
      <c r="BJ15" s="103">
        <f>100/'Versicherte absolut'!$B14*'Versicherte absolut'!BK14</f>
        <v>1.9927272727272727</v>
      </c>
      <c r="BK15" s="74"/>
      <c r="BL15" s="19" t="s">
        <v>29</v>
      </c>
      <c r="BM15" s="103">
        <f>100/'Versicherte absolut'!$B14*'Versicherte absolut'!BM14</f>
        <v>1.472</v>
      </c>
      <c r="BN15" s="103"/>
      <c r="BO15" s="103">
        <f>100/'Versicherte absolut'!$B14*'Versicherte absolut'!BO14</f>
        <v>1.2189090909090909</v>
      </c>
      <c r="BP15" s="103"/>
      <c r="BQ15" s="103">
        <f>100/'Versicherte absolut'!$B14*'Versicherte absolut'!BQ14</f>
        <v>0.75636363636363635</v>
      </c>
      <c r="BR15" s="103"/>
      <c r="BS15" s="103">
        <f>100/'Versicherte absolut'!$B14*'Versicherte absolut'!BS14</f>
        <v>0.4829090909090909</v>
      </c>
      <c r="BT15" s="103"/>
      <c r="BU15" s="103">
        <f>100/'Versicherte absolut'!$B14*'Versicherte absolut'!BU14</f>
        <v>0.15127272727272725</v>
      </c>
      <c r="BV15" s="74"/>
    </row>
    <row r="16" spans="1:74" s="1" customFormat="1" x14ac:dyDescent="0.25">
      <c r="A16" s="1" t="s">
        <v>30</v>
      </c>
      <c r="B16" s="103">
        <v>100</v>
      </c>
      <c r="C16" s="74"/>
      <c r="D16" s="103">
        <f>100/'Versicherte absolut'!B15*'Versicherte absolut'!D15</f>
        <v>80.168054542252634</v>
      </c>
      <c r="E16" s="103"/>
      <c r="F16" s="103">
        <f>100/'Versicherte absolut'!$B15*'Versicherte absolut'!F15</f>
        <v>19.831945457747363</v>
      </c>
      <c r="G16" s="103"/>
      <c r="H16" s="103">
        <f>100/'Versicherte absolut'!$B15*'Versicherte absolut'!H15</f>
        <v>9.5625047170998005</v>
      </c>
      <c r="I16" s="103"/>
      <c r="J16" s="103">
        <f>100/'Versicherte absolut'!$B15*'Versicherte absolut'!J15</f>
        <v>10.266924954086894</v>
      </c>
      <c r="K16" s="103"/>
      <c r="L16" s="103">
        <f>100/'Versicherte absolut'!$B15*'Versicherte absolut'!L15</f>
        <v>4.1938161966338772</v>
      </c>
      <c r="M16" s="103"/>
      <c r="N16" s="103">
        <f>100/'Versicherte absolut'!$B15*'Versicherte absolut'!N15</f>
        <v>3.1422174142745729</v>
      </c>
      <c r="O16" s="103"/>
      <c r="P16" s="103">
        <f>100/'Versicherte absolut'!$B15*'Versicherte absolut'!P15</f>
        <v>3.1950489320486049</v>
      </c>
      <c r="Q16" s="103"/>
      <c r="R16" s="103">
        <f>100/'Versicherte absolut'!$B15*'Versicherte absolut'!R15</f>
        <v>4.151047825102518</v>
      </c>
      <c r="S16" s="103"/>
      <c r="T16" s="103">
        <f>100/'Versicherte absolut'!B15*'Versicherte absolut'!U15</f>
        <v>4.249163500968578</v>
      </c>
      <c r="U16" s="74"/>
      <c r="V16" s="19" t="s">
        <v>30</v>
      </c>
      <c r="W16" s="103">
        <f>100/'Versicherte absolut'!B15*'Versicherte absolut'!W15</f>
        <v>3.8994691690356986</v>
      </c>
      <c r="X16" s="74"/>
      <c r="Y16" s="103">
        <f>100/'Versicherte absolut'!$B15*'Versicherte absolut'!Y15</f>
        <v>3.3736697778560463</v>
      </c>
      <c r="Z16" s="103"/>
      <c r="AA16" s="103">
        <f>100/'Versicherte absolut'!$B15*'Versicherte absolut'!AA15</f>
        <v>3.2981961810360008</v>
      </c>
      <c r="AB16" s="103"/>
      <c r="AC16" s="103">
        <f>100/'Versicherte absolut'!$B15*'Versicherte absolut'!AC15</f>
        <v>2.8629651060404036</v>
      </c>
      <c r="AD16" s="103"/>
      <c r="AE16" s="103">
        <f>100/'Versicherte absolut'!$B15*'Versicherte absolut'!AE15</f>
        <v>2.0453344738232406</v>
      </c>
      <c r="AF16" s="103"/>
      <c r="AG16" s="103">
        <f>100/'Versicherte absolut'!$B15*'Versicherte absolut'!AG15</f>
        <v>1.7660821655890713</v>
      </c>
      <c r="AH16" s="103"/>
      <c r="AI16" s="103">
        <f>100/'Versicherte absolut'!$B15*'Versicherte absolut'!AI15</f>
        <v>1.4918614304762383</v>
      </c>
      <c r="AJ16" s="103"/>
      <c r="AK16" s="103">
        <f>100/'Versicherte absolut'!$B15*'Versicherte absolut'!AK15</f>
        <v>1.2151249088027372</v>
      </c>
      <c r="AL16" s="103"/>
      <c r="AM16" s="103">
        <f>100/'Versicherte absolut'!$B15*'Versicherte absolut'!AN15</f>
        <v>0.66416765201640293</v>
      </c>
      <c r="AN16" s="103"/>
      <c r="AO16" s="103">
        <f>100/'Versicherte absolut'!$B15*'Versicherte absolut'!AP15</f>
        <v>0.35975747817555154</v>
      </c>
      <c r="AP16" s="74"/>
      <c r="AQ16" s="19" t="s">
        <v>30</v>
      </c>
      <c r="AR16" s="103">
        <f>100/'Versicherte absolut'!$B15*'Versicherte absolut'!AR15</f>
        <v>4.0906689476464813</v>
      </c>
      <c r="AS16" s="103"/>
      <c r="AT16" s="103">
        <f>100/'Versicherte absolut'!$B15*'Versicherte absolut'!AT15</f>
        <v>3.2051120782912776</v>
      </c>
      <c r="AU16" s="103"/>
      <c r="AV16" s="103">
        <f>100/'Versicherte absolut'!$B15*'Versicherte absolut'!AV15</f>
        <v>3.3610908450527055</v>
      </c>
      <c r="AW16" s="103"/>
      <c r="AX16" s="103">
        <f>100/'Versicherte absolut'!$B15*'Versicherte absolut'!AX15</f>
        <v>3.9774585524164126</v>
      </c>
      <c r="AY16" s="103"/>
      <c r="AZ16" s="103">
        <f>100/'Versicherte absolut'!$B15*'Versicherte absolut'!AZ15</f>
        <v>4.7674155324662255</v>
      </c>
      <c r="BA16" s="103"/>
      <c r="BB16" s="103">
        <f>100/'Versicherte absolut'!$B15*'Versicherte absolut'!BB15</f>
        <v>4.1887846235125412</v>
      </c>
      <c r="BC16" s="103"/>
      <c r="BD16" s="103">
        <f>100/'Versicherte absolut'!$B15*'Versicherte absolut'!BD15</f>
        <v>3.7887745603662983</v>
      </c>
      <c r="BE16" s="103"/>
      <c r="BF16" s="103">
        <f>100/'Versicherte absolut'!$B15*'Versicherte absolut'!BF15</f>
        <v>3.5548064102241566</v>
      </c>
      <c r="BG16" s="103"/>
      <c r="BH16" s="103">
        <f>100/'Versicherte absolut'!$B15*'Versicherte absolut'!BI15</f>
        <v>3.0466175249691814</v>
      </c>
      <c r="BI16" s="103"/>
      <c r="BJ16" s="103">
        <f>100/'Versicherte absolut'!$B15*'Versicherte absolut'!BK15</f>
        <v>2.100681778157941</v>
      </c>
      <c r="BK16" s="74"/>
      <c r="BL16" s="19" t="s">
        <v>30</v>
      </c>
      <c r="BM16" s="103">
        <f>100/'Versicherte absolut'!$B15*'Versicherte absolut'!BM15</f>
        <v>1.6151349719489798</v>
      </c>
      <c r="BN16" s="103"/>
      <c r="BO16" s="103">
        <f>100/'Versicherte absolut'!$B15*'Versicherte absolut'!BO15</f>
        <v>1.2880827190621147</v>
      </c>
      <c r="BP16" s="103"/>
      <c r="BQ16" s="103">
        <f>100/'Versicherte absolut'!$B15*'Versicherte absolut'!BQ15</f>
        <v>0.80505169941382171</v>
      </c>
      <c r="BR16" s="103"/>
      <c r="BS16" s="103">
        <f>100/'Versicherte absolut'!$B15*'Versicherte absolut'!BS15</f>
        <v>0.3421469722508742</v>
      </c>
      <c r="BT16" s="103"/>
      <c r="BU16" s="103">
        <f>100/'Versicherte absolut'!$B15*'Versicherte absolut'!BU15</f>
        <v>0.13333668771541421</v>
      </c>
      <c r="BV16" s="74"/>
    </row>
    <row r="17" spans="1:74" s="1" customFormat="1" x14ac:dyDescent="0.25">
      <c r="A17" s="1" t="s">
        <v>31</v>
      </c>
      <c r="B17" s="103">
        <v>100</v>
      </c>
      <c r="C17" s="74"/>
      <c r="D17" s="103">
        <f>100/'Versicherte absolut'!B16*'Versicherte absolut'!D16</f>
        <v>79.808700209643604</v>
      </c>
      <c r="E17" s="103"/>
      <c r="F17" s="103">
        <f>100/'Versicherte absolut'!$B16*'Versicherte absolut'!F16</f>
        <v>20.191299790356396</v>
      </c>
      <c r="G17" s="103"/>
      <c r="H17" s="103">
        <f>100/'Versicherte absolut'!$B16*'Versicherte absolut'!H16</f>
        <v>9.6776729559748436</v>
      </c>
      <c r="I17" s="103"/>
      <c r="J17" s="103">
        <f>100/'Versicherte absolut'!$B16*'Versicherte absolut'!J16</f>
        <v>10.513626834381553</v>
      </c>
      <c r="K17" s="103"/>
      <c r="L17" s="103">
        <f>100/'Versicherte absolut'!$B16*'Versicherte absolut'!L16</f>
        <v>4.6383647798742142</v>
      </c>
      <c r="M17" s="103"/>
      <c r="N17" s="103">
        <f>100/'Versicherte absolut'!$B16*'Versicherte absolut'!N16</f>
        <v>2.9874213836477987</v>
      </c>
      <c r="O17" s="103"/>
      <c r="P17" s="103">
        <f>100/'Versicherte absolut'!$B16*'Versicherte absolut'!P16</f>
        <v>2.8747379454926625</v>
      </c>
      <c r="Q17" s="103"/>
      <c r="R17" s="103">
        <f>100/'Versicherte absolut'!$B16*'Versicherte absolut'!R16</f>
        <v>3.3962264150943398</v>
      </c>
      <c r="S17" s="103"/>
      <c r="T17" s="103">
        <f>100/'Versicherte absolut'!B16*'Versicherte absolut'!U16</f>
        <v>4.1640461215932918</v>
      </c>
      <c r="U17" s="74"/>
      <c r="V17" s="19" t="s">
        <v>31</v>
      </c>
      <c r="W17" s="103">
        <f>100/'Versicherte absolut'!B16*'Versicherte absolut'!W16</f>
        <v>3.8731656184486374</v>
      </c>
      <c r="X17" s="74"/>
      <c r="Y17" s="103">
        <f>100/'Versicherte absolut'!$B16*'Versicherte absolut'!Y16</f>
        <v>3.2127882599580713</v>
      </c>
      <c r="Z17" s="103"/>
      <c r="AA17" s="103">
        <f>100/'Versicherte absolut'!$B16*'Versicherte absolut'!AA16</f>
        <v>2.9428721174004195</v>
      </c>
      <c r="AB17" s="103"/>
      <c r="AC17" s="103">
        <f>100/'Versicherte absolut'!$B16*'Versicherte absolut'!AC16</f>
        <v>2.7017819706498951</v>
      </c>
      <c r="AD17" s="103"/>
      <c r="AE17" s="103">
        <f>100/'Versicherte absolut'!$B16*'Versicherte absolut'!AE16</f>
        <v>2.216981132075472</v>
      </c>
      <c r="AF17" s="103"/>
      <c r="AG17" s="103">
        <f>100/'Versicherte absolut'!$B16*'Versicherte absolut'!AG16</f>
        <v>2.2117400419287212</v>
      </c>
      <c r="AH17" s="103"/>
      <c r="AI17" s="103">
        <f>100/'Versicherte absolut'!$B16*'Versicherte absolut'!AI16</f>
        <v>2.0964360587002098</v>
      </c>
      <c r="AJ17" s="103"/>
      <c r="AK17" s="103">
        <f>100/'Versicherte absolut'!$B16*'Versicherte absolut'!AK16</f>
        <v>1.7112159329140462</v>
      </c>
      <c r="AL17" s="103"/>
      <c r="AM17" s="103">
        <f>100/'Versicherte absolut'!$B16*'Versicherte absolut'!AN16</f>
        <v>1.0010482180293501</v>
      </c>
      <c r="AN17" s="103"/>
      <c r="AO17" s="103">
        <f>100/'Versicherte absolut'!$B16*'Versicherte absolut'!AP16</f>
        <v>0.58176100628930816</v>
      </c>
      <c r="AP17" s="74"/>
      <c r="AQ17" s="19" t="s">
        <v>31</v>
      </c>
      <c r="AR17" s="103">
        <f>100/'Versicherte absolut'!$B16*'Versicherte absolut'!AR16</f>
        <v>4.8689727463312371</v>
      </c>
      <c r="AS17" s="103"/>
      <c r="AT17" s="103">
        <f>100/'Versicherte absolut'!$B16*'Versicherte absolut'!AT16</f>
        <v>3.2783018867924532</v>
      </c>
      <c r="AU17" s="103"/>
      <c r="AV17" s="103">
        <f>100/'Versicherte absolut'!$B16*'Versicherte absolut'!AV16</f>
        <v>2.8825995807127884</v>
      </c>
      <c r="AW17" s="103"/>
      <c r="AX17" s="103">
        <f>100/'Versicherte absolut'!$B16*'Versicherte absolut'!AX16</f>
        <v>3.4433962264150946</v>
      </c>
      <c r="AY17" s="103"/>
      <c r="AZ17" s="103">
        <f>100/'Versicherte absolut'!$B16*'Versicherte absolut'!AZ16</f>
        <v>4.1509433962264151</v>
      </c>
      <c r="BA17" s="103"/>
      <c r="BB17" s="103">
        <f>100/'Versicherte absolut'!$B16*'Versicherte absolut'!BB16</f>
        <v>3.8784067085953882</v>
      </c>
      <c r="BC17" s="103"/>
      <c r="BD17" s="103">
        <f>100/'Versicherte absolut'!$B16*'Versicherte absolut'!BD16</f>
        <v>3.8417190775681345</v>
      </c>
      <c r="BE17" s="103"/>
      <c r="BF17" s="103">
        <f>100/'Versicherte absolut'!$B16*'Versicherte absolut'!BF16</f>
        <v>3.2599580712788261</v>
      </c>
      <c r="BG17" s="103"/>
      <c r="BH17" s="103">
        <f>100/'Versicherte absolut'!$B16*'Versicherte absolut'!BI16</f>
        <v>2.6624737945492662</v>
      </c>
      <c r="BI17" s="103"/>
      <c r="BJ17" s="103">
        <f>100/'Versicherte absolut'!$B16*'Versicherte absolut'!BK16</f>
        <v>2.1567085953878409</v>
      </c>
      <c r="BK17" s="74"/>
      <c r="BL17" s="19" t="s">
        <v>31</v>
      </c>
      <c r="BM17" s="103">
        <f>100/'Versicherte absolut'!$B16*'Versicherte absolut'!BM16</f>
        <v>1.7400419287211741</v>
      </c>
      <c r="BN17" s="103"/>
      <c r="BO17" s="103">
        <f>100/'Versicherte absolut'!$B16*'Versicherte absolut'!BO16</f>
        <v>1.3207547169811322</v>
      </c>
      <c r="BP17" s="103"/>
      <c r="BQ17" s="103">
        <f>100/'Versicherte absolut'!$B16*'Versicherte absolut'!BQ16</f>
        <v>1.0691823899371069</v>
      </c>
      <c r="BR17" s="103"/>
      <c r="BS17" s="103">
        <f>100/'Versicherte absolut'!$B16*'Versicherte absolut'!BS16</f>
        <v>0.48742138364779874</v>
      </c>
      <c r="BT17" s="103"/>
      <c r="BU17" s="103">
        <f>100/'Versicherte absolut'!$B16*'Versicherte absolut'!BU16</f>
        <v>0.15723270440251574</v>
      </c>
      <c r="BV17" s="74"/>
    </row>
    <row r="18" spans="1:74" s="1" customFormat="1" x14ac:dyDescent="0.25">
      <c r="A18" s="1" t="s">
        <v>32</v>
      </c>
      <c r="B18" s="103">
        <v>100</v>
      </c>
      <c r="C18" s="74"/>
      <c r="D18" s="103">
        <f>100/'Versicherte absolut'!B17*'Versicherte absolut'!D17</f>
        <v>80.168240247815845</v>
      </c>
      <c r="E18" s="103"/>
      <c r="F18" s="103">
        <f>100/'Versicherte absolut'!$B17*'Versicherte absolut'!F17</f>
        <v>19.831759752184155</v>
      </c>
      <c r="G18" s="103"/>
      <c r="H18" s="103">
        <f>100/'Versicherte absolut'!$B17*'Versicherte absolut'!H17</f>
        <v>9.7475468828253966</v>
      </c>
      <c r="I18" s="103"/>
      <c r="J18" s="103">
        <f>100/'Versicherte absolut'!$B17*'Versicherte absolut'!J17</f>
        <v>10.084212869358758</v>
      </c>
      <c r="K18" s="103"/>
      <c r="L18" s="103">
        <f>100/'Versicherte absolut'!$B17*'Versicherte absolut'!L17</f>
        <v>3.8062733022945223</v>
      </c>
      <c r="M18" s="103"/>
      <c r="N18" s="103">
        <f>100/'Versicherte absolut'!$B17*'Versicherte absolut'!N17</f>
        <v>3.1654022370202743</v>
      </c>
      <c r="O18" s="103"/>
      <c r="P18" s="103">
        <f>100/'Versicherte absolut'!$B17*'Versicherte absolut'!P17</f>
        <v>3.7237298510508059</v>
      </c>
      <c r="Q18" s="103"/>
      <c r="R18" s="103">
        <f>100/'Versicherte absolut'!$B17*'Versicherte absolut'!R17</f>
        <v>4.3543989167331345</v>
      </c>
      <c r="S18" s="103"/>
      <c r="T18" s="103">
        <f>100/'Versicherte absolut'!B17*'Versicherte absolut'!U17</f>
        <v>4.5074289106119343</v>
      </c>
      <c r="U18" s="74"/>
      <c r="V18" s="19" t="s">
        <v>32</v>
      </c>
      <c r="W18" s="103">
        <f>100/'Versicherte absolut'!B17*'Versicherte absolut'!W17</f>
        <v>3.7858693031106823</v>
      </c>
      <c r="X18" s="74"/>
      <c r="Y18" s="103">
        <f>100/'Versicherte absolut'!$B17*'Versicherte absolut'!Y17</f>
        <v>3.2906085956483833</v>
      </c>
      <c r="Z18" s="103"/>
      <c r="AA18" s="103">
        <f>100/'Versicherte absolut'!$B17*'Versicherte absolut'!AA17</f>
        <v>3.0160820611748993</v>
      </c>
      <c r="AB18" s="103"/>
      <c r="AC18" s="103">
        <f>100/'Versicherte absolut'!$B17*'Versicherte absolut'!AC17</f>
        <v>2.7554673443267608</v>
      </c>
      <c r="AD18" s="103"/>
      <c r="AE18" s="103">
        <f>100/'Versicherte absolut'!$B17*'Versicherte absolut'!AE17</f>
        <v>2.2908126356402216</v>
      </c>
      <c r="AF18" s="103"/>
      <c r="AG18" s="103">
        <f>100/'Versicherte absolut'!$B17*'Versicherte absolut'!AG17</f>
        <v>1.8558364712210866</v>
      </c>
      <c r="AH18" s="103"/>
      <c r="AI18" s="103">
        <f>100/'Versicherte absolut'!$B17*'Versicherte absolut'!AI17</f>
        <v>1.4932017584537478</v>
      </c>
      <c r="AJ18" s="103"/>
      <c r="AK18" s="103">
        <f>100/'Versicherte absolut'!$B17*'Versicherte absolut'!AK17</f>
        <v>1.0637903210847508</v>
      </c>
      <c r="AL18" s="103"/>
      <c r="AM18" s="103">
        <f>100/'Versicherte absolut'!$B17*'Versicherte absolut'!AN17</f>
        <v>0.61582979354862644</v>
      </c>
      <c r="AN18" s="103"/>
      <c r="AO18" s="103">
        <f>100/'Versicherte absolut'!$B17*'Versicherte absolut'!AP17</f>
        <v>0.3375934410417169</v>
      </c>
      <c r="AP18" s="74"/>
      <c r="AQ18" s="19" t="s">
        <v>32</v>
      </c>
      <c r="AR18" s="103">
        <f>100/'Versicherte absolut'!$B17*'Versicherte absolut'!AR17</f>
        <v>3.9370443879727701</v>
      </c>
      <c r="AS18" s="103"/>
      <c r="AT18" s="103">
        <f>100/'Versicherte absolut'!$B17*'Versicherte absolut'!AT17</f>
        <v>3.2145573259631615</v>
      </c>
      <c r="AU18" s="103"/>
      <c r="AV18" s="103">
        <f>100/'Versicherte absolut'!$B17*'Versicherte absolut'!AV17</f>
        <v>3.6829218526831258</v>
      </c>
      <c r="AW18" s="103"/>
      <c r="AX18" s="103">
        <f>100/'Versicherte absolut'!$B17*'Versicherte absolut'!AX17</f>
        <v>4.7040492663834836</v>
      </c>
      <c r="AY18" s="103"/>
      <c r="AZ18" s="103">
        <f>100/'Versicherte absolut'!$B17*'Versicherte absolut'!AZ17</f>
        <v>4.9655914377399792</v>
      </c>
      <c r="BA18" s="103"/>
      <c r="BB18" s="103">
        <f>100/'Versicherte absolut'!$B17*'Versicherte absolut'!BB17</f>
        <v>4.2885496466398321</v>
      </c>
      <c r="BC18" s="103"/>
      <c r="BD18" s="103">
        <f>100/'Versicherte absolut'!$B17*'Versicherte absolut'!BD17</f>
        <v>3.4649700432193802</v>
      </c>
      <c r="BE18" s="103"/>
      <c r="BF18" s="103">
        <f>100/'Versicherte absolut'!$B17*'Versicherte absolut'!BF17</f>
        <v>3.108827512010536</v>
      </c>
      <c r="BG18" s="103"/>
      <c r="BH18" s="103">
        <f>100/'Versicherte absolut'!$B17*'Versicherte absolut'!BI17</f>
        <v>2.9131346107473428</v>
      </c>
      <c r="BI18" s="103"/>
      <c r="BJ18" s="103">
        <f>100/'Versicherte absolut'!$B17*'Versicherte absolut'!BK17</f>
        <v>2.0904824618352471</v>
      </c>
      <c r="BK18" s="74"/>
      <c r="BL18" s="19" t="s">
        <v>32</v>
      </c>
      <c r="BM18" s="103">
        <f>100/'Versicherte absolut'!$B17*'Versicherte absolut'!BM17</f>
        <v>1.5405019383799226</v>
      </c>
      <c r="BN18" s="103"/>
      <c r="BO18" s="103">
        <f>100/'Versicherte absolut'!$B17*'Versicherte absolut'!BO17</f>
        <v>1.1212925006028454</v>
      </c>
      <c r="BP18" s="103"/>
      <c r="BQ18" s="103">
        <f>100/'Versicherte absolut'!$B17*'Versicherte absolut'!BQ17</f>
        <v>0.68446142716699743</v>
      </c>
      <c r="BR18" s="103"/>
      <c r="BS18" s="103">
        <f>100/'Versicherte absolut'!$B17*'Versicherte absolut'!BS17</f>
        <v>0.27174417094841496</v>
      </c>
      <c r="BT18" s="103"/>
      <c r="BU18" s="103">
        <f>100/'Versicherte absolut'!$B17*'Versicherte absolut'!BU17</f>
        <v>0.11778672256125837</v>
      </c>
      <c r="BV18" s="74"/>
    </row>
    <row r="19" spans="1:74" s="1" customFormat="1" x14ac:dyDescent="0.25">
      <c r="A19" s="1" t="s">
        <v>33</v>
      </c>
      <c r="B19" s="103">
        <v>100</v>
      </c>
      <c r="C19" s="74"/>
      <c r="D19" s="103">
        <f>100/'Versicherte absolut'!B18*'Versicherte absolut'!D18</f>
        <v>77.023415069375872</v>
      </c>
      <c r="E19" s="103"/>
      <c r="F19" s="103">
        <f>100/'Versicherte absolut'!$B18*'Versicherte absolut'!F18</f>
        <v>22.976584930624135</v>
      </c>
      <c r="G19" s="103"/>
      <c r="H19" s="103">
        <f>100/'Versicherte absolut'!$B18*'Versicherte absolut'!H18</f>
        <v>11.242359885155205</v>
      </c>
      <c r="I19" s="103"/>
      <c r="J19" s="103">
        <f>100/'Versicherte absolut'!$B18*'Versicherte absolut'!J18</f>
        <v>11.73422504546893</v>
      </c>
      <c r="K19" s="103"/>
      <c r="L19" s="103">
        <f>100/'Versicherte absolut'!$B18*'Versicherte absolut'!L18</f>
        <v>4.2960036908951569</v>
      </c>
      <c r="M19" s="103"/>
      <c r="N19" s="103">
        <f>100/'Versicherte absolut'!$B18*'Versicherte absolut'!N18</f>
        <v>3.2249577720414693</v>
      </c>
      <c r="O19" s="103"/>
      <c r="P19" s="103">
        <f>100/'Versicherte absolut'!$B18*'Versicherte absolut'!P18</f>
        <v>3.5513427156294921</v>
      </c>
      <c r="Q19" s="103"/>
      <c r="R19" s="103">
        <f>100/'Versicherte absolut'!$B18*'Versicherte absolut'!R18</f>
        <v>4.1187034586890459</v>
      </c>
      <c r="S19" s="103"/>
      <c r="T19" s="103">
        <f>100/'Versicherte absolut'!B18*'Versicherte absolut'!U18</f>
        <v>4.2952411092512595</v>
      </c>
      <c r="U19" s="74"/>
      <c r="V19" s="19" t="s">
        <v>33</v>
      </c>
      <c r="W19" s="103">
        <f>100/'Versicherte absolut'!B18*'Versicherte absolut'!W18</f>
        <v>3.7122474424918117</v>
      </c>
      <c r="X19" s="74"/>
      <c r="Y19" s="103">
        <f>100/'Versicherte absolut'!$B18*'Versicherte absolut'!Y18</f>
        <v>3.1456492810761554</v>
      </c>
      <c r="Z19" s="103"/>
      <c r="AA19" s="103">
        <f>100/'Versicherte absolut'!$B18*'Versicherte absolut'!AA18</f>
        <v>2.8661631085878132</v>
      </c>
      <c r="AB19" s="103"/>
      <c r="AC19" s="103">
        <f>100/'Versicherte absolut'!$B18*'Versicherte absolut'!AC18</f>
        <v>2.5855330636336253</v>
      </c>
      <c r="AD19" s="103"/>
      <c r="AE19" s="103">
        <f>100/'Versicherte absolut'!$B18*'Versicherte absolut'!AE18</f>
        <v>1.9255186508405557</v>
      </c>
      <c r="AF19" s="103"/>
      <c r="AG19" s="103">
        <f>100/'Versicherte absolut'!$B18*'Versicherte absolut'!AG18</f>
        <v>1.6841615605470761</v>
      </c>
      <c r="AH19" s="103"/>
      <c r="AI19" s="103">
        <f>100/'Versicherte absolut'!$B18*'Versicherte absolut'!AI18</f>
        <v>1.4473799601169801</v>
      </c>
      <c r="AJ19" s="103"/>
      <c r="AK19" s="103">
        <f>100/'Versicherte absolut'!$B18*'Versicherte absolut'!AK18</f>
        <v>1.2003035074942712</v>
      </c>
      <c r="AL19" s="103"/>
      <c r="AM19" s="103">
        <f>100/'Versicherte absolut'!$B18*'Versicherte absolut'!AN18</f>
        <v>0.69356800512454864</v>
      </c>
      <c r="AN19" s="103"/>
      <c r="AO19" s="103">
        <f>100/'Versicherte absolut'!$B18*'Versicherte absolut'!AP18</f>
        <v>0.33248559673920092</v>
      </c>
      <c r="AP19" s="74"/>
      <c r="AQ19" s="19" t="s">
        <v>33</v>
      </c>
      <c r="AR19" s="103">
        <f>100/'Versicherte absolut'!$B18*'Versicherte absolut'!AR18</f>
        <v>4.2765578589757771</v>
      </c>
      <c r="AS19" s="103"/>
      <c r="AT19" s="103">
        <f>100/'Versicherte absolut'!$B18*'Versicherte absolut'!AT18</f>
        <v>3.2585113643729482</v>
      </c>
      <c r="AU19" s="103"/>
      <c r="AV19" s="103">
        <f>100/'Versicherte absolut'!$B18*'Versicherte absolut'!AV18</f>
        <v>3.4766097145275618</v>
      </c>
      <c r="AW19" s="103"/>
      <c r="AX19" s="103">
        <f>100/'Versicherte absolut'!$B18*'Versicherte absolut'!AX18</f>
        <v>4.1213724944426868</v>
      </c>
      <c r="AY19" s="103"/>
      <c r="AZ19" s="103">
        <f>100/'Versicherte absolut'!$B18*'Versicherte absolut'!AZ18</f>
        <v>4.4786419946085481</v>
      </c>
      <c r="BA19" s="103"/>
      <c r="BB19" s="103">
        <f>100/'Versicherte absolut'!$B18*'Versicherte absolut'!BB18</f>
        <v>3.9547484052511375</v>
      </c>
      <c r="BC19" s="103"/>
      <c r="BD19" s="103">
        <f>100/'Versicherte absolut'!$B18*'Versicherte absolut'!BD18</f>
        <v>3.2985469006775539</v>
      </c>
      <c r="BE19" s="103"/>
      <c r="BF19" s="103">
        <f>100/'Versicherte absolut'!$B18*'Versicherte absolut'!BF18</f>
        <v>3.0236362180525953</v>
      </c>
      <c r="BG19" s="103"/>
      <c r="BH19" s="103">
        <f>100/'Versicherte absolut'!$B18*'Versicherte absolut'!BI18</f>
        <v>2.6347195796649978</v>
      </c>
      <c r="BI19" s="103"/>
      <c r="BJ19" s="103">
        <f>100/'Versicherte absolut'!$B18*'Versicherte absolut'!BK18</f>
        <v>1.8160881849413004</v>
      </c>
      <c r="BK19" s="74"/>
      <c r="BL19" s="19" t="s">
        <v>33</v>
      </c>
      <c r="BM19" s="103">
        <f>100/'Versicherte absolut'!$B18*'Versicherte absolut'!BM18</f>
        <v>1.4138263677855012</v>
      </c>
      <c r="BN19" s="103"/>
      <c r="BO19" s="103">
        <f>100/'Versicherte absolut'!$B18*'Versicherte absolut'!BO18</f>
        <v>1.0622762299488688</v>
      </c>
      <c r="BP19" s="103"/>
      <c r="BQ19" s="103">
        <f>100/'Versicherte absolut'!$B18*'Versicherte absolut'!BQ18</f>
        <v>0.69776220416598356</v>
      </c>
      <c r="BR19" s="103"/>
      <c r="BS19" s="103">
        <f>100/'Versicherte absolut'!$B18*'Versicherte absolut'!BS18</f>
        <v>0.31875912714905041</v>
      </c>
      <c r="BT19" s="103"/>
      <c r="BU19" s="103">
        <f>100/'Versicherte absolut'!$B18*'Versicherte absolut'!BU18</f>
        <v>0.11248079247484434</v>
      </c>
      <c r="BV19" s="74"/>
    </row>
    <row r="20" spans="1:74" s="1" customFormat="1" x14ac:dyDescent="0.25">
      <c r="A20" s="1" t="s">
        <v>34</v>
      </c>
      <c r="B20" s="103">
        <v>100</v>
      </c>
      <c r="C20" s="74"/>
      <c r="D20" s="103">
        <f>100/'Versicherte absolut'!B19*'Versicherte absolut'!D19</f>
        <v>80.387313545997969</v>
      </c>
      <c r="E20" s="103"/>
      <c r="F20" s="103">
        <f>100/'Versicherte absolut'!$B19*'Versicherte absolut'!F19</f>
        <v>19.612686454002027</v>
      </c>
      <c r="G20" s="103"/>
      <c r="H20" s="103">
        <f>100/'Versicherte absolut'!$B19*'Versicherte absolut'!H19</f>
        <v>9.5335956392309598</v>
      </c>
      <c r="I20" s="103"/>
      <c r="J20" s="103">
        <f>100/'Versicherte absolut'!$B19*'Versicherte absolut'!J19</f>
        <v>10.079090814771067</v>
      </c>
      <c r="K20" s="103"/>
      <c r="L20" s="103">
        <f>100/'Versicherte absolut'!$B19*'Versicherte absolut'!L19</f>
        <v>4.3108883550547095</v>
      </c>
      <c r="M20" s="103"/>
      <c r="N20" s="103">
        <f>100/'Versicherte absolut'!$B19*'Versicherte absolut'!N19</f>
        <v>2.8958730716127024</v>
      </c>
      <c r="O20" s="103"/>
      <c r="P20" s="103">
        <f>100/'Versicherte absolut'!$B19*'Versicherte absolut'!P19</f>
        <v>3.0155867165739552</v>
      </c>
      <c r="Q20" s="103"/>
      <c r="R20" s="103">
        <f>100/'Versicherte absolut'!$B19*'Versicherte absolut'!R19</f>
        <v>3.82644713844484</v>
      </c>
      <c r="S20" s="103"/>
      <c r="T20" s="103">
        <f>100/'Versicherte absolut'!B19*'Versicherte absolut'!U19</f>
        <v>4.2881427625120709</v>
      </c>
      <c r="U20" s="74"/>
      <c r="V20" s="19" t="s">
        <v>34</v>
      </c>
      <c r="W20" s="103">
        <f>100/'Versicherte absolut'!B19*'Versicherte absolut'!W19</f>
        <v>3.9701035123983432</v>
      </c>
      <c r="X20" s="74"/>
      <c r="Y20" s="103">
        <f>100/'Versicherte absolut'!$B19*'Versicherte absolut'!Y19</f>
        <v>3.4964365238349866</v>
      </c>
      <c r="Z20" s="103"/>
      <c r="AA20" s="103">
        <f>100/'Versicherte absolut'!$B19*'Versicherte absolut'!AA19</f>
        <v>3.133704179602391</v>
      </c>
      <c r="AB20" s="103"/>
      <c r="AC20" s="103">
        <f>100/'Versicherte absolut'!$B19*'Versicherte absolut'!AC19</f>
        <v>2.8455933407289762</v>
      </c>
      <c r="AD20" s="103"/>
      <c r="AE20" s="103">
        <f>100/'Versicherte absolut'!$B19*'Versicherte absolut'!AE19</f>
        <v>2.3427960318917149</v>
      </c>
      <c r="AF20" s="103"/>
      <c r="AG20" s="103">
        <f>100/'Versicherte absolut'!$B19*'Versicherte absolut'!AG19</f>
        <v>2.2302652056281373</v>
      </c>
      <c r="AH20" s="103"/>
      <c r="AI20" s="103">
        <f>100/'Versicherte absolut'!$B19*'Versicherte absolut'!AI19</f>
        <v>1.9664961412301774</v>
      </c>
      <c r="AJ20" s="103"/>
      <c r="AK20" s="103">
        <f>100/'Versicherte absolut'!$B19*'Versicherte absolut'!AK19</f>
        <v>1.5510897932146306</v>
      </c>
      <c r="AL20" s="103"/>
      <c r="AM20" s="103">
        <f>100/'Versicherte absolut'!$B19*'Versicherte absolut'!AN19</f>
        <v>0.91261702008794965</v>
      </c>
      <c r="AN20" s="103"/>
      <c r="AO20" s="103">
        <f>100/'Versicherte absolut'!$B19*'Versicherte absolut'!AP19</f>
        <v>0.45132044150392264</v>
      </c>
      <c r="AP20" s="74"/>
      <c r="AQ20" s="19" t="s">
        <v>34</v>
      </c>
      <c r="AR20" s="103">
        <f>100/'Versicherte absolut'!$B19*'Versicherte absolut'!AR19</f>
        <v>4.3160759463363636</v>
      </c>
      <c r="AS20" s="103"/>
      <c r="AT20" s="103">
        <f>100/'Versicherte absolut'!$B19*'Versicherte absolut'!AT19</f>
        <v>2.9740859863207207</v>
      </c>
      <c r="AU20" s="103"/>
      <c r="AV20" s="103">
        <f>100/'Versicherte absolut'!$B19*'Versicherte absolut'!AV19</f>
        <v>2.9625136673077996</v>
      </c>
      <c r="AW20" s="103"/>
      <c r="AX20" s="103">
        <f>100/'Versicherte absolut'!$B19*'Versicherte absolut'!AX19</f>
        <v>3.7538208605016798</v>
      </c>
      <c r="AY20" s="103"/>
      <c r="AZ20" s="103">
        <f>100/'Versicherte absolut'!$B19*'Versicherte absolut'!AZ19</f>
        <v>4.3771299052666022</v>
      </c>
      <c r="BA20" s="103"/>
      <c r="BB20" s="103">
        <f>100/'Versicherte absolut'!$B19*'Versicherte absolut'!BB19</f>
        <v>4.0989952034732919</v>
      </c>
      <c r="BC20" s="103"/>
      <c r="BD20" s="103">
        <f>100/'Versicherte absolut'!$B19*'Versicherte absolut'!BD19</f>
        <v>3.6321119881244064</v>
      </c>
      <c r="BE20" s="103"/>
      <c r="BF20" s="103">
        <f>100/'Versicherte absolut'!$B19*'Versicherte absolut'!BF19</f>
        <v>3.3152698744602911</v>
      </c>
      <c r="BG20" s="103"/>
      <c r="BH20" s="103">
        <f>100/'Versicherte absolut'!$B19*'Versicherte absolut'!BI19</f>
        <v>2.8866950254990065</v>
      </c>
      <c r="BI20" s="103"/>
      <c r="BJ20" s="103">
        <f>100/'Versicherte absolut'!$B19*'Versicherte absolut'!BK19</f>
        <v>2.1185324703309685</v>
      </c>
      <c r="BK20" s="74"/>
      <c r="BL20" s="19" t="s">
        <v>34</v>
      </c>
      <c r="BM20" s="103">
        <f>100/'Versicherte absolut'!$B19*'Versicherte absolut'!BM19</f>
        <v>1.824435949209491</v>
      </c>
      <c r="BN20" s="103"/>
      <c r="BO20" s="103">
        <f>100/'Versicherte absolut'!$B19*'Versicherte absolut'!BO19</f>
        <v>1.3870820996177144</v>
      </c>
      <c r="BP20" s="103"/>
      <c r="BQ20" s="103">
        <f>100/'Versicherte absolut'!$B19*'Versicherte absolut'!BQ19</f>
        <v>0.89785233720939517</v>
      </c>
      <c r="BR20" s="103"/>
      <c r="BS20" s="103">
        <f>100/'Versicherte absolut'!$B19*'Versicherte absolut'!BS19</f>
        <v>0.44493571377265584</v>
      </c>
      <c r="BT20" s="103"/>
      <c r="BU20" s="103">
        <f>100/'Versicherte absolut'!$B19*'Versicherte absolut'!BU19</f>
        <v>0.16041628424807861</v>
      </c>
      <c r="BV20" s="74"/>
    </row>
    <row r="21" spans="1:74" s="1" customFormat="1" x14ac:dyDescent="0.25">
      <c r="A21" s="1" t="s">
        <v>35</v>
      </c>
      <c r="B21" s="103">
        <v>100</v>
      </c>
      <c r="C21" s="74"/>
      <c r="D21" s="103">
        <f>100/'Versicherte absolut'!B20*'Versicherte absolut'!D20</f>
        <v>84.250759384422253</v>
      </c>
      <c r="E21" s="103"/>
      <c r="F21" s="103">
        <f>100/'Versicherte absolut'!$B20*'Versicherte absolut'!F20</f>
        <v>15.749801046885684</v>
      </c>
      <c r="G21" s="103"/>
      <c r="H21" s="103">
        <f>100/'Versicherte absolut'!$B20*'Versicherte absolut'!H20</f>
        <v>7.6420413149960211</v>
      </c>
      <c r="I21" s="103"/>
      <c r="J21" s="103">
        <f>100/'Versicherte absolut'!$B20*'Versicherte absolut'!J20</f>
        <v>8.107199300581728</v>
      </c>
      <c r="K21" s="103"/>
      <c r="L21" s="103">
        <f>100/'Versicherte absolut'!$B20*'Versicherte absolut'!L20</f>
        <v>3.8283062645011601</v>
      </c>
      <c r="M21" s="103"/>
      <c r="N21" s="103">
        <f>100/'Versicherte absolut'!$B20*'Versicherte absolut'!N20</f>
        <v>3.3928511382359865</v>
      </c>
      <c r="O21" s="103"/>
      <c r="P21" s="103">
        <f>100/'Versicherte absolut'!$B20*'Versicherte absolut'!P20</f>
        <v>3.523431632984745</v>
      </c>
      <c r="Q21" s="103"/>
      <c r="R21" s="103">
        <f>100/'Versicherte absolut'!$B20*'Versicherte absolut'!R20</f>
        <v>3.6725063608953454</v>
      </c>
      <c r="S21" s="103"/>
      <c r="T21" s="103">
        <f>100/'Versicherte absolut'!B20*'Versicherte absolut'!U20</f>
        <v>4.0547205129067336</v>
      </c>
      <c r="U21" s="74"/>
      <c r="V21" s="19" t="s">
        <v>35</v>
      </c>
      <c r="W21" s="103">
        <f>100/'Versicherte absolut'!B20*'Versicherte absolut'!W20</f>
        <v>3.8215810888059454</v>
      </c>
      <c r="X21" s="74"/>
      <c r="Y21" s="103">
        <f>100/'Versicherte absolut'!$B20*'Versicherte absolut'!Y20</f>
        <v>3.3967741573915289</v>
      </c>
      <c r="Z21" s="103"/>
      <c r="AA21" s="103">
        <f>100/'Versicherte absolut'!$B20*'Versicherte absolut'!AA20</f>
        <v>3.2706771131062466</v>
      </c>
      <c r="AB21" s="103"/>
      <c r="AC21" s="103">
        <f>100/'Versicherte absolut'!$B20*'Versicherte absolut'!AC20</f>
        <v>3.0571527847831694</v>
      </c>
      <c r="AD21" s="103"/>
      <c r="AE21" s="103">
        <f>100/'Versicherte absolut'!$B20*'Versicherte absolut'!AE20</f>
        <v>2.7752558368920721</v>
      </c>
      <c r="AF21" s="103"/>
      <c r="AG21" s="103">
        <f>100/'Versicherte absolut'!$B20*'Versicherte absolut'!AG20</f>
        <v>2.7281796070255671</v>
      </c>
      <c r="AH21" s="103"/>
      <c r="AI21" s="103">
        <f>100/'Versicherte absolut'!$B20*'Versicherte absolut'!AI20</f>
        <v>2.750036428035016</v>
      </c>
      <c r="AJ21" s="103"/>
      <c r="AK21" s="103">
        <f>100/'Versicherte absolut'!$B20*'Versicherte absolut'!AK20</f>
        <v>2.300010087763543</v>
      </c>
      <c r="AL21" s="103"/>
      <c r="AM21" s="103">
        <f>100/'Versicherte absolut'!$B20*'Versicherte absolut'!AN20</f>
        <v>1.4391875987760181</v>
      </c>
      <c r="AN21" s="103"/>
      <c r="AO21" s="103">
        <f>100/'Versicherte absolut'!$B20*'Versicherte absolut'!AP20</f>
        <v>0.91294260062544141</v>
      </c>
      <c r="AP21" s="74"/>
      <c r="AQ21" s="19" t="s">
        <v>35</v>
      </c>
      <c r="AR21" s="103">
        <f>100/'Versicherte absolut'!$B20*'Versicherte absolut'!AR20</f>
        <v>3.5105417129022496</v>
      </c>
      <c r="AS21" s="103"/>
      <c r="AT21" s="103">
        <f>100/'Versicherte absolut'!$B20*'Versicherte absolut'!AT20</f>
        <v>3.2645123687189663</v>
      </c>
      <c r="AU21" s="103"/>
      <c r="AV21" s="103">
        <f>100/'Versicherte absolut'!$B20*'Versicherte absolut'!AV20</f>
        <v>3.5301568086799602</v>
      </c>
      <c r="AW21" s="103"/>
      <c r="AX21" s="103">
        <f>100/'Versicherte absolut'!$B20*'Versicherte absolut'!AX20</f>
        <v>3.7717027023997671</v>
      </c>
      <c r="AY21" s="103"/>
      <c r="AZ21" s="103">
        <f>100/'Versicherte absolut'!$B20*'Versicherte absolut'!AZ20</f>
        <v>4.1965096338141832</v>
      </c>
      <c r="BA21" s="103"/>
      <c r="BB21" s="103">
        <f>100/'Versicherte absolut'!$B20*'Versicherte absolut'!BB20</f>
        <v>3.8361523028122444</v>
      </c>
      <c r="BC21" s="103"/>
      <c r="BD21" s="103">
        <f>100/'Versicherte absolut'!$B20*'Versicherte absolut'!BD20</f>
        <v>3.4063014896264168</v>
      </c>
      <c r="BE21" s="103"/>
      <c r="BF21" s="103">
        <f>100/'Versicherte absolut'!$B20*'Versicherte absolut'!BF20</f>
        <v>3.1300088548146654</v>
      </c>
      <c r="BG21" s="103"/>
      <c r="BH21" s="103">
        <f>100/'Versicherte absolut'!$B20*'Versicherte absolut'!BI20</f>
        <v>2.7915083448221751</v>
      </c>
      <c r="BI21" s="103"/>
      <c r="BJ21" s="103">
        <f>100/'Versicherte absolut'!$B20*'Versicherte absolut'!BK20</f>
        <v>2.2013741775670557</v>
      </c>
      <c r="BK21" s="74"/>
      <c r="BL21" s="19" t="s">
        <v>35</v>
      </c>
      <c r="BM21" s="103">
        <f>100/'Versicherte absolut'!$B20*'Versicherte absolut'!BM20</f>
        <v>1.9559052646917068</v>
      </c>
      <c r="BN21" s="103"/>
      <c r="BO21" s="103">
        <f>100/'Versicherte absolut'!$B20*'Versicherte absolut'!BO20</f>
        <v>1.7177219588195076</v>
      </c>
      <c r="BP21" s="103"/>
      <c r="BQ21" s="103">
        <f>100/'Versicherte absolut'!$B20*'Versicherte absolut'!BQ20</f>
        <v>1.1752244527388278</v>
      </c>
      <c r="BR21" s="103"/>
      <c r="BS21" s="103">
        <f>100/'Versicherte absolut'!$B20*'Versicherte absolut'!BS20</f>
        <v>0.59237589248685796</v>
      </c>
      <c r="BT21" s="103"/>
      <c r="BU21" s="103">
        <f>100/'Versicherte absolut'!$B20*'Versicherte absolut'!BU20</f>
        <v>0.24658977549121805</v>
      </c>
      <c r="BV21" s="74"/>
    </row>
    <row r="22" spans="1:74" s="1" customFormat="1" x14ac:dyDescent="0.25">
      <c r="A22" s="1" t="s">
        <v>36</v>
      </c>
      <c r="B22" s="103">
        <v>100</v>
      </c>
      <c r="C22" s="74"/>
      <c r="D22" s="103">
        <f>100/'Versicherte absolut'!B21*'Versicherte absolut'!D21</f>
        <v>81.386352508493715</v>
      </c>
      <c r="E22" s="103"/>
      <c r="F22" s="103">
        <f>100/'Versicherte absolut'!$B21*'Versicherte absolut'!F21</f>
        <v>18.61402125202298</v>
      </c>
      <c r="G22" s="103"/>
      <c r="H22" s="103">
        <f>100/'Versicherte absolut'!$B21*'Versicherte absolut'!H21</f>
        <v>9.1160190019846681</v>
      </c>
      <c r="I22" s="103"/>
      <c r="J22" s="103">
        <f>100/'Versicherte absolut'!$B21*'Versicherte absolut'!J21</f>
        <v>9.4976284895216239</v>
      </c>
      <c r="K22" s="103"/>
      <c r="L22" s="103">
        <f>100/'Versicherte absolut'!$B21*'Versicherte absolut'!L21</f>
        <v>3.8833717683731326</v>
      </c>
      <c r="M22" s="103"/>
      <c r="N22" s="103">
        <f>100/'Versicherte absolut'!$B21*'Versicherte absolut'!N21</f>
        <v>2.7841420887980237</v>
      </c>
      <c r="O22" s="103"/>
      <c r="P22" s="103">
        <f>100/'Versicherte absolut'!$B21*'Versicherte absolut'!P21</f>
        <v>3.0566135054625101</v>
      </c>
      <c r="Q22" s="103"/>
      <c r="R22" s="103">
        <f>100/'Versicherte absolut'!$B21*'Versicherte absolut'!R21</f>
        <v>3.9207478200417865</v>
      </c>
      <c r="S22" s="103"/>
      <c r="T22" s="103">
        <f>100/'Versicherte absolut'!B21*'Versicherte absolut'!U21</f>
        <v>4.2847905632944752</v>
      </c>
      <c r="U22" s="74"/>
      <c r="V22" s="19" t="s">
        <v>36</v>
      </c>
      <c r="W22" s="103">
        <f>100/'Versicherte absolut'!B21*'Versicherte absolut'!W21</f>
        <v>3.8964533864571615</v>
      </c>
      <c r="X22" s="74"/>
      <c r="Y22" s="103">
        <f>100/'Versicherte absolut'!$B21*'Versicherte absolut'!Y21</f>
        <v>3.486438099652029</v>
      </c>
      <c r="Z22" s="103"/>
      <c r="AA22" s="103">
        <f>100/'Versicherte absolut'!$B21*'Versicherte absolut'!AA21</f>
        <v>3.53278440372116</v>
      </c>
      <c r="AB22" s="103"/>
      <c r="AC22" s="103">
        <f>100/'Versicherte absolut'!$B21*'Versicherte absolut'!AC21</f>
        <v>3.3137607409428482</v>
      </c>
      <c r="AD22" s="103"/>
      <c r="AE22" s="103">
        <f>100/'Versicherte absolut'!$B21*'Versicherte absolut'!AE21</f>
        <v>2.7351794611120872</v>
      </c>
      <c r="AF22" s="103"/>
      <c r="AG22" s="103">
        <f>100/'Versicherte absolut'!$B21*'Versicherte absolut'!AG21</f>
        <v>2.4421512160298411</v>
      </c>
      <c r="AH22" s="103"/>
      <c r="AI22" s="103">
        <f>100/'Versicherte absolut'!$B21*'Versicherte absolut'!AI21</f>
        <v>2.0141954244237548</v>
      </c>
      <c r="AJ22" s="103"/>
      <c r="AK22" s="103">
        <f>100/'Versicherte absolut'!$B21*'Versicherte absolut'!AK21</f>
        <v>1.4987796719130184</v>
      </c>
      <c r="AL22" s="103"/>
      <c r="AM22" s="103">
        <f>100/'Versicherte absolut'!$B21*'Versicherte absolut'!AN21</f>
        <v>0.7934935769255208</v>
      </c>
      <c r="AN22" s="103"/>
      <c r="AO22" s="103">
        <f>100/'Versicherte absolut'!$B21*'Versicherte absolut'!AP21</f>
        <v>0.38796341632062675</v>
      </c>
      <c r="AP22" s="74"/>
      <c r="AQ22" s="19" t="s">
        <v>36</v>
      </c>
      <c r="AR22" s="103">
        <f>100/'Versicherte absolut'!$B21*'Versicherte absolut'!AR21</f>
        <v>3.9532649849935155</v>
      </c>
      <c r="AS22" s="103"/>
      <c r="AT22" s="103">
        <f>100/'Versicherte absolut'!$B21*'Versicherte absolut'!AT21</f>
        <v>2.7770406389809796</v>
      </c>
      <c r="AU22" s="103"/>
      <c r="AV22" s="103">
        <f>100/'Versicherte absolut'!$B21*'Versicherte absolut'!AV21</f>
        <v>2.9519605607902792</v>
      </c>
      <c r="AW22" s="103"/>
      <c r="AX22" s="103">
        <f>100/'Versicherte absolut'!$B21*'Versicherte absolut'!AX21</f>
        <v>3.7970330890185422</v>
      </c>
      <c r="AY22" s="103"/>
      <c r="AZ22" s="103">
        <f>100/'Versicherte absolut'!$B21*'Versicherte absolut'!AZ21</f>
        <v>4.2814267186442958</v>
      </c>
      <c r="BA22" s="103"/>
      <c r="BB22" s="103">
        <f>100/'Versicherte absolut'!$B21*'Versicherte absolut'!BB21</f>
        <v>3.9558813086103211</v>
      </c>
      <c r="BC22" s="103"/>
      <c r="BD22" s="103">
        <f>100/'Versicherte absolut'!$B21*'Versicherte absolut'!BD21</f>
        <v>3.4856905786186561</v>
      </c>
      <c r="BE22" s="103"/>
      <c r="BF22" s="103">
        <f>100/'Versicherte absolut'!$B21*'Versicherte absolut'!BF21</f>
        <v>3.3586120029452329</v>
      </c>
      <c r="BG22" s="103"/>
      <c r="BH22" s="103">
        <f>100/'Versicherte absolut'!$B21*'Versicherte absolut'!BI21</f>
        <v>3.1653778158182928</v>
      </c>
      <c r="BI22" s="103"/>
      <c r="BJ22" s="103">
        <f>100/'Versicherte absolut'!$B21*'Versicherte absolut'!BK21</f>
        <v>2.4597179603141086</v>
      </c>
      <c r="BK22" s="74"/>
      <c r="BL22" s="19" t="s">
        <v>36</v>
      </c>
      <c r="BM22" s="103">
        <f>100/'Versicherte absolut'!$B21*'Versicherte absolut'!BM21</f>
        <v>2.0612892495262587</v>
      </c>
      <c r="BN22" s="103"/>
      <c r="BO22" s="103">
        <f>100/'Versicherte absolut'!$B21*'Versicherte absolut'!BO21</f>
        <v>1.551853665282507</v>
      </c>
      <c r="BP22" s="103"/>
      <c r="BQ22" s="103">
        <f>100/'Versicherte absolut'!$B21*'Versicherte absolut'!BQ21</f>
        <v>0.9691610197681938</v>
      </c>
      <c r="BR22" s="103"/>
      <c r="BS22" s="103">
        <f>100/'Versicherte absolut'!$B21*'Versicherte absolut'!BS21</f>
        <v>0.43094587573957865</v>
      </c>
      <c r="BT22" s="103"/>
      <c r="BU22" s="103">
        <f>100/'Versicherte absolut'!$B21*'Versicherte absolut'!BU21</f>
        <v>0.156231895974973</v>
      </c>
      <c r="BV22" s="74"/>
    </row>
    <row r="23" spans="1:74" s="1" customFormat="1" x14ac:dyDescent="0.25">
      <c r="A23" s="1" t="s">
        <v>37</v>
      </c>
      <c r="B23" s="103">
        <v>100</v>
      </c>
      <c r="C23" s="74"/>
      <c r="D23" s="103">
        <f>100/'Versicherte absolut'!B22*'Versicherte absolut'!D22</f>
        <v>81.247682119205294</v>
      </c>
      <c r="E23" s="103"/>
      <c r="F23" s="103">
        <f>100/'Versicherte absolut'!$B22*'Versicherte absolut'!F22</f>
        <v>18.752317880794703</v>
      </c>
      <c r="G23" s="103"/>
      <c r="H23" s="103">
        <f>100/'Versicherte absolut'!$B22*'Versicherte absolut'!H22</f>
        <v>9.0675496688741717</v>
      </c>
      <c r="I23" s="103"/>
      <c r="J23" s="103">
        <f>100/'Versicherte absolut'!$B22*'Versicherte absolut'!J22</f>
        <v>9.6834437086092713</v>
      </c>
      <c r="K23" s="103"/>
      <c r="L23" s="103">
        <f>100/'Versicherte absolut'!$B22*'Versicherte absolut'!L22</f>
        <v>4.3006622516556288</v>
      </c>
      <c r="M23" s="103"/>
      <c r="N23" s="103">
        <f>100/'Versicherte absolut'!$B22*'Versicherte absolut'!N22</f>
        <v>2.9417218543046357</v>
      </c>
      <c r="O23" s="103"/>
      <c r="P23" s="103">
        <f>100/'Versicherte absolut'!$B22*'Versicherte absolut'!P22</f>
        <v>2.7324503311258277</v>
      </c>
      <c r="Q23" s="103"/>
      <c r="R23" s="103">
        <f>100/'Versicherte absolut'!$B22*'Versicherte absolut'!R22</f>
        <v>3.5033112582781456</v>
      </c>
      <c r="S23" s="103"/>
      <c r="T23" s="103">
        <f>100/'Versicherte absolut'!B22*'Versicherte absolut'!U22</f>
        <v>4.1841059602649002</v>
      </c>
      <c r="U23" s="74"/>
      <c r="V23" s="19" t="s">
        <v>37</v>
      </c>
      <c r="W23" s="103">
        <f>100/'Versicherte absolut'!B22*'Versicherte absolut'!W22</f>
        <v>3.9549668874172186</v>
      </c>
      <c r="X23" s="74"/>
      <c r="Y23" s="103">
        <f>100/'Versicherte absolut'!$B22*'Versicherte absolut'!Y22</f>
        <v>3.4940397350993377</v>
      </c>
      <c r="Z23" s="103"/>
      <c r="AA23" s="103">
        <f>100/'Versicherte absolut'!$B22*'Versicherte absolut'!AA22</f>
        <v>3.3112582781456954</v>
      </c>
      <c r="AB23" s="103"/>
      <c r="AC23" s="103">
        <f>100/'Versicherte absolut'!$B22*'Versicherte absolut'!AC22</f>
        <v>2.9576158940397352</v>
      </c>
      <c r="AD23" s="103"/>
      <c r="AE23" s="103">
        <f>100/'Versicherte absolut'!$B22*'Versicherte absolut'!AE22</f>
        <v>2.6649006622516556</v>
      </c>
      <c r="AF23" s="103"/>
      <c r="AG23" s="103">
        <f>100/'Versicherte absolut'!$B22*'Versicherte absolut'!AG22</f>
        <v>2.3178807947019866</v>
      </c>
      <c r="AH23" s="103"/>
      <c r="AI23" s="103">
        <f>100/'Versicherte absolut'!$B22*'Versicherte absolut'!AI22</f>
        <v>2.1748344370860928</v>
      </c>
      <c r="AJ23" s="103"/>
      <c r="AK23" s="103">
        <f>100/'Versicherte absolut'!$B22*'Versicherte absolut'!AK22</f>
        <v>1.814569536423841</v>
      </c>
      <c r="AL23" s="103"/>
      <c r="AM23" s="103">
        <f>100/'Versicherte absolut'!$B22*'Versicherte absolut'!AN22</f>
        <v>1.0225165562913907</v>
      </c>
      <c r="AN23" s="103"/>
      <c r="AO23" s="103">
        <f>100/'Versicherte absolut'!$B22*'Versicherte absolut'!AP22</f>
        <v>0.53774834437086094</v>
      </c>
      <c r="AP23" s="74"/>
      <c r="AQ23" s="19" t="s">
        <v>37</v>
      </c>
      <c r="AR23" s="103">
        <f>100/'Versicherte absolut'!$B22*'Versicherte absolut'!AR22</f>
        <v>4.3973509933774837</v>
      </c>
      <c r="AS23" s="103"/>
      <c r="AT23" s="103">
        <f>100/'Versicherte absolut'!$B22*'Versicherte absolut'!AT22</f>
        <v>3.0649006622516555</v>
      </c>
      <c r="AU23" s="103"/>
      <c r="AV23" s="103">
        <f>100/'Versicherte absolut'!$B22*'Versicherte absolut'!AV22</f>
        <v>2.919205298013245</v>
      </c>
      <c r="AW23" s="103"/>
      <c r="AX23" s="103">
        <f>100/'Versicherte absolut'!$B22*'Versicherte absolut'!AX22</f>
        <v>3.4556291390728475</v>
      </c>
      <c r="AY23" s="103"/>
      <c r="AZ23" s="103">
        <f>100/'Versicherte absolut'!$B22*'Versicherte absolut'!AZ22</f>
        <v>4.2026490066225168</v>
      </c>
      <c r="BA23" s="103"/>
      <c r="BB23" s="103">
        <f>100/'Versicherte absolut'!$B22*'Versicherte absolut'!BB22</f>
        <v>4.1695364238410599</v>
      </c>
      <c r="BC23" s="103"/>
      <c r="BD23" s="103">
        <f>100/'Versicherte absolut'!$B22*'Versicherte absolut'!BD22</f>
        <v>3.637086092715232</v>
      </c>
      <c r="BE23" s="103"/>
      <c r="BF23" s="103">
        <f>100/'Versicherte absolut'!$B22*'Versicherte absolut'!BF22</f>
        <v>3.2768211920529802</v>
      </c>
      <c r="BG23" s="103"/>
      <c r="BH23" s="103">
        <f>100/'Versicherte absolut'!$B22*'Versicherte absolut'!BI22</f>
        <v>2.8582781456953641</v>
      </c>
      <c r="BI23" s="103"/>
      <c r="BJ23" s="103">
        <f>100/'Versicherte absolut'!$B22*'Versicherte absolut'!BK22</f>
        <v>2.2781456953642385</v>
      </c>
      <c r="BK23" s="74"/>
      <c r="BL23" s="19" t="s">
        <v>37</v>
      </c>
      <c r="BM23" s="103">
        <f>100/'Versicherte absolut'!$B22*'Versicherte absolut'!BM22</f>
        <v>1.895364238410596</v>
      </c>
      <c r="BN23" s="103"/>
      <c r="BO23" s="103">
        <f>100/'Versicherte absolut'!$B22*'Versicherte absolut'!BO22</f>
        <v>1.4370860927152318</v>
      </c>
      <c r="BP23" s="103"/>
      <c r="BQ23" s="103">
        <f>100/'Versicherte absolut'!$B22*'Versicherte absolut'!BQ22</f>
        <v>1.0556291390728476</v>
      </c>
      <c r="BR23" s="103"/>
      <c r="BS23" s="103">
        <f>100/'Versicherte absolut'!$B22*'Versicherte absolut'!BS22</f>
        <v>0.50860927152317881</v>
      </c>
      <c r="BT23" s="103"/>
      <c r="BU23" s="103">
        <f>100/'Versicherte absolut'!$B22*'Versicherte absolut'!BU22</f>
        <v>0.1827814569536424</v>
      </c>
      <c r="BV23" s="74"/>
    </row>
    <row r="24" spans="1:74" s="1" customFormat="1" x14ac:dyDescent="0.25">
      <c r="A24" s="1" t="s">
        <v>38</v>
      </c>
      <c r="B24" s="103">
        <v>100</v>
      </c>
      <c r="C24" s="74"/>
      <c r="D24" s="103">
        <f>100/'Versicherte absolut'!B23*'Versicherte absolut'!D23</f>
        <v>78.862017776274499</v>
      </c>
      <c r="E24" s="103"/>
      <c r="F24" s="103">
        <f>100/'Versicherte absolut'!$B23*'Versicherte absolut'!F23</f>
        <v>21.137982223725501</v>
      </c>
      <c r="G24" s="103"/>
      <c r="H24" s="103">
        <f>100/'Versicherte absolut'!$B23*'Versicherte absolut'!H23</f>
        <v>9.9667399515192514</v>
      </c>
      <c r="I24" s="103"/>
      <c r="J24" s="103">
        <f>100/'Versicherte absolut'!$B23*'Versicherte absolut'!J23</f>
        <v>11.17124227220625</v>
      </c>
      <c r="K24" s="103"/>
      <c r="L24" s="103">
        <f>100/'Versicherte absolut'!$B23*'Versicherte absolut'!L23</f>
        <v>4.3050153146550914</v>
      </c>
      <c r="M24" s="103"/>
      <c r="N24" s="103">
        <f>100/'Versicherte absolut'!$B23*'Versicherte absolut'!N23</f>
        <v>2.6044309149331983</v>
      </c>
      <c r="O24" s="103"/>
      <c r="P24" s="103">
        <f>100/'Versicherte absolut'!$B23*'Versicherte absolut'!P23</f>
        <v>2.8693838435086532</v>
      </c>
      <c r="Q24" s="103"/>
      <c r="R24" s="103">
        <f>100/'Versicherte absolut'!$B23*'Versicherte absolut'!R23</f>
        <v>3.5984741717872111</v>
      </c>
      <c r="S24" s="103"/>
      <c r="T24" s="103">
        <f>100/'Versicherte absolut'!B23*'Versicherte absolut'!U23</f>
        <v>4.2430050547757299</v>
      </c>
      <c r="U24" s="74"/>
      <c r="V24" s="19" t="s">
        <v>38</v>
      </c>
      <c r="W24" s="103">
        <f>100/'Versicherte absolut'!B23*'Versicherte absolut'!W23</f>
        <v>3.9555029407895974</v>
      </c>
      <c r="X24" s="74"/>
      <c r="Y24" s="103">
        <f>100/'Versicherte absolut'!$B23*'Versicherte absolut'!Y23</f>
        <v>3.4744536520284872</v>
      </c>
      <c r="Z24" s="103"/>
      <c r="AA24" s="103">
        <f>100/'Versicherte absolut'!$B23*'Versicherte absolut'!AA23</f>
        <v>3.0666892158520773</v>
      </c>
      <c r="AB24" s="103"/>
      <c r="AC24" s="103">
        <f>100/'Versicherte absolut'!$B23*'Versicherte absolut'!AC23</f>
        <v>2.7209350395550294</v>
      </c>
      <c r="AD24" s="103"/>
      <c r="AE24" s="103">
        <f>100/'Versicherte absolut'!$B23*'Versicherte absolut'!AE23</f>
        <v>2.3131706033786199</v>
      </c>
      <c r="AF24" s="103"/>
      <c r="AG24" s="103">
        <f>100/'Versicherte absolut'!$B23*'Versicherte absolut'!AG23</f>
        <v>1.9862074149238027</v>
      </c>
      <c r="AH24" s="103"/>
      <c r="AI24" s="103">
        <f>100/'Versicherte absolut'!$B23*'Versicherte absolut'!AI23</f>
        <v>1.8997688708495406</v>
      </c>
      <c r="AJ24" s="103"/>
      <c r="AK24" s="103">
        <f>100/'Versicherte absolut'!$B23*'Versicherte absolut'!AK23</f>
        <v>1.6085085592949622</v>
      </c>
      <c r="AL24" s="103"/>
      <c r="AM24" s="103">
        <f>100/'Versicherte absolut'!$B23*'Versicherte absolut'!AN23</f>
        <v>1.0165924422646899</v>
      </c>
      <c r="AN24" s="103"/>
      <c r="AO24" s="103">
        <f>100/'Versicherte absolut'!$B23*'Versicherte absolut'!AP23</f>
        <v>0.57124603040381838</v>
      </c>
      <c r="AP24" s="74"/>
      <c r="AQ24" s="19" t="s">
        <v>38</v>
      </c>
      <c r="AR24" s="103">
        <f>100/'Versicherte absolut'!$B23*'Versicherte absolut'!AR23</f>
        <v>4.5286280699776391</v>
      </c>
      <c r="AS24" s="103"/>
      <c r="AT24" s="103">
        <f>100/'Versicherte absolut'!$B23*'Versicherte absolut'!AT23</f>
        <v>2.8731420410770996</v>
      </c>
      <c r="AU24" s="103"/>
      <c r="AV24" s="103">
        <f>100/'Versicherte absolut'!$B23*'Versicherte absolut'!AV23</f>
        <v>2.7998571884923993</v>
      </c>
      <c r="AW24" s="103"/>
      <c r="AX24" s="103">
        <f>100/'Versicherte absolut'!$B23*'Versicherte absolut'!AX23</f>
        <v>3.5514967021816339</v>
      </c>
      <c r="AY24" s="103"/>
      <c r="AZ24" s="103">
        <f>100/'Versicherte absolut'!$B23*'Versicherte absolut'!AZ23</f>
        <v>4.2448841535599531</v>
      </c>
      <c r="BA24" s="103"/>
      <c r="BB24" s="103">
        <f>100/'Versicherte absolut'!$B23*'Versicherte absolut'!BB23</f>
        <v>4.1058308435274444</v>
      </c>
      <c r="BC24" s="103"/>
      <c r="BD24" s="103">
        <f>100/'Versicherte absolut'!$B23*'Versicherte absolut'!BD23</f>
        <v>3.6886709134299194</v>
      </c>
      <c r="BE24" s="103"/>
      <c r="BF24" s="103">
        <f>100/'Versicherte absolut'!$B23*'Versicherte absolut'!BF23</f>
        <v>3.2452036003532707</v>
      </c>
      <c r="BG24" s="103"/>
      <c r="BH24" s="103">
        <f>100/'Versicherte absolut'!$B23*'Versicherte absolut'!BI23</f>
        <v>2.8675047447244304</v>
      </c>
      <c r="BI24" s="103"/>
      <c r="BJ24" s="103">
        <f>100/'Versicherte absolut'!$B23*'Versicherte absolut'!BK23</f>
        <v>2.0049984027660335</v>
      </c>
      <c r="BK24" s="74"/>
      <c r="BL24" s="19" t="s">
        <v>38</v>
      </c>
      <c r="BM24" s="103">
        <f>100/'Versicherte absolut'!$B23*'Versicherte absolut'!BM23</f>
        <v>1.7250126839167936</v>
      </c>
      <c r="BN24" s="103"/>
      <c r="BO24" s="103">
        <f>100/'Versicherte absolut'!$B23*'Versicherte absolut'!BO23</f>
        <v>1.3529511246406225</v>
      </c>
      <c r="BP24" s="103"/>
      <c r="BQ24" s="103">
        <f>100/'Versicherte absolut'!$B23*'Versicherte absolut'!BQ23</f>
        <v>0.95082398481688191</v>
      </c>
      <c r="BR24" s="103"/>
      <c r="BS24" s="103">
        <f>100/'Versicherte absolut'!$B23*'Versicherte absolut'!BS23</f>
        <v>0.48668658511377944</v>
      </c>
      <c r="BT24" s="103"/>
      <c r="BU24" s="103">
        <f>100/'Versicherte absolut'!$B23*'Versicherte absolut'!BU23</f>
        <v>0.20106356991187027</v>
      </c>
      <c r="BV24" s="74"/>
    </row>
    <row r="25" spans="1:74" s="1" customFormat="1" x14ac:dyDescent="0.25">
      <c r="A25" s="1" t="s">
        <v>39</v>
      </c>
      <c r="B25" s="103">
        <v>100</v>
      </c>
      <c r="C25" s="74"/>
      <c r="D25" s="103">
        <f>100/'Versicherte absolut'!B24*'Versicherte absolut'!D24</f>
        <v>76.176202267691906</v>
      </c>
      <c r="E25" s="103"/>
      <c r="F25" s="103">
        <f>100/'Versicherte absolut'!$B24*'Versicherte absolut'!F24</f>
        <v>23.823797732308091</v>
      </c>
      <c r="G25" s="103"/>
      <c r="H25" s="103">
        <f>100/'Versicherte absolut'!$B24*'Versicherte absolut'!H24</f>
        <v>11.49485207871758</v>
      </c>
      <c r="I25" s="103"/>
      <c r="J25" s="103">
        <f>100/'Versicherte absolut'!$B24*'Versicherte absolut'!J24</f>
        <v>12.335462009644207</v>
      </c>
      <c r="K25" s="103"/>
      <c r="L25" s="103">
        <f>100/'Versicherte absolut'!$B24*'Versicherte absolut'!L24</f>
        <v>4.9133324644858591</v>
      </c>
      <c r="M25" s="103"/>
      <c r="N25" s="103">
        <f>100/'Versicherte absolut'!$B24*'Versicherte absolut'!N24</f>
        <v>2.8411312394109212</v>
      </c>
      <c r="O25" s="103"/>
      <c r="P25" s="103">
        <f>100/'Versicherte absolut'!$B24*'Versicherte absolut'!P24</f>
        <v>2.9584256483774274</v>
      </c>
      <c r="Q25" s="103"/>
      <c r="R25" s="103">
        <f>100/'Versicherte absolut'!$B24*'Versicherte absolut'!R24</f>
        <v>3.3950215039749772</v>
      </c>
      <c r="S25" s="103"/>
      <c r="T25" s="103">
        <f>100/'Versicherte absolut'!B24*'Versicherte absolut'!U24</f>
        <v>3.9489117685390327</v>
      </c>
      <c r="U25" s="74"/>
      <c r="V25" s="19" t="s">
        <v>39</v>
      </c>
      <c r="W25" s="103">
        <f>100/'Versicherte absolut'!B24*'Versicherte absolut'!W24</f>
        <v>3.3168252313306397</v>
      </c>
      <c r="X25" s="74"/>
      <c r="Y25" s="103">
        <f>100/'Versicherte absolut'!$B24*'Versicherte absolut'!Y24</f>
        <v>2.7368695425518048</v>
      </c>
      <c r="Z25" s="103"/>
      <c r="AA25" s="103">
        <f>100/'Versicherte absolut'!$B24*'Versicherte absolut'!AA24</f>
        <v>2.5609279291020459</v>
      </c>
      <c r="AB25" s="103"/>
      <c r="AC25" s="103">
        <f>100/'Versicherte absolut'!$B24*'Versicherte absolut'!AC24</f>
        <v>2.2220774143099176</v>
      </c>
      <c r="AD25" s="103"/>
      <c r="AE25" s="103">
        <f>100/'Versicherte absolut'!$B24*'Versicherte absolut'!AE24</f>
        <v>2.0982666492897173</v>
      </c>
      <c r="AF25" s="103"/>
      <c r="AG25" s="103">
        <f>100/'Versicherte absolut'!$B24*'Versicherte absolut'!AG24</f>
        <v>1.9809722403232111</v>
      </c>
      <c r="AH25" s="103"/>
      <c r="AI25" s="103">
        <f>100/'Versicherte absolut'!$B24*'Versicherte absolut'!AI24</f>
        <v>1.987488596376906</v>
      </c>
      <c r="AJ25" s="103"/>
      <c r="AK25" s="103">
        <f>100/'Versicherte absolut'!$B24*'Versicherte absolut'!AK24</f>
        <v>1.3814674833832921</v>
      </c>
      <c r="AL25" s="103"/>
      <c r="AM25" s="103">
        <f>100/'Versicherte absolut'!$B24*'Versicherte absolut'!AN24</f>
        <v>0.71028280985273029</v>
      </c>
      <c r="AN25" s="103"/>
      <c r="AO25" s="103">
        <f>100/'Versicherte absolut'!$B24*'Versicherte absolut'!AP24</f>
        <v>0.38446500716799165</v>
      </c>
      <c r="AP25" s="74"/>
      <c r="AQ25" s="19" t="s">
        <v>39</v>
      </c>
      <c r="AR25" s="103">
        <f>100/'Versicherte absolut'!$B24*'Versicherte absolut'!AR24</f>
        <v>5.0632086537208387</v>
      </c>
      <c r="AS25" s="103"/>
      <c r="AT25" s="103">
        <f>100/'Versicherte absolut'!$B24*'Versicherte absolut'!AT24</f>
        <v>3.2842434510621659</v>
      </c>
      <c r="AU25" s="103"/>
      <c r="AV25" s="103">
        <f>100/'Versicherte absolut'!$B24*'Versicherte absolut'!AV24</f>
        <v>3.2386289586863026</v>
      </c>
      <c r="AW25" s="103"/>
      <c r="AX25" s="103">
        <f>100/'Versicherte absolut'!$B24*'Versicherte absolut'!AX24</f>
        <v>3.570963117424736</v>
      </c>
      <c r="AY25" s="103"/>
      <c r="AZ25" s="103">
        <f>100/'Versicherte absolut'!$B24*'Versicherte absolut'!AZ24</f>
        <v>4.1183370259350971</v>
      </c>
      <c r="BA25" s="103"/>
      <c r="BB25" s="103">
        <f>100/'Versicherte absolut'!$B24*'Versicherte absolut'!BB24</f>
        <v>3.6882575263912418</v>
      </c>
      <c r="BC25" s="103"/>
      <c r="BD25" s="103">
        <f>100/'Versicherte absolut'!$B24*'Versicherte absolut'!BD24</f>
        <v>3.1539163299882702</v>
      </c>
      <c r="BE25" s="103"/>
      <c r="BF25" s="103">
        <f>100/'Versicherte absolut'!$B24*'Versicherte absolut'!BF24</f>
        <v>3.108301837612407</v>
      </c>
      <c r="BG25" s="103"/>
      <c r="BH25" s="103">
        <f>100/'Versicherte absolut'!$B24*'Versicherte absolut'!BI24</f>
        <v>2.4957643685650983</v>
      </c>
      <c r="BI25" s="103"/>
      <c r="BJ25" s="103">
        <f>100/'Versicherte absolut'!$B24*'Versicherte absolut'!BK24</f>
        <v>2.15691385377297</v>
      </c>
      <c r="BK25" s="74"/>
      <c r="BL25" s="19" t="s">
        <v>39</v>
      </c>
      <c r="BM25" s="103">
        <f>100/'Versicherte absolut'!$B24*'Versicherte absolut'!BM24</f>
        <v>1.9418741040010425</v>
      </c>
      <c r="BN25" s="103"/>
      <c r="BO25" s="103">
        <f>100/'Versicherte absolut'!$B24*'Versicherte absolut'!BO24</f>
        <v>1.4335983318128502</v>
      </c>
      <c r="BP25" s="103"/>
      <c r="BQ25" s="103">
        <f>100/'Versicherte absolut'!$B24*'Versicherte absolut'!BQ24</f>
        <v>0.88622442330248918</v>
      </c>
      <c r="BR25" s="103"/>
      <c r="BS25" s="103">
        <f>100/'Versicherte absolut'!$B24*'Versicherte absolut'!BS24</f>
        <v>0.41053043138277073</v>
      </c>
      <c r="BT25" s="103"/>
      <c r="BU25" s="103">
        <f>100/'Versicherte absolut'!$B24*'Versicherte absolut'!BU24</f>
        <v>0.18245796950345367</v>
      </c>
      <c r="BV25" s="74"/>
    </row>
    <row r="26" spans="1:74" s="1" customFormat="1" x14ac:dyDescent="0.25">
      <c r="A26" s="1" t="s">
        <v>40</v>
      </c>
      <c r="B26" s="103">
        <v>100</v>
      </c>
      <c r="C26" s="74"/>
      <c r="D26" s="103">
        <f>100/'Versicherte absolut'!B25*'Versicherte absolut'!D25</f>
        <v>78.586257608123915</v>
      </c>
      <c r="E26" s="103"/>
      <c r="F26" s="103">
        <f>100/'Versicherte absolut'!$B25*'Versicherte absolut'!F25</f>
        <v>21.413527700548535</v>
      </c>
      <c r="G26" s="103"/>
      <c r="H26" s="103">
        <f>100/'Versicherte absolut'!$B25*'Versicherte absolut'!H25</f>
        <v>10.502055669461232</v>
      </c>
      <c r="I26" s="103"/>
      <c r="J26" s="103">
        <f>100/'Versicherte absolut'!$B25*'Versicherte absolut'!J25</f>
        <v>10.911472031087303</v>
      </c>
      <c r="K26" s="103"/>
      <c r="L26" s="103">
        <f>100/'Versicherte absolut'!$B25*'Versicherte absolut'!L25</f>
        <v>4.7124746395869339</v>
      </c>
      <c r="M26" s="103"/>
      <c r="N26" s="103">
        <f>100/'Versicherte absolut'!$B25*'Versicherte absolut'!N25</f>
        <v>3.2184376912094637</v>
      </c>
      <c r="O26" s="103"/>
      <c r="P26" s="103">
        <f>100/'Versicherte absolut'!$B25*'Versicherte absolut'!P25</f>
        <v>3.1548890582564915</v>
      </c>
      <c r="Q26" s="103"/>
      <c r="R26" s="103">
        <f>100/'Versicherte absolut'!$B25*'Versicherte absolut'!R25</f>
        <v>3.7695503290144594</v>
      </c>
      <c r="S26" s="103"/>
      <c r="T26" s="103">
        <f>100/'Versicherte absolut'!B25*'Versicherte absolut'!U25</f>
        <v>4.125937932737207</v>
      </c>
      <c r="U26" s="74"/>
      <c r="V26" s="19" t="s">
        <v>40</v>
      </c>
      <c r="W26" s="103">
        <f>100/'Versicherte absolut'!B25*'Versicherte absolut'!W25</f>
        <v>3.7021372521656986</v>
      </c>
      <c r="X26" s="74"/>
      <c r="Y26" s="103">
        <f>100/'Versicherte absolut'!$B25*'Versicherte absolut'!Y25</f>
        <v>3.2407655892740213</v>
      </c>
      <c r="Z26" s="103"/>
      <c r="AA26" s="103">
        <f>100/'Versicherte absolut'!$B25*'Versicherte absolut'!AA25</f>
        <v>2.9301072383181079</v>
      </c>
      <c r="AB26" s="103"/>
      <c r="AC26" s="103">
        <f>100/'Versicherte absolut'!$B25*'Versicherte absolut'!AC25</f>
        <v>2.6988846785534095</v>
      </c>
      <c r="AD26" s="103"/>
      <c r="AE26" s="103">
        <f>100/'Versicherte absolut'!$B25*'Versicherte absolut'!AE25</f>
        <v>2.2491063473490986</v>
      </c>
      <c r="AF26" s="103"/>
      <c r="AG26" s="103">
        <f>100/'Versicherte absolut'!$B25*'Versicherte absolut'!AG25</f>
        <v>1.9644256470259882</v>
      </c>
      <c r="AH26" s="103"/>
      <c r="AI26" s="103">
        <f>100/'Versicherte absolut'!$B25*'Versicherte absolut'!AI25</f>
        <v>1.6898354390974375</v>
      </c>
      <c r="AJ26" s="103"/>
      <c r="AK26" s="103">
        <f>100/'Versicherte absolut'!$B25*'Versicherte absolut'!AK25</f>
        <v>1.4270532541837972</v>
      </c>
      <c r="AL26" s="103"/>
      <c r="AM26" s="103">
        <f>100/'Versicherte absolut'!$B25*'Versicherte absolut'!AN25</f>
        <v>0.8261322283886342</v>
      </c>
      <c r="AN26" s="103"/>
      <c r="AO26" s="103">
        <f>100/'Versicherte absolut'!$B25*'Versicherte absolut'!AP25</f>
        <v>0.419292162693088</v>
      </c>
      <c r="AP26" s="74"/>
      <c r="AQ26" s="19" t="s">
        <v>40</v>
      </c>
      <c r="AR26" s="103">
        <f>100/'Versicherte absolut'!$B25*'Versicherte absolut'!AR25</f>
        <v>4.7861137649344654</v>
      </c>
      <c r="AS26" s="103"/>
      <c r="AT26" s="103">
        <f>100/'Versicherte absolut'!$B25*'Versicherte absolut'!AT25</f>
        <v>3.3633543373015446</v>
      </c>
      <c r="AU26" s="103"/>
      <c r="AV26" s="103">
        <f>100/'Versicherte absolut'!$B25*'Versicherte absolut'!AV25</f>
        <v>3.2255225050184095</v>
      </c>
      <c r="AW26" s="103"/>
      <c r="AX26" s="103">
        <f>100/'Versicherte absolut'!$B25*'Versicherte absolut'!AX25</f>
        <v>3.8109857552304174</v>
      </c>
      <c r="AY26" s="103"/>
      <c r="AZ26" s="103">
        <f>100/'Versicherte absolut'!$B25*'Versicherte absolut'!AZ25</f>
        <v>4.2197580428738579</v>
      </c>
      <c r="BA26" s="103"/>
      <c r="BB26" s="103">
        <f>100/'Versicherte absolut'!$B25*'Versicherte absolut'!BB25</f>
        <v>3.7966014362849809</v>
      </c>
      <c r="BC26" s="103"/>
      <c r="BD26" s="103">
        <f>100/'Versicherte absolut'!$B25*'Versicherte absolut'!BD25</f>
        <v>3.3498287836662839</v>
      </c>
      <c r="BE26" s="103"/>
      <c r="BF26" s="103">
        <f>100/'Versicherte absolut'!$B25*'Versicherte absolut'!BF25</f>
        <v>3.0393851240379144</v>
      </c>
      <c r="BG26" s="103"/>
      <c r="BH26" s="103">
        <f>100/'Versicherte absolut'!$B25*'Versicherte absolut'!BI25</f>
        <v>2.7201391199802485</v>
      </c>
      <c r="BI26" s="103"/>
      <c r="BJ26" s="103">
        <f>100/'Versicherte absolut'!$B25*'Versicherte absolut'!BK25</f>
        <v>2.0333415631675558</v>
      </c>
      <c r="BK26" s="74"/>
      <c r="BL26" s="19" t="s">
        <v>40</v>
      </c>
      <c r="BM26" s="103">
        <f>100/'Versicherte absolut'!$B25*'Versicherte absolut'!BM25</f>
        <v>1.6153375484397308</v>
      </c>
      <c r="BN26" s="103"/>
      <c r="BO26" s="103">
        <f>100/'Versicherte absolut'!$B25*'Versicherte absolut'!BO25</f>
        <v>1.1735027963545412</v>
      </c>
      <c r="BP26" s="103"/>
      <c r="BQ26" s="103">
        <f>100/'Versicherte absolut'!$B25*'Versicherte absolut'!BQ25</f>
        <v>0.79349914660197296</v>
      </c>
      <c r="BR26" s="103"/>
      <c r="BS26" s="103">
        <f>100/'Versicherte absolut'!$B25*'Versicherte absolut'!BS25</f>
        <v>0.38386809364835706</v>
      </c>
      <c r="BT26" s="103"/>
      <c r="BU26" s="103">
        <f>100/'Versicherte absolut'!$B25*'Versicherte absolut'!BU25</f>
        <v>0.14620479405734405</v>
      </c>
      <c r="BV26" s="74"/>
    </row>
    <row r="27" spans="1:74" s="1" customFormat="1" x14ac:dyDescent="0.25">
      <c r="A27" s="1" t="s">
        <v>41</v>
      </c>
      <c r="B27" s="103">
        <v>100</v>
      </c>
      <c r="C27" s="74"/>
      <c r="D27" s="103">
        <f>100/'Versicherte absolut'!B26*'Versicherte absolut'!D26</f>
        <v>81.32755625413634</v>
      </c>
      <c r="E27" s="103"/>
      <c r="F27" s="103">
        <f>100/'Versicherte absolut'!$B26*'Versicherte absolut'!F26</f>
        <v>18.672443745863667</v>
      </c>
      <c r="G27" s="103"/>
      <c r="H27" s="103">
        <f>100/'Versicherte absolut'!$B26*'Versicherte absolut'!H26</f>
        <v>9.1888649900727994</v>
      </c>
      <c r="I27" s="103"/>
      <c r="J27" s="103">
        <f>100/'Versicherte absolut'!$B26*'Versicherte absolut'!J26</f>
        <v>9.4835787557908677</v>
      </c>
      <c r="K27" s="103"/>
      <c r="L27" s="103">
        <f>100/'Versicherte absolut'!$B26*'Versicherte absolut'!L26</f>
        <v>4.6792273328921246</v>
      </c>
      <c r="M27" s="103"/>
      <c r="N27" s="103">
        <f>100/'Versicherte absolut'!$B26*'Versicherte absolut'!N26</f>
        <v>3.3147543017868961</v>
      </c>
      <c r="O27" s="103"/>
      <c r="P27" s="103">
        <f>100/'Versicherte absolut'!$B26*'Versicherte absolut'!P26</f>
        <v>3.2196186300463268</v>
      </c>
      <c r="Q27" s="103"/>
      <c r="R27" s="103">
        <f>100/'Versicherte absolut'!$B26*'Versicherte absolut'!R26</f>
        <v>3.8168017868960953</v>
      </c>
      <c r="S27" s="103"/>
      <c r="T27" s="103">
        <f>100/'Versicherte absolut'!B26*'Versicherte absolut'!U26</f>
        <v>3.9977663798808738</v>
      </c>
      <c r="U27" s="74"/>
      <c r="V27" s="19" t="s">
        <v>41</v>
      </c>
      <c r="W27" s="103">
        <f>100/'Versicherte absolut'!B26*'Versicherte absolut'!W26</f>
        <v>3.7687169093315687</v>
      </c>
      <c r="X27" s="74"/>
      <c r="Y27" s="103">
        <f>100/'Versicherte absolut'!$B26*'Versicherte absolut'!Y26</f>
        <v>3.2904533421575115</v>
      </c>
      <c r="Z27" s="103"/>
      <c r="AA27" s="103">
        <f>100/'Versicherte absolut'!$B26*'Versicherte absolut'!AA26</f>
        <v>3.1394771674387822</v>
      </c>
      <c r="AB27" s="103"/>
      <c r="AC27" s="103">
        <f>100/'Versicherte absolut'!$B26*'Versicherte absolut'!AC26</f>
        <v>2.8416611515552614</v>
      </c>
      <c r="AD27" s="103"/>
      <c r="AE27" s="103">
        <f>100/'Versicherte absolut'!$B26*'Versicherte absolut'!AE26</f>
        <v>2.323068332230311</v>
      </c>
      <c r="AF27" s="103"/>
      <c r="AG27" s="103">
        <f>100/'Versicherte absolut'!$B26*'Versicherte absolut'!AG26</f>
        <v>2.0821269027134348</v>
      </c>
      <c r="AH27" s="103"/>
      <c r="AI27" s="103">
        <f>100/'Versicherte absolut'!$B26*'Versicherte absolut'!AI26</f>
        <v>1.823606055592323</v>
      </c>
      <c r="AJ27" s="103"/>
      <c r="AK27" s="103">
        <f>100/'Versicherte absolut'!$B26*'Versicherte absolut'!AK26</f>
        <v>1.4828755790866976</v>
      </c>
      <c r="AL27" s="103"/>
      <c r="AM27" s="103">
        <f>100/'Versicherte absolut'!$B26*'Versicherte absolut'!AN26</f>
        <v>0.88724354731965582</v>
      </c>
      <c r="AN27" s="103"/>
      <c r="AO27" s="103">
        <f>100/'Versicherte absolut'!$B26*'Versicherte absolut'!AP26</f>
        <v>0.44879219060225017</v>
      </c>
      <c r="AP27" s="74"/>
      <c r="AQ27" s="19" t="s">
        <v>41</v>
      </c>
      <c r="AR27" s="103">
        <f>100/'Versicherte absolut'!$B26*'Versicherte absolut'!AR26</f>
        <v>4.7128350430178694</v>
      </c>
      <c r="AS27" s="103"/>
      <c r="AT27" s="103">
        <f>100/'Versicherte absolut'!$B26*'Versicherte absolut'!AT26</f>
        <v>3.4465999338186633</v>
      </c>
      <c r="AU27" s="103"/>
      <c r="AV27" s="103">
        <f>100/'Versicherte absolut'!$B26*'Versicherte absolut'!AV26</f>
        <v>3.4434976836532099</v>
      </c>
      <c r="AW27" s="103"/>
      <c r="AX27" s="103">
        <f>100/'Versicherte absolut'!$B26*'Versicherte absolut'!AX26</f>
        <v>4.0313740900066186</v>
      </c>
      <c r="AY27" s="103"/>
      <c r="AZ27" s="103">
        <f>100/'Versicherte absolut'!$B26*'Versicherte absolut'!AZ26</f>
        <v>4.3286730641958968</v>
      </c>
      <c r="BA27" s="103"/>
      <c r="BB27" s="103">
        <f>100/'Versicherte absolut'!$B26*'Versicherte absolut'!BB26</f>
        <v>3.9822551290536068</v>
      </c>
      <c r="BC27" s="103"/>
      <c r="BD27" s="103">
        <f>100/'Versicherte absolut'!$B26*'Versicherte absolut'!BD26</f>
        <v>3.5386333553937792</v>
      </c>
      <c r="BE27" s="103"/>
      <c r="BF27" s="103">
        <f>100/'Versicherte absolut'!$B26*'Versicherte absolut'!BF26</f>
        <v>3.2692546326935803</v>
      </c>
      <c r="BG27" s="103"/>
      <c r="BH27" s="103">
        <f>100/'Versicherte absolut'!$B26*'Versicherte absolut'!BI26</f>
        <v>2.8142579417604234</v>
      </c>
      <c r="BI27" s="103"/>
      <c r="BJ27" s="103">
        <f>100/'Versicherte absolut'!$B26*'Versicherte absolut'!BK26</f>
        <v>2.1669217405691596</v>
      </c>
      <c r="BK27" s="74"/>
      <c r="BL27" s="19" t="s">
        <v>41</v>
      </c>
      <c r="BM27" s="103">
        <f>100/'Versicherte absolut'!$B26*'Versicherte absolut'!BM26</f>
        <v>1.7072716743878227</v>
      </c>
      <c r="BN27" s="103"/>
      <c r="BO27" s="103">
        <f>100/'Versicherte absolut'!$B26*'Versicherte absolut'!BO26</f>
        <v>1.3003598610191927</v>
      </c>
      <c r="BP27" s="103"/>
      <c r="BQ27" s="103">
        <f>100/'Versicherte absolut'!$B26*'Versicherte absolut'!BQ26</f>
        <v>0.86397667107875575</v>
      </c>
      <c r="BR27" s="103"/>
      <c r="BS27" s="103">
        <f>100/'Versicherte absolut'!$B26*'Versicherte absolut'!BS26</f>
        <v>0.44413881535407018</v>
      </c>
      <c r="BT27" s="103"/>
      <c r="BU27" s="103">
        <f>100/'Versicherte absolut'!$B26*'Versicherte absolut'!BU26</f>
        <v>0.15976588352084711</v>
      </c>
      <c r="BV27" s="74"/>
    </row>
    <row r="28" spans="1:74" s="1" customFormat="1" x14ac:dyDescent="0.25">
      <c r="A28" s="1" t="s">
        <v>42</v>
      </c>
      <c r="B28" s="103">
        <v>100</v>
      </c>
      <c r="C28" s="74"/>
      <c r="D28" s="103">
        <f>100/'Versicherte absolut'!B27*'Versicherte absolut'!D27</f>
        <v>79.581704905775567</v>
      </c>
      <c r="E28" s="103"/>
      <c r="F28" s="103">
        <f>100/'Versicherte absolut'!$B27*'Versicherte absolut'!F27</f>
        <v>20.418123605582984</v>
      </c>
      <c r="G28" s="103"/>
      <c r="H28" s="103">
        <f>100/'Versicherte absolut'!$B27*'Versicherte absolut'!H27</f>
        <v>9.8960950321455456</v>
      </c>
      <c r="I28" s="103"/>
      <c r="J28" s="103">
        <f>100/'Versicherte absolut'!$B27*'Versicherte absolut'!J27</f>
        <v>10.522200062078888</v>
      </c>
      <c r="K28" s="103"/>
      <c r="L28" s="103">
        <f>100/'Versicherte absolut'!$B27*'Versicherte absolut'!L27</f>
        <v>4.3307741511740971</v>
      </c>
      <c r="M28" s="103"/>
      <c r="N28" s="103">
        <f>100/'Versicherte absolut'!$B27*'Versicherte absolut'!N27</f>
        <v>3.118692433406673</v>
      </c>
      <c r="O28" s="103"/>
      <c r="P28" s="103">
        <f>100/'Versicherte absolut'!$B27*'Versicherte absolut'!P27</f>
        <v>3.2296455844247154</v>
      </c>
      <c r="Q28" s="103"/>
      <c r="R28" s="103">
        <f>100/'Versicherte absolut'!$B27*'Versicherte absolut'!R27</f>
        <v>4.0052887097023131</v>
      </c>
      <c r="S28" s="103"/>
      <c r="T28" s="103">
        <f>100/'Versicherte absolut'!B27*'Versicherte absolut'!U27</f>
        <v>4.3369477422662905</v>
      </c>
      <c r="U28" s="74"/>
      <c r="V28" s="19" t="s">
        <v>42</v>
      </c>
      <c r="W28" s="103">
        <f>100/'Versicherte absolut'!B27*'Versicherte absolut'!W27</f>
        <v>3.9910551524619766</v>
      </c>
      <c r="X28" s="74"/>
      <c r="Y28" s="103">
        <f>100/'Versicherte absolut'!$B27*'Versicherte absolut'!Y27</f>
        <v>3.510543979119543</v>
      </c>
      <c r="Z28" s="103"/>
      <c r="AA28" s="103">
        <f>100/'Versicherte absolut'!$B27*'Versicherte absolut'!AA27</f>
        <v>3.0929691371891983</v>
      </c>
      <c r="AB28" s="103"/>
      <c r="AC28" s="103">
        <f>100/'Versicherte absolut'!$B27*'Versicherte absolut'!AC27</f>
        <v>2.7868619122012452</v>
      </c>
      <c r="AD28" s="103"/>
      <c r="AE28" s="103">
        <f>100/'Versicherte absolut'!$B27*'Versicherte absolut'!AE27</f>
        <v>2.1388063361623244</v>
      </c>
      <c r="AF28" s="103"/>
      <c r="AG28" s="103">
        <f>100/'Versicherte absolut'!$B27*'Versicherte absolut'!AG27</f>
        <v>1.9024949882444535</v>
      </c>
      <c r="AH28" s="103"/>
      <c r="AI28" s="103">
        <f>100/'Versicherte absolut'!$B27*'Versicherte absolut'!AI27</f>
        <v>1.6161089570232314</v>
      </c>
      <c r="AJ28" s="103"/>
      <c r="AK28" s="103">
        <f>100/'Versicherte absolut'!$B27*'Versicherte absolut'!AK27</f>
        <v>1.2328318433828536</v>
      </c>
      <c r="AL28" s="103"/>
      <c r="AM28" s="103">
        <f>100/'Versicherte absolut'!$B27*'Versicherte absolut'!AN27</f>
        <v>0.68578307715788445</v>
      </c>
      <c r="AN28" s="103"/>
      <c r="AO28" s="103">
        <f>100/'Versicherte absolut'!$B27*'Versicherte absolut'!AP27</f>
        <v>0.34006197599501997</v>
      </c>
      <c r="AP28" s="74"/>
      <c r="AQ28" s="19" t="s">
        <v>42</v>
      </c>
      <c r="AR28" s="103">
        <f>100/'Versicherte absolut'!$B27*'Versicherte absolut'!AR27</f>
        <v>4.3551255382599736</v>
      </c>
      <c r="AS28" s="103"/>
      <c r="AT28" s="103">
        <f>100/'Versicherte absolut'!$B27*'Versicherte absolut'!AT27</f>
        <v>3.2239864592568712</v>
      </c>
      <c r="AU28" s="103"/>
      <c r="AV28" s="103">
        <f>100/'Versicherte absolut'!$B27*'Versicherte absolut'!AV27</f>
        <v>3.2181558454475767</v>
      </c>
      <c r="AW28" s="103"/>
      <c r="AX28" s="103">
        <f>100/'Versicherte absolut'!$B27*'Versicherte absolut'!AX27</f>
        <v>3.966017810810301</v>
      </c>
      <c r="AY28" s="103"/>
      <c r="AZ28" s="103">
        <f>100/'Versicherte absolut'!$B27*'Versicherte absolut'!AZ27</f>
        <v>4.5243848273709588</v>
      </c>
      <c r="BA28" s="103"/>
      <c r="BB28" s="103">
        <f>100/'Versicherte absolut'!$B27*'Versicherte absolut'!BB27</f>
        <v>4.1066384967991647</v>
      </c>
      <c r="BC28" s="103"/>
      <c r="BD28" s="103">
        <f>100/'Versicherte absolut'!$B27*'Versicherte absolut'!BD27</f>
        <v>3.6755160521942827</v>
      </c>
      <c r="BE28" s="103"/>
      <c r="BF28" s="103">
        <f>100/'Versicherte absolut'!$B27*'Versicherte absolut'!BF27</f>
        <v>3.2428502098163525</v>
      </c>
      <c r="BG28" s="103"/>
      <c r="BH28" s="103">
        <f>100/'Versicherte absolut'!$B27*'Versicherte absolut'!BI27</f>
        <v>2.8813521536401034</v>
      </c>
      <c r="BI28" s="103"/>
      <c r="BJ28" s="103">
        <f>100/'Versicherte absolut'!$B27*'Versicherte absolut'!BK27</f>
        <v>2.037971014989822</v>
      </c>
      <c r="BK28" s="74"/>
      <c r="BL28" s="19" t="s">
        <v>42</v>
      </c>
      <c r="BM28" s="103">
        <f>100/'Versicherte absolut'!$B27*'Versicherte absolut'!BM27</f>
        <v>1.6205676617009273</v>
      </c>
      <c r="BN28" s="103"/>
      <c r="BO28" s="103">
        <f>100/'Versicherte absolut'!$B27*'Versicherte absolut'!BO27</f>
        <v>1.2091664108627764</v>
      </c>
      <c r="BP28" s="103"/>
      <c r="BQ28" s="103">
        <f>100/'Versicherte absolut'!$B27*'Versicherte absolut'!BQ27</f>
        <v>0.74117390834618069</v>
      </c>
      <c r="BR28" s="103"/>
      <c r="BS28" s="103">
        <f>100/'Versicherte absolut'!$B27*'Versicherte absolut'!BS27</f>
        <v>0.34692152165301332</v>
      </c>
      <c r="BT28" s="103"/>
      <c r="BU28" s="103">
        <f>100/'Versicherte absolut'!$B27*'Versicherte absolut'!BU27</f>
        <v>0.11266803743254065</v>
      </c>
      <c r="BV28" s="74"/>
    </row>
    <row r="29" spans="1:74" s="1" customFormat="1" x14ac:dyDescent="0.25">
      <c r="A29" s="1" t="s">
        <v>43</v>
      </c>
      <c r="B29" s="103">
        <v>100</v>
      </c>
      <c r="C29" s="74"/>
      <c r="D29" s="103">
        <f>100/'Versicherte absolut'!B28*'Versicherte absolut'!D28</f>
        <v>78.305059225055203</v>
      </c>
      <c r="E29" s="103"/>
      <c r="F29" s="103">
        <f>100/'Versicherte absolut'!$B28*'Versicherte absolut'!F28</f>
        <v>21.69494077494479</v>
      </c>
      <c r="G29" s="103"/>
      <c r="H29" s="103">
        <f>100/'Versicherte absolut'!$B28*'Versicherte absolut'!H28</f>
        <v>10.553436391621494</v>
      </c>
      <c r="I29" s="103"/>
      <c r="J29" s="103">
        <f>100/'Versicherte absolut'!$B28*'Versicherte absolut'!J28</f>
        <v>11.141504383323294</v>
      </c>
      <c r="K29" s="103"/>
      <c r="L29" s="103">
        <f>100/'Versicherte absolut'!$B28*'Versicherte absolut'!L28</f>
        <v>4.5251120926186177</v>
      </c>
      <c r="M29" s="103"/>
      <c r="N29" s="103">
        <f>100/'Versicherte absolut'!$B28*'Versicherte absolut'!N28</f>
        <v>2.8554339824667068</v>
      </c>
      <c r="O29" s="103"/>
      <c r="P29" s="103">
        <f>100/'Versicherte absolut'!$B28*'Versicherte absolut'!P28</f>
        <v>2.9553971759352202</v>
      </c>
      <c r="Q29" s="103"/>
      <c r="R29" s="103">
        <f>100/'Versicherte absolut'!$B28*'Versicherte absolut'!R28</f>
        <v>3.9152947868567223</v>
      </c>
      <c r="S29" s="103"/>
      <c r="T29" s="103">
        <f>100/'Versicherte absolut'!B28*'Versicherte absolut'!U28</f>
        <v>4.4088369136050325</v>
      </c>
      <c r="U29" s="74"/>
      <c r="V29" s="19" t="s">
        <v>43</v>
      </c>
      <c r="W29" s="103">
        <f>100/'Versicherte absolut'!B28*'Versicherte absolut'!W28</f>
        <v>3.9115304825001673</v>
      </c>
      <c r="X29" s="74"/>
      <c r="Y29" s="103">
        <f>100/'Versicherte absolut'!$B28*'Versicherte absolut'!Y28</f>
        <v>3.4389011577327175</v>
      </c>
      <c r="Z29" s="103"/>
      <c r="AA29" s="103">
        <f>100/'Versicherte absolut'!$B28*'Versicherte absolut'!AA28</f>
        <v>2.9139898280131162</v>
      </c>
      <c r="AB29" s="103"/>
      <c r="AC29" s="103">
        <f>100/'Versicherte absolut'!$B28*'Versicherte absolut'!AC28</f>
        <v>2.5317038078029848</v>
      </c>
      <c r="AD29" s="103"/>
      <c r="AE29" s="103">
        <f>100/'Versicherte absolut'!$B28*'Versicherte absolut'!AE28</f>
        <v>2.0481998260054874</v>
      </c>
      <c r="AF29" s="103"/>
      <c r="AG29" s="103">
        <f>100/'Versicherte absolut'!$B28*'Versicherte absolut'!AG28</f>
        <v>1.8691862410493207</v>
      </c>
      <c r="AH29" s="103"/>
      <c r="AI29" s="103">
        <f>100/'Versicherte absolut'!$B28*'Versicherte absolut'!AI28</f>
        <v>1.6713511343103793</v>
      </c>
      <c r="AJ29" s="103"/>
      <c r="AK29" s="103">
        <f>100/'Versicherte absolut'!$B28*'Versicherte absolut'!AK28</f>
        <v>1.3530582881616811</v>
      </c>
      <c r="AL29" s="103"/>
      <c r="AM29" s="103">
        <f>100/'Versicherte absolut'!$B28*'Versicherte absolut'!AN28</f>
        <v>0.75746168774677103</v>
      </c>
      <c r="AN29" s="103"/>
      <c r="AO29" s="103">
        <f>100/'Versicherte absolut'!$B28*'Versicherte absolut'!AP28</f>
        <v>0.40612661446831289</v>
      </c>
      <c r="AP29" s="74"/>
      <c r="AQ29" s="19" t="s">
        <v>43</v>
      </c>
      <c r="AR29" s="103">
        <f>100/'Versicherte absolut'!$B28*'Versicherte absolut'!AR28</f>
        <v>4.6681556581677039</v>
      </c>
      <c r="AS29" s="103"/>
      <c r="AT29" s="103">
        <f>100/'Versicherte absolut'!$B28*'Versicherte absolut'!AT28</f>
        <v>3.0641437462356955</v>
      </c>
      <c r="AU29" s="103"/>
      <c r="AV29" s="103">
        <f>100/'Versicherte absolut'!$B28*'Versicherte absolut'!AV28</f>
        <v>2.9892759151442148</v>
      </c>
      <c r="AW29" s="103"/>
      <c r="AX29" s="103">
        <f>100/'Versicherte absolut'!$B28*'Versicherte absolut'!AX28</f>
        <v>3.8228602021013183</v>
      </c>
      <c r="AY29" s="103"/>
      <c r="AZ29" s="103">
        <f>100/'Versicherte absolut'!$B28*'Versicherte absolut'!AZ28</f>
        <v>4.6100180686609109</v>
      </c>
      <c r="BA29" s="103"/>
      <c r="BB29" s="103">
        <f>100/'Versicherte absolut'!$B28*'Versicherte absolut'!BB28</f>
        <v>4.2001271498360433</v>
      </c>
      <c r="BC29" s="103"/>
      <c r="BD29" s="103">
        <f>100/'Versicherte absolut'!$B28*'Versicherte absolut'!BD28</f>
        <v>3.6756340761560597</v>
      </c>
      <c r="BE29" s="103"/>
      <c r="BF29" s="103">
        <f>100/'Versicherte absolut'!$B28*'Versicherte absolut'!BF28</f>
        <v>3.1226995917821054</v>
      </c>
      <c r="BG29" s="103"/>
      <c r="BH29" s="103">
        <f>100/'Versicherte absolut'!$B28*'Versicherte absolut'!BI28</f>
        <v>2.6128454794887239</v>
      </c>
      <c r="BI29" s="103"/>
      <c r="BJ29" s="103">
        <f>100/'Versicherte absolut'!$B28*'Versicherte absolut'!BK28</f>
        <v>1.9026467242186977</v>
      </c>
      <c r="BK29" s="74"/>
      <c r="BL29" s="19" t="s">
        <v>43</v>
      </c>
      <c r="BM29" s="103">
        <f>100/'Versicherte absolut'!$B28*'Versicherte absolut'!BM28</f>
        <v>1.5508933949006223</v>
      </c>
      <c r="BN29" s="103"/>
      <c r="BO29" s="103">
        <f>100/'Versicherte absolut'!$B28*'Versicherte absolut'!BO28</f>
        <v>1.1732081911262797</v>
      </c>
      <c r="BP29" s="103"/>
      <c r="BQ29" s="103">
        <f>100/'Versicherte absolut'!$B28*'Versicherte absolut'!BQ28</f>
        <v>0.79510473131232018</v>
      </c>
      <c r="BR29" s="103"/>
      <c r="BS29" s="103">
        <f>100/'Versicherte absolut'!$B28*'Versicherte absolut'!BS28</f>
        <v>0.39692498159673423</v>
      </c>
      <c r="BT29" s="103"/>
      <c r="BU29" s="103">
        <f>100/'Versicherte absolut'!$B28*'Versicherte absolut'!BU28</f>
        <v>0.15684601485645452</v>
      </c>
      <c r="BV29" s="74"/>
    </row>
    <row r="30" spans="1:74" s="1" customFormat="1" x14ac:dyDescent="0.25">
      <c r="A30" s="1" t="s">
        <v>44</v>
      </c>
      <c r="B30" s="103">
        <v>100</v>
      </c>
      <c r="C30" s="74"/>
      <c r="D30" s="103">
        <f>100/'Versicherte absolut'!B29*'Versicherte absolut'!D29</f>
        <v>82.063442044472453</v>
      </c>
      <c r="E30" s="103"/>
      <c r="F30" s="103">
        <f>100/'Versicherte absolut'!$B29*'Versicherte absolut'!F29</f>
        <v>17.936557955527544</v>
      </c>
      <c r="G30" s="103"/>
      <c r="H30" s="103">
        <f>100/'Versicherte absolut'!$B29*'Versicherte absolut'!H29</f>
        <v>8.7347471085416188</v>
      </c>
      <c r="I30" s="103"/>
      <c r="J30" s="103">
        <f>100/'Versicherte absolut'!$B29*'Versicherte absolut'!J29</f>
        <v>9.201810846985925</v>
      </c>
      <c r="K30" s="103"/>
      <c r="L30" s="103">
        <f>100/'Versicherte absolut'!$B29*'Versicherte absolut'!L29</f>
        <v>3.4956460424382159</v>
      </c>
      <c r="M30" s="103"/>
      <c r="N30" s="103">
        <f>100/'Versicherte absolut'!$B29*'Versicherte absolut'!N29</f>
        <v>2.947150349595804</v>
      </c>
      <c r="O30" s="103"/>
      <c r="P30" s="103">
        <f>100/'Versicherte absolut'!$B29*'Versicherte absolut'!P29</f>
        <v>3.4947100429623759</v>
      </c>
      <c r="Q30" s="103"/>
      <c r="R30" s="103">
        <f>100/'Versicherte absolut'!$B29*'Versicherte absolut'!R29</f>
        <v>4.1583336713331436</v>
      </c>
      <c r="S30" s="103"/>
      <c r="T30" s="103">
        <f>100/'Versicherte absolut'!B29*'Versicherte absolut'!U29</f>
        <v>4.3655015553191285</v>
      </c>
      <c r="U30" s="74"/>
      <c r="V30" s="19" t="s">
        <v>44</v>
      </c>
      <c r="W30" s="103">
        <f>100/'Versicherte absolut'!B29*'Versicherte absolut'!W29</f>
        <v>3.7165419187365254</v>
      </c>
      <c r="X30" s="74"/>
      <c r="Y30" s="103">
        <f>100/'Versicherte absolut'!$B29*'Versicherte absolut'!Y29</f>
        <v>3.336214131720086</v>
      </c>
      <c r="Z30" s="103"/>
      <c r="AA30" s="103">
        <f>100/'Versicherte absolut'!$B29*'Versicherte absolut'!AA29</f>
        <v>3.3486941247312898</v>
      </c>
      <c r="AB30" s="103"/>
      <c r="AC30" s="103">
        <f>100/'Versicherte absolut'!$B29*'Versicherte absolut'!AC29</f>
        <v>3.2997101521623144</v>
      </c>
      <c r="AD30" s="103"/>
      <c r="AE30" s="103">
        <f>100/'Versicherte absolut'!$B29*'Versicherte absolut'!AE29</f>
        <v>2.9309263586812389</v>
      </c>
      <c r="AF30" s="103"/>
      <c r="AG30" s="103">
        <f>100/'Versicherte absolut'!$B29*'Versicherte absolut'!AG29</f>
        <v>2.548726572713119</v>
      </c>
      <c r="AH30" s="103"/>
      <c r="AI30" s="103">
        <f>100/'Versicherte absolut'!$B29*'Versicherte absolut'!AI29</f>
        <v>2.1421908003731516</v>
      </c>
      <c r="AJ30" s="103"/>
      <c r="AK30" s="103">
        <f>100/'Versicherte absolut'!$B29*'Versicherte absolut'!AK29</f>
        <v>1.7946229950111228</v>
      </c>
      <c r="AL30" s="103"/>
      <c r="AM30" s="103">
        <f>100/'Versicherte absolut'!$B29*'Versicherte absolut'!AN29</f>
        <v>1.0439514153872074</v>
      </c>
      <c r="AN30" s="103"/>
      <c r="AO30" s="103">
        <f>100/'Versicherte absolut'!$B29*'Versicherte absolut'!AP29</f>
        <v>0.68452761666453465</v>
      </c>
      <c r="AP30" s="74"/>
      <c r="AQ30" s="19" t="s">
        <v>44</v>
      </c>
      <c r="AR30" s="103">
        <f>100/'Versicherte absolut'!$B29*'Versicherte absolut'!AR29</f>
        <v>3.4625740609585258</v>
      </c>
      <c r="AS30" s="103"/>
      <c r="AT30" s="103">
        <f>100/'Versicherte absolut'!$B29*'Versicherte absolut'!AT29</f>
        <v>2.7930224359074356</v>
      </c>
      <c r="AU30" s="103"/>
      <c r="AV30" s="103">
        <f>100/'Versicherte absolut'!$B29*'Versicherte absolut'!AV29</f>
        <v>3.3212381401066411</v>
      </c>
      <c r="AW30" s="103"/>
      <c r="AX30" s="103">
        <f>100/'Versicherte absolut'!$B29*'Versicherte absolut'!AX29</f>
        <v>4.0204297485593408</v>
      </c>
      <c r="AY30" s="103"/>
      <c r="AZ30" s="103">
        <f>100/'Versicherte absolut'!$B29*'Versicherte absolut'!AZ29</f>
        <v>4.3917095406426565</v>
      </c>
      <c r="BA30" s="103"/>
      <c r="BB30" s="103">
        <f>100/'Versicherte absolut'!$B29*'Versicherte absolut'!BB29</f>
        <v>3.651957954903545</v>
      </c>
      <c r="BC30" s="103"/>
      <c r="BD30" s="103">
        <f>100/'Versicherte absolut'!$B29*'Versicherte absolut'!BD29</f>
        <v>3.25259817854502</v>
      </c>
      <c r="BE30" s="103"/>
      <c r="BF30" s="103">
        <f>100/'Versicherte absolut'!$B29*'Versicherte absolut'!BF29</f>
        <v>3.1908222131395605</v>
      </c>
      <c r="BG30" s="103"/>
      <c r="BH30" s="103">
        <f>100/'Versicherte absolut'!$B29*'Versicherte absolut'!BI29</f>
        <v>3.0235903067894281</v>
      </c>
      <c r="BI30" s="103"/>
      <c r="BJ30" s="103">
        <f>100/'Versicherte absolut'!$B29*'Versicherte absolut'!BK29</f>
        <v>2.5877265508731315</v>
      </c>
      <c r="BK30" s="74"/>
      <c r="BL30" s="19" t="s">
        <v>44</v>
      </c>
      <c r="BM30" s="103">
        <f>100/'Versicherte absolut'!$B29*'Versicherte absolut'!BM29</f>
        <v>2.0825988337446528</v>
      </c>
      <c r="BN30" s="103"/>
      <c r="BO30" s="103">
        <f>100/'Versicherte absolut'!$B29*'Versicherte absolut'!BO29</f>
        <v>1.4121112092177228</v>
      </c>
      <c r="BP30" s="103"/>
      <c r="BQ30" s="103">
        <f>100/'Versicherte absolut'!$B29*'Versicherte absolut'!BQ29</f>
        <v>0.90854349121564482</v>
      </c>
      <c r="BR30" s="103"/>
      <c r="BS30" s="103">
        <f>100/'Versicherte absolut'!$B29*'Versicherte absolut'!BS29</f>
        <v>0.45333574613198213</v>
      </c>
      <c r="BT30" s="103"/>
      <c r="BU30" s="103">
        <f>100/'Versicherte absolut'!$B29*'Versicherte absolut'!BU29</f>
        <v>0.20373588590790387</v>
      </c>
      <c r="BV30" s="74"/>
    </row>
    <row r="31" spans="1:74" s="1" customFormat="1" x14ac:dyDescent="0.25">
      <c r="A31" s="1" t="s">
        <v>45</v>
      </c>
      <c r="B31" s="103">
        <v>100</v>
      </c>
      <c r="C31" s="74"/>
      <c r="D31" s="103">
        <f>100/'Versicherte absolut'!B30*'Versicherte absolut'!D30</f>
        <v>78.36404328563458</v>
      </c>
      <c r="E31" s="103"/>
      <c r="F31" s="103">
        <f>100/'Versicherte absolut'!$B30*'Versicherte absolut'!F30</f>
        <v>21.635956714365427</v>
      </c>
      <c r="G31" s="103"/>
      <c r="H31" s="103">
        <f>100/'Versicherte absolut'!$B30*'Versicherte absolut'!H30</f>
        <v>10.567415028006378</v>
      </c>
      <c r="I31" s="103"/>
      <c r="J31" s="103">
        <f>100/'Versicherte absolut'!$B30*'Versicherte absolut'!J30</f>
        <v>11.068694143510966</v>
      </c>
      <c r="K31" s="103"/>
      <c r="L31" s="103">
        <f>100/'Versicherte absolut'!$B30*'Versicherte absolut'!L30</f>
        <v>3.9137275468729515</v>
      </c>
      <c r="M31" s="103"/>
      <c r="N31" s="103">
        <f>100/'Versicherte absolut'!$B30*'Versicherte absolut'!N30</f>
        <v>3.2249261345098961</v>
      </c>
      <c r="O31" s="103"/>
      <c r="P31" s="103">
        <f>100/'Versicherte absolut'!$B30*'Versicherte absolut'!P30</f>
        <v>3.7126365634938301</v>
      </c>
      <c r="Q31" s="103"/>
      <c r="R31" s="103">
        <f>100/'Versicherte absolut'!$B30*'Versicherte absolut'!R30</f>
        <v>4.0408768115721081</v>
      </c>
      <c r="S31" s="103"/>
      <c r="T31" s="103">
        <f>100/'Versicherte absolut'!B30*'Versicherte absolut'!U30</f>
        <v>4.2585856245102311</v>
      </c>
      <c r="U31" s="74"/>
      <c r="V31" s="19" t="s">
        <v>45</v>
      </c>
      <c r="W31" s="103">
        <f>100/'Versicherte absolut'!B30*'Versicherte absolut'!W30</f>
        <v>3.7390116507755495</v>
      </c>
      <c r="X31" s="74"/>
      <c r="Y31" s="103">
        <f>100/'Versicherte absolut'!$B30*'Versicherte absolut'!Y30</f>
        <v>3.1933675040629832</v>
      </c>
      <c r="Z31" s="103"/>
      <c r="AA31" s="103">
        <f>100/'Versicherte absolut'!$B30*'Versicherte absolut'!AA30</f>
        <v>3.1951969898859924</v>
      </c>
      <c r="AB31" s="103"/>
      <c r="AC31" s="103">
        <f>100/'Versicherte absolut'!$B30*'Versicherte absolut'!AC30</f>
        <v>2.9466918322605431</v>
      </c>
      <c r="AD31" s="103"/>
      <c r="AE31" s="103">
        <f>100/'Versicherte absolut'!$B30*'Versicherte absolut'!AE30</f>
        <v>2.1837962440656056</v>
      </c>
      <c r="AF31" s="103"/>
      <c r="AG31" s="103">
        <f>100/'Versicherte absolut'!$B30*'Versicherte absolut'!AG30</f>
        <v>1.948097487201222</v>
      </c>
      <c r="AH31" s="103"/>
      <c r="AI31" s="103">
        <f>100/'Versicherte absolut'!$B30*'Versicherte absolut'!AI30</f>
        <v>1.7866453633206387</v>
      </c>
      <c r="AJ31" s="103"/>
      <c r="AK31" s="103">
        <f>100/'Versicherte absolut'!$B30*'Versicherte absolut'!AK30</f>
        <v>1.4998734605639086</v>
      </c>
      <c r="AL31" s="103"/>
      <c r="AM31" s="103">
        <f>100/'Versicherte absolut'!$B30*'Versicherte absolut'!AN30</f>
        <v>0.90407091087049984</v>
      </c>
      <c r="AN31" s="103"/>
      <c r="AO31" s="103">
        <f>100/'Versicherte absolut'!$B30*'Versicherte absolut'!AP30</f>
        <v>0.51484780202524083</v>
      </c>
      <c r="AP31" s="74"/>
      <c r="AQ31" s="19" t="s">
        <v>45</v>
      </c>
      <c r="AR31" s="103">
        <f>100/'Versicherte absolut'!$B30*'Versicherte absolut'!AR30</f>
        <v>3.9131177182652817</v>
      </c>
      <c r="AS31" s="103"/>
      <c r="AT31" s="103">
        <f>100/'Versicherte absolut'!$B30*'Versicherte absolut'!AT30</f>
        <v>3.1746152743771363</v>
      </c>
      <c r="AU31" s="103"/>
      <c r="AV31" s="103">
        <f>100/'Versicherte absolut'!$B30*'Versicherte absolut'!AV30</f>
        <v>3.5400550675232725</v>
      </c>
      <c r="AW31" s="103"/>
      <c r="AX31" s="103">
        <f>100/'Versicherte absolut'!$B30*'Versicherte absolut'!AX30</f>
        <v>3.8368891423065548</v>
      </c>
      <c r="AY31" s="103"/>
      <c r="AZ31" s="103">
        <f>100/'Versicherte absolut'!$B30*'Versicherte absolut'!AZ30</f>
        <v>4.214677964758005</v>
      </c>
      <c r="BA31" s="103"/>
      <c r="BB31" s="103">
        <f>100/'Versicherte absolut'!$B30*'Versicherte absolut'!BB30</f>
        <v>3.7301691359643372</v>
      </c>
      <c r="BC31" s="103"/>
      <c r="BD31" s="103">
        <f>100/'Versicherte absolut'!$B30*'Versicherte absolut'!BD30</f>
        <v>3.1448861297532327</v>
      </c>
      <c r="BE31" s="103"/>
      <c r="BF31" s="103">
        <f>100/'Versicherte absolut'!$B30*'Versicherte absolut'!BF30</f>
        <v>2.9613277188446188</v>
      </c>
      <c r="BG31" s="103"/>
      <c r="BH31" s="103">
        <f>100/'Versicherte absolut'!$B30*'Versicherte absolut'!BI30</f>
        <v>2.744686105969917</v>
      </c>
      <c r="BI31" s="103"/>
      <c r="BJ31" s="103">
        <f>100/'Versicherte absolut'!$B30*'Versicherte absolut'!BK30</f>
        <v>1.8587575961775944</v>
      </c>
      <c r="BK31" s="74"/>
      <c r="BL31" s="19" t="s">
        <v>45</v>
      </c>
      <c r="BM31" s="103">
        <f>100/'Versicherte absolut'!$B30*'Versicherte absolut'!BM30</f>
        <v>1.5462204347468145</v>
      </c>
      <c r="BN31" s="103"/>
      <c r="BO31" s="103">
        <f>100/'Versicherte absolut'!$B30*'Versicherte absolut'!BO30</f>
        <v>1.2115769862880037</v>
      </c>
      <c r="BP31" s="103"/>
      <c r="BQ31" s="103">
        <f>100/'Versicherte absolut'!$B30*'Versicherte absolut'!BQ30</f>
        <v>0.84933879333213402</v>
      </c>
      <c r="BR31" s="103"/>
      <c r="BS31" s="103">
        <f>100/'Versicherte absolut'!$B30*'Versicherte absolut'!BS30</f>
        <v>0.42047682498833705</v>
      </c>
      <c r="BT31" s="103"/>
      <c r="BU31" s="103">
        <f>100/'Versicherte absolut'!$B30*'Versicherte absolut'!BU30</f>
        <v>0.15520138065196776</v>
      </c>
      <c r="BV31" s="74"/>
    </row>
    <row r="32" spans="1:74" s="1" customFormat="1" x14ac:dyDescent="0.25">
      <c r="A32" s="1" t="s">
        <v>46</v>
      </c>
      <c r="B32" s="103">
        <v>100</v>
      </c>
      <c r="C32" s="74"/>
      <c r="D32" s="103">
        <f>100/'Versicherte absolut'!B31*'Versicherte absolut'!D31</f>
        <v>79.784860557768923</v>
      </c>
      <c r="E32" s="103"/>
      <c r="F32" s="103">
        <f>100/'Versicherte absolut'!$B31*'Versicherte absolut'!F31</f>
        <v>20.214807436918989</v>
      </c>
      <c r="G32" s="103"/>
      <c r="H32" s="103">
        <f>100/'Versicherte absolut'!$B31*'Versicherte absolut'!H31</f>
        <v>9.8482735723771579</v>
      </c>
      <c r="I32" s="103"/>
      <c r="J32" s="103">
        <f>100/'Versicherte absolut'!$B31*'Versicherte absolut'!J31</f>
        <v>10.366533864541832</v>
      </c>
      <c r="K32" s="103"/>
      <c r="L32" s="103">
        <f>100/'Versicherte absolut'!$B31*'Versicherte absolut'!L31</f>
        <v>4.4153386454183261</v>
      </c>
      <c r="M32" s="103"/>
      <c r="N32" s="103">
        <f>100/'Versicherte absolut'!$B31*'Versicherte absolut'!N31</f>
        <v>3.2689243027888444</v>
      </c>
      <c r="O32" s="103"/>
      <c r="P32" s="103">
        <f>100/'Versicherte absolut'!$B31*'Versicherte absolut'!P31</f>
        <v>3.3595617529880477</v>
      </c>
      <c r="Q32" s="103"/>
      <c r="R32" s="103">
        <f>100/'Versicherte absolut'!$B31*'Versicherte absolut'!R31</f>
        <v>3.8247011952191232</v>
      </c>
      <c r="S32" s="103"/>
      <c r="T32" s="103">
        <f>100/'Versicherte absolut'!B31*'Versicherte absolut'!U31</f>
        <v>4.22808764940239</v>
      </c>
      <c r="U32" s="74"/>
      <c r="V32" s="19" t="s">
        <v>46</v>
      </c>
      <c r="W32" s="103">
        <f>100/'Versicherte absolut'!B31*'Versicherte absolut'!W31</f>
        <v>3.7476759628154048</v>
      </c>
      <c r="X32" s="74"/>
      <c r="Y32" s="103">
        <f>100/'Versicherte absolut'!$B31*'Versicherte absolut'!Y31</f>
        <v>3.2244355909694553</v>
      </c>
      <c r="Z32" s="103"/>
      <c r="AA32" s="103">
        <f>100/'Versicherte absolut'!$B31*'Versicherte absolut'!AA31</f>
        <v>3.1557104913678615</v>
      </c>
      <c r="AB32" s="103"/>
      <c r="AC32" s="103">
        <f>100/'Versicherte absolut'!$B31*'Versicherte absolut'!AC31</f>
        <v>2.9269588313413011</v>
      </c>
      <c r="AD32" s="103"/>
      <c r="AE32" s="103">
        <f>100/'Versicherte absolut'!$B31*'Versicherte absolut'!AE31</f>
        <v>2.3173970783532534</v>
      </c>
      <c r="AF32" s="103"/>
      <c r="AG32" s="103">
        <f>100/'Versicherte absolut'!$B31*'Versicherte absolut'!AG31</f>
        <v>2.0810092961487383</v>
      </c>
      <c r="AH32" s="103"/>
      <c r="AI32" s="103">
        <f>100/'Versicherte absolut'!$B31*'Versicherte absolut'!AI31</f>
        <v>1.7480079681274898</v>
      </c>
      <c r="AJ32" s="103"/>
      <c r="AK32" s="103">
        <f>100/'Versicherte absolut'!$B31*'Versicherte absolut'!AK31</f>
        <v>1.3422974767596281</v>
      </c>
      <c r="AL32" s="103"/>
      <c r="AM32" s="103">
        <f>100/'Versicherte absolut'!$B31*'Versicherte absolut'!AN31</f>
        <v>0.75896414342629481</v>
      </c>
      <c r="AN32" s="103"/>
      <c r="AO32" s="103">
        <f>100/'Versicherte absolut'!$B31*'Versicherte absolut'!AP31</f>
        <v>0.3579017264276228</v>
      </c>
      <c r="AP32" s="74"/>
      <c r="AQ32" s="19" t="s">
        <v>46</v>
      </c>
      <c r="AR32" s="103">
        <f>100/'Versicherte absolut'!$B31*'Versicherte absolut'!AR31</f>
        <v>4.4269588313413015</v>
      </c>
      <c r="AS32" s="103"/>
      <c r="AT32" s="103">
        <f>100/'Versicherte absolut'!$B31*'Versicherte absolut'!AT31</f>
        <v>3.4209827357237712</v>
      </c>
      <c r="AU32" s="103"/>
      <c r="AV32" s="103">
        <f>100/'Versicherte absolut'!$B31*'Versicherte absolut'!AV31</f>
        <v>3.4538512616201857</v>
      </c>
      <c r="AW32" s="103"/>
      <c r="AX32" s="103">
        <f>100/'Versicherte absolut'!$B31*'Versicherte absolut'!AX31</f>
        <v>3.8977423638778217</v>
      </c>
      <c r="AY32" s="103"/>
      <c r="AZ32" s="103">
        <f>100/'Versicherte absolut'!$B31*'Versicherte absolut'!AZ31</f>
        <v>4.2566401062416999</v>
      </c>
      <c r="BA32" s="103"/>
      <c r="BB32" s="103">
        <f>100/'Versicherte absolut'!$B31*'Versicherte absolut'!BB31</f>
        <v>3.9043824701195216</v>
      </c>
      <c r="BC32" s="103"/>
      <c r="BD32" s="103">
        <f>100/'Versicherte absolut'!$B31*'Versicherte absolut'!BD31</f>
        <v>3.2841965471447541</v>
      </c>
      <c r="BE32" s="103"/>
      <c r="BF32" s="103">
        <f>100/'Versicherte absolut'!$B31*'Versicherte absolut'!BF31</f>
        <v>3.1334661354581672</v>
      </c>
      <c r="BG32" s="103"/>
      <c r="BH32" s="103">
        <f>100/'Versicherte absolut'!$B31*'Versicherte absolut'!BI31</f>
        <v>2.8120849933598935</v>
      </c>
      <c r="BI32" s="103"/>
      <c r="BJ32" s="103">
        <f>100/'Versicherte absolut'!$B31*'Versicherte absolut'!BK31</f>
        <v>2.0939575033200528</v>
      </c>
      <c r="BK32" s="74"/>
      <c r="BL32" s="19" t="s">
        <v>46</v>
      </c>
      <c r="BM32" s="103">
        <f>100/'Versicherte absolut'!$B31*'Versicherte absolut'!BM31</f>
        <v>1.7858565737051793</v>
      </c>
      <c r="BN32" s="103"/>
      <c r="BO32" s="103">
        <f>100/'Versicherte absolut'!$B31*'Versicherte absolut'!BO31</f>
        <v>1.2785524568393094</v>
      </c>
      <c r="BP32" s="103"/>
      <c r="BQ32" s="103">
        <f>100/'Versicherte absolut'!$B31*'Versicherte absolut'!BQ31</f>
        <v>0.80146082337317393</v>
      </c>
      <c r="BR32" s="103"/>
      <c r="BS32" s="103">
        <f>100/'Versicherte absolut'!$B31*'Versicherte absolut'!BS31</f>
        <v>0.34794156706507301</v>
      </c>
      <c r="BT32" s="103"/>
      <c r="BU32" s="103">
        <f>100/'Versicherte absolut'!$B31*'Versicherte absolut'!BU31</f>
        <v>0.13014608233731739</v>
      </c>
      <c r="BV32" s="74"/>
    </row>
    <row r="33" spans="1:74" s="1" customFormat="1" x14ac:dyDescent="0.25">
      <c r="A33" s="1" t="s">
        <v>47</v>
      </c>
      <c r="B33" s="103">
        <v>100</v>
      </c>
      <c r="C33" s="74"/>
      <c r="D33" s="103">
        <f>100/'Versicherte absolut'!B32*'Versicherte absolut'!D32</f>
        <v>78.906726877285308</v>
      </c>
      <c r="E33" s="103"/>
      <c r="F33" s="103">
        <f>100/'Versicherte absolut'!$B32*'Versicherte absolut'!F32</f>
        <v>21.092680498515477</v>
      </c>
      <c r="G33" s="103"/>
      <c r="H33" s="103">
        <f>100/'Versicherte absolut'!$B32*'Versicherte absolut'!H32</f>
        <v>10.224545309083151</v>
      </c>
      <c r="I33" s="103"/>
      <c r="J33" s="103">
        <f>100/'Versicherte absolut'!$B32*'Versicherte absolut'!J32</f>
        <v>10.868135189432326</v>
      </c>
      <c r="K33" s="103"/>
      <c r="L33" s="103">
        <f>100/'Versicherte absolut'!$B32*'Versicherte absolut'!L32</f>
        <v>4.0908848471918509</v>
      </c>
      <c r="M33" s="103"/>
      <c r="N33" s="103">
        <f>100/'Versicherte absolut'!$B32*'Versicherte absolut'!N32</f>
        <v>3.1195737846759237</v>
      </c>
      <c r="O33" s="103"/>
      <c r="P33" s="103">
        <f>100/'Versicherte absolut'!$B32*'Versicherte absolut'!P32</f>
        <v>3.4739630558074213</v>
      </c>
      <c r="Q33" s="103"/>
      <c r="R33" s="103">
        <f>100/'Versicherte absolut'!$B32*'Versicherte absolut'!R32</f>
        <v>3.911912339028452</v>
      </c>
      <c r="S33" s="103"/>
      <c r="T33" s="103">
        <f>100/'Versicherte absolut'!B32*'Versicherte absolut'!U32</f>
        <v>3.9806567461375719</v>
      </c>
      <c r="U33" s="74"/>
      <c r="V33" s="19" t="s">
        <v>47</v>
      </c>
      <c r="W33" s="103">
        <f>100/'Versicherte absolut'!B32*'Versicherte absolut'!W32</f>
        <v>3.5184098707486622</v>
      </c>
      <c r="X33" s="74"/>
      <c r="Y33" s="103">
        <f>100/'Versicherte absolut'!$B32*'Versicherte absolut'!Y32</f>
        <v>3.2333576309255014</v>
      </c>
      <c r="Z33" s="103"/>
      <c r="AA33" s="103">
        <f>100/'Versicherte absolut'!$B32*'Versicherte absolut'!AA32</f>
        <v>3.1065360522931593</v>
      </c>
      <c r="AB33" s="103"/>
      <c r="AC33" s="103">
        <f>100/'Versicherte absolut'!$B32*'Versicherte absolut'!AC32</f>
        <v>2.9477127669031238</v>
      </c>
      <c r="AD33" s="103"/>
      <c r="AE33" s="103">
        <f>100/'Versicherte absolut'!$B32*'Versicherte absolut'!AE32</f>
        <v>2.2750843007923387</v>
      </c>
      <c r="AF33" s="103"/>
      <c r="AG33" s="103">
        <f>100/'Versicherte absolut'!$B32*'Versicherte absolut'!AG32</f>
        <v>2.2673801862025234</v>
      </c>
      <c r="AH33" s="103"/>
      <c r="AI33" s="103">
        <f>100/'Versicherte absolut'!$B32*'Versicherte absolut'!AI32</f>
        <v>2.1014454104218894</v>
      </c>
      <c r="AJ33" s="103"/>
      <c r="AK33" s="103">
        <f>100/'Versicherte absolut'!$B32*'Versicherte absolut'!AK32</f>
        <v>1.7257216681185961</v>
      </c>
      <c r="AL33" s="103"/>
      <c r="AM33" s="103">
        <f>100/'Versicherte absolut'!$B32*'Versicherte absolut'!AN32</f>
        <v>1.031758730836015</v>
      </c>
      <c r="AN33" s="103"/>
      <c r="AO33" s="103">
        <f>100/'Versicherte absolut'!$B32*'Versicherte absolut'!AP32</f>
        <v>0.54462163908001027</v>
      </c>
      <c r="AP33" s="74"/>
      <c r="AQ33" s="19" t="s">
        <v>47</v>
      </c>
      <c r="AR33" s="103">
        <f>100/'Versicherte absolut'!$B32*'Versicherte absolut'!AR32</f>
        <v>3.918431205219834</v>
      </c>
      <c r="AS33" s="103"/>
      <c r="AT33" s="103">
        <f>100/'Versicherte absolut'!$B32*'Versicherte absolut'!AT32</f>
        <v>3.1343893896563375</v>
      </c>
      <c r="AU33" s="103"/>
      <c r="AV33" s="103">
        <f>100/'Versicherte absolut'!$B32*'Versicherte absolut'!AV32</f>
        <v>3.4141080116865492</v>
      </c>
      <c r="AW33" s="103"/>
      <c r="AX33" s="103">
        <f>100/'Versicherte absolut'!$B32*'Versicherte absolut'!AX32</f>
        <v>3.8781327596731088</v>
      </c>
      <c r="AY33" s="103"/>
      <c r="AZ33" s="103">
        <f>100/'Versicherte absolut'!$B32*'Versicherte absolut'!AZ32</f>
        <v>4.0209551916842976</v>
      </c>
      <c r="BA33" s="103"/>
      <c r="BB33" s="103">
        <f>100/'Versicherte absolut'!$B32*'Versicherte absolut'!BB32</f>
        <v>3.6161928636193932</v>
      </c>
      <c r="BC33" s="103"/>
      <c r="BD33" s="103">
        <f>100/'Versicherte absolut'!$B32*'Versicherte absolut'!BD32</f>
        <v>3.165205848015598</v>
      </c>
      <c r="BE33" s="103"/>
      <c r="BF33" s="103">
        <f>100/'Versicherte absolut'!$B32*'Versicherte absolut'!BF32</f>
        <v>3.0069751868247789</v>
      </c>
      <c r="BG33" s="103"/>
      <c r="BH33" s="103">
        <f>100/'Versicherte absolut'!$B32*'Versicherte absolut'!BI32</f>
        <v>2.8120018252825338</v>
      </c>
      <c r="BI33" s="103"/>
      <c r="BJ33" s="103">
        <f>100/'Versicherte absolut'!$B32*'Versicherte absolut'!BK32</f>
        <v>1.9295843926490897</v>
      </c>
      <c r="BK33" s="74"/>
      <c r="BL33" s="19" t="s">
        <v>47</v>
      </c>
      <c r="BM33" s="103">
        <f>100/'Versicherte absolut'!$B32*'Versicherte absolut'!BM32</f>
        <v>1.6818674773765714</v>
      </c>
      <c r="BN33" s="103"/>
      <c r="BO33" s="103">
        <f>100/'Versicherte absolut'!$B32*'Versicherte absolut'!BO32</f>
        <v>1.3452569322215704</v>
      </c>
      <c r="BP33" s="103"/>
      <c r="BQ33" s="103">
        <f>100/'Versicherte absolut'!$B32*'Versicherte absolut'!BQ32</f>
        <v>0.96657006892219444</v>
      </c>
      <c r="BR33" s="103"/>
      <c r="BS33" s="103">
        <f>100/'Versicherte absolut'!$B32*'Versicherte absolut'!BS32</f>
        <v>0.52565766470508057</v>
      </c>
      <c r="BT33" s="103"/>
      <c r="BU33" s="103">
        <f>100/'Versicherte absolut'!$B32*'Versicherte absolut'!BU32</f>
        <v>0.16356427898376805</v>
      </c>
      <c r="BV33" s="74"/>
    </row>
    <row r="34" spans="1:74" s="1" customFormat="1" x14ac:dyDescent="0.25">
      <c r="A34" s="1" t="s">
        <v>48</v>
      </c>
      <c r="B34" s="103">
        <v>100</v>
      </c>
      <c r="C34" s="74"/>
      <c r="D34" s="103">
        <f>100/'Versicherte absolut'!B33*'Versicherte absolut'!D33</f>
        <v>78.632556333892722</v>
      </c>
      <c r="E34" s="103"/>
      <c r="F34" s="103">
        <f>100/'Versicherte absolut'!$B33*'Versicherte absolut'!F33</f>
        <v>21.367443666107281</v>
      </c>
      <c r="G34" s="103"/>
      <c r="H34" s="103">
        <f>100/'Versicherte absolut'!$B33*'Versicherte absolut'!H33</f>
        <v>10.411726983019364</v>
      </c>
      <c r="I34" s="103"/>
      <c r="J34" s="103">
        <f>100/'Versicherte absolut'!$B33*'Versicherte absolut'!J33</f>
        <v>10.955962387559492</v>
      </c>
      <c r="K34" s="103"/>
      <c r="L34" s="103">
        <f>100/'Versicherte absolut'!$B33*'Versicherte absolut'!L33</f>
        <v>3.709400407378014</v>
      </c>
      <c r="M34" s="103"/>
      <c r="N34" s="103">
        <f>100/'Versicherte absolut'!$B33*'Versicherte absolut'!N33</f>
        <v>3.4494450764509463</v>
      </c>
      <c r="O34" s="103"/>
      <c r="P34" s="103">
        <f>100/'Versicherte absolut'!$B33*'Versicherte absolut'!P33</f>
        <v>3.9786925082249573</v>
      </c>
      <c r="Q34" s="103"/>
      <c r="R34" s="103">
        <f>100/'Versicherte absolut'!$B33*'Versicherte absolut'!R33</f>
        <v>4.1531426830436891</v>
      </c>
      <c r="S34" s="103"/>
      <c r="T34" s="103">
        <f>100/'Versicherte absolut'!B33*'Versicherte absolut'!U33</f>
        <v>4.3696083225018612</v>
      </c>
      <c r="U34" s="74"/>
      <c r="V34" s="19" t="s">
        <v>48</v>
      </c>
      <c r="W34" s="103">
        <f>100/'Versicherte absolut'!B33*'Versicherte absolut'!W33</f>
        <v>3.7283196516893411</v>
      </c>
      <c r="X34" s="74"/>
      <c r="Y34" s="103">
        <f>100/'Versicherte absolut'!$B33*'Versicherte absolut'!Y33</f>
        <v>3.2582869975650688</v>
      </c>
      <c r="Z34" s="103"/>
      <c r="AA34" s="103">
        <f>100/'Versicherte absolut'!$B33*'Versicherte absolut'!AA33</f>
        <v>3.1452629406402566</v>
      </c>
      <c r="AB34" s="103"/>
      <c r="AC34" s="103">
        <f>100/'Versicherte absolut'!$B33*'Versicherte absolut'!AC33</f>
        <v>2.9961203263938203</v>
      </c>
      <c r="AD34" s="103"/>
      <c r="AE34" s="103">
        <f>100/'Versicherte absolut'!$B33*'Versicherte absolut'!AE33</f>
        <v>2.2779261559781125</v>
      </c>
      <c r="AF34" s="103"/>
      <c r="AG34" s="103">
        <f>100/'Versicherte absolut'!$B33*'Versicherte absolut'!AG33</f>
        <v>1.973744020167423</v>
      </c>
      <c r="AH34" s="103"/>
      <c r="AI34" s="103">
        <f>100/'Versicherte absolut'!$B33*'Versicherte absolut'!AI33</f>
        <v>1.7619467656691885</v>
      </c>
      <c r="AJ34" s="103"/>
      <c r="AK34" s="103">
        <f>100/'Versicherte absolut'!$B33*'Versicherte absolut'!AK33</f>
        <v>1.3639055217165899</v>
      </c>
      <c r="AL34" s="103"/>
      <c r="AM34" s="103">
        <f>100/'Versicherte absolut'!$B33*'Versicherte absolut'!AN33</f>
        <v>0.83908077043094109</v>
      </c>
      <c r="AN34" s="103"/>
      <c r="AO34" s="103">
        <f>100/'Versicherte absolut'!$B33*'Versicherte absolut'!AP33</f>
        <v>0.53539004356340281</v>
      </c>
      <c r="AP34" s="74"/>
      <c r="AQ34" s="19" t="s">
        <v>48</v>
      </c>
      <c r="AR34" s="103">
        <f>100/'Versicherte absolut'!$B33*'Versicherte absolut'!AR33</f>
        <v>3.7086632939632871</v>
      </c>
      <c r="AS34" s="103"/>
      <c r="AT34" s="103">
        <f>100/'Versicherte absolut'!$B33*'Versicherte absolut'!AT33</f>
        <v>3.2560756573208876</v>
      </c>
      <c r="AU34" s="103"/>
      <c r="AV34" s="103">
        <f>100/'Versicherte absolut'!$B33*'Versicherte absolut'!AV33</f>
        <v>3.7875344293390798</v>
      </c>
      <c r="AW34" s="103"/>
      <c r="AX34" s="103">
        <f>100/'Versicherte absolut'!$B33*'Versicherte absolut'!AX33</f>
        <v>3.8890103760998347</v>
      </c>
      <c r="AY34" s="103"/>
      <c r="AZ34" s="103">
        <f>100/'Versicherte absolut'!$B33*'Versicherte absolut'!AZ33</f>
        <v>4.2071976667903384</v>
      </c>
      <c r="BA34" s="103"/>
      <c r="BB34" s="103">
        <f>100/'Versicherte absolut'!$B33*'Versicherte absolut'!BB33</f>
        <v>3.6784416439594785</v>
      </c>
      <c r="BC34" s="103"/>
      <c r="BD34" s="103">
        <f>100/'Versicherte absolut'!$B33*'Versicherte absolut'!BD33</f>
        <v>3.0840825272179129</v>
      </c>
      <c r="BE34" s="103"/>
      <c r="BF34" s="103">
        <f>100/'Versicherte absolut'!$B33*'Versicherte absolut'!BF33</f>
        <v>2.8209330381603617</v>
      </c>
      <c r="BG34" s="103"/>
      <c r="BH34" s="103">
        <f>100/'Versicherte absolut'!$B33*'Versicherte absolut'!BI33</f>
        <v>2.683829943021133</v>
      </c>
      <c r="BI34" s="103"/>
      <c r="BJ34" s="103">
        <f>100/'Versicherte absolut'!$B33*'Versicherte absolut'!BK33</f>
        <v>1.8961014071495088</v>
      </c>
      <c r="BK34" s="74"/>
      <c r="BL34" s="19" t="s">
        <v>48</v>
      </c>
      <c r="BM34" s="103">
        <f>100/'Versicherte absolut'!$B33*'Versicherte absolut'!BM33</f>
        <v>1.5825825014189434</v>
      </c>
      <c r="BN34" s="103"/>
      <c r="BO34" s="103">
        <f>100/'Versicherte absolut'!$B33*'Versicherte absolut'!BO33</f>
        <v>1.193386618443069</v>
      </c>
      <c r="BP34" s="103"/>
      <c r="BQ34" s="103">
        <f>100/'Versicherte absolut'!$B33*'Versicherte absolut'!BQ33</f>
        <v>0.77568901676441615</v>
      </c>
      <c r="BR34" s="103"/>
      <c r="BS34" s="103">
        <f>100/'Versicherte absolut'!$B33*'Versicherte absolut'!BS33</f>
        <v>0.37273368338030383</v>
      </c>
      <c r="BT34" s="103"/>
      <c r="BU34" s="103">
        <f>100/'Versicherte absolut'!$B33*'Versicherte absolut'!BU33</f>
        <v>0.15577663497897998</v>
      </c>
      <c r="BV34" s="74"/>
    </row>
    <row r="35" spans="1:74" s="1" customFormat="1" x14ac:dyDescent="0.25">
      <c r="A35" s="1" t="s">
        <v>49</v>
      </c>
      <c r="B35" s="103">
        <v>100</v>
      </c>
      <c r="C35" s="74"/>
      <c r="D35" s="103">
        <f>100/'Versicherte absolut'!B34*'Versicherte absolut'!D34</f>
        <v>77.912415271921375</v>
      </c>
      <c r="E35" s="103"/>
      <c r="F35" s="103">
        <f>100/'Versicherte absolut'!$B34*'Versicherte absolut'!F34</f>
        <v>22.087584728078635</v>
      </c>
      <c r="G35" s="103"/>
      <c r="H35" s="103">
        <f>100/'Versicherte absolut'!$B34*'Versicherte absolut'!H34</f>
        <v>10.652352238548218</v>
      </c>
      <c r="I35" s="103"/>
      <c r="J35" s="103">
        <f>100/'Versicherte absolut'!$B34*'Versicherte absolut'!J34</f>
        <v>11.435232489530415</v>
      </c>
      <c r="K35" s="103"/>
      <c r="L35" s="103">
        <f>100/'Versicherte absolut'!$B34*'Versicherte absolut'!L34</f>
        <v>4.2813763725588965</v>
      </c>
      <c r="M35" s="103"/>
      <c r="N35" s="103">
        <f>100/'Versicherte absolut'!$B34*'Versicherte absolut'!N34</f>
        <v>2.744398232762963</v>
      </c>
      <c r="O35" s="103"/>
      <c r="P35" s="103">
        <f>100/'Versicherte absolut'!$B34*'Versicherte absolut'!P34</f>
        <v>3.1099342323024453</v>
      </c>
      <c r="Q35" s="103"/>
      <c r="R35" s="103">
        <f>100/'Versicherte absolut'!$B34*'Versicherte absolut'!R34</f>
        <v>3.6107473340337042</v>
      </c>
      <c r="S35" s="103"/>
      <c r="T35" s="103">
        <f>100/'Versicherte absolut'!B34*'Versicherte absolut'!U34</f>
        <v>3.8726668297667191</v>
      </c>
      <c r="U35" s="74"/>
      <c r="V35" s="19" t="s">
        <v>49</v>
      </c>
      <c r="W35" s="103">
        <f>100/'Versicherte absolut'!B34*'Versicherte absolut'!W34</f>
        <v>3.5934779167326263</v>
      </c>
      <c r="X35" s="74"/>
      <c r="Y35" s="103">
        <f>100/'Versicherte absolut'!$B34*'Versicherte absolut'!Y34</f>
        <v>3.3574625469512283</v>
      </c>
      <c r="Z35" s="103"/>
      <c r="AA35" s="103">
        <f>100/'Versicherte absolut'!$B34*'Versicherte absolut'!AA34</f>
        <v>3.1631816023141019</v>
      </c>
      <c r="AB35" s="103"/>
      <c r="AC35" s="103">
        <f>100/'Versicherte absolut'!$B34*'Versicherte absolut'!AC34</f>
        <v>2.8624059176536618</v>
      </c>
      <c r="AD35" s="103"/>
      <c r="AE35" s="103">
        <f>100/'Versicherte absolut'!$B34*'Versicherte absolut'!AE34</f>
        <v>2.3414451624044785</v>
      </c>
      <c r="AF35" s="103"/>
      <c r="AG35" s="103">
        <f>100/'Versicherte absolut'!$B34*'Versicherte absolut'!AG34</f>
        <v>2.2248765956222027</v>
      </c>
      <c r="AH35" s="103"/>
      <c r="AI35" s="103">
        <f>100/'Versicherte absolut'!$B34*'Versicherte absolut'!AI34</f>
        <v>2.1155036193820429</v>
      </c>
      <c r="AJ35" s="103"/>
      <c r="AK35" s="103">
        <f>100/'Versicherte absolut'!$B34*'Versicherte absolut'!AK34</f>
        <v>1.6190078719760532</v>
      </c>
      <c r="AL35" s="103"/>
      <c r="AM35" s="103">
        <f>100/'Versicherte absolut'!$B34*'Versicherte absolut'!AN34</f>
        <v>0.91096176263185924</v>
      </c>
      <c r="AN35" s="103"/>
      <c r="AO35" s="103">
        <f>100/'Versicherte absolut'!$B34*'Versicherte absolut'!AP34</f>
        <v>0.4691525033459496</v>
      </c>
      <c r="AP35" s="74"/>
      <c r="AQ35" s="19" t="s">
        <v>49</v>
      </c>
      <c r="AR35" s="103">
        <f>100/'Versicherte absolut'!$B34*'Versicherte absolut'!AR34</f>
        <v>4.2367637111977778</v>
      </c>
      <c r="AS35" s="103"/>
      <c r="AT35" s="103">
        <f>100/'Versicherte absolut'!$B34*'Versicherte absolut'!AT34</f>
        <v>2.8883100436052787</v>
      </c>
      <c r="AU35" s="103"/>
      <c r="AV35" s="103">
        <f>100/'Versicherte absolut'!$B34*'Versicherte absolut'!AV34</f>
        <v>2.9674615395685526</v>
      </c>
      <c r="AW35" s="103"/>
      <c r="AX35" s="103">
        <f>100/'Versicherte absolut'!$B34*'Versicherte absolut'!AX34</f>
        <v>3.4783484680587735</v>
      </c>
      <c r="AY35" s="103"/>
      <c r="AZ35" s="103">
        <f>100/'Versicherte absolut'!$B34*'Versicherte absolut'!AZ34</f>
        <v>3.9028883100436054</v>
      </c>
      <c r="BA35" s="103"/>
      <c r="BB35" s="103">
        <f>100/'Versicherte absolut'!$B34*'Versicherte absolut'!BB34</f>
        <v>3.6783858851295927</v>
      </c>
      <c r="BC35" s="103"/>
      <c r="BD35" s="103">
        <f>100/'Versicherte absolut'!$B34*'Versicherte absolut'!BD34</f>
        <v>3.3963187358786535</v>
      </c>
      <c r="BE35" s="103"/>
      <c r="BF35" s="103">
        <f>100/'Versicherte absolut'!$B34*'Versicherte absolut'!BF34</f>
        <v>3.2653589880121463</v>
      </c>
      <c r="BG35" s="103"/>
      <c r="BH35" s="103">
        <f>100/'Versicherte absolut'!$B34*'Versicherte absolut'!BI34</f>
        <v>2.7962064846661967</v>
      </c>
      <c r="BI35" s="103"/>
      <c r="BJ35" s="103">
        <f>100/'Versicherte absolut'!$B34*'Versicherte absolut'!BK34</f>
        <v>2.1471642177673522</v>
      </c>
      <c r="BK35" s="74"/>
      <c r="BL35" s="19" t="s">
        <v>49</v>
      </c>
      <c r="BM35" s="103">
        <f>100/'Versicherte absolut'!$B34*'Versicherte absolut'!BM34</f>
        <v>1.8391929425647964</v>
      </c>
      <c r="BN35" s="103"/>
      <c r="BO35" s="103">
        <f>100/'Versicherte absolut'!$B34*'Versicherte absolut'!BO34</f>
        <v>1.4304833997726194</v>
      </c>
      <c r="BP35" s="103"/>
      <c r="BQ35" s="103">
        <f>100/'Versicherte absolut'!$B34*'Versicherte absolut'!BQ34</f>
        <v>0.94693971534243815</v>
      </c>
      <c r="BR35" s="103"/>
      <c r="BS35" s="103">
        <f>100/'Versicherte absolut'!$B34*'Versicherte absolut'!BS34</f>
        <v>0.49505662929756644</v>
      </c>
      <c r="BT35" s="103"/>
      <c r="BU35" s="103">
        <f>100/'Versicherte absolut'!$B34*'Versicherte absolut'!BU34</f>
        <v>0.16981593679393267</v>
      </c>
      <c r="BV35" s="74"/>
    </row>
    <row r="36" spans="1:74" s="1" customFormat="1" x14ac:dyDescent="0.25">
      <c r="A36" s="1" t="s">
        <v>50</v>
      </c>
      <c r="B36" s="103">
        <v>100</v>
      </c>
      <c r="C36" s="74"/>
      <c r="D36" s="103">
        <f>100/'Versicherte absolut'!B35*'Versicherte absolut'!D35</f>
        <v>80.022740252281906</v>
      </c>
      <c r="E36" s="103"/>
      <c r="F36" s="103">
        <f>100/'Versicherte absolut'!$B35*'Versicherte absolut'!F35</f>
        <v>19.977233141596315</v>
      </c>
      <c r="G36" s="103"/>
      <c r="H36" s="103">
        <f>100/'Versicherte absolut'!$B35*'Versicherte absolut'!H35</f>
        <v>9.7388782087481722</v>
      </c>
      <c r="I36" s="103"/>
      <c r="J36" s="103">
        <f>100/'Versicherte absolut'!$B35*'Versicherte absolut'!J35</f>
        <v>10.238341629787255</v>
      </c>
      <c r="K36" s="103"/>
      <c r="L36" s="103">
        <f>100/'Versicherte absolut'!$B35*'Versicherte absolut'!L35</f>
        <v>4.1430520707078973</v>
      </c>
      <c r="M36" s="103"/>
      <c r="N36" s="103">
        <f>100/'Versicherte absolut'!$B35*'Versicherte absolut'!N35</f>
        <v>3.2118378085495314</v>
      </c>
      <c r="O36" s="103"/>
      <c r="P36" s="103">
        <f>100/'Versicherte absolut'!$B35*'Versicherte absolut'!P35</f>
        <v>3.4247532980615976</v>
      </c>
      <c r="Q36" s="103"/>
      <c r="R36" s="103">
        <f>100/'Versicherte absolut'!$B35*'Versicherte absolut'!R35</f>
        <v>3.971588918922766</v>
      </c>
      <c r="S36" s="103"/>
      <c r="T36" s="103">
        <f>100/'Versicherte absolut'!B35*'Versicherte absolut'!U35</f>
        <v>4.2350693428700312</v>
      </c>
      <c r="U36" s="74"/>
      <c r="V36" s="19" t="s">
        <v>50</v>
      </c>
      <c r="W36" s="103">
        <f>100/'Versicherte absolut'!B35*'Versicherte absolut'!W35</f>
        <v>3.7875543745984968</v>
      </c>
      <c r="X36" s="74"/>
      <c r="Y36" s="103">
        <f>100/'Versicherte absolut'!$B35*'Versicherte absolut'!Y35</f>
        <v>3.3296364127125644</v>
      </c>
      <c r="Z36" s="103"/>
      <c r="AA36" s="103">
        <f>100/'Versicherte absolut'!$B35*'Versicherte absolut'!AA35</f>
        <v>3.1394026420144985</v>
      </c>
      <c r="AB36" s="103"/>
      <c r="AC36" s="103">
        <f>100/'Versicherte absolut'!$B35*'Versicherte absolut'!AC35</f>
        <v>2.9011049123281727</v>
      </c>
      <c r="AD36" s="103"/>
      <c r="AE36" s="103">
        <f>100/'Versicherte absolut'!$B35*'Versicherte absolut'!AE35</f>
        <v>2.3233396749024586</v>
      </c>
      <c r="AF36" s="103"/>
      <c r="AG36" s="103">
        <f>100/'Versicherte absolut'!$B35*'Versicherte absolut'!AG35</f>
        <v>2.1006730417595052</v>
      </c>
      <c r="AH36" s="103"/>
      <c r="AI36" s="103">
        <f>100/'Versicherte absolut'!$B35*'Versicherte absolut'!AI35</f>
        <v>1.8540342928964182</v>
      </c>
      <c r="AJ36" s="103"/>
      <c r="AK36" s="103">
        <f>100/'Versicherte absolut'!$B35*'Versicherte absolut'!AK35</f>
        <v>1.4853665665079212</v>
      </c>
      <c r="AL36" s="103"/>
      <c r="AM36" s="103">
        <f>100/'Versicherte absolut'!$B35*'Versicherte absolut'!AN35</f>
        <v>0.87192251978065383</v>
      </c>
      <c r="AN36" s="103"/>
      <c r="AO36" s="103">
        <f>100/'Versicherte absolut'!$B35*'Versicherte absolut'!AP35</f>
        <v>0.47068890033838995</v>
      </c>
      <c r="AP36" s="74"/>
      <c r="AQ36" s="19" t="s">
        <v>50</v>
      </c>
      <c r="AR36" s="103">
        <f>100/'Versicherte absolut'!$B35*'Versicherte absolut'!AR35</f>
        <v>4.1202107151632408</v>
      </c>
      <c r="AS36" s="103"/>
      <c r="AT36" s="103">
        <f>100/'Versicherte absolut'!$B35*'Versicherte absolut'!AT35</f>
        <v>3.2264578724654176</v>
      </c>
      <c r="AU36" s="103"/>
      <c r="AV36" s="103">
        <f>100/'Versicherte absolut'!$B35*'Versicherte absolut'!AV35</f>
        <v>3.4135122116112573</v>
      </c>
      <c r="AW36" s="103"/>
      <c r="AX36" s="103">
        <f>100/'Versicherte absolut'!$B35*'Versicherte absolut'!AX35</f>
        <v>3.9648708731743376</v>
      </c>
      <c r="AY36" s="103"/>
      <c r="AZ36" s="103">
        <f>100/'Versicherte absolut'!$B35*'Versicherte absolut'!AZ35</f>
        <v>4.3403630697983671</v>
      </c>
      <c r="BA36" s="103"/>
      <c r="BB36" s="103">
        <f>100/'Versicherte absolut'!$B35*'Versicherte absolut'!BB35</f>
        <v>3.8742504224054408</v>
      </c>
      <c r="BC36" s="103"/>
      <c r="BD36" s="103">
        <f>100/'Versicherte absolut'!$B35*'Versicherte absolut'!BD35</f>
        <v>3.3764099747946905</v>
      </c>
      <c r="BE36" s="103"/>
      <c r="BF36" s="103">
        <f>100/'Versicherte absolut'!$B35*'Versicherte absolut'!BF35</f>
        <v>3.122042147555689</v>
      </c>
      <c r="BG36" s="103"/>
      <c r="BH36" s="103">
        <f>100/'Versicherte absolut'!$B35*'Versicherte absolut'!BI35</f>
        <v>2.8220714275927032</v>
      </c>
      <c r="BI36" s="103"/>
      <c r="BJ36" s="103">
        <f>100/'Versicherte absolut'!$B35*'Versicherte absolut'!BK35</f>
        <v>2.0689984537852331</v>
      </c>
      <c r="BK36" s="74"/>
      <c r="BL36" s="19" t="s">
        <v>50</v>
      </c>
      <c r="BM36" s="103">
        <f>100/'Versicherte absolut'!$B35*'Versicherte absolut'!BM35</f>
        <v>1.7097759006271993</v>
      </c>
      <c r="BN36" s="103"/>
      <c r="BO36" s="103">
        <f>100/'Versicherte absolut'!$B35*'Versicherte absolut'!BO35</f>
        <v>1.2985915916407289</v>
      </c>
      <c r="BP36" s="103"/>
      <c r="BQ36" s="103">
        <f>100/'Versicherte absolut'!$B35*'Versicherte absolut'!BQ35</f>
        <v>0.85983003743348296</v>
      </c>
      <c r="BR36" s="103"/>
      <c r="BS36" s="103">
        <f>100/'Versicherte absolut'!$B35*'Versicherte absolut'!BS35</f>
        <v>0.41738353536026751</v>
      </c>
      <c r="BT36" s="103"/>
      <c r="BU36" s="103">
        <f>100/'Versicherte absolut'!$B35*'Versicherte absolut'!BU35</f>
        <v>0.15796054498383477</v>
      </c>
      <c r="BV36" s="74"/>
    </row>
    <row r="37" spans="1:74" x14ac:dyDescent="0.25">
      <c r="B37" s="27"/>
      <c r="D37" s="27"/>
      <c r="F37" s="27"/>
      <c r="H37" s="27"/>
      <c r="J37" s="27"/>
      <c r="L37" s="27"/>
      <c r="N37" s="27"/>
      <c r="P37" s="27"/>
      <c r="R37" s="27"/>
      <c r="T37" s="27"/>
      <c r="V37"/>
      <c r="W37" s="27"/>
      <c r="Y37" s="27"/>
      <c r="AA37" s="27"/>
      <c r="AC37" s="27"/>
      <c r="AE37" s="27"/>
      <c r="AG37" s="27"/>
      <c r="AI37" s="27"/>
      <c r="AK37" s="27"/>
      <c r="AM37" s="27"/>
      <c r="AO37" s="27"/>
      <c r="AQ37"/>
      <c r="AR37" s="27"/>
      <c r="AT37" s="27"/>
      <c r="AV37" s="27"/>
      <c r="AX37" s="27"/>
      <c r="AZ37" s="27"/>
      <c r="BB37" s="27"/>
      <c r="BD37" s="27"/>
      <c r="BF37" s="103"/>
      <c r="BH37" s="27"/>
      <c r="BJ37" s="27"/>
      <c r="BL37"/>
      <c r="BM37" s="27"/>
      <c r="BO37" s="27"/>
      <c r="BQ37" s="27"/>
      <c r="BS37" s="27"/>
      <c r="BU37" s="27"/>
    </row>
    <row r="38" spans="1:74" x14ac:dyDescent="0.25">
      <c r="B38" s="27"/>
      <c r="D38" s="27"/>
      <c r="H38" s="27"/>
      <c r="V38"/>
      <c r="AQ38"/>
      <c r="BL38"/>
    </row>
    <row r="39" spans="1:74" x14ac:dyDescent="0.25">
      <c r="H39" s="27"/>
      <c r="J39" s="27"/>
      <c r="T39" s="79"/>
      <c r="V39"/>
      <c r="AQ39"/>
      <c r="BL39"/>
    </row>
    <row r="40" spans="1:74" x14ac:dyDescent="0.25">
      <c r="L40" s="27"/>
      <c r="T40" s="79"/>
      <c r="V40"/>
      <c r="AQ40"/>
      <c r="BL40"/>
    </row>
    <row r="41" spans="1:74" x14ac:dyDescent="0.25">
      <c r="F41" s="27"/>
      <c r="H41" s="27"/>
      <c r="T41" s="79"/>
      <c r="V41"/>
      <c r="AQ41"/>
      <c r="BL41"/>
    </row>
    <row r="42" spans="1:74" x14ac:dyDescent="0.25">
      <c r="L42" s="27"/>
      <c r="T42" s="79"/>
      <c r="V42"/>
      <c r="AQ42"/>
      <c r="BL42"/>
    </row>
    <row r="43" spans="1:74" x14ac:dyDescent="0.25">
      <c r="N43" s="27"/>
      <c r="T43" s="79"/>
      <c r="V43"/>
      <c r="AQ43"/>
      <c r="BL43"/>
    </row>
    <row r="44" spans="1:74" x14ac:dyDescent="0.25">
      <c r="N44" s="27"/>
      <c r="T44" s="79"/>
      <c r="V44"/>
      <c r="AQ44"/>
      <c r="BL44"/>
    </row>
    <row r="45" spans="1:74" x14ac:dyDescent="0.25">
      <c r="N45" s="27"/>
      <c r="T45" s="79"/>
      <c r="V45"/>
      <c r="AQ45"/>
      <c r="BL45"/>
    </row>
    <row r="46" spans="1:74" x14ac:dyDescent="0.25">
      <c r="N46" s="27"/>
      <c r="T46" s="79"/>
      <c r="V46"/>
      <c r="AQ46"/>
      <c r="BL46"/>
    </row>
    <row r="47" spans="1:74" x14ac:dyDescent="0.25">
      <c r="N47" s="27"/>
      <c r="T47" s="79"/>
      <c r="V47"/>
      <c r="AQ47"/>
      <c r="BL47"/>
    </row>
    <row r="48" spans="1:74" x14ac:dyDescent="0.25">
      <c r="N48" s="27"/>
      <c r="T48" s="79"/>
      <c r="V48"/>
      <c r="AQ48"/>
      <c r="BL48"/>
    </row>
    <row r="49" spans="14:64" x14ac:dyDescent="0.25">
      <c r="N49" s="27"/>
      <c r="T49" s="79"/>
      <c r="V49"/>
      <c r="AQ49"/>
      <c r="BL49"/>
    </row>
    <row r="50" spans="14:64" x14ac:dyDescent="0.25">
      <c r="N50" s="27"/>
      <c r="T50" s="79"/>
      <c r="V50"/>
      <c r="AQ50"/>
      <c r="BL50"/>
    </row>
    <row r="51" spans="14:64" x14ac:dyDescent="0.25">
      <c r="N51" s="27"/>
      <c r="T51" s="79"/>
      <c r="V51"/>
      <c r="AQ51"/>
      <c r="BL51"/>
    </row>
    <row r="52" spans="14:64" x14ac:dyDescent="0.25">
      <c r="N52" s="27"/>
      <c r="T52" s="79"/>
      <c r="V52"/>
      <c r="AQ52"/>
      <c r="BL52"/>
    </row>
    <row r="53" spans="14:64" x14ac:dyDescent="0.25">
      <c r="N53" s="27"/>
      <c r="T53" s="79"/>
      <c r="V53"/>
      <c r="AQ53"/>
      <c r="BL53"/>
    </row>
    <row r="54" spans="14:64" x14ac:dyDescent="0.25">
      <c r="N54" s="27"/>
      <c r="T54" s="79"/>
      <c r="V54"/>
      <c r="AQ54"/>
      <c r="BL54"/>
    </row>
    <row r="55" spans="14:64" x14ac:dyDescent="0.25">
      <c r="N55" s="27"/>
      <c r="T55" s="79"/>
      <c r="V55"/>
      <c r="AQ55"/>
      <c r="BL55"/>
    </row>
    <row r="56" spans="14:64" x14ac:dyDescent="0.25">
      <c r="N56" s="27"/>
      <c r="T56" s="79"/>
      <c r="V56"/>
      <c r="AQ56"/>
      <c r="BL56"/>
    </row>
    <row r="57" spans="14:64" x14ac:dyDescent="0.25">
      <c r="N57" s="27"/>
      <c r="T57" s="79"/>
      <c r="V57"/>
      <c r="AQ57"/>
      <c r="BL57"/>
    </row>
    <row r="58" spans="14:64" x14ac:dyDescent="0.25">
      <c r="N58" s="27"/>
      <c r="T58" s="79"/>
      <c r="V58"/>
      <c r="AQ58"/>
      <c r="BL58"/>
    </row>
    <row r="59" spans="14:64" x14ac:dyDescent="0.25">
      <c r="N59" s="27"/>
      <c r="T59" s="79"/>
      <c r="V59"/>
      <c r="AQ59"/>
      <c r="BL59"/>
    </row>
    <row r="60" spans="14:64" x14ac:dyDescent="0.25">
      <c r="N60" s="27"/>
      <c r="T60" s="79"/>
      <c r="V60"/>
      <c r="AQ60"/>
      <c r="BL60"/>
    </row>
    <row r="61" spans="14:64" x14ac:dyDescent="0.25">
      <c r="N61" s="27"/>
      <c r="T61" s="79"/>
      <c r="V61"/>
      <c r="AQ61"/>
      <c r="BL61"/>
    </row>
    <row r="62" spans="14:64" x14ac:dyDescent="0.25">
      <c r="N62" s="27"/>
      <c r="T62" s="79"/>
      <c r="V62"/>
      <c r="AQ62"/>
      <c r="BL62"/>
    </row>
    <row r="63" spans="14:64" x14ac:dyDescent="0.25">
      <c r="N63" s="27"/>
      <c r="T63" s="79"/>
      <c r="V63"/>
      <c r="AQ63"/>
      <c r="BL63"/>
    </row>
    <row r="64" spans="14:64" x14ac:dyDescent="0.25">
      <c r="N64" s="27"/>
      <c r="T64" s="79"/>
      <c r="V64"/>
      <c r="AQ64"/>
      <c r="BL64"/>
    </row>
    <row r="65" spans="14:64" x14ac:dyDescent="0.25">
      <c r="N65" s="27"/>
      <c r="T65" s="79"/>
      <c r="V65"/>
      <c r="AQ65"/>
      <c r="BL65"/>
    </row>
    <row r="66" spans="14:64" x14ac:dyDescent="0.25">
      <c r="N66" s="27"/>
      <c r="V66"/>
      <c r="AQ66"/>
      <c r="BL66"/>
    </row>
    <row r="67" spans="14:64" x14ac:dyDescent="0.25">
      <c r="N67" s="27"/>
      <c r="V67"/>
      <c r="AQ67"/>
      <c r="BL67"/>
    </row>
    <row r="68" spans="14:64" x14ac:dyDescent="0.25">
      <c r="N68" s="27"/>
      <c r="V68"/>
      <c r="AQ68"/>
      <c r="BL68"/>
    </row>
    <row r="69" spans="14:64" x14ac:dyDescent="0.25">
      <c r="N69" s="27"/>
      <c r="V69"/>
      <c r="AQ69"/>
      <c r="BL69"/>
    </row>
    <row r="70" spans="14:64" x14ac:dyDescent="0.25">
      <c r="N70" s="27"/>
      <c r="V70"/>
      <c r="AQ70"/>
      <c r="BL70"/>
    </row>
    <row r="71" spans="14:64" x14ac:dyDescent="0.25">
      <c r="N71" s="27"/>
      <c r="V71"/>
      <c r="AQ71"/>
      <c r="BL71"/>
    </row>
    <row r="72" spans="14:64" x14ac:dyDescent="0.25">
      <c r="N72" s="27"/>
      <c r="V72"/>
      <c r="AQ72"/>
      <c r="BL72"/>
    </row>
    <row r="73" spans="14:64" x14ac:dyDescent="0.25">
      <c r="N73" s="27"/>
      <c r="V73"/>
      <c r="AQ73"/>
      <c r="BL73"/>
    </row>
    <row r="74" spans="14:64" x14ac:dyDescent="0.25">
      <c r="N74" s="27"/>
      <c r="V74"/>
      <c r="AQ74"/>
      <c r="BL74"/>
    </row>
    <row r="75" spans="14:64" x14ac:dyDescent="0.25">
      <c r="N75" s="27"/>
      <c r="V75"/>
      <c r="AQ75"/>
      <c r="BL75"/>
    </row>
    <row r="76" spans="14:64" x14ac:dyDescent="0.25">
      <c r="N76" s="27"/>
      <c r="V76"/>
      <c r="AQ76"/>
      <c r="BL76"/>
    </row>
    <row r="77" spans="14:64" x14ac:dyDescent="0.25">
      <c r="N77" s="27"/>
      <c r="V77"/>
      <c r="AQ77"/>
      <c r="BL77"/>
    </row>
    <row r="78" spans="14:64" x14ac:dyDescent="0.25">
      <c r="N78" s="27"/>
      <c r="V78"/>
      <c r="AQ78"/>
      <c r="BL78"/>
    </row>
    <row r="79" spans="14:64" x14ac:dyDescent="0.25">
      <c r="N79" s="27"/>
      <c r="V79"/>
      <c r="AQ79"/>
      <c r="BL79"/>
    </row>
    <row r="80" spans="14:64" x14ac:dyDescent="0.25">
      <c r="N80" s="27"/>
      <c r="V80"/>
      <c r="AQ80"/>
      <c r="BL80"/>
    </row>
    <row r="81" spans="14:64" x14ac:dyDescent="0.25">
      <c r="N81" s="27"/>
      <c r="V81"/>
      <c r="AQ81"/>
      <c r="BL81"/>
    </row>
    <row r="82" spans="14:64" x14ac:dyDescent="0.25">
      <c r="N82" s="27"/>
      <c r="V82"/>
      <c r="AQ82"/>
      <c r="BL82"/>
    </row>
    <row r="83" spans="14:64" x14ac:dyDescent="0.25">
      <c r="N83" s="27"/>
      <c r="V83"/>
      <c r="AQ83"/>
      <c r="BL83"/>
    </row>
    <row r="84" spans="14:64" x14ac:dyDescent="0.25">
      <c r="N84" s="27"/>
      <c r="V84"/>
      <c r="AQ84"/>
      <c r="BL84"/>
    </row>
    <row r="85" spans="14:64" x14ac:dyDescent="0.25">
      <c r="N85" s="27"/>
      <c r="V85"/>
      <c r="AQ85"/>
      <c r="BL85"/>
    </row>
    <row r="86" spans="14:64" x14ac:dyDescent="0.25">
      <c r="N86" s="27"/>
      <c r="V86"/>
      <c r="AQ86"/>
      <c r="BL86"/>
    </row>
    <row r="87" spans="14:64" x14ac:dyDescent="0.25">
      <c r="N87" s="27"/>
      <c r="V87"/>
      <c r="AQ87"/>
      <c r="BL87"/>
    </row>
    <row r="88" spans="14:64" x14ac:dyDescent="0.25">
      <c r="N88" s="27"/>
      <c r="V88"/>
      <c r="AQ88"/>
      <c r="BL88"/>
    </row>
    <row r="89" spans="14:64" x14ac:dyDescent="0.25">
      <c r="N89" s="27"/>
      <c r="V89"/>
      <c r="AQ89"/>
      <c r="BL89"/>
    </row>
    <row r="90" spans="14:64" x14ac:dyDescent="0.25">
      <c r="N90" s="27"/>
      <c r="V90"/>
      <c r="AQ90"/>
      <c r="BL90"/>
    </row>
    <row r="91" spans="14:64" x14ac:dyDescent="0.25">
      <c r="N91" s="27"/>
      <c r="V91"/>
      <c r="AQ91"/>
      <c r="BL91"/>
    </row>
    <row r="92" spans="14:64" x14ac:dyDescent="0.25">
      <c r="N92" s="27"/>
      <c r="V92"/>
      <c r="AQ92"/>
      <c r="BL92"/>
    </row>
    <row r="93" spans="14:64" x14ac:dyDescent="0.25">
      <c r="N93" s="27"/>
      <c r="V93"/>
      <c r="AQ93"/>
      <c r="BL93"/>
    </row>
    <row r="94" spans="14:64" x14ac:dyDescent="0.25">
      <c r="N94" s="27"/>
      <c r="V94"/>
      <c r="AQ94"/>
      <c r="BL94"/>
    </row>
    <row r="95" spans="14:64" x14ac:dyDescent="0.25">
      <c r="N95" s="27"/>
      <c r="V95"/>
      <c r="AQ95"/>
      <c r="BL95"/>
    </row>
    <row r="96" spans="14:64" x14ac:dyDescent="0.25">
      <c r="N96" s="27"/>
      <c r="V96"/>
      <c r="AQ96"/>
      <c r="BL96"/>
    </row>
    <row r="97" spans="14:64" x14ac:dyDescent="0.25">
      <c r="N97" s="27"/>
      <c r="V97"/>
      <c r="AQ97"/>
      <c r="BL97"/>
    </row>
    <row r="98" spans="14:64" x14ac:dyDescent="0.25">
      <c r="N98" s="27"/>
      <c r="V98"/>
      <c r="AQ98"/>
      <c r="BL98"/>
    </row>
    <row r="99" spans="14:64" x14ac:dyDescent="0.25">
      <c r="N99" s="27"/>
      <c r="V99"/>
      <c r="AQ99"/>
      <c r="BL99"/>
    </row>
    <row r="100" spans="14:64" x14ac:dyDescent="0.25">
      <c r="N100" s="27"/>
      <c r="V100"/>
      <c r="AQ100"/>
      <c r="BL100"/>
    </row>
    <row r="101" spans="14:64" x14ac:dyDescent="0.25">
      <c r="N101" s="27"/>
      <c r="V101"/>
      <c r="AQ101"/>
      <c r="BL101"/>
    </row>
    <row r="102" spans="14:64" x14ac:dyDescent="0.25">
      <c r="N102" s="27"/>
      <c r="V102"/>
      <c r="AQ102"/>
      <c r="BL102"/>
    </row>
    <row r="103" spans="14:64" x14ac:dyDescent="0.25">
      <c r="N103" s="27"/>
      <c r="V103"/>
      <c r="AQ103"/>
      <c r="BL103"/>
    </row>
    <row r="104" spans="14:64" x14ac:dyDescent="0.25">
      <c r="N104" s="27"/>
      <c r="V104"/>
      <c r="AQ104"/>
      <c r="BL104"/>
    </row>
    <row r="105" spans="14:64" x14ac:dyDescent="0.25">
      <c r="N105" s="27"/>
      <c r="V105"/>
      <c r="AQ105"/>
      <c r="BL105"/>
    </row>
    <row r="106" spans="14:64" x14ac:dyDescent="0.25">
      <c r="N106" s="27"/>
      <c r="V106"/>
      <c r="AQ106"/>
      <c r="BL106"/>
    </row>
    <row r="107" spans="14:64" x14ac:dyDescent="0.25">
      <c r="N107" s="27"/>
      <c r="V107"/>
      <c r="AQ107"/>
      <c r="BL107"/>
    </row>
    <row r="108" spans="14:64" x14ac:dyDescent="0.25">
      <c r="N108" s="27"/>
      <c r="V108"/>
      <c r="AQ108"/>
      <c r="BL108"/>
    </row>
    <row r="109" spans="14:64" x14ac:dyDescent="0.25">
      <c r="N109" s="27"/>
      <c r="V109"/>
      <c r="AQ109"/>
      <c r="BL109"/>
    </row>
    <row r="110" spans="14:64" x14ac:dyDescent="0.25">
      <c r="N110" s="27"/>
      <c r="V110"/>
      <c r="AQ110"/>
      <c r="BL110"/>
    </row>
    <row r="111" spans="14:64" x14ac:dyDescent="0.25">
      <c r="N111" s="27"/>
      <c r="V111"/>
      <c r="AQ111"/>
      <c r="BL111"/>
    </row>
    <row r="112" spans="14:64" x14ac:dyDescent="0.25">
      <c r="N112" s="27"/>
      <c r="V112"/>
      <c r="AQ112"/>
      <c r="BL112"/>
    </row>
    <row r="113" spans="14:64" x14ac:dyDescent="0.25">
      <c r="N113" s="27"/>
      <c r="V113"/>
      <c r="AQ113"/>
      <c r="BL113"/>
    </row>
    <row r="114" spans="14:64" x14ac:dyDescent="0.25">
      <c r="N114" s="27"/>
      <c r="V114"/>
      <c r="AQ114"/>
      <c r="BL114"/>
    </row>
    <row r="115" spans="14:64" x14ac:dyDescent="0.25">
      <c r="N115" s="27"/>
      <c r="V115"/>
      <c r="AQ115"/>
      <c r="BL115"/>
    </row>
    <row r="116" spans="14:64" x14ac:dyDescent="0.25">
      <c r="N116" s="27"/>
      <c r="V116"/>
      <c r="AQ116"/>
      <c r="BL116"/>
    </row>
    <row r="117" spans="14:64" x14ac:dyDescent="0.25">
      <c r="N117" s="27"/>
      <c r="V117"/>
      <c r="AQ117"/>
      <c r="BL117"/>
    </row>
    <row r="118" spans="14:64" x14ac:dyDescent="0.25">
      <c r="N118" s="27"/>
      <c r="V118"/>
      <c r="AQ118"/>
      <c r="BL118"/>
    </row>
    <row r="119" spans="14:64" x14ac:dyDescent="0.25">
      <c r="N119" s="27"/>
      <c r="V119"/>
      <c r="AQ119"/>
      <c r="BL119"/>
    </row>
    <row r="120" spans="14:64" x14ac:dyDescent="0.25">
      <c r="N120" s="27"/>
      <c r="V120"/>
      <c r="AQ120"/>
      <c r="BL120"/>
    </row>
    <row r="121" spans="14:64" x14ac:dyDescent="0.25">
      <c r="N121" s="27"/>
      <c r="V121"/>
      <c r="AQ121"/>
      <c r="BL121"/>
    </row>
    <row r="122" spans="14:64" x14ac:dyDescent="0.25">
      <c r="N122" s="27"/>
      <c r="V122"/>
      <c r="AQ122"/>
      <c r="BL122"/>
    </row>
    <row r="123" spans="14:64" x14ac:dyDescent="0.25">
      <c r="N123" s="27"/>
      <c r="V123"/>
      <c r="AQ123"/>
      <c r="BL123"/>
    </row>
    <row r="124" spans="14:64" x14ac:dyDescent="0.25">
      <c r="N124" s="27"/>
      <c r="V124"/>
      <c r="AQ124"/>
      <c r="BL124"/>
    </row>
    <row r="125" spans="14:64" x14ac:dyDescent="0.25">
      <c r="N125" s="27"/>
      <c r="V125"/>
      <c r="AQ125"/>
      <c r="BL125"/>
    </row>
    <row r="126" spans="14:64" x14ac:dyDescent="0.25">
      <c r="N126" s="27"/>
      <c r="V126"/>
      <c r="AQ126"/>
      <c r="BL126"/>
    </row>
    <row r="127" spans="14:64" x14ac:dyDescent="0.25">
      <c r="N127" s="27"/>
      <c r="V127"/>
      <c r="AQ127"/>
      <c r="BL127"/>
    </row>
    <row r="128" spans="14:64" x14ac:dyDescent="0.25">
      <c r="N128" s="27"/>
      <c r="V128"/>
      <c r="AQ128"/>
      <c r="BL128"/>
    </row>
    <row r="129" spans="14:64" x14ac:dyDescent="0.25">
      <c r="N129" s="27"/>
      <c r="V129"/>
      <c r="AQ129"/>
      <c r="BL129"/>
    </row>
    <row r="130" spans="14:64" x14ac:dyDescent="0.25">
      <c r="N130" s="27"/>
      <c r="V130"/>
      <c r="AQ130"/>
      <c r="BL130"/>
    </row>
    <row r="131" spans="14:64" x14ac:dyDescent="0.25">
      <c r="N131" s="27"/>
      <c r="V131"/>
      <c r="AQ131"/>
      <c r="BL131"/>
    </row>
    <row r="132" spans="14:64" x14ac:dyDescent="0.25">
      <c r="N132" s="27"/>
      <c r="V132"/>
      <c r="AQ132"/>
      <c r="BL132"/>
    </row>
    <row r="133" spans="14:64" x14ac:dyDescent="0.25">
      <c r="N133" s="27"/>
      <c r="V133"/>
      <c r="AQ133"/>
      <c r="BL133"/>
    </row>
    <row r="134" spans="14:64" x14ac:dyDescent="0.25">
      <c r="N134" s="27"/>
      <c r="V134"/>
      <c r="AQ134"/>
      <c r="BL134"/>
    </row>
    <row r="135" spans="14:64" x14ac:dyDescent="0.25">
      <c r="N135" s="27"/>
      <c r="V135"/>
      <c r="AQ135"/>
      <c r="BL135"/>
    </row>
    <row r="136" spans="14:64" x14ac:dyDescent="0.25">
      <c r="N136" s="27"/>
      <c r="V136"/>
      <c r="AQ136"/>
      <c r="BL136"/>
    </row>
    <row r="137" spans="14:64" x14ac:dyDescent="0.25">
      <c r="N137" s="27"/>
      <c r="V137"/>
      <c r="AQ137"/>
      <c r="BL137"/>
    </row>
    <row r="138" spans="14:64" x14ac:dyDescent="0.25">
      <c r="N138" s="27"/>
      <c r="V138"/>
      <c r="AQ138"/>
      <c r="BL138"/>
    </row>
    <row r="139" spans="14:64" x14ac:dyDescent="0.25">
      <c r="N139" s="27"/>
      <c r="V139"/>
      <c r="AQ139"/>
      <c r="BL139"/>
    </row>
    <row r="140" spans="14:64" x14ac:dyDescent="0.25">
      <c r="N140" s="27"/>
      <c r="V140"/>
      <c r="AQ140"/>
      <c r="BL140"/>
    </row>
    <row r="141" spans="14:64" x14ac:dyDescent="0.25">
      <c r="N141" s="27"/>
      <c r="V141"/>
      <c r="AQ141"/>
      <c r="BL141"/>
    </row>
    <row r="142" spans="14:64" x14ac:dyDescent="0.25">
      <c r="N142" s="27"/>
      <c r="V142"/>
      <c r="AQ142"/>
      <c r="BL142"/>
    </row>
    <row r="143" spans="14:64" x14ac:dyDescent="0.25">
      <c r="N143" s="27"/>
      <c r="V143"/>
      <c r="AQ143"/>
      <c r="BL143"/>
    </row>
    <row r="144" spans="14:64" x14ac:dyDescent="0.25">
      <c r="N144" s="27"/>
      <c r="V144"/>
      <c r="AQ144"/>
      <c r="BL144"/>
    </row>
    <row r="145" spans="14:64" x14ac:dyDescent="0.25">
      <c r="N145" s="27"/>
      <c r="V145"/>
      <c r="AQ145"/>
      <c r="BL145"/>
    </row>
    <row r="146" spans="14:64" x14ac:dyDescent="0.25">
      <c r="N146" s="27"/>
      <c r="V146"/>
      <c r="AQ146"/>
      <c r="BL146"/>
    </row>
    <row r="147" spans="14:64" x14ac:dyDescent="0.25">
      <c r="N147" s="27"/>
      <c r="V147"/>
      <c r="AQ147"/>
      <c r="BL147"/>
    </row>
    <row r="148" spans="14:64" x14ac:dyDescent="0.25">
      <c r="N148" s="27"/>
      <c r="V148"/>
      <c r="AQ148"/>
      <c r="BL148"/>
    </row>
    <row r="149" spans="14:64" x14ac:dyDescent="0.25">
      <c r="N149" s="27"/>
      <c r="V149"/>
      <c r="AQ149"/>
      <c r="BL149"/>
    </row>
    <row r="150" spans="14:64" x14ac:dyDescent="0.25">
      <c r="N150" s="27"/>
      <c r="V150"/>
      <c r="AQ150"/>
      <c r="BL150"/>
    </row>
    <row r="151" spans="14:64" x14ac:dyDescent="0.25">
      <c r="N151" s="27"/>
      <c r="V151"/>
      <c r="AQ151"/>
      <c r="BL151"/>
    </row>
    <row r="152" spans="14:64" x14ac:dyDescent="0.25">
      <c r="N152" s="27"/>
      <c r="V152"/>
      <c r="AQ152"/>
      <c r="BL152"/>
    </row>
    <row r="153" spans="14:64" x14ac:dyDescent="0.25">
      <c r="N153" s="27"/>
      <c r="V153"/>
      <c r="AQ153"/>
      <c r="BL153"/>
    </row>
    <row r="154" spans="14:64" x14ac:dyDescent="0.25">
      <c r="N154" s="27"/>
      <c r="V154"/>
      <c r="AQ154"/>
      <c r="BL154"/>
    </row>
    <row r="155" spans="14:64" x14ac:dyDescent="0.25">
      <c r="N155" s="27"/>
      <c r="V155"/>
      <c r="AQ155"/>
      <c r="BL155"/>
    </row>
    <row r="156" spans="14:64" x14ac:dyDescent="0.25">
      <c r="N156" s="27"/>
      <c r="V156"/>
      <c r="AQ156"/>
      <c r="BL156"/>
    </row>
    <row r="157" spans="14:64" x14ac:dyDescent="0.25">
      <c r="N157" s="27"/>
      <c r="V157"/>
      <c r="AQ157"/>
      <c r="BL157"/>
    </row>
    <row r="158" spans="14:64" x14ac:dyDescent="0.25">
      <c r="N158" s="27"/>
      <c r="V158"/>
      <c r="AQ158"/>
      <c r="BL158"/>
    </row>
    <row r="159" spans="14:64" x14ac:dyDescent="0.25">
      <c r="N159" s="27"/>
      <c r="V159"/>
      <c r="AQ159"/>
      <c r="BL159"/>
    </row>
    <row r="160" spans="14:64" x14ac:dyDescent="0.25">
      <c r="N160" s="27"/>
      <c r="V160"/>
      <c r="AQ160"/>
      <c r="BL160"/>
    </row>
    <row r="161" spans="14:64" x14ac:dyDescent="0.25">
      <c r="N161" s="27"/>
      <c r="V161"/>
      <c r="AQ161"/>
      <c r="BL161"/>
    </row>
    <row r="162" spans="14:64" x14ac:dyDescent="0.25">
      <c r="N162" s="27"/>
      <c r="V162"/>
      <c r="AQ162"/>
      <c r="BL162"/>
    </row>
    <row r="163" spans="14:64" x14ac:dyDescent="0.25">
      <c r="N163" s="27"/>
      <c r="V163"/>
      <c r="AQ163"/>
      <c r="BL163"/>
    </row>
    <row r="164" spans="14:64" x14ac:dyDescent="0.25">
      <c r="N164" s="27"/>
      <c r="V164"/>
      <c r="AQ164"/>
      <c r="BL164"/>
    </row>
    <row r="165" spans="14:64" x14ac:dyDescent="0.25">
      <c r="N165" s="27"/>
      <c r="V165"/>
      <c r="AQ165"/>
      <c r="BL165"/>
    </row>
    <row r="166" spans="14:64" x14ac:dyDescent="0.25">
      <c r="N166" s="27"/>
      <c r="V166"/>
      <c r="AQ166"/>
      <c r="BL166"/>
    </row>
    <row r="167" spans="14:64" x14ac:dyDescent="0.25">
      <c r="N167" s="27"/>
      <c r="V167"/>
      <c r="AQ167"/>
      <c r="BL167"/>
    </row>
    <row r="168" spans="14:64" x14ac:dyDescent="0.25">
      <c r="N168" s="27"/>
      <c r="V168"/>
      <c r="AQ168"/>
      <c r="BL168"/>
    </row>
    <row r="169" spans="14:64" x14ac:dyDescent="0.25">
      <c r="N169" s="27"/>
      <c r="V169"/>
      <c r="AQ169"/>
      <c r="BL169"/>
    </row>
    <row r="170" spans="14:64" x14ac:dyDescent="0.25">
      <c r="N170" s="27"/>
      <c r="V170"/>
      <c r="AQ170"/>
      <c r="BL170"/>
    </row>
    <row r="171" spans="14:64" x14ac:dyDescent="0.25">
      <c r="N171" s="27"/>
      <c r="V171"/>
      <c r="AQ171"/>
      <c r="BL171"/>
    </row>
    <row r="172" spans="14:64" x14ac:dyDescent="0.25">
      <c r="N172" s="27"/>
      <c r="V172"/>
      <c r="AQ172"/>
      <c r="BL172"/>
    </row>
    <row r="173" spans="14:64" x14ac:dyDescent="0.25">
      <c r="N173" s="27"/>
      <c r="V173"/>
      <c r="AQ173"/>
      <c r="BL173"/>
    </row>
    <row r="174" spans="14:64" x14ac:dyDescent="0.25">
      <c r="N174" s="27"/>
      <c r="V174"/>
      <c r="AQ174"/>
      <c r="BL174"/>
    </row>
    <row r="175" spans="14:64" x14ac:dyDescent="0.25">
      <c r="N175" s="27"/>
      <c r="V175"/>
      <c r="AQ175"/>
      <c r="BL175"/>
    </row>
    <row r="176" spans="14:64" x14ac:dyDescent="0.25">
      <c r="N176" s="27"/>
      <c r="V176"/>
      <c r="AQ176"/>
      <c r="BL176"/>
    </row>
    <row r="177" spans="14:64" x14ac:dyDescent="0.25">
      <c r="N177" s="27"/>
      <c r="V177"/>
      <c r="AQ177"/>
      <c r="BL177"/>
    </row>
    <row r="178" spans="14:64" x14ac:dyDescent="0.25">
      <c r="N178" s="27"/>
      <c r="V178"/>
      <c r="AQ178"/>
      <c r="BL178"/>
    </row>
    <row r="179" spans="14:64" x14ac:dyDescent="0.25">
      <c r="N179" s="27"/>
      <c r="V179"/>
      <c r="AQ179"/>
      <c r="BL179"/>
    </row>
    <row r="180" spans="14:64" x14ac:dyDescent="0.25">
      <c r="N180" s="27"/>
      <c r="V180"/>
      <c r="AQ180"/>
      <c r="BL180"/>
    </row>
    <row r="181" spans="14:64" x14ac:dyDescent="0.25">
      <c r="N181" s="27"/>
      <c r="V181"/>
      <c r="AQ181"/>
      <c r="BL181"/>
    </row>
    <row r="182" spans="14:64" x14ac:dyDescent="0.25">
      <c r="N182" s="27"/>
      <c r="V182"/>
      <c r="AQ182"/>
      <c r="BL182"/>
    </row>
    <row r="183" spans="14:64" x14ac:dyDescent="0.25">
      <c r="N183" s="27"/>
      <c r="V183"/>
      <c r="AQ183"/>
      <c r="BL183"/>
    </row>
    <row r="184" spans="14:64" x14ac:dyDescent="0.25">
      <c r="N184" s="27"/>
      <c r="V184"/>
      <c r="AQ184"/>
      <c r="BL184"/>
    </row>
    <row r="185" spans="14:64" x14ac:dyDescent="0.25">
      <c r="N185" s="27"/>
      <c r="V185"/>
      <c r="AQ185"/>
      <c r="BL185"/>
    </row>
    <row r="186" spans="14:64" x14ac:dyDescent="0.25">
      <c r="N186" s="27"/>
      <c r="V186"/>
      <c r="AQ186"/>
      <c r="BL186"/>
    </row>
    <row r="187" spans="14:64" x14ac:dyDescent="0.25">
      <c r="N187" s="27"/>
      <c r="V187"/>
      <c r="AQ187"/>
      <c r="BL187"/>
    </row>
    <row r="188" spans="14:64" x14ac:dyDescent="0.25">
      <c r="N188" s="27"/>
      <c r="V188"/>
      <c r="AQ188"/>
      <c r="BL188"/>
    </row>
    <row r="189" spans="14:64" x14ac:dyDescent="0.25">
      <c r="N189" s="27"/>
      <c r="V189"/>
      <c r="AQ189"/>
      <c r="BL189"/>
    </row>
    <row r="190" spans="14:64" x14ac:dyDescent="0.25">
      <c r="N190" s="27"/>
      <c r="V190"/>
      <c r="AQ190"/>
      <c r="BL190"/>
    </row>
    <row r="191" spans="14:64" x14ac:dyDescent="0.25">
      <c r="N191" s="27"/>
      <c r="V191"/>
      <c r="AQ191"/>
      <c r="BL191"/>
    </row>
    <row r="192" spans="14:64" x14ac:dyDescent="0.25">
      <c r="N192" s="27"/>
      <c r="V192"/>
      <c r="AQ192"/>
      <c r="BL192"/>
    </row>
    <row r="193" spans="14:64" x14ac:dyDescent="0.25">
      <c r="N193" s="27"/>
      <c r="V193"/>
      <c r="AQ193"/>
      <c r="BL193"/>
    </row>
    <row r="194" spans="14:64" x14ac:dyDescent="0.25">
      <c r="N194" s="27"/>
      <c r="V194"/>
      <c r="AQ194"/>
      <c r="BL194"/>
    </row>
    <row r="195" spans="14:64" x14ac:dyDescent="0.25">
      <c r="N195" s="27"/>
      <c r="V195"/>
      <c r="AQ195"/>
      <c r="BL195"/>
    </row>
    <row r="196" spans="14:64" x14ac:dyDescent="0.25">
      <c r="N196" s="27"/>
      <c r="V196"/>
      <c r="AQ196"/>
      <c r="BL196"/>
    </row>
    <row r="197" spans="14:64" x14ac:dyDescent="0.25">
      <c r="N197" s="27"/>
      <c r="V197"/>
      <c r="AQ197"/>
      <c r="BL197"/>
    </row>
    <row r="198" spans="14:64" x14ac:dyDescent="0.25">
      <c r="N198" s="27"/>
      <c r="V198"/>
      <c r="AQ198"/>
      <c r="BL198"/>
    </row>
    <row r="199" spans="14:64" x14ac:dyDescent="0.25">
      <c r="N199" s="27"/>
      <c r="V199"/>
      <c r="AQ199"/>
      <c r="BL199"/>
    </row>
    <row r="200" spans="14:64" x14ac:dyDescent="0.25">
      <c r="N200" s="27"/>
      <c r="V200"/>
      <c r="AQ200"/>
      <c r="BL200"/>
    </row>
    <row r="201" spans="14:64" x14ac:dyDescent="0.25">
      <c r="N201" s="27"/>
      <c r="V201"/>
      <c r="AQ201"/>
      <c r="BL201"/>
    </row>
    <row r="202" spans="14:64" x14ac:dyDescent="0.25">
      <c r="N202" s="27"/>
      <c r="V202"/>
      <c r="AQ202"/>
      <c r="BL202"/>
    </row>
    <row r="203" spans="14:64" x14ac:dyDescent="0.25">
      <c r="N203" s="27"/>
      <c r="V203"/>
      <c r="AQ203"/>
      <c r="BL203"/>
    </row>
    <row r="204" spans="14:64" x14ac:dyDescent="0.25">
      <c r="N204" s="27"/>
      <c r="V204"/>
      <c r="AQ204"/>
      <c r="BL204"/>
    </row>
    <row r="205" spans="14:64" x14ac:dyDescent="0.25">
      <c r="N205" s="27"/>
      <c r="V205"/>
      <c r="AQ205"/>
      <c r="BL205"/>
    </row>
    <row r="206" spans="14:64" x14ac:dyDescent="0.25">
      <c r="N206" s="27"/>
      <c r="V206"/>
      <c r="AQ206"/>
      <c r="BL206"/>
    </row>
    <row r="207" spans="14:64" x14ac:dyDescent="0.25">
      <c r="N207" s="27"/>
      <c r="V207"/>
      <c r="AQ207"/>
      <c r="BL207"/>
    </row>
    <row r="208" spans="14:64" x14ac:dyDescent="0.25">
      <c r="N208" s="27"/>
      <c r="V208"/>
      <c r="AQ208"/>
      <c r="BL208"/>
    </row>
    <row r="209" spans="14:64" x14ac:dyDescent="0.25">
      <c r="N209" s="27"/>
      <c r="V209"/>
      <c r="AQ209"/>
      <c r="BL209"/>
    </row>
    <row r="210" spans="14:64" x14ac:dyDescent="0.25">
      <c r="N210" s="27"/>
      <c r="V210"/>
      <c r="AQ210"/>
      <c r="BL210"/>
    </row>
    <row r="211" spans="14:64" x14ac:dyDescent="0.25">
      <c r="N211" s="27"/>
      <c r="V211"/>
      <c r="AQ211"/>
      <c r="BL211"/>
    </row>
    <row r="212" spans="14:64" x14ac:dyDescent="0.25">
      <c r="N212" s="27"/>
      <c r="V212"/>
      <c r="AQ212"/>
      <c r="BL212"/>
    </row>
    <row r="213" spans="14:64" x14ac:dyDescent="0.25">
      <c r="N213" s="27"/>
      <c r="V213"/>
      <c r="AQ213"/>
      <c r="BL213"/>
    </row>
    <row r="214" spans="14:64" x14ac:dyDescent="0.25">
      <c r="N214" s="27"/>
      <c r="V214"/>
      <c r="AQ214"/>
      <c r="BL214"/>
    </row>
    <row r="215" spans="14:64" x14ac:dyDescent="0.25">
      <c r="N215" s="27"/>
      <c r="V215"/>
      <c r="AQ215"/>
      <c r="BL215"/>
    </row>
    <row r="216" spans="14:64" x14ac:dyDescent="0.25">
      <c r="N216" s="27"/>
      <c r="V216"/>
      <c r="AQ216"/>
      <c r="BL216"/>
    </row>
    <row r="217" spans="14:64" x14ac:dyDescent="0.25">
      <c r="N217" s="27"/>
      <c r="V217"/>
      <c r="AQ217"/>
      <c r="BL217"/>
    </row>
    <row r="218" spans="14:64" x14ac:dyDescent="0.25">
      <c r="N218" s="27"/>
      <c r="V218"/>
      <c r="AQ218"/>
      <c r="BL218"/>
    </row>
    <row r="219" spans="14:64" x14ac:dyDescent="0.25">
      <c r="N219" s="27"/>
      <c r="V219"/>
      <c r="AQ219"/>
      <c r="BL219"/>
    </row>
    <row r="220" spans="14:64" x14ac:dyDescent="0.25">
      <c r="N220" s="27"/>
      <c r="V220"/>
      <c r="AQ220"/>
      <c r="BL220"/>
    </row>
    <row r="221" spans="14:64" x14ac:dyDescent="0.25">
      <c r="N221" s="27"/>
      <c r="V221"/>
      <c r="AQ221"/>
      <c r="BL221"/>
    </row>
    <row r="222" spans="14:64" x14ac:dyDescent="0.25">
      <c r="N222" s="27"/>
      <c r="V222"/>
      <c r="AQ222"/>
      <c r="BL222"/>
    </row>
    <row r="223" spans="14:64" x14ac:dyDescent="0.25">
      <c r="N223" s="27"/>
      <c r="V223"/>
      <c r="AQ223"/>
      <c r="BL223"/>
    </row>
    <row r="224" spans="14:64" x14ac:dyDescent="0.25">
      <c r="N224" s="27"/>
      <c r="V224"/>
      <c r="AQ224"/>
      <c r="BL224"/>
    </row>
    <row r="225" spans="14:64" x14ac:dyDescent="0.25">
      <c r="N225" s="27"/>
      <c r="V225"/>
      <c r="AQ225"/>
      <c r="BL225"/>
    </row>
    <row r="226" spans="14:64" x14ac:dyDescent="0.25">
      <c r="N226" s="27"/>
      <c r="V226"/>
      <c r="AQ226"/>
      <c r="BL226"/>
    </row>
    <row r="227" spans="14:64" x14ac:dyDescent="0.25">
      <c r="N227" s="27"/>
      <c r="V227"/>
      <c r="AQ227"/>
      <c r="BL227"/>
    </row>
    <row r="228" spans="14:64" x14ac:dyDescent="0.25">
      <c r="N228" s="27"/>
      <c r="V228"/>
      <c r="AQ228"/>
      <c r="BL228"/>
    </row>
    <row r="229" spans="14:64" x14ac:dyDescent="0.25">
      <c r="N229" s="27"/>
      <c r="V229"/>
      <c r="AQ229"/>
      <c r="BL229"/>
    </row>
    <row r="230" spans="14:64" x14ac:dyDescent="0.25">
      <c r="N230" s="27"/>
      <c r="V230"/>
      <c r="AQ230"/>
      <c r="BL230"/>
    </row>
    <row r="231" spans="14:64" x14ac:dyDescent="0.25">
      <c r="N231" s="27"/>
      <c r="V231"/>
      <c r="AQ231"/>
      <c r="BL231"/>
    </row>
    <row r="232" spans="14:64" x14ac:dyDescent="0.25">
      <c r="N232" s="27"/>
      <c r="V232"/>
      <c r="AQ232"/>
      <c r="BL232"/>
    </row>
    <row r="233" spans="14:64" x14ac:dyDescent="0.25">
      <c r="N233" s="27"/>
      <c r="V233"/>
      <c r="AQ233"/>
      <c r="BL233"/>
    </row>
    <row r="234" spans="14:64" x14ac:dyDescent="0.25">
      <c r="N234" s="27"/>
      <c r="V234"/>
      <c r="AQ234"/>
      <c r="BL234"/>
    </row>
    <row r="235" spans="14:64" x14ac:dyDescent="0.25">
      <c r="N235" s="27"/>
      <c r="V235"/>
      <c r="AQ235"/>
      <c r="BL235"/>
    </row>
    <row r="236" spans="14:64" x14ac:dyDescent="0.25">
      <c r="N236" s="27"/>
      <c r="V236"/>
      <c r="AQ236"/>
      <c r="BL236"/>
    </row>
    <row r="237" spans="14:64" x14ac:dyDescent="0.25">
      <c r="N237" s="27"/>
      <c r="V237"/>
      <c r="AQ237"/>
      <c r="BL237"/>
    </row>
    <row r="238" spans="14:64" x14ac:dyDescent="0.25">
      <c r="N238" s="27"/>
      <c r="V238"/>
      <c r="AQ238"/>
      <c r="BL238"/>
    </row>
    <row r="239" spans="14:64" x14ac:dyDescent="0.25">
      <c r="N239" s="27"/>
      <c r="V239"/>
      <c r="AQ239"/>
      <c r="BL239"/>
    </row>
    <row r="240" spans="14:64" x14ac:dyDescent="0.25">
      <c r="N240" s="27"/>
      <c r="V240"/>
      <c r="AQ240"/>
      <c r="BL240"/>
    </row>
    <row r="241" spans="14:14" x14ac:dyDescent="0.25">
      <c r="N241" s="27"/>
    </row>
    <row r="242" spans="14:14" x14ac:dyDescent="0.25">
      <c r="N242" s="27"/>
    </row>
    <row r="243" spans="14:14" x14ac:dyDescent="0.25">
      <c r="N243" s="27"/>
    </row>
    <row r="244" spans="14:14" x14ac:dyDescent="0.25">
      <c r="N244" s="27"/>
    </row>
    <row r="245" spans="14:14" x14ac:dyDescent="0.25">
      <c r="N245" s="27"/>
    </row>
    <row r="246" spans="14:14" x14ac:dyDescent="0.25">
      <c r="N246" s="27"/>
    </row>
    <row r="247" spans="14:14" x14ac:dyDescent="0.25">
      <c r="N247" s="27"/>
    </row>
    <row r="248" spans="14:14" x14ac:dyDescent="0.25">
      <c r="N248" s="27"/>
    </row>
    <row r="249" spans="14:14" x14ac:dyDescent="0.25">
      <c r="N249" s="27"/>
    </row>
    <row r="250" spans="14:14" x14ac:dyDescent="0.25">
      <c r="N250" s="27"/>
    </row>
    <row r="251" spans="14:14" x14ac:dyDescent="0.25">
      <c r="N251" s="27"/>
    </row>
    <row r="252" spans="14:14" x14ac:dyDescent="0.25">
      <c r="N252" s="27"/>
    </row>
    <row r="253" spans="14:14" x14ac:dyDescent="0.25">
      <c r="N253" s="27"/>
    </row>
    <row r="254" spans="14:14" x14ac:dyDescent="0.25">
      <c r="N254" s="27"/>
    </row>
    <row r="255" spans="14:14" x14ac:dyDescent="0.25">
      <c r="N255" s="27"/>
    </row>
    <row r="256" spans="14:14" x14ac:dyDescent="0.25">
      <c r="N256" s="27"/>
    </row>
    <row r="257" spans="14:14" x14ac:dyDescent="0.25">
      <c r="N257" s="27"/>
    </row>
    <row r="258" spans="14:14" x14ac:dyDescent="0.25">
      <c r="N258" s="27"/>
    </row>
    <row r="259" spans="14:14" x14ac:dyDescent="0.25">
      <c r="N259" s="27"/>
    </row>
    <row r="260" spans="14:14" x14ac:dyDescent="0.25">
      <c r="N260" s="27"/>
    </row>
    <row r="261" spans="14:14" x14ac:dyDescent="0.25">
      <c r="N261" s="27"/>
    </row>
    <row r="262" spans="14:14" x14ac:dyDescent="0.25">
      <c r="N262" s="27"/>
    </row>
    <row r="263" spans="14:14" x14ac:dyDescent="0.25">
      <c r="N263" s="27"/>
    </row>
    <row r="264" spans="14:14" x14ac:dyDescent="0.25">
      <c r="N264" s="27"/>
    </row>
    <row r="265" spans="14:14" x14ac:dyDescent="0.25">
      <c r="N265" s="27"/>
    </row>
    <row r="266" spans="14:14" x14ac:dyDescent="0.25">
      <c r="N266" s="27"/>
    </row>
    <row r="267" spans="14:14" x14ac:dyDescent="0.25">
      <c r="N267" s="27"/>
    </row>
    <row r="268" spans="14:14" x14ac:dyDescent="0.25">
      <c r="N268" s="27"/>
    </row>
    <row r="269" spans="14:14" x14ac:dyDescent="0.25">
      <c r="N269" s="27"/>
    </row>
    <row r="270" spans="14:14" x14ac:dyDescent="0.25">
      <c r="N270" s="27"/>
    </row>
    <row r="271" spans="14:14" x14ac:dyDescent="0.25">
      <c r="N271" s="27"/>
    </row>
    <row r="272" spans="14:14" x14ac:dyDescent="0.25">
      <c r="N272" s="27"/>
    </row>
    <row r="273" spans="14:14" x14ac:dyDescent="0.25">
      <c r="N273" s="27"/>
    </row>
    <row r="274" spans="14:14" x14ac:dyDescent="0.25">
      <c r="N274" s="27"/>
    </row>
    <row r="275" spans="14:14" x14ac:dyDescent="0.25">
      <c r="N275" s="27"/>
    </row>
    <row r="276" spans="14:14" x14ac:dyDescent="0.25">
      <c r="N276" s="27"/>
    </row>
    <row r="277" spans="14:14" x14ac:dyDescent="0.25">
      <c r="N277" s="27"/>
    </row>
    <row r="278" spans="14:14" x14ac:dyDescent="0.25">
      <c r="N278" s="27"/>
    </row>
    <row r="279" spans="14:14" x14ac:dyDescent="0.25">
      <c r="N279" s="27"/>
    </row>
    <row r="280" spans="14:14" x14ac:dyDescent="0.25">
      <c r="N280" s="27"/>
    </row>
    <row r="281" spans="14:14" x14ac:dyDescent="0.25">
      <c r="N281" s="27"/>
    </row>
    <row r="282" spans="14:14" x14ac:dyDescent="0.25">
      <c r="N282" s="27"/>
    </row>
    <row r="283" spans="14:14" x14ac:dyDescent="0.25">
      <c r="N283" s="27"/>
    </row>
    <row r="284" spans="14:14" x14ac:dyDescent="0.25">
      <c r="N284" s="27"/>
    </row>
    <row r="285" spans="14:14" x14ac:dyDescent="0.25">
      <c r="N285" s="27"/>
    </row>
    <row r="286" spans="14:14" x14ac:dyDescent="0.25">
      <c r="N286" s="27"/>
    </row>
    <row r="287" spans="14:14" x14ac:dyDescent="0.25">
      <c r="N287" s="27"/>
    </row>
    <row r="288" spans="14:14" x14ac:dyDescent="0.25">
      <c r="N288" s="27"/>
    </row>
    <row r="289" spans="14:14" x14ac:dyDescent="0.25">
      <c r="N289" s="27"/>
    </row>
    <row r="290" spans="14:14" x14ac:dyDescent="0.25">
      <c r="N290" s="27"/>
    </row>
    <row r="291" spans="14:14" x14ac:dyDescent="0.25">
      <c r="N291" s="27"/>
    </row>
    <row r="292" spans="14:14" x14ac:dyDescent="0.25">
      <c r="N292" s="27"/>
    </row>
    <row r="293" spans="14:14" x14ac:dyDescent="0.25">
      <c r="N293" s="27"/>
    </row>
    <row r="294" spans="14:14" x14ac:dyDescent="0.25">
      <c r="N294" s="27"/>
    </row>
    <row r="295" spans="14:14" x14ac:dyDescent="0.25">
      <c r="N295" s="27"/>
    </row>
    <row r="296" spans="14:14" x14ac:dyDescent="0.25">
      <c r="N296" s="27"/>
    </row>
    <row r="297" spans="14:14" x14ac:dyDescent="0.25">
      <c r="N297" s="27"/>
    </row>
    <row r="298" spans="14:14" x14ac:dyDescent="0.25">
      <c r="N298" s="27"/>
    </row>
    <row r="299" spans="14:14" x14ac:dyDescent="0.25">
      <c r="N299" s="27"/>
    </row>
    <row r="300" spans="14:14" x14ac:dyDescent="0.25">
      <c r="N300" s="27"/>
    </row>
    <row r="301" spans="14:14" x14ac:dyDescent="0.25">
      <c r="N301" s="27"/>
    </row>
    <row r="302" spans="14:14" x14ac:dyDescent="0.25">
      <c r="N302" s="27"/>
    </row>
    <row r="303" spans="14:14" x14ac:dyDescent="0.25">
      <c r="N303" s="27"/>
    </row>
    <row r="304" spans="14:14" x14ac:dyDescent="0.25">
      <c r="N304" s="27"/>
    </row>
    <row r="305" spans="14:14" x14ac:dyDescent="0.25">
      <c r="N305" s="27"/>
    </row>
    <row r="306" spans="14:14" x14ac:dyDescent="0.25">
      <c r="N306" s="27"/>
    </row>
    <row r="307" spans="14:14" x14ac:dyDescent="0.25">
      <c r="N307" s="27"/>
    </row>
    <row r="308" spans="14:14" x14ac:dyDescent="0.25">
      <c r="N308" s="27"/>
    </row>
    <row r="309" spans="14:14" x14ac:dyDescent="0.25">
      <c r="N309" s="27"/>
    </row>
    <row r="310" spans="14:14" x14ac:dyDescent="0.25">
      <c r="N310" s="27"/>
    </row>
    <row r="311" spans="14:14" x14ac:dyDescent="0.25">
      <c r="N311" s="27"/>
    </row>
    <row r="312" spans="14:14" x14ac:dyDescent="0.25">
      <c r="N312" s="27"/>
    </row>
    <row r="313" spans="14:14" x14ac:dyDescent="0.25">
      <c r="N313" s="27"/>
    </row>
    <row r="314" spans="14:14" x14ac:dyDescent="0.25">
      <c r="N314" s="27"/>
    </row>
    <row r="315" spans="14:14" x14ac:dyDescent="0.25">
      <c r="N315" s="27"/>
    </row>
    <row r="316" spans="14:14" x14ac:dyDescent="0.25">
      <c r="N316" s="27"/>
    </row>
    <row r="317" spans="14:14" x14ac:dyDescent="0.25">
      <c r="N317" s="27"/>
    </row>
    <row r="318" spans="14:14" x14ac:dyDescent="0.25">
      <c r="N318" s="27"/>
    </row>
    <row r="319" spans="14:14" x14ac:dyDescent="0.25">
      <c r="N319" s="27"/>
    </row>
    <row r="320" spans="14:14" x14ac:dyDescent="0.25">
      <c r="N320" s="27"/>
    </row>
    <row r="321" spans="14:14" x14ac:dyDescent="0.25">
      <c r="N321" s="27"/>
    </row>
    <row r="322" spans="14:14" x14ac:dyDescent="0.25">
      <c r="N322" s="27"/>
    </row>
    <row r="323" spans="14:14" x14ac:dyDescent="0.25">
      <c r="N323" s="27"/>
    </row>
    <row r="324" spans="14:14" x14ac:dyDescent="0.25">
      <c r="N324" s="27"/>
    </row>
    <row r="325" spans="14:14" x14ac:dyDescent="0.25">
      <c r="N325" s="27"/>
    </row>
    <row r="326" spans="14:14" x14ac:dyDescent="0.25">
      <c r="N326" s="27"/>
    </row>
    <row r="327" spans="14:14" x14ac:dyDescent="0.25">
      <c r="N327" s="27"/>
    </row>
    <row r="328" spans="14:14" x14ac:dyDescent="0.25">
      <c r="N328" s="27"/>
    </row>
    <row r="329" spans="14:14" x14ac:dyDescent="0.25">
      <c r="N329" s="27"/>
    </row>
    <row r="330" spans="14:14" x14ac:dyDescent="0.25">
      <c r="N330" s="27"/>
    </row>
    <row r="331" spans="14:14" x14ac:dyDescent="0.25">
      <c r="N331" s="27"/>
    </row>
    <row r="332" spans="14:14" x14ac:dyDescent="0.25">
      <c r="N332" s="27"/>
    </row>
    <row r="333" spans="14:14" x14ac:dyDescent="0.25">
      <c r="N333" s="27"/>
    </row>
    <row r="334" spans="14:14" x14ac:dyDescent="0.25">
      <c r="N334" s="27"/>
    </row>
    <row r="335" spans="14:14" x14ac:dyDescent="0.25">
      <c r="N335" s="27"/>
    </row>
    <row r="336" spans="14:14" x14ac:dyDescent="0.25">
      <c r="N336" s="27"/>
    </row>
    <row r="337" spans="14:14" x14ac:dyDescent="0.25">
      <c r="N337" s="27"/>
    </row>
    <row r="338" spans="14:14" x14ac:dyDescent="0.25">
      <c r="N338" s="27"/>
    </row>
    <row r="339" spans="14:14" x14ac:dyDescent="0.25">
      <c r="N339" s="27"/>
    </row>
    <row r="340" spans="14:14" x14ac:dyDescent="0.25">
      <c r="N340" s="27"/>
    </row>
    <row r="341" spans="14:14" x14ac:dyDescent="0.25">
      <c r="N341" s="27"/>
    </row>
    <row r="342" spans="14:14" x14ac:dyDescent="0.25">
      <c r="N342" s="27"/>
    </row>
    <row r="343" spans="14:14" x14ac:dyDescent="0.25">
      <c r="N343" s="27"/>
    </row>
    <row r="344" spans="14:14" x14ac:dyDescent="0.25">
      <c r="N344" s="27"/>
    </row>
    <row r="345" spans="14:14" x14ac:dyDescent="0.25">
      <c r="N345" s="27"/>
    </row>
    <row r="346" spans="14:14" x14ac:dyDescent="0.25">
      <c r="N346" s="27"/>
    </row>
    <row r="347" spans="14:14" x14ac:dyDescent="0.25">
      <c r="N347" s="27"/>
    </row>
    <row r="348" spans="14:14" x14ac:dyDescent="0.25">
      <c r="N348" s="27"/>
    </row>
    <row r="349" spans="14:14" x14ac:dyDescent="0.25">
      <c r="N349" s="27"/>
    </row>
    <row r="350" spans="14:14" x14ac:dyDescent="0.25">
      <c r="N350" s="27"/>
    </row>
    <row r="351" spans="14:14" x14ac:dyDescent="0.25">
      <c r="N351" s="27"/>
    </row>
    <row r="352" spans="14:14" x14ac:dyDescent="0.25">
      <c r="N352" s="27"/>
    </row>
    <row r="353" spans="14:14" x14ac:dyDescent="0.25">
      <c r="N353" s="27"/>
    </row>
    <row r="354" spans="14:14" x14ac:dyDescent="0.25">
      <c r="N354" s="27"/>
    </row>
    <row r="355" spans="14:14" x14ac:dyDescent="0.25">
      <c r="N355" s="27"/>
    </row>
    <row r="356" spans="14:14" x14ac:dyDescent="0.25">
      <c r="N356" s="27"/>
    </row>
    <row r="357" spans="14:14" x14ac:dyDescent="0.25">
      <c r="N357" s="27"/>
    </row>
    <row r="358" spans="14:14" x14ac:dyDescent="0.25">
      <c r="N358" s="27"/>
    </row>
    <row r="359" spans="14:14" x14ac:dyDescent="0.25">
      <c r="N359" s="27"/>
    </row>
    <row r="360" spans="14:14" x14ac:dyDescent="0.25">
      <c r="N360" s="27"/>
    </row>
    <row r="361" spans="14:14" x14ac:dyDescent="0.25">
      <c r="N361" s="27"/>
    </row>
    <row r="362" spans="14:14" x14ac:dyDescent="0.25">
      <c r="N362" s="27"/>
    </row>
    <row r="363" spans="14:14" x14ac:dyDescent="0.25">
      <c r="N363" s="27"/>
    </row>
    <row r="364" spans="14:14" x14ac:dyDescent="0.25">
      <c r="N364" s="27"/>
    </row>
    <row r="365" spans="14:14" x14ac:dyDescent="0.25">
      <c r="N365" s="27"/>
    </row>
    <row r="366" spans="14:14" x14ac:dyDescent="0.25">
      <c r="N366" s="27"/>
    </row>
    <row r="367" spans="14:14" x14ac:dyDescent="0.25">
      <c r="N367" s="27"/>
    </row>
    <row r="368" spans="14:14" x14ac:dyDescent="0.25">
      <c r="N368" s="27"/>
    </row>
    <row r="369" spans="14:14" x14ac:dyDescent="0.25">
      <c r="N369" s="27"/>
    </row>
    <row r="370" spans="14:14" x14ac:dyDescent="0.25">
      <c r="N370" s="27"/>
    </row>
    <row r="371" spans="14:14" x14ac:dyDescent="0.25">
      <c r="N371" s="27"/>
    </row>
    <row r="372" spans="14:14" x14ac:dyDescent="0.25">
      <c r="N372" s="27"/>
    </row>
    <row r="373" spans="14:14" x14ac:dyDescent="0.25">
      <c r="N373" s="27"/>
    </row>
    <row r="374" spans="14:14" x14ac:dyDescent="0.25">
      <c r="N374" s="27"/>
    </row>
    <row r="375" spans="14:14" x14ac:dyDescent="0.25">
      <c r="N375" s="27"/>
    </row>
    <row r="376" spans="14:14" x14ac:dyDescent="0.25">
      <c r="N376" s="27"/>
    </row>
    <row r="377" spans="14:14" x14ac:dyDescent="0.25">
      <c r="N377" s="27"/>
    </row>
    <row r="378" spans="14:14" x14ac:dyDescent="0.25">
      <c r="N378" s="27"/>
    </row>
    <row r="379" spans="14:14" x14ac:dyDescent="0.25">
      <c r="N379" s="27"/>
    </row>
    <row r="380" spans="14:14" x14ac:dyDescent="0.25">
      <c r="N380" s="27"/>
    </row>
    <row r="381" spans="14:14" x14ac:dyDescent="0.25">
      <c r="N381" s="27"/>
    </row>
    <row r="382" spans="14:14" x14ac:dyDescent="0.25">
      <c r="N382" s="27"/>
    </row>
    <row r="383" spans="14:14" x14ac:dyDescent="0.25">
      <c r="N383" s="27"/>
    </row>
    <row r="384" spans="14:14" x14ac:dyDescent="0.25">
      <c r="N384" s="27"/>
    </row>
    <row r="385" spans="14:14" x14ac:dyDescent="0.25">
      <c r="N385" s="27"/>
    </row>
    <row r="386" spans="14:14" x14ac:dyDescent="0.25">
      <c r="N386" s="27"/>
    </row>
    <row r="387" spans="14:14" x14ac:dyDescent="0.25">
      <c r="N387" s="27"/>
    </row>
    <row r="388" spans="14:14" x14ac:dyDescent="0.25">
      <c r="N388" s="27"/>
    </row>
    <row r="389" spans="14:14" x14ac:dyDescent="0.25">
      <c r="N389" s="27"/>
    </row>
    <row r="390" spans="14:14" x14ac:dyDescent="0.25">
      <c r="N390" s="27"/>
    </row>
    <row r="391" spans="14:14" x14ac:dyDescent="0.25">
      <c r="N391" s="27"/>
    </row>
    <row r="392" spans="14:14" x14ac:dyDescent="0.25">
      <c r="N392" s="27"/>
    </row>
    <row r="393" spans="14:14" x14ac:dyDescent="0.25">
      <c r="N393" s="27"/>
    </row>
    <row r="394" spans="14:14" x14ac:dyDescent="0.25">
      <c r="N394" s="27"/>
    </row>
    <row r="395" spans="14:14" x14ac:dyDescent="0.25">
      <c r="N395" s="27"/>
    </row>
    <row r="396" spans="14:14" x14ac:dyDescent="0.25">
      <c r="N396" s="27"/>
    </row>
    <row r="397" spans="14:14" x14ac:dyDescent="0.25">
      <c r="N397" s="27"/>
    </row>
    <row r="398" spans="14:14" x14ac:dyDescent="0.25">
      <c r="N398" s="27"/>
    </row>
    <row r="399" spans="14:14" x14ac:dyDescent="0.25">
      <c r="N399" s="27"/>
    </row>
    <row r="400" spans="14:14" x14ac:dyDescent="0.25">
      <c r="N400" s="27"/>
    </row>
    <row r="401" spans="14:14" x14ac:dyDescent="0.25">
      <c r="N401" s="27"/>
    </row>
    <row r="402" spans="14:14" x14ac:dyDescent="0.25">
      <c r="N402" s="27"/>
    </row>
    <row r="403" spans="14:14" x14ac:dyDescent="0.25">
      <c r="N403" s="27"/>
    </row>
    <row r="404" spans="14:14" x14ac:dyDescent="0.25">
      <c r="N404" s="27"/>
    </row>
    <row r="405" spans="14:14" x14ac:dyDescent="0.25">
      <c r="N405" s="27"/>
    </row>
    <row r="406" spans="14:14" x14ac:dyDescent="0.25">
      <c r="N406" s="27"/>
    </row>
    <row r="407" spans="14:14" x14ac:dyDescent="0.25">
      <c r="N407" s="27"/>
    </row>
    <row r="408" spans="14:14" x14ac:dyDescent="0.25">
      <c r="N408" s="27"/>
    </row>
    <row r="409" spans="14:14" x14ac:dyDescent="0.25">
      <c r="N409" s="27"/>
    </row>
    <row r="410" spans="14:14" x14ac:dyDescent="0.25">
      <c r="N410" s="27"/>
    </row>
    <row r="411" spans="14:14" x14ac:dyDescent="0.25">
      <c r="N411" s="27"/>
    </row>
    <row r="412" spans="14:14" x14ac:dyDescent="0.25">
      <c r="N412" s="27"/>
    </row>
    <row r="413" spans="14:14" x14ac:dyDescent="0.25">
      <c r="N413" s="27"/>
    </row>
    <row r="414" spans="14:14" x14ac:dyDescent="0.25">
      <c r="N414" s="27"/>
    </row>
    <row r="415" spans="14:14" x14ac:dyDescent="0.25">
      <c r="N415" s="27"/>
    </row>
    <row r="416" spans="14:14" x14ac:dyDescent="0.25">
      <c r="N416" s="27"/>
    </row>
    <row r="417" spans="14:14" x14ac:dyDescent="0.25">
      <c r="N417" s="27"/>
    </row>
    <row r="418" spans="14:14" x14ac:dyDescent="0.25">
      <c r="N418" s="27"/>
    </row>
    <row r="419" spans="14:14" x14ac:dyDescent="0.25">
      <c r="N419" s="27"/>
    </row>
    <row r="420" spans="14:14" x14ac:dyDescent="0.25">
      <c r="N420" s="27"/>
    </row>
    <row r="421" spans="14:14" x14ac:dyDescent="0.25">
      <c r="N421" s="27"/>
    </row>
    <row r="422" spans="14:14" x14ac:dyDescent="0.25">
      <c r="N422" s="27"/>
    </row>
    <row r="423" spans="14:14" x14ac:dyDescent="0.25">
      <c r="N423" s="27"/>
    </row>
    <row r="424" spans="14:14" x14ac:dyDescent="0.25">
      <c r="N424" s="27"/>
    </row>
    <row r="425" spans="14:14" x14ac:dyDescent="0.25">
      <c r="N425" s="27"/>
    </row>
    <row r="426" spans="14:14" x14ac:dyDescent="0.25">
      <c r="N426" s="27"/>
    </row>
    <row r="427" spans="14:14" x14ac:dyDescent="0.25">
      <c r="N427" s="27"/>
    </row>
    <row r="428" spans="14:14" x14ac:dyDescent="0.25">
      <c r="N428" s="27"/>
    </row>
    <row r="429" spans="14:14" x14ac:dyDescent="0.25">
      <c r="N429" s="27"/>
    </row>
    <row r="430" spans="14:14" x14ac:dyDescent="0.25">
      <c r="N430" s="27"/>
    </row>
    <row r="431" spans="14:14" x14ac:dyDescent="0.25">
      <c r="N431" s="27"/>
    </row>
    <row r="432" spans="14:14" x14ac:dyDescent="0.25">
      <c r="N432" s="27"/>
    </row>
    <row r="433" spans="14:14" x14ac:dyDescent="0.25">
      <c r="N433" s="27"/>
    </row>
    <row r="434" spans="14:14" x14ac:dyDescent="0.25">
      <c r="N434" s="27"/>
    </row>
    <row r="435" spans="14:14" x14ac:dyDescent="0.25">
      <c r="N435" s="27"/>
    </row>
    <row r="436" spans="14:14" x14ac:dyDescent="0.25">
      <c r="N436" s="27"/>
    </row>
    <row r="437" spans="14:14" x14ac:dyDescent="0.25">
      <c r="N437" s="27"/>
    </row>
    <row r="438" spans="14:14" x14ac:dyDescent="0.25">
      <c r="N438" s="27"/>
    </row>
    <row r="439" spans="14:14" x14ac:dyDescent="0.25">
      <c r="N439" s="27"/>
    </row>
    <row r="440" spans="14:14" x14ac:dyDescent="0.25">
      <c r="N440" s="27"/>
    </row>
    <row r="441" spans="14:14" x14ac:dyDescent="0.25">
      <c r="N441" s="27"/>
    </row>
    <row r="442" spans="14:14" x14ac:dyDescent="0.25">
      <c r="N442" s="27"/>
    </row>
    <row r="443" spans="14:14" x14ac:dyDescent="0.25">
      <c r="N443" s="27"/>
    </row>
    <row r="444" spans="14:14" x14ac:dyDescent="0.25">
      <c r="N444" s="27"/>
    </row>
    <row r="445" spans="14:14" x14ac:dyDescent="0.25">
      <c r="N445" s="27"/>
    </row>
    <row r="446" spans="14:14" x14ac:dyDescent="0.25">
      <c r="N446" s="27"/>
    </row>
    <row r="447" spans="14:14" x14ac:dyDescent="0.25">
      <c r="N447" s="27"/>
    </row>
    <row r="448" spans="14:14" x14ac:dyDescent="0.25">
      <c r="N448" s="27"/>
    </row>
    <row r="449" spans="14:14" x14ac:dyDescent="0.25">
      <c r="N449" s="27"/>
    </row>
    <row r="450" spans="14:14" x14ac:dyDescent="0.25">
      <c r="N450" s="27"/>
    </row>
    <row r="451" spans="14:14" x14ac:dyDescent="0.25">
      <c r="N451" s="27"/>
    </row>
    <row r="452" spans="14:14" x14ac:dyDescent="0.25">
      <c r="N452" s="27"/>
    </row>
    <row r="453" spans="14:14" x14ac:dyDescent="0.25">
      <c r="N453" s="27"/>
    </row>
    <row r="454" spans="14:14" x14ac:dyDescent="0.25">
      <c r="N454" s="27"/>
    </row>
    <row r="455" spans="14:14" x14ac:dyDescent="0.25">
      <c r="N455" s="27"/>
    </row>
    <row r="456" spans="14:14" x14ac:dyDescent="0.25">
      <c r="N456" s="27"/>
    </row>
    <row r="457" spans="14:14" x14ac:dyDescent="0.25">
      <c r="N457" s="27"/>
    </row>
    <row r="458" spans="14:14" x14ac:dyDescent="0.25">
      <c r="N458" s="27"/>
    </row>
    <row r="459" spans="14:14" x14ac:dyDescent="0.25">
      <c r="N459" s="27"/>
    </row>
    <row r="460" spans="14:14" x14ac:dyDescent="0.25">
      <c r="N460" s="27"/>
    </row>
    <row r="461" spans="14:14" x14ac:dyDescent="0.25">
      <c r="N461" s="27"/>
    </row>
    <row r="462" spans="14:14" x14ac:dyDescent="0.25">
      <c r="N462" s="27"/>
    </row>
    <row r="463" spans="14:14" x14ac:dyDescent="0.25">
      <c r="N463" s="27"/>
    </row>
    <row r="464" spans="14:14" x14ac:dyDescent="0.25">
      <c r="N464" s="27"/>
    </row>
    <row r="465" spans="14:14" x14ac:dyDescent="0.25">
      <c r="N465" s="27"/>
    </row>
    <row r="466" spans="14:14" x14ac:dyDescent="0.25">
      <c r="N466" s="27"/>
    </row>
    <row r="467" spans="14:14" x14ac:dyDescent="0.25">
      <c r="N467" s="27"/>
    </row>
    <row r="468" spans="14:14" x14ac:dyDescent="0.25">
      <c r="N468" s="27"/>
    </row>
    <row r="469" spans="14:14" x14ac:dyDescent="0.25">
      <c r="N469" s="27"/>
    </row>
    <row r="470" spans="14:14" x14ac:dyDescent="0.25">
      <c r="N470" s="27"/>
    </row>
    <row r="471" spans="14:14" x14ac:dyDescent="0.25">
      <c r="N471" s="27"/>
    </row>
    <row r="472" spans="14:14" x14ac:dyDescent="0.25">
      <c r="N472" s="27"/>
    </row>
    <row r="473" spans="14:14" x14ac:dyDescent="0.25">
      <c r="N473" s="27"/>
    </row>
    <row r="474" spans="14:14" x14ac:dyDescent="0.25">
      <c r="N474" s="27"/>
    </row>
    <row r="475" spans="14:14" x14ac:dyDescent="0.25">
      <c r="N475" s="27"/>
    </row>
    <row r="476" spans="14:14" x14ac:dyDescent="0.25">
      <c r="N476" s="27"/>
    </row>
    <row r="477" spans="14:14" x14ac:dyDescent="0.25">
      <c r="N477" s="27"/>
    </row>
    <row r="478" spans="14:14" x14ac:dyDescent="0.25">
      <c r="N478" s="27"/>
    </row>
    <row r="479" spans="14:14" x14ac:dyDescent="0.25">
      <c r="N479" s="27"/>
    </row>
    <row r="480" spans="14:14" x14ac:dyDescent="0.25">
      <c r="N480" s="27"/>
    </row>
    <row r="481" spans="14:14" x14ac:dyDescent="0.25">
      <c r="N481" s="27"/>
    </row>
    <row r="482" spans="14:14" x14ac:dyDescent="0.25">
      <c r="N482" s="27"/>
    </row>
    <row r="483" spans="14:14" x14ac:dyDescent="0.25">
      <c r="N483" s="27"/>
    </row>
    <row r="484" spans="14:14" x14ac:dyDescent="0.25">
      <c r="N484" s="27"/>
    </row>
    <row r="485" spans="14:14" x14ac:dyDescent="0.25">
      <c r="N485" s="27"/>
    </row>
    <row r="486" spans="14:14" x14ac:dyDescent="0.25">
      <c r="N486" s="27"/>
    </row>
    <row r="487" spans="14:14" x14ac:dyDescent="0.25">
      <c r="N487" s="27"/>
    </row>
    <row r="488" spans="14:14" x14ac:dyDescent="0.25">
      <c r="N488" s="27"/>
    </row>
    <row r="489" spans="14:14" x14ac:dyDescent="0.25">
      <c r="N489" s="27"/>
    </row>
    <row r="490" spans="14:14" x14ac:dyDescent="0.25">
      <c r="N490" s="27"/>
    </row>
    <row r="491" spans="14:14" x14ac:dyDescent="0.25">
      <c r="N491" s="27"/>
    </row>
    <row r="492" spans="14:14" x14ac:dyDescent="0.25">
      <c r="N492" s="27"/>
    </row>
    <row r="493" spans="14:14" x14ac:dyDescent="0.25">
      <c r="N493" s="27"/>
    </row>
    <row r="494" spans="14:14" x14ac:dyDescent="0.25">
      <c r="N494" s="27"/>
    </row>
    <row r="495" spans="14:14" x14ac:dyDescent="0.25">
      <c r="N495" s="27"/>
    </row>
    <row r="496" spans="14:14" x14ac:dyDescent="0.25">
      <c r="N496" s="27"/>
    </row>
    <row r="497" spans="14:14" x14ac:dyDescent="0.25">
      <c r="N497" s="27"/>
    </row>
    <row r="498" spans="14:14" x14ac:dyDescent="0.25">
      <c r="N498" s="27"/>
    </row>
    <row r="499" spans="14:14" x14ac:dyDescent="0.25">
      <c r="N499" s="27"/>
    </row>
    <row r="500" spans="14:14" x14ac:dyDescent="0.25">
      <c r="N500" s="27"/>
    </row>
    <row r="501" spans="14:14" x14ac:dyDescent="0.25">
      <c r="N501" s="27"/>
    </row>
    <row r="502" spans="14:14" x14ac:dyDescent="0.25">
      <c r="N502" s="27"/>
    </row>
    <row r="503" spans="14:14" x14ac:dyDescent="0.25">
      <c r="N503" s="27"/>
    </row>
    <row r="504" spans="14:14" x14ac:dyDescent="0.25">
      <c r="N504" s="27"/>
    </row>
    <row r="505" spans="14:14" x14ac:dyDescent="0.25">
      <c r="N505" s="27"/>
    </row>
    <row r="506" spans="14:14" x14ac:dyDescent="0.25">
      <c r="N506" s="27"/>
    </row>
    <row r="507" spans="14:14" x14ac:dyDescent="0.25">
      <c r="N507" s="27"/>
    </row>
    <row r="508" spans="14:14" x14ac:dyDescent="0.25">
      <c r="N508" s="27"/>
    </row>
    <row r="509" spans="14:14" x14ac:dyDescent="0.25">
      <c r="N509" s="27"/>
    </row>
    <row r="510" spans="14:14" x14ac:dyDescent="0.25">
      <c r="N510" s="27"/>
    </row>
    <row r="511" spans="14:14" x14ac:dyDescent="0.25">
      <c r="N511" s="27"/>
    </row>
    <row r="512" spans="14:14" x14ac:dyDescent="0.25">
      <c r="N512" s="27"/>
    </row>
    <row r="513" spans="14:14" x14ac:dyDescent="0.25">
      <c r="N513" s="27"/>
    </row>
    <row r="514" spans="14:14" x14ac:dyDescent="0.25">
      <c r="N514" s="27"/>
    </row>
    <row r="515" spans="14:14" x14ac:dyDescent="0.25">
      <c r="N515" s="27"/>
    </row>
    <row r="516" spans="14:14" x14ac:dyDescent="0.25">
      <c r="N516" s="27"/>
    </row>
    <row r="517" spans="14:14" x14ac:dyDescent="0.25">
      <c r="N517" s="27"/>
    </row>
    <row r="518" spans="14:14" x14ac:dyDescent="0.25">
      <c r="N518" s="27"/>
    </row>
    <row r="519" spans="14:14" x14ac:dyDescent="0.25">
      <c r="N519" s="27"/>
    </row>
    <row r="520" spans="14:14" x14ac:dyDescent="0.25">
      <c r="N520" s="27"/>
    </row>
    <row r="521" spans="14:14" x14ac:dyDescent="0.25">
      <c r="N521" s="27"/>
    </row>
    <row r="522" spans="14:14" x14ac:dyDescent="0.25">
      <c r="N522" s="27"/>
    </row>
    <row r="523" spans="14:14" x14ac:dyDescent="0.25">
      <c r="N523" s="27"/>
    </row>
    <row r="524" spans="14:14" x14ac:dyDescent="0.25">
      <c r="N524" s="27"/>
    </row>
    <row r="525" spans="14:14" x14ac:dyDescent="0.25">
      <c r="N525" s="27"/>
    </row>
    <row r="526" spans="14:14" x14ac:dyDescent="0.25">
      <c r="N526" s="27"/>
    </row>
    <row r="527" spans="14:14" x14ac:dyDescent="0.25">
      <c r="N527" s="27"/>
    </row>
    <row r="528" spans="14:14" x14ac:dyDescent="0.25">
      <c r="N528" s="27"/>
    </row>
    <row r="529" spans="14:14" x14ac:dyDescent="0.25">
      <c r="N529" s="27"/>
    </row>
    <row r="530" spans="14:14" x14ac:dyDescent="0.25">
      <c r="N530" s="27"/>
    </row>
    <row r="531" spans="14:14" x14ac:dyDescent="0.25">
      <c r="N531" s="27"/>
    </row>
    <row r="532" spans="14:14" x14ac:dyDescent="0.25">
      <c r="N532" s="27"/>
    </row>
    <row r="533" spans="14:14" x14ac:dyDescent="0.25">
      <c r="N533" s="27"/>
    </row>
    <row r="534" spans="14:14" x14ac:dyDescent="0.25">
      <c r="N534" s="27"/>
    </row>
    <row r="535" spans="14:14" x14ac:dyDescent="0.25">
      <c r="N535" s="27"/>
    </row>
    <row r="536" spans="14:14" x14ac:dyDescent="0.25">
      <c r="N536" s="27"/>
    </row>
    <row r="537" spans="14:14" x14ac:dyDescent="0.25">
      <c r="N537" s="27"/>
    </row>
    <row r="538" spans="14:14" x14ac:dyDescent="0.25">
      <c r="N538" s="27"/>
    </row>
    <row r="539" spans="14:14" x14ac:dyDescent="0.25">
      <c r="N539" s="27"/>
    </row>
    <row r="540" spans="14:14" x14ac:dyDescent="0.25">
      <c r="N540" s="27"/>
    </row>
    <row r="541" spans="14:14" x14ac:dyDescent="0.25">
      <c r="N541" s="27"/>
    </row>
    <row r="542" spans="14:14" x14ac:dyDescent="0.25">
      <c r="N542" s="27"/>
    </row>
    <row r="543" spans="14:14" x14ac:dyDescent="0.25">
      <c r="N543" s="27"/>
    </row>
    <row r="544" spans="14:14" x14ac:dyDescent="0.25">
      <c r="N544" s="27"/>
    </row>
    <row r="545" spans="14:14" x14ac:dyDescent="0.25">
      <c r="N545" s="27"/>
    </row>
    <row r="546" spans="14:14" x14ac:dyDescent="0.25">
      <c r="N546" s="27"/>
    </row>
    <row r="547" spans="14:14" x14ac:dyDescent="0.25">
      <c r="N547" s="27"/>
    </row>
    <row r="548" spans="14:14" x14ac:dyDescent="0.25">
      <c r="N548" s="27"/>
    </row>
    <row r="549" spans="14:14" x14ac:dyDescent="0.25">
      <c r="N549" s="27"/>
    </row>
    <row r="550" spans="14:14" x14ac:dyDescent="0.25">
      <c r="N550" s="27"/>
    </row>
    <row r="551" spans="14:14" x14ac:dyDescent="0.25">
      <c r="N551" s="27"/>
    </row>
    <row r="552" spans="14:14" x14ac:dyDescent="0.25">
      <c r="N552" s="27"/>
    </row>
    <row r="553" spans="14:14" x14ac:dyDescent="0.25">
      <c r="N553" s="27"/>
    </row>
    <row r="554" spans="14:14" x14ac:dyDescent="0.25">
      <c r="N554" s="27"/>
    </row>
    <row r="555" spans="14:14" x14ac:dyDescent="0.25">
      <c r="N555" s="27"/>
    </row>
    <row r="556" spans="14:14" x14ac:dyDescent="0.25">
      <c r="N556" s="27"/>
    </row>
    <row r="557" spans="14:14" x14ac:dyDescent="0.25">
      <c r="N557" s="27"/>
    </row>
    <row r="558" spans="14:14" x14ac:dyDescent="0.25">
      <c r="N558" s="27"/>
    </row>
    <row r="559" spans="14:14" x14ac:dyDescent="0.25">
      <c r="N559" s="27"/>
    </row>
    <row r="560" spans="14:14" x14ac:dyDescent="0.25">
      <c r="N560" s="27"/>
    </row>
    <row r="561" spans="14:14" x14ac:dyDescent="0.25">
      <c r="N561" s="27"/>
    </row>
    <row r="562" spans="14:14" x14ac:dyDescent="0.25">
      <c r="N562" s="27"/>
    </row>
    <row r="563" spans="14:14" x14ac:dyDescent="0.25">
      <c r="N563" s="27"/>
    </row>
    <row r="564" spans="14:14" x14ac:dyDescent="0.25">
      <c r="N564" s="27"/>
    </row>
    <row r="565" spans="14:14" x14ac:dyDescent="0.25">
      <c r="N565" s="27"/>
    </row>
    <row r="566" spans="14:14" x14ac:dyDescent="0.25">
      <c r="N566" s="27"/>
    </row>
    <row r="567" spans="14:14" x14ac:dyDescent="0.25">
      <c r="N567" s="27"/>
    </row>
    <row r="568" spans="14:14" x14ac:dyDescent="0.25">
      <c r="N568" s="27"/>
    </row>
    <row r="569" spans="14:14" x14ac:dyDescent="0.25">
      <c r="N569" s="27"/>
    </row>
    <row r="570" spans="14:14" x14ac:dyDescent="0.25">
      <c r="N570" s="27"/>
    </row>
    <row r="571" spans="14:14" x14ac:dyDescent="0.25">
      <c r="N571" s="27"/>
    </row>
    <row r="572" spans="14:14" x14ac:dyDescent="0.25">
      <c r="N572" s="27"/>
    </row>
    <row r="573" spans="14:14" x14ac:dyDescent="0.25">
      <c r="N573" s="27"/>
    </row>
    <row r="574" spans="14:14" x14ac:dyDescent="0.25">
      <c r="N574" s="27"/>
    </row>
    <row r="575" spans="14:14" x14ac:dyDescent="0.25">
      <c r="N575" s="27"/>
    </row>
    <row r="576" spans="14:14" x14ac:dyDescent="0.25">
      <c r="N576" s="27"/>
    </row>
    <row r="577" spans="14:14" x14ac:dyDescent="0.25">
      <c r="N577" s="27"/>
    </row>
    <row r="578" spans="14:14" x14ac:dyDescent="0.25">
      <c r="N578" s="27"/>
    </row>
    <row r="579" spans="14:14" x14ac:dyDescent="0.25">
      <c r="N579" s="27"/>
    </row>
    <row r="580" spans="14:14" x14ac:dyDescent="0.25">
      <c r="N580" s="27"/>
    </row>
    <row r="581" spans="14:14" x14ac:dyDescent="0.25">
      <c r="N581" s="27"/>
    </row>
    <row r="582" spans="14:14" x14ac:dyDescent="0.25">
      <c r="N582" s="27"/>
    </row>
    <row r="583" spans="14:14" x14ac:dyDescent="0.25">
      <c r="N583" s="27"/>
    </row>
    <row r="584" spans="14:14" x14ac:dyDescent="0.25">
      <c r="N584" s="27"/>
    </row>
    <row r="585" spans="14:14" x14ac:dyDescent="0.25">
      <c r="N585" s="27"/>
    </row>
    <row r="586" spans="14:14" x14ac:dyDescent="0.25">
      <c r="N586" s="27"/>
    </row>
    <row r="587" spans="14:14" x14ac:dyDescent="0.25">
      <c r="N587" s="27"/>
    </row>
    <row r="588" spans="14:14" x14ac:dyDescent="0.25">
      <c r="N588" s="27"/>
    </row>
    <row r="589" spans="14:14" x14ac:dyDescent="0.25">
      <c r="N589" s="27"/>
    </row>
    <row r="590" spans="14:14" x14ac:dyDescent="0.25">
      <c r="N590" s="27"/>
    </row>
    <row r="591" spans="14:14" x14ac:dyDescent="0.25">
      <c r="N591" s="27"/>
    </row>
    <row r="592" spans="14:14" x14ac:dyDescent="0.25">
      <c r="N592" s="27"/>
    </row>
    <row r="593" spans="14:14" x14ac:dyDescent="0.25">
      <c r="N593" s="27"/>
    </row>
    <row r="594" spans="14:14" x14ac:dyDescent="0.25">
      <c r="N594" s="27"/>
    </row>
    <row r="595" spans="14:14" x14ac:dyDescent="0.25">
      <c r="N595" s="27"/>
    </row>
    <row r="596" spans="14:14" x14ac:dyDescent="0.25">
      <c r="N596" s="27"/>
    </row>
    <row r="597" spans="14:14" x14ac:dyDescent="0.25">
      <c r="N597" s="27"/>
    </row>
    <row r="598" spans="14:14" x14ac:dyDescent="0.25">
      <c r="N598" s="27"/>
    </row>
    <row r="599" spans="14:14" x14ac:dyDescent="0.25">
      <c r="N599" s="27"/>
    </row>
    <row r="600" spans="14:14" x14ac:dyDescent="0.25">
      <c r="N600" s="27"/>
    </row>
    <row r="601" spans="14:14" x14ac:dyDescent="0.25">
      <c r="N601" s="27"/>
    </row>
    <row r="602" spans="14:14" x14ac:dyDescent="0.25">
      <c r="N602" s="27"/>
    </row>
    <row r="603" spans="14:14" x14ac:dyDescent="0.25">
      <c r="N603" s="27"/>
    </row>
    <row r="604" spans="14:14" x14ac:dyDescent="0.25">
      <c r="N604" s="27"/>
    </row>
    <row r="605" spans="14:14" x14ac:dyDescent="0.25">
      <c r="N605" s="27"/>
    </row>
    <row r="606" spans="14:14" x14ac:dyDescent="0.25">
      <c r="N606" s="27"/>
    </row>
    <row r="607" spans="14:14" x14ac:dyDescent="0.25">
      <c r="N607" s="27"/>
    </row>
    <row r="608" spans="14:14" x14ac:dyDescent="0.25">
      <c r="N608" s="27"/>
    </row>
    <row r="609" spans="14:14" x14ac:dyDescent="0.25">
      <c r="N609" s="27"/>
    </row>
    <row r="610" spans="14:14" x14ac:dyDescent="0.25">
      <c r="N610" s="27"/>
    </row>
    <row r="611" spans="14:14" x14ac:dyDescent="0.25">
      <c r="N611" s="27"/>
    </row>
    <row r="612" spans="14:14" x14ac:dyDescent="0.25">
      <c r="N612" s="27"/>
    </row>
    <row r="613" spans="14:14" x14ac:dyDescent="0.25">
      <c r="N613" s="27"/>
    </row>
    <row r="614" spans="14:14" x14ac:dyDescent="0.25">
      <c r="N614" s="27"/>
    </row>
    <row r="615" spans="14:14" x14ac:dyDescent="0.25">
      <c r="N615" s="27"/>
    </row>
    <row r="616" spans="14:14" x14ac:dyDescent="0.25">
      <c r="N616" s="27"/>
    </row>
    <row r="617" spans="14:14" x14ac:dyDescent="0.25">
      <c r="N617" s="27"/>
    </row>
    <row r="618" spans="14:14" x14ac:dyDescent="0.25">
      <c r="N618" s="27"/>
    </row>
    <row r="619" spans="14:14" x14ac:dyDescent="0.25">
      <c r="N619" s="27"/>
    </row>
    <row r="620" spans="14:14" x14ac:dyDescent="0.25">
      <c r="N620" s="27"/>
    </row>
    <row r="621" spans="14:14" x14ac:dyDescent="0.25">
      <c r="N621" s="27"/>
    </row>
    <row r="622" spans="14:14" x14ac:dyDescent="0.25">
      <c r="N622" s="27"/>
    </row>
    <row r="623" spans="14:14" x14ac:dyDescent="0.25">
      <c r="N623" s="27"/>
    </row>
    <row r="624" spans="14:14" x14ac:dyDescent="0.25">
      <c r="N624" s="27"/>
    </row>
    <row r="625" spans="14:14" x14ac:dyDescent="0.25">
      <c r="N625" s="27"/>
    </row>
    <row r="626" spans="14:14" x14ac:dyDescent="0.25">
      <c r="N626" s="27"/>
    </row>
    <row r="627" spans="14:14" x14ac:dyDescent="0.25">
      <c r="N627" s="27"/>
    </row>
    <row r="628" spans="14:14" x14ac:dyDescent="0.25">
      <c r="N628" s="27"/>
    </row>
    <row r="629" spans="14:14" x14ac:dyDescent="0.25">
      <c r="N629" s="27"/>
    </row>
    <row r="630" spans="14:14" x14ac:dyDescent="0.25">
      <c r="N630" s="27"/>
    </row>
    <row r="631" spans="14:14" x14ac:dyDescent="0.25">
      <c r="N631" s="27"/>
    </row>
    <row r="632" spans="14:14" x14ac:dyDescent="0.25">
      <c r="N632" s="27"/>
    </row>
    <row r="633" spans="14:14" x14ac:dyDescent="0.25">
      <c r="N633" s="27"/>
    </row>
    <row r="634" spans="14:14" x14ac:dyDescent="0.25">
      <c r="N634" s="27"/>
    </row>
    <row r="635" spans="14:14" x14ac:dyDescent="0.25">
      <c r="N635" s="27"/>
    </row>
    <row r="636" spans="14:14" x14ac:dyDescent="0.25">
      <c r="N636" s="27"/>
    </row>
    <row r="637" spans="14:14" x14ac:dyDescent="0.25">
      <c r="N637" s="27"/>
    </row>
    <row r="638" spans="14:14" x14ac:dyDescent="0.25">
      <c r="N638" s="27"/>
    </row>
    <row r="639" spans="14:14" x14ac:dyDescent="0.25">
      <c r="N639" s="27"/>
    </row>
    <row r="640" spans="14:14" x14ac:dyDescent="0.25">
      <c r="N640" s="27"/>
    </row>
    <row r="641" spans="14:14" x14ac:dyDescent="0.25">
      <c r="N641" s="27"/>
    </row>
    <row r="642" spans="14:14" x14ac:dyDescent="0.25">
      <c r="N642" s="27"/>
    </row>
    <row r="643" spans="14:14" x14ac:dyDescent="0.25">
      <c r="N643" s="27"/>
    </row>
    <row r="644" spans="14:14" x14ac:dyDescent="0.25">
      <c r="N644" s="27"/>
    </row>
    <row r="645" spans="14:14" x14ac:dyDescent="0.25">
      <c r="N645" s="27"/>
    </row>
    <row r="646" spans="14:14" x14ac:dyDescent="0.25">
      <c r="N646" s="27"/>
    </row>
    <row r="647" spans="14:14" x14ac:dyDescent="0.25">
      <c r="N647" s="27"/>
    </row>
    <row r="648" spans="14:14" x14ac:dyDescent="0.25">
      <c r="N648" s="27"/>
    </row>
    <row r="649" spans="14:14" x14ac:dyDescent="0.25">
      <c r="N649" s="27"/>
    </row>
    <row r="650" spans="14:14" x14ac:dyDescent="0.25">
      <c r="N650" s="27"/>
    </row>
    <row r="651" spans="14:14" x14ac:dyDescent="0.25">
      <c r="N651" s="27"/>
    </row>
    <row r="652" spans="14:14" x14ac:dyDescent="0.25">
      <c r="N652" s="27"/>
    </row>
    <row r="653" spans="14:14" x14ac:dyDescent="0.25">
      <c r="N653" s="27"/>
    </row>
    <row r="654" spans="14:14" x14ac:dyDescent="0.25">
      <c r="N654" s="27"/>
    </row>
    <row r="655" spans="14:14" x14ac:dyDescent="0.25">
      <c r="N655" s="27"/>
    </row>
    <row r="656" spans="14:14" x14ac:dyDescent="0.25">
      <c r="N656" s="27"/>
    </row>
    <row r="657" spans="14:14" x14ac:dyDescent="0.25">
      <c r="N657" s="27"/>
    </row>
    <row r="658" spans="14:14" x14ac:dyDescent="0.25">
      <c r="N658" s="27"/>
    </row>
    <row r="659" spans="14:14" x14ac:dyDescent="0.25">
      <c r="N659" s="27"/>
    </row>
    <row r="660" spans="14:14" x14ac:dyDescent="0.25">
      <c r="N660" s="27"/>
    </row>
    <row r="661" spans="14:14" x14ac:dyDescent="0.25">
      <c r="N661" s="27"/>
    </row>
    <row r="662" spans="14:14" x14ac:dyDescent="0.25">
      <c r="N662" s="27"/>
    </row>
    <row r="663" spans="14:14" x14ac:dyDescent="0.25">
      <c r="N663" s="27"/>
    </row>
    <row r="664" spans="14:14" x14ac:dyDescent="0.25">
      <c r="N664" s="27"/>
    </row>
    <row r="665" spans="14:14" x14ac:dyDescent="0.25">
      <c r="N665" s="27"/>
    </row>
    <row r="666" spans="14:14" x14ac:dyDescent="0.25">
      <c r="N666" s="27"/>
    </row>
    <row r="667" spans="14:14" x14ac:dyDescent="0.25">
      <c r="N667" s="27"/>
    </row>
    <row r="668" spans="14:14" x14ac:dyDescent="0.25">
      <c r="N668" s="27"/>
    </row>
    <row r="669" spans="14:14" x14ac:dyDescent="0.25">
      <c r="N669" s="27"/>
    </row>
    <row r="670" spans="14:14" x14ac:dyDescent="0.25">
      <c r="N670" s="27"/>
    </row>
    <row r="671" spans="14:14" x14ac:dyDescent="0.25">
      <c r="N671" s="27"/>
    </row>
    <row r="672" spans="14:14" x14ac:dyDescent="0.25">
      <c r="N672" s="27"/>
    </row>
    <row r="673" spans="14:14" x14ac:dyDescent="0.25">
      <c r="N673" s="27"/>
    </row>
    <row r="674" spans="14:14" x14ac:dyDescent="0.25">
      <c r="N674" s="27"/>
    </row>
    <row r="675" spans="14:14" x14ac:dyDescent="0.25">
      <c r="N675" s="27"/>
    </row>
    <row r="676" spans="14:14" x14ac:dyDescent="0.25">
      <c r="N676" s="27"/>
    </row>
    <row r="677" spans="14:14" x14ac:dyDescent="0.25">
      <c r="N677" s="27"/>
    </row>
    <row r="678" spans="14:14" x14ac:dyDescent="0.25">
      <c r="N678" s="27"/>
    </row>
    <row r="679" spans="14:14" x14ac:dyDescent="0.25">
      <c r="N679" s="27"/>
    </row>
    <row r="680" spans="14:14" x14ac:dyDescent="0.25">
      <c r="N680" s="27"/>
    </row>
    <row r="681" spans="14:14" x14ac:dyDescent="0.25">
      <c r="N681" s="27"/>
    </row>
    <row r="682" spans="14:14" x14ac:dyDescent="0.25">
      <c r="N682" s="27"/>
    </row>
    <row r="683" spans="14:14" x14ac:dyDescent="0.25">
      <c r="N683" s="27"/>
    </row>
    <row r="684" spans="14:14" x14ac:dyDescent="0.25">
      <c r="N684" s="27"/>
    </row>
    <row r="685" spans="14:14" x14ac:dyDescent="0.25">
      <c r="N685" s="27"/>
    </row>
    <row r="686" spans="14:14" x14ac:dyDescent="0.25">
      <c r="N686" s="27"/>
    </row>
    <row r="687" spans="14:14" x14ac:dyDescent="0.25">
      <c r="N687" s="27"/>
    </row>
    <row r="688" spans="14:14" x14ac:dyDescent="0.25">
      <c r="N688" s="27"/>
    </row>
    <row r="689" spans="14:14" x14ac:dyDescent="0.25">
      <c r="N689" s="27"/>
    </row>
    <row r="690" spans="14:14" x14ac:dyDescent="0.25">
      <c r="N690" s="27"/>
    </row>
    <row r="691" spans="14:14" x14ac:dyDescent="0.25">
      <c r="N691" s="27"/>
    </row>
    <row r="692" spans="14:14" x14ac:dyDescent="0.25">
      <c r="N692" s="27"/>
    </row>
    <row r="693" spans="14:14" x14ac:dyDescent="0.25">
      <c r="N693" s="27"/>
    </row>
    <row r="694" spans="14:14" x14ac:dyDescent="0.25">
      <c r="N694" s="27"/>
    </row>
    <row r="695" spans="14:14" x14ac:dyDescent="0.25">
      <c r="N695" s="27"/>
    </row>
    <row r="696" spans="14:14" x14ac:dyDescent="0.25">
      <c r="N696" s="27"/>
    </row>
    <row r="697" spans="14:14" x14ac:dyDescent="0.25">
      <c r="N697" s="27"/>
    </row>
    <row r="698" spans="14:14" x14ac:dyDescent="0.25">
      <c r="N698" s="27"/>
    </row>
    <row r="699" spans="14:14" x14ac:dyDescent="0.25">
      <c r="N699" s="27"/>
    </row>
    <row r="700" spans="14:14" x14ac:dyDescent="0.25">
      <c r="N700" s="27"/>
    </row>
    <row r="701" spans="14:14" x14ac:dyDescent="0.25">
      <c r="N701" s="27"/>
    </row>
    <row r="702" spans="14:14" x14ac:dyDescent="0.25">
      <c r="N702" s="27"/>
    </row>
    <row r="703" spans="14:14" x14ac:dyDescent="0.25">
      <c r="N703" s="27"/>
    </row>
    <row r="704" spans="14:14" x14ac:dyDescent="0.25">
      <c r="N704" s="27"/>
    </row>
    <row r="705" spans="14:14" x14ac:dyDescent="0.25">
      <c r="N705" s="27"/>
    </row>
    <row r="706" spans="14:14" x14ac:dyDescent="0.25">
      <c r="N706" s="27"/>
    </row>
    <row r="707" spans="14:14" x14ac:dyDescent="0.25">
      <c r="N707" s="27"/>
    </row>
    <row r="708" spans="14:14" x14ac:dyDescent="0.25">
      <c r="N708" s="27"/>
    </row>
    <row r="709" spans="14:14" x14ac:dyDescent="0.25">
      <c r="N709" s="27"/>
    </row>
    <row r="710" spans="14:14" x14ac:dyDescent="0.25">
      <c r="N710" s="27"/>
    </row>
    <row r="711" spans="14:14" x14ac:dyDescent="0.25">
      <c r="N711" s="27"/>
    </row>
    <row r="712" spans="14:14" x14ac:dyDescent="0.25">
      <c r="N712" s="27"/>
    </row>
    <row r="713" spans="14:14" x14ac:dyDescent="0.25">
      <c r="N713" s="27"/>
    </row>
    <row r="714" spans="14:14" x14ac:dyDescent="0.25">
      <c r="N714" s="27"/>
    </row>
    <row r="715" spans="14:14" x14ac:dyDescent="0.25">
      <c r="N715" s="27"/>
    </row>
    <row r="716" spans="14:14" x14ac:dyDescent="0.25">
      <c r="N716" s="27"/>
    </row>
    <row r="717" spans="14:14" x14ac:dyDescent="0.25">
      <c r="N717" s="27"/>
    </row>
    <row r="718" spans="14:14" x14ac:dyDescent="0.25">
      <c r="N718" s="27"/>
    </row>
    <row r="719" spans="14:14" x14ac:dyDescent="0.25">
      <c r="N719" s="27"/>
    </row>
    <row r="720" spans="14:14" x14ac:dyDescent="0.25">
      <c r="N720" s="27"/>
    </row>
    <row r="721" spans="14:14" x14ac:dyDescent="0.25">
      <c r="N721" s="27"/>
    </row>
    <row r="722" spans="14:14" x14ac:dyDescent="0.25">
      <c r="N722" s="27"/>
    </row>
    <row r="723" spans="14:14" x14ac:dyDescent="0.25">
      <c r="N723" s="27"/>
    </row>
    <row r="724" spans="14:14" x14ac:dyDescent="0.25">
      <c r="N724" s="27"/>
    </row>
    <row r="725" spans="14:14" x14ac:dyDescent="0.25">
      <c r="N725" s="27"/>
    </row>
    <row r="726" spans="14:14" x14ac:dyDescent="0.25">
      <c r="N726" s="27"/>
    </row>
    <row r="727" spans="14:14" x14ac:dyDescent="0.25">
      <c r="N727" s="27"/>
    </row>
    <row r="728" spans="14:14" x14ac:dyDescent="0.25">
      <c r="N728" s="27"/>
    </row>
    <row r="729" spans="14:14" x14ac:dyDescent="0.25">
      <c r="N729" s="27"/>
    </row>
    <row r="730" spans="14:14" x14ac:dyDescent="0.25">
      <c r="N730" s="27"/>
    </row>
    <row r="731" spans="14:14" x14ac:dyDescent="0.25">
      <c r="N731" s="27"/>
    </row>
    <row r="732" spans="14:14" x14ac:dyDescent="0.25">
      <c r="N732" s="27"/>
    </row>
    <row r="733" spans="14:14" x14ac:dyDescent="0.25">
      <c r="N733" s="27"/>
    </row>
    <row r="734" spans="14:14" x14ac:dyDescent="0.25">
      <c r="N734" s="27"/>
    </row>
    <row r="735" spans="14:14" x14ac:dyDescent="0.25">
      <c r="N735" s="27"/>
    </row>
    <row r="736" spans="14:14" x14ac:dyDescent="0.25">
      <c r="N736" s="27"/>
    </row>
    <row r="737" spans="14:14" x14ac:dyDescent="0.25">
      <c r="N737" s="27"/>
    </row>
    <row r="738" spans="14:14" x14ac:dyDescent="0.25">
      <c r="N738" s="27"/>
    </row>
    <row r="739" spans="14:14" x14ac:dyDescent="0.25">
      <c r="N739" s="27"/>
    </row>
    <row r="740" spans="14:14" x14ac:dyDescent="0.25">
      <c r="N740" s="27"/>
    </row>
    <row r="741" spans="14:14" x14ac:dyDescent="0.25">
      <c r="N741" s="27"/>
    </row>
    <row r="742" spans="14:14" x14ac:dyDescent="0.25">
      <c r="N742" s="27"/>
    </row>
    <row r="743" spans="14:14" x14ac:dyDescent="0.25">
      <c r="N743" s="27"/>
    </row>
    <row r="744" spans="14:14" x14ac:dyDescent="0.25">
      <c r="N744" s="27"/>
    </row>
    <row r="745" spans="14:14" x14ac:dyDescent="0.25">
      <c r="N745" s="27"/>
    </row>
    <row r="746" spans="14:14" x14ac:dyDescent="0.25">
      <c r="N746" s="27"/>
    </row>
    <row r="747" spans="14:14" x14ac:dyDescent="0.25">
      <c r="N747" s="27"/>
    </row>
    <row r="748" spans="14:14" x14ac:dyDescent="0.25">
      <c r="N748" s="27"/>
    </row>
    <row r="749" spans="14:14" x14ac:dyDescent="0.25">
      <c r="N749" s="27"/>
    </row>
    <row r="750" spans="14:14" x14ac:dyDescent="0.25">
      <c r="N750" s="27"/>
    </row>
    <row r="751" spans="14:14" x14ac:dyDescent="0.25">
      <c r="N751" s="27"/>
    </row>
    <row r="752" spans="14:14" x14ac:dyDescent="0.25">
      <c r="N752" s="27"/>
    </row>
    <row r="753" spans="14:14" x14ac:dyDescent="0.25">
      <c r="N753" s="27"/>
    </row>
    <row r="754" spans="14:14" x14ac:dyDescent="0.25">
      <c r="N754" s="27"/>
    </row>
    <row r="755" spans="14:14" x14ac:dyDescent="0.25">
      <c r="N755" s="27"/>
    </row>
    <row r="756" spans="14:14" x14ac:dyDescent="0.25">
      <c r="N756" s="27"/>
    </row>
    <row r="757" spans="14:14" x14ac:dyDescent="0.25">
      <c r="N757" s="27"/>
    </row>
    <row r="758" spans="14:14" x14ac:dyDescent="0.25">
      <c r="N758" s="27"/>
    </row>
    <row r="759" spans="14:14" x14ac:dyDescent="0.25">
      <c r="N759" s="27"/>
    </row>
    <row r="760" spans="14:14" x14ac:dyDescent="0.25">
      <c r="N760" s="27"/>
    </row>
    <row r="761" spans="14:14" x14ac:dyDescent="0.25">
      <c r="N761" s="27"/>
    </row>
    <row r="762" spans="14:14" x14ac:dyDescent="0.25">
      <c r="N762" s="27"/>
    </row>
    <row r="763" spans="14:14" x14ac:dyDescent="0.25">
      <c r="N763" s="27"/>
    </row>
    <row r="764" spans="14:14" x14ac:dyDescent="0.25">
      <c r="N764" s="27"/>
    </row>
    <row r="765" spans="14:14" x14ac:dyDescent="0.25">
      <c r="N765" s="27"/>
    </row>
    <row r="766" spans="14:14" x14ac:dyDescent="0.25">
      <c r="N766" s="27"/>
    </row>
    <row r="767" spans="14:14" x14ac:dyDescent="0.25">
      <c r="N767" s="27"/>
    </row>
    <row r="768" spans="14:14" x14ac:dyDescent="0.25">
      <c r="N768" s="27"/>
    </row>
    <row r="769" spans="14:14" x14ac:dyDescent="0.25">
      <c r="N769" s="27"/>
    </row>
    <row r="770" spans="14:14" x14ac:dyDescent="0.25">
      <c r="N770" s="27"/>
    </row>
    <row r="771" spans="14:14" x14ac:dyDescent="0.25">
      <c r="N771" s="27"/>
    </row>
    <row r="772" spans="14:14" x14ac:dyDescent="0.25">
      <c r="N772" s="27"/>
    </row>
    <row r="773" spans="14:14" x14ac:dyDescent="0.25">
      <c r="N773" s="27"/>
    </row>
    <row r="774" spans="14:14" x14ac:dyDescent="0.25">
      <c r="N774" s="27"/>
    </row>
    <row r="775" spans="14:14" x14ac:dyDescent="0.25">
      <c r="N775" s="27"/>
    </row>
    <row r="776" spans="14:14" x14ac:dyDescent="0.25">
      <c r="N776" s="27"/>
    </row>
    <row r="777" spans="14:14" x14ac:dyDescent="0.25">
      <c r="N777" s="27"/>
    </row>
    <row r="778" spans="14:14" x14ac:dyDescent="0.25">
      <c r="N778" s="27"/>
    </row>
    <row r="779" spans="14:14" x14ac:dyDescent="0.25">
      <c r="N779" s="27"/>
    </row>
    <row r="780" spans="14:14" x14ac:dyDescent="0.25">
      <c r="N780" s="27"/>
    </row>
    <row r="781" spans="14:14" x14ac:dyDescent="0.25">
      <c r="N781" s="27"/>
    </row>
    <row r="782" spans="14:14" x14ac:dyDescent="0.25">
      <c r="N782" s="27"/>
    </row>
    <row r="783" spans="14:14" x14ac:dyDescent="0.25">
      <c r="N783" s="27"/>
    </row>
    <row r="784" spans="14:14" x14ac:dyDescent="0.25">
      <c r="N784" s="27"/>
    </row>
    <row r="785" spans="14:14" x14ac:dyDescent="0.25">
      <c r="N785" s="27"/>
    </row>
    <row r="786" spans="14:14" x14ac:dyDescent="0.25">
      <c r="N786" s="27"/>
    </row>
    <row r="787" spans="14:14" x14ac:dyDescent="0.25">
      <c r="N787" s="27"/>
    </row>
    <row r="788" spans="14:14" x14ac:dyDescent="0.25">
      <c r="N788" s="27"/>
    </row>
    <row r="789" spans="14:14" x14ac:dyDescent="0.25">
      <c r="N789" s="27"/>
    </row>
    <row r="790" spans="14:14" x14ac:dyDescent="0.25">
      <c r="N790" s="27"/>
    </row>
    <row r="791" spans="14:14" x14ac:dyDescent="0.25">
      <c r="N791" s="27"/>
    </row>
    <row r="792" spans="14:14" x14ac:dyDescent="0.25">
      <c r="N792" s="27"/>
    </row>
    <row r="793" spans="14:14" x14ac:dyDescent="0.25">
      <c r="N793" s="27"/>
    </row>
    <row r="794" spans="14:14" x14ac:dyDescent="0.25">
      <c r="N794" s="27"/>
    </row>
    <row r="795" spans="14:14" x14ac:dyDescent="0.25">
      <c r="N795" s="27"/>
    </row>
    <row r="796" spans="14:14" x14ac:dyDescent="0.25">
      <c r="N796" s="27"/>
    </row>
    <row r="797" spans="14:14" x14ac:dyDescent="0.25">
      <c r="N797" s="27"/>
    </row>
    <row r="798" spans="14:14" x14ac:dyDescent="0.25">
      <c r="N798" s="27"/>
    </row>
    <row r="799" spans="14:14" x14ac:dyDescent="0.25">
      <c r="N799" s="27"/>
    </row>
    <row r="800" spans="14:14" x14ac:dyDescent="0.25">
      <c r="N800" s="27"/>
    </row>
    <row r="801" spans="14:14" x14ac:dyDescent="0.25">
      <c r="N801" s="27"/>
    </row>
    <row r="802" spans="14:14" x14ac:dyDescent="0.25">
      <c r="N802" s="27"/>
    </row>
    <row r="803" spans="14:14" x14ac:dyDescent="0.25">
      <c r="N803" s="27"/>
    </row>
    <row r="804" spans="14:14" x14ac:dyDescent="0.25">
      <c r="N804" s="27"/>
    </row>
    <row r="805" spans="14:14" x14ac:dyDescent="0.25">
      <c r="N805" s="27"/>
    </row>
    <row r="806" spans="14:14" x14ac:dyDescent="0.25">
      <c r="N806" s="27"/>
    </row>
    <row r="807" spans="14:14" x14ac:dyDescent="0.25">
      <c r="N807" s="27"/>
    </row>
    <row r="808" spans="14:14" x14ac:dyDescent="0.25">
      <c r="N808" s="27"/>
    </row>
    <row r="809" spans="14:14" x14ac:dyDescent="0.25">
      <c r="N809" s="27"/>
    </row>
    <row r="810" spans="14:14" x14ac:dyDescent="0.25">
      <c r="N810" s="27"/>
    </row>
    <row r="811" spans="14:14" x14ac:dyDescent="0.25">
      <c r="N811" s="27"/>
    </row>
    <row r="812" spans="14:14" x14ac:dyDescent="0.25">
      <c r="N812" s="27"/>
    </row>
    <row r="813" spans="14:14" x14ac:dyDescent="0.25">
      <c r="N813" s="27"/>
    </row>
    <row r="814" spans="14:14" x14ac:dyDescent="0.25">
      <c r="N814" s="27"/>
    </row>
    <row r="815" spans="14:14" x14ac:dyDescent="0.25">
      <c r="N815" s="27"/>
    </row>
    <row r="816" spans="14:14" x14ac:dyDescent="0.25">
      <c r="N816" s="27"/>
    </row>
    <row r="817" spans="14:14" x14ac:dyDescent="0.25">
      <c r="N817" s="27"/>
    </row>
    <row r="818" spans="14:14" x14ac:dyDescent="0.25">
      <c r="N818" s="27"/>
    </row>
    <row r="819" spans="14:14" x14ac:dyDescent="0.25">
      <c r="N819" s="27"/>
    </row>
    <row r="820" spans="14:14" x14ac:dyDescent="0.25">
      <c r="N820" s="27"/>
    </row>
    <row r="821" spans="14:14" x14ac:dyDescent="0.25">
      <c r="N821" s="27"/>
    </row>
    <row r="822" spans="14:14" x14ac:dyDescent="0.25">
      <c r="N822" s="27"/>
    </row>
    <row r="823" spans="14:14" x14ac:dyDescent="0.25">
      <c r="N823" s="27"/>
    </row>
    <row r="824" spans="14:14" x14ac:dyDescent="0.25">
      <c r="N824" s="27"/>
    </row>
    <row r="825" spans="14:14" x14ac:dyDescent="0.25">
      <c r="N825" s="27"/>
    </row>
    <row r="826" spans="14:14" x14ac:dyDescent="0.25">
      <c r="N826" s="27"/>
    </row>
    <row r="827" spans="14:14" x14ac:dyDescent="0.25">
      <c r="N827" s="27"/>
    </row>
    <row r="828" spans="14:14" x14ac:dyDescent="0.25">
      <c r="N828" s="27"/>
    </row>
    <row r="829" spans="14:14" x14ac:dyDescent="0.25">
      <c r="N829" s="27"/>
    </row>
    <row r="830" spans="14:14" x14ac:dyDescent="0.25">
      <c r="N830" s="27"/>
    </row>
    <row r="831" spans="14:14" x14ac:dyDescent="0.25">
      <c r="N831" s="27"/>
    </row>
    <row r="832" spans="14:14" x14ac:dyDescent="0.25">
      <c r="N832" s="27"/>
    </row>
    <row r="833" spans="14:14" x14ac:dyDescent="0.25">
      <c r="N833" s="27"/>
    </row>
    <row r="834" spans="14:14" x14ac:dyDescent="0.25">
      <c r="N834" s="27"/>
    </row>
    <row r="835" spans="14:14" x14ac:dyDescent="0.25">
      <c r="N835" s="27"/>
    </row>
    <row r="836" spans="14:14" x14ac:dyDescent="0.25">
      <c r="N836" s="27"/>
    </row>
    <row r="837" spans="14:14" x14ac:dyDescent="0.25">
      <c r="N837" s="27"/>
    </row>
    <row r="838" spans="14:14" x14ac:dyDescent="0.25">
      <c r="N838" s="27"/>
    </row>
    <row r="839" spans="14:14" x14ac:dyDescent="0.25">
      <c r="N839" s="27"/>
    </row>
    <row r="840" spans="14:14" x14ac:dyDescent="0.25">
      <c r="N840" s="27"/>
    </row>
    <row r="841" spans="14:14" x14ac:dyDescent="0.25">
      <c r="N841" s="27"/>
    </row>
    <row r="842" spans="14:14" x14ac:dyDescent="0.25">
      <c r="N842" s="27"/>
    </row>
    <row r="843" spans="14:14" x14ac:dyDescent="0.25">
      <c r="N843" s="27"/>
    </row>
    <row r="844" spans="14:14" x14ac:dyDescent="0.25">
      <c r="N844" s="27"/>
    </row>
    <row r="845" spans="14:14" x14ac:dyDescent="0.25">
      <c r="N845" s="27"/>
    </row>
    <row r="846" spans="14:14" x14ac:dyDescent="0.25">
      <c r="N846" s="27"/>
    </row>
    <row r="847" spans="14:14" x14ac:dyDescent="0.25">
      <c r="N847" s="27"/>
    </row>
    <row r="848" spans="14:14" x14ac:dyDescent="0.25">
      <c r="N848" s="27"/>
    </row>
    <row r="849" spans="14:14" x14ac:dyDescent="0.25">
      <c r="N849" s="27"/>
    </row>
    <row r="850" spans="14:14" x14ac:dyDescent="0.25">
      <c r="N850" s="27"/>
    </row>
    <row r="851" spans="14:14" x14ac:dyDescent="0.25">
      <c r="N851" s="27"/>
    </row>
    <row r="852" spans="14:14" x14ac:dyDescent="0.25">
      <c r="N852" s="27"/>
    </row>
    <row r="853" spans="14:14" x14ac:dyDescent="0.25">
      <c r="N853" s="27"/>
    </row>
    <row r="854" spans="14:14" x14ac:dyDescent="0.25">
      <c r="N854" s="27"/>
    </row>
    <row r="855" spans="14:14" x14ac:dyDescent="0.25">
      <c r="N855" s="27"/>
    </row>
    <row r="856" spans="14:14" x14ac:dyDescent="0.25">
      <c r="N856" s="27"/>
    </row>
    <row r="857" spans="14:14" x14ac:dyDescent="0.25">
      <c r="N857" s="27"/>
    </row>
    <row r="858" spans="14:14" x14ac:dyDescent="0.25">
      <c r="N858" s="27"/>
    </row>
    <row r="859" spans="14:14" x14ac:dyDescent="0.25">
      <c r="N859" s="27"/>
    </row>
    <row r="860" spans="14:14" x14ac:dyDescent="0.25">
      <c r="N860" s="27"/>
    </row>
    <row r="861" spans="14:14" x14ac:dyDescent="0.25">
      <c r="N861" s="27"/>
    </row>
    <row r="862" spans="14:14" x14ac:dyDescent="0.25">
      <c r="N862" s="27"/>
    </row>
    <row r="863" spans="14:14" x14ac:dyDescent="0.25">
      <c r="N863" s="27"/>
    </row>
    <row r="864" spans="14:14" x14ac:dyDescent="0.25">
      <c r="N864" s="27"/>
    </row>
    <row r="865" spans="14:14" x14ac:dyDescent="0.25">
      <c r="N865" s="27"/>
    </row>
    <row r="866" spans="14:14" x14ac:dyDescent="0.25">
      <c r="N866" s="27"/>
    </row>
    <row r="867" spans="14:14" x14ac:dyDescent="0.25">
      <c r="N867" s="27"/>
    </row>
    <row r="868" spans="14:14" x14ac:dyDescent="0.25">
      <c r="N868" s="27"/>
    </row>
    <row r="869" spans="14:14" x14ac:dyDescent="0.25">
      <c r="N869" s="27"/>
    </row>
    <row r="870" spans="14:14" x14ac:dyDescent="0.25">
      <c r="N870" s="27"/>
    </row>
    <row r="871" spans="14:14" x14ac:dyDescent="0.25">
      <c r="N871" s="27"/>
    </row>
    <row r="872" spans="14:14" x14ac:dyDescent="0.25">
      <c r="N872" s="27"/>
    </row>
    <row r="873" spans="14:14" x14ac:dyDescent="0.25">
      <c r="N873" s="27"/>
    </row>
    <row r="874" spans="14:14" x14ac:dyDescent="0.25">
      <c r="N874" s="27"/>
    </row>
    <row r="875" spans="14:14" x14ac:dyDescent="0.25">
      <c r="N875" s="27"/>
    </row>
    <row r="876" spans="14:14" x14ac:dyDescent="0.25">
      <c r="N876" s="27"/>
    </row>
    <row r="877" spans="14:14" x14ac:dyDescent="0.25">
      <c r="N877" s="27"/>
    </row>
    <row r="878" spans="14:14" x14ac:dyDescent="0.25">
      <c r="N878" s="27"/>
    </row>
    <row r="879" spans="14:14" x14ac:dyDescent="0.25">
      <c r="N879" s="27"/>
    </row>
    <row r="880" spans="14:14" x14ac:dyDescent="0.25">
      <c r="N880" s="27"/>
    </row>
    <row r="881" spans="14:14" x14ac:dyDescent="0.25">
      <c r="N881" s="27"/>
    </row>
    <row r="882" spans="14:14" x14ac:dyDescent="0.25">
      <c r="N882" s="27"/>
    </row>
    <row r="883" spans="14:14" x14ac:dyDescent="0.25">
      <c r="N883" s="27"/>
    </row>
    <row r="884" spans="14:14" x14ac:dyDescent="0.25">
      <c r="N884" s="27"/>
    </row>
    <row r="885" spans="14:14" x14ac:dyDescent="0.25">
      <c r="N885" s="27"/>
    </row>
    <row r="886" spans="14:14" x14ac:dyDescent="0.25">
      <c r="N886" s="27"/>
    </row>
    <row r="887" spans="14:14" x14ac:dyDescent="0.25">
      <c r="N887" s="27"/>
    </row>
    <row r="888" spans="14:14" x14ac:dyDescent="0.25">
      <c r="N888" s="27"/>
    </row>
    <row r="889" spans="14:14" x14ac:dyDescent="0.25">
      <c r="N889" s="27"/>
    </row>
    <row r="890" spans="14:14" x14ac:dyDescent="0.25">
      <c r="N890" s="27"/>
    </row>
    <row r="891" spans="14:14" x14ac:dyDescent="0.25">
      <c r="N891" s="27"/>
    </row>
    <row r="892" spans="14:14" x14ac:dyDescent="0.25">
      <c r="N892" s="27"/>
    </row>
    <row r="893" spans="14:14" x14ac:dyDescent="0.25">
      <c r="N893" s="27"/>
    </row>
    <row r="894" spans="14:14" x14ac:dyDescent="0.25">
      <c r="N894" s="27"/>
    </row>
    <row r="895" spans="14:14" x14ac:dyDescent="0.25">
      <c r="N895" s="27"/>
    </row>
    <row r="896" spans="14:14" x14ac:dyDescent="0.25">
      <c r="N896" s="27"/>
    </row>
    <row r="897" spans="14:14" x14ac:dyDescent="0.25">
      <c r="N897" s="27"/>
    </row>
    <row r="898" spans="14:14" x14ac:dyDescent="0.25">
      <c r="N898" s="27"/>
    </row>
    <row r="899" spans="14:14" x14ac:dyDescent="0.25">
      <c r="N899" s="27"/>
    </row>
    <row r="900" spans="14:14" x14ac:dyDescent="0.25">
      <c r="N900" s="27"/>
    </row>
    <row r="901" spans="14:14" x14ac:dyDescent="0.25">
      <c r="N901" s="27"/>
    </row>
    <row r="902" spans="14:14" x14ac:dyDescent="0.25">
      <c r="N902" s="27"/>
    </row>
    <row r="903" spans="14:14" x14ac:dyDescent="0.25">
      <c r="N903" s="27"/>
    </row>
    <row r="904" spans="14:14" x14ac:dyDescent="0.25">
      <c r="N904" s="27"/>
    </row>
    <row r="905" spans="14:14" x14ac:dyDescent="0.25">
      <c r="N905" s="27"/>
    </row>
    <row r="906" spans="14:14" x14ac:dyDescent="0.25">
      <c r="N906" s="27"/>
    </row>
    <row r="907" spans="14:14" x14ac:dyDescent="0.25">
      <c r="N907" s="27"/>
    </row>
    <row r="908" spans="14:14" x14ac:dyDescent="0.25">
      <c r="N908" s="27"/>
    </row>
    <row r="909" spans="14:14" x14ac:dyDescent="0.25">
      <c r="N909" s="27"/>
    </row>
    <row r="910" spans="14:14" x14ac:dyDescent="0.25">
      <c r="N910" s="27"/>
    </row>
    <row r="911" spans="14:14" x14ac:dyDescent="0.25">
      <c r="N911" s="27"/>
    </row>
    <row r="912" spans="14:14" x14ac:dyDescent="0.25">
      <c r="N912" s="27"/>
    </row>
    <row r="913" spans="14:14" x14ac:dyDescent="0.25">
      <c r="N913" s="27"/>
    </row>
    <row r="914" spans="14:14" x14ac:dyDescent="0.25">
      <c r="N914" s="27"/>
    </row>
    <row r="915" spans="14:14" x14ac:dyDescent="0.25">
      <c r="N915" s="27"/>
    </row>
    <row r="916" spans="14:14" x14ac:dyDescent="0.25">
      <c r="N916" s="27"/>
    </row>
    <row r="917" spans="14:14" x14ac:dyDescent="0.25">
      <c r="N917" s="27"/>
    </row>
    <row r="918" spans="14:14" x14ac:dyDescent="0.25">
      <c r="N918" s="27"/>
    </row>
    <row r="919" spans="14:14" x14ac:dyDescent="0.25">
      <c r="N919" s="27"/>
    </row>
    <row r="920" spans="14:14" x14ac:dyDescent="0.25">
      <c r="N920" s="27"/>
    </row>
    <row r="921" spans="14:14" x14ac:dyDescent="0.25">
      <c r="N921" s="27"/>
    </row>
    <row r="922" spans="14:14" x14ac:dyDescent="0.25">
      <c r="N922" s="27"/>
    </row>
    <row r="923" spans="14:14" x14ac:dyDescent="0.25">
      <c r="N923" s="27"/>
    </row>
    <row r="924" spans="14:14" x14ac:dyDescent="0.25">
      <c r="N924" s="27"/>
    </row>
    <row r="925" spans="14:14" x14ac:dyDescent="0.25">
      <c r="N925" s="27"/>
    </row>
    <row r="926" spans="14:14" x14ac:dyDescent="0.25">
      <c r="N926" s="27"/>
    </row>
    <row r="927" spans="14:14" x14ac:dyDescent="0.25">
      <c r="N927" s="27"/>
    </row>
    <row r="928" spans="14:14" x14ac:dyDescent="0.25">
      <c r="N928" s="27"/>
    </row>
    <row r="929" spans="14:14" x14ac:dyDescent="0.25">
      <c r="N929" s="27"/>
    </row>
    <row r="930" spans="14:14" x14ac:dyDescent="0.25">
      <c r="N930" s="27"/>
    </row>
    <row r="931" spans="14:14" x14ac:dyDescent="0.25">
      <c r="N931" s="27"/>
    </row>
    <row r="932" spans="14:14" x14ac:dyDescent="0.25">
      <c r="N932" s="27"/>
    </row>
    <row r="933" spans="14:14" x14ac:dyDescent="0.25">
      <c r="N933" s="27"/>
    </row>
    <row r="934" spans="14:14" x14ac:dyDescent="0.25">
      <c r="N934" s="27"/>
    </row>
    <row r="935" spans="14:14" x14ac:dyDescent="0.25">
      <c r="N935" s="27"/>
    </row>
    <row r="936" spans="14:14" x14ac:dyDescent="0.25">
      <c r="N936" s="27"/>
    </row>
    <row r="937" spans="14:14" x14ac:dyDescent="0.25">
      <c r="N937" s="27"/>
    </row>
    <row r="938" spans="14:14" x14ac:dyDescent="0.25">
      <c r="N938" s="27"/>
    </row>
    <row r="939" spans="14:14" x14ac:dyDescent="0.25">
      <c r="N939" s="27"/>
    </row>
    <row r="940" spans="14:14" x14ac:dyDescent="0.25">
      <c r="N940" s="27"/>
    </row>
    <row r="941" spans="14:14" x14ac:dyDescent="0.25">
      <c r="N941" s="27"/>
    </row>
    <row r="942" spans="14:14" x14ac:dyDescent="0.25">
      <c r="N942" s="27"/>
    </row>
    <row r="943" spans="14:14" x14ac:dyDescent="0.25">
      <c r="N943" s="27"/>
    </row>
    <row r="944" spans="14:14" x14ac:dyDescent="0.25">
      <c r="N944" s="27"/>
    </row>
    <row r="945" spans="14:14" x14ac:dyDescent="0.25">
      <c r="N945" s="27"/>
    </row>
    <row r="946" spans="14:14" x14ac:dyDescent="0.25">
      <c r="N946" s="27"/>
    </row>
    <row r="947" spans="14:14" x14ac:dyDescent="0.25">
      <c r="N947" s="27"/>
    </row>
    <row r="948" spans="14:14" x14ac:dyDescent="0.25">
      <c r="N948" s="27"/>
    </row>
    <row r="949" spans="14:14" x14ac:dyDescent="0.25">
      <c r="N949" s="27"/>
    </row>
    <row r="950" spans="14:14" x14ac:dyDescent="0.25">
      <c r="N950" s="27"/>
    </row>
    <row r="951" spans="14:14" x14ac:dyDescent="0.25">
      <c r="N951" s="27"/>
    </row>
    <row r="952" spans="14:14" x14ac:dyDescent="0.25">
      <c r="N952" s="27"/>
    </row>
    <row r="953" spans="14:14" x14ac:dyDescent="0.25">
      <c r="N953" s="27"/>
    </row>
    <row r="954" spans="14:14" x14ac:dyDescent="0.25">
      <c r="N954" s="27"/>
    </row>
    <row r="955" spans="14:14" x14ac:dyDescent="0.25">
      <c r="N955" s="27"/>
    </row>
    <row r="956" spans="14:14" x14ac:dyDescent="0.25">
      <c r="N956" s="27"/>
    </row>
    <row r="957" spans="14:14" x14ac:dyDescent="0.25">
      <c r="N957" s="27"/>
    </row>
    <row r="958" spans="14:14" x14ac:dyDescent="0.25">
      <c r="N958" s="27"/>
    </row>
    <row r="959" spans="14:14" x14ac:dyDescent="0.25">
      <c r="N959" s="27"/>
    </row>
    <row r="960" spans="14:14" x14ac:dyDescent="0.25">
      <c r="N960" s="27"/>
    </row>
    <row r="961" spans="14:14" x14ac:dyDescent="0.25">
      <c r="N961" s="27"/>
    </row>
    <row r="962" spans="14:14" x14ac:dyDescent="0.25">
      <c r="N962" s="27"/>
    </row>
    <row r="963" spans="14:14" x14ac:dyDescent="0.25">
      <c r="N963" s="27"/>
    </row>
    <row r="964" spans="14:14" x14ac:dyDescent="0.25">
      <c r="N964" s="27"/>
    </row>
    <row r="965" spans="14:14" x14ac:dyDescent="0.25">
      <c r="N965" s="27"/>
    </row>
    <row r="966" spans="14:14" x14ac:dyDescent="0.25">
      <c r="N966" s="27"/>
    </row>
    <row r="967" spans="14:14" x14ac:dyDescent="0.25">
      <c r="N967" s="27"/>
    </row>
    <row r="968" spans="14:14" x14ac:dyDescent="0.25">
      <c r="N968" s="27"/>
    </row>
    <row r="969" spans="14:14" x14ac:dyDescent="0.25">
      <c r="N969" s="27"/>
    </row>
    <row r="970" spans="14:14" x14ac:dyDescent="0.25">
      <c r="N970" s="27"/>
    </row>
    <row r="971" spans="14:14" x14ac:dyDescent="0.25">
      <c r="N971" s="27"/>
    </row>
    <row r="972" spans="14:14" x14ac:dyDescent="0.25">
      <c r="N972" s="27"/>
    </row>
    <row r="973" spans="14:14" x14ac:dyDescent="0.25">
      <c r="N973" s="27"/>
    </row>
    <row r="974" spans="14:14" x14ac:dyDescent="0.25">
      <c r="N974" s="27"/>
    </row>
    <row r="975" spans="14:14" x14ac:dyDescent="0.25">
      <c r="N975" s="27"/>
    </row>
    <row r="976" spans="14:14" x14ac:dyDescent="0.25">
      <c r="N976" s="27"/>
    </row>
    <row r="977" spans="14:14" x14ac:dyDescent="0.25">
      <c r="N977" s="27"/>
    </row>
    <row r="978" spans="14:14" x14ac:dyDescent="0.25">
      <c r="N978" s="27"/>
    </row>
    <row r="979" spans="14:14" x14ac:dyDescent="0.25">
      <c r="N979" s="27"/>
    </row>
    <row r="980" spans="14:14" x14ac:dyDescent="0.25">
      <c r="N980" s="27"/>
    </row>
    <row r="981" spans="14:14" x14ac:dyDescent="0.25">
      <c r="N981" s="27"/>
    </row>
    <row r="982" spans="14:14" x14ac:dyDescent="0.25">
      <c r="N982" s="27"/>
    </row>
    <row r="983" spans="14:14" x14ac:dyDescent="0.25">
      <c r="N983" s="27"/>
    </row>
    <row r="984" spans="14:14" x14ac:dyDescent="0.25">
      <c r="N984" s="27"/>
    </row>
    <row r="985" spans="14:14" x14ac:dyDescent="0.25">
      <c r="N985" s="27"/>
    </row>
    <row r="986" spans="14:14" x14ac:dyDescent="0.25">
      <c r="N986" s="27"/>
    </row>
    <row r="987" spans="14:14" x14ac:dyDescent="0.25">
      <c r="N987" s="27"/>
    </row>
    <row r="988" spans="14:14" x14ac:dyDescent="0.25">
      <c r="N988" s="27"/>
    </row>
    <row r="989" spans="14:14" x14ac:dyDescent="0.25">
      <c r="N989" s="27"/>
    </row>
    <row r="990" spans="14:14" x14ac:dyDescent="0.25">
      <c r="N990" s="27"/>
    </row>
    <row r="991" spans="14:14" x14ac:dyDescent="0.25">
      <c r="N991" s="27"/>
    </row>
    <row r="992" spans="14:14" x14ac:dyDescent="0.25">
      <c r="N992" s="27"/>
    </row>
    <row r="993" spans="14:14" x14ac:dyDescent="0.25">
      <c r="N993" s="27"/>
    </row>
    <row r="994" spans="14:14" x14ac:dyDescent="0.25">
      <c r="N994" s="27"/>
    </row>
    <row r="995" spans="14:14" x14ac:dyDescent="0.25">
      <c r="N995" s="27"/>
    </row>
    <row r="996" spans="14:14" x14ac:dyDescent="0.25">
      <c r="N996" s="27"/>
    </row>
    <row r="997" spans="14:14" x14ac:dyDescent="0.25">
      <c r="N997" s="27"/>
    </row>
    <row r="998" spans="14:14" x14ac:dyDescent="0.25">
      <c r="N998" s="27"/>
    </row>
    <row r="999" spans="14:14" x14ac:dyDescent="0.25">
      <c r="N999" s="27"/>
    </row>
    <row r="1000" spans="14:14" x14ac:dyDescent="0.25">
      <c r="N1000" s="27"/>
    </row>
    <row r="1001" spans="14:14" x14ac:dyDescent="0.25">
      <c r="N1001" s="27"/>
    </row>
    <row r="1002" spans="14:14" x14ac:dyDescent="0.25">
      <c r="N1002" s="27"/>
    </row>
    <row r="1003" spans="14:14" x14ac:dyDescent="0.25">
      <c r="N1003" s="27"/>
    </row>
    <row r="1004" spans="14:14" x14ac:dyDescent="0.25">
      <c r="N1004" s="27"/>
    </row>
    <row r="1005" spans="14:14" x14ac:dyDescent="0.25">
      <c r="N1005" s="27"/>
    </row>
    <row r="1006" spans="14:14" x14ac:dyDescent="0.25">
      <c r="N1006" s="27"/>
    </row>
    <row r="1007" spans="14:14" x14ac:dyDescent="0.25">
      <c r="N1007" s="27"/>
    </row>
    <row r="1008" spans="14:14" x14ac:dyDescent="0.25">
      <c r="N1008" s="27"/>
    </row>
    <row r="1009" spans="14:14" x14ac:dyDescent="0.25">
      <c r="N1009" s="27"/>
    </row>
    <row r="1010" spans="14:14" x14ac:dyDescent="0.25">
      <c r="N1010" s="27"/>
    </row>
    <row r="1011" spans="14:14" x14ac:dyDescent="0.25">
      <c r="N1011" s="27"/>
    </row>
    <row r="1012" spans="14:14" x14ac:dyDescent="0.25">
      <c r="N1012" s="27"/>
    </row>
    <row r="1013" spans="14:14" x14ac:dyDescent="0.25">
      <c r="N1013" s="27"/>
    </row>
    <row r="1014" spans="14:14" x14ac:dyDescent="0.25">
      <c r="N1014" s="27"/>
    </row>
    <row r="1015" spans="14:14" x14ac:dyDescent="0.25">
      <c r="N1015" s="27"/>
    </row>
    <row r="1016" spans="14:14" x14ac:dyDescent="0.25">
      <c r="N1016" s="27"/>
    </row>
    <row r="1017" spans="14:14" x14ac:dyDescent="0.25">
      <c r="N1017" s="27"/>
    </row>
    <row r="1018" spans="14:14" x14ac:dyDescent="0.25">
      <c r="N1018" s="27"/>
    </row>
    <row r="1019" spans="14:14" x14ac:dyDescent="0.25">
      <c r="N1019" s="27"/>
    </row>
    <row r="1020" spans="14:14" x14ac:dyDescent="0.25">
      <c r="N1020" s="27"/>
    </row>
    <row r="1021" spans="14:14" x14ac:dyDescent="0.25">
      <c r="N1021" s="27"/>
    </row>
    <row r="1022" spans="14:14" x14ac:dyDescent="0.25">
      <c r="N1022" s="27"/>
    </row>
    <row r="1023" spans="14:14" x14ac:dyDescent="0.25">
      <c r="N1023" s="27"/>
    </row>
    <row r="1024" spans="14:14" x14ac:dyDescent="0.25">
      <c r="N1024" s="27"/>
    </row>
    <row r="1025" spans="14:14" x14ac:dyDescent="0.25">
      <c r="N1025" s="27"/>
    </row>
    <row r="1026" spans="14:14" x14ac:dyDescent="0.25">
      <c r="N1026" s="27"/>
    </row>
    <row r="1027" spans="14:14" x14ac:dyDescent="0.25">
      <c r="N1027" s="27"/>
    </row>
    <row r="1028" spans="14:14" x14ac:dyDescent="0.25">
      <c r="N1028" s="27"/>
    </row>
    <row r="1029" spans="14:14" x14ac:dyDescent="0.25">
      <c r="N1029" s="27"/>
    </row>
    <row r="1030" spans="14:14" x14ac:dyDescent="0.25">
      <c r="N1030" s="27"/>
    </row>
    <row r="1031" spans="14:14" x14ac:dyDescent="0.25">
      <c r="N1031" s="27"/>
    </row>
    <row r="1032" spans="14:14" x14ac:dyDescent="0.25">
      <c r="N1032" s="27"/>
    </row>
    <row r="1033" spans="14:14" x14ac:dyDescent="0.25">
      <c r="N1033" s="27"/>
    </row>
    <row r="1034" spans="14:14" x14ac:dyDescent="0.25">
      <c r="N1034" s="27"/>
    </row>
    <row r="1035" spans="14:14" x14ac:dyDescent="0.25">
      <c r="N1035" s="27"/>
    </row>
    <row r="1036" spans="14:14" x14ac:dyDescent="0.25">
      <c r="N1036" s="27"/>
    </row>
    <row r="1037" spans="14:14" x14ac:dyDescent="0.25">
      <c r="N1037" s="27"/>
    </row>
    <row r="1038" spans="14:14" x14ac:dyDescent="0.25">
      <c r="N1038" s="27"/>
    </row>
    <row r="1039" spans="14:14" x14ac:dyDescent="0.25">
      <c r="N1039" s="27"/>
    </row>
    <row r="1040" spans="14:14" x14ac:dyDescent="0.25">
      <c r="N1040" s="27"/>
    </row>
    <row r="1041" spans="14:14" x14ac:dyDescent="0.25">
      <c r="N1041" s="27"/>
    </row>
    <row r="1042" spans="14:14" x14ac:dyDescent="0.25">
      <c r="N1042" s="27"/>
    </row>
    <row r="1043" spans="14:14" x14ac:dyDescent="0.25">
      <c r="N1043" s="27"/>
    </row>
    <row r="1044" spans="14:14" x14ac:dyDescent="0.25">
      <c r="N1044" s="27"/>
    </row>
    <row r="1045" spans="14:14" x14ac:dyDescent="0.25">
      <c r="N1045" s="27"/>
    </row>
    <row r="1046" spans="14:14" x14ac:dyDescent="0.25">
      <c r="N1046" s="27"/>
    </row>
    <row r="1047" spans="14:14" x14ac:dyDescent="0.25">
      <c r="N1047" s="27"/>
    </row>
    <row r="1048" spans="14:14" x14ac:dyDescent="0.25">
      <c r="N1048" s="27"/>
    </row>
    <row r="1049" spans="14:14" x14ac:dyDescent="0.25">
      <c r="N1049" s="27"/>
    </row>
    <row r="1050" spans="14:14" x14ac:dyDescent="0.25">
      <c r="N1050" s="27"/>
    </row>
    <row r="1051" spans="14:14" x14ac:dyDescent="0.25">
      <c r="N1051" s="27"/>
    </row>
    <row r="1052" spans="14:14" x14ac:dyDescent="0.25">
      <c r="N1052" s="27"/>
    </row>
    <row r="1053" spans="14:14" x14ac:dyDescent="0.25">
      <c r="N1053" s="27"/>
    </row>
    <row r="1054" spans="14:14" x14ac:dyDescent="0.25">
      <c r="N1054" s="27"/>
    </row>
    <row r="1055" spans="14:14" x14ac:dyDescent="0.25">
      <c r="N1055" s="27"/>
    </row>
    <row r="1056" spans="14:14" x14ac:dyDescent="0.25">
      <c r="N1056" s="27"/>
    </row>
    <row r="1057" spans="14:14" x14ac:dyDescent="0.25">
      <c r="N1057" s="27"/>
    </row>
    <row r="1058" spans="14:14" x14ac:dyDescent="0.25">
      <c r="N1058" s="27"/>
    </row>
    <row r="1059" spans="14:14" x14ac:dyDescent="0.25">
      <c r="N1059" s="27"/>
    </row>
    <row r="1060" spans="14:14" x14ac:dyDescent="0.25">
      <c r="N1060" s="27"/>
    </row>
    <row r="1061" spans="14:14" x14ac:dyDescent="0.25">
      <c r="N1061" s="27"/>
    </row>
    <row r="1062" spans="14:14" x14ac:dyDescent="0.25">
      <c r="N1062" s="27"/>
    </row>
    <row r="1063" spans="14:14" x14ac:dyDescent="0.25">
      <c r="N1063" s="27"/>
    </row>
    <row r="1064" spans="14:14" x14ac:dyDescent="0.25">
      <c r="N1064" s="27"/>
    </row>
    <row r="1065" spans="14:14" x14ac:dyDescent="0.25">
      <c r="N1065" s="27"/>
    </row>
    <row r="1066" spans="14:14" x14ac:dyDescent="0.25">
      <c r="N1066" s="27"/>
    </row>
    <row r="1067" spans="14:14" x14ac:dyDescent="0.25">
      <c r="N1067" s="27"/>
    </row>
    <row r="1068" spans="14:14" x14ac:dyDescent="0.25">
      <c r="N1068" s="27"/>
    </row>
    <row r="1069" spans="14:14" x14ac:dyDescent="0.25">
      <c r="N1069" s="27"/>
    </row>
    <row r="1070" spans="14:14" x14ac:dyDescent="0.25">
      <c r="N1070" s="27"/>
    </row>
    <row r="1071" spans="14:14" x14ac:dyDescent="0.25">
      <c r="N1071" s="27"/>
    </row>
    <row r="1072" spans="14:14" x14ac:dyDescent="0.25">
      <c r="N1072" s="27"/>
    </row>
    <row r="1073" spans="14:14" x14ac:dyDescent="0.25">
      <c r="N1073" s="27"/>
    </row>
    <row r="1074" spans="14:14" x14ac:dyDescent="0.25">
      <c r="N1074" s="27"/>
    </row>
    <row r="1075" spans="14:14" x14ac:dyDescent="0.25">
      <c r="N1075" s="27"/>
    </row>
    <row r="1076" spans="14:14" x14ac:dyDescent="0.25">
      <c r="N1076" s="27"/>
    </row>
    <row r="1077" spans="14:14" x14ac:dyDescent="0.25">
      <c r="N1077" s="27"/>
    </row>
    <row r="1078" spans="14:14" x14ac:dyDescent="0.25">
      <c r="N1078" s="27"/>
    </row>
    <row r="1079" spans="14:14" x14ac:dyDescent="0.25">
      <c r="N1079" s="27"/>
    </row>
    <row r="1080" spans="14:14" x14ac:dyDescent="0.25">
      <c r="N1080" s="27"/>
    </row>
    <row r="1081" spans="14:14" x14ac:dyDescent="0.25">
      <c r="N1081" s="27"/>
    </row>
    <row r="1082" spans="14:14" x14ac:dyDescent="0.25">
      <c r="N1082" s="27"/>
    </row>
    <row r="1083" spans="14:14" x14ac:dyDescent="0.25">
      <c r="N1083" s="27"/>
    </row>
    <row r="1084" spans="14:14" x14ac:dyDescent="0.25">
      <c r="N1084" s="27"/>
    </row>
    <row r="1085" spans="14:14" x14ac:dyDescent="0.25">
      <c r="N1085" s="27"/>
    </row>
    <row r="1086" spans="14:14" x14ac:dyDescent="0.25">
      <c r="N1086" s="27"/>
    </row>
    <row r="1087" spans="14:14" x14ac:dyDescent="0.25">
      <c r="N1087" s="27"/>
    </row>
    <row r="1088" spans="14:14" x14ac:dyDescent="0.25">
      <c r="N1088" s="27"/>
    </row>
    <row r="1089" spans="14:14" x14ac:dyDescent="0.25">
      <c r="N1089" s="27"/>
    </row>
    <row r="1090" spans="14:14" x14ac:dyDescent="0.25">
      <c r="N1090" s="27"/>
    </row>
    <row r="1091" spans="14:14" x14ac:dyDescent="0.25">
      <c r="N1091" s="27"/>
    </row>
    <row r="1092" spans="14:14" x14ac:dyDescent="0.25">
      <c r="N1092" s="27"/>
    </row>
    <row r="1093" spans="14:14" x14ac:dyDescent="0.25">
      <c r="N1093" s="27"/>
    </row>
    <row r="1094" spans="14:14" x14ac:dyDescent="0.25">
      <c r="N1094" s="27"/>
    </row>
  </sheetData>
  <mergeCells count="104">
    <mergeCell ref="BS6:BT6"/>
    <mergeCell ref="BS7:BT7"/>
    <mergeCell ref="BS8:BT8"/>
    <mergeCell ref="BU6:BV6"/>
    <mergeCell ref="BU7:BV7"/>
    <mergeCell ref="BU8:BV8"/>
    <mergeCell ref="BO6:BP6"/>
    <mergeCell ref="BO7:BP7"/>
    <mergeCell ref="BO8:BP8"/>
    <mergeCell ref="BQ6:BR6"/>
    <mergeCell ref="BQ7:BR7"/>
    <mergeCell ref="BQ8:BR8"/>
    <mergeCell ref="BJ6:BK6"/>
    <mergeCell ref="BJ7:BK7"/>
    <mergeCell ref="BJ8:BK8"/>
    <mergeCell ref="BF6:BG6"/>
    <mergeCell ref="BF7:BG7"/>
    <mergeCell ref="BF8:BG8"/>
    <mergeCell ref="BH6:BI6"/>
    <mergeCell ref="BH7:BI7"/>
    <mergeCell ref="BH8:BI8"/>
    <mergeCell ref="BB6:BC6"/>
    <mergeCell ref="BB7:BC7"/>
    <mergeCell ref="BB8:BC8"/>
    <mergeCell ref="BD6:BE6"/>
    <mergeCell ref="BD7:BE7"/>
    <mergeCell ref="BD8:BE8"/>
    <mergeCell ref="AX6:AY6"/>
    <mergeCell ref="AX7:AY7"/>
    <mergeCell ref="AX8:AY8"/>
    <mergeCell ref="AZ6:BA6"/>
    <mergeCell ref="AZ7:BA7"/>
    <mergeCell ref="AZ8:BA8"/>
    <mergeCell ref="AT6:AU6"/>
    <mergeCell ref="AT7:AU7"/>
    <mergeCell ref="AT8:AU8"/>
    <mergeCell ref="AV6:AW6"/>
    <mergeCell ref="AV7:AW7"/>
    <mergeCell ref="AV8:AW8"/>
    <mergeCell ref="AO6:AP6"/>
    <mergeCell ref="AO7:AP7"/>
    <mergeCell ref="AO8:AP8"/>
    <mergeCell ref="AR6:AS6"/>
    <mergeCell ref="AR7:AS7"/>
    <mergeCell ref="AR8:AS8"/>
    <mergeCell ref="AK6:AL6"/>
    <mergeCell ref="AK7:AL7"/>
    <mergeCell ref="AK8:AL8"/>
    <mergeCell ref="AM6:AN6"/>
    <mergeCell ref="AM7:AN7"/>
    <mergeCell ref="AM8:AN8"/>
    <mergeCell ref="AG6:AH6"/>
    <mergeCell ref="AG7:AH7"/>
    <mergeCell ref="AG8:AH8"/>
    <mergeCell ref="AI6:AJ6"/>
    <mergeCell ref="AI7:AJ7"/>
    <mergeCell ref="AI8:AJ8"/>
    <mergeCell ref="AC6:AD6"/>
    <mergeCell ref="AC7:AD7"/>
    <mergeCell ref="AC8:AD8"/>
    <mergeCell ref="AE6:AF6"/>
    <mergeCell ref="AE7:AF7"/>
    <mergeCell ref="AE8:AF8"/>
    <mergeCell ref="Y6:Z6"/>
    <mergeCell ref="Y7:Z7"/>
    <mergeCell ref="Y8:Z8"/>
    <mergeCell ref="AA6:AB6"/>
    <mergeCell ref="AA7:AB7"/>
    <mergeCell ref="AA8:AB8"/>
    <mergeCell ref="W6:X6"/>
    <mergeCell ref="W7:X7"/>
    <mergeCell ref="W8:X8"/>
    <mergeCell ref="N6:O6"/>
    <mergeCell ref="P6:Q6"/>
    <mergeCell ref="R6:S6"/>
    <mergeCell ref="T6:U6"/>
    <mergeCell ref="N7:O7"/>
    <mergeCell ref="P7:Q7"/>
    <mergeCell ref="R7:S7"/>
    <mergeCell ref="R8:S8"/>
    <mergeCell ref="P8:Q8"/>
    <mergeCell ref="N8:O8"/>
    <mergeCell ref="J6:K6"/>
    <mergeCell ref="L6:M6"/>
    <mergeCell ref="J7:K7"/>
    <mergeCell ref="L7:M7"/>
    <mergeCell ref="BM6:BN6"/>
    <mergeCell ref="BM7:BN7"/>
    <mergeCell ref="BM8:BN8"/>
    <mergeCell ref="H6:I6"/>
    <mergeCell ref="H7:I7"/>
    <mergeCell ref="H8:I8"/>
    <mergeCell ref="T7:U7"/>
    <mergeCell ref="T8:U8"/>
    <mergeCell ref="L8:M8"/>
    <mergeCell ref="J8:K8"/>
    <mergeCell ref="B6:C6"/>
    <mergeCell ref="B7:C7"/>
    <mergeCell ref="D8:E8"/>
    <mergeCell ref="D6:E6"/>
    <mergeCell ref="D7:E7"/>
    <mergeCell ref="F6:G6"/>
    <mergeCell ref="F7:G7"/>
    <mergeCell ref="F8:G8"/>
  </mergeCells>
  <phoneticPr fontId="0" type="noConversion"/>
  <pageMargins left="0.78740157480314965" right="0.78740157480314965" top="0.98425196850393704" bottom="0.8" header="0.51181102362204722" footer="0.51181102362204722"/>
  <pageSetup paperSize="9" orientation="landscape" horizontalDpi="300" verticalDpi="300" r:id="rId1"/>
  <headerFooter alignWithMargins="0">
    <oddHeader>&amp;CVersicherte in %</oddHeader>
    <oddFooter>Seite &amp;P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S37"/>
  <sheetViews>
    <sheetView workbookViewId="0">
      <selection activeCell="A7" sqref="A7:IV7"/>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211</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73</v>
      </c>
      <c r="D8" s="49"/>
      <c r="E8" s="49" t="s">
        <v>73</v>
      </c>
      <c r="F8" s="49"/>
      <c r="G8" s="104" t="s">
        <v>73</v>
      </c>
      <c r="H8" s="49"/>
      <c r="I8" s="49" t="s">
        <v>73</v>
      </c>
      <c r="J8" s="49"/>
      <c r="K8" s="105" t="s">
        <v>74</v>
      </c>
      <c r="L8" s="52"/>
      <c r="M8" s="90" t="s">
        <v>60</v>
      </c>
      <c r="N8" s="51"/>
      <c r="O8" s="89" t="s">
        <v>74</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506907</v>
      </c>
      <c r="D11" s="98"/>
      <c r="E11" s="108">
        <f>'Kosten absolut'!BD10</f>
        <v>104850603</v>
      </c>
      <c r="F11" s="108"/>
      <c r="G11" s="108">
        <f>Kobe!BD10</f>
        <v>19607165</v>
      </c>
      <c r="H11" s="85"/>
      <c r="I11" s="125">
        <f>E11-G11</f>
        <v>85243438</v>
      </c>
      <c r="J11" s="126"/>
      <c r="K11" s="123">
        <f>I11/C11</f>
        <v>168.16386043199245</v>
      </c>
      <c r="L11" s="123"/>
      <c r="M11" s="127">
        <v>227.51840537417607</v>
      </c>
      <c r="N11" s="123"/>
      <c r="O11" s="123">
        <f>K11-M11</f>
        <v>-59.354544942183622</v>
      </c>
      <c r="P11" s="96"/>
      <c r="R11" s="144"/>
    </row>
    <row r="12" spans="1:19" s="95" customFormat="1" x14ac:dyDescent="0.25">
      <c r="A12" s="94" t="s">
        <v>25</v>
      </c>
      <c r="B12" s="94"/>
      <c r="C12" s="85">
        <v>398451</v>
      </c>
      <c r="D12" s="98"/>
      <c r="E12" s="108">
        <f>'Kosten absolut'!BD11</f>
        <v>88987883</v>
      </c>
      <c r="F12" s="108"/>
      <c r="G12" s="108">
        <f>Kobe!BD11</f>
        <v>15214674</v>
      </c>
      <c r="H12" s="85"/>
      <c r="I12" s="125">
        <f t="shared" ref="I12:I37" si="0">E12-G12</f>
        <v>73773209</v>
      </c>
      <c r="J12" s="126"/>
      <c r="K12" s="123">
        <f t="shared" ref="K12:K37" si="1">I12/C12</f>
        <v>185.15001593671494</v>
      </c>
      <c r="L12" s="123"/>
      <c r="M12" s="127">
        <v>261.06626197401471</v>
      </c>
      <c r="N12" s="123"/>
      <c r="O12" s="123">
        <f t="shared" ref="O12:O37" si="2">K12-M12</f>
        <v>-75.916246037299771</v>
      </c>
      <c r="P12" s="97"/>
    </row>
    <row r="13" spans="1:19" s="95" customFormat="1" x14ac:dyDescent="0.25">
      <c r="A13" s="94" t="s">
        <v>26</v>
      </c>
      <c r="B13" s="94"/>
      <c r="C13" s="85">
        <v>144282</v>
      </c>
      <c r="D13" s="98"/>
      <c r="E13" s="108">
        <f>'Kosten absolut'!BD12</f>
        <v>24798489</v>
      </c>
      <c r="F13" s="108"/>
      <c r="G13" s="108">
        <f>Kobe!BD12</f>
        <v>4769291</v>
      </c>
      <c r="H13" s="85"/>
      <c r="I13" s="125">
        <f t="shared" si="0"/>
        <v>20029198</v>
      </c>
      <c r="J13" s="126"/>
      <c r="K13" s="123">
        <f t="shared" si="1"/>
        <v>138.8197973413177</v>
      </c>
      <c r="L13" s="123"/>
      <c r="M13" s="127">
        <v>201.19142016497509</v>
      </c>
      <c r="N13" s="123"/>
      <c r="O13" s="123">
        <f t="shared" si="2"/>
        <v>-62.37162282365739</v>
      </c>
      <c r="P13" s="97"/>
    </row>
    <row r="14" spans="1:19" s="95" customFormat="1" x14ac:dyDescent="0.25">
      <c r="A14" s="94" t="s">
        <v>27</v>
      </c>
      <c r="B14" s="94"/>
      <c r="C14" s="85">
        <v>15546</v>
      </c>
      <c r="D14" s="98"/>
      <c r="E14" s="108">
        <f>'Kosten absolut'!BD13</f>
        <v>2688685</v>
      </c>
      <c r="F14" s="108"/>
      <c r="G14" s="108">
        <f>Kobe!BD13</f>
        <v>539318</v>
      </c>
      <c r="H14" s="85"/>
      <c r="I14" s="125">
        <f t="shared" si="0"/>
        <v>2149367</v>
      </c>
      <c r="J14" s="126"/>
      <c r="K14" s="123">
        <f t="shared" si="1"/>
        <v>138.25852309275697</v>
      </c>
      <c r="L14" s="123"/>
      <c r="M14" s="127">
        <v>196.88180810162586</v>
      </c>
      <c r="N14" s="123"/>
      <c r="O14" s="123">
        <f t="shared" si="2"/>
        <v>-58.623285008868891</v>
      </c>
      <c r="P14" s="97"/>
    </row>
    <row r="15" spans="1:19" s="95" customFormat="1" x14ac:dyDescent="0.25">
      <c r="A15" s="94" t="s">
        <v>28</v>
      </c>
      <c r="B15" s="94"/>
      <c r="C15" s="85">
        <v>59081</v>
      </c>
      <c r="D15" s="98"/>
      <c r="E15" s="108">
        <f>'Kosten absolut'!BD14</f>
        <v>10515806</v>
      </c>
      <c r="F15" s="108"/>
      <c r="G15" s="108">
        <f>Kobe!BD14</f>
        <v>2191034</v>
      </c>
      <c r="H15" s="85"/>
      <c r="I15" s="125">
        <f t="shared" si="0"/>
        <v>8324772</v>
      </c>
      <c r="J15" s="126"/>
      <c r="K15" s="123">
        <f t="shared" si="1"/>
        <v>140.90438550464617</v>
      </c>
      <c r="L15" s="123"/>
      <c r="M15" s="127">
        <v>195.98185553151399</v>
      </c>
      <c r="N15" s="123"/>
      <c r="O15" s="123">
        <f t="shared" si="2"/>
        <v>-55.077470026867815</v>
      </c>
      <c r="P15" s="97"/>
    </row>
    <row r="16" spans="1:19" s="95" customFormat="1" x14ac:dyDescent="0.25">
      <c r="A16" s="94" t="s">
        <v>29</v>
      </c>
      <c r="B16" s="94"/>
      <c r="C16" s="85">
        <v>14329</v>
      </c>
      <c r="D16" s="98"/>
      <c r="E16" s="108">
        <f>'Kosten absolut'!BD15</f>
        <v>2476540</v>
      </c>
      <c r="F16" s="108"/>
      <c r="G16" s="108">
        <f>Kobe!BD15</f>
        <v>510755</v>
      </c>
      <c r="H16" s="85"/>
      <c r="I16" s="125">
        <f t="shared" si="0"/>
        <v>1965785</v>
      </c>
      <c r="J16" s="126"/>
      <c r="K16" s="123">
        <f t="shared" si="1"/>
        <v>137.18926652243701</v>
      </c>
      <c r="L16" s="123"/>
      <c r="M16" s="127">
        <v>192.07759736840475</v>
      </c>
      <c r="N16" s="123"/>
      <c r="O16" s="123">
        <f t="shared" si="2"/>
        <v>-54.888330845967744</v>
      </c>
      <c r="P16" s="97"/>
    </row>
    <row r="17" spans="1:16" s="95" customFormat="1" x14ac:dyDescent="0.25">
      <c r="A17" s="94" t="s">
        <v>30</v>
      </c>
      <c r="B17" s="94"/>
      <c r="C17" s="85">
        <v>18077</v>
      </c>
      <c r="D17" s="98"/>
      <c r="E17" s="108">
        <f>'Kosten absolut'!BD16</f>
        <v>2842918</v>
      </c>
      <c r="F17" s="108"/>
      <c r="G17" s="108">
        <f>Kobe!BD16</f>
        <v>617904</v>
      </c>
      <c r="H17" s="85"/>
      <c r="I17" s="125">
        <f t="shared" si="0"/>
        <v>2225014</v>
      </c>
      <c r="J17" s="126"/>
      <c r="K17" s="123">
        <f t="shared" si="1"/>
        <v>123.08535708358689</v>
      </c>
      <c r="L17" s="123"/>
      <c r="M17" s="127">
        <v>179.4601836330686</v>
      </c>
      <c r="N17" s="123"/>
      <c r="O17" s="123">
        <f t="shared" si="2"/>
        <v>-56.37482654948171</v>
      </c>
      <c r="P17" s="97"/>
    </row>
    <row r="18" spans="1:16" s="95" customFormat="1" x14ac:dyDescent="0.25">
      <c r="A18" s="94" t="s">
        <v>31</v>
      </c>
      <c r="B18" s="94"/>
      <c r="C18" s="85">
        <v>17589</v>
      </c>
      <c r="D18" s="98"/>
      <c r="E18" s="108">
        <f>'Kosten absolut'!BD17</f>
        <v>2794458</v>
      </c>
      <c r="F18" s="108"/>
      <c r="G18" s="108">
        <f>Kobe!BD17</f>
        <v>582336</v>
      </c>
      <c r="H18" s="85"/>
      <c r="I18" s="125">
        <f t="shared" si="0"/>
        <v>2212122</v>
      </c>
      <c r="J18" s="126"/>
      <c r="K18" s="123">
        <f t="shared" si="1"/>
        <v>125.76735459662289</v>
      </c>
      <c r="L18" s="123"/>
      <c r="M18" s="127">
        <v>194.82178204275743</v>
      </c>
      <c r="N18" s="123"/>
      <c r="O18" s="123">
        <f t="shared" si="2"/>
        <v>-69.05442744613454</v>
      </c>
      <c r="P18" s="97"/>
    </row>
    <row r="19" spans="1:16" s="95" customFormat="1" x14ac:dyDescent="0.25">
      <c r="A19" s="94" t="s">
        <v>32</v>
      </c>
      <c r="B19" s="94"/>
      <c r="C19" s="85">
        <v>44827</v>
      </c>
      <c r="D19" s="98"/>
      <c r="E19" s="108">
        <f>'Kosten absolut'!BD18</f>
        <v>7013162</v>
      </c>
      <c r="F19" s="108"/>
      <c r="G19" s="108">
        <f>Kobe!BD18</f>
        <v>1523043</v>
      </c>
      <c r="H19" s="85"/>
      <c r="I19" s="125">
        <f t="shared" si="0"/>
        <v>5490119</v>
      </c>
      <c r="J19" s="126"/>
      <c r="K19" s="123">
        <f t="shared" si="1"/>
        <v>122.47348696098334</v>
      </c>
      <c r="L19" s="123"/>
      <c r="M19" s="127">
        <v>193.28840267434069</v>
      </c>
      <c r="N19" s="123"/>
      <c r="O19" s="123">
        <f t="shared" si="2"/>
        <v>-70.814915713357351</v>
      </c>
      <c r="P19" s="97"/>
    </row>
    <row r="20" spans="1:16" s="95" customFormat="1" x14ac:dyDescent="0.25">
      <c r="A20" s="94" t="s">
        <v>33</v>
      </c>
      <c r="B20" s="94"/>
      <c r="C20" s="85">
        <v>103814</v>
      </c>
      <c r="D20" s="98"/>
      <c r="E20" s="108">
        <f>'Kosten absolut'!BD19</f>
        <v>22912766</v>
      </c>
      <c r="F20" s="108"/>
      <c r="G20" s="108">
        <f>Kobe!BD19</f>
        <v>4122919</v>
      </c>
      <c r="H20" s="85"/>
      <c r="I20" s="125">
        <f t="shared" si="0"/>
        <v>18789847</v>
      </c>
      <c r="J20" s="126"/>
      <c r="K20" s="123">
        <f t="shared" si="1"/>
        <v>180.99530891787234</v>
      </c>
      <c r="L20" s="123"/>
      <c r="M20" s="127">
        <v>226.89977583303562</v>
      </c>
      <c r="N20" s="123"/>
      <c r="O20" s="123">
        <f t="shared" si="2"/>
        <v>-45.904466915163283</v>
      </c>
      <c r="P20" s="97"/>
    </row>
    <row r="21" spans="1:16" s="95" customFormat="1" x14ac:dyDescent="0.25">
      <c r="A21" s="94" t="s">
        <v>34</v>
      </c>
      <c r="B21" s="94"/>
      <c r="C21" s="85">
        <v>109226</v>
      </c>
      <c r="D21" s="98"/>
      <c r="E21" s="108">
        <f>'Kosten absolut'!BD20</f>
        <v>22434900</v>
      </c>
      <c r="F21" s="108"/>
      <c r="G21" s="108">
        <f>Kobe!BD20</f>
        <v>4067976</v>
      </c>
      <c r="H21" s="85"/>
      <c r="I21" s="125">
        <f t="shared" si="0"/>
        <v>18366924</v>
      </c>
      <c r="J21" s="126"/>
      <c r="K21" s="123">
        <f t="shared" si="1"/>
        <v>168.15523776390236</v>
      </c>
      <c r="L21" s="123"/>
      <c r="M21" s="127">
        <v>229.40441708157729</v>
      </c>
      <c r="N21" s="123"/>
      <c r="O21" s="123">
        <f t="shared" si="2"/>
        <v>-61.24917931767493</v>
      </c>
      <c r="P21" s="97"/>
    </row>
    <row r="22" spans="1:16" s="95" customFormat="1" x14ac:dyDescent="0.25">
      <c r="A22" s="94" t="s">
        <v>35</v>
      </c>
      <c r="B22" s="94"/>
      <c r="C22" s="85">
        <v>72935</v>
      </c>
      <c r="D22" s="98"/>
      <c r="E22" s="108">
        <f>'Kosten absolut'!BD21</f>
        <v>20109955</v>
      </c>
      <c r="F22" s="108"/>
      <c r="G22" s="108">
        <f>Kobe!BD21</f>
        <v>3106066</v>
      </c>
      <c r="H22" s="85"/>
      <c r="I22" s="125">
        <f t="shared" si="0"/>
        <v>17003889</v>
      </c>
      <c r="J22" s="126"/>
      <c r="K22" s="123">
        <f t="shared" si="1"/>
        <v>233.1375745526839</v>
      </c>
      <c r="L22" s="123"/>
      <c r="M22" s="127">
        <v>327.13457403376202</v>
      </c>
      <c r="N22" s="123"/>
      <c r="O22" s="123">
        <f t="shared" si="2"/>
        <v>-93.99699948107812</v>
      </c>
      <c r="P22" s="97"/>
    </row>
    <row r="23" spans="1:16" s="95" customFormat="1" x14ac:dyDescent="0.25">
      <c r="A23" s="94" t="s">
        <v>36</v>
      </c>
      <c r="B23" s="94"/>
      <c r="C23" s="85">
        <v>111906</v>
      </c>
      <c r="D23" s="98"/>
      <c r="E23" s="108">
        <f>'Kosten absolut'!BD22</f>
        <v>22653618</v>
      </c>
      <c r="F23" s="108"/>
      <c r="G23" s="108">
        <f>Kobe!BD22</f>
        <v>4606324</v>
      </c>
      <c r="H23" s="85"/>
      <c r="I23" s="125">
        <f t="shared" si="0"/>
        <v>18047294</v>
      </c>
      <c r="J23" s="126"/>
      <c r="K23" s="123">
        <f t="shared" si="1"/>
        <v>161.27190677890371</v>
      </c>
      <c r="L23" s="123"/>
      <c r="M23" s="127">
        <v>243.03264566803776</v>
      </c>
      <c r="N23" s="123"/>
      <c r="O23" s="123">
        <f t="shared" si="2"/>
        <v>-81.760738889134046</v>
      </c>
      <c r="P23" s="97"/>
    </row>
    <row r="24" spans="1:16" s="95" customFormat="1" x14ac:dyDescent="0.25">
      <c r="A24" s="94" t="s">
        <v>37</v>
      </c>
      <c r="B24" s="94"/>
      <c r="C24" s="85">
        <v>32949</v>
      </c>
      <c r="D24" s="98"/>
      <c r="E24" s="108">
        <f>'Kosten absolut'!BD23</f>
        <v>6692618</v>
      </c>
      <c r="F24" s="108"/>
      <c r="G24" s="108">
        <f>Kobe!BD23</f>
        <v>1222284</v>
      </c>
      <c r="H24" s="85"/>
      <c r="I24" s="125">
        <f t="shared" si="0"/>
        <v>5470334</v>
      </c>
      <c r="J24" s="126"/>
      <c r="K24" s="123">
        <f t="shared" si="1"/>
        <v>166.02427994779811</v>
      </c>
      <c r="L24" s="123"/>
      <c r="M24" s="127">
        <v>221.19453368998342</v>
      </c>
      <c r="N24" s="123"/>
      <c r="O24" s="123">
        <f t="shared" si="2"/>
        <v>-55.170253742185309</v>
      </c>
      <c r="P24" s="97"/>
    </row>
    <row r="25" spans="1:16" s="95" customFormat="1" x14ac:dyDescent="0.25">
      <c r="A25" s="94" t="s">
        <v>38</v>
      </c>
      <c r="B25" s="94"/>
      <c r="C25" s="85">
        <v>23557</v>
      </c>
      <c r="D25" s="98"/>
      <c r="E25" s="108">
        <f>'Kosten absolut'!BD24</f>
        <v>3388011</v>
      </c>
      <c r="F25" s="108"/>
      <c r="G25" s="108">
        <f>Kobe!BD24</f>
        <v>706733</v>
      </c>
      <c r="H25" s="85"/>
      <c r="I25" s="125">
        <f t="shared" si="0"/>
        <v>2681278</v>
      </c>
      <c r="J25" s="126"/>
      <c r="K25" s="123">
        <f t="shared" si="1"/>
        <v>113.82086004160122</v>
      </c>
      <c r="L25" s="123"/>
      <c r="M25" s="127">
        <v>180.87768235656205</v>
      </c>
      <c r="N25" s="123"/>
      <c r="O25" s="123">
        <f t="shared" si="2"/>
        <v>-67.056822314960826</v>
      </c>
      <c r="P25" s="97"/>
    </row>
    <row r="26" spans="1:16" s="95" customFormat="1" x14ac:dyDescent="0.25">
      <c r="A26" s="94" t="s">
        <v>39</v>
      </c>
      <c r="B26" s="94"/>
      <c r="C26" s="85">
        <v>5811</v>
      </c>
      <c r="D26" s="98"/>
      <c r="E26" s="108">
        <f>'Kosten absolut'!BD25</f>
        <v>935717</v>
      </c>
      <c r="F26" s="108"/>
      <c r="G26" s="108">
        <f>Kobe!BD25</f>
        <v>179691</v>
      </c>
      <c r="H26" s="85"/>
      <c r="I26" s="125">
        <f t="shared" si="0"/>
        <v>756026</v>
      </c>
      <c r="J26" s="126"/>
      <c r="K26" s="123">
        <f t="shared" si="1"/>
        <v>130.10256410256412</v>
      </c>
      <c r="L26" s="123"/>
      <c r="M26" s="127">
        <v>154.40533662208787</v>
      </c>
      <c r="N26" s="123"/>
      <c r="O26" s="123">
        <f t="shared" si="2"/>
        <v>-24.302772519523757</v>
      </c>
      <c r="P26" s="97"/>
    </row>
    <row r="27" spans="1:16" s="95" customFormat="1" x14ac:dyDescent="0.25">
      <c r="A27" s="94" t="s">
        <v>40</v>
      </c>
      <c r="B27" s="94"/>
      <c r="C27" s="85">
        <v>187238</v>
      </c>
      <c r="D27" s="98"/>
      <c r="E27" s="108">
        <f>'Kosten absolut'!BD26</f>
        <v>36442179</v>
      </c>
      <c r="F27" s="108"/>
      <c r="G27" s="108">
        <f>Kobe!BD26</f>
        <v>6578645</v>
      </c>
      <c r="H27" s="85"/>
      <c r="I27" s="125">
        <f t="shared" si="0"/>
        <v>29863534</v>
      </c>
      <c r="J27" s="126"/>
      <c r="K27" s="123">
        <f t="shared" si="1"/>
        <v>159.49504908191713</v>
      </c>
      <c r="L27" s="123"/>
      <c r="M27" s="127">
        <v>193.71739349680968</v>
      </c>
      <c r="N27" s="123"/>
      <c r="O27" s="123">
        <f t="shared" si="2"/>
        <v>-34.222344414892547</v>
      </c>
      <c r="P27" s="97"/>
    </row>
    <row r="28" spans="1:16" s="95" customFormat="1" x14ac:dyDescent="0.25">
      <c r="A28" s="94" t="s">
        <v>41</v>
      </c>
      <c r="B28" s="94"/>
      <c r="C28" s="85">
        <v>82134</v>
      </c>
      <c r="D28" s="98"/>
      <c r="E28" s="108">
        <f>'Kosten absolut'!BD27</f>
        <v>14560498</v>
      </c>
      <c r="F28" s="108"/>
      <c r="G28" s="108">
        <f>Kobe!BD27</f>
        <v>2785739</v>
      </c>
      <c r="H28" s="85"/>
      <c r="I28" s="125">
        <f t="shared" si="0"/>
        <v>11774759</v>
      </c>
      <c r="J28" s="126"/>
      <c r="K28" s="123">
        <f t="shared" si="1"/>
        <v>143.36035015949545</v>
      </c>
      <c r="L28" s="123"/>
      <c r="M28" s="127">
        <v>202.97828802721017</v>
      </c>
      <c r="N28" s="123"/>
      <c r="O28" s="123">
        <f t="shared" si="2"/>
        <v>-59.617937867714716</v>
      </c>
      <c r="P28" s="97"/>
    </row>
    <row r="29" spans="1:16" s="95" customFormat="1" x14ac:dyDescent="0.25">
      <c r="A29" s="94" t="s">
        <v>42</v>
      </c>
      <c r="B29" s="94"/>
      <c r="C29" s="85">
        <v>257200</v>
      </c>
      <c r="D29" s="98"/>
      <c r="E29" s="108">
        <f>'Kosten absolut'!BD28</f>
        <v>52082563</v>
      </c>
      <c r="F29" s="108"/>
      <c r="G29" s="108">
        <f>Kobe!BD28</f>
        <v>9363756</v>
      </c>
      <c r="H29" s="85"/>
      <c r="I29" s="125">
        <f t="shared" si="0"/>
        <v>42718807</v>
      </c>
      <c r="J29" s="126"/>
      <c r="K29" s="123">
        <f t="shared" si="1"/>
        <v>166.09178460342147</v>
      </c>
      <c r="L29" s="123"/>
      <c r="M29" s="127">
        <v>209.39909570727622</v>
      </c>
      <c r="N29" s="123"/>
      <c r="O29" s="123">
        <f t="shared" si="2"/>
        <v>-43.307311103854744</v>
      </c>
      <c r="P29" s="97"/>
    </row>
    <row r="30" spans="1:16" s="95" customFormat="1" x14ac:dyDescent="0.25">
      <c r="A30" s="94" t="s">
        <v>43</v>
      </c>
      <c r="B30" s="94"/>
      <c r="C30" s="85">
        <v>105456</v>
      </c>
      <c r="D30" s="98"/>
      <c r="E30" s="108">
        <f>'Kosten absolut'!BD29</f>
        <v>20563446</v>
      </c>
      <c r="F30" s="108"/>
      <c r="G30" s="108">
        <f>Kobe!BD29</f>
        <v>3798040</v>
      </c>
      <c r="H30" s="85"/>
      <c r="I30" s="125">
        <f t="shared" si="0"/>
        <v>16765406</v>
      </c>
      <c r="J30" s="126"/>
      <c r="K30" s="123">
        <f t="shared" si="1"/>
        <v>158.98010544682143</v>
      </c>
      <c r="L30" s="123"/>
      <c r="M30" s="127">
        <v>201.63754339313749</v>
      </c>
      <c r="N30" s="123"/>
      <c r="O30" s="123">
        <f t="shared" si="2"/>
        <v>-42.657437946316065</v>
      </c>
      <c r="P30" s="97"/>
    </row>
    <row r="31" spans="1:16" s="95" customFormat="1" x14ac:dyDescent="0.25">
      <c r="A31" s="94" t="s">
        <v>44</v>
      </c>
      <c r="B31" s="94"/>
      <c r="C31" s="85">
        <v>125102</v>
      </c>
      <c r="D31" s="98"/>
      <c r="E31" s="108">
        <f>'Kosten absolut'!BD30</f>
        <v>29449746</v>
      </c>
      <c r="F31" s="108"/>
      <c r="G31" s="108">
        <f>Kobe!BD30</f>
        <v>5310778</v>
      </c>
      <c r="H31" s="85"/>
      <c r="I31" s="125">
        <f t="shared" si="0"/>
        <v>24138968</v>
      </c>
      <c r="J31" s="126"/>
      <c r="K31" s="123">
        <f t="shared" si="1"/>
        <v>192.95429329666993</v>
      </c>
      <c r="L31" s="123"/>
      <c r="M31" s="127">
        <v>275.95750827317556</v>
      </c>
      <c r="N31" s="123"/>
      <c r="O31" s="123">
        <f t="shared" si="2"/>
        <v>-83.003214976505632</v>
      </c>
      <c r="P31" s="97"/>
    </row>
    <row r="32" spans="1:16" s="95" customFormat="1" x14ac:dyDescent="0.25">
      <c r="A32" s="94" t="s">
        <v>45</v>
      </c>
      <c r="B32" s="94"/>
      <c r="C32" s="85">
        <v>247532</v>
      </c>
      <c r="D32" s="98"/>
      <c r="E32" s="108">
        <f>'Kosten absolut'!BD31</f>
        <v>60147881</v>
      </c>
      <c r="F32" s="108"/>
      <c r="G32" s="108">
        <f>Kobe!BD31</f>
        <v>10779217</v>
      </c>
      <c r="H32" s="85"/>
      <c r="I32" s="125">
        <f t="shared" si="0"/>
        <v>49368664</v>
      </c>
      <c r="J32" s="126"/>
      <c r="K32" s="123">
        <f t="shared" si="1"/>
        <v>199.44356285247969</v>
      </c>
      <c r="L32" s="123"/>
      <c r="M32" s="127">
        <v>274.26870123787285</v>
      </c>
      <c r="N32" s="123"/>
      <c r="O32" s="123">
        <f t="shared" si="2"/>
        <v>-74.82513838539316</v>
      </c>
      <c r="P32" s="97"/>
    </row>
    <row r="33" spans="1:16" s="95" customFormat="1" x14ac:dyDescent="0.25">
      <c r="A33" s="94" t="s">
        <v>46</v>
      </c>
      <c r="B33" s="94"/>
      <c r="C33" s="85">
        <v>118705</v>
      </c>
      <c r="D33" s="98"/>
      <c r="E33" s="108">
        <f>'Kosten absolut'!BD32</f>
        <v>23179946</v>
      </c>
      <c r="F33" s="108"/>
      <c r="G33" s="108">
        <f>Kobe!BD32</f>
        <v>4091339</v>
      </c>
      <c r="H33" s="85"/>
      <c r="I33" s="125">
        <f t="shared" si="0"/>
        <v>19088607</v>
      </c>
      <c r="J33" s="126"/>
      <c r="K33" s="123">
        <f t="shared" si="1"/>
        <v>160.80710163851566</v>
      </c>
      <c r="L33" s="123"/>
      <c r="M33" s="127">
        <v>215.60181916223522</v>
      </c>
      <c r="N33" s="123"/>
      <c r="O33" s="123">
        <f t="shared" si="2"/>
        <v>-54.794717523719555</v>
      </c>
      <c r="P33" s="97"/>
    </row>
    <row r="34" spans="1:16" s="95" customFormat="1" x14ac:dyDescent="0.25">
      <c r="A34" s="94" t="s">
        <v>47</v>
      </c>
      <c r="B34" s="94"/>
      <c r="C34" s="85">
        <v>64092</v>
      </c>
      <c r="D34" s="98"/>
      <c r="E34" s="108">
        <f>'Kosten absolut'!BD33</f>
        <v>14324679</v>
      </c>
      <c r="F34" s="108"/>
      <c r="G34" s="108">
        <f>Kobe!BD33</f>
        <v>2398589</v>
      </c>
      <c r="H34" s="85"/>
      <c r="I34" s="125">
        <f t="shared" si="0"/>
        <v>11926090</v>
      </c>
      <c r="J34" s="126"/>
      <c r="K34" s="123">
        <f t="shared" si="1"/>
        <v>186.07766959995007</v>
      </c>
      <c r="L34" s="123"/>
      <c r="M34" s="127">
        <v>255.69187098114762</v>
      </c>
      <c r="N34" s="123"/>
      <c r="O34" s="123">
        <f t="shared" si="2"/>
        <v>-69.614201381197546</v>
      </c>
      <c r="P34" s="97"/>
    </row>
    <row r="35" spans="1:16" s="95" customFormat="1" x14ac:dyDescent="0.25">
      <c r="A35" s="94" t="s">
        <v>48</v>
      </c>
      <c r="B35" s="94"/>
      <c r="C35" s="85">
        <v>150625</v>
      </c>
      <c r="D35" s="98"/>
      <c r="E35" s="108">
        <f>'Kosten absolut'!BD34</f>
        <v>44314280</v>
      </c>
      <c r="F35" s="108"/>
      <c r="G35" s="108">
        <f>Kobe!BD34</f>
        <v>6833150</v>
      </c>
      <c r="H35" s="85"/>
      <c r="I35" s="125">
        <f t="shared" si="0"/>
        <v>37481130</v>
      </c>
      <c r="J35" s="126"/>
      <c r="K35" s="123">
        <f t="shared" si="1"/>
        <v>248.837377593361</v>
      </c>
      <c r="L35" s="123"/>
      <c r="M35" s="127">
        <v>315.03282151326431</v>
      </c>
      <c r="N35" s="123"/>
      <c r="O35" s="123">
        <f t="shared" si="2"/>
        <v>-66.195443919903312</v>
      </c>
      <c r="P35" s="97"/>
    </row>
    <row r="36" spans="1:16" s="95" customFormat="1" x14ac:dyDescent="0.25">
      <c r="A36" s="94" t="s">
        <v>49</v>
      </c>
      <c r="B36" s="94"/>
      <c r="C36" s="85">
        <v>28317</v>
      </c>
      <c r="D36" s="98"/>
      <c r="E36" s="108">
        <f>'Kosten absolut'!BD35</f>
        <v>6206367</v>
      </c>
      <c r="F36" s="108"/>
      <c r="G36" s="108">
        <f>Kobe!BD35</f>
        <v>1126653</v>
      </c>
      <c r="H36" s="85"/>
      <c r="I36" s="125">
        <f t="shared" si="0"/>
        <v>5079714</v>
      </c>
      <c r="J36" s="126"/>
      <c r="K36" s="123">
        <f t="shared" si="1"/>
        <v>179.38743510965145</v>
      </c>
      <c r="L36" s="123"/>
      <c r="M36" s="127">
        <v>254.42933709319669</v>
      </c>
      <c r="N36" s="123"/>
      <c r="O36" s="123">
        <f t="shared" si="2"/>
        <v>-75.041901983545245</v>
      </c>
      <c r="P36" s="97"/>
    </row>
    <row r="37" spans="1:16" s="95" customFormat="1" x14ac:dyDescent="0.25">
      <c r="A37" s="95" t="s">
        <v>50</v>
      </c>
      <c r="C37" s="85">
        <f>SUM(C11:C36)</f>
        <v>3045688</v>
      </c>
      <c r="D37" s="85"/>
      <c r="E37" s="108">
        <f>'Kosten absolut'!BD36</f>
        <v>647367714</v>
      </c>
      <c r="F37" s="85"/>
      <c r="G37" s="108">
        <f>Kobe!BD36</f>
        <v>116633419</v>
      </c>
      <c r="H37" s="85"/>
      <c r="I37" s="125">
        <f t="shared" si="0"/>
        <v>530734295</v>
      </c>
      <c r="J37" s="126"/>
      <c r="K37" s="123">
        <f t="shared" si="1"/>
        <v>174.25760452153997</v>
      </c>
      <c r="L37" s="127"/>
      <c r="M37" s="127">
        <v>237.62564805600238</v>
      </c>
      <c r="N37" s="127"/>
      <c r="O37" s="123">
        <f t="shared" si="2"/>
        <v>-63.368043534462402</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212</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75</v>
      </c>
      <c r="D8" s="49"/>
      <c r="E8" s="49" t="s">
        <v>75</v>
      </c>
      <c r="F8" s="49"/>
      <c r="G8" s="104" t="s">
        <v>75</v>
      </c>
      <c r="H8" s="49"/>
      <c r="I8" s="49" t="s">
        <v>75</v>
      </c>
      <c r="J8" s="49"/>
      <c r="K8" s="105" t="s">
        <v>76</v>
      </c>
      <c r="L8" s="52"/>
      <c r="M8" s="90" t="s">
        <v>60</v>
      </c>
      <c r="N8" s="51"/>
      <c r="O8" s="89" t="s">
        <v>76</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470774</v>
      </c>
      <c r="D11" s="98"/>
      <c r="E11" s="108">
        <f>'Kosten absolut'!BF10</f>
        <v>121510787</v>
      </c>
      <c r="F11" s="108"/>
      <c r="G11" s="108">
        <f>Kobe!BF10</f>
        <v>20700090</v>
      </c>
      <c r="H11" s="85"/>
      <c r="I11" s="125">
        <f>E11-G11</f>
        <v>100810697</v>
      </c>
      <c r="J11" s="126"/>
      <c r="K11" s="123">
        <f>I11/C11</f>
        <v>214.13820007052217</v>
      </c>
      <c r="L11" s="123"/>
      <c r="M11" s="127">
        <v>227.51840537417607</v>
      </c>
      <c r="N11" s="123"/>
      <c r="O11" s="123">
        <f>K11-M11</f>
        <v>-13.380205303653895</v>
      </c>
      <c r="P11" s="96"/>
      <c r="R11" s="140"/>
    </row>
    <row r="12" spans="1:19" s="95" customFormat="1" x14ac:dyDescent="0.25">
      <c r="A12" s="94" t="s">
        <v>25</v>
      </c>
      <c r="B12" s="94"/>
      <c r="C12" s="85">
        <v>382257</v>
      </c>
      <c r="D12" s="98"/>
      <c r="E12" s="108">
        <f>'Kosten absolut'!BF11</f>
        <v>111218656</v>
      </c>
      <c r="F12" s="108"/>
      <c r="G12" s="108">
        <f>Kobe!BF11</f>
        <v>17098611</v>
      </c>
      <c r="H12" s="85"/>
      <c r="I12" s="125">
        <f t="shared" ref="I12:I37" si="0">E12-G12</f>
        <v>94120045</v>
      </c>
      <c r="J12" s="126"/>
      <c r="K12" s="123">
        <f t="shared" ref="K12:K37" si="1">I12/C12</f>
        <v>246.22190044917426</v>
      </c>
      <c r="L12" s="123"/>
      <c r="M12" s="127">
        <v>261.06626197401471</v>
      </c>
      <c r="N12" s="123"/>
      <c r="O12" s="123">
        <f t="shared" ref="O12:O37" si="2">K12-M12</f>
        <v>-14.844361524840451</v>
      </c>
      <c r="P12" s="97"/>
    </row>
    <row r="13" spans="1:19" s="95" customFormat="1" x14ac:dyDescent="0.25">
      <c r="A13" s="94" t="s">
        <v>26</v>
      </c>
      <c r="B13" s="94"/>
      <c r="C13" s="85">
        <v>127783</v>
      </c>
      <c r="D13" s="98"/>
      <c r="E13" s="108">
        <f>'Kosten absolut'!BF12</f>
        <v>30779007</v>
      </c>
      <c r="F13" s="108"/>
      <c r="G13" s="108">
        <f>Kobe!BF12</f>
        <v>4905555</v>
      </c>
      <c r="H13" s="85"/>
      <c r="I13" s="125">
        <f t="shared" si="0"/>
        <v>25873452</v>
      </c>
      <c r="J13" s="126"/>
      <c r="K13" s="123">
        <f t="shared" si="1"/>
        <v>202.47960996376671</v>
      </c>
      <c r="L13" s="123"/>
      <c r="M13" s="127">
        <v>201.19142016497509</v>
      </c>
      <c r="N13" s="123"/>
      <c r="O13" s="123">
        <f t="shared" si="2"/>
        <v>1.2881897987916204</v>
      </c>
      <c r="P13" s="97"/>
    </row>
    <row r="14" spans="1:19" s="95" customFormat="1" x14ac:dyDescent="0.25">
      <c r="A14" s="94" t="s">
        <v>27</v>
      </c>
      <c r="B14" s="94"/>
      <c r="C14" s="85">
        <v>13498</v>
      </c>
      <c r="D14" s="98"/>
      <c r="E14" s="108">
        <f>'Kosten absolut'!BF13</f>
        <v>3143623</v>
      </c>
      <c r="F14" s="108"/>
      <c r="G14" s="108">
        <f>Kobe!BF13</f>
        <v>536836</v>
      </c>
      <c r="H14" s="85"/>
      <c r="I14" s="125">
        <f t="shared" si="0"/>
        <v>2606787</v>
      </c>
      <c r="J14" s="126"/>
      <c r="K14" s="123">
        <f t="shared" si="1"/>
        <v>193.12394428804268</v>
      </c>
      <c r="L14" s="123"/>
      <c r="M14" s="127">
        <v>196.88180810162586</v>
      </c>
      <c r="N14" s="123"/>
      <c r="O14" s="123">
        <f t="shared" si="2"/>
        <v>-3.7578638135831852</v>
      </c>
      <c r="P14" s="97"/>
    </row>
    <row r="15" spans="1:19" s="95" customFormat="1" x14ac:dyDescent="0.25">
      <c r="A15" s="94" t="s">
        <v>28</v>
      </c>
      <c r="B15" s="94"/>
      <c r="C15" s="85">
        <v>53870</v>
      </c>
      <c r="D15" s="98"/>
      <c r="E15" s="108">
        <f>'Kosten absolut'!BF14</f>
        <v>13895787</v>
      </c>
      <c r="F15" s="108"/>
      <c r="G15" s="108">
        <f>Kobe!BF14</f>
        <v>2300307</v>
      </c>
      <c r="H15" s="85"/>
      <c r="I15" s="125">
        <f t="shared" si="0"/>
        <v>11595480</v>
      </c>
      <c r="J15" s="126"/>
      <c r="K15" s="123">
        <f t="shared" si="1"/>
        <v>215.24930387971042</v>
      </c>
      <c r="L15" s="123"/>
      <c r="M15" s="127">
        <v>195.98185553151399</v>
      </c>
      <c r="N15" s="123"/>
      <c r="O15" s="123">
        <f t="shared" si="2"/>
        <v>19.267448348196439</v>
      </c>
      <c r="P15" s="97"/>
    </row>
    <row r="16" spans="1:19" s="95" customFormat="1" x14ac:dyDescent="0.25">
      <c r="A16" s="94" t="s">
        <v>29</v>
      </c>
      <c r="B16" s="94"/>
      <c r="C16" s="85">
        <v>12865</v>
      </c>
      <c r="D16" s="98"/>
      <c r="E16" s="108">
        <f>'Kosten absolut'!BF15</f>
        <v>3092740</v>
      </c>
      <c r="F16" s="108"/>
      <c r="G16" s="108">
        <f>Kobe!BF15</f>
        <v>516930</v>
      </c>
      <c r="H16" s="85"/>
      <c r="I16" s="125">
        <f t="shared" si="0"/>
        <v>2575810</v>
      </c>
      <c r="J16" s="126"/>
      <c r="K16" s="123">
        <f t="shared" si="1"/>
        <v>200.21842207539837</v>
      </c>
      <c r="L16" s="123"/>
      <c r="M16" s="127">
        <v>192.07759736840475</v>
      </c>
      <c r="N16" s="123"/>
      <c r="O16" s="123">
        <f t="shared" si="2"/>
        <v>8.1408247069936124</v>
      </c>
      <c r="P16" s="97"/>
    </row>
    <row r="17" spans="1:16" s="95" customFormat="1" x14ac:dyDescent="0.25">
      <c r="A17" s="94" t="s">
        <v>30</v>
      </c>
      <c r="B17" s="94"/>
      <c r="C17" s="85">
        <v>16954</v>
      </c>
      <c r="D17" s="98"/>
      <c r="E17" s="108">
        <f>'Kosten absolut'!BF16</f>
        <v>3575334</v>
      </c>
      <c r="F17" s="108"/>
      <c r="G17" s="108">
        <f>Kobe!BF16</f>
        <v>622594</v>
      </c>
      <c r="H17" s="85"/>
      <c r="I17" s="125">
        <f t="shared" si="0"/>
        <v>2952740</v>
      </c>
      <c r="J17" s="126"/>
      <c r="K17" s="123">
        <f t="shared" si="1"/>
        <v>174.16184971098266</v>
      </c>
      <c r="L17" s="123"/>
      <c r="M17" s="127">
        <v>179.4601836330686</v>
      </c>
      <c r="N17" s="123"/>
      <c r="O17" s="123">
        <f t="shared" si="2"/>
        <v>-5.2983339220859307</v>
      </c>
      <c r="P17" s="97"/>
    </row>
    <row r="18" spans="1:16" s="95" customFormat="1" x14ac:dyDescent="0.25">
      <c r="A18" s="94" t="s">
        <v>31</v>
      </c>
      <c r="B18" s="94"/>
      <c r="C18" s="85">
        <v>14926</v>
      </c>
      <c r="D18" s="98"/>
      <c r="E18" s="108">
        <f>'Kosten absolut'!BF17</f>
        <v>3553221</v>
      </c>
      <c r="F18" s="108"/>
      <c r="G18" s="108">
        <f>Kobe!BF17</f>
        <v>578456</v>
      </c>
      <c r="H18" s="85"/>
      <c r="I18" s="125">
        <f t="shared" si="0"/>
        <v>2974765</v>
      </c>
      <c r="J18" s="126"/>
      <c r="K18" s="123">
        <f t="shared" si="1"/>
        <v>199.30088436285675</v>
      </c>
      <c r="L18" s="123"/>
      <c r="M18" s="127">
        <v>194.82178204275743</v>
      </c>
      <c r="N18" s="123"/>
      <c r="O18" s="123">
        <f t="shared" si="2"/>
        <v>4.4791023200993152</v>
      </c>
      <c r="P18" s="97"/>
    </row>
    <row r="19" spans="1:16" s="95" customFormat="1" x14ac:dyDescent="0.25">
      <c r="A19" s="94" t="s">
        <v>32</v>
      </c>
      <c r="B19" s="94"/>
      <c r="C19" s="85">
        <v>40220</v>
      </c>
      <c r="D19" s="98"/>
      <c r="E19" s="108">
        <f>'Kosten absolut'!BF18</f>
        <v>9757821</v>
      </c>
      <c r="F19" s="108"/>
      <c r="G19" s="108">
        <f>Kobe!BF18</f>
        <v>1637274</v>
      </c>
      <c r="H19" s="85"/>
      <c r="I19" s="125">
        <f t="shared" si="0"/>
        <v>8120547</v>
      </c>
      <c r="J19" s="126"/>
      <c r="K19" s="123">
        <f t="shared" si="1"/>
        <v>201.90320735952264</v>
      </c>
      <c r="L19" s="123"/>
      <c r="M19" s="127">
        <v>193.28840267434069</v>
      </c>
      <c r="N19" s="123"/>
      <c r="O19" s="123">
        <f t="shared" si="2"/>
        <v>8.6148046851819515</v>
      </c>
      <c r="P19" s="97"/>
    </row>
    <row r="20" spans="1:16" s="95" customFormat="1" x14ac:dyDescent="0.25">
      <c r="A20" s="94" t="s">
        <v>33</v>
      </c>
      <c r="B20" s="94"/>
      <c r="C20" s="85">
        <v>95159</v>
      </c>
      <c r="D20" s="98"/>
      <c r="E20" s="108">
        <f>'Kosten absolut'!BF19</f>
        <v>28182682</v>
      </c>
      <c r="F20" s="108"/>
      <c r="G20" s="108">
        <f>Kobe!BF19</f>
        <v>4378121</v>
      </c>
      <c r="H20" s="85"/>
      <c r="I20" s="125">
        <f t="shared" si="0"/>
        <v>23804561</v>
      </c>
      <c r="J20" s="126"/>
      <c r="K20" s="123">
        <f t="shared" si="1"/>
        <v>250.15564476297564</v>
      </c>
      <c r="L20" s="123"/>
      <c r="M20" s="127">
        <v>226.89977583303562</v>
      </c>
      <c r="N20" s="123"/>
      <c r="O20" s="123">
        <f t="shared" si="2"/>
        <v>23.255868929940021</v>
      </c>
      <c r="P20" s="97"/>
    </row>
    <row r="21" spans="1:16" s="95" customFormat="1" x14ac:dyDescent="0.25">
      <c r="A21" s="94" t="s">
        <v>34</v>
      </c>
      <c r="B21" s="94"/>
      <c r="C21" s="85">
        <v>99698</v>
      </c>
      <c r="D21" s="98"/>
      <c r="E21" s="108">
        <f>'Kosten absolut'!BF20</f>
        <v>27045313</v>
      </c>
      <c r="F21" s="108"/>
      <c r="G21" s="108">
        <f>Kobe!BF20</f>
        <v>4428810</v>
      </c>
      <c r="H21" s="85"/>
      <c r="I21" s="125">
        <f t="shared" si="0"/>
        <v>22616503</v>
      </c>
      <c r="J21" s="126"/>
      <c r="K21" s="123">
        <f t="shared" si="1"/>
        <v>226.85011735441032</v>
      </c>
      <c r="L21" s="123"/>
      <c r="M21" s="127">
        <v>229.40441708157729</v>
      </c>
      <c r="N21" s="123"/>
      <c r="O21" s="123">
        <f t="shared" si="2"/>
        <v>-2.5542997271669776</v>
      </c>
      <c r="P21" s="97"/>
    </row>
    <row r="22" spans="1:16" s="95" customFormat="1" x14ac:dyDescent="0.25">
      <c r="A22" s="94" t="s">
        <v>35</v>
      </c>
      <c r="B22" s="94"/>
      <c r="C22" s="85">
        <v>67020</v>
      </c>
      <c r="D22" s="98"/>
      <c r="E22" s="108">
        <f>'Kosten absolut'!BF21</f>
        <v>22729686</v>
      </c>
      <c r="F22" s="108"/>
      <c r="G22" s="108">
        <f>Kobe!BF21</f>
        <v>3259469</v>
      </c>
      <c r="H22" s="85"/>
      <c r="I22" s="125">
        <f t="shared" si="0"/>
        <v>19470217</v>
      </c>
      <c r="J22" s="126"/>
      <c r="K22" s="123">
        <f t="shared" si="1"/>
        <v>290.51353327364967</v>
      </c>
      <c r="L22" s="123"/>
      <c r="M22" s="127">
        <v>327.13457403376202</v>
      </c>
      <c r="N22" s="123"/>
      <c r="O22" s="123">
        <f t="shared" si="2"/>
        <v>-36.621040760112351</v>
      </c>
      <c r="P22" s="97"/>
    </row>
    <row r="23" spans="1:16" s="95" customFormat="1" x14ac:dyDescent="0.25">
      <c r="A23" s="94" t="s">
        <v>36</v>
      </c>
      <c r="B23" s="94"/>
      <c r="C23" s="85">
        <v>107830</v>
      </c>
      <c r="D23" s="98"/>
      <c r="E23" s="108">
        <f>'Kosten absolut'!BF22</f>
        <v>27479526</v>
      </c>
      <c r="F23" s="108"/>
      <c r="G23" s="108">
        <f>Kobe!BF22</f>
        <v>5193624</v>
      </c>
      <c r="H23" s="85"/>
      <c r="I23" s="125">
        <f t="shared" si="0"/>
        <v>22285902</v>
      </c>
      <c r="J23" s="126"/>
      <c r="K23" s="123">
        <f t="shared" si="1"/>
        <v>206.67626819994436</v>
      </c>
      <c r="L23" s="123"/>
      <c r="M23" s="127">
        <v>243.03264566803776</v>
      </c>
      <c r="N23" s="123"/>
      <c r="O23" s="123">
        <f t="shared" si="2"/>
        <v>-36.356377468093399</v>
      </c>
      <c r="P23" s="97"/>
    </row>
    <row r="24" spans="1:16" s="95" customFormat="1" x14ac:dyDescent="0.25">
      <c r="A24" s="94" t="s">
        <v>37</v>
      </c>
      <c r="B24" s="94"/>
      <c r="C24" s="85">
        <v>29686</v>
      </c>
      <c r="D24" s="98"/>
      <c r="E24" s="108">
        <f>'Kosten absolut'!BF23</f>
        <v>6828526</v>
      </c>
      <c r="F24" s="108"/>
      <c r="G24" s="108">
        <f>Kobe!BF23</f>
        <v>1170859</v>
      </c>
      <c r="H24" s="85"/>
      <c r="I24" s="125">
        <f t="shared" si="0"/>
        <v>5657667</v>
      </c>
      <c r="J24" s="126"/>
      <c r="K24" s="123">
        <f t="shared" si="1"/>
        <v>190.58367580677759</v>
      </c>
      <c r="L24" s="123"/>
      <c r="M24" s="127">
        <v>221.19453368998342</v>
      </c>
      <c r="N24" s="123"/>
      <c r="O24" s="123">
        <f t="shared" si="2"/>
        <v>-30.610857883205824</v>
      </c>
      <c r="P24" s="97"/>
    </row>
    <row r="25" spans="1:16" s="95" customFormat="1" x14ac:dyDescent="0.25">
      <c r="A25" s="94" t="s">
        <v>38</v>
      </c>
      <c r="B25" s="94"/>
      <c r="C25" s="85">
        <v>20728</v>
      </c>
      <c r="D25" s="98"/>
      <c r="E25" s="108">
        <f>'Kosten absolut'!BF24</f>
        <v>4451803</v>
      </c>
      <c r="F25" s="108"/>
      <c r="G25" s="108">
        <f>Kobe!BF24</f>
        <v>765502</v>
      </c>
      <c r="H25" s="85"/>
      <c r="I25" s="125">
        <f t="shared" si="0"/>
        <v>3686301</v>
      </c>
      <c r="J25" s="126"/>
      <c r="K25" s="123">
        <f t="shared" si="1"/>
        <v>177.84161520648399</v>
      </c>
      <c r="L25" s="123"/>
      <c r="M25" s="127">
        <v>180.87768235656205</v>
      </c>
      <c r="N25" s="123"/>
      <c r="O25" s="123">
        <f t="shared" si="2"/>
        <v>-3.0360671500780541</v>
      </c>
      <c r="P25" s="97"/>
    </row>
    <row r="26" spans="1:16" s="95" customFormat="1" x14ac:dyDescent="0.25">
      <c r="A26" s="94" t="s">
        <v>39</v>
      </c>
      <c r="B26" s="94"/>
      <c r="C26" s="85">
        <v>5724</v>
      </c>
      <c r="D26" s="98"/>
      <c r="E26" s="108">
        <f>'Kosten absolut'!BF25</f>
        <v>1216351</v>
      </c>
      <c r="F26" s="108"/>
      <c r="G26" s="108">
        <f>Kobe!BF25</f>
        <v>210803</v>
      </c>
      <c r="H26" s="85"/>
      <c r="I26" s="125">
        <f t="shared" si="0"/>
        <v>1005548</v>
      </c>
      <c r="J26" s="126"/>
      <c r="K26" s="123">
        <f t="shared" si="1"/>
        <v>175.6722571628232</v>
      </c>
      <c r="L26" s="123"/>
      <c r="M26" s="127">
        <v>154.40533662208787</v>
      </c>
      <c r="N26" s="123"/>
      <c r="O26" s="123">
        <f t="shared" si="2"/>
        <v>21.266920540735327</v>
      </c>
      <c r="P26" s="97"/>
    </row>
    <row r="27" spans="1:16" s="95" customFormat="1" x14ac:dyDescent="0.25">
      <c r="A27" s="94" t="s">
        <v>40</v>
      </c>
      <c r="B27" s="94"/>
      <c r="C27" s="85">
        <v>169883</v>
      </c>
      <c r="D27" s="98"/>
      <c r="E27" s="108">
        <f>'Kosten absolut'!BF26</f>
        <v>40675076</v>
      </c>
      <c r="F27" s="108"/>
      <c r="G27" s="108">
        <f>Kobe!BF26</f>
        <v>6913742</v>
      </c>
      <c r="H27" s="85"/>
      <c r="I27" s="125">
        <f t="shared" si="0"/>
        <v>33761334</v>
      </c>
      <c r="J27" s="126"/>
      <c r="K27" s="123">
        <f t="shared" si="1"/>
        <v>198.73285731944927</v>
      </c>
      <c r="L27" s="123"/>
      <c r="M27" s="127">
        <v>193.71739349680968</v>
      </c>
      <c r="N27" s="123"/>
      <c r="O27" s="123">
        <f t="shared" si="2"/>
        <v>5.0154638226395889</v>
      </c>
      <c r="P27" s="97"/>
    </row>
    <row r="28" spans="1:16" s="95" customFormat="1" x14ac:dyDescent="0.25">
      <c r="A28" s="94" t="s">
        <v>41</v>
      </c>
      <c r="B28" s="94"/>
      <c r="C28" s="85">
        <v>75880</v>
      </c>
      <c r="D28" s="98"/>
      <c r="E28" s="108">
        <f>'Kosten absolut'!BF27</f>
        <v>17983060</v>
      </c>
      <c r="F28" s="108"/>
      <c r="G28" s="108">
        <f>Kobe!BF27</f>
        <v>2929101</v>
      </c>
      <c r="H28" s="85"/>
      <c r="I28" s="125">
        <f t="shared" si="0"/>
        <v>15053959</v>
      </c>
      <c r="J28" s="126"/>
      <c r="K28" s="123">
        <f t="shared" si="1"/>
        <v>198.39165788086453</v>
      </c>
      <c r="L28" s="123"/>
      <c r="M28" s="127">
        <v>202.97828802721017</v>
      </c>
      <c r="N28" s="123"/>
      <c r="O28" s="123">
        <f t="shared" si="2"/>
        <v>-4.5866301463456409</v>
      </c>
      <c r="P28" s="97"/>
    </row>
    <row r="29" spans="1:16" s="95" customFormat="1" x14ac:dyDescent="0.25">
      <c r="A29" s="94" t="s">
        <v>42</v>
      </c>
      <c r="B29" s="94"/>
      <c r="C29" s="85">
        <v>226918</v>
      </c>
      <c r="D29" s="98"/>
      <c r="E29" s="108">
        <f>'Kosten absolut'!BF28</f>
        <v>58669259</v>
      </c>
      <c r="F29" s="108"/>
      <c r="G29" s="108">
        <f>Kobe!BF28</f>
        <v>9496570</v>
      </c>
      <c r="H29" s="85"/>
      <c r="I29" s="125">
        <f t="shared" si="0"/>
        <v>49172689</v>
      </c>
      <c r="J29" s="126"/>
      <c r="K29" s="123">
        <f t="shared" si="1"/>
        <v>216.69805392256234</v>
      </c>
      <c r="L29" s="123"/>
      <c r="M29" s="127">
        <v>209.39909570727622</v>
      </c>
      <c r="N29" s="123"/>
      <c r="O29" s="123">
        <f t="shared" si="2"/>
        <v>7.2989582152861203</v>
      </c>
      <c r="P29" s="97"/>
    </row>
    <row r="30" spans="1:16" s="95" customFormat="1" x14ac:dyDescent="0.25">
      <c r="A30" s="94" t="s">
        <v>43</v>
      </c>
      <c r="B30" s="94"/>
      <c r="C30" s="85">
        <v>89597</v>
      </c>
      <c r="D30" s="98"/>
      <c r="E30" s="108">
        <f>'Kosten absolut'!BF29</f>
        <v>22293093</v>
      </c>
      <c r="F30" s="108"/>
      <c r="G30" s="108">
        <f>Kobe!BF29</f>
        <v>3669002</v>
      </c>
      <c r="H30" s="85"/>
      <c r="I30" s="125">
        <f t="shared" si="0"/>
        <v>18624091</v>
      </c>
      <c r="J30" s="126"/>
      <c r="K30" s="123">
        <f t="shared" si="1"/>
        <v>207.86511825172718</v>
      </c>
      <c r="L30" s="123"/>
      <c r="M30" s="127">
        <v>201.63754339313749</v>
      </c>
      <c r="N30" s="123"/>
      <c r="O30" s="123">
        <f t="shared" si="2"/>
        <v>6.2275748585896906</v>
      </c>
      <c r="P30" s="97"/>
    </row>
    <row r="31" spans="1:16" s="95" customFormat="1" x14ac:dyDescent="0.25">
      <c r="A31" s="94" t="s">
        <v>44</v>
      </c>
      <c r="B31" s="94"/>
      <c r="C31" s="85">
        <v>122724</v>
      </c>
      <c r="D31" s="98"/>
      <c r="E31" s="108">
        <f>'Kosten absolut'!BF30</f>
        <v>38130667</v>
      </c>
      <c r="F31" s="108"/>
      <c r="G31" s="108">
        <f>Kobe!BF30</f>
        <v>5980920</v>
      </c>
      <c r="H31" s="85"/>
      <c r="I31" s="125">
        <f t="shared" si="0"/>
        <v>32149747</v>
      </c>
      <c r="J31" s="126"/>
      <c r="K31" s="123">
        <f t="shared" si="1"/>
        <v>261.96788729180929</v>
      </c>
      <c r="L31" s="123"/>
      <c r="M31" s="127">
        <v>275.95750827317556</v>
      </c>
      <c r="N31" s="123"/>
      <c r="O31" s="123">
        <f t="shared" si="2"/>
        <v>-13.989620981366272</v>
      </c>
      <c r="P31" s="97"/>
    </row>
    <row r="32" spans="1:16" s="95" customFormat="1" x14ac:dyDescent="0.25">
      <c r="A32" s="94" t="s">
        <v>45</v>
      </c>
      <c r="B32" s="94"/>
      <c r="C32" s="85">
        <v>233094</v>
      </c>
      <c r="D32" s="98"/>
      <c r="E32" s="108">
        <f>'Kosten absolut'!BF31</f>
        <v>74991679</v>
      </c>
      <c r="F32" s="108"/>
      <c r="G32" s="108">
        <f>Kobe!BF31</f>
        <v>11543810</v>
      </c>
      <c r="H32" s="85"/>
      <c r="I32" s="125">
        <f t="shared" si="0"/>
        <v>63447869</v>
      </c>
      <c r="J32" s="126"/>
      <c r="K32" s="123">
        <f t="shared" si="1"/>
        <v>272.19863660154272</v>
      </c>
      <c r="L32" s="123"/>
      <c r="M32" s="127">
        <v>274.26870123787285</v>
      </c>
      <c r="N32" s="123"/>
      <c r="O32" s="123">
        <f t="shared" si="2"/>
        <v>-2.0700646363301303</v>
      </c>
      <c r="P32" s="97"/>
    </row>
    <row r="33" spans="1:16" s="95" customFormat="1" x14ac:dyDescent="0.25">
      <c r="A33" s="94" t="s">
        <v>46</v>
      </c>
      <c r="B33" s="94"/>
      <c r="C33" s="85">
        <v>113262</v>
      </c>
      <c r="D33" s="98"/>
      <c r="E33" s="108">
        <f>'Kosten absolut'!BF32</f>
        <v>30793242</v>
      </c>
      <c r="F33" s="108"/>
      <c r="G33" s="108">
        <f>Kobe!BF32</f>
        <v>4742439</v>
      </c>
      <c r="H33" s="85"/>
      <c r="I33" s="125">
        <f t="shared" si="0"/>
        <v>26050803</v>
      </c>
      <c r="J33" s="126"/>
      <c r="K33" s="123">
        <f t="shared" si="1"/>
        <v>230.00479419399269</v>
      </c>
      <c r="L33" s="123"/>
      <c r="M33" s="127">
        <v>215.60181916223522</v>
      </c>
      <c r="N33" s="123"/>
      <c r="O33" s="123">
        <f t="shared" si="2"/>
        <v>14.402975031757478</v>
      </c>
      <c r="P33" s="97"/>
    </row>
    <row r="34" spans="1:16" s="95" customFormat="1" x14ac:dyDescent="0.25">
      <c r="A34" s="94" t="s">
        <v>47</v>
      </c>
      <c r="B34" s="94"/>
      <c r="C34" s="85">
        <v>60885</v>
      </c>
      <c r="D34" s="98"/>
      <c r="E34" s="108">
        <f>'Kosten absolut'!BF33</f>
        <v>17955697</v>
      </c>
      <c r="F34" s="108"/>
      <c r="G34" s="108">
        <f>Kobe!BF33</f>
        <v>2649861</v>
      </c>
      <c r="H34" s="85"/>
      <c r="I34" s="125">
        <f t="shared" si="0"/>
        <v>15305836</v>
      </c>
      <c r="J34" s="126"/>
      <c r="K34" s="123">
        <f t="shared" si="1"/>
        <v>251.3892748624456</v>
      </c>
      <c r="L34" s="123"/>
      <c r="M34" s="127">
        <v>255.69187098114762</v>
      </c>
      <c r="N34" s="123"/>
      <c r="O34" s="123">
        <f t="shared" si="2"/>
        <v>-4.302596118702013</v>
      </c>
      <c r="P34" s="97"/>
    </row>
    <row r="35" spans="1:16" s="95" customFormat="1" x14ac:dyDescent="0.25">
      <c r="A35" s="94" t="s">
        <v>48</v>
      </c>
      <c r="B35" s="94"/>
      <c r="C35" s="85">
        <v>137775</v>
      </c>
      <c r="D35" s="98"/>
      <c r="E35" s="108">
        <f>'Kosten absolut'!BF34</f>
        <v>47116723</v>
      </c>
      <c r="F35" s="108"/>
      <c r="G35" s="108">
        <f>Kobe!BF34</f>
        <v>7022782</v>
      </c>
      <c r="H35" s="85"/>
      <c r="I35" s="125">
        <f t="shared" si="0"/>
        <v>40093941</v>
      </c>
      <c r="J35" s="126"/>
      <c r="K35" s="123">
        <f t="shared" si="1"/>
        <v>291.01027762656503</v>
      </c>
      <c r="L35" s="123"/>
      <c r="M35" s="127">
        <v>315.03282151326431</v>
      </c>
      <c r="N35" s="123"/>
      <c r="O35" s="123">
        <f t="shared" si="2"/>
        <v>-24.022543886699282</v>
      </c>
      <c r="P35" s="97"/>
    </row>
    <row r="36" spans="1:16" s="95" customFormat="1" x14ac:dyDescent="0.25">
      <c r="A36" s="94" t="s">
        <v>49</v>
      </c>
      <c r="B36" s="94"/>
      <c r="C36" s="85">
        <v>27230</v>
      </c>
      <c r="D36" s="98"/>
      <c r="E36" s="108">
        <f>'Kosten absolut'!BF35</f>
        <v>7732501</v>
      </c>
      <c r="F36" s="108"/>
      <c r="G36" s="108">
        <f>Kobe!BF35</f>
        <v>1298908</v>
      </c>
      <c r="H36" s="85"/>
      <c r="I36" s="125">
        <f t="shared" si="0"/>
        <v>6433593</v>
      </c>
      <c r="J36" s="126"/>
      <c r="K36" s="123">
        <f t="shared" si="1"/>
        <v>236.26856408373118</v>
      </c>
      <c r="L36" s="123"/>
      <c r="M36" s="127">
        <v>254.42933709319669</v>
      </c>
      <c r="N36" s="123"/>
      <c r="O36" s="123">
        <f t="shared" si="2"/>
        <v>-18.160773009465515</v>
      </c>
      <c r="P36" s="97"/>
    </row>
    <row r="37" spans="1:16" s="95" customFormat="1" x14ac:dyDescent="0.25">
      <c r="A37" s="95" t="s">
        <v>50</v>
      </c>
      <c r="C37" s="85">
        <f>SUM(C11:C36)</f>
        <v>2816240</v>
      </c>
      <c r="D37" s="85"/>
      <c r="E37" s="108">
        <f>'Kosten absolut'!BF36</f>
        <v>774801860</v>
      </c>
      <c r="F37" s="85"/>
      <c r="G37" s="108">
        <f>Kobe!BF36</f>
        <v>124550976</v>
      </c>
      <c r="H37" s="85"/>
      <c r="I37" s="125">
        <f t="shared" si="0"/>
        <v>650250884</v>
      </c>
      <c r="J37" s="126"/>
      <c r="K37" s="123">
        <f t="shared" si="1"/>
        <v>230.89327756157147</v>
      </c>
      <c r="L37" s="127"/>
      <c r="M37" s="127">
        <v>237.62564805600238</v>
      </c>
      <c r="N37" s="127"/>
      <c r="O37" s="123">
        <f t="shared" si="2"/>
        <v>-6.73237049443091</v>
      </c>
    </row>
  </sheetData>
  <phoneticPr fontId="0" type="noConversion"/>
  <pageMargins left="0.78740157480314965" right="0.78740157480314965" top="0.76" bottom="0.73" header="0.51181102362204722" footer="0.51181102362204722"/>
  <pageSetup paperSize="9" orientation="landscape" horizontalDpi="300" verticalDpi="300" r:id="rId1"/>
  <headerFooter alignWithMargins="0">
    <oddHeader>&amp;A</oddHeader>
    <oddFooter>Seite &amp;P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213</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77</v>
      </c>
      <c r="D8" s="49"/>
      <c r="E8" s="49" t="s">
        <v>77</v>
      </c>
      <c r="F8" s="49"/>
      <c r="G8" s="104" t="s">
        <v>77</v>
      </c>
      <c r="H8" s="49"/>
      <c r="I8" s="49" t="s">
        <v>77</v>
      </c>
      <c r="J8" s="49"/>
      <c r="K8" s="105" t="s">
        <v>78</v>
      </c>
      <c r="L8" s="52"/>
      <c r="M8" s="90" t="s">
        <v>60</v>
      </c>
      <c r="N8" s="51"/>
      <c r="O8" s="89" t="s">
        <v>78</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438438</v>
      </c>
      <c r="D11" s="98"/>
      <c r="E11" s="108">
        <f>'Kosten absolut'!BH10</f>
        <v>143084641</v>
      </c>
      <c r="F11" s="108"/>
      <c r="G11" s="108">
        <f>Kobe!BH10</f>
        <v>22233145</v>
      </c>
      <c r="H11" s="85"/>
      <c r="I11" s="125">
        <f>E11-G11</f>
        <v>120851496</v>
      </c>
      <c r="J11" s="126"/>
      <c r="K11" s="123">
        <f>I11/C11</f>
        <v>275.64101651772887</v>
      </c>
      <c r="L11" s="123"/>
      <c r="M11" s="127">
        <v>227.51840537417607</v>
      </c>
      <c r="N11" s="123"/>
      <c r="O11" s="123">
        <f>K11-M11</f>
        <v>48.122611143552803</v>
      </c>
      <c r="P11" s="96"/>
      <c r="R11" s="141"/>
    </row>
    <row r="12" spans="1:19" s="95" customFormat="1" x14ac:dyDescent="0.25">
      <c r="A12" s="94" t="s">
        <v>25</v>
      </c>
      <c r="B12" s="94"/>
      <c r="C12" s="85">
        <v>345490</v>
      </c>
      <c r="D12" s="98"/>
      <c r="E12" s="108">
        <f>'Kosten absolut'!BH11</f>
        <v>132066950</v>
      </c>
      <c r="F12" s="108"/>
      <c r="G12" s="108">
        <f>Kobe!BH11</f>
        <v>17872486</v>
      </c>
      <c r="H12" s="85"/>
      <c r="I12" s="125">
        <f t="shared" ref="I12:I37" si="0">E12-G12</f>
        <v>114194464</v>
      </c>
      <c r="J12" s="126"/>
      <c r="K12" s="123">
        <f t="shared" ref="K12:K37" si="1">I12/C12</f>
        <v>330.52899939216763</v>
      </c>
      <c r="L12" s="123"/>
      <c r="M12" s="127">
        <v>261.06626197401471</v>
      </c>
      <c r="N12" s="123"/>
      <c r="O12" s="123">
        <f t="shared" ref="O12:O37" si="2">K12-M12</f>
        <v>69.462737418152926</v>
      </c>
      <c r="P12" s="97"/>
    </row>
    <row r="13" spans="1:19" s="95" customFormat="1" x14ac:dyDescent="0.25">
      <c r="A13" s="94" t="s">
        <v>26</v>
      </c>
      <c r="B13" s="94"/>
      <c r="C13" s="85">
        <v>109761</v>
      </c>
      <c r="D13" s="98"/>
      <c r="E13" s="108">
        <f>'Kosten absolut'!BH12</f>
        <v>34966468</v>
      </c>
      <c r="F13" s="108"/>
      <c r="G13" s="108">
        <f>Kobe!BH12</f>
        <v>4839288</v>
      </c>
      <c r="H13" s="85"/>
      <c r="I13" s="125">
        <f t="shared" si="0"/>
        <v>30127180</v>
      </c>
      <c r="J13" s="126"/>
      <c r="K13" s="123">
        <f t="shared" si="1"/>
        <v>274.47982434562368</v>
      </c>
      <c r="L13" s="123"/>
      <c r="M13" s="127">
        <v>201.19142016497509</v>
      </c>
      <c r="N13" s="123"/>
      <c r="O13" s="123">
        <f t="shared" si="2"/>
        <v>73.288404180648598</v>
      </c>
      <c r="P13" s="97"/>
    </row>
    <row r="14" spans="1:19" s="95" customFormat="1" x14ac:dyDescent="0.25">
      <c r="A14" s="94" t="s">
        <v>27</v>
      </c>
      <c r="B14" s="94"/>
      <c r="C14" s="85">
        <v>11812</v>
      </c>
      <c r="D14" s="98"/>
      <c r="E14" s="108">
        <f>'Kosten absolut'!BH13</f>
        <v>3502864</v>
      </c>
      <c r="F14" s="108"/>
      <c r="G14" s="108">
        <f>Kobe!BH13</f>
        <v>558254</v>
      </c>
      <c r="H14" s="85"/>
      <c r="I14" s="125">
        <f t="shared" si="0"/>
        <v>2944610</v>
      </c>
      <c r="J14" s="126"/>
      <c r="K14" s="123">
        <f t="shared" si="1"/>
        <v>249.2897053843549</v>
      </c>
      <c r="L14" s="123"/>
      <c r="M14" s="127">
        <v>196.88180810162586</v>
      </c>
      <c r="N14" s="123"/>
      <c r="O14" s="123">
        <f t="shared" si="2"/>
        <v>52.407897282729039</v>
      </c>
      <c r="P14" s="97"/>
    </row>
    <row r="15" spans="1:19" s="95" customFormat="1" x14ac:dyDescent="0.25">
      <c r="A15" s="94" t="s">
        <v>28</v>
      </c>
      <c r="B15" s="94"/>
      <c r="C15" s="85">
        <v>45556</v>
      </c>
      <c r="D15" s="98"/>
      <c r="E15" s="108">
        <f>'Kosten absolut'!BH14</f>
        <v>14911237</v>
      </c>
      <c r="F15" s="108"/>
      <c r="G15" s="108">
        <f>Kobe!BH14</f>
        <v>2260352</v>
      </c>
      <c r="H15" s="85"/>
      <c r="I15" s="125">
        <f t="shared" si="0"/>
        <v>12650885</v>
      </c>
      <c r="J15" s="126"/>
      <c r="K15" s="123">
        <f t="shared" si="1"/>
        <v>277.69964439371324</v>
      </c>
      <c r="L15" s="123"/>
      <c r="M15" s="127">
        <v>195.98185553151399</v>
      </c>
      <c r="N15" s="123"/>
      <c r="O15" s="123">
        <f t="shared" si="2"/>
        <v>81.717788862199257</v>
      </c>
      <c r="P15" s="97"/>
    </row>
    <row r="16" spans="1:19" s="95" customFormat="1" x14ac:dyDescent="0.25">
      <c r="A16" s="94" t="s">
        <v>29</v>
      </c>
      <c r="B16" s="94"/>
      <c r="C16" s="85">
        <v>10999</v>
      </c>
      <c r="D16" s="98"/>
      <c r="E16" s="108">
        <f>'Kosten absolut'!BH15</f>
        <v>3360438</v>
      </c>
      <c r="F16" s="108"/>
      <c r="G16" s="108">
        <f>Kobe!BH15</f>
        <v>487349</v>
      </c>
      <c r="H16" s="85"/>
      <c r="I16" s="125">
        <f t="shared" si="0"/>
        <v>2873089</v>
      </c>
      <c r="J16" s="126"/>
      <c r="K16" s="123">
        <f t="shared" si="1"/>
        <v>261.21365578688972</v>
      </c>
      <c r="L16" s="123"/>
      <c r="M16" s="127">
        <v>192.07759736840475</v>
      </c>
      <c r="N16" s="123"/>
      <c r="O16" s="123">
        <f t="shared" si="2"/>
        <v>69.136058418484964</v>
      </c>
      <c r="P16" s="97"/>
    </row>
    <row r="17" spans="1:16" s="95" customFormat="1" x14ac:dyDescent="0.25">
      <c r="A17" s="94" t="s">
        <v>30</v>
      </c>
      <c r="B17" s="94"/>
      <c r="C17" s="85">
        <v>14529</v>
      </c>
      <c r="D17" s="98"/>
      <c r="E17" s="108">
        <f>'Kosten absolut'!BH16</f>
        <v>4700009</v>
      </c>
      <c r="F17" s="108"/>
      <c r="G17" s="108">
        <f>Kobe!BH16</f>
        <v>620876</v>
      </c>
      <c r="H17" s="85"/>
      <c r="I17" s="125">
        <f t="shared" si="0"/>
        <v>4079133</v>
      </c>
      <c r="J17" s="126"/>
      <c r="K17" s="123">
        <f t="shared" si="1"/>
        <v>280.7580012389015</v>
      </c>
      <c r="L17" s="123"/>
      <c r="M17" s="127">
        <v>179.4601836330686</v>
      </c>
      <c r="N17" s="123"/>
      <c r="O17" s="123">
        <f t="shared" si="2"/>
        <v>101.2978176058329</v>
      </c>
      <c r="P17" s="97"/>
    </row>
    <row r="18" spans="1:16" s="95" customFormat="1" x14ac:dyDescent="0.25">
      <c r="A18" s="94" t="s">
        <v>31</v>
      </c>
      <c r="B18" s="94"/>
      <c r="C18" s="85">
        <v>12191</v>
      </c>
      <c r="D18" s="98"/>
      <c r="E18" s="108">
        <f>'Kosten absolut'!BH17</f>
        <v>3644521</v>
      </c>
      <c r="F18" s="108"/>
      <c r="G18" s="108">
        <f>Kobe!BH17</f>
        <v>538508</v>
      </c>
      <c r="H18" s="85"/>
      <c r="I18" s="125">
        <f t="shared" si="0"/>
        <v>3106013</v>
      </c>
      <c r="J18" s="126"/>
      <c r="K18" s="123">
        <f t="shared" si="1"/>
        <v>254.77918136330081</v>
      </c>
      <c r="L18" s="123"/>
      <c r="M18" s="127">
        <v>194.82178204275743</v>
      </c>
      <c r="N18" s="123"/>
      <c r="O18" s="123">
        <f t="shared" si="2"/>
        <v>59.957399320543374</v>
      </c>
      <c r="P18" s="97"/>
    </row>
    <row r="19" spans="1:16" s="95" customFormat="1" x14ac:dyDescent="0.25">
      <c r="A19" s="94" t="s">
        <v>32</v>
      </c>
      <c r="B19" s="94"/>
      <c r="C19" s="85">
        <v>37689</v>
      </c>
      <c r="D19" s="98"/>
      <c r="E19" s="108">
        <f>'Kosten absolut'!BH18</f>
        <v>11709724</v>
      </c>
      <c r="F19" s="108"/>
      <c r="G19" s="108">
        <f>Kobe!BH18</f>
        <v>1764282</v>
      </c>
      <c r="H19" s="85"/>
      <c r="I19" s="125">
        <f t="shared" si="0"/>
        <v>9945442</v>
      </c>
      <c r="J19" s="126"/>
      <c r="K19" s="123">
        <f t="shared" si="1"/>
        <v>263.88182228236354</v>
      </c>
      <c r="L19" s="123"/>
      <c r="M19" s="127">
        <v>193.28840267434069</v>
      </c>
      <c r="N19" s="123"/>
      <c r="O19" s="123">
        <f t="shared" si="2"/>
        <v>70.593419608022856</v>
      </c>
      <c r="P19" s="97"/>
    </row>
    <row r="20" spans="1:16" s="95" customFormat="1" x14ac:dyDescent="0.25">
      <c r="A20" s="94" t="s">
        <v>33</v>
      </c>
      <c r="B20" s="94"/>
      <c r="C20" s="85">
        <v>82924</v>
      </c>
      <c r="D20" s="98"/>
      <c r="E20" s="108">
        <f>'Kosten absolut'!BH19</f>
        <v>32093276</v>
      </c>
      <c r="F20" s="108"/>
      <c r="G20" s="108">
        <f>Kobe!BH19</f>
        <v>4349479</v>
      </c>
      <c r="H20" s="85"/>
      <c r="I20" s="125">
        <f t="shared" si="0"/>
        <v>27743797</v>
      </c>
      <c r="J20" s="126"/>
      <c r="K20" s="123">
        <f t="shared" si="1"/>
        <v>334.56896676474844</v>
      </c>
      <c r="L20" s="123"/>
      <c r="M20" s="127">
        <v>226.89977583303562</v>
      </c>
      <c r="N20" s="123"/>
      <c r="O20" s="123">
        <f t="shared" si="2"/>
        <v>107.66919093171282</v>
      </c>
      <c r="P20" s="97"/>
    </row>
    <row r="21" spans="1:16" s="95" customFormat="1" x14ac:dyDescent="0.25">
      <c r="A21" s="94" t="s">
        <v>34</v>
      </c>
      <c r="B21" s="94"/>
      <c r="C21" s="85">
        <v>86802</v>
      </c>
      <c r="D21" s="98"/>
      <c r="E21" s="108">
        <f>'Kosten absolut'!BH20</f>
        <v>32104497</v>
      </c>
      <c r="F21" s="108"/>
      <c r="G21" s="108">
        <f>Kobe!BH20</f>
        <v>4378916</v>
      </c>
      <c r="H21" s="85"/>
      <c r="I21" s="125">
        <f t="shared" si="0"/>
        <v>27725581</v>
      </c>
      <c r="J21" s="126"/>
      <c r="K21" s="123">
        <f t="shared" si="1"/>
        <v>319.41177622635422</v>
      </c>
      <c r="L21" s="123"/>
      <c r="M21" s="127">
        <v>229.40441708157729</v>
      </c>
      <c r="N21" s="123"/>
      <c r="O21" s="123">
        <f t="shared" si="2"/>
        <v>90.007359144776927</v>
      </c>
      <c r="P21" s="97"/>
    </row>
    <row r="22" spans="1:16" s="95" customFormat="1" x14ac:dyDescent="0.25">
      <c r="A22" s="94" t="s">
        <v>35</v>
      </c>
      <c r="B22" s="94"/>
      <c r="C22" s="85">
        <v>59777</v>
      </c>
      <c r="D22" s="98"/>
      <c r="E22" s="108">
        <f>'Kosten absolut'!BH21</f>
        <v>25396677</v>
      </c>
      <c r="F22" s="108"/>
      <c r="G22" s="108">
        <f>Kobe!BH21</f>
        <v>3311598</v>
      </c>
      <c r="H22" s="85"/>
      <c r="I22" s="125">
        <f t="shared" si="0"/>
        <v>22085079</v>
      </c>
      <c r="J22" s="126"/>
      <c r="K22" s="123">
        <f t="shared" si="1"/>
        <v>369.4578014955585</v>
      </c>
      <c r="L22" s="123"/>
      <c r="M22" s="127">
        <v>327.13457403376202</v>
      </c>
      <c r="N22" s="123"/>
      <c r="O22" s="123">
        <f t="shared" si="2"/>
        <v>42.323227461796478</v>
      </c>
      <c r="P22" s="97"/>
    </row>
    <row r="23" spans="1:16" s="95" customFormat="1" x14ac:dyDescent="0.25">
      <c r="A23" s="94" t="s">
        <v>36</v>
      </c>
      <c r="B23" s="94"/>
      <c r="C23" s="85">
        <v>101623</v>
      </c>
      <c r="D23" s="98"/>
      <c r="E23" s="108">
        <f>'Kosten absolut'!BH22</f>
        <v>34175920</v>
      </c>
      <c r="F23" s="108"/>
      <c r="G23" s="108">
        <f>Kobe!BH22</f>
        <v>5570844</v>
      </c>
      <c r="H23" s="85"/>
      <c r="I23" s="125">
        <f t="shared" si="0"/>
        <v>28605076</v>
      </c>
      <c r="J23" s="126"/>
      <c r="K23" s="123">
        <f t="shared" si="1"/>
        <v>281.48230223473035</v>
      </c>
      <c r="L23" s="123"/>
      <c r="M23" s="127">
        <v>243.03264566803776</v>
      </c>
      <c r="N23" s="123"/>
      <c r="O23" s="123">
        <f t="shared" si="2"/>
        <v>38.449656566692596</v>
      </c>
      <c r="P23" s="97"/>
    </row>
    <row r="24" spans="1:16" s="95" customFormat="1" x14ac:dyDescent="0.25">
      <c r="A24" s="94" t="s">
        <v>37</v>
      </c>
      <c r="B24" s="94"/>
      <c r="C24" s="85">
        <v>25891</v>
      </c>
      <c r="D24" s="98"/>
      <c r="E24" s="108">
        <f>'Kosten absolut'!BH23</f>
        <v>7887828</v>
      </c>
      <c r="F24" s="108"/>
      <c r="G24" s="108">
        <f>Kobe!BH23</f>
        <v>1280613</v>
      </c>
      <c r="H24" s="85"/>
      <c r="I24" s="125">
        <f t="shared" si="0"/>
        <v>6607215</v>
      </c>
      <c r="J24" s="126"/>
      <c r="K24" s="123">
        <f t="shared" si="1"/>
        <v>255.19350353404658</v>
      </c>
      <c r="L24" s="123"/>
      <c r="M24" s="127">
        <v>221.19453368998342</v>
      </c>
      <c r="N24" s="123"/>
      <c r="O24" s="123">
        <f t="shared" si="2"/>
        <v>33.998969844063168</v>
      </c>
      <c r="P24" s="97"/>
    </row>
    <row r="25" spans="1:16" s="95" customFormat="1" x14ac:dyDescent="0.25">
      <c r="A25" s="94" t="s">
        <v>38</v>
      </c>
      <c r="B25" s="94"/>
      <c r="C25" s="85">
        <v>18317</v>
      </c>
      <c r="D25" s="98"/>
      <c r="E25" s="108">
        <f>'Kosten absolut'!BH24</f>
        <v>4844776</v>
      </c>
      <c r="F25" s="108"/>
      <c r="G25" s="108">
        <f>Kobe!BH24</f>
        <v>767221</v>
      </c>
      <c r="H25" s="85"/>
      <c r="I25" s="125">
        <f t="shared" si="0"/>
        <v>4077555</v>
      </c>
      <c r="J25" s="126"/>
      <c r="K25" s="123">
        <f t="shared" si="1"/>
        <v>222.61041655292897</v>
      </c>
      <c r="L25" s="123"/>
      <c r="M25" s="127">
        <v>180.87768235656205</v>
      </c>
      <c r="N25" s="123"/>
      <c r="O25" s="123">
        <f t="shared" si="2"/>
        <v>41.73273419636692</v>
      </c>
      <c r="P25" s="97"/>
    </row>
    <row r="26" spans="1:16" s="95" customFormat="1" x14ac:dyDescent="0.25">
      <c r="A26" s="94" t="s">
        <v>39</v>
      </c>
      <c r="B26" s="94"/>
      <c r="C26" s="85">
        <v>4597</v>
      </c>
      <c r="D26" s="98"/>
      <c r="E26" s="108">
        <f>'Kosten absolut'!BH25</f>
        <v>997908</v>
      </c>
      <c r="F26" s="108"/>
      <c r="G26" s="108">
        <f>Kobe!BH25</f>
        <v>164941</v>
      </c>
      <c r="H26" s="85"/>
      <c r="I26" s="125">
        <f t="shared" si="0"/>
        <v>832967</v>
      </c>
      <c r="J26" s="126"/>
      <c r="K26" s="123">
        <f t="shared" si="1"/>
        <v>181.19795518816619</v>
      </c>
      <c r="L26" s="123"/>
      <c r="M26" s="127">
        <v>154.40533662208787</v>
      </c>
      <c r="N26" s="123"/>
      <c r="O26" s="123">
        <f t="shared" si="2"/>
        <v>26.792618566078318</v>
      </c>
      <c r="P26" s="97"/>
    </row>
    <row r="27" spans="1:16" s="95" customFormat="1" x14ac:dyDescent="0.25">
      <c r="A27" s="94" t="s">
        <v>40</v>
      </c>
      <c r="B27" s="94"/>
      <c r="C27" s="85">
        <v>152043</v>
      </c>
      <c r="D27" s="98"/>
      <c r="E27" s="108">
        <f>'Kosten absolut'!BH26</f>
        <v>45580271</v>
      </c>
      <c r="F27" s="108"/>
      <c r="G27" s="108">
        <f>Kobe!BH26</f>
        <v>6927950</v>
      </c>
      <c r="H27" s="85"/>
      <c r="I27" s="125">
        <f t="shared" si="0"/>
        <v>38652321</v>
      </c>
      <c r="J27" s="126"/>
      <c r="K27" s="123">
        <f t="shared" si="1"/>
        <v>254.21966812020284</v>
      </c>
      <c r="L27" s="123"/>
      <c r="M27" s="127">
        <v>193.71739349680968</v>
      </c>
      <c r="N27" s="123"/>
      <c r="O27" s="123">
        <f t="shared" si="2"/>
        <v>60.502274623393163</v>
      </c>
      <c r="P27" s="97"/>
    </row>
    <row r="28" spans="1:16" s="95" customFormat="1" x14ac:dyDescent="0.25">
      <c r="A28" s="94" t="s">
        <v>41</v>
      </c>
      <c r="B28" s="94"/>
      <c r="C28" s="85">
        <v>65312</v>
      </c>
      <c r="D28" s="98"/>
      <c r="E28" s="108">
        <f>'Kosten absolut'!BH27</f>
        <v>20628132</v>
      </c>
      <c r="F28" s="108"/>
      <c r="G28" s="108">
        <f>Kobe!BH27</f>
        <v>2980054</v>
      </c>
      <c r="H28" s="85"/>
      <c r="I28" s="125">
        <f t="shared" si="0"/>
        <v>17648078</v>
      </c>
      <c r="J28" s="126"/>
      <c r="K28" s="123">
        <f t="shared" si="1"/>
        <v>270.21187530622245</v>
      </c>
      <c r="L28" s="123"/>
      <c r="M28" s="127">
        <v>202.97828802721017</v>
      </c>
      <c r="N28" s="123"/>
      <c r="O28" s="123">
        <f t="shared" si="2"/>
        <v>67.233587279012283</v>
      </c>
      <c r="P28" s="97"/>
    </row>
    <row r="29" spans="1:16" s="95" customFormat="1" x14ac:dyDescent="0.25">
      <c r="A29" s="94" t="s">
        <v>42</v>
      </c>
      <c r="B29" s="94"/>
      <c r="C29" s="85">
        <v>201629</v>
      </c>
      <c r="D29" s="98"/>
      <c r="E29" s="108">
        <f>'Kosten absolut'!BH28</f>
        <v>68356553</v>
      </c>
      <c r="F29" s="108"/>
      <c r="G29" s="108">
        <f>Kobe!BH28</f>
        <v>9593101</v>
      </c>
      <c r="H29" s="85"/>
      <c r="I29" s="125">
        <f t="shared" si="0"/>
        <v>58763452</v>
      </c>
      <c r="J29" s="126"/>
      <c r="K29" s="123">
        <f t="shared" si="1"/>
        <v>291.4434530747065</v>
      </c>
      <c r="L29" s="123"/>
      <c r="M29" s="127">
        <v>209.39909570727622</v>
      </c>
      <c r="N29" s="123"/>
      <c r="O29" s="123">
        <f t="shared" si="2"/>
        <v>82.04435736743028</v>
      </c>
      <c r="P29" s="97"/>
    </row>
    <row r="30" spans="1:16" s="95" customFormat="1" x14ac:dyDescent="0.25">
      <c r="A30" s="94" t="s">
        <v>43</v>
      </c>
      <c r="B30" s="94"/>
      <c r="C30" s="85">
        <v>74962</v>
      </c>
      <c r="D30" s="98"/>
      <c r="E30" s="108">
        <f>'Kosten absolut'!BH29</f>
        <v>23279678</v>
      </c>
      <c r="F30" s="108"/>
      <c r="G30" s="108">
        <f>Kobe!BH29</f>
        <v>3524322</v>
      </c>
      <c r="H30" s="85"/>
      <c r="I30" s="125">
        <f t="shared" si="0"/>
        <v>19755356</v>
      </c>
      <c r="J30" s="126"/>
      <c r="K30" s="123">
        <f t="shared" si="1"/>
        <v>263.53827272484727</v>
      </c>
      <c r="L30" s="123"/>
      <c r="M30" s="127">
        <v>201.63754339313749</v>
      </c>
      <c r="N30" s="123"/>
      <c r="O30" s="123">
        <f t="shared" si="2"/>
        <v>61.900729331709783</v>
      </c>
      <c r="P30" s="97"/>
    </row>
    <row r="31" spans="1:16" s="95" customFormat="1" x14ac:dyDescent="0.25">
      <c r="A31" s="94" t="s">
        <v>44</v>
      </c>
      <c r="B31" s="94"/>
      <c r="C31" s="85">
        <v>116293</v>
      </c>
      <c r="D31" s="98"/>
      <c r="E31" s="108">
        <f>'Kosten absolut'!BH30</f>
        <v>48602217</v>
      </c>
      <c r="F31" s="108"/>
      <c r="G31" s="108">
        <f>Kobe!BH30</f>
        <v>6496406</v>
      </c>
      <c r="H31" s="85"/>
      <c r="I31" s="125">
        <f t="shared" si="0"/>
        <v>42105811</v>
      </c>
      <c r="J31" s="126"/>
      <c r="K31" s="123">
        <f t="shared" si="1"/>
        <v>362.06659902143724</v>
      </c>
      <c r="L31" s="123"/>
      <c r="M31" s="127">
        <v>275.95750827317556</v>
      </c>
      <c r="N31" s="123"/>
      <c r="O31" s="123">
        <f t="shared" si="2"/>
        <v>86.109090748261679</v>
      </c>
      <c r="P31" s="97"/>
    </row>
    <row r="32" spans="1:16" s="95" customFormat="1" x14ac:dyDescent="0.25">
      <c r="A32" s="94" t="s">
        <v>45</v>
      </c>
      <c r="B32" s="94"/>
      <c r="C32" s="85">
        <v>216037</v>
      </c>
      <c r="D32" s="98"/>
      <c r="E32" s="108">
        <f>'Kosten absolut'!BH31</f>
        <v>92628712</v>
      </c>
      <c r="F32" s="108"/>
      <c r="G32" s="108">
        <f>Kobe!BH31</f>
        <v>12471956</v>
      </c>
      <c r="H32" s="85"/>
      <c r="I32" s="125">
        <f t="shared" si="0"/>
        <v>80156756</v>
      </c>
      <c r="J32" s="126"/>
      <c r="K32" s="123">
        <f t="shared" si="1"/>
        <v>371.03253609335439</v>
      </c>
      <c r="L32" s="123"/>
      <c r="M32" s="127">
        <v>274.26870123787285</v>
      </c>
      <c r="N32" s="123"/>
      <c r="O32" s="123">
        <f t="shared" si="2"/>
        <v>96.763834855481548</v>
      </c>
      <c r="P32" s="97"/>
    </row>
    <row r="33" spans="1:16" s="95" customFormat="1" x14ac:dyDescent="0.25">
      <c r="A33" s="94" t="s">
        <v>46</v>
      </c>
      <c r="B33" s="94"/>
      <c r="C33" s="85">
        <v>101646</v>
      </c>
      <c r="D33" s="98"/>
      <c r="E33" s="108">
        <f>'Kosten absolut'!BH32</f>
        <v>38350135</v>
      </c>
      <c r="F33" s="108"/>
      <c r="G33" s="108">
        <f>Kobe!BH32</f>
        <v>4884118</v>
      </c>
      <c r="H33" s="85"/>
      <c r="I33" s="125">
        <f t="shared" si="0"/>
        <v>33466017</v>
      </c>
      <c r="J33" s="126"/>
      <c r="K33" s="123">
        <f t="shared" si="1"/>
        <v>329.24086535623633</v>
      </c>
      <c r="L33" s="123"/>
      <c r="M33" s="127">
        <v>215.60181916223522</v>
      </c>
      <c r="N33" s="123"/>
      <c r="O33" s="123">
        <f t="shared" si="2"/>
        <v>113.63904619400111</v>
      </c>
      <c r="P33" s="97"/>
    </row>
    <row r="34" spans="1:16" s="95" customFormat="1" x14ac:dyDescent="0.25">
      <c r="A34" s="94" t="s">
        <v>47</v>
      </c>
      <c r="B34" s="94"/>
      <c r="C34" s="85">
        <v>56941</v>
      </c>
      <c r="D34" s="98"/>
      <c r="E34" s="108">
        <f>'Kosten absolut'!BH33</f>
        <v>22277574</v>
      </c>
      <c r="F34" s="108"/>
      <c r="G34" s="108">
        <f>Kobe!BH33</f>
        <v>2897963</v>
      </c>
      <c r="H34" s="85"/>
      <c r="I34" s="125">
        <f t="shared" si="0"/>
        <v>19379611</v>
      </c>
      <c r="J34" s="126"/>
      <c r="K34" s="123">
        <f t="shared" si="1"/>
        <v>340.34546284750883</v>
      </c>
      <c r="L34" s="123"/>
      <c r="M34" s="127">
        <v>255.69187098114762</v>
      </c>
      <c r="N34" s="123"/>
      <c r="O34" s="123">
        <f t="shared" si="2"/>
        <v>84.653591866361211</v>
      </c>
      <c r="P34" s="97"/>
    </row>
    <row r="35" spans="1:16" s="95" customFormat="1" x14ac:dyDescent="0.25">
      <c r="A35" s="94" t="s">
        <v>48</v>
      </c>
      <c r="B35" s="94"/>
      <c r="C35" s="85">
        <v>131077</v>
      </c>
      <c r="D35" s="98"/>
      <c r="E35" s="108">
        <f>'Kosten absolut'!BH34</f>
        <v>55031436</v>
      </c>
      <c r="F35" s="108"/>
      <c r="G35" s="108">
        <f>Kobe!BH34</f>
        <v>7559093</v>
      </c>
      <c r="H35" s="85"/>
      <c r="I35" s="125">
        <f t="shared" si="0"/>
        <v>47472343</v>
      </c>
      <c r="J35" s="126"/>
      <c r="K35" s="123">
        <f t="shared" si="1"/>
        <v>362.17141832663242</v>
      </c>
      <c r="L35" s="123"/>
      <c r="M35" s="127">
        <v>315.03282151326431</v>
      </c>
      <c r="N35" s="123"/>
      <c r="O35" s="123">
        <f t="shared" si="2"/>
        <v>47.13859681336811</v>
      </c>
      <c r="P35" s="97"/>
    </row>
    <row r="36" spans="1:16" s="95" customFormat="1" x14ac:dyDescent="0.25">
      <c r="A36" s="94" t="s">
        <v>49</v>
      </c>
      <c r="B36" s="94"/>
      <c r="C36" s="85">
        <v>23320</v>
      </c>
      <c r="D36" s="98"/>
      <c r="E36" s="108">
        <f>'Kosten absolut'!BH35</f>
        <v>8897826</v>
      </c>
      <c r="F36" s="108"/>
      <c r="G36" s="108">
        <f>Kobe!BH35</f>
        <v>1220772</v>
      </c>
      <c r="H36" s="85"/>
      <c r="I36" s="125">
        <f t="shared" si="0"/>
        <v>7677054</v>
      </c>
      <c r="J36" s="126"/>
      <c r="K36" s="123">
        <f t="shared" si="1"/>
        <v>329.20471698113209</v>
      </c>
      <c r="L36" s="123"/>
      <c r="M36" s="127">
        <v>254.42933709319669</v>
      </c>
      <c r="N36" s="123"/>
      <c r="O36" s="123">
        <f t="shared" si="2"/>
        <v>74.775379887935401</v>
      </c>
      <c r="P36" s="97"/>
    </row>
    <row r="37" spans="1:16" s="95" customFormat="1" x14ac:dyDescent="0.25">
      <c r="A37" s="95" t="s">
        <v>50</v>
      </c>
      <c r="C37" s="85">
        <f>SUM(C11:C36)</f>
        <v>2545656</v>
      </c>
      <c r="D37" s="85"/>
      <c r="E37" s="108">
        <f>'Kosten absolut'!BH36</f>
        <v>913080268</v>
      </c>
      <c r="F37" s="85"/>
      <c r="G37" s="108">
        <f>Kobe!BH36</f>
        <v>129553887</v>
      </c>
      <c r="H37" s="85"/>
      <c r="I37" s="125">
        <f t="shared" si="0"/>
        <v>783526381</v>
      </c>
      <c r="J37" s="126"/>
      <c r="K37" s="123">
        <f t="shared" si="1"/>
        <v>307.78957604641005</v>
      </c>
      <c r="L37" s="127"/>
      <c r="M37" s="127">
        <v>237.62564805600238</v>
      </c>
      <c r="N37" s="127"/>
      <c r="O37" s="123">
        <f t="shared" si="2"/>
        <v>70.163927990407672</v>
      </c>
    </row>
  </sheetData>
  <phoneticPr fontId="0" type="noConversion"/>
  <pageMargins left="0.78740157480314965" right="0.78740157480314965" top="0.77" bottom="0.71" header="0.51181102362204722" footer="0.51181102362204722"/>
  <pageSetup paperSize="9" orientation="landscape" horizontalDpi="300" verticalDpi="300" r:id="rId1"/>
  <headerFooter alignWithMargins="0">
    <oddHeader>&amp;A</oddHeader>
    <oddFooter>Seite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214</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79</v>
      </c>
      <c r="D8" s="49"/>
      <c r="E8" s="49" t="s">
        <v>79</v>
      </c>
      <c r="F8" s="49"/>
      <c r="G8" s="104" t="s">
        <v>79</v>
      </c>
      <c r="H8" s="49"/>
      <c r="I8" s="49" t="s">
        <v>79</v>
      </c>
      <c r="J8" s="49"/>
      <c r="K8" s="105" t="s">
        <v>80</v>
      </c>
      <c r="L8" s="52"/>
      <c r="M8" s="90" t="s">
        <v>60</v>
      </c>
      <c r="N8" s="51"/>
      <c r="O8" s="89" t="s">
        <v>80</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319462</v>
      </c>
      <c r="D11" s="98"/>
      <c r="E11" s="108">
        <f>'Kosten absolut'!BK10</f>
        <v>134580858</v>
      </c>
      <c r="F11" s="108"/>
      <c r="G11" s="108">
        <f>Kobe!BJ10</f>
        <v>17978803</v>
      </c>
      <c r="H11" s="85"/>
      <c r="I11" s="125">
        <f>E11-G11</f>
        <v>116602055</v>
      </c>
      <c r="J11" s="126"/>
      <c r="K11" s="123">
        <f>I11/C11</f>
        <v>364.99506983616203</v>
      </c>
      <c r="L11" s="123"/>
      <c r="M11" s="127">
        <v>227.51840537417607</v>
      </c>
      <c r="N11" s="123"/>
      <c r="O11" s="123">
        <f>K11-M11</f>
        <v>137.47666446198596</v>
      </c>
      <c r="P11" s="96"/>
      <c r="R11" s="140"/>
    </row>
    <row r="12" spans="1:19" s="95" customFormat="1" x14ac:dyDescent="0.25">
      <c r="A12" s="94" t="s">
        <v>25</v>
      </c>
      <c r="B12" s="94"/>
      <c r="C12" s="85">
        <v>245715</v>
      </c>
      <c r="D12" s="98"/>
      <c r="E12" s="108">
        <f>'Kosten absolut'!BK11</f>
        <v>119409278</v>
      </c>
      <c r="F12" s="108"/>
      <c r="G12" s="108">
        <f>Kobe!BJ11</f>
        <v>14082565</v>
      </c>
      <c r="H12" s="85"/>
      <c r="I12" s="125">
        <f t="shared" ref="I12:I37" si="0">E12-G12</f>
        <v>105326713</v>
      </c>
      <c r="J12" s="126"/>
      <c r="K12" s="123">
        <f t="shared" ref="K12:K37" si="1">I12/C12</f>
        <v>428.65398123842664</v>
      </c>
      <c r="L12" s="123"/>
      <c r="M12" s="127">
        <v>261.06626197401471</v>
      </c>
      <c r="N12" s="123"/>
      <c r="O12" s="123">
        <f t="shared" ref="O12:O37" si="2">K12-M12</f>
        <v>167.58771926441193</v>
      </c>
      <c r="P12" s="97"/>
    </row>
    <row r="13" spans="1:19" s="95" customFormat="1" x14ac:dyDescent="0.25">
      <c r="A13" s="94" t="s">
        <v>26</v>
      </c>
      <c r="B13" s="94"/>
      <c r="C13" s="85">
        <v>86631</v>
      </c>
      <c r="D13" s="98"/>
      <c r="E13" s="108">
        <f>'Kosten absolut'!BK12</f>
        <v>33395501</v>
      </c>
      <c r="F13" s="108"/>
      <c r="G13" s="108">
        <f>Kobe!BJ12</f>
        <v>4218365</v>
      </c>
      <c r="H13" s="85"/>
      <c r="I13" s="125">
        <f t="shared" si="0"/>
        <v>29177136</v>
      </c>
      <c r="J13" s="126"/>
      <c r="K13" s="123">
        <f t="shared" si="1"/>
        <v>336.79786681441976</v>
      </c>
      <c r="L13" s="123"/>
      <c r="M13" s="127">
        <v>201.19142016497509</v>
      </c>
      <c r="N13" s="123"/>
      <c r="O13" s="123">
        <f t="shared" si="2"/>
        <v>135.60644664944468</v>
      </c>
      <c r="P13" s="97"/>
    </row>
    <row r="14" spans="1:19" s="95" customFormat="1" x14ac:dyDescent="0.25">
      <c r="A14" s="94" t="s">
        <v>27</v>
      </c>
      <c r="B14" s="94"/>
      <c r="C14" s="85">
        <v>8827</v>
      </c>
      <c r="D14" s="98"/>
      <c r="E14" s="108">
        <f>'Kosten absolut'!BK13</f>
        <v>3326318</v>
      </c>
      <c r="F14" s="108"/>
      <c r="G14" s="108">
        <f>Kobe!BJ13</f>
        <v>442126</v>
      </c>
      <c r="H14" s="85"/>
      <c r="I14" s="125">
        <f t="shared" si="0"/>
        <v>2884192</v>
      </c>
      <c r="J14" s="126"/>
      <c r="K14" s="123">
        <f t="shared" si="1"/>
        <v>326.74657301461423</v>
      </c>
      <c r="L14" s="123"/>
      <c r="M14" s="127">
        <v>196.88180810162586</v>
      </c>
      <c r="N14" s="123"/>
      <c r="O14" s="123">
        <f t="shared" si="2"/>
        <v>129.86476491298836</v>
      </c>
      <c r="P14" s="97"/>
    </row>
    <row r="15" spans="1:19" s="95" customFormat="1" x14ac:dyDescent="0.25">
      <c r="A15" s="94" t="s">
        <v>28</v>
      </c>
      <c r="B15" s="94"/>
      <c r="C15" s="85">
        <v>33909</v>
      </c>
      <c r="D15" s="98"/>
      <c r="E15" s="108">
        <f>'Kosten absolut'!BK14</f>
        <v>13005207</v>
      </c>
      <c r="F15" s="108"/>
      <c r="G15" s="108">
        <f>Kobe!BJ14</f>
        <v>1788847</v>
      </c>
      <c r="H15" s="85"/>
      <c r="I15" s="125">
        <f t="shared" si="0"/>
        <v>11216360</v>
      </c>
      <c r="J15" s="126"/>
      <c r="K15" s="123">
        <f t="shared" si="1"/>
        <v>330.77825945914066</v>
      </c>
      <c r="L15" s="123"/>
      <c r="M15" s="127">
        <v>195.98185553151399</v>
      </c>
      <c r="N15" s="123"/>
      <c r="O15" s="123">
        <f t="shared" si="2"/>
        <v>134.79640392762667</v>
      </c>
      <c r="P15" s="97"/>
    </row>
    <row r="16" spans="1:19" s="95" customFormat="1" x14ac:dyDescent="0.25">
      <c r="A16" s="94" t="s">
        <v>29</v>
      </c>
      <c r="B16" s="94"/>
      <c r="C16" s="85">
        <v>8218</v>
      </c>
      <c r="D16" s="98"/>
      <c r="E16" s="108">
        <f>'Kosten absolut'!BK15</f>
        <v>2965081</v>
      </c>
      <c r="F16" s="108"/>
      <c r="G16" s="108">
        <f>Kobe!BJ15</f>
        <v>407053</v>
      </c>
      <c r="H16" s="85"/>
      <c r="I16" s="125">
        <f t="shared" si="0"/>
        <v>2558028</v>
      </c>
      <c r="J16" s="126"/>
      <c r="K16" s="123">
        <f t="shared" si="1"/>
        <v>311.27135556096374</v>
      </c>
      <c r="L16" s="123"/>
      <c r="M16" s="127">
        <v>192.07759736840475</v>
      </c>
      <c r="N16" s="123"/>
      <c r="O16" s="123">
        <f t="shared" si="2"/>
        <v>119.19375819255899</v>
      </c>
      <c r="P16" s="97"/>
    </row>
    <row r="17" spans="1:16" s="95" customFormat="1" x14ac:dyDescent="0.25">
      <c r="A17" s="94" t="s">
        <v>30</v>
      </c>
      <c r="B17" s="94"/>
      <c r="C17" s="85">
        <v>10018</v>
      </c>
      <c r="D17" s="98"/>
      <c r="E17" s="108">
        <f>'Kosten absolut'!BK16</f>
        <v>3740352</v>
      </c>
      <c r="F17" s="108"/>
      <c r="G17" s="108">
        <f>Kobe!BJ16</f>
        <v>503945</v>
      </c>
      <c r="H17" s="85"/>
      <c r="I17" s="125">
        <f t="shared" si="0"/>
        <v>3236407</v>
      </c>
      <c r="J17" s="126"/>
      <c r="K17" s="123">
        <f t="shared" si="1"/>
        <v>323.05919345178677</v>
      </c>
      <c r="L17" s="123"/>
      <c r="M17" s="127">
        <v>179.4601836330686</v>
      </c>
      <c r="N17" s="123"/>
      <c r="O17" s="123">
        <f t="shared" si="2"/>
        <v>143.59900981871817</v>
      </c>
      <c r="P17" s="97"/>
    </row>
    <row r="18" spans="1:16" s="95" customFormat="1" x14ac:dyDescent="0.25">
      <c r="A18" s="94" t="s">
        <v>31</v>
      </c>
      <c r="B18" s="94"/>
      <c r="C18" s="85">
        <v>9872</v>
      </c>
      <c r="D18" s="98"/>
      <c r="E18" s="108">
        <f>'Kosten absolut'!BK17</f>
        <v>3428354</v>
      </c>
      <c r="F18" s="108"/>
      <c r="G18" s="108">
        <f>Kobe!BJ17</f>
        <v>506934</v>
      </c>
      <c r="H18" s="85"/>
      <c r="I18" s="125">
        <f t="shared" si="0"/>
        <v>2921420</v>
      </c>
      <c r="J18" s="126"/>
      <c r="K18" s="123">
        <f t="shared" si="1"/>
        <v>295.92990275526745</v>
      </c>
      <c r="L18" s="123"/>
      <c r="M18" s="127">
        <v>194.82178204275743</v>
      </c>
      <c r="N18" s="123"/>
      <c r="O18" s="123">
        <f t="shared" si="2"/>
        <v>101.10812071251001</v>
      </c>
      <c r="P18" s="97"/>
    </row>
    <row r="19" spans="1:16" s="95" customFormat="1" x14ac:dyDescent="0.25">
      <c r="A19" s="94" t="s">
        <v>32</v>
      </c>
      <c r="B19" s="94"/>
      <c r="C19" s="85">
        <v>27054</v>
      </c>
      <c r="D19" s="98"/>
      <c r="E19" s="108">
        <f>'Kosten absolut'!BK18</f>
        <v>9606946</v>
      </c>
      <c r="F19" s="108"/>
      <c r="G19" s="108">
        <f>Kobe!BJ18</f>
        <v>1386355</v>
      </c>
      <c r="H19" s="85"/>
      <c r="I19" s="125">
        <f t="shared" si="0"/>
        <v>8220591</v>
      </c>
      <c r="J19" s="126"/>
      <c r="K19" s="123">
        <f t="shared" si="1"/>
        <v>303.85861610113108</v>
      </c>
      <c r="L19" s="123"/>
      <c r="M19" s="127">
        <v>193.28840267434069</v>
      </c>
      <c r="N19" s="123"/>
      <c r="O19" s="123">
        <f t="shared" si="2"/>
        <v>110.57021342679039</v>
      </c>
      <c r="P19" s="97"/>
    </row>
    <row r="20" spans="1:16" s="95" customFormat="1" x14ac:dyDescent="0.25">
      <c r="A20" s="94" t="s">
        <v>33</v>
      </c>
      <c r="B20" s="94"/>
      <c r="C20" s="85">
        <v>57158</v>
      </c>
      <c r="D20" s="98"/>
      <c r="E20" s="108">
        <f>'Kosten absolut'!BK19</f>
        <v>26252223</v>
      </c>
      <c r="F20" s="108"/>
      <c r="G20" s="108">
        <f>Kobe!BJ19</f>
        <v>3279143</v>
      </c>
      <c r="H20" s="85"/>
      <c r="I20" s="125">
        <f t="shared" si="0"/>
        <v>22973080</v>
      </c>
      <c r="J20" s="126"/>
      <c r="K20" s="123">
        <f t="shared" si="1"/>
        <v>401.92239056649987</v>
      </c>
      <c r="L20" s="123"/>
      <c r="M20" s="127">
        <v>226.89977583303562</v>
      </c>
      <c r="N20" s="123"/>
      <c r="O20" s="123">
        <f t="shared" si="2"/>
        <v>175.02261473346425</v>
      </c>
      <c r="P20" s="97"/>
    </row>
    <row r="21" spans="1:16" s="95" customFormat="1" x14ac:dyDescent="0.25">
      <c r="A21" s="94" t="s">
        <v>34</v>
      </c>
      <c r="B21" s="94"/>
      <c r="C21" s="85">
        <v>63704</v>
      </c>
      <c r="D21" s="98"/>
      <c r="E21" s="108">
        <f>'Kosten absolut'!BK20</f>
        <v>28452290</v>
      </c>
      <c r="F21" s="108"/>
      <c r="G21" s="108">
        <f>Kobe!BJ20</f>
        <v>3545476</v>
      </c>
      <c r="H21" s="85"/>
      <c r="I21" s="125">
        <f t="shared" si="0"/>
        <v>24906814</v>
      </c>
      <c r="J21" s="126"/>
      <c r="K21" s="123">
        <f t="shared" si="1"/>
        <v>390.97723847796055</v>
      </c>
      <c r="L21" s="123"/>
      <c r="M21" s="127">
        <v>229.40441708157729</v>
      </c>
      <c r="N21" s="123"/>
      <c r="O21" s="123">
        <f t="shared" si="2"/>
        <v>161.57282139638326</v>
      </c>
      <c r="P21" s="97"/>
    </row>
    <row r="22" spans="1:16" s="95" customFormat="1" x14ac:dyDescent="0.25">
      <c r="A22" s="94" t="s">
        <v>35</v>
      </c>
      <c r="B22" s="94"/>
      <c r="C22" s="85">
        <v>47131</v>
      </c>
      <c r="D22" s="98"/>
      <c r="E22" s="108">
        <f>'Kosten absolut'!BK21</f>
        <v>25696308</v>
      </c>
      <c r="F22" s="108"/>
      <c r="G22" s="108">
        <f>Kobe!BJ21</f>
        <v>2952100</v>
      </c>
      <c r="H22" s="85"/>
      <c r="I22" s="125">
        <f t="shared" si="0"/>
        <v>22744208</v>
      </c>
      <c r="J22" s="126"/>
      <c r="K22" s="123">
        <f t="shared" si="1"/>
        <v>482.57427171076364</v>
      </c>
      <c r="L22" s="123"/>
      <c r="M22" s="127">
        <v>327.13457403376202</v>
      </c>
      <c r="N22" s="123"/>
      <c r="O22" s="123">
        <f t="shared" si="2"/>
        <v>155.43969767700162</v>
      </c>
      <c r="P22" s="97"/>
    </row>
    <row r="23" spans="1:16" s="95" customFormat="1" x14ac:dyDescent="0.25">
      <c r="A23" s="94" t="s">
        <v>36</v>
      </c>
      <c r="B23" s="94"/>
      <c r="C23" s="85">
        <v>78968</v>
      </c>
      <c r="D23" s="98"/>
      <c r="E23" s="108">
        <f>'Kosten absolut'!BK22</f>
        <v>34281769</v>
      </c>
      <c r="F23" s="108"/>
      <c r="G23" s="108">
        <f>Kobe!BJ22</f>
        <v>4807956</v>
      </c>
      <c r="H23" s="85"/>
      <c r="I23" s="125">
        <f t="shared" si="0"/>
        <v>29473813</v>
      </c>
      <c r="J23" s="126"/>
      <c r="K23" s="123">
        <f t="shared" si="1"/>
        <v>373.23742528619186</v>
      </c>
      <c r="L23" s="123"/>
      <c r="M23" s="127">
        <v>243.03264566803776</v>
      </c>
      <c r="N23" s="123"/>
      <c r="O23" s="123">
        <f t="shared" si="2"/>
        <v>130.20477961815411</v>
      </c>
      <c r="P23" s="97"/>
    </row>
    <row r="24" spans="1:16" s="95" customFormat="1" x14ac:dyDescent="0.25">
      <c r="A24" s="94" t="s">
        <v>37</v>
      </c>
      <c r="B24" s="94"/>
      <c r="C24" s="85">
        <v>20640</v>
      </c>
      <c r="D24" s="98"/>
      <c r="E24" s="108">
        <f>'Kosten absolut'!BK23</f>
        <v>7648591</v>
      </c>
      <c r="F24" s="108"/>
      <c r="G24" s="108">
        <f>Kobe!BJ23</f>
        <v>1091322</v>
      </c>
      <c r="H24" s="85"/>
      <c r="I24" s="125">
        <f t="shared" si="0"/>
        <v>6557269</v>
      </c>
      <c r="J24" s="126"/>
      <c r="K24" s="123">
        <f t="shared" si="1"/>
        <v>317.69714147286822</v>
      </c>
      <c r="L24" s="123"/>
      <c r="M24" s="127">
        <v>221.19453368998342</v>
      </c>
      <c r="N24" s="123"/>
      <c r="O24" s="123">
        <f t="shared" si="2"/>
        <v>96.502607782884809</v>
      </c>
      <c r="P24" s="97"/>
    </row>
    <row r="25" spans="1:16" s="95" customFormat="1" x14ac:dyDescent="0.25">
      <c r="A25" s="94" t="s">
        <v>38</v>
      </c>
      <c r="B25" s="94"/>
      <c r="C25" s="85">
        <v>12803</v>
      </c>
      <c r="D25" s="98"/>
      <c r="E25" s="108">
        <f>'Kosten absolut'!BK24</f>
        <v>4430305</v>
      </c>
      <c r="F25" s="108"/>
      <c r="G25" s="108">
        <f>Kobe!BJ24</f>
        <v>633739</v>
      </c>
      <c r="H25" s="85"/>
      <c r="I25" s="125">
        <f t="shared" si="0"/>
        <v>3796566</v>
      </c>
      <c r="J25" s="126"/>
      <c r="K25" s="123">
        <f t="shared" si="1"/>
        <v>296.53721783956883</v>
      </c>
      <c r="L25" s="123"/>
      <c r="M25" s="127">
        <v>180.87768235656205</v>
      </c>
      <c r="N25" s="123"/>
      <c r="O25" s="123">
        <f t="shared" si="2"/>
        <v>115.65953548300678</v>
      </c>
      <c r="P25" s="97"/>
    </row>
    <row r="26" spans="1:16" s="95" customFormat="1" x14ac:dyDescent="0.25">
      <c r="A26" s="94" t="s">
        <v>39</v>
      </c>
      <c r="B26" s="94"/>
      <c r="C26" s="85">
        <v>3968</v>
      </c>
      <c r="D26" s="98"/>
      <c r="E26" s="108">
        <f>'Kosten absolut'!BK25</f>
        <v>1303391</v>
      </c>
      <c r="F26" s="108"/>
      <c r="G26" s="108">
        <f>Kobe!BJ25</f>
        <v>180068</v>
      </c>
      <c r="H26" s="85"/>
      <c r="I26" s="125">
        <f t="shared" si="0"/>
        <v>1123323</v>
      </c>
      <c r="J26" s="126"/>
      <c r="K26" s="123">
        <f t="shared" si="1"/>
        <v>283.09551411290323</v>
      </c>
      <c r="L26" s="123"/>
      <c r="M26" s="127">
        <v>154.40533662208787</v>
      </c>
      <c r="N26" s="123"/>
      <c r="O26" s="123">
        <f t="shared" si="2"/>
        <v>128.69017749081536</v>
      </c>
      <c r="P26" s="97"/>
    </row>
    <row r="27" spans="1:16" s="95" customFormat="1" x14ac:dyDescent="0.25">
      <c r="A27" s="94" t="s">
        <v>40</v>
      </c>
      <c r="B27" s="94"/>
      <c r="C27" s="85">
        <v>113657</v>
      </c>
      <c r="D27" s="98"/>
      <c r="E27" s="108">
        <f>'Kosten absolut'!BK26</f>
        <v>43596929</v>
      </c>
      <c r="F27" s="108"/>
      <c r="G27" s="108">
        <f>Kobe!BJ26</f>
        <v>5839414</v>
      </c>
      <c r="H27" s="85"/>
      <c r="I27" s="125">
        <f t="shared" si="0"/>
        <v>37757515</v>
      </c>
      <c r="J27" s="126"/>
      <c r="K27" s="123">
        <f t="shared" si="1"/>
        <v>332.20580342609782</v>
      </c>
      <c r="L27" s="123"/>
      <c r="M27" s="127">
        <v>193.71739349680968</v>
      </c>
      <c r="N27" s="123"/>
      <c r="O27" s="123">
        <f t="shared" si="2"/>
        <v>138.48840992928814</v>
      </c>
      <c r="P27" s="97"/>
    </row>
    <row r="28" spans="1:16" s="95" customFormat="1" x14ac:dyDescent="0.25">
      <c r="A28" s="94" t="s">
        <v>41</v>
      </c>
      <c r="B28" s="94"/>
      <c r="C28" s="85">
        <v>50295</v>
      </c>
      <c r="D28" s="98"/>
      <c r="E28" s="108">
        <f>'Kosten absolut'!BK27</f>
        <v>19669542</v>
      </c>
      <c r="F28" s="108"/>
      <c r="G28" s="108">
        <f>Kobe!BJ27</f>
        <v>2486807</v>
      </c>
      <c r="H28" s="85"/>
      <c r="I28" s="125">
        <f t="shared" si="0"/>
        <v>17182735</v>
      </c>
      <c r="J28" s="126"/>
      <c r="K28" s="123">
        <f t="shared" si="1"/>
        <v>341.63902972462472</v>
      </c>
      <c r="L28" s="123"/>
      <c r="M28" s="127">
        <v>202.97828802721017</v>
      </c>
      <c r="N28" s="123"/>
      <c r="O28" s="123">
        <f t="shared" si="2"/>
        <v>138.66074169741455</v>
      </c>
      <c r="P28" s="97"/>
    </row>
    <row r="29" spans="1:16" s="95" customFormat="1" x14ac:dyDescent="0.25">
      <c r="A29" s="94" t="s">
        <v>42</v>
      </c>
      <c r="B29" s="94"/>
      <c r="C29" s="85">
        <v>142614</v>
      </c>
      <c r="D29" s="98"/>
      <c r="E29" s="108">
        <f>'Kosten absolut'!BK28</f>
        <v>60812464</v>
      </c>
      <c r="F29" s="108"/>
      <c r="G29" s="108">
        <f>Kobe!BJ28</f>
        <v>7557603</v>
      </c>
      <c r="H29" s="85"/>
      <c r="I29" s="125">
        <f t="shared" si="0"/>
        <v>53254861</v>
      </c>
      <c r="J29" s="126"/>
      <c r="K29" s="123">
        <f t="shared" si="1"/>
        <v>373.4195871373077</v>
      </c>
      <c r="L29" s="123"/>
      <c r="M29" s="127">
        <v>209.39909570727622</v>
      </c>
      <c r="N29" s="123"/>
      <c r="O29" s="123">
        <f t="shared" si="2"/>
        <v>164.02049143003148</v>
      </c>
      <c r="P29" s="97"/>
    </row>
    <row r="30" spans="1:16" s="95" customFormat="1" x14ac:dyDescent="0.25">
      <c r="A30" s="94" t="s">
        <v>43</v>
      </c>
      <c r="B30" s="94"/>
      <c r="C30" s="85">
        <v>54585</v>
      </c>
      <c r="D30" s="98"/>
      <c r="E30" s="108">
        <f>'Kosten absolut'!BK29</f>
        <v>23297027</v>
      </c>
      <c r="F30" s="108"/>
      <c r="G30" s="108">
        <f>Kobe!BJ29</f>
        <v>2851060</v>
      </c>
      <c r="H30" s="85"/>
      <c r="I30" s="125">
        <f t="shared" si="0"/>
        <v>20445967</v>
      </c>
      <c r="J30" s="126"/>
      <c r="K30" s="123">
        <f t="shared" si="1"/>
        <v>374.57116423925987</v>
      </c>
      <c r="L30" s="123"/>
      <c r="M30" s="127">
        <v>201.63754339313749</v>
      </c>
      <c r="N30" s="123"/>
      <c r="O30" s="123">
        <f t="shared" si="2"/>
        <v>172.93362084612238</v>
      </c>
      <c r="P30" s="97"/>
    </row>
    <row r="31" spans="1:16" s="95" customFormat="1" x14ac:dyDescent="0.25">
      <c r="A31" s="94" t="s">
        <v>44</v>
      </c>
      <c r="B31" s="94"/>
      <c r="C31" s="85">
        <v>99533</v>
      </c>
      <c r="D31" s="98"/>
      <c r="E31" s="108">
        <f>'Kosten absolut'!BK30</f>
        <v>51990320</v>
      </c>
      <c r="F31" s="108"/>
      <c r="G31" s="108">
        <f>Kobe!BJ30</f>
        <v>5895351</v>
      </c>
      <c r="H31" s="85"/>
      <c r="I31" s="125">
        <f t="shared" si="0"/>
        <v>46094969</v>
      </c>
      <c r="J31" s="126"/>
      <c r="K31" s="123">
        <f t="shared" si="1"/>
        <v>463.11242502486613</v>
      </c>
      <c r="L31" s="123"/>
      <c r="M31" s="127">
        <v>275.95750827317556</v>
      </c>
      <c r="N31" s="123"/>
      <c r="O31" s="123">
        <f t="shared" si="2"/>
        <v>187.15491675169056</v>
      </c>
      <c r="P31" s="97"/>
    </row>
    <row r="32" spans="1:16" s="95" customFormat="1" x14ac:dyDescent="0.25">
      <c r="A32" s="94" t="s">
        <v>45</v>
      </c>
      <c r="B32" s="94"/>
      <c r="C32" s="85">
        <v>146305</v>
      </c>
      <c r="D32" s="98"/>
      <c r="E32" s="108">
        <f>'Kosten absolut'!BK31</f>
        <v>74866104</v>
      </c>
      <c r="F32" s="108"/>
      <c r="G32" s="108">
        <f>Kobe!BJ31</f>
        <v>9166930</v>
      </c>
      <c r="H32" s="85"/>
      <c r="I32" s="125">
        <f t="shared" si="0"/>
        <v>65699174</v>
      </c>
      <c r="J32" s="126"/>
      <c r="K32" s="123">
        <f t="shared" si="1"/>
        <v>449.05624551450734</v>
      </c>
      <c r="L32" s="123"/>
      <c r="M32" s="127">
        <v>274.26870123787285</v>
      </c>
      <c r="N32" s="123"/>
      <c r="O32" s="123">
        <f t="shared" si="2"/>
        <v>174.78754427663449</v>
      </c>
      <c r="P32" s="97"/>
    </row>
    <row r="33" spans="1:16" s="95" customFormat="1" x14ac:dyDescent="0.25">
      <c r="A33" s="94" t="s">
        <v>46</v>
      </c>
      <c r="B33" s="94"/>
      <c r="C33" s="85">
        <v>75684</v>
      </c>
      <c r="D33" s="98"/>
      <c r="E33" s="108">
        <f>'Kosten absolut'!BK32</f>
        <v>30440538</v>
      </c>
      <c r="F33" s="108"/>
      <c r="G33" s="108">
        <f>Kobe!BJ32</f>
        <v>3935289</v>
      </c>
      <c r="H33" s="85"/>
      <c r="I33" s="125">
        <f t="shared" si="0"/>
        <v>26505249</v>
      </c>
      <c r="J33" s="126"/>
      <c r="K33" s="123">
        <f t="shared" si="1"/>
        <v>350.20941017916601</v>
      </c>
      <c r="L33" s="123"/>
      <c r="M33" s="127">
        <v>215.60181916223522</v>
      </c>
      <c r="N33" s="123"/>
      <c r="O33" s="123">
        <f t="shared" si="2"/>
        <v>134.6075910169308</v>
      </c>
      <c r="P33" s="97"/>
    </row>
    <row r="34" spans="1:16" s="95" customFormat="1" x14ac:dyDescent="0.25">
      <c r="A34" s="94" t="s">
        <v>47</v>
      </c>
      <c r="B34" s="94"/>
      <c r="C34" s="85">
        <v>39070</v>
      </c>
      <c r="D34" s="98"/>
      <c r="E34" s="108">
        <f>'Kosten absolut'!BK33</f>
        <v>17161980</v>
      </c>
      <c r="F34" s="108"/>
      <c r="G34" s="108">
        <f>Kobe!BJ33</f>
        <v>2213090</v>
      </c>
      <c r="H34" s="85"/>
      <c r="I34" s="125">
        <f t="shared" si="0"/>
        <v>14948890</v>
      </c>
      <c r="J34" s="126"/>
      <c r="K34" s="123">
        <f t="shared" si="1"/>
        <v>382.61812132070645</v>
      </c>
      <c r="L34" s="123"/>
      <c r="M34" s="127">
        <v>255.69187098114762</v>
      </c>
      <c r="N34" s="123"/>
      <c r="O34" s="123">
        <f t="shared" si="2"/>
        <v>126.92625033955883</v>
      </c>
      <c r="P34" s="97"/>
    </row>
    <row r="35" spans="1:16" s="95" customFormat="1" x14ac:dyDescent="0.25">
      <c r="A35" s="94" t="s">
        <v>48</v>
      </c>
      <c r="B35" s="94"/>
      <c r="C35" s="85">
        <v>92609</v>
      </c>
      <c r="D35" s="98"/>
      <c r="E35" s="108">
        <f>'Kosten absolut'!BK34</f>
        <v>51041989</v>
      </c>
      <c r="F35" s="108"/>
      <c r="G35" s="108">
        <f>Kobe!BJ34</f>
        <v>5886316</v>
      </c>
      <c r="H35" s="85"/>
      <c r="I35" s="125">
        <f t="shared" si="0"/>
        <v>45155673</v>
      </c>
      <c r="J35" s="126"/>
      <c r="K35" s="123">
        <f t="shared" si="1"/>
        <v>487.59486658964033</v>
      </c>
      <c r="L35" s="123"/>
      <c r="M35" s="127">
        <v>315.03282151326431</v>
      </c>
      <c r="N35" s="123"/>
      <c r="O35" s="123">
        <f t="shared" si="2"/>
        <v>172.56204507637602</v>
      </c>
      <c r="P35" s="97"/>
    </row>
    <row r="36" spans="1:16" s="95" customFormat="1" x14ac:dyDescent="0.25">
      <c r="A36" s="94" t="s">
        <v>49</v>
      </c>
      <c r="B36" s="94"/>
      <c r="C36" s="85">
        <v>17902</v>
      </c>
      <c r="D36" s="98"/>
      <c r="E36" s="108">
        <f>'Kosten absolut'!BK35</f>
        <v>8085758</v>
      </c>
      <c r="F36" s="108"/>
      <c r="G36" s="108">
        <f>Kobe!BJ35</f>
        <v>1018785</v>
      </c>
      <c r="H36" s="85"/>
      <c r="I36" s="125">
        <f t="shared" si="0"/>
        <v>7066973</v>
      </c>
      <c r="J36" s="126"/>
      <c r="K36" s="123">
        <f t="shared" si="1"/>
        <v>394.7588537593565</v>
      </c>
      <c r="L36" s="123"/>
      <c r="M36" s="127">
        <v>254.42933709319669</v>
      </c>
      <c r="N36" s="123"/>
      <c r="O36" s="123">
        <f t="shared" si="2"/>
        <v>140.3295166661598</v>
      </c>
      <c r="P36" s="97"/>
    </row>
    <row r="37" spans="1:16" s="95" customFormat="1" x14ac:dyDescent="0.25">
      <c r="A37" s="95" t="s">
        <v>50</v>
      </c>
      <c r="C37" s="85">
        <f>SUM(C11:C36)</f>
        <v>1866332</v>
      </c>
      <c r="D37" s="85"/>
      <c r="E37" s="108">
        <f>SUM(E11:E36)</f>
        <v>832485423</v>
      </c>
      <c r="F37" s="85"/>
      <c r="G37" s="108">
        <f>Kobe!BJ36</f>
        <v>104655442</v>
      </c>
      <c r="H37" s="85"/>
      <c r="I37" s="125">
        <f t="shared" si="0"/>
        <v>727829981</v>
      </c>
      <c r="J37" s="126"/>
      <c r="K37" s="123">
        <f t="shared" si="1"/>
        <v>389.97883602703058</v>
      </c>
      <c r="L37" s="127"/>
      <c r="M37" s="127">
        <v>237.62564805600238</v>
      </c>
      <c r="N37" s="127"/>
      <c r="O37" s="123">
        <f t="shared" si="2"/>
        <v>152.35318797102821</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215</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81</v>
      </c>
      <c r="D8" s="49"/>
      <c r="E8" s="49" t="s">
        <v>81</v>
      </c>
      <c r="F8" s="49"/>
      <c r="G8" s="104" t="s">
        <v>81</v>
      </c>
      <c r="H8" s="49"/>
      <c r="I8" s="49" t="s">
        <v>81</v>
      </c>
      <c r="J8" s="49"/>
      <c r="K8" s="105" t="s">
        <v>82</v>
      </c>
      <c r="L8" s="52"/>
      <c r="M8" s="90" t="s">
        <v>60</v>
      </c>
      <c r="N8" s="51"/>
      <c r="O8" s="89" t="s">
        <v>82</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261643</v>
      </c>
      <c r="D11" s="98"/>
      <c r="E11" s="108">
        <f>'Kosten absolut'!BM10</f>
        <v>133538180</v>
      </c>
      <c r="F11" s="108"/>
      <c r="G11" s="108">
        <f>Kobe!BM10</f>
        <v>15998780</v>
      </c>
      <c r="H11" s="85"/>
      <c r="I11" s="125">
        <f>E11-G11</f>
        <v>117539400</v>
      </c>
      <c r="J11" s="126"/>
      <c r="K11" s="123">
        <f>I11/C11</f>
        <v>449.235790753049</v>
      </c>
      <c r="L11" s="123"/>
      <c r="M11" s="127">
        <v>227.51840537417607</v>
      </c>
      <c r="N11" s="123"/>
      <c r="O11" s="123">
        <f>K11-M11</f>
        <v>221.71738537887293</v>
      </c>
      <c r="P11" s="96"/>
      <c r="R11" s="140"/>
    </row>
    <row r="12" spans="1:19" s="95" customFormat="1" x14ac:dyDescent="0.25">
      <c r="A12" s="94" t="s">
        <v>25</v>
      </c>
      <c r="B12" s="94"/>
      <c r="C12" s="85">
        <v>208811</v>
      </c>
      <c r="D12" s="98"/>
      <c r="E12" s="108">
        <f>'Kosten absolut'!BM11</f>
        <v>127593849</v>
      </c>
      <c r="F12" s="108"/>
      <c r="G12" s="108">
        <f>Kobe!BM11</f>
        <v>12928828</v>
      </c>
      <c r="H12" s="85"/>
      <c r="I12" s="125">
        <f t="shared" ref="I12:I37" si="0">E12-G12</f>
        <v>114665021</v>
      </c>
      <c r="J12" s="126"/>
      <c r="K12" s="123">
        <f t="shared" ref="K12:K37" si="1">I12/C12</f>
        <v>549.13304854629303</v>
      </c>
      <c r="L12" s="123"/>
      <c r="M12" s="127">
        <v>261.06626197401471</v>
      </c>
      <c r="N12" s="123"/>
      <c r="O12" s="123">
        <f t="shared" ref="O12:O37" si="2">K12-M12</f>
        <v>288.06678657227832</v>
      </c>
      <c r="P12" s="97"/>
    </row>
    <row r="13" spans="1:19" s="95" customFormat="1" x14ac:dyDescent="0.25">
      <c r="A13" s="94" t="s">
        <v>26</v>
      </c>
      <c r="B13" s="94"/>
      <c r="C13" s="85">
        <v>74952</v>
      </c>
      <c r="D13" s="98"/>
      <c r="E13" s="108">
        <f>'Kosten absolut'!BM12</f>
        <v>37665491</v>
      </c>
      <c r="F13" s="108"/>
      <c r="G13" s="108">
        <f>Kobe!BM12</f>
        <v>4019333</v>
      </c>
      <c r="H13" s="85"/>
      <c r="I13" s="125">
        <f t="shared" si="0"/>
        <v>33646158</v>
      </c>
      <c r="J13" s="126"/>
      <c r="K13" s="123">
        <f t="shared" si="1"/>
        <v>448.90273775216139</v>
      </c>
      <c r="L13" s="123"/>
      <c r="M13" s="127">
        <v>201.19142016497509</v>
      </c>
      <c r="N13" s="123"/>
      <c r="O13" s="123">
        <f t="shared" si="2"/>
        <v>247.7113175871863</v>
      </c>
      <c r="P13" s="97"/>
    </row>
    <row r="14" spans="1:19" s="95" customFormat="1" x14ac:dyDescent="0.25">
      <c r="A14" s="94" t="s">
        <v>27</v>
      </c>
      <c r="B14" s="94"/>
      <c r="C14" s="85">
        <v>7583</v>
      </c>
      <c r="D14" s="98"/>
      <c r="E14" s="108">
        <f>'Kosten absolut'!BM13</f>
        <v>3479038</v>
      </c>
      <c r="F14" s="108"/>
      <c r="G14" s="108">
        <f>Kobe!BM13</f>
        <v>438793</v>
      </c>
      <c r="H14" s="85"/>
      <c r="I14" s="125">
        <f t="shared" si="0"/>
        <v>3040245</v>
      </c>
      <c r="J14" s="126"/>
      <c r="K14" s="123">
        <f t="shared" si="1"/>
        <v>400.92905182645393</v>
      </c>
      <c r="L14" s="123"/>
      <c r="M14" s="127">
        <v>196.88180810162586</v>
      </c>
      <c r="N14" s="123"/>
      <c r="O14" s="123">
        <f t="shared" si="2"/>
        <v>204.04724372482806</v>
      </c>
      <c r="P14" s="97"/>
    </row>
    <row r="15" spans="1:19" s="95" customFormat="1" x14ac:dyDescent="0.25">
      <c r="A15" s="94" t="s">
        <v>28</v>
      </c>
      <c r="B15" s="94"/>
      <c r="C15" s="85">
        <v>27594</v>
      </c>
      <c r="D15" s="98"/>
      <c r="E15" s="108">
        <f>'Kosten absolut'!BM14</f>
        <v>12909975</v>
      </c>
      <c r="F15" s="108"/>
      <c r="G15" s="108">
        <f>Kobe!BM14</f>
        <v>1522004</v>
      </c>
      <c r="H15" s="85"/>
      <c r="I15" s="125">
        <f t="shared" si="0"/>
        <v>11387971</v>
      </c>
      <c r="J15" s="126"/>
      <c r="K15" s="123">
        <f t="shared" si="1"/>
        <v>412.69736174530698</v>
      </c>
      <c r="L15" s="123"/>
      <c r="M15" s="127">
        <v>195.98185553151399</v>
      </c>
      <c r="N15" s="123"/>
      <c r="O15" s="123">
        <f t="shared" si="2"/>
        <v>216.71550621379299</v>
      </c>
      <c r="P15" s="97"/>
    </row>
    <row r="16" spans="1:19" s="95" customFormat="1" x14ac:dyDescent="0.25">
      <c r="A16" s="94" t="s">
        <v>29</v>
      </c>
      <c r="B16" s="94"/>
      <c r="C16" s="85">
        <v>6074</v>
      </c>
      <c r="D16" s="98"/>
      <c r="E16" s="108">
        <f>'Kosten absolut'!BM15</f>
        <v>2942923</v>
      </c>
      <c r="F16" s="108"/>
      <c r="G16" s="108">
        <f>Kobe!BM15</f>
        <v>320065</v>
      </c>
      <c r="H16" s="85"/>
      <c r="I16" s="125">
        <f t="shared" si="0"/>
        <v>2622858</v>
      </c>
      <c r="J16" s="126"/>
      <c r="K16" s="123">
        <f t="shared" si="1"/>
        <v>431.81725386894965</v>
      </c>
      <c r="L16" s="123"/>
      <c r="M16" s="127">
        <v>192.07759736840475</v>
      </c>
      <c r="N16" s="123"/>
      <c r="O16" s="123">
        <f t="shared" si="2"/>
        <v>239.7396565005449</v>
      </c>
      <c r="P16" s="97"/>
    </row>
    <row r="17" spans="1:16" s="95" customFormat="1" x14ac:dyDescent="0.25">
      <c r="A17" s="94" t="s">
        <v>30</v>
      </c>
      <c r="B17" s="94"/>
      <c r="C17" s="85">
        <v>7707</v>
      </c>
      <c r="D17" s="98"/>
      <c r="E17" s="108">
        <f>'Kosten absolut'!BM16</f>
        <v>3503478</v>
      </c>
      <c r="F17" s="108"/>
      <c r="G17" s="108">
        <f>Kobe!BM16</f>
        <v>397952</v>
      </c>
      <c r="H17" s="85"/>
      <c r="I17" s="125">
        <f t="shared" si="0"/>
        <v>3105526</v>
      </c>
      <c r="J17" s="126"/>
      <c r="K17" s="123">
        <f t="shared" si="1"/>
        <v>402.9487478915272</v>
      </c>
      <c r="L17" s="123"/>
      <c r="M17" s="127">
        <v>179.4601836330686</v>
      </c>
      <c r="N17" s="123"/>
      <c r="O17" s="123">
        <f t="shared" si="2"/>
        <v>223.48856425845861</v>
      </c>
      <c r="P17" s="97"/>
    </row>
    <row r="18" spans="1:16" s="95" customFormat="1" x14ac:dyDescent="0.25">
      <c r="A18" s="94" t="s">
        <v>31</v>
      </c>
      <c r="B18" s="94"/>
      <c r="C18" s="85">
        <v>7969</v>
      </c>
      <c r="D18" s="98"/>
      <c r="E18" s="108">
        <f>'Kosten absolut'!BM17</f>
        <v>3708129</v>
      </c>
      <c r="F18" s="108"/>
      <c r="G18" s="108">
        <f>Kobe!BM17</f>
        <v>435650</v>
      </c>
      <c r="H18" s="85"/>
      <c r="I18" s="125">
        <f t="shared" si="0"/>
        <v>3272479</v>
      </c>
      <c r="J18" s="126"/>
      <c r="K18" s="123">
        <f t="shared" si="1"/>
        <v>410.6511481992722</v>
      </c>
      <c r="L18" s="123"/>
      <c r="M18" s="127">
        <v>194.82178204275743</v>
      </c>
      <c r="N18" s="123"/>
      <c r="O18" s="123">
        <f t="shared" si="2"/>
        <v>215.82936615651477</v>
      </c>
      <c r="P18" s="97"/>
    </row>
    <row r="19" spans="1:16" s="95" customFormat="1" x14ac:dyDescent="0.25">
      <c r="A19" s="94" t="s">
        <v>32</v>
      </c>
      <c r="B19" s="94"/>
      <c r="C19" s="85">
        <v>19928</v>
      </c>
      <c r="D19" s="98"/>
      <c r="E19" s="108">
        <f>'Kosten absolut'!BM18</f>
        <v>9444835</v>
      </c>
      <c r="F19" s="108"/>
      <c r="G19" s="108">
        <f>Kobe!BM18</f>
        <v>1114692</v>
      </c>
      <c r="H19" s="85"/>
      <c r="I19" s="125">
        <f t="shared" si="0"/>
        <v>8330143</v>
      </c>
      <c r="J19" s="126"/>
      <c r="K19" s="123">
        <f t="shared" si="1"/>
        <v>418.01199317543154</v>
      </c>
      <c r="L19" s="123"/>
      <c r="M19" s="127">
        <v>193.28840267434069</v>
      </c>
      <c r="N19" s="123"/>
      <c r="O19" s="123">
        <f t="shared" si="2"/>
        <v>224.72359050109085</v>
      </c>
      <c r="P19" s="97"/>
    </row>
    <row r="20" spans="1:16" s="95" customFormat="1" x14ac:dyDescent="0.25">
      <c r="A20" s="94" t="s">
        <v>33</v>
      </c>
      <c r="B20" s="94"/>
      <c r="C20" s="85">
        <v>44496</v>
      </c>
      <c r="D20" s="98"/>
      <c r="E20" s="108">
        <f>'Kosten absolut'!BM19</f>
        <v>25240028</v>
      </c>
      <c r="F20" s="108"/>
      <c r="G20" s="108">
        <f>Kobe!BM19</f>
        <v>2723920</v>
      </c>
      <c r="H20" s="85"/>
      <c r="I20" s="125">
        <f t="shared" si="0"/>
        <v>22516108</v>
      </c>
      <c r="J20" s="126"/>
      <c r="K20" s="123">
        <f t="shared" si="1"/>
        <v>506.02544048903275</v>
      </c>
      <c r="L20" s="123"/>
      <c r="M20" s="127">
        <v>226.89977583303562</v>
      </c>
      <c r="N20" s="123"/>
      <c r="O20" s="123">
        <f t="shared" si="2"/>
        <v>279.12566465599713</v>
      </c>
      <c r="P20" s="97"/>
    </row>
    <row r="21" spans="1:16" s="95" customFormat="1" x14ac:dyDescent="0.25">
      <c r="A21" s="94" t="s">
        <v>34</v>
      </c>
      <c r="B21" s="94"/>
      <c r="C21" s="85">
        <v>54869</v>
      </c>
      <c r="D21" s="98"/>
      <c r="E21" s="108">
        <f>'Kosten absolut'!BM20</f>
        <v>30985226</v>
      </c>
      <c r="F21" s="108"/>
      <c r="G21" s="108">
        <f>Kobe!BM20</f>
        <v>3361346</v>
      </c>
      <c r="H21" s="85"/>
      <c r="I21" s="125">
        <f t="shared" si="0"/>
        <v>27623880</v>
      </c>
      <c r="J21" s="126"/>
      <c r="K21" s="123">
        <f t="shared" si="1"/>
        <v>503.45149355738215</v>
      </c>
      <c r="L21" s="123"/>
      <c r="M21" s="127">
        <v>229.40441708157729</v>
      </c>
      <c r="N21" s="123"/>
      <c r="O21" s="123">
        <f t="shared" si="2"/>
        <v>274.04707647580483</v>
      </c>
      <c r="P21" s="97"/>
    </row>
    <row r="22" spans="1:16" s="95" customFormat="1" x14ac:dyDescent="0.25">
      <c r="A22" s="94" t="s">
        <v>35</v>
      </c>
      <c r="B22" s="94"/>
      <c r="C22" s="85">
        <v>41885</v>
      </c>
      <c r="D22" s="98"/>
      <c r="E22" s="108">
        <f>'Kosten absolut'!BM21</f>
        <v>26878595</v>
      </c>
      <c r="F22" s="108"/>
      <c r="G22" s="108">
        <f>Kobe!BM21</f>
        <v>2849553</v>
      </c>
      <c r="H22" s="85"/>
      <c r="I22" s="125">
        <f t="shared" si="0"/>
        <v>24029042</v>
      </c>
      <c r="J22" s="126"/>
      <c r="K22" s="123">
        <f t="shared" si="1"/>
        <v>573.69086785245315</v>
      </c>
      <c r="L22" s="123"/>
      <c r="M22" s="127">
        <v>327.13457403376202</v>
      </c>
      <c r="N22" s="123"/>
      <c r="O22" s="123">
        <f t="shared" si="2"/>
        <v>246.55629381869113</v>
      </c>
      <c r="P22" s="97"/>
    </row>
    <row r="23" spans="1:16" s="95" customFormat="1" x14ac:dyDescent="0.25">
      <c r="A23" s="94" t="s">
        <v>36</v>
      </c>
      <c r="B23" s="94"/>
      <c r="C23" s="85">
        <v>66179</v>
      </c>
      <c r="D23" s="98"/>
      <c r="E23" s="108">
        <f>'Kosten absolut'!BM22</f>
        <v>35043978</v>
      </c>
      <c r="F23" s="108"/>
      <c r="G23" s="108">
        <f>Kobe!BM22</f>
        <v>4299315</v>
      </c>
      <c r="H23" s="85"/>
      <c r="I23" s="125">
        <f t="shared" si="0"/>
        <v>30744663</v>
      </c>
      <c r="J23" s="126"/>
      <c r="K23" s="123">
        <f t="shared" si="1"/>
        <v>464.56826183532542</v>
      </c>
      <c r="L23" s="123"/>
      <c r="M23" s="127">
        <v>243.03264566803776</v>
      </c>
      <c r="N23" s="123"/>
      <c r="O23" s="123">
        <f t="shared" si="2"/>
        <v>221.53561616728766</v>
      </c>
      <c r="P23" s="97"/>
    </row>
    <row r="24" spans="1:16" s="95" customFormat="1" x14ac:dyDescent="0.25">
      <c r="A24" s="94" t="s">
        <v>37</v>
      </c>
      <c r="B24" s="94"/>
      <c r="C24" s="85">
        <v>17175</v>
      </c>
      <c r="D24" s="98"/>
      <c r="E24" s="108">
        <f>'Kosten absolut'!BM23</f>
        <v>8590047</v>
      </c>
      <c r="F24" s="108"/>
      <c r="G24" s="108">
        <f>Kobe!BM23</f>
        <v>1031781</v>
      </c>
      <c r="H24" s="85"/>
      <c r="I24" s="125">
        <f t="shared" si="0"/>
        <v>7558266</v>
      </c>
      <c r="J24" s="126"/>
      <c r="K24" s="123">
        <f t="shared" si="1"/>
        <v>440.07371179039302</v>
      </c>
      <c r="L24" s="123"/>
      <c r="M24" s="127">
        <v>221.19453368998342</v>
      </c>
      <c r="N24" s="123"/>
      <c r="O24" s="123">
        <f t="shared" si="2"/>
        <v>218.8791781004096</v>
      </c>
      <c r="P24" s="97"/>
    </row>
    <row r="25" spans="1:16" s="95" customFormat="1" x14ac:dyDescent="0.25">
      <c r="A25" s="94" t="s">
        <v>38</v>
      </c>
      <c r="B25" s="94"/>
      <c r="C25" s="85">
        <v>11012</v>
      </c>
      <c r="D25" s="98"/>
      <c r="E25" s="108">
        <f>'Kosten absolut'!BM24</f>
        <v>5264434</v>
      </c>
      <c r="F25" s="108"/>
      <c r="G25" s="108">
        <f>Kobe!BM24</f>
        <v>582643</v>
      </c>
      <c r="H25" s="85"/>
      <c r="I25" s="125">
        <f t="shared" si="0"/>
        <v>4681791</v>
      </c>
      <c r="J25" s="126"/>
      <c r="K25" s="123">
        <f t="shared" si="1"/>
        <v>425.15355975299673</v>
      </c>
      <c r="L25" s="123"/>
      <c r="M25" s="127">
        <v>180.87768235656205</v>
      </c>
      <c r="N25" s="123"/>
      <c r="O25" s="123">
        <f t="shared" si="2"/>
        <v>244.27587739643468</v>
      </c>
      <c r="P25" s="97"/>
    </row>
    <row r="26" spans="1:16" s="95" customFormat="1" x14ac:dyDescent="0.25">
      <c r="A26" s="94" t="s">
        <v>39</v>
      </c>
      <c r="B26" s="94"/>
      <c r="C26" s="85">
        <v>3578</v>
      </c>
      <c r="D26" s="98"/>
      <c r="E26" s="108">
        <f>'Kosten absolut'!BM25</f>
        <v>1421416</v>
      </c>
      <c r="F26" s="108"/>
      <c r="G26" s="108">
        <f>Kobe!BM25</f>
        <v>177880</v>
      </c>
      <c r="H26" s="85"/>
      <c r="I26" s="125">
        <f t="shared" si="0"/>
        <v>1243536</v>
      </c>
      <c r="J26" s="126"/>
      <c r="K26" s="123">
        <f t="shared" si="1"/>
        <v>347.55058692006708</v>
      </c>
      <c r="L26" s="123"/>
      <c r="M26" s="127">
        <v>154.40533662208787</v>
      </c>
      <c r="N26" s="123"/>
      <c r="O26" s="123">
        <f t="shared" si="2"/>
        <v>193.1452502979792</v>
      </c>
      <c r="P26" s="97"/>
    </row>
    <row r="27" spans="1:16" s="95" customFormat="1" x14ac:dyDescent="0.25">
      <c r="A27" s="94" t="s">
        <v>40</v>
      </c>
      <c r="B27" s="94"/>
      <c r="C27" s="85">
        <v>90283</v>
      </c>
      <c r="D27" s="98"/>
      <c r="E27" s="108">
        <f>'Kosten absolut'!BM26</f>
        <v>42103289</v>
      </c>
      <c r="F27" s="108"/>
      <c r="G27" s="108">
        <f>Kobe!BM26</f>
        <v>5053651</v>
      </c>
      <c r="H27" s="85"/>
      <c r="I27" s="125">
        <f t="shared" si="0"/>
        <v>37049638</v>
      </c>
      <c r="J27" s="126"/>
      <c r="K27" s="123">
        <f t="shared" si="1"/>
        <v>410.37225169744028</v>
      </c>
      <c r="L27" s="123"/>
      <c r="M27" s="127">
        <v>193.71739349680968</v>
      </c>
      <c r="N27" s="123"/>
      <c r="O27" s="123">
        <f t="shared" si="2"/>
        <v>216.6548582006306</v>
      </c>
      <c r="P27" s="97"/>
    </row>
    <row r="28" spans="1:16" s="95" customFormat="1" x14ac:dyDescent="0.25">
      <c r="A28" s="94" t="s">
        <v>41</v>
      </c>
      <c r="B28" s="94"/>
      <c r="C28" s="85">
        <v>39629</v>
      </c>
      <c r="D28" s="98"/>
      <c r="E28" s="108">
        <f>'Kosten absolut'!BM27</f>
        <v>20440645</v>
      </c>
      <c r="F28" s="108"/>
      <c r="G28" s="108">
        <f>Kobe!BM27</f>
        <v>2209774</v>
      </c>
      <c r="H28" s="85"/>
      <c r="I28" s="125">
        <f t="shared" si="0"/>
        <v>18230871</v>
      </c>
      <c r="J28" s="126"/>
      <c r="K28" s="123">
        <f t="shared" si="1"/>
        <v>460.03863332408088</v>
      </c>
      <c r="L28" s="123"/>
      <c r="M28" s="127">
        <v>202.97828802721017</v>
      </c>
      <c r="N28" s="123"/>
      <c r="O28" s="123">
        <f t="shared" si="2"/>
        <v>257.06034529687071</v>
      </c>
      <c r="P28" s="97"/>
    </row>
    <row r="29" spans="1:16" s="95" customFormat="1" x14ac:dyDescent="0.25">
      <c r="A29" s="94" t="s">
        <v>42</v>
      </c>
      <c r="B29" s="94"/>
      <c r="C29" s="85">
        <v>113405</v>
      </c>
      <c r="D29" s="98"/>
      <c r="E29" s="108">
        <f>'Kosten absolut'!BM28</f>
        <v>58842587</v>
      </c>
      <c r="F29" s="108"/>
      <c r="G29" s="108">
        <f>Kobe!BM28</f>
        <v>6388206</v>
      </c>
      <c r="H29" s="85"/>
      <c r="I29" s="125">
        <f t="shared" si="0"/>
        <v>52454381</v>
      </c>
      <c r="J29" s="126"/>
      <c r="K29" s="123">
        <f t="shared" si="1"/>
        <v>462.54028481989332</v>
      </c>
      <c r="L29" s="123"/>
      <c r="M29" s="127">
        <v>209.39909570727622</v>
      </c>
      <c r="N29" s="123"/>
      <c r="O29" s="123">
        <f t="shared" si="2"/>
        <v>253.1411891126171</v>
      </c>
      <c r="P29" s="97"/>
    </row>
    <row r="30" spans="1:16" s="95" customFormat="1" x14ac:dyDescent="0.25">
      <c r="A30" s="94" t="s">
        <v>43</v>
      </c>
      <c r="B30" s="94"/>
      <c r="C30" s="85">
        <v>44501</v>
      </c>
      <c r="D30" s="98"/>
      <c r="E30" s="108">
        <f>'Kosten absolut'!BM29</f>
        <v>22769669</v>
      </c>
      <c r="F30" s="108"/>
      <c r="G30" s="108">
        <f>Kobe!BM29</f>
        <v>2550978</v>
      </c>
      <c r="H30" s="85"/>
      <c r="I30" s="125">
        <f t="shared" si="0"/>
        <v>20218691</v>
      </c>
      <c r="J30" s="126"/>
      <c r="K30" s="123">
        <f t="shared" si="1"/>
        <v>454.34239680007192</v>
      </c>
      <c r="L30" s="123"/>
      <c r="M30" s="127">
        <v>201.63754339313749</v>
      </c>
      <c r="N30" s="123"/>
      <c r="O30" s="123">
        <f t="shared" si="2"/>
        <v>252.70485340693443</v>
      </c>
      <c r="P30" s="97"/>
    </row>
    <row r="31" spans="1:16" s="95" customFormat="1" x14ac:dyDescent="0.25">
      <c r="A31" s="94" t="s">
        <v>44</v>
      </c>
      <c r="B31" s="94"/>
      <c r="C31" s="85">
        <v>80096</v>
      </c>
      <c r="D31" s="98"/>
      <c r="E31" s="108">
        <f>'Kosten absolut'!BM30</f>
        <v>52844808</v>
      </c>
      <c r="F31" s="108"/>
      <c r="G31" s="108">
        <f>Kobe!BM30</f>
        <v>5098203</v>
      </c>
      <c r="H31" s="85"/>
      <c r="I31" s="125">
        <f t="shared" si="0"/>
        <v>47746605</v>
      </c>
      <c r="J31" s="126"/>
      <c r="K31" s="123">
        <f t="shared" si="1"/>
        <v>596.11722183379948</v>
      </c>
      <c r="L31" s="123"/>
      <c r="M31" s="127">
        <v>275.95750827317556</v>
      </c>
      <c r="N31" s="123"/>
      <c r="O31" s="123">
        <f t="shared" si="2"/>
        <v>320.15971356062391</v>
      </c>
      <c r="P31" s="97"/>
    </row>
    <row r="32" spans="1:16" s="95" customFormat="1" x14ac:dyDescent="0.25">
      <c r="A32" s="94" t="s">
        <v>45</v>
      </c>
      <c r="B32" s="94"/>
      <c r="C32" s="85">
        <v>121707</v>
      </c>
      <c r="D32" s="98"/>
      <c r="E32" s="108">
        <f>'Kosten absolut'!BM31</f>
        <v>78830650</v>
      </c>
      <c r="F32" s="108"/>
      <c r="G32" s="108">
        <f>Kobe!BM31</f>
        <v>8245146</v>
      </c>
      <c r="H32" s="85"/>
      <c r="I32" s="125">
        <f t="shared" si="0"/>
        <v>70585504</v>
      </c>
      <c r="J32" s="126"/>
      <c r="K32" s="123">
        <f t="shared" si="1"/>
        <v>579.9625658343399</v>
      </c>
      <c r="L32" s="123"/>
      <c r="M32" s="127">
        <v>274.26870123787285</v>
      </c>
      <c r="N32" s="123"/>
      <c r="O32" s="123">
        <f t="shared" si="2"/>
        <v>305.69386459646705</v>
      </c>
      <c r="P32" s="97"/>
    </row>
    <row r="33" spans="1:16" s="95" customFormat="1" x14ac:dyDescent="0.25">
      <c r="A33" s="94" t="s">
        <v>46</v>
      </c>
      <c r="B33" s="94"/>
      <c r="C33" s="85">
        <v>64548</v>
      </c>
      <c r="D33" s="98"/>
      <c r="E33" s="108">
        <f>'Kosten absolut'!BM32</f>
        <v>34628993</v>
      </c>
      <c r="F33" s="108"/>
      <c r="G33" s="108">
        <f>Kobe!BM32</f>
        <v>3702286</v>
      </c>
      <c r="H33" s="85"/>
      <c r="I33" s="125">
        <f t="shared" si="0"/>
        <v>30926707</v>
      </c>
      <c r="J33" s="126"/>
      <c r="K33" s="123">
        <f t="shared" si="1"/>
        <v>479.12726962880339</v>
      </c>
      <c r="L33" s="123"/>
      <c r="M33" s="127">
        <v>215.60181916223522</v>
      </c>
      <c r="N33" s="123"/>
      <c r="O33" s="123">
        <f t="shared" si="2"/>
        <v>263.52545046656815</v>
      </c>
      <c r="P33" s="97"/>
    </row>
    <row r="34" spans="1:16" s="95" customFormat="1" x14ac:dyDescent="0.25">
      <c r="A34" s="94" t="s">
        <v>47</v>
      </c>
      <c r="B34" s="94"/>
      <c r="C34" s="85">
        <v>34051</v>
      </c>
      <c r="D34" s="98"/>
      <c r="E34" s="108">
        <f>'Kosten absolut'!BM33</f>
        <v>20031784</v>
      </c>
      <c r="F34" s="108"/>
      <c r="G34" s="108">
        <f>Kobe!BM33</f>
        <v>2096730</v>
      </c>
      <c r="H34" s="85"/>
      <c r="I34" s="125">
        <f t="shared" si="0"/>
        <v>17935054</v>
      </c>
      <c r="J34" s="126"/>
      <c r="K34" s="123">
        <f t="shared" si="1"/>
        <v>526.71152095386333</v>
      </c>
      <c r="L34" s="123"/>
      <c r="M34" s="127">
        <v>255.69187098114762</v>
      </c>
      <c r="N34" s="123"/>
      <c r="O34" s="123">
        <f t="shared" si="2"/>
        <v>271.01964997271568</v>
      </c>
      <c r="P34" s="97"/>
    </row>
    <row r="35" spans="1:16" s="95" customFormat="1" x14ac:dyDescent="0.25">
      <c r="A35" s="94" t="s">
        <v>48</v>
      </c>
      <c r="B35" s="94"/>
      <c r="C35" s="85">
        <v>77296</v>
      </c>
      <c r="D35" s="98"/>
      <c r="E35" s="108">
        <f>'Kosten absolut'!BM34</f>
        <v>53664440</v>
      </c>
      <c r="F35" s="108"/>
      <c r="G35" s="108">
        <f>Kobe!BM34</f>
        <v>5338305</v>
      </c>
      <c r="H35" s="85"/>
      <c r="I35" s="125">
        <f t="shared" si="0"/>
        <v>48326135</v>
      </c>
      <c r="J35" s="126"/>
      <c r="K35" s="123">
        <f t="shared" si="1"/>
        <v>625.2087430138688</v>
      </c>
      <c r="L35" s="123"/>
      <c r="M35" s="127">
        <v>315.03282151326431</v>
      </c>
      <c r="N35" s="123"/>
      <c r="O35" s="123">
        <f t="shared" si="2"/>
        <v>310.17592150060449</v>
      </c>
      <c r="P35" s="97"/>
    </row>
    <row r="36" spans="1:16" s="95" customFormat="1" x14ac:dyDescent="0.25">
      <c r="A36" s="94" t="s">
        <v>49</v>
      </c>
      <c r="B36" s="94"/>
      <c r="C36" s="85">
        <v>15330</v>
      </c>
      <c r="D36" s="98"/>
      <c r="E36" s="108">
        <f>'Kosten absolut'!BM35</f>
        <v>8334253</v>
      </c>
      <c r="F36" s="108"/>
      <c r="G36" s="108">
        <f>Kobe!BM35</f>
        <v>933903</v>
      </c>
      <c r="H36" s="85"/>
      <c r="I36" s="125">
        <f t="shared" si="0"/>
        <v>7400350</v>
      </c>
      <c r="J36" s="126"/>
      <c r="K36" s="123">
        <f t="shared" si="1"/>
        <v>482.73646444879324</v>
      </c>
      <c r="L36" s="123"/>
      <c r="M36" s="127">
        <v>254.42933709319669</v>
      </c>
      <c r="N36" s="123"/>
      <c r="O36" s="123">
        <f t="shared" si="2"/>
        <v>228.30712735559655</v>
      </c>
      <c r="P36" s="97"/>
    </row>
    <row r="37" spans="1:16" s="95" customFormat="1" x14ac:dyDescent="0.25">
      <c r="A37" s="95" t="s">
        <v>50</v>
      </c>
      <c r="C37" s="85">
        <f>SUM(C11:C36)</f>
        <v>1542301</v>
      </c>
      <c r="D37" s="85"/>
      <c r="E37" s="108">
        <f>'Kosten absolut'!BM36</f>
        <v>860700740</v>
      </c>
      <c r="F37" s="85"/>
      <c r="G37" s="108">
        <f>Kobe!BM36</f>
        <v>93819717</v>
      </c>
      <c r="H37" s="85"/>
      <c r="I37" s="125">
        <f t="shared" si="0"/>
        <v>766881023</v>
      </c>
      <c r="J37" s="126"/>
      <c r="K37" s="123">
        <f t="shared" si="1"/>
        <v>497.2317485367642</v>
      </c>
      <c r="L37" s="127"/>
      <c r="M37" s="127">
        <v>237.62564805600238</v>
      </c>
      <c r="N37" s="127"/>
      <c r="O37" s="123">
        <f t="shared" si="2"/>
        <v>259.60610048076182</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216</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83</v>
      </c>
      <c r="D8" s="49"/>
      <c r="E8" s="49" t="s">
        <v>83</v>
      </c>
      <c r="F8" s="49"/>
      <c r="G8" s="104" t="s">
        <v>83</v>
      </c>
      <c r="H8" s="49"/>
      <c r="I8" s="49" t="s">
        <v>83</v>
      </c>
      <c r="J8" s="49"/>
      <c r="K8" s="105" t="s">
        <v>84</v>
      </c>
      <c r="L8" s="52"/>
      <c r="M8" s="90" t="s">
        <v>60</v>
      </c>
      <c r="N8" s="51"/>
      <c r="O8" s="89" t="s">
        <v>84</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198829</v>
      </c>
      <c r="D11" s="98"/>
      <c r="E11" s="108">
        <f>'Kosten absolut'!BO10</f>
        <v>129808950</v>
      </c>
      <c r="F11" s="108"/>
      <c r="G11" s="108">
        <f>Kobe!BO10</f>
        <v>13197636</v>
      </c>
      <c r="H11" s="85"/>
      <c r="I11" s="125">
        <f>E11-G11</f>
        <v>116611314</v>
      </c>
      <c r="J11" s="126"/>
      <c r="K11" s="123">
        <f>I11/C11</f>
        <v>586.49047171187306</v>
      </c>
      <c r="L11" s="123"/>
      <c r="M11" s="127">
        <v>227.51840537417607</v>
      </c>
      <c r="N11" s="123"/>
      <c r="O11" s="123">
        <f>K11-M11</f>
        <v>358.97206633769702</v>
      </c>
      <c r="P11" s="96"/>
      <c r="R11" s="147"/>
    </row>
    <row r="12" spans="1:19" s="95" customFormat="1" x14ac:dyDescent="0.25">
      <c r="A12" s="94" t="s">
        <v>25</v>
      </c>
      <c r="B12" s="94"/>
      <c r="C12" s="85">
        <v>166069</v>
      </c>
      <c r="D12" s="98"/>
      <c r="E12" s="108">
        <f>'Kosten absolut'!BO11</f>
        <v>116336697</v>
      </c>
      <c r="F12" s="108"/>
      <c r="G12" s="108">
        <f>Kobe!BO11</f>
        <v>11056329</v>
      </c>
      <c r="H12" s="85"/>
      <c r="I12" s="125">
        <f t="shared" ref="I12:I37" si="0">E12-G12</f>
        <v>105280368</v>
      </c>
      <c r="J12" s="126"/>
      <c r="K12" s="123">
        <f t="shared" ref="K12:K37" si="1">I12/C12</f>
        <v>633.9555726836436</v>
      </c>
      <c r="L12" s="123"/>
      <c r="M12" s="127">
        <v>261.06626197401471</v>
      </c>
      <c r="N12" s="123"/>
      <c r="O12" s="123">
        <f t="shared" ref="O12:O37" si="2">K12-M12</f>
        <v>372.88931070962889</v>
      </c>
      <c r="P12" s="97"/>
    </row>
    <row r="13" spans="1:19" s="95" customFormat="1" x14ac:dyDescent="0.25">
      <c r="A13" s="94" t="s">
        <v>26</v>
      </c>
      <c r="B13" s="94"/>
      <c r="C13" s="85">
        <v>55507</v>
      </c>
      <c r="D13" s="98"/>
      <c r="E13" s="108">
        <f>'Kosten absolut'!BO12</f>
        <v>34548588</v>
      </c>
      <c r="F13" s="108"/>
      <c r="G13" s="108">
        <f>Kobe!BO12</f>
        <v>3265316</v>
      </c>
      <c r="H13" s="85"/>
      <c r="I13" s="125">
        <f t="shared" si="0"/>
        <v>31283272</v>
      </c>
      <c r="J13" s="126"/>
      <c r="K13" s="123">
        <f t="shared" si="1"/>
        <v>563.59147494910553</v>
      </c>
      <c r="L13" s="123"/>
      <c r="M13" s="127">
        <v>201.19142016497509</v>
      </c>
      <c r="N13" s="123"/>
      <c r="O13" s="123">
        <f t="shared" si="2"/>
        <v>362.40005478413048</v>
      </c>
      <c r="P13" s="97"/>
    </row>
    <row r="14" spans="1:19" s="95" customFormat="1" x14ac:dyDescent="0.25">
      <c r="A14" s="94" t="s">
        <v>27</v>
      </c>
      <c r="B14" s="94"/>
      <c r="C14" s="85">
        <v>6122</v>
      </c>
      <c r="D14" s="98"/>
      <c r="E14" s="108">
        <f>'Kosten absolut'!BO13</f>
        <v>3378273</v>
      </c>
      <c r="F14" s="108"/>
      <c r="G14" s="108">
        <f>Kobe!BO13</f>
        <v>366619</v>
      </c>
      <c r="H14" s="85"/>
      <c r="I14" s="125">
        <f t="shared" si="0"/>
        <v>3011654</v>
      </c>
      <c r="J14" s="126"/>
      <c r="K14" s="123">
        <f t="shared" si="1"/>
        <v>491.93956223456388</v>
      </c>
      <c r="L14" s="123"/>
      <c r="M14" s="127">
        <v>196.88180810162586</v>
      </c>
      <c r="N14" s="123"/>
      <c r="O14" s="123">
        <f t="shared" si="2"/>
        <v>295.05775413293804</v>
      </c>
      <c r="P14" s="97"/>
    </row>
    <row r="15" spans="1:19" s="95" customFormat="1" x14ac:dyDescent="0.25">
      <c r="A15" s="94" t="s">
        <v>28</v>
      </c>
      <c r="B15" s="94"/>
      <c r="C15" s="85">
        <v>19710</v>
      </c>
      <c r="D15" s="98"/>
      <c r="E15" s="108">
        <f>'Kosten absolut'!BO14</f>
        <v>11413224</v>
      </c>
      <c r="F15" s="108"/>
      <c r="G15" s="108">
        <f>Kobe!BO14</f>
        <v>1185188</v>
      </c>
      <c r="H15" s="85"/>
      <c r="I15" s="125">
        <f t="shared" si="0"/>
        <v>10228036</v>
      </c>
      <c r="J15" s="126"/>
      <c r="K15" s="123">
        <f t="shared" si="1"/>
        <v>518.92623033992902</v>
      </c>
      <c r="L15" s="123"/>
      <c r="M15" s="127">
        <v>195.98185553151399</v>
      </c>
      <c r="N15" s="123"/>
      <c r="O15" s="123">
        <f t="shared" si="2"/>
        <v>322.94437480841503</v>
      </c>
      <c r="P15" s="97"/>
    </row>
    <row r="16" spans="1:19" s="95" customFormat="1" x14ac:dyDescent="0.25">
      <c r="A16" s="94" t="s">
        <v>29</v>
      </c>
      <c r="B16" s="94"/>
      <c r="C16" s="85">
        <v>5024</v>
      </c>
      <c r="D16" s="98"/>
      <c r="E16" s="108">
        <f>'Kosten absolut'!BO15</f>
        <v>2565981</v>
      </c>
      <c r="F16" s="108"/>
      <c r="G16" s="108">
        <f>Kobe!BO15</f>
        <v>282421</v>
      </c>
      <c r="H16" s="85"/>
      <c r="I16" s="125">
        <f t="shared" si="0"/>
        <v>2283560</v>
      </c>
      <c r="J16" s="126"/>
      <c r="K16" s="123">
        <f t="shared" si="1"/>
        <v>454.53025477707007</v>
      </c>
      <c r="L16" s="123"/>
      <c r="M16" s="127">
        <v>192.07759736840475</v>
      </c>
      <c r="N16" s="123"/>
      <c r="O16" s="123">
        <f t="shared" si="2"/>
        <v>262.45265740866535</v>
      </c>
      <c r="P16" s="97"/>
    </row>
    <row r="17" spans="1:16" s="95" customFormat="1" x14ac:dyDescent="0.25">
      <c r="A17" s="94" t="s">
        <v>30</v>
      </c>
      <c r="B17" s="94"/>
      <c r="C17" s="85">
        <v>6144</v>
      </c>
      <c r="D17" s="98"/>
      <c r="E17" s="108">
        <f>'Kosten absolut'!BO16</f>
        <v>3568876</v>
      </c>
      <c r="F17" s="108"/>
      <c r="G17" s="108">
        <f>Kobe!BO16</f>
        <v>352694</v>
      </c>
      <c r="H17" s="85"/>
      <c r="I17" s="125">
        <f t="shared" si="0"/>
        <v>3216182</v>
      </c>
      <c r="J17" s="126"/>
      <c r="K17" s="123">
        <f t="shared" si="1"/>
        <v>523.46712239583337</v>
      </c>
      <c r="L17" s="123"/>
      <c r="M17" s="127">
        <v>179.4601836330686</v>
      </c>
      <c r="N17" s="123"/>
      <c r="O17" s="123">
        <f t="shared" si="2"/>
        <v>344.00693876276478</v>
      </c>
      <c r="P17" s="97"/>
    </row>
    <row r="18" spans="1:16" s="95" customFormat="1" x14ac:dyDescent="0.25">
      <c r="A18" s="94" t="s">
        <v>31</v>
      </c>
      <c r="B18" s="94"/>
      <c r="C18" s="85">
        <v>6042</v>
      </c>
      <c r="D18" s="98"/>
      <c r="E18" s="108">
        <f>'Kosten absolut'!BO17</f>
        <v>3053899</v>
      </c>
      <c r="F18" s="108"/>
      <c r="G18" s="108">
        <f>Kobe!BO17</f>
        <v>371915</v>
      </c>
      <c r="H18" s="85"/>
      <c r="I18" s="125">
        <f t="shared" si="0"/>
        <v>2681984</v>
      </c>
      <c r="J18" s="126"/>
      <c r="K18" s="123">
        <f t="shared" si="1"/>
        <v>443.89010261502813</v>
      </c>
      <c r="L18" s="123"/>
      <c r="M18" s="127">
        <v>194.82178204275743</v>
      </c>
      <c r="N18" s="123"/>
      <c r="O18" s="123">
        <f t="shared" si="2"/>
        <v>249.06832057227069</v>
      </c>
      <c r="P18" s="97"/>
    </row>
    <row r="19" spans="1:16" s="95" customFormat="1" x14ac:dyDescent="0.25">
      <c r="A19" s="94" t="s">
        <v>32</v>
      </c>
      <c r="B19" s="94"/>
      <c r="C19" s="85">
        <v>14513</v>
      </c>
      <c r="D19" s="98"/>
      <c r="E19" s="108">
        <f>'Kosten absolut'!BO18</f>
        <v>8452055</v>
      </c>
      <c r="F19" s="108"/>
      <c r="G19" s="108">
        <f>Kobe!BO18</f>
        <v>898538</v>
      </c>
      <c r="H19" s="85"/>
      <c r="I19" s="125">
        <f t="shared" si="0"/>
        <v>7553517</v>
      </c>
      <c r="J19" s="126"/>
      <c r="K19" s="123">
        <f t="shared" si="1"/>
        <v>520.46558258113419</v>
      </c>
      <c r="L19" s="123"/>
      <c r="M19" s="127">
        <v>193.28840267434069</v>
      </c>
      <c r="N19" s="123"/>
      <c r="O19" s="123">
        <f t="shared" si="2"/>
        <v>327.17717990679353</v>
      </c>
      <c r="P19" s="97"/>
    </row>
    <row r="20" spans="1:16" s="95" customFormat="1" x14ac:dyDescent="0.25">
      <c r="A20" s="94" t="s">
        <v>33</v>
      </c>
      <c r="B20" s="94"/>
      <c r="C20" s="85">
        <v>33430</v>
      </c>
      <c r="D20" s="98"/>
      <c r="E20" s="108">
        <f>'Kosten absolut'!BO19</f>
        <v>22147046</v>
      </c>
      <c r="F20" s="108"/>
      <c r="G20" s="108">
        <f>Kobe!BO19</f>
        <v>2178236</v>
      </c>
      <c r="H20" s="85"/>
      <c r="I20" s="125">
        <f t="shared" si="0"/>
        <v>19968810</v>
      </c>
      <c r="J20" s="126"/>
      <c r="K20" s="123">
        <f t="shared" si="1"/>
        <v>597.33203709243196</v>
      </c>
      <c r="L20" s="123"/>
      <c r="M20" s="127">
        <v>226.89977583303562</v>
      </c>
      <c r="N20" s="123"/>
      <c r="O20" s="123">
        <f t="shared" si="2"/>
        <v>370.43226125939634</v>
      </c>
      <c r="P20" s="97"/>
    </row>
    <row r="21" spans="1:16" s="95" customFormat="1" x14ac:dyDescent="0.25">
      <c r="A21" s="94" t="s">
        <v>34</v>
      </c>
      <c r="B21" s="94"/>
      <c r="C21" s="85">
        <v>41708</v>
      </c>
      <c r="D21" s="98"/>
      <c r="E21" s="108">
        <f>'Kosten absolut'!BO20</f>
        <v>27379621</v>
      </c>
      <c r="F21" s="108"/>
      <c r="G21" s="108">
        <f>Kobe!BO20</f>
        <v>2682692</v>
      </c>
      <c r="H21" s="85"/>
      <c r="I21" s="125">
        <f t="shared" si="0"/>
        <v>24696929</v>
      </c>
      <c r="J21" s="126"/>
      <c r="K21" s="123">
        <f t="shared" si="1"/>
        <v>592.13889421693682</v>
      </c>
      <c r="L21" s="123"/>
      <c r="M21" s="127">
        <v>229.40441708157729</v>
      </c>
      <c r="N21" s="123"/>
      <c r="O21" s="123">
        <f t="shared" si="2"/>
        <v>362.7344771353595</v>
      </c>
      <c r="P21" s="97"/>
    </row>
    <row r="22" spans="1:16" s="95" customFormat="1" x14ac:dyDescent="0.25">
      <c r="A22" s="94" t="s">
        <v>35</v>
      </c>
      <c r="B22" s="94"/>
      <c r="C22" s="85">
        <v>36782</v>
      </c>
      <c r="D22" s="98"/>
      <c r="E22" s="108">
        <f>'Kosten absolut'!BO21</f>
        <v>28458582</v>
      </c>
      <c r="F22" s="108"/>
      <c r="G22" s="108">
        <f>Kobe!BO21</f>
        <v>2699030</v>
      </c>
      <c r="H22" s="85"/>
      <c r="I22" s="125">
        <f t="shared" si="0"/>
        <v>25759552</v>
      </c>
      <c r="J22" s="126"/>
      <c r="K22" s="123">
        <f t="shared" si="1"/>
        <v>700.33037898972327</v>
      </c>
      <c r="L22" s="123"/>
      <c r="M22" s="127">
        <v>327.13457403376202</v>
      </c>
      <c r="N22" s="123"/>
      <c r="O22" s="123">
        <f t="shared" si="2"/>
        <v>373.19580495596125</v>
      </c>
      <c r="P22" s="97"/>
    </row>
    <row r="23" spans="1:16" s="95" customFormat="1" x14ac:dyDescent="0.25">
      <c r="A23" s="94" t="s">
        <v>36</v>
      </c>
      <c r="B23" s="94"/>
      <c r="C23" s="85">
        <v>49829</v>
      </c>
      <c r="D23" s="98"/>
      <c r="E23" s="108">
        <f>'Kosten absolut'!BO22</f>
        <v>33862950</v>
      </c>
      <c r="F23" s="108"/>
      <c r="G23" s="108">
        <f>Kobe!BO22</f>
        <v>3528031</v>
      </c>
      <c r="H23" s="85"/>
      <c r="I23" s="125">
        <f t="shared" si="0"/>
        <v>30334919</v>
      </c>
      <c r="J23" s="126"/>
      <c r="K23" s="123">
        <f t="shared" si="1"/>
        <v>608.78040899877578</v>
      </c>
      <c r="L23" s="123"/>
      <c r="M23" s="127">
        <v>243.03264566803776</v>
      </c>
      <c r="N23" s="123"/>
      <c r="O23" s="123">
        <f t="shared" si="2"/>
        <v>365.74776333073805</v>
      </c>
      <c r="P23" s="97"/>
    </row>
    <row r="24" spans="1:16" s="95" customFormat="1" x14ac:dyDescent="0.25">
      <c r="A24" s="94" t="s">
        <v>37</v>
      </c>
      <c r="B24" s="94"/>
      <c r="C24" s="85">
        <v>13016</v>
      </c>
      <c r="D24" s="98"/>
      <c r="E24" s="108">
        <f>'Kosten absolut'!BO23</f>
        <v>6926028</v>
      </c>
      <c r="F24" s="108"/>
      <c r="G24" s="108">
        <f>Kobe!BO23</f>
        <v>794344</v>
      </c>
      <c r="H24" s="85"/>
      <c r="I24" s="125">
        <f t="shared" si="0"/>
        <v>6131684</v>
      </c>
      <c r="J24" s="126"/>
      <c r="K24" s="123">
        <f t="shared" si="1"/>
        <v>471.08819913952061</v>
      </c>
      <c r="L24" s="123"/>
      <c r="M24" s="127">
        <v>221.19453368998342</v>
      </c>
      <c r="N24" s="123"/>
      <c r="O24" s="123">
        <f t="shared" si="2"/>
        <v>249.8936654495372</v>
      </c>
      <c r="P24" s="97"/>
    </row>
    <row r="25" spans="1:16" s="95" customFormat="1" x14ac:dyDescent="0.25">
      <c r="A25" s="94" t="s">
        <v>38</v>
      </c>
      <c r="B25" s="94"/>
      <c r="C25" s="85">
        <v>8642</v>
      </c>
      <c r="D25" s="98"/>
      <c r="E25" s="108">
        <f>'Kosten absolut'!BO24</f>
        <v>4227048</v>
      </c>
      <c r="F25" s="108"/>
      <c r="G25" s="108">
        <f>Kobe!BO24</f>
        <v>475368</v>
      </c>
      <c r="H25" s="85"/>
      <c r="I25" s="125">
        <f t="shared" si="0"/>
        <v>3751680</v>
      </c>
      <c r="J25" s="126"/>
      <c r="K25" s="123">
        <f t="shared" si="1"/>
        <v>434.12173108076831</v>
      </c>
      <c r="L25" s="123"/>
      <c r="M25" s="127">
        <v>180.87768235656205</v>
      </c>
      <c r="N25" s="123"/>
      <c r="O25" s="123">
        <f t="shared" si="2"/>
        <v>253.24404872420627</v>
      </c>
      <c r="P25" s="97"/>
    </row>
    <row r="26" spans="1:16" s="95" customFormat="1" x14ac:dyDescent="0.25">
      <c r="A26" s="94" t="s">
        <v>39</v>
      </c>
      <c r="B26" s="94"/>
      <c r="C26" s="85">
        <v>2638</v>
      </c>
      <c r="D26" s="98"/>
      <c r="E26" s="108">
        <f>'Kosten absolut'!BO25</f>
        <v>1433388</v>
      </c>
      <c r="F26" s="108"/>
      <c r="G26" s="108">
        <f>Kobe!BO25</f>
        <v>149207</v>
      </c>
      <c r="H26" s="85"/>
      <c r="I26" s="125">
        <f t="shared" si="0"/>
        <v>1284181</v>
      </c>
      <c r="J26" s="126"/>
      <c r="K26" s="123">
        <f t="shared" si="1"/>
        <v>486.80098559514784</v>
      </c>
      <c r="L26" s="123"/>
      <c r="M26" s="127">
        <v>154.40533662208787</v>
      </c>
      <c r="N26" s="123"/>
      <c r="O26" s="123">
        <f t="shared" si="2"/>
        <v>332.39564897305996</v>
      </c>
      <c r="P26" s="97"/>
    </row>
    <row r="27" spans="1:16" s="95" customFormat="1" x14ac:dyDescent="0.25">
      <c r="A27" s="94" t="s">
        <v>40</v>
      </c>
      <c r="B27" s="94"/>
      <c r="C27" s="85">
        <v>65590</v>
      </c>
      <c r="D27" s="98"/>
      <c r="E27" s="108">
        <f>'Kosten absolut'!BO26</f>
        <v>37067141</v>
      </c>
      <c r="F27" s="108"/>
      <c r="G27" s="108">
        <f>Kobe!BO26</f>
        <v>3935956</v>
      </c>
      <c r="H27" s="85"/>
      <c r="I27" s="125">
        <f t="shared" si="0"/>
        <v>33131185</v>
      </c>
      <c r="J27" s="126"/>
      <c r="K27" s="123">
        <f t="shared" si="1"/>
        <v>505.12555267571275</v>
      </c>
      <c r="L27" s="123"/>
      <c r="M27" s="127">
        <v>193.71739349680968</v>
      </c>
      <c r="N27" s="123"/>
      <c r="O27" s="123">
        <f t="shared" si="2"/>
        <v>311.40815917890308</v>
      </c>
      <c r="P27" s="97"/>
    </row>
    <row r="28" spans="1:16" s="95" customFormat="1" x14ac:dyDescent="0.25">
      <c r="A28" s="94" t="s">
        <v>41</v>
      </c>
      <c r="B28" s="94"/>
      <c r="C28" s="85">
        <v>30176</v>
      </c>
      <c r="D28" s="98"/>
      <c r="E28" s="108">
        <f>'Kosten absolut'!BO27</f>
        <v>17729514</v>
      </c>
      <c r="F28" s="108"/>
      <c r="G28" s="108">
        <f>Kobe!BO27</f>
        <v>1803983</v>
      </c>
      <c r="H28" s="85"/>
      <c r="I28" s="125">
        <f t="shared" si="0"/>
        <v>15925531</v>
      </c>
      <c r="J28" s="126"/>
      <c r="K28" s="123">
        <f t="shared" si="1"/>
        <v>527.75487142099678</v>
      </c>
      <c r="L28" s="123"/>
      <c r="M28" s="127">
        <v>202.97828802721017</v>
      </c>
      <c r="N28" s="123"/>
      <c r="O28" s="123">
        <f t="shared" si="2"/>
        <v>324.77658339378661</v>
      </c>
      <c r="P28" s="97"/>
    </row>
    <row r="29" spans="1:16" s="95" customFormat="1" x14ac:dyDescent="0.25">
      <c r="A29" s="94" t="s">
        <v>42</v>
      </c>
      <c r="B29" s="94"/>
      <c r="C29" s="85">
        <v>84610</v>
      </c>
      <c r="D29" s="98"/>
      <c r="E29" s="108">
        <f>'Kosten absolut'!BO28</f>
        <v>52475168</v>
      </c>
      <c r="F29" s="108"/>
      <c r="G29" s="108">
        <f>Kobe!BO28</f>
        <v>5093515</v>
      </c>
      <c r="H29" s="85"/>
      <c r="I29" s="125">
        <f t="shared" si="0"/>
        <v>47381653</v>
      </c>
      <c r="J29" s="126"/>
      <c r="K29" s="123">
        <f t="shared" si="1"/>
        <v>560.00062640349836</v>
      </c>
      <c r="L29" s="123"/>
      <c r="M29" s="127">
        <v>209.39909570727622</v>
      </c>
      <c r="N29" s="123"/>
      <c r="O29" s="123">
        <f t="shared" si="2"/>
        <v>350.60153069622214</v>
      </c>
      <c r="P29" s="97"/>
    </row>
    <row r="30" spans="1:16" s="95" customFormat="1" x14ac:dyDescent="0.25">
      <c r="A30" s="94" t="s">
        <v>43</v>
      </c>
      <c r="B30" s="94"/>
      <c r="C30" s="85">
        <v>33663</v>
      </c>
      <c r="D30" s="98"/>
      <c r="E30" s="108">
        <f>'Kosten absolut'!BO29</f>
        <v>20545869</v>
      </c>
      <c r="F30" s="108"/>
      <c r="G30" s="108">
        <f>Kobe!BO29</f>
        <v>2040770</v>
      </c>
      <c r="H30" s="85"/>
      <c r="I30" s="125">
        <f t="shared" si="0"/>
        <v>18505099</v>
      </c>
      <c r="J30" s="126"/>
      <c r="K30" s="123">
        <f t="shared" si="1"/>
        <v>549.71627603006266</v>
      </c>
      <c r="L30" s="123"/>
      <c r="M30" s="127">
        <v>201.63754339313749</v>
      </c>
      <c r="N30" s="123"/>
      <c r="O30" s="123">
        <f t="shared" si="2"/>
        <v>348.07873263692517</v>
      </c>
      <c r="P30" s="97"/>
    </row>
    <row r="31" spans="1:16" s="95" customFormat="1" x14ac:dyDescent="0.25">
      <c r="A31" s="94" t="s">
        <v>44</v>
      </c>
      <c r="B31" s="94"/>
      <c r="C31" s="85">
        <v>54309</v>
      </c>
      <c r="D31" s="98"/>
      <c r="E31" s="108">
        <f>'Kosten absolut'!BO30</f>
        <v>44498793</v>
      </c>
      <c r="F31" s="108"/>
      <c r="G31" s="108">
        <f>Kobe!BO30</f>
        <v>3808392</v>
      </c>
      <c r="H31" s="85"/>
      <c r="I31" s="125">
        <f t="shared" si="0"/>
        <v>40690401</v>
      </c>
      <c r="J31" s="126"/>
      <c r="K31" s="123">
        <f t="shared" si="1"/>
        <v>749.2386344804728</v>
      </c>
      <c r="L31" s="123"/>
      <c r="M31" s="127">
        <v>275.95750827317556</v>
      </c>
      <c r="N31" s="123"/>
      <c r="O31" s="123">
        <f t="shared" si="2"/>
        <v>473.28112620729723</v>
      </c>
      <c r="P31" s="97"/>
    </row>
    <row r="32" spans="1:16" s="95" customFormat="1" x14ac:dyDescent="0.25">
      <c r="A32" s="94" t="s">
        <v>45</v>
      </c>
      <c r="B32" s="94"/>
      <c r="C32" s="85">
        <v>95361</v>
      </c>
      <c r="D32" s="98"/>
      <c r="E32" s="108">
        <f>'Kosten absolut'!BO31</f>
        <v>74618062</v>
      </c>
      <c r="F32" s="108"/>
      <c r="G32" s="108">
        <f>Kobe!BO31</f>
        <v>6831243</v>
      </c>
      <c r="H32" s="85"/>
      <c r="I32" s="125">
        <f t="shared" si="0"/>
        <v>67786819</v>
      </c>
      <c r="J32" s="126"/>
      <c r="K32" s="123">
        <f t="shared" si="1"/>
        <v>710.84425498893677</v>
      </c>
      <c r="L32" s="123"/>
      <c r="M32" s="127">
        <v>274.26870123787285</v>
      </c>
      <c r="N32" s="123"/>
      <c r="O32" s="123">
        <f t="shared" si="2"/>
        <v>436.57555375106392</v>
      </c>
      <c r="P32" s="97"/>
    </row>
    <row r="33" spans="1:16" s="95" customFormat="1" x14ac:dyDescent="0.25">
      <c r="A33" s="94" t="s">
        <v>46</v>
      </c>
      <c r="B33" s="94"/>
      <c r="C33" s="85">
        <v>46215</v>
      </c>
      <c r="D33" s="98"/>
      <c r="E33" s="108">
        <f>'Kosten absolut'!BO32</f>
        <v>28404101</v>
      </c>
      <c r="F33" s="108"/>
      <c r="G33" s="108">
        <f>Kobe!BO32</f>
        <v>2873590</v>
      </c>
      <c r="H33" s="85"/>
      <c r="I33" s="125">
        <f t="shared" si="0"/>
        <v>25530511</v>
      </c>
      <c r="J33" s="126"/>
      <c r="K33" s="123">
        <f t="shared" si="1"/>
        <v>552.42910310505249</v>
      </c>
      <c r="L33" s="123"/>
      <c r="M33" s="127">
        <v>215.60181916223522</v>
      </c>
      <c r="N33" s="123"/>
      <c r="O33" s="123">
        <f t="shared" si="2"/>
        <v>336.8272839428173</v>
      </c>
      <c r="P33" s="97"/>
    </row>
    <row r="34" spans="1:16" s="95" customFormat="1" x14ac:dyDescent="0.25">
      <c r="A34" s="94" t="s">
        <v>47</v>
      </c>
      <c r="B34" s="94"/>
      <c r="C34" s="85">
        <v>27242</v>
      </c>
      <c r="D34" s="98"/>
      <c r="E34" s="108">
        <f>'Kosten absolut'!BO33</f>
        <v>19386981</v>
      </c>
      <c r="F34" s="108"/>
      <c r="G34" s="108">
        <f>Kobe!BO33</f>
        <v>1788142</v>
      </c>
      <c r="H34" s="85"/>
      <c r="I34" s="125">
        <f t="shared" si="0"/>
        <v>17598839</v>
      </c>
      <c r="J34" s="126"/>
      <c r="K34" s="123">
        <f t="shared" si="1"/>
        <v>646.01861096835773</v>
      </c>
      <c r="L34" s="123"/>
      <c r="M34" s="127">
        <v>255.69187098114762</v>
      </c>
      <c r="N34" s="123"/>
      <c r="O34" s="123">
        <f t="shared" si="2"/>
        <v>390.32673998721009</v>
      </c>
      <c r="P34" s="97"/>
    </row>
    <row r="35" spans="1:16" s="95" customFormat="1" x14ac:dyDescent="0.25">
      <c r="A35" s="94" t="s">
        <v>48</v>
      </c>
      <c r="B35" s="94"/>
      <c r="C35" s="85">
        <v>58289</v>
      </c>
      <c r="D35" s="98"/>
      <c r="E35" s="108">
        <f>'Kosten absolut'!BO34</f>
        <v>47168755</v>
      </c>
      <c r="F35" s="108"/>
      <c r="G35" s="108">
        <f>Kobe!BO34</f>
        <v>4271434</v>
      </c>
      <c r="H35" s="85"/>
      <c r="I35" s="125">
        <f t="shared" si="0"/>
        <v>42897321</v>
      </c>
      <c r="J35" s="126"/>
      <c r="K35" s="123">
        <f t="shared" si="1"/>
        <v>735.94196160510558</v>
      </c>
      <c r="L35" s="123"/>
      <c r="M35" s="127">
        <v>315.03282151326431</v>
      </c>
      <c r="N35" s="123"/>
      <c r="O35" s="123">
        <f t="shared" si="2"/>
        <v>420.90914009184127</v>
      </c>
      <c r="P35" s="97"/>
    </row>
    <row r="36" spans="1:16" s="95" customFormat="1" x14ac:dyDescent="0.25">
      <c r="A36" s="94" t="s">
        <v>49</v>
      </c>
      <c r="B36" s="94"/>
      <c r="C36" s="85">
        <v>11933</v>
      </c>
      <c r="D36" s="98"/>
      <c r="E36" s="108">
        <f>'Kosten absolut'!BO35</f>
        <v>8120098</v>
      </c>
      <c r="F36" s="108"/>
      <c r="G36" s="108">
        <f>Kobe!BO35</f>
        <v>802224</v>
      </c>
      <c r="H36" s="85"/>
      <c r="I36" s="125">
        <f t="shared" si="0"/>
        <v>7317874</v>
      </c>
      <c r="J36" s="126"/>
      <c r="K36" s="123">
        <f t="shared" si="1"/>
        <v>613.24679460320124</v>
      </c>
      <c r="L36" s="123"/>
      <c r="M36" s="127">
        <v>254.42933709319669</v>
      </c>
      <c r="N36" s="123"/>
      <c r="O36" s="123">
        <f t="shared" si="2"/>
        <v>358.81745751000454</v>
      </c>
      <c r="P36" s="97"/>
    </row>
    <row r="37" spans="1:16" s="95" customFormat="1" x14ac:dyDescent="0.25">
      <c r="A37" s="95" t="s">
        <v>50</v>
      </c>
      <c r="C37" s="85">
        <f>SUM(C11:C36)</f>
        <v>1171393</v>
      </c>
      <c r="D37" s="85"/>
      <c r="E37" s="108">
        <f>'Kosten absolut'!BO36</f>
        <v>787575688</v>
      </c>
      <c r="F37" s="85"/>
      <c r="G37" s="108">
        <f>Kobe!BO36</f>
        <v>76732813</v>
      </c>
      <c r="H37" s="85"/>
      <c r="I37" s="125">
        <f t="shared" si="0"/>
        <v>710842875</v>
      </c>
      <c r="J37" s="126"/>
      <c r="K37" s="123">
        <f t="shared" si="1"/>
        <v>606.83551549309243</v>
      </c>
      <c r="L37" s="127"/>
      <c r="M37" s="127">
        <v>237.62564805600238</v>
      </c>
      <c r="N37" s="127"/>
      <c r="O37" s="123">
        <f t="shared" si="2"/>
        <v>369.20986743709005</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217</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85</v>
      </c>
      <c r="D8" s="49"/>
      <c r="E8" s="49" t="s">
        <v>85</v>
      </c>
      <c r="F8" s="49"/>
      <c r="G8" s="104" t="s">
        <v>85</v>
      </c>
      <c r="H8" s="49"/>
      <c r="I8" s="49" t="s">
        <v>85</v>
      </c>
      <c r="J8" s="49"/>
      <c r="K8" s="105" t="s">
        <v>86</v>
      </c>
      <c r="L8" s="52"/>
      <c r="M8" s="90" t="s">
        <v>60</v>
      </c>
      <c r="N8" s="51"/>
      <c r="O8" s="89" t="s">
        <v>86</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129305</v>
      </c>
      <c r="D11" s="98"/>
      <c r="E11" s="108">
        <f>'Kosten absolut'!BQ10</f>
        <v>98796679</v>
      </c>
      <c r="F11" s="108"/>
      <c r="G11" s="108">
        <f>Kobe!BQ10</f>
        <v>9205569</v>
      </c>
      <c r="H11" s="85"/>
      <c r="I11" s="125">
        <f>E11-G11</f>
        <v>89591110</v>
      </c>
      <c r="J11" s="126"/>
      <c r="K11" s="123">
        <f>I11/C11</f>
        <v>692.86655581764046</v>
      </c>
      <c r="L11" s="123"/>
      <c r="M11" s="127">
        <v>227.51840537417607</v>
      </c>
      <c r="N11" s="123"/>
      <c r="O11" s="123">
        <f>K11-M11</f>
        <v>465.34815044346442</v>
      </c>
      <c r="P11" s="96"/>
      <c r="R11" s="137"/>
    </row>
    <row r="12" spans="1:19" s="95" customFormat="1" x14ac:dyDescent="0.25">
      <c r="A12" s="94" t="s">
        <v>25</v>
      </c>
      <c r="B12" s="94"/>
      <c r="C12" s="85">
        <v>115793</v>
      </c>
      <c r="D12" s="98"/>
      <c r="E12" s="108">
        <f>'Kosten absolut'!BQ11</f>
        <v>94125316</v>
      </c>
      <c r="F12" s="108"/>
      <c r="G12" s="108">
        <f>Kobe!BQ11</f>
        <v>8432621</v>
      </c>
      <c r="H12" s="85"/>
      <c r="I12" s="125">
        <f t="shared" ref="I12:I37" si="0">E12-G12</f>
        <v>85692695</v>
      </c>
      <c r="J12" s="126"/>
      <c r="K12" s="123">
        <f t="shared" ref="K12:K37" si="1">I12/C12</f>
        <v>740.05073709118858</v>
      </c>
      <c r="L12" s="123"/>
      <c r="M12" s="127">
        <v>261.06626197401471</v>
      </c>
      <c r="N12" s="123"/>
      <c r="O12" s="123">
        <f t="shared" ref="O12:O37" si="2">K12-M12</f>
        <v>478.98447511717387</v>
      </c>
      <c r="P12" s="97"/>
    </row>
    <row r="13" spans="1:19" s="95" customFormat="1" x14ac:dyDescent="0.25">
      <c r="A13" s="94" t="s">
        <v>26</v>
      </c>
      <c r="B13" s="94"/>
      <c r="C13" s="85">
        <v>35072</v>
      </c>
      <c r="D13" s="98"/>
      <c r="E13" s="108">
        <f>'Kosten absolut'!BQ12</f>
        <v>25720512</v>
      </c>
      <c r="F13" s="108"/>
      <c r="G13" s="108">
        <f>Kobe!BQ12</f>
        <v>2258092</v>
      </c>
      <c r="H13" s="85"/>
      <c r="I13" s="125">
        <f t="shared" si="0"/>
        <v>23462420</v>
      </c>
      <c r="J13" s="126"/>
      <c r="K13" s="123">
        <f t="shared" si="1"/>
        <v>668.97867244525548</v>
      </c>
      <c r="L13" s="123"/>
      <c r="M13" s="127">
        <v>201.19142016497509</v>
      </c>
      <c r="N13" s="123"/>
      <c r="O13" s="123">
        <f t="shared" si="2"/>
        <v>467.78725228028043</v>
      </c>
      <c r="P13" s="97"/>
    </row>
    <row r="14" spans="1:19" s="95" customFormat="1" x14ac:dyDescent="0.25">
      <c r="A14" s="94" t="s">
        <v>27</v>
      </c>
      <c r="B14" s="94"/>
      <c r="C14" s="85">
        <v>4989</v>
      </c>
      <c r="D14" s="98"/>
      <c r="E14" s="108">
        <f>'Kosten absolut'!BQ13</f>
        <v>3426681</v>
      </c>
      <c r="F14" s="108"/>
      <c r="G14" s="108">
        <f>Kobe!BQ13</f>
        <v>322745</v>
      </c>
      <c r="H14" s="85"/>
      <c r="I14" s="125">
        <f t="shared" si="0"/>
        <v>3103936</v>
      </c>
      <c r="J14" s="126"/>
      <c r="K14" s="123">
        <f t="shared" si="1"/>
        <v>622.15594307476454</v>
      </c>
      <c r="L14" s="123"/>
      <c r="M14" s="127">
        <v>196.88180810162586</v>
      </c>
      <c r="N14" s="123"/>
      <c r="O14" s="123">
        <f t="shared" si="2"/>
        <v>425.27413497313864</v>
      </c>
      <c r="P14" s="97"/>
    </row>
    <row r="15" spans="1:19" s="95" customFormat="1" x14ac:dyDescent="0.25">
      <c r="A15" s="94" t="s">
        <v>28</v>
      </c>
      <c r="B15" s="94"/>
      <c r="C15" s="85">
        <v>12041</v>
      </c>
      <c r="D15" s="98"/>
      <c r="E15" s="108">
        <f>'Kosten absolut'!BQ14</f>
        <v>8847882</v>
      </c>
      <c r="F15" s="108"/>
      <c r="G15" s="108">
        <f>Kobe!BQ14</f>
        <v>773375</v>
      </c>
      <c r="H15" s="85"/>
      <c r="I15" s="125">
        <f t="shared" si="0"/>
        <v>8074507</v>
      </c>
      <c r="J15" s="126"/>
      <c r="K15" s="123">
        <f t="shared" si="1"/>
        <v>670.58441989867947</v>
      </c>
      <c r="L15" s="123"/>
      <c r="M15" s="127">
        <v>195.98185553151399</v>
      </c>
      <c r="N15" s="123"/>
      <c r="O15" s="123">
        <f t="shared" si="2"/>
        <v>474.60256436716548</v>
      </c>
      <c r="P15" s="97"/>
    </row>
    <row r="16" spans="1:19" s="95" customFormat="1" x14ac:dyDescent="0.25">
      <c r="A16" s="94" t="s">
        <v>29</v>
      </c>
      <c r="B16" s="94"/>
      <c r="C16" s="85">
        <v>3126</v>
      </c>
      <c r="D16" s="98"/>
      <c r="E16" s="108">
        <f>'Kosten absolut'!BQ15</f>
        <v>2234320</v>
      </c>
      <c r="F16" s="108"/>
      <c r="G16" s="108">
        <f>Kobe!BQ15</f>
        <v>202593</v>
      </c>
      <c r="H16" s="85"/>
      <c r="I16" s="125">
        <f t="shared" si="0"/>
        <v>2031727</v>
      </c>
      <c r="J16" s="126"/>
      <c r="K16" s="123">
        <f t="shared" si="1"/>
        <v>649.94465770953298</v>
      </c>
      <c r="L16" s="123"/>
      <c r="M16" s="127">
        <v>192.07759736840475</v>
      </c>
      <c r="N16" s="123"/>
      <c r="O16" s="123">
        <f t="shared" si="2"/>
        <v>457.86706034112819</v>
      </c>
      <c r="P16" s="97"/>
    </row>
    <row r="17" spans="1:16" s="95" customFormat="1" x14ac:dyDescent="0.25">
      <c r="A17" s="94" t="s">
        <v>30</v>
      </c>
      <c r="B17" s="94"/>
      <c r="C17" s="85">
        <v>3839</v>
      </c>
      <c r="D17" s="98"/>
      <c r="E17" s="108">
        <f>'Kosten absolut'!BQ16</f>
        <v>2267584</v>
      </c>
      <c r="F17" s="108"/>
      <c r="G17" s="108">
        <f>Kobe!BQ16</f>
        <v>226039</v>
      </c>
      <c r="H17" s="85"/>
      <c r="I17" s="125">
        <f t="shared" si="0"/>
        <v>2041545</v>
      </c>
      <c r="J17" s="126"/>
      <c r="K17" s="123">
        <f t="shared" si="1"/>
        <v>531.7908309455587</v>
      </c>
      <c r="L17" s="123"/>
      <c r="M17" s="127">
        <v>179.4601836330686</v>
      </c>
      <c r="N17" s="123"/>
      <c r="O17" s="123">
        <f t="shared" si="2"/>
        <v>352.3306473124901</v>
      </c>
      <c r="P17" s="97"/>
    </row>
    <row r="18" spans="1:16" s="95" customFormat="1" x14ac:dyDescent="0.25">
      <c r="A18" s="94" t="s">
        <v>31</v>
      </c>
      <c r="B18" s="94"/>
      <c r="C18" s="85">
        <v>4902</v>
      </c>
      <c r="D18" s="98"/>
      <c r="E18" s="108">
        <f>'Kosten absolut'!BQ17</f>
        <v>2845559</v>
      </c>
      <c r="F18" s="108"/>
      <c r="G18" s="108">
        <f>Kobe!BQ17</f>
        <v>306356</v>
      </c>
      <c r="H18" s="85"/>
      <c r="I18" s="125">
        <f t="shared" si="0"/>
        <v>2539203</v>
      </c>
      <c r="J18" s="126"/>
      <c r="K18" s="123">
        <f t="shared" si="1"/>
        <v>517.99326805385556</v>
      </c>
      <c r="L18" s="123"/>
      <c r="M18" s="127">
        <v>194.82178204275743</v>
      </c>
      <c r="N18" s="123"/>
      <c r="O18" s="123">
        <f t="shared" si="2"/>
        <v>323.17148601109812</v>
      </c>
      <c r="P18" s="97"/>
    </row>
    <row r="19" spans="1:16" s="95" customFormat="1" x14ac:dyDescent="0.25">
      <c r="A19" s="94" t="s">
        <v>32</v>
      </c>
      <c r="B19" s="94"/>
      <c r="C19" s="85">
        <v>8856</v>
      </c>
      <c r="D19" s="98"/>
      <c r="E19" s="108">
        <f>'Kosten absolut'!BQ18</f>
        <v>6375307</v>
      </c>
      <c r="F19" s="108"/>
      <c r="G19" s="108">
        <f>Kobe!BQ18</f>
        <v>598425</v>
      </c>
      <c r="H19" s="85"/>
      <c r="I19" s="125">
        <f t="shared" si="0"/>
        <v>5776882</v>
      </c>
      <c r="J19" s="126"/>
      <c r="K19" s="123">
        <f t="shared" si="1"/>
        <v>652.31278229448958</v>
      </c>
      <c r="L19" s="123"/>
      <c r="M19" s="127">
        <v>193.28840267434069</v>
      </c>
      <c r="N19" s="123"/>
      <c r="O19" s="123">
        <f t="shared" si="2"/>
        <v>459.02437962014892</v>
      </c>
      <c r="P19" s="97"/>
    </row>
    <row r="20" spans="1:16" s="95" customFormat="1" x14ac:dyDescent="0.25">
      <c r="A20" s="94" t="s">
        <v>33</v>
      </c>
      <c r="B20" s="94"/>
      <c r="C20" s="85">
        <v>21955</v>
      </c>
      <c r="D20" s="98"/>
      <c r="E20" s="108">
        <f>'Kosten absolut'!BQ19</f>
        <v>16848049</v>
      </c>
      <c r="F20" s="108"/>
      <c r="G20" s="108">
        <f>Kobe!BQ19</f>
        <v>1547929</v>
      </c>
      <c r="H20" s="85"/>
      <c r="I20" s="125">
        <f t="shared" si="0"/>
        <v>15300120</v>
      </c>
      <c r="J20" s="126"/>
      <c r="K20" s="123">
        <f t="shared" si="1"/>
        <v>696.88544750626284</v>
      </c>
      <c r="L20" s="123"/>
      <c r="M20" s="127">
        <v>226.89977583303562</v>
      </c>
      <c r="N20" s="123"/>
      <c r="O20" s="123">
        <f t="shared" si="2"/>
        <v>469.98567167322722</v>
      </c>
      <c r="P20" s="97"/>
    </row>
    <row r="21" spans="1:16" s="95" customFormat="1" x14ac:dyDescent="0.25">
      <c r="A21" s="94" t="s">
        <v>34</v>
      </c>
      <c r="B21" s="94"/>
      <c r="C21" s="85">
        <v>27001</v>
      </c>
      <c r="D21" s="98"/>
      <c r="E21" s="108">
        <f>'Kosten absolut'!BQ20</f>
        <v>19628480</v>
      </c>
      <c r="F21" s="108"/>
      <c r="G21" s="108">
        <f>Kobe!BQ20</f>
        <v>1874595</v>
      </c>
      <c r="H21" s="85"/>
      <c r="I21" s="125">
        <f t="shared" si="0"/>
        <v>17753885</v>
      </c>
      <c r="J21" s="126"/>
      <c r="K21" s="123">
        <f t="shared" si="1"/>
        <v>657.52694344653901</v>
      </c>
      <c r="L21" s="123"/>
      <c r="M21" s="127">
        <v>229.40441708157729</v>
      </c>
      <c r="N21" s="123"/>
      <c r="O21" s="123">
        <f t="shared" si="2"/>
        <v>428.12252636496169</v>
      </c>
      <c r="P21" s="97"/>
    </row>
    <row r="22" spans="1:16" s="95" customFormat="1" x14ac:dyDescent="0.25">
      <c r="A22" s="94" t="s">
        <v>35</v>
      </c>
      <c r="B22" s="94"/>
      <c r="C22" s="85">
        <v>25160</v>
      </c>
      <c r="D22" s="98"/>
      <c r="E22" s="108">
        <f>'Kosten absolut'!BQ21</f>
        <v>21909871</v>
      </c>
      <c r="F22" s="108"/>
      <c r="G22" s="108">
        <f>Kobe!BQ21</f>
        <v>1943988</v>
      </c>
      <c r="H22" s="85"/>
      <c r="I22" s="125">
        <f t="shared" si="0"/>
        <v>19965883</v>
      </c>
      <c r="J22" s="126"/>
      <c r="K22" s="123">
        <f t="shared" si="1"/>
        <v>793.55655802861691</v>
      </c>
      <c r="L22" s="123"/>
      <c r="M22" s="127">
        <v>327.13457403376202</v>
      </c>
      <c r="N22" s="123"/>
      <c r="O22" s="123">
        <f t="shared" si="2"/>
        <v>466.42198399485488</v>
      </c>
      <c r="P22" s="97"/>
    </row>
    <row r="23" spans="1:16" s="95" customFormat="1" x14ac:dyDescent="0.25">
      <c r="A23" s="94" t="s">
        <v>36</v>
      </c>
      <c r="B23" s="94"/>
      <c r="C23" s="85">
        <v>31115</v>
      </c>
      <c r="D23" s="98"/>
      <c r="E23" s="108">
        <f>'Kosten absolut'!BQ22</f>
        <v>24440743</v>
      </c>
      <c r="F23" s="108"/>
      <c r="G23" s="108">
        <f>Kobe!BQ22</f>
        <v>2321649</v>
      </c>
      <c r="H23" s="85"/>
      <c r="I23" s="125">
        <f t="shared" si="0"/>
        <v>22119094</v>
      </c>
      <c r="J23" s="126"/>
      <c r="K23" s="123">
        <f t="shared" si="1"/>
        <v>710.88201831913864</v>
      </c>
      <c r="L23" s="123"/>
      <c r="M23" s="127">
        <v>243.03264566803776</v>
      </c>
      <c r="N23" s="123"/>
      <c r="O23" s="123">
        <f t="shared" si="2"/>
        <v>467.84937265110091</v>
      </c>
      <c r="P23" s="97"/>
    </row>
    <row r="24" spans="1:16" s="95" customFormat="1" x14ac:dyDescent="0.25">
      <c r="A24" s="94" t="s">
        <v>37</v>
      </c>
      <c r="B24" s="94"/>
      <c r="C24" s="85">
        <v>9560</v>
      </c>
      <c r="D24" s="98"/>
      <c r="E24" s="108">
        <f>'Kosten absolut'!BQ23</f>
        <v>6185050</v>
      </c>
      <c r="F24" s="108"/>
      <c r="G24" s="108">
        <f>Kobe!BQ23</f>
        <v>663421</v>
      </c>
      <c r="H24" s="85"/>
      <c r="I24" s="125">
        <f t="shared" si="0"/>
        <v>5521629</v>
      </c>
      <c r="J24" s="126"/>
      <c r="K24" s="123">
        <f t="shared" si="1"/>
        <v>577.57625523012553</v>
      </c>
      <c r="L24" s="123"/>
      <c r="M24" s="127">
        <v>221.19453368998342</v>
      </c>
      <c r="N24" s="123"/>
      <c r="O24" s="123">
        <f t="shared" si="2"/>
        <v>356.38172154014211</v>
      </c>
      <c r="P24" s="97"/>
    </row>
    <row r="25" spans="1:16" s="95" customFormat="1" x14ac:dyDescent="0.25">
      <c r="A25" s="94" t="s">
        <v>38</v>
      </c>
      <c r="B25" s="94"/>
      <c r="C25" s="85">
        <v>6076</v>
      </c>
      <c r="D25" s="98"/>
      <c r="E25" s="108">
        <f>'Kosten absolut'!BQ24</f>
        <v>3220612</v>
      </c>
      <c r="F25" s="108"/>
      <c r="G25" s="108">
        <f>Kobe!BQ24</f>
        <v>371913</v>
      </c>
      <c r="H25" s="85"/>
      <c r="I25" s="125">
        <f t="shared" si="0"/>
        <v>2848699</v>
      </c>
      <c r="J25" s="126"/>
      <c r="K25" s="123">
        <f t="shared" si="1"/>
        <v>468.84447004608296</v>
      </c>
      <c r="L25" s="123"/>
      <c r="M25" s="127">
        <v>180.87768235656205</v>
      </c>
      <c r="N25" s="123"/>
      <c r="O25" s="123">
        <f t="shared" si="2"/>
        <v>287.96678768952091</v>
      </c>
      <c r="P25" s="97"/>
    </row>
    <row r="26" spans="1:16" s="95" customFormat="1" x14ac:dyDescent="0.25">
      <c r="A26" s="94" t="s">
        <v>39</v>
      </c>
      <c r="B26" s="94"/>
      <c r="C26" s="85">
        <v>1632</v>
      </c>
      <c r="D26" s="98"/>
      <c r="E26" s="108">
        <f>'Kosten absolut'!BQ25</f>
        <v>1152576</v>
      </c>
      <c r="F26" s="108"/>
      <c r="G26" s="108">
        <f>Kobe!BQ25</f>
        <v>101410</v>
      </c>
      <c r="H26" s="85"/>
      <c r="I26" s="125">
        <f t="shared" si="0"/>
        <v>1051166</v>
      </c>
      <c r="J26" s="126"/>
      <c r="K26" s="123">
        <f t="shared" si="1"/>
        <v>644.09681372549016</v>
      </c>
      <c r="L26" s="123"/>
      <c r="M26" s="127">
        <v>154.40533662208787</v>
      </c>
      <c r="N26" s="123"/>
      <c r="O26" s="123">
        <f t="shared" si="2"/>
        <v>489.69147710340229</v>
      </c>
      <c r="P26" s="97"/>
    </row>
    <row r="27" spans="1:16" s="95" customFormat="1" x14ac:dyDescent="0.25">
      <c r="A27" s="94" t="s">
        <v>40</v>
      </c>
      <c r="B27" s="94"/>
      <c r="C27" s="85">
        <v>44358</v>
      </c>
      <c r="D27" s="98"/>
      <c r="E27" s="108">
        <f>'Kosten absolut'!BQ26</f>
        <v>26863816</v>
      </c>
      <c r="F27" s="108"/>
      <c r="G27" s="108">
        <f>Kobe!BQ26</f>
        <v>2809719</v>
      </c>
      <c r="H27" s="85"/>
      <c r="I27" s="125">
        <f t="shared" si="0"/>
        <v>24054097</v>
      </c>
      <c r="J27" s="126"/>
      <c r="K27" s="123">
        <f t="shared" si="1"/>
        <v>542.27190134812213</v>
      </c>
      <c r="L27" s="123"/>
      <c r="M27" s="127">
        <v>193.71739349680968</v>
      </c>
      <c r="N27" s="123"/>
      <c r="O27" s="123">
        <f t="shared" si="2"/>
        <v>348.55450785131245</v>
      </c>
      <c r="P27" s="97"/>
    </row>
    <row r="28" spans="1:16" s="95" customFormat="1" x14ac:dyDescent="0.25">
      <c r="A28" s="94" t="s">
        <v>41</v>
      </c>
      <c r="B28" s="94"/>
      <c r="C28" s="85">
        <v>20054</v>
      </c>
      <c r="D28" s="98"/>
      <c r="E28" s="108">
        <f>'Kosten absolut'!BQ27</f>
        <v>13797466</v>
      </c>
      <c r="F28" s="108"/>
      <c r="G28" s="108">
        <f>Kobe!BQ27</f>
        <v>1276482</v>
      </c>
      <c r="H28" s="85"/>
      <c r="I28" s="125">
        <f t="shared" si="0"/>
        <v>12520984</v>
      </c>
      <c r="J28" s="126"/>
      <c r="K28" s="123">
        <f t="shared" si="1"/>
        <v>624.36341876932283</v>
      </c>
      <c r="L28" s="123"/>
      <c r="M28" s="127">
        <v>202.97828802721017</v>
      </c>
      <c r="N28" s="123"/>
      <c r="O28" s="123">
        <f t="shared" si="2"/>
        <v>421.38513074211266</v>
      </c>
      <c r="P28" s="97"/>
    </row>
    <row r="29" spans="1:16" s="95" customFormat="1" x14ac:dyDescent="0.25">
      <c r="A29" s="94" t="s">
        <v>42</v>
      </c>
      <c r="B29" s="94"/>
      <c r="C29" s="85">
        <v>51860</v>
      </c>
      <c r="D29" s="98"/>
      <c r="E29" s="108">
        <f>'Kosten absolut'!BQ28</f>
        <v>37682506</v>
      </c>
      <c r="F29" s="108"/>
      <c r="G29" s="108">
        <f>Kobe!BQ28</f>
        <v>3431324</v>
      </c>
      <c r="H29" s="85"/>
      <c r="I29" s="125">
        <f t="shared" si="0"/>
        <v>34251182</v>
      </c>
      <c r="J29" s="126"/>
      <c r="K29" s="123">
        <f t="shared" si="1"/>
        <v>660.4547242576167</v>
      </c>
      <c r="L29" s="123"/>
      <c r="M29" s="127">
        <v>209.39909570727622</v>
      </c>
      <c r="N29" s="123"/>
      <c r="O29" s="123">
        <f t="shared" si="2"/>
        <v>451.05562855034049</v>
      </c>
      <c r="P29" s="97"/>
    </row>
    <row r="30" spans="1:16" s="95" customFormat="1" x14ac:dyDescent="0.25">
      <c r="A30" s="94" t="s">
        <v>43</v>
      </c>
      <c r="B30" s="94"/>
      <c r="C30" s="85">
        <v>22815</v>
      </c>
      <c r="D30" s="98"/>
      <c r="E30" s="108">
        <f>'Kosten absolut'!BQ29</f>
        <v>15492525</v>
      </c>
      <c r="F30" s="108"/>
      <c r="G30" s="108">
        <f>Kobe!BQ29</f>
        <v>1472798</v>
      </c>
      <c r="H30" s="85"/>
      <c r="I30" s="125">
        <f t="shared" si="0"/>
        <v>14019727</v>
      </c>
      <c r="J30" s="126"/>
      <c r="K30" s="123">
        <f t="shared" si="1"/>
        <v>614.49603331141793</v>
      </c>
      <c r="L30" s="123"/>
      <c r="M30" s="127">
        <v>201.63754339313749</v>
      </c>
      <c r="N30" s="123"/>
      <c r="O30" s="123">
        <f t="shared" si="2"/>
        <v>412.85848991828044</v>
      </c>
      <c r="P30" s="97"/>
    </row>
    <row r="31" spans="1:16" s="95" customFormat="1" x14ac:dyDescent="0.25">
      <c r="A31" s="94" t="s">
        <v>44</v>
      </c>
      <c r="B31" s="94"/>
      <c r="C31" s="85">
        <v>34949</v>
      </c>
      <c r="D31" s="98"/>
      <c r="E31" s="108">
        <f>'Kosten absolut'!BQ30</f>
        <v>34030978</v>
      </c>
      <c r="F31" s="108"/>
      <c r="G31" s="108">
        <f>Kobe!BQ30</f>
        <v>2643070</v>
      </c>
      <c r="H31" s="85"/>
      <c r="I31" s="125">
        <f t="shared" si="0"/>
        <v>31387908</v>
      </c>
      <c r="J31" s="126"/>
      <c r="K31" s="123">
        <f t="shared" si="1"/>
        <v>898.10604023004953</v>
      </c>
      <c r="L31" s="123"/>
      <c r="M31" s="127">
        <v>275.95750827317556</v>
      </c>
      <c r="N31" s="123"/>
      <c r="O31" s="123">
        <f t="shared" si="2"/>
        <v>622.14853195687397</v>
      </c>
      <c r="P31" s="97"/>
    </row>
    <row r="32" spans="1:16" s="95" customFormat="1" x14ac:dyDescent="0.25">
      <c r="A32" s="94" t="s">
        <v>45</v>
      </c>
      <c r="B32" s="94"/>
      <c r="C32" s="85">
        <v>66849</v>
      </c>
      <c r="D32" s="98"/>
      <c r="E32" s="108">
        <f>'Kosten absolut'!BQ31</f>
        <v>60984370</v>
      </c>
      <c r="F32" s="108"/>
      <c r="G32" s="108">
        <f>Kobe!BQ31</f>
        <v>5108488</v>
      </c>
      <c r="H32" s="85"/>
      <c r="I32" s="125">
        <f t="shared" si="0"/>
        <v>55875882</v>
      </c>
      <c r="J32" s="126"/>
      <c r="K32" s="123">
        <f t="shared" si="1"/>
        <v>835.85217430328055</v>
      </c>
      <c r="L32" s="123"/>
      <c r="M32" s="127">
        <v>274.26870123787285</v>
      </c>
      <c r="N32" s="123"/>
      <c r="O32" s="123">
        <f t="shared" si="2"/>
        <v>561.5834730654077</v>
      </c>
      <c r="P32" s="97"/>
    </row>
    <row r="33" spans="1:16" s="95" customFormat="1" x14ac:dyDescent="0.25">
      <c r="A33" s="94" t="s">
        <v>46</v>
      </c>
      <c r="B33" s="94"/>
      <c r="C33" s="85">
        <v>28962</v>
      </c>
      <c r="D33" s="98"/>
      <c r="E33" s="108">
        <f>'Kosten absolut'!BQ32</f>
        <v>22957925</v>
      </c>
      <c r="F33" s="108"/>
      <c r="G33" s="108">
        <f>Kobe!BQ32</f>
        <v>1996021</v>
      </c>
      <c r="H33" s="85"/>
      <c r="I33" s="125">
        <f t="shared" si="0"/>
        <v>20961904</v>
      </c>
      <c r="J33" s="126"/>
      <c r="K33" s="123">
        <f t="shared" si="1"/>
        <v>723.77266763345074</v>
      </c>
      <c r="L33" s="123"/>
      <c r="M33" s="127">
        <v>215.60181916223522</v>
      </c>
      <c r="N33" s="123"/>
      <c r="O33" s="123">
        <f t="shared" si="2"/>
        <v>508.17084847121555</v>
      </c>
      <c r="P33" s="97"/>
    </row>
    <row r="34" spans="1:16" s="95" customFormat="1" x14ac:dyDescent="0.25">
      <c r="A34" s="94" t="s">
        <v>47</v>
      </c>
      <c r="B34" s="94"/>
      <c r="C34" s="85">
        <v>19573</v>
      </c>
      <c r="D34" s="98"/>
      <c r="E34" s="108">
        <f>'Kosten absolut'!BQ33</f>
        <v>14953393</v>
      </c>
      <c r="F34" s="108"/>
      <c r="G34" s="108">
        <f>Kobe!BQ33</f>
        <v>1363700</v>
      </c>
      <c r="H34" s="85"/>
      <c r="I34" s="125">
        <f t="shared" si="0"/>
        <v>13589693</v>
      </c>
      <c r="J34" s="126"/>
      <c r="K34" s="123">
        <f t="shared" si="1"/>
        <v>694.30812854442343</v>
      </c>
      <c r="L34" s="123"/>
      <c r="M34" s="127">
        <v>255.69187098114762</v>
      </c>
      <c r="N34" s="123"/>
      <c r="O34" s="123">
        <f t="shared" si="2"/>
        <v>438.61625756327578</v>
      </c>
      <c r="P34" s="97"/>
    </row>
    <row r="35" spans="1:16" s="95" customFormat="1" x14ac:dyDescent="0.25">
      <c r="A35" s="94" t="s">
        <v>48</v>
      </c>
      <c r="B35" s="94"/>
      <c r="C35" s="85">
        <v>37885</v>
      </c>
      <c r="D35" s="98"/>
      <c r="E35" s="108">
        <f>'Kosten absolut'!BQ34</f>
        <v>39758928</v>
      </c>
      <c r="F35" s="108"/>
      <c r="G35" s="108">
        <f>Kobe!BQ34</f>
        <v>2965687</v>
      </c>
      <c r="H35" s="85"/>
      <c r="I35" s="125">
        <f t="shared" si="0"/>
        <v>36793241</v>
      </c>
      <c r="J35" s="126"/>
      <c r="K35" s="123">
        <f t="shared" si="1"/>
        <v>971.18228850468518</v>
      </c>
      <c r="L35" s="123"/>
      <c r="M35" s="127">
        <v>315.03282151326431</v>
      </c>
      <c r="N35" s="123"/>
      <c r="O35" s="123">
        <f t="shared" si="2"/>
        <v>656.14946699142092</v>
      </c>
      <c r="P35" s="97"/>
    </row>
    <row r="36" spans="1:16" s="95" customFormat="1" x14ac:dyDescent="0.25">
      <c r="A36" s="94" t="s">
        <v>49</v>
      </c>
      <c r="B36" s="94"/>
      <c r="C36" s="85">
        <v>7900</v>
      </c>
      <c r="D36" s="98"/>
      <c r="E36" s="108">
        <f>'Kosten absolut'!BQ35</f>
        <v>7411002</v>
      </c>
      <c r="F36" s="108"/>
      <c r="G36" s="108">
        <f>Kobe!BQ35</f>
        <v>574244</v>
      </c>
      <c r="H36" s="85"/>
      <c r="I36" s="125">
        <f t="shared" si="0"/>
        <v>6836758</v>
      </c>
      <c r="J36" s="126"/>
      <c r="K36" s="123">
        <f t="shared" si="1"/>
        <v>865.41240506329109</v>
      </c>
      <c r="L36" s="123"/>
      <c r="M36" s="127">
        <v>254.42933709319669</v>
      </c>
      <c r="N36" s="123"/>
      <c r="O36" s="123">
        <f t="shared" si="2"/>
        <v>610.98306797009445</v>
      </c>
      <c r="P36" s="97"/>
    </row>
    <row r="37" spans="1:16" s="95" customFormat="1" x14ac:dyDescent="0.25">
      <c r="A37" s="95" t="s">
        <v>50</v>
      </c>
      <c r="C37" s="85">
        <f>SUM(C11:C36)</f>
        <v>775627</v>
      </c>
      <c r="D37" s="85"/>
      <c r="E37" s="108">
        <f>'Kosten absolut'!BQ36</f>
        <v>611958130</v>
      </c>
      <c r="F37" s="85"/>
      <c r="G37" s="108">
        <f>Kobe!BQ36</f>
        <v>54792253</v>
      </c>
      <c r="H37" s="85"/>
      <c r="I37" s="125">
        <f t="shared" si="0"/>
        <v>557165877</v>
      </c>
      <c r="J37" s="126"/>
      <c r="K37" s="123">
        <f t="shared" si="1"/>
        <v>718.34254996280424</v>
      </c>
      <c r="L37" s="127"/>
      <c r="M37" s="127">
        <v>237.62564805600238</v>
      </c>
      <c r="N37" s="127"/>
      <c r="O37" s="123">
        <f t="shared" si="2"/>
        <v>480.71690190680187</v>
      </c>
    </row>
  </sheetData>
  <phoneticPr fontId="0" type="noConversion"/>
  <pageMargins left="0.78740157480314965" right="0.78740157480314965" top="0.76"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218</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87</v>
      </c>
      <c r="D8" s="49"/>
      <c r="E8" s="49" t="s">
        <v>87</v>
      </c>
      <c r="F8" s="49"/>
      <c r="G8" s="104" t="s">
        <v>87</v>
      </c>
      <c r="H8" s="49"/>
      <c r="I8" s="49" t="s">
        <v>87</v>
      </c>
      <c r="J8" s="49"/>
      <c r="K8" s="105" t="s">
        <v>88</v>
      </c>
      <c r="L8" s="52"/>
      <c r="M8" s="90" t="s">
        <v>60</v>
      </c>
      <c r="N8" s="51"/>
      <c r="O8" s="89" t="s">
        <v>88</v>
      </c>
      <c r="P8" s="50"/>
      <c r="S8" s="46"/>
    </row>
    <row r="9" spans="1:19" x14ac:dyDescent="0.25">
      <c r="E9" s="49" t="s">
        <v>55</v>
      </c>
      <c r="F9" s="49"/>
      <c r="G9" s="49" t="s">
        <v>55</v>
      </c>
      <c r="H9" s="49"/>
      <c r="I9" s="49" t="s">
        <v>55</v>
      </c>
      <c r="J9" s="49"/>
      <c r="K9" s="89" t="s">
        <v>55</v>
      </c>
      <c r="L9" s="51"/>
      <c r="M9" s="89" t="s">
        <v>55</v>
      </c>
      <c r="N9" s="51"/>
      <c r="O9" s="89" t="s">
        <v>55</v>
      </c>
      <c r="P9" s="49"/>
      <c r="S9" s="46"/>
    </row>
    <row r="10" spans="1:19" s="60" customFormat="1" x14ac:dyDescent="0.25">
      <c r="C10" s="61"/>
      <c r="E10" s="61"/>
      <c r="G10" s="61"/>
      <c r="H10" s="53"/>
      <c r="I10" s="61"/>
      <c r="J10" s="53"/>
      <c r="L10" s="62"/>
      <c r="N10" s="62"/>
      <c r="O10" s="91"/>
      <c r="P10" s="53"/>
    </row>
    <row r="11" spans="1:19" s="95" customFormat="1" x14ac:dyDescent="0.25">
      <c r="A11" s="94" t="s">
        <v>24</v>
      </c>
      <c r="B11" s="94"/>
      <c r="C11" s="85">
        <v>60858</v>
      </c>
      <c r="D11" s="98"/>
      <c r="E11" s="108">
        <f>'Kosten absolut'!BS10</f>
        <v>56243025</v>
      </c>
      <c r="F11" s="108"/>
      <c r="G11" s="108">
        <f>Kobe!BS10</f>
        <v>4696943</v>
      </c>
      <c r="H11" s="85"/>
      <c r="I11" s="125">
        <f>E11-G11</f>
        <v>51546082</v>
      </c>
      <c r="J11" s="126"/>
      <c r="K11" s="123">
        <f>I11/C11</f>
        <v>846.98941798941803</v>
      </c>
      <c r="L11" s="123"/>
      <c r="M11" s="127">
        <v>227.51840537417607</v>
      </c>
      <c r="N11" s="123"/>
      <c r="O11" s="123">
        <f>K11-M11</f>
        <v>619.47101261524199</v>
      </c>
      <c r="P11" s="96"/>
      <c r="R11" s="143"/>
    </row>
    <row r="12" spans="1:19" s="95" customFormat="1" x14ac:dyDescent="0.25">
      <c r="A12" s="94" t="s">
        <v>25</v>
      </c>
      <c r="B12" s="94"/>
      <c r="C12" s="85">
        <v>59541</v>
      </c>
      <c r="D12" s="98"/>
      <c r="E12" s="108">
        <f>'Kosten absolut'!BS11</f>
        <v>56392965</v>
      </c>
      <c r="F12" s="108"/>
      <c r="G12" s="108">
        <f>Kobe!BS11</f>
        <v>4652098</v>
      </c>
      <c r="H12" s="85"/>
      <c r="I12" s="125">
        <f t="shared" ref="I12:I37" si="0">E12-G12</f>
        <v>51740867</v>
      </c>
      <c r="J12" s="126"/>
      <c r="K12" s="123">
        <f t="shared" ref="K12:K37" si="1">I12/C12</f>
        <v>868.99559967081507</v>
      </c>
      <c r="L12" s="123"/>
      <c r="M12" s="127">
        <v>261.06626197401471</v>
      </c>
      <c r="N12" s="123"/>
      <c r="O12" s="123">
        <f t="shared" ref="O12:O37" si="2">K12-M12</f>
        <v>607.9293376968003</v>
      </c>
      <c r="P12" s="97"/>
    </row>
    <row r="13" spans="1:19" s="95" customFormat="1" x14ac:dyDescent="0.25">
      <c r="A13" s="94" t="s">
        <v>26</v>
      </c>
      <c r="B13" s="94"/>
      <c r="C13" s="85">
        <v>16847</v>
      </c>
      <c r="D13" s="98"/>
      <c r="E13" s="108">
        <f>'Kosten absolut'!BS12</f>
        <v>15209361</v>
      </c>
      <c r="F13" s="108"/>
      <c r="G13" s="108">
        <f>Kobe!BS12</f>
        <v>1200125</v>
      </c>
      <c r="H13" s="85"/>
      <c r="I13" s="125">
        <f t="shared" si="0"/>
        <v>14009236</v>
      </c>
      <c r="J13" s="126"/>
      <c r="K13" s="123">
        <f t="shared" si="1"/>
        <v>831.55671632931683</v>
      </c>
      <c r="L13" s="123"/>
      <c r="M13" s="127">
        <v>201.19142016497509</v>
      </c>
      <c r="N13" s="123"/>
      <c r="O13" s="123">
        <f t="shared" si="2"/>
        <v>630.36529616434177</v>
      </c>
      <c r="P13" s="97"/>
    </row>
    <row r="14" spans="1:19" s="95" customFormat="1" x14ac:dyDescent="0.25">
      <c r="A14" s="94" t="s">
        <v>27</v>
      </c>
      <c r="B14" s="94"/>
      <c r="C14" s="85">
        <v>2275</v>
      </c>
      <c r="D14" s="98"/>
      <c r="E14" s="108">
        <f>'Kosten absolut'!BS13</f>
        <v>2016788</v>
      </c>
      <c r="F14" s="108"/>
      <c r="G14" s="108">
        <f>Kobe!BS13</f>
        <v>158026</v>
      </c>
      <c r="H14" s="85"/>
      <c r="I14" s="125">
        <f t="shared" si="0"/>
        <v>1858762</v>
      </c>
      <c r="J14" s="126"/>
      <c r="K14" s="123">
        <f t="shared" si="1"/>
        <v>817.03824175824172</v>
      </c>
      <c r="L14" s="123"/>
      <c r="M14" s="127">
        <v>196.88180810162586</v>
      </c>
      <c r="N14" s="123"/>
      <c r="O14" s="123">
        <f t="shared" si="2"/>
        <v>620.15643365661583</v>
      </c>
      <c r="P14" s="97"/>
    </row>
    <row r="15" spans="1:19" s="95" customFormat="1" x14ac:dyDescent="0.25">
      <c r="A15" s="94" t="s">
        <v>28</v>
      </c>
      <c r="B15" s="94"/>
      <c r="C15" s="85">
        <v>5671</v>
      </c>
      <c r="D15" s="98"/>
      <c r="E15" s="108">
        <f>'Kosten absolut'!BS14</f>
        <v>5296346</v>
      </c>
      <c r="F15" s="108"/>
      <c r="G15" s="108">
        <f>Kobe!BS14</f>
        <v>429924</v>
      </c>
      <c r="H15" s="85"/>
      <c r="I15" s="125">
        <f t="shared" si="0"/>
        <v>4866422</v>
      </c>
      <c r="J15" s="126"/>
      <c r="K15" s="123">
        <f t="shared" si="1"/>
        <v>858.12414036325163</v>
      </c>
      <c r="L15" s="123"/>
      <c r="M15" s="127">
        <v>195.98185553151399</v>
      </c>
      <c r="N15" s="123"/>
      <c r="O15" s="123">
        <f t="shared" si="2"/>
        <v>662.1422848317377</v>
      </c>
      <c r="P15" s="97"/>
    </row>
    <row r="16" spans="1:19" s="95" customFormat="1" x14ac:dyDescent="0.25">
      <c r="A16" s="94" t="s">
        <v>29</v>
      </c>
      <c r="B16" s="94"/>
      <c r="C16" s="85">
        <v>1989</v>
      </c>
      <c r="D16" s="98"/>
      <c r="E16" s="108">
        <f>'Kosten absolut'!BS15</f>
        <v>1510190</v>
      </c>
      <c r="F16" s="108"/>
      <c r="G16" s="108">
        <f>Kobe!BS15</f>
        <v>135440</v>
      </c>
      <c r="H16" s="85"/>
      <c r="I16" s="125">
        <f t="shared" si="0"/>
        <v>1374750</v>
      </c>
      <c r="J16" s="126"/>
      <c r="K16" s="123">
        <f t="shared" si="1"/>
        <v>691.17647058823525</v>
      </c>
      <c r="L16" s="123"/>
      <c r="M16" s="127">
        <v>192.07759736840475</v>
      </c>
      <c r="N16" s="123"/>
      <c r="O16" s="123">
        <f t="shared" si="2"/>
        <v>499.09887321983047</v>
      </c>
      <c r="P16" s="97"/>
    </row>
    <row r="17" spans="1:16" s="95" customFormat="1" x14ac:dyDescent="0.25">
      <c r="A17" s="94" t="s">
        <v>30</v>
      </c>
      <c r="B17" s="94"/>
      <c r="C17" s="85">
        <v>1634</v>
      </c>
      <c r="D17" s="98"/>
      <c r="E17" s="108">
        <f>'Kosten absolut'!BS16</f>
        <v>1090472</v>
      </c>
      <c r="F17" s="108"/>
      <c r="G17" s="108">
        <f>Kobe!BS16</f>
        <v>104930</v>
      </c>
      <c r="H17" s="85"/>
      <c r="I17" s="125">
        <f t="shared" si="0"/>
        <v>985542</v>
      </c>
      <c r="J17" s="126"/>
      <c r="K17" s="123">
        <f t="shared" si="1"/>
        <v>603.14687882496935</v>
      </c>
      <c r="L17" s="123"/>
      <c r="M17" s="127">
        <v>179.4601836330686</v>
      </c>
      <c r="N17" s="123"/>
      <c r="O17" s="123">
        <f t="shared" si="2"/>
        <v>423.68669519190075</v>
      </c>
      <c r="P17" s="97"/>
    </row>
    <row r="18" spans="1:16" s="95" customFormat="1" x14ac:dyDescent="0.25">
      <c r="A18" s="94" t="s">
        <v>31</v>
      </c>
      <c r="B18" s="94"/>
      <c r="C18" s="85">
        <v>2237</v>
      </c>
      <c r="D18" s="98"/>
      <c r="E18" s="108">
        <f>'Kosten absolut'!BS17</f>
        <v>1686993</v>
      </c>
      <c r="F18" s="108"/>
      <c r="G18" s="108">
        <f>Kobe!BS17</f>
        <v>155462</v>
      </c>
      <c r="H18" s="85"/>
      <c r="I18" s="125">
        <f t="shared" si="0"/>
        <v>1531531</v>
      </c>
      <c r="J18" s="126"/>
      <c r="K18" s="123">
        <f t="shared" si="1"/>
        <v>684.63611980330802</v>
      </c>
      <c r="L18" s="123"/>
      <c r="M18" s="127">
        <v>194.82178204275743</v>
      </c>
      <c r="N18" s="123"/>
      <c r="O18" s="123">
        <f t="shared" si="2"/>
        <v>489.81433776055059</v>
      </c>
      <c r="P18" s="97"/>
    </row>
    <row r="19" spans="1:16" s="95" customFormat="1" x14ac:dyDescent="0.25">
      <c r="A19" s="94" t="s">
        <v>32</v>
      </c>
      <c r="B19" s="94"/>
      <c r="C19" s="85">
        <v>3512</v>
      </c>
      <c r="D19" s="98"/>
      <c r="E19" s="108">
        <f>'Kosten absolut'!BS18</f>
        <v>3027949</v>
      </c>
      <c r="F19" s="108"/>
      <c r="G19" s="108">
        <f>Kobe!BS18</f>
        <v>256895</v>
      </c>
      <c r="H19" s="85"/>
      <c r="I19" s="125">
        <f t="shared" si="0"/>
        <v>2771054</v>
      </c>
      <c r="J19" s="126"/>
      <c r="K19" s="123">
        <f t="shared" si="1"/>
        <v>789.02448747152619</v>
      </c>
      <c r="L19" s="123"/>
      <c r="M19" s="127">
        <v>193.28840267434069</v>
      </c>
      <c r="N19" s="123"/>
      <c r="O19" s="123">
        <f t="shared" si="2"/>
        <v>595.73608479718553</v>
      </c>
      <c r="P19" s="97"/>
    </row>
    <row r="20" spans="1:16" s="95" customFormat="1" x14ac:dyDescent="0.25">
      <c r="A20" s="94" t="s">
        <v>33</v>
      </c>
      <c r="B20" s="94"/>
      <c r="C20" s="85">
        <v>10035</v>
      </c>
      <c r="D20" s="98"/>
      <c r="E20" s="108">
        <f>'Kosten absolut'!BS19</f>
        <v>9175234</v>
      </c>
      <c r="F20" s="108"/>
      <c r="G20" s="108">
        <f>Kobe!BS19</f>
        <v>758303</v>
      </c>
      <c r="H20" s="85"/>
      <c r="I20" s="125">
        <f t="shared" si="0"/>
        <v>8416931</v>
      </c>
      <c r="J20" s="126"/>
      <c r="K20" s="123">
        <f t="shared" si="1"/>
        <v>838.75744892874934</v>
      </c>
      <c r="L20" s="123"/>
      <c r="M20" s="127">
        <v>226.89977583303562</v>
      </c>
      <c r="N20" s="123"/>
      <c r="O20" s="123">
        <f t="shared" si="2"/>
        <v>611.85767309571372</v>
      </c>
      <c r="P20" s="97"/>
    </row>
    <row r="21" spans="1:16" s="95" customFormat="1" x14ac:dyDescent="0.25">
      <c r="A21" s="94" t="s">
        <v>34</v>
      </c>
      <c r="B21" s="94"/>
      <c r="C21" s="85">
        <v>13384</v>
      </c>
      <c r="D21" s="98"/>
      <c r="E21" s="108">
        <f>'Kosten absolut'!BS20</f>
        <v>12107911</v>
      </c>
      <c r="F21" s="108"/>
      <c r="G21" s="108">
        <f>Kobe!BS20</f>
        <v>1024730</v>
      </c>
      <c r="H21" s="85"/>
      <c r="I21" s="125">
        <f t="shared" si="0"/>
        <v>11083181</v>
      </c>
      <c r="J21" s="126"/>
      <c r="K21" s="123">
        <f t="shared" si="1"/>
        <v>828.09182606096829</v>
      </c>
      <c r="L21" s="123"/>
      <c r="M21" s="127">
        <v>229.40441708157729</v>
      </c>
      <c r="N21" s="123"/>
      <c r="O21" s="123">
        <f t="shared" si="2"/>
        <v>598.68740897939097</v>
      </c>
      <c r="P21" s="97"/>
    </row>
    <row r="22" spans="1:16" s="95" customFormat="1" x14ac:dyDescent="0.25">
      <c r="A22" s="94" t="s">
        <v>35</v>
      </c>
      <c r="B22" s="94"/>
      <c r="C22" s="85">
        <v>12685</v>
      </c>
      <c r="D22" s="98"/>
      <c r="E22" s="108">
        <f>'Kosten absolut'!BS21</f>
        <v>14822091</v>
      </c>
      <c r="F22" s="108"/>
      <c r="G22" s="108">
        <f>Kobe!BS21</f>
        <v>1131711</v>
      </c>
      <c r="H22" s="85"/>
      <c r="I22" s="125">
        <f t="shared" si="0"/>
        <v>13690380</v>
      </c>
      <c r="J22" s="126"/>
      <c r="K22" s="123">
        <f t="shared" si="1"/>
        <v>1079.2573906188411</v>
      </c>
      <c r="L22" s="123"/>
      <c r="M22" s="127">
        <v>327.13457403376202</v>
      </c>
      <c r="N22" s="123"/>
      <c r="O22" s="123">
        <f t="shared" si="2"/>
        <v>752.12281658507914</v>
      </c>
      <c r="P22" s="97"/>
    </row>
    <row r="23" spans="1:16" s="95" customFormat="1" x14ac:dyDescent="0.25">
      <c r="A23" s="94" t="s">
        <v>36</v>
      </c>
      <c r="B23" s="94"/>
      <c r="C23" s="85">
        <v>13833</v>
      </c>
      <c r="D23" s="98"/>
      <c r="E23" s="108">
        <f>'Kosten absolut'!BS22</f>
        <v>13355020</v>
      </c>
      <c r="F23" s="108"/>
      <c r="G23" s="108">
        <f>Kobe!BS22</f>
        <v>1139740</v>
      </c>
      <c r="H23" s="85"/>
      <c r="I23" s="125">
        <f t="shared" si="0"/>
        <v>12215280</v>
      </c>
      <c r="J23" s="126"/>
      <c r="K23" s="123">
        <f t="shared" si="1"/>
        <v>883.05356755584467</v>
      </c>
      <c r="L23" s="123"/>
      <c r="M23" s="127">
        <v>243.03264566803776</v>
      </c>
      <c r="N23" s="123"/>
      <c r="O23" s="123">
        <f t="shared" si="2"/>
        <v>640.02092188780694</v>
      </c>
      <c r="P23" s="97"/>
    </row>
    <row r="24" spans="1:16" s="95" customFormat="1" x14ac:dyDescent="0.25">
      <c r="A24" s="94" t="s">
        <v>37</v>
      </c>
      <c r="B24" s="94"/>
      <c r="C24" s="85">
        <v>4603</v>
      </c>
      <c r="D24" s="98"/>
      <c r="E24" s="108">
        <f>'Kosten absolut'!BS23</f>
        <v>3238726</v>
      </c>
      <c r="F24" s="108"/>
      <c r="G24" s="108">
        <f>Kobe!BS23</f>
        <v>332489</v>
      </c>
      <c r="H24" s="85"/>
      <c r="I24" s="125">
        <f t="shared" si="0"/>
        <v>2906237</v>
      </c>
      <c r="J24" s="126"/>
      <c r="K24" s="123">
        <f t="shared" si="1"/>
        <v>631.37888333695412</v>
      </c>
      <c r="L24" s="123"/>
      <c r="M24" s="127">
        <v>221.19453368998342</v>
      </c>
      <c r="N24" s="123"/>
      <c r="O24" s="123">
        <f t="shared" si="2"/>
        <v>410.1843496469707</v>
      </c>
      <c r="P24" s="97"/>
    </row>
    <row r="25" spans="1:16" s="95" customFormat="1" x14ac:dyDescent="0.25">
      <c r="A25" s="94" t="s">
        <v>38</v>
      </c>
      <c r="B25" s="94"/>
      <c r="C25" s="85">
        <v>3110</v>
      </c>
      <c r="D25" s="98"/>
      <c r="E25" s="108">
        <f>'Kosten absolut'!BS24</f>
        <v>1973777</v>
      </c>
      <c r="F25" s="108"/>
      <c r="G25" s="108">
        <f>Kobe!BS24</f>
        <v>210283</v>
      </c>
      <c r="H25" s="85"/>
      <c r="I25" s="125">
        <f t="shared" si="0"/>
        <v>1763494</v>
      </c>
      <c r="J25" s="126"/>
      <c r="K25" s="123">
        <f t="shared" si="1"/>
        <v>567.03987138263665</v>
      </c>
      <c r="L25" s="123"/>
      <c r="M25" s="127">
        <v>180.87768235656205</v>
      </c>
      <c r="N25" s="123"/>
      <c r="O25" s="123">
        <f t="shared" si="2"/>
        <v>386.1621890260746</v>
      </c>
      <c r="P25" s="97"/>
    </row>
    <row r="26" spans="1:16" s="95" customFormat="1" x14ac:dyDescent="0.25">
      <c r="A26" s="94" t="s">
        <v>39</v>
      </c>
      <c r="B26" s="94"/>
      <c r="C26" s="85">
        <v>761</v>
      </c>
      <c r="D26" s="98"/>
      <c r="E26" s="108">
        <f>'Kosten absolut'!BS25</f>
        <v>429409</v>
      </c>
      <c r="F26" s="108"/>
      <c r="G26" s="108">
        <f>Kobe!BS25</f>
        <v>47339</v>
      </c>
      <c r="H26" s="85"/>
      <c r="I26" s="125">
        <f t="shared" si="0"/>
        <v>382070</v>
      </c>
      <c r="J26" s="126"/>
      <c r="K26" s="123">
        <f t="shared" si="1"/>
        <v>502.06307490144548</v>
      </c>
      <c r="L26" s="123"/>
      <c r="M26" s="127">
        <v>154.40533662208787</v>
      </c>
      <c r="N26" s="123"/>
      <c r="O26" s="123">
        <f t="shared" si="2"/>
        <v>347.6577382793576</v>
      </c>
      <c r="P26" s="97"/>
    </row>
    <row r="27" spans="1:16" s="95" customFormat="1" x14ac:dyDescent="0.25">
      <c r="A27" s="94" t="s">
        <v>40</v>
      </c>
      <c r="B27" s="94"/>
      <c r="C27" s="85">
        <v>21456</v>
      </c>
      <c r="D27" s="98"/>
      <c r="E27" s="108">
        <f>'Kosten absolut'!BS26</f>
        <v>16085086</v>
      </c>
      <c r="F27" s="108"/>
      <c r="G27" s="108">
        <f>Kobe!BS26</f>
        <v>1528700</v>
      </c>
      <c r="H27" s="85"/>
      <c r="I27" s="125">
        <f t="shared" si="0"/>
        <v>14556386</v>
      </c>
      <c r="J27" s="126"/>
      <c r="K27" s="123">
        <f t="shared" si="1"/>
        <v>678.42962341536168</v>
      </c>
      <c r="L27" s="123"/>
      <c r="M27" s="127">
        <v>193.71739349680968</v>
      </c>
      <c r="N27" s="123"/>
      <c r="O27" s="123">
        <f t="shared" si="2"/>
        <v>484.712229918552</v>
      </c>
      <c r="P27" s="97"/>
    </row>
    <row r="28" spans="1:16" s="95" customFormat="1" x14ac:dyDescent="0.25">
      <c r="A28" s="94" t="s">
        <v>41</v>
      </c>
      <c r="B28" s="94"/>
      <c r="C28" s="85">
        <v>10312</v>
      </c>
      <c r="D28" s="98"/>
      <c r="E28" s="108">
        <f>'Kosten absolut'!BS27</f>
        <v>8335879</v>
      </c>
      <c r="F28" s="108"/>
      <c r="G28" s="108">
        <f>Kobe!BS27</f>
        <v>716246</v>
      </c>
      <c r="H28" s="85"/>
      <c r="I28" s="125">
        <f t="shared" si="0"/>
        <v>7619633</v>
      </c>
      <c r="J28" s="126"/>
      <c r="K28" s="123">
        <f t="shared" si="1"/>
        <v>738.90932893716058</v>
      </c>
      <c r="L28" s="123"/>
      <c r="M28" s="127">
        <v>202.97828802721017</v>
      </c>
      <c r="N28" s="123"/>
      <c r="O28" s="123">
        <f t="shared" si="2"/>
        <v>535.93104090995041</v>
      </c>
      <c r="P28" s="97"/>
    </row>
    <row r="29" spans="1:16" s="95" customFormat="1" x14ac:dyDescent="0.25">
      <c r="A29" s="94" t="s">
        <v>42</v>
      </c>
      <c r="B29" s="94"/>
      <c r="C29" s="85">
        <v>24274</v>
      </c>
      <c r="D29" s="98"/>
      <c r="E29" s="108">
        <f>'Kosten absolut'!BS28</f>
        <v>19502009</v>
      </c>
      <c r="F29" s="108"/>
      <c r="G29" s="108">
        <f>Kobe!BS28</f>
        <v>1763775</v>
      </c>
      <c r="H29" s="85"/>
      <c r="I29" s="125">
        <f t="shared" si="0"/>
        <v>17738234</v>
      </c>
      <c r="J29" s="126"/>
      <c r="K29" s="123">
        <f t="shared" si="1"/>
        <v>730.75035016890502</v>
      </c>
      <c r="L29" s="123"/>
      <c r="M29" s="127">
        <v>209.39909570727622</v>
      </c>
      <c r="N29" s="123"/>
      <c r="O29" s="123">
        <f t="shared" si="2"/>
        <v>521.35125446162874</v>
      </c>
      <c r="P29" s="97"/>
    </row>
    <row r="30" spans="1:16" s="95" customFormat="1" x14ac:dyDescent="0.25">
      <c r="A30" s="94" t="s">
        <v>43</v>
      </c>
      <c r="B30" s="94"/>
      <c r="C30" s="85">
        <v>11390</v>
      </c>
      <c r="D30" s="98"/>
      <c r="E30" s="108">
        <f>'Kosten absolut'!BS29</f>
        <v>9354327</v>
      </c>
      <c r="F30" s="108"/>
      <c r="G30" s="108">
        <f>Kobe!BS29</f>
        <v>822176</v>
      </c>
      <c r="H30" s="85"/>
      <c r="I30" s="125">
        <f t="shared" si="0"/>
        <v>8532151</v>
      </c>
      <c r="J30" s="126"/>
      <c r="K30" s="123">
        <f t="shared" si="1"/>
        <v>749.09139596136959</v>
      </c>
      <c r="L30" s="123"/>
      <c r="M30" s="127">
        <v>201.63754339313749</v>
      </c>
      <c r="N30" s="123"/>
      <c r="O30" s="123">
        <f t="shared" si="2"/>
        <v>547.45385256823215</v>
      </c>
      <c r="P30" s="97"/>
    </row>
    <row r="31" spans="1:16" s="95" customFormat="1" x14ac:dyDescent="0.25">
      <c r="A31" s="94" t="s">
        <v>44</v>
      </c>
      <c r="B31" s="94"/>
      <c r="C31" s="85">
        <v>17434</v>
      </c>
      <c r="D31" s="98"/>
      <c r="E31" s="108">
        <f>'Kosten absolut'!BS30</f>
        <v>18205114</v>
      </c>
      <c r="F31" s="108"/>
      <c r="G31" s="108">
        <f>Kobe!BS30</f>
        <v>1356532</v>
      </c>
      <c r="H31" s="85"/>
      <c r="I31" s="125">
        <f t="shared" si="0"/>
        <v>16848582</v>
      </c>
      <c r="J31" s="126"/>
      <c r="K31" s="123">
        <f t="shared" si="1"/>
        <v>966.42090168636003</v>
      </c>
      <c r="L31" s="123"/>
      <c r="M31" s="127">
        <v>275.95750827317556</v>
      </c>
      <c r="N31" s="123"/>
      <c r="O31" s="123">
        <f t="shared" si="2"/>
        <v>690.46339341318446</v>
      </c>
      <c r="P31" s="97"/>
    </row>
    <row r="32" spans="1:16" s="95" customFormat="1" x14ac:dyDescent="0.25">
      <c r="A32" s="94" t="s">
        <v>45</v>
      </c>
      <c r="B32" s="94"/>
      <c r="C32" s="85">
        <v>33096</v>
      </c>
      <c r="D32" s="98"/>
      <c r="E32" s="108">
        <f>'Kosten absolut'!BS31</f>
        <v>34533764</v>
      </c>
      <c r="F32" s="108"/>
      <c r="G32" s="108">
        <f>Kobe!BS31</f>
        <v>2677431</v>
      </c>
      <c r="H32" s="85"/>
      <c r="I32" s="125">
        <f t="shared" si="0"/>
        <v>31856333</v>
      </c>
      <c r="J32" s="126"/>
      <c r="K32" s="123">
        <f t="shared" si="1"/>
        <v>962.54329828378047</v>
      </c>
      <c r="L32" s="123"/>
      <c r="M32" s="127">
        <v>274.26870123787285</v>
      </c>
      <c r="N32" s="123"/>
      <c r="O32" s="123">
        <f t="shared" si="2"/>
        <v>688.27459704590763</v>
      </c>
      <c r="P32" s="97"/>
    </row>
    <row r="33" spans="1:16" s="95" customFormat="1" x14ac:dyDescent="0.25">
      <c r="A33" s="94" t="s">
        <v>46</v>
      </c>
      <c r="B33" s="94"/>
      <c r="C33" s="85">
        <v>12576</v>
      </c>
      <c r="D33" s="98"/>
      <c r="E33" s="108">
        <f>'Kosten absolut'!BS32</f>
        <v>12176478</v>
      </c>
      <c r="F33" s="108"/>
      <c r="G33" s="108">
        <f>Kobe!BS32</f>
        <v>969759</v>
      </c>
      <c r="H33" s="85"/>
      <c r="I33" s="125">
        <f t="shared" si="0"/>
        <v>11206719</v>
      </c>
      <c r="J33" s="126"/>
      <c r="K33" s="123">
        <f t="shared" si="1"/>
        <v>891.11951335877859</v>
      </c>
      <c r="L33" s="123"/>
      <c r="M33" s="127">
        <v>215.60181916223522</v>
      </c>
      <c r="N33" s="123"/>
      <c r="O33" s="123">
        <f t="shared" si="2"/>
        <v>675.5176941965434</v>
      </c>
      <c r="P33" s="97"/>
    </row>
    <row r="34" spans="1:16" s="95" customFormat="1" x14ac:dyDescent="0.25">
      <c r="A34" s="94" t="s">
        <v>47</v>
      </c>
      <c r="B34" s="94"/>
      <c r="C34" s="85">
        <v>10640</v>
      </c>
      <c r="D34" s="98"/>
      <c r="E34" s="108">
        <f>'Kosten absolut'!BS33</f>
        <v>10004443</v>
      </c>
      <c r="F34" s="108"/>
      <c r="G34" s="108">
        <f>Kobe!BS33</f>
        <v>804201</v>
      </c>
      <c r="H34" s="85"/>
      <c r="I34" s="125">
        <f t="shared" si="0"/>
        <v>9200242</v>
      </c>
      <c r="J34" s="126"/>
      <c r="K34" s="123">
        <f t="shared" si="1"/>
        <v>864.68439849624065</v>
      </c>
      <c r="L34" s="123"/>
      <c r="M34" s="127">
        <v>255.69187098114762</v>
      </c>
      <c r="N34" s="123"/>
      <c r="O34" s="123">
        <f t="shared" si="2"/>
        <v>608.992527515093</v>
      </c>
      <c r="P34" s="97"/>
    </row>
    <row r="35" spans="1:16" s="95" customFormat="1" x14ac:dyDescent="0.25">
      <c r="A35" s="94" t="s">
        <v>48</v>
      </c>
      <c r="B35" s="94"/>
      <c r="C35" s="85">
        <v>18200</v>
      </c>
      <c r="D35" s="98"/>
      <c r="E35" s="108">
        <f>'Kosten absolut'!BS34</f>
        <v>23781066</v>
      </c>
      <c r="F35" s="108"/>
      <c r="G35" s="108">
        <f>Kobe!BS34</f>
        <v>1581469</v>
      </c>
      <c r="H35" s="85"/>
      <c r="I35" s="125">
        <f t="shared" si="0"/>
        <v>22199597</v>
      </c>
      <c r="J35" s="126"/>
      <c r="K35" s="123">
        <f t="shared" si="1"/>
        <v>1219.7580769230769</v>
      </c>
      <c r="L35" s="123"/>
      <c r="M35" s="127">
        <v>315.03282151326431</v>
      </c>
      <c r="N35" s="123"/>
      <c r="O35" s="123">
        <f t="shared" si="2"/>
        <v>904.72525540981269</v>
      </c>
      <c r="P35" s="97"/>
    </row>
    <row r="36" spans="1:16" s="95" customFormat="1" x14ac:dyDescent="0.25">
      <c r="A36" s="94" t="s">
        <v>49</v>
      </c>
      <c r="B36" s="94"/>
      <c r="C36" s="85">
        <v>4130</v>
      </c>
      <c r="D36" s="98"/>
      <c r="E36" s="108">
        <f>'Kosten absolut'!BS35</f>
        <v>4507663</v>
      </c>
      <c r="F36" s="108"/>
      <c r="G36" s="108">
        <f>Kobe!BS35</f>
        <v>319265</v>
      </c>
      <c r="H36" s="85"/>
      <c r="I36" s="125">
        <f t="shared" si="0"/>
        <v>4188398</v>
      </c>
      <c r="J36" s="126"/>
      <c r="K36" s="123">
        <f t="shared" si="1"/>
        <v>1014.1399515738499</v>
      </c>
      <c r="L36" s="123"/>
      <c r="M36" s="127">
        <v>254.42933709319669</v>
      </c>
      <c r="N36" s="123"/>
      <c r="O36" s="123">
        <f t="shared" si="2"/>
        <v>759.71061448065325</v>
      </c>
      <c r="P36" s="97"/>
    </row>
    <row r="37" spans="1:16" s="95" customFormat="1" x14ac:dyDescent="0.25">
      <c r="A37" s="95" t="s">
        <v>50</v>
      </c>
      <c r="C37" s="85">
        <f>SUM(C11:C36)</f>
        <v>376483</v>
      </c>
      <c r="D37" s="85"/>
      <c r="E37" s="108">
        <f>'Kosten absolut'!BS36</f>
        <v>354062086</v>
      </c>
      <c r="F37" s="85"/>
      <c r="G37" s="108">
        <f>Kobe!BS36</f>
        <v>28973992</v>
      </c>
      <c r="H37" s="85"/>
      <c r="I37" s="125">
        <f t="shared" si="0"/>
        <v>325088094</v>
      </c>
      <c r="J37" s="126"/>
      <c r="K37" s="123">
        <f t="shared" si="1"/>
        <v>863.48678160766883</v>
      </c>
      <c r="L37" s="127"/>
      <c r="M37" s="127">
        <v>237.62564805600238</v>
      </c>
      <c r="N37" s="127"/>
      <c r="O37" s="123">
        <f t="shared" si="2"/>
        <v>625.8611335516664</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S37"/>
  <sheetViews>
    <sheetView workbookViewId="0">
      <selection activeCell="A7" sqref="A7:IV7"/>
    </sheetView>
  </sheetViews>
  <sheetFormatPr baseColWidth="10" defaultColWidth="11.44140625" defaultRowHeight="13.2" x14ac:dyDescent="0.25"/>
  <cols>
    <col min="1" max="1" width="8.109375" style="46" customWidth="1"/>
    <col min="2" max="2" width="7.6640625" style="46" customWidth="1"/>
    <col min="3" max="3" width="10.109375" style="48" customWidth="1"/>
    <col min="4" max="4" width="2.5546875" style="48" customWidth="1"/>
    <col min="5" max="5" width="13.33203125" style="48" customWidth="1"/>
    <col min="6" max="6" width="3" style="48" customWidth="1"/>
    <col min="7" max="7" width="12.44140625" style="48" customWidth="1"/>
    <col min="8" max="8" width="3.44140625" style="48" customWidth="1"/>
    <col min="9" max="9" width="13" style="48" customWidth="1"/>
    <col min="10" max="10" width="2.44140625" style="48" customWidth="1"/>
    <col min="11" max="11" width="13.33203125" style="84" customWidth="1"/>
    <col min="12" max="12" width="2.88671875" style="44" customWidth="1"/>
    <col min="13" max="13" width="13.33203125" style="84" customWidth="1"/>
    <col min="14" max="14" width="2" style="45" customWidth="1"/>
    <col min="15" max="15" width="12.88671875" style="84" customWidth="1"/>
    <col min="16" max="16" width="4.33203125" style="46" customWidth="1"/>
    <col min="17" max="17" width="11.44140625" style="46"/>
    <col min="18" max="18" width="26.88671875" style="46"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87"/>
      <c r="N1" s="41"/>
      <c r="O1" s="28"/>
      <c r="P1" s="7" t="s">
        <v>187</v>
      </c>
    </row>
    <row r="2" spans="1:19" s="42" customFormat="1" x14ac:dyDescent="0.25">
      <c r="A2" s="37" t="s">
        <v>183</v>
      </c>
      <c r="B2" s="37"/>
      <c r="C2" s="38"/>
      <c r="D2" s="38"/>
      <c r="E2" s="39"/>
      <c r="F2" s="39"/>
      <c r="G2" s="39"/>
      <c r="H2" s="39"/>
      <c r="I2" s="39"/>
      <c r="J2" s="39"/>
      <c r="K2" s="87"/>
      <c r="L2" s="40"/>
      <c r="M2" s="87"/>
      <c r="N2" s="41"/>
      <c r="O2" s="28"/>
      <c r="P2" s="21"/>
    </row>
    <row r="3" spans="1:19" x14ac:dyDescent="0.25">
      <c r="A3" s="37" t="s">
        <v>219</v>
      </c>
      <c r="B3" s="37"/>
      <c r="C3" s="43"/>
      <c r="D3" s="43"/>
      <c r="E3" s="39"/>
      <c r="F3" s="39"/>
      <c r="G3" s="39"/>
      <c r="H3" s="39"/>
      <c r="I3" s="39"/>
      <c r="J3" s="39"/>
      <c r="S3" s="46"/>
    </row>
    <row r="4" spans="1:19" x14ac:dyDescent="0.25">
      <c r="A4" s="37" t="s">
        <v>174</v>
      </c>
      <c r="B4" s="37"/>
      <c r="C4" s="43"/>
      <c r="D4" s="43"/>
      <c r="E4" s="39"/>
      <c r="F4" s="39"/>
      <c r="G4" s="39"/>
      <c r="H4" s="39"/>
      <c r="I4" s="39"/>
      <c r="J4" s="39"/>
      <c r="S4" s="46"/>
    </row>
    <row r="5" spans="1:19" x14ac:dyDescent="0.25">
      <c r="S5" s="46"/>
    </row>
    <row r="6" spans="1:19" x14ac:dyDescent="0.25">
      <c r="B6" s="42"/>
      <c r="K6" s="88"/>
      <c r="L6" s="45"/>
      <c r="M6" s="88"/>
      <c r="O6" s="88"/>
      <c r="P6" s="48"/>
      <c r="S6" s="46"/>
    </row>
    <row r="7" spans="1:19" x14ac:dyDescent="0.25">
      <c r="A7" s="42" t="s">
        <v>2</v>
      </c>
      <c r="B7"/>
      <c r="C7" s="49" t="s">
        <v>57</v>
      </c>
      <c r="D7" s="49"/>
      <c r="E7" s="49" t="s">
        <v>53</v>
      </c>
      <c r="F7" s="49"/>
      <c r="G7" s="104" t="s">
        <v>184</v>
      </c>
      <c r="H7" s="49"/>
      <c r="I7" s="49" t="s">
        <v>56</v>
      </c>
      <c r="J7" s="49"/>
      <c r="K7" s="89" t="s">
        <v>58</v>
      </c>
      <c r="L7" s="51"/>
      <c r="M7" s="89" t="s">
        <v>58</v>
      </c>
      <c r="N7" s="51"/>
      <c r="O7" s="89" t="s">
        <v>59</v>
      </c>
      <c r="P7" s="49"/>
      <c r="S7" s="46"/>
    </row>
    <row r="8" spans="1:19" x14ac:dyDescent="0.25">
      <c r="C8" s="49" t="s">
        <v>89</v>
      </c>
      <c r="D8" s="49"/>
      <c r="E8" s="49" t="s">
        <v>89</v>
      </c>
      <c r="F8" s="49"/>
      <c r="G8" s="104" t="s">
        <v>89</v>
      </c>
      <c r="H8" s="49"/>
      <c r="I8" s="49" t="s">
        <v>89</v>
      </c>
      <c r="J8" s="49"/>
      <c r="K8" s="105" t="s">
        <v>90</v>
      </c>
      <c r="L8" s="52"/>
      <c r="M8" s="90" t="s">
        <v>60</v>
      </c>
      <c r="N8" s="51"/>
      <c r="O8" s="89" t="s">
        <v>90</v>
      </c>
      <c r="P8" s="50"/>
      <c r="S8" s="46"/>
    </row>
    <row r="9" spans="1:19" x14ac:dyDescent="0.25">
      <c r="E9" s="49" t="s">
        <v>55</v>
      </c>
      <c r="F9" s="49"/>
      <c r="G9" s="49" t="s">
        <v>55</v>
      </c>
      <c r="H9" s="49"/>
      <c r="I9" s="49" t="s">
        <v>55</v>
      </c>
      <c r="J9" s="49"/>
      <c r="K9" s="89" t="s">
        <v>55</v>
      </c>
      <c r="L9" s="51"/>
      <c r="M9" s="89" t="s">
        <v>55</v>
      </c>
      <c r="N9" s="51"/>
      <c r="O9" s="89" t="s">
        <v>55</v>
      </c>
      <c r="P9" s="49"/>
      <c r="S9" s="46"/>
    </row>
    <row r="10" spans="1:19" s="111" customFormat="1" x14ac:dyDescent="0.25">
      <c r="C10" s="116"/>
      <c r="D10" s="116"/>
      <c r="E10" s="116"/>
      <c r="G10" s="112"/>
      <c r="H10" s="113"/>
      <c r="I10" s="112"/>
      <c r="J10" s="113"/>
      <c r="K10" s="60"/>
      <c r="L10" s="114"/>
      <c r="N10" s="114"/>
      <c r="O10" s="115"/>
      <c r="P10" s="113"/>
    </row>
    <row r="11" spans="1:19" s="95" customFormat="1" x14ac:dyDescent="0.25">
      <c r="A11" s="94" t="s">
        <v>24</v>
      </c>
      <c r="B11" s="94"/>
      <c r="C11" s="85">
        <v>23584</v>
      </c>
      <c r="D11" s="98"/>
      <c r="E11" s="108">
        <f>'Kosten absolut'!BU10</f>
        <v>28238259</v>
      </c>
      <c r="F11" s="108"/>
      <c r="G11" s="108">
        <f>Kobe!BU10</f>
        <v>2053594</v>
      </c>
      <c r="H11" s="85"/>
      <c r="I11" s="125">
        <f>E11-G11</f>
        <v>26184665</v>
      </c>
      <c r="J11" s="126"/>
      <c r="K11" s="123">
        <f>I11/C11</f>
        <v>1110.2724304613298</v>
      </c>
      <c r="L11" s="123"/>
      <c r="M11" s="127">
        <v>227.51840537417607</v>
      </c>
      <c r="N11" s="123"/>
      <c r="O11" s="123">
        <f>K11-M11</f>
        <v>882.75402508715376</v>
      </c>
      <c r="P11" s="96"/>
      <c r="R11" s="145"/>
    </row>
    <row r="12" spans="1:19" s="95" customFormat="1" x14ac:dyDescent="0.25">
      <c r="A12" s="94" t="s">
        <v>25</v>
      </c>
      <c r="B12" s="94"/>
      <c r="C12" s="85">
        <v>22484</v>
      </c>
      <c r="D12" s="98"/>
      <c r="E12" s="108">
        <f>'Kosten absolut'!BU11</f>
        <v>25885107</v>
      </c>
      <c r="F12" s="108"/>
      <c r="G12" s="108">
        <f>Kobe!BU11</f>
        <v>1961505</v>
      </c>
      <c r="H12" s="85"/>
      <c r="I12" s="125">
        <f t="shared" ref="I12:I37" si="0">E12-G12</f>
        <v>23923602</v>
      </c>
      <c r="J12" s="126"/>
      <c r="K12" s="123">
        <f t="shared" ref="K12:K37" si="1">I12/C12</f>
        <v>1064.0278420209927</v>
      </c>
      <c r="L12" s="123"/>
      <c r="M12" s="127">
        <v>261.06626197401471</v>
      </c>
      <c r="N12" s="123"/>
      <c r="O12" s="123">
        <f t="shared" ref="O12:O37" si="2">K12-M12</f>
        <v>802.96158004697804</v>
      </c>
      <c r="P12" s="97"/>
    </row>
    <row r="13" spans="1:19" s="95" customFormat="1" x14ac:dyDescent="0.25">
      <c r="A13" s="94" t="s">
        <v>26</v>
      </c>
      <c r="B13" s="94"/>
      <c r="C13" s="85">
        <v>6609</v>
      </c>
      <c r="D13" s="98"/>
      <c r="E13" s="108">
        <f>'Kosten absolut'!BU12</f>
        <v>7098151</v>
      </c>
      <c r="F13" s="108"/>
      <c r="G13" s="108">
        <f>Kobe!BU12</f>
        <v>519912</v>
      </c>
      <c r="H13" s="85"/>
      <c r="I13" s="125">
        <f t="shared" si="0"/>
        <v>6578239</v>
      </c>
      <c r="J13" s="126"/>
      <c r="K13" s="123">
        <f t="shared" si="1"/>
        <v>995.345589347859</v>
      </c>
      <c r="L13" s="123"/>
      <c r="M13" s="127">
        <v>201.19142016497509</v>
      </c>
      <c r="N13" s="123"/>
      <c r="O13" s="123">
        <f t="shared" si="2"/>
        <v>794.15416918288395</v>
      </c>
      <c r="P13" s="97"/>
    </row>
    <row r="14" spans="1:19" s="95" customFormat="1" x14ac:dyDescent="0.25">
      <c r="A14" s="94" t="s">
        <v>27</v>
      </c>
      <c r="B14" s="94"/>
      <c r="C14" s="85">
        <v>1078</v>
      </c>
      <c r="D14" s="98"/>
      <c r="E14" s="108">
        <f>'Kosten absolut'!BU13</f>
        <v>1139198</v>
      </c>
      <c r="F14" s="108"/>
      <c r="G14" s="108">
        <f>Kobe!BU13</f>
        <v>84041</v>
      </c>
      <c r="H14" s="85"/>
      <c r="I14" s="125">
        <f t="shared" si="0"/>
        <v>1055157</v>
      </c>
      <c r="J14" s="126"/>
      <c r="K14" s="123">
        <f t="shared" si="1"/>
        <v>978.80983302411869</v>
      </c>
      <c r="L14" s="123"/>
      <c r="M14" s="127">
        <v>196.88180810162586</v>
      </c>
      <c r="N14" s="123"/>
      <c r="O14" s="123">
        <f t="shared" si="2"/>
        <v>781.9280249224928</v>
      </c>
      <c r="P14" s="97"/>
    </row>
    <row r="15" spans="1:19" s="95" customFormat="1" x14ac:dyDescent="0.25">
      <c r="A15" s="94" t="s">
        <v>28</v>
      </c>
      <c r="B15" s="94"/>
      <c r="C15" s="85">
        <v>1932</v>
      </c>
      <c r="D15" s="98"/>
      <c r="E15" s="108">
        <f>'Kosten absolut'!BU14</f>
        <v>2200157</v>
      </c>
      <c r="F15" s="108"/>
      <c r="G15" s="108">
        <f>Kobe!BU14</f>
        <v>159081</v>
      </c>
      <c r="H15" s="85"/>
      <c r="I15" s="125">
        <f t="shared" si="0"/>
        <v>2041076</v>
      </c>
      <c r="J15" s="126"/>
      <c r="K15" s="123">
        <f t="shared" si="1"/>
        <v>1056.4575569358178</v>
      </c>
      <c r="L15" s="123"/>
      <c r="M15" s="127">
        <v>195.98185553151399</v>
      </c>
      <c r="N15" s="123"/>
      <c r="O15" s="123">
        <f t="shared" si="2"/>
        <v>860.47570140430389</v>
      </c>
      <c r="P15" s="97"/>
    </row>
    <row r="16" spans="1:19" s="95" customFormat="1" x14ac:dyDescent="0.25">
      <c r="A16" s="94" t="s">
        <v>29</v>
      </c>
      <c r="B16" s="94"/>
      <c r="C16" s="85">
        <v>618</v>
      </c>
      <c r="D16" s="98"/>
      <c r="E16" s="108">
        <f>'Kosten absolut'!BU15</f>
        <v>618656</v>
      </c>
      <c r="F16" s="108"/>
      <c r="G16" s="108">
        <f>Kobe!BU15</f>
        <v>52831</v>
      </c>
      <c r="H16" s="85"/>
      <c r="I16" s="125">
        <f t="shared" si="0"/>
        <v>565825</v>
      </c>
      <c r="J16" s="126"/>
      <c r="K16" s="123">
        <f t="shared" si="1"/>
        <v>915.57443365695792</v>
      </c>
      <c r="L16" s="123"/>
      <c r="M16" s="127">
        <v>192.07759736840475</v>
      </c>
      <c r="N16" s="123"/>
      <c r="O16" s="123">
        <f t="shared" si="2"/>
        <v>723.49683628855314</v>
      </c>
      <c r="P16" s="97"/>
    </row>
    <row r="17" spans="1:16" s="95" customFormat="1" x14ac:dyDescent="0.25">
      <c r="A17" s="94" t="s">
        <v>30</v>
      </c>
      <c r="B17" s="94"/>
      <c r="C17" s="85">
        <v>634</v>
      </c>
      <c r="D17" s="98"/>
      <c r="E17" s="108">
        <f>'Kosten absolut'!BU16</f>
        <v>716000</v>
      </c>
      <c r="F17" s="108"/>
      <c r="G17" s="108">
        <f>Kobe!BU16</f>
        <v>48920</v>
      </c>
      <c r="H17" s="85"/>
      <c r="I17" s="125">
        <f t="shared" si="0"/>
        <v>667080</v>
      </c>
      <c r="J17" s="126"/>
      <c r="K17" s="123">
        <f t="shared" si="1"/>
        <v>1052.1766561514196</v>
      </c>
      <c r="L17" s="123"/>
      <c r="M17" s="127">
        <v>179.4601836330686</v>
      </c>
      <c r="N17" s="123"/>
      <c r="O17" s="123">
        <f t="shared" si="2"/>
        <v>872.716472518351</v>
      </c>
      <c r="P17" s="97"/>
    </row>
    <row r="18" spans="1:16" s="95" customFormat="1" x14ac:dyDescent="0.25">
      <c r="A18" s="94" t="s">
        <v>31</v>
      </c>
      <c r="B18" s="94"/>
      <c r="C18" s="85">
        <v>723</v>
      </c>
      <c r="D18" s="98"/>
      <c r="E18" s="108">
        <f>'Kosten absolut'!BU17</f>
        <v>571070</v>
      </c>
      <c r="F18" s="108"/>
      <c r="G18" s="108">
        <f>Kobe!BU17</f>
        <v>52895</v>
      </c>
      <c r="H18" s="85"/>
      <c r="I18" s="125">
        <f t="shared" si="0"/>
        <v>518175</v>
      </c>
      <c r="J18" s="126"/>
      <c r="K18" s="123">
        <f t="shared" si="1"/>
        <v>716.70124481327798</v>
      </c>
      <c r="L18" s="123"/>
      <c r="M18" s="127">
        <v>194.82178204275743</v>
      </c>
      <c r="N18" s="123"/>
      <c r="O18" s="123">
        <f t="shared" si="2"/>
        <v>521.8794627705206</v>
      </c>
      <c r="P18" s="97"/>
    </row>
    <row r="19" spans="1:16" s="95" customFormat="1" x14ac:dyDescent="0.25">
      <c r="A19" s="94" t="s">
        <v>32</v>
      </c>
      <c r="B19" s="94"/>
      <c r="C19" s="85">
        <v>1522</v>
      </c>
      <c r="D19" s="98"/>
      <c r="E19" s="108">
        <f>'Kosten absolut'!BU18</f>
        <v>1754262</v>
      </c>
      <c r="F19" s="108"/>
      <c r="G19" s="108">
        <f>Kobe!BU18</f>
        <v>128607</v>
      </c>
      <c r="H19" s="85"/>
      <c r="I19" s="125">
        <f t="shared" si="0"/>
        <v>1625655</v>
      </c>
      <c r="J19" s="126"/>
      <c r="K19" s="123">
        <f t="shared" si="1"/>
        <v>1068.1044678055191</v>
      </c>
      <c r="L19" s="123"/>
      <c r="M19" s="127">
        <v>193.28840267434069</v>
      </c>
      <c r="N19" s="123"/>
      <c r="O19" s="123">
        <f t="shared" si="2"/>
        <v>874.81606513117845</v>
      </c>
      <c r="P19" s="97"/>
    </row>
    <row r="20" spans="1:16" s="95" customFormat="1" x14ac:dyDescent="0.25">
      <c r="A20" s="94" t="s">
        <v>33</v>
      </c>
      <c r="B20" s="94"/>
      <c r="C20" s="85">
        <v>3542</v>
      </c>
      <c r="D20" s="98"/>
      <c r="E20" s="108">
        <f>'Kosten absolut'!BU19</f>
        <v>4557260</v>
      </c>
      <c r="F20" s="108"/>
      <c r="G20" s="108">
        <f>Kobe!BU19</f>
        <v>305695</v>
      </c>
      <c r="H20" s="85"/>
      <c r="I20" s="125">
        <f t="shared" si="0"/>
        <v>4251565</v>
      </c>
      <c r="J20" s="126"/>
      <c r="K20" s="123">
        <f t="shared" si="1"/>
        <v>1200.3289102202145</v>
      </c>
      <c r="L20" s="123"/>
      <c r="M20" s="127">
        <v>226.89977583303562</v>
      </c>
      <c r="N20" s="123"/>
      <c r="O20" s="123">
        <f t="shared" si="2"/>
        <v>973.42913438717892</v>
      </c>
      <c r="P20" s="97"/>
    </row>
    <row r="21" spans="1:16" s="95" customFormat="1" x14ac:dyDescent="0.25">
      <c r="A21" s="94" t="s">
        <v>34</v>
      </c>
      <c r="B21" s="94"/>
      <c r="C21" s="85">
        <v>4828</v>
      </c>
      <c r="D21" s="98"/>
      <c r="E21" s="108">
        <f>'Kosten absolut'!BU20</f>
        <v>5330776</v>
      </c>
      <c r="F21" s="108"/>
      <c r="G21" s="108">
        <f>Kobe!BU20</f>
        <v>425280</v>
      </c>
      <c r="H21" s="85"/>
      <c r="I21" s="125">
        <f t="shared" si="0"/>
        <v>4905496</v>
      </c>
      <c r="J21" s="126"/>
      <c r="K21" s="123">
        <f t="shared" si="1"/>
        <v>1016.0513670256835</v>
      </c>
      <c r="L21" s="123"/>
      <c r="M21" s="127">
        <v>229.40441708157729</v>
      </c>
      <c r="N21" s="123"/>
      <c r="O21" s="123">
        <f t="shared" si="2"/>
        <v>786.64694994410615</v>
      </c>
      <c r="P21" s="97"/>
    </row>
    <row r="22" spans="1:16" s="95" customFormat="1" x14ac:dyDescent="0.25">
      <c r="A22" s="94" t="s">
        <v>35</v>
      </c>
      <c r="B22" s="94"/>
      <c r="C22" s="85">
        <v>5275</v>
      </c>
      <c r="D22" s="98"/>
      <c r="E22" s="108">
        <f>'Kosten absolut'!BU21</f>
        <v>7754196</v>
      </c>
      <c r="F22" s="108"/>
      <c r="G22" s="108">
        <f>Kobe!BU21</f>
        <v>525466</v>
      </c>
      <c r="H22" s="85"/>
      <c r="I22" s="125">
        <f t="shared" si="0"/>
        <v>7228730</v>
      </c>
      <c r="J22" s="126"/>
      <c r="K22" s="123">
        <f t="shared" si="1"/>
        <v>1370.3753554502371</v>
      </c>
      <c r="L22" s="123"/>
      <c r="M22" s="127">
        <v>327.13457403376202</v>
      </c>
      <c r="N22" s="123"/>
      <c r="O22" s="123">
        <f t="shared" si="2"/>
        <v>1043.2407814164751</v>
      </c>
      <c r="P22" s="97"/>
    </row>
    <row r="23" spans="1:16" s="95" customFormat="1" x14ac:dyDescent="0.25">
      <c r="A23" s="94" t="s">
        <v>36</v>
      </c>
      <c r="B23" s="94"/>
      <c r="C23" s="85">
        <v>5021</v>
      </c>
      <c r="D23" s="98"/>
      <c r="E23" s="108">
        <f>'Kosten absolut'!BU22</f>
        <v>5474354</v>
      </c>
      <c r="F23" s="108"/>
      <c r="G23" s="108">
        <f>Kobe!BU22</f>
        <v>443834</v>
      </c>
      <c r="H23" s="85"/>
      <c r="I23" s="125">
        <f t="shared" si="0"/>
        <v>5030520</v>
      </c>
      <c r="J23" s="126"/>
      <c r="K23" s="123">
        <f t="shared" si="1"/>
        <v>1001.8960366460865</v>
      </c>
      <c r="L23" s="123"/>
      <c r="M23" s="127">
        <v>243.03264566803776</v>
      </c>
      <c r="N23" s="123"/>
      <c r="O23" s="123">
        <f t="shared" si="2"/>
        <v>758.86339097804876</v>
      </c>
      <c r="P23" s="97"/>
    </row>
    <row r="24" spans="1:16" s="95" customFormat="1" x14ac:dyDescent="0.25">
      <c r="A24" s="94" t="s">
        <v>37</v>
      </c>
      <c r="B24" s="94"/>
      <c r="C24" s="85">
        <v>1654</v>
      </c>
      <c r="D24" s="98"/>
      <c r="E24" s="108">
        <f>'Kosten absolut'!BU23</f>
        <v>1631908</v>
      </c>
      <c r="F24" s="108"/>
      <c r="G24" s="108">
        <f>Kobe!BU23</f>
        <v>139054</v>
      </c>
      <c r="H24" s="85"/>
      <c r="I24" s="125">
        <f t="shared" si="0"/>
        <v>1492854</v>
      </c>
      <c r="J24" s="126"/>
      <c r="K24" s="123">
        <f t="shared" si="1"/>
        <v>902.57194679564691</v>
      </c>
      <c r="L24" s="123"/>
      <c r="M24" s="127">
        <v>221.19453368998342</v>
      </c>
      <c r="N24" s="123"/>
      <c r="O24" s="123">
        <f t="shared" si="2"/>
        <v>681.37741310566344</v>
      </c>
      <c r="P24" s="97"/>
    </row>
    <row r="25" spans="1:16" s="95" customFormat="1" x14ac:dyDescent="0.25">
      <c r="A25" s="94" t="s">
        <v>38</v>
      </c>
      <c r="B25" s="94"/>
      <c r="C25" s="85">
        <v>1287</v>
      </c>
      <c r="D25" s="98"/>
      <c r="E25" s="108">
        <f>'Kosten absolut'!BU24</f>
        <v>1159482</v>
      </c>
      <c r="F25" s="108"/>
      <c r="G25" s="108">
        <f>Kobe!BU24</f>
        <v>103806</v>
      </c>
      <c r="H25" s="85"/>
      <c r="I25" s="125">
        <f t="shared" si="0"/>
        <v>1055676</v>
      </c>
      <c r="J25" s="126"/>
      <c r="K25" s="123">
        <f t="shared" si="1"/>
        <v>820.26107226107229</v>
      </c>
      <c r="L25" s="123"/>
      <c r="M25" s="127">
        <v>180.87768235656205</v>
      </c>
      <c r="N25" s="123"/>
      <c r="O25" s="123">
        <f t="shared" si="2"/>
        <v>639.3833899045103</v>
      </c>
      <c r="P25" s="97"/>
    </row>
    <row r="26" spans="1:16" s="95" customFormat="1" x14ac:dyDescent="0.25">
      <c r="A26" s="94" t="s">
        <v>39</v>
      </c>
      <c r="B26" s="94"/>
      <c r="C26" s="85">
        <v>331</v>
      </c>
      <c r="D26" s="98"/>
      <c r="E26" s="108">
        <f>'Kosten absolut'!BU25</f>
        <v>249665</v>
      </c>
      <c r="F26" s="108"/>
      <c r="G26" s="108">
        <f>Kobe!BU25</f>
        <v>26136</v>
      </c>
      <c r="H26" s="85"/>
      <c r="I26" s="125">
        <f t="shared" si="0"/>
        <v>223529</v>
      </c>
      <c r="J26" s="126"/>
      <c r="K26" s="123">
        <f t="shared" si="1"/>
        <v>675.3141993957704</v>
      </c>
      <c r="L26" s="123"/>
      <c r="M26" s="127">
        <v>154.40533662208787</v>
      </c>
      <c r="N26" s="123"/>
      <c r="O26" s="123">
        <f t="shared" si="2"/>
        <v>520.90886277368259</v>
      </c>
      <c r="P26" s="97"/>
    </row>
    <row r="27" spans="1:16" s="95" customFormat="1" x14ac:dyDescent="0.25">
      <c r="A27" s="94" t="s">
        <v>40</v>
      </c>
      <c r="B27" s="94"/>
      <c r="C27" s="85">
        <v>8170</v>
      </c>
      <c r="D27" s="98"/>
      <c r="E27" s="108">
        <f>'Kosten absolut'!BU26</f>
        <v>7897490</v>
      </c>
      <c r="F27" s="108"/>
      <c r="G27" s="108">
        <f>Kobe!BU26</f>
        <v>669775</v>
      </c>
      <c r="H27" s="85"/>
      <c r="I27" s="125">
        <f t="shared" si="0"/>
        <v>7227715</v>
      </c>
      <c r="J27" s="126"/>
      <c r="K27" s="123">
        <f t="shared" si="1"/>
        <v>884.66523867809053</v>
      </c>
      <c r="L27" s="123"/>
      <c r="M27" s="127">
        <v>193.71739349680968</v>
      </c>
      <c r="N27" s="123"/>
      <c r="O27" s="123">
        <f t="shared" si="2"/>
        <v>690.94784518128085</v>
      </c>
      <c r="P27" s="97"/>
    </row>
    <row r="28" spans="1:16" s="95" customFormat="1" x14ac:dyDescent="0.25">
      <c r="A28" s="94" t="s">
        <v>41</v>
      </c>
      <c r="B28" s="94"/>
      <c r="C28" s="85">
        <v>3704</v>
      </c>
      <c r="D28" s="98"/>
      <c r="E28" s="108">
        <f>'Kosten absolut'!BU27</f>
        <v>4051635</v>
      </c>
      <c r="F28" s="108"/>
      <c r="G28" s="108">
        <f>Kobe!BU27</f>
        <v>300702</v>
      </c>
      <c r="H28" s="85"/>
      <c r="I28" s="125">
        <f t="shared" si="0"/>
        <v>3750933</v>
      </c>
      <c r="J28" s="126"/>
      <c r="K28" s="123">
        <f t="shared" si="1"/>
        <v>1012.6708963282938</v>
      </c>
      <c r="L28" s="123"/>
      <c r="M28" s="127">
        <v>202.97828802721017</v>
      </c>
      <c r="N28" s="123"/>
      <c r="O28" s="123">
        <f t="shared" si="2"/>
        <v>809.69260830108362</v>
      </c>
      <c r="P28" s="97"/>
    </row>
    <row r="29" spans="1:16" s="95" customFormat="1" x14ac:dyDescent="0.25">
      <c r="A29" s="94" t="s">
        <v>42</v>
      </c>
      <c r="B29" s="94"/>
      <c r="C29" s="85">
        <v>7885</v>
      </c>
      <c r="D29" s="98"/>
      <c r="E29" s="108">
        <f>'Kosten absolut'!BU28</f>
        <v>7819274</v>
      </c>
      <c r="F29" s="108"/>
      <c r="G29" s="108">
        <f>Kobe!BU28</f>
        <v>623613</v>
      </c>
      <c r="H29" s="85"/>
      <c r="I29" s="125">
        <f t="shared" si="0"/>
        <v>7195661</v>
      </c>
      <c r="J29" s="126"/>
      <c r="K29" s="123">
        <f t="shared" si="1"/>
        <v>912.57590361445784</v>
      </c>
      <c r="L29" s="123"/>
      <c r="M29" s="127">
        <v>209.39909570727622</v>
      </c>
      <c r="N29" s="123"/>
      <c r="O29" s="123">
        <f t="shared" si="2"/>
        <v>703.17680790718168</v>
      </c>
      <c r="P29" s="97"/>
    </row>
    <row r="30" spans="1:16" s="95" customFormat="1" x14ac:dyDescent="0.25">
      <c r="A30" s="94" t="s">
        <v>43</v>
      </c>
      <c r="B30" s="94"/>
      <c r="C30" s="85">
        <v>4504</v>
      </c>
      <c r="D30" s="98"/>
      <c r="E30" s="108">
        <f>'Kosten absolut'!BU29</f>
        <v>4585865</v>
      </c>
      <c r="F30" s="108"/>
      <c r="G30" s="108">
        <f>Kobe!BU29</f>
        <v>363020</v>
      </c>
      <c r="H30" s="85"/>
      <c r="I30" s="125">
        <f t="shared" si="0"/>
        <v>4222845</v>
      </c>
      <c r="J30" s="126"/>
      <c r="K30" s="123">
        <f t="shared" si="1"/>
        <v>937.57659857904082</v>
      </c>
      <c r="L30" s="123"/>
      <c r="M30" s="127">
        <v>201.63754339313749</v>
      </c>
      <c r="N30" s="123"/>
      <c r="O30" s="123">
        <f t="shared" si="2"/>
        <v>735.93905518590327</v>
      </c>
      <c r="P30" s="97"/>
    </row>
    <row r="31" spans="1:16" s="95" customFormat="1" x14ac:dyDescent="0.25">
      <c r="A31" s="94" t="s">
        <v>44</v>
      </c>
      <c r="B31" s="94"/>
      <c r="C31" s="85">
        <v>7841</v>
      </c>
      <c r="D31" s="98"/>
      <c r="E31" s="108">
        <f>'Kosten absolut'!BU30</f>
        <v>10073569</v>
      </c>
      <c r="F31" s="108"/>
      <c r="G31" s="108">
        <f>Kobe!BU30</f>
        <v>684029</v>
      </c>
      <c r="H31" s="85"/>
      <c r="I31" s="125">
        <f t="shared" si="0"/>
        <v>9389540</v>
      </c>
      <c r="J31" s="126"/>
      <c r="K31" s="123">
        <f t="shared" si="1"/>
        <v>1197.4926667516897</v>
      </c>
      <c r="L31" s="123"/>
      <c r="M31" s="127">
        <v>275.95750827317556</v>
      </c>
      <c r="N31" s="123"/>
      <c r="O31" s="123">
        <f t="shared" si="2"/>
        <v>921.53515847851418</v>
      </c>
      <c r="P31" s="97"/>
    </row>
    <row r="32" spans="1:16" s="95" customFormat="1" x14ac:dyDescent="0.25">
      <c r="A32" s="94" t="s">
        <v>45</v>
      </c>
      <c r="B32" s="94"/>
      <c r="C32" s="85">
        <v>12212</v>
      </c>
      <c r="D32" s="98"/>
      <c r="E32" s="108">
        <f>'Kosten absolut'!BU31</f>
        <v>17831631</v>
      </c>
      <c r="F32" s="108"/>
      <c r="G32" s="108">
        <f>Kobe!BU31</f>
        <v>1150838</v>
      </c>
      <c r="H32" s="85"/>
      <c r="I32" s="125">
        <f t="shared" si="0"/>
        <v>16680793</v>
      </c>
      <c r="J32" s="126"/>
      <c r="K32" s="123">
        <f t="shared" si="1"/>
        <v>1365.9345725515886</v>
      </c>
      <c r="L32" s="123"/>
      <c r="M32" s="127">
        <v>274.26870123787285</v>
      </c>
      <c r="N32" s="123"/>
      <c r="O32" s="123">
        <f t="shared" si="2"/>
        <v>1091.6658713137158</v>
      </c>
      <c r="P32" s="97"/>
    </row>
    <row r="33" spans="1:16" s="95" customFormat="1" x14ac:dyDescent="0.25">
      <c r="A33" s="94" t="s">
        <v>46</v>
      </c>
      <c r="B33" s="94"/>
      <c r="C33" s="85">
        <v>4700</v>
      </c>
      <c r="D33" s="98"/>
      <c r="E33" s="108">
        <f>'Kosten absolut'!BU32</f>
        <v>5306875</v>
      </c>
      <c r="F33" s="108"/>
      <c r="G33" s="108">
        <f>Kobe!BU32</f>
        <v>389087</v>
      </c>
      <c r="H33" s="85"/>
      <c r="I33" s="125">
        <f t="shared" si="0"/>
        <v>4917788</v>
      </c>
      <c r="J33" s="126"/>
      <c r="K33" s="123">
        <f t="shared" si="1"/>
        <v>1046.3378723404255</v>
      </c>
      <c r="L33" s="123"/>
      <c r="M33" s="127">
        <v>215.60181916223522</v>
      </c>
      <c r="N33" s="123"/>
      <c r="O33" s="123">
        <f t="shared" si="2"/>
        <v>830.73605317819033</v>
      </c>
      <c r="P33" s="97"/>
    </row>
    <row r="34" spans="1:16" s="95" customFormat="1" x14ac:dyDescent="0.25">
      <c r="A34" s="94" t="s">
        <v>47</v>
      </c>
      <c r="B34" s="94"/>
      <c r="C34" s="85">
        <v>3310</v>
      </c>
      <c r="D34" s="98"/>
      <c r="E34" s="108">
        <f>'Kosten absolut'!BU33</f>
        <v>4743067</v>
      </c>
      <c r="F34" s="108"/>
      <c r="G34" s="108">
        <f>Kobe!BU33</f>
        <v>320400</v>
      </c>
      <c r="H34" s="85"/>
      <c r="I34" s="125">
        <f t="shared" si="0"/>
        <v>4422667</v>
      </c>
      <c r="J34" s="126"/>
      <c r="K34" s="123">
        <f t="shared" si="1"/>
        <v>1336.1531722054381</v>
      </c>
      <c r="L34" s="123"/>
      <c r="M34" s="127">
        <v>255.69187098114762</v>
      </c>
      <c r="N34" s="123"/>
      <c r="O34" s="123">
        <f t="shared" si="2"/>
        <v>1080.4613012242905</v>
      </c>
      <c r="P34" s="97"/>
    </row>
    <row r="35" spans="1:16" s="95" customFormat="1" x14ac:dyDescent="0.25">
      <c r="A35" s="94" t="s">
        <v>48</v>
      </c>
      <c r="B35" s="94"/>
      <c r="C35" s="85">
        <v>7603</v>
      </c>
      <c r="D35" s="98"/>
      <c r="E35" s="108">
        <f>'Kosten absolut'!BU34</f>
        <v>13786104</v>
      </c>
      <c r="F35" s="108"/>
      <c r="G35" s="108">
        <f>Kobe!BU34</f>
        <v>739344</v>
      </c>
      <c r="H35" s="85"/>
      <c r="I35" s="125">
        <f t="shared" si="0"/>
        <v>13046760</v>
      </c>
      <c r="J35" s="126"/>
      <c r="K35" s="123">
        <f t="shared" si="1"/>
        <v>1716.0015783243457</v>
      </c>
      <c r="L35" s="123"/>
      <c r="M35" s="127">
        <v>315.03282151326431</v>
      </c>
      <c r="N35" s="123"/>
      <c r="O35" s="123">
        <f t="shared" si="2"/>
        <v>1400.9687568110814</v>
      </c>
      <c r="P35" s="97"/>
    </row>
    <row r="36" spans="1:16" s="95" customFormat="1" x14ac:dyDescent="0.25">
      <c r="A36" s="94" t="s">
        <v>49</v>
      </c>
      <c r="B36" s="94"/>
      <c r="C36" s="85">
        <v>1417</v>
      </c>
      <c r="D36" s="98"/>
      <c r="E36" s="108">
        <f>'Kosten absolut'!BU35</f>
        <v>1854008</v>
      </c>
      <c r="F36" s="108"/>
      <c r="G36" s="108">
        <f>Kobe!BU35</f>
        <v>115238</v>
      </c>
      <c r="H36" s="85"/>
      <c r="I36" s="125">
        <f t="shared" si="0"/>
        <v>1738770</v>
      </c>
      <c r="J36" s="126"/>
      <c r="K36" s="123">
        <f t="shared" si="1"/>
        <v>1227.0783345095272</v>
      </c>
      <c r="L36" s="123"/>
      <c r="M36" s="127">
        <v>254.42933709319669</v>
      </c>
      <c r="N36" s="123"/>
      <c r="O36" s="123">
        <f t="shared" si="2"/>
        <v>972.64899741633053</v>
      </c>
      <c r="P36" s="97"/>
    </row>
    <row r="37" spans="1:16" s="95" customFormat="1" x14ac:dyDescent="0.25">
      <c r="A37" s="95" t="s">
        <v>50</v>
      </c>
      <c r="C37" s="85">
        <f>SUM(C11:C36)</f>
        <v>142468</v>
      </c>
      <c r="D37" s="85"/>
      <c r="E37" s="108">
        <f>'Kosten absolut'!BU36</f>
        <v>172328019</v>
      </c>
      <c r="F37" s="85"/>
      <c r="G37" s="108">
        <f>Kobe!BU36</f>
        <v>12386703</v>
      </c>
      <c r="H37" s="85"/>
      <c r="I37" s="125">
        <f t="shared" si="0"/>
        <v>159941316</v>
      </c>
      <c r="J37" s="126"/>
      <c r="K37" s="123">
        <f t="shared" si="1"/>
        <v>1122.6473032540641</v>
      </c>
      <c r="L37" s="127"/>
      <c r="M37" s="127">
        <v>237.62564805600238</v>
      </c>
      <c r="N37" s="127"/>
      <c r="O37" s="123">
        <f t="shared" si="2"/>
        <v>885.02165519806181</v>
      </c>
    </row>
  </sheetData>
  <phoneticPr fontId="0" type="noConversion"/>
  <pageMargins left="0.78740157480314965" right="0.78740157480314965" top="0.72"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C225"/>
  <sheetViews>
    <sheetView topLeftCell="AA1" workbookViewId="0">
      <selection activeCell="B38" sqref="B38"/>
    </sheetView>
  </sheetViews>
  <sheetFormatPr baseColWidth="10" defaultColWidth="11.44140625" defaultRowHeight="13.2" x14ac:dyDescent="0.25"/>
  <cols>
    <col min="1" max="1" width="7.6640625" style="11" customWidth="1"/>
    <col min="2" max="2" width="12.88671875" style="9" customWidth="1"/>
    <col min="3" max="3" width="1.33203125" style="9" customWidth="1"/>
    <col min="4" max="4" width="12.6640625" style="9" customWidth="1"/>
    <col min="5" max="5" width="1.44140625" style="9" customWidth="1"/>
    <col min="6" max="6" width="11.88671875" style="9" bestFit="1" customWidth="1"/>
    <col min="7" max="7" width="1.5546875" style="9" customWidth="1"/>
    <col min="8" max="8" width="10.5546875" style="9" customWidth="1"/>
    <col min="9" max="9" width="1.88671875" style="9" customWidth="1"/>
    <col min="10" max="10" width="10.88671875" style="9" customWidth="1"/>
    <col min="11" max="11" width="1.88671875" style="9" customWidth="1"/>
    <col min="12" max="12" width="10.44140625" style="14" customWidth="1"/>
    <col min="13" max="13" width="1.44140625" style="14" customWidth="1"/>
    <col min="14" max="14" width="10.44140625" style="14" customWidth="1"/>
    <col min="15" max="15" width="1.44140625" style="14" customWidth="1"/>
    <col min="16" max="16" width="10.44140625" style="14" customWidth="1"/>
    <col min="17" max="17" width="1.44140625" style="14" customWidth="1"/>
    <col min="18" max="18" width="10.44140625" style="14" customWidth="1"/>
    <col min="19" max="19" width="1.44140625" style="14" customWidth="1"/>
    <col min="20" max="20" width="10.44140625" style="14" customWidth="1"/>
    <col min="21" max="21" width="1.44140625" style="14" customWidth="1"/>
    <col min="22" max="22" width="7.6640625" style="14" customWidth="1"/>
    <col min="23" max="23" width="10.44140625" style="14" customWidth="1"/>
    <col min="24" max="24" width="1.44140625" style="14" customWidth="1"/>
    <col min="25" max="25" width="10.44140625" style="14" customWidth="1"/>
    <col min="26" max="26" width="1.44140625" style="14" customWidth="1"/>
    <col min="27" max="27" width="10.44140625" style="14" customWidth="1"/>
    <col min="28" max="28" width="1.44140625" style="14" customWidth="1"/>
    <col min="29" max="29" width="10.44140625" style="14" customWidth="1"/>
    <col min="30" max="30" width="1.44140625" style="14" customWidth="1"/>
    <col min="31" max="31" width="10.44140625" style="14" customWidth="1"/>
    <col min="32" max="32" width="1.44140625" style="14" customWidth="1"/>
    <col min="33" max="33" width="11.88671875" style="14" bestFit="1" customWidth="1"/>
    <col min="34" max="34" width="1.44140625" style="14" customWidth="1"/>
    <col min="35" max="35" width="11.88671875" style="14" bestFit="1" customWidth="1"/>
    <col min="36" max="36" width="1.44140625" style="14" customWidth="1"/>
    <col min="37" max="37" width="11.88671875" style="14" bestFit="1" customWidth="1"/>
    <col min="38" max="38" width="1.44140625" style="14" customWidth="1"/>
    <col min="39" max="39" width="10.44140625" style="14" customWidth="1"/>
    <col min="40" max="40" width="1.44140625" style="14" customWidth="1"/>
    <col min="41" max="41" width="10.44140625" style="14" customWidth="1"/>
    <col min="42" max="42" width="1.44140625" style="14" customWidth="1"/>
    <col min="43" max="43" width="11.6640625" style="11" customWidth="1"/>
    <col min="44" max="44" width="11" style="14" customWidth="1"/>
    <col min="45" max="45" width="1.44140625" style="14" customWidth="1"/>
    <col min="46" max="46" width="11" style="14" customWidth="1"/>
    <col min="47" max="47" width="1.44140625" style="14" customWidth="1"/>
    <col min="48" max="48" width="11" style="14" customWidth="1"/>
    <col min="49" max="49" width="1.44140625" style="14" customWidth="1"/>
    <col min="50" max="50" width="11" style="14" customWidth="1"/>
    <col min="51" max="51" width="1.44140625" style="14" customWidth="1"/>
    <col min="52" max="52" width="11" style="14" customWidth="1"/>
    <col min="53" max="53" width="1.44140625" style="14" customWidth="1"/>
    <col min="54" max="54" width="11" style="14" customWidth="1"/>
    <col min="55" max="55" width="1.44140625" style="14" customWidth="1"/>
    <col min="56" max="56" width="11" style="14" customWidth="1"/>
    <col min="57" max="57" width="1.44140625" style="14" customWidth="1"/>
    <col min="58" max="58" width="11" style="14" customWidth="1"/>
    <col min="59" max="59" width="1.44140625" style="14" customWidth="1"/>
    <col min="60" max="60" width="11" style="14" customWidth="1"/>
    <col min="61" max="61" width="1.44140625" style="14" customWidth="1"/>
    <col min="62" max="62" width="11.33203125" style="11" customWidth="1"/>
    <col min="63" max="63" width="10.44140625" style="14" customWidth="1"/>
    <col min="64" max="64" width="1.44140625" style="14" customWidth="1"/>
    <col min="65" max="65" width="10.44140625" style="14" customWidth="1"/>
    <col min="66" max="66" width="1.44140625" style="14" customWidth="1"/>
    <col min="67" max="67" width="10.44140625" style="14" customWidth="1"/>
    <col min="68" max="68" width="1.44140625" style="14" customWidth="1"/>
    <col min="69" max="69" width="10.44140625" style="14" customWidth="1"/>
    <col min="70" max="70" width="1.44140625" style="14" customWidth="1"/>
    <col min="71" max="71" width="10.44140625" style="14" customWidth="1"/>
    <col min="72" max="72" width="1.44140625" style="14" customWidth="1"/>
    <col min="73" max="73" width="10.44140625" style="14" customWidth="1"/>
    <col min="74" max="74" width="1.44140625" style="14" customWidth="1"/>
    <col min="75" max="75" width="12.88671875" style="11" bestFit="1" customWidth="1"/>
    <col min="76" max="16384" width="11.44140625" style="11"/>
  </cols>
  <sheetData>
    <row r="1" spans="1:81" s="10" customFormat="1" x14ac:dyDescent="0.25">
      <c r="A1" s="10" t="s">
        <v>186</v>
      </c>
      <c r="B1" s="7"/>
      <c r="C1" s="7"/>
      <c r="D1" s="7"/>
      <c r="E1" s="7"/>
      <c r="F1" s="7"/>
      <c r="G1" s="7"/>
      <c r="H1" s="7"/>
      <c r="I1" s="7"/>
      <c r="J1" s="7"/>
      <c r="K1" s="7"/>
      <c r="L1" s="11"/>
      <c r="M1" s="11"/>
      <c r="N1" s="11"/>
      <c r="O1" s="11"/>
      <c r="P1" s="11"/>
      <c r="Q1" s="11"/>
      <c r="S1" s="11"/>
      <c r="U1" s="7" t="s">
        <v>187</v>
      </c>
      <c r="V1" s="11"/>
      <c r="W1" s="11"/>
      <c r="X1" s="11"/>
      <c r="Y1" s="11"/>
      <c r="Z1" s="11"/>
      <c r="AA1" s="11"/>
      <c r="AB1" s="11"/>
      <c r="AC1" s="11"/>
      <c r="AD1" s="11"/>
      <c r="AE1" s="11"/>
      <c r="AF1" s="11"/>
      <c r="AG1" s="11"/>
      <c r="AH1" s="11"/>
      <c r="AI1" s="11"/>
      <c r="AJ1" s="11"/>
      <c r="AK1" s="11"/>
      <c r="AL1" s="11"/>
      <c r="AM1" s="11"/>
      <c r="AN1" s="11"/>
      <c r="AO1" s="11"/>
      <c r="AP1" s="11"/>
      <c r="AR1" s="11"/>
      <c r="AS1" s="11"/>
      <c r="AT1" s="11"/>
      <c r="AU1" s="11"/>
      <c r="AV1" s="11"/>
      <c r="AW1" s="11"/>
      <c r="AX1" s="11"/>
      <c r="AY1" s="11"/>
      <c r="AZ1" s="11"/>
      <c r="BA1" s="11"/>
      <c r="BB1" s="11"/>
      <c r="BC1" s="11"/>
      <c r="BD1" s="11"/>
      <c r="BE1" s="11"/>
      <c r="BF1" s="11"/>
      <c r="BG1" s="11"/>
      <c r="BH1" s="11"/>
      <c r="BI1" s="11"/>
      <c r="BK1" s="11"/>
      <c r="BL1" s="11"/>
      <c r="BM1" s="11"/>
      <c r="BN1" s="11"/>
      <c r="BO1" s="11"/>
      <c r="BP1" s="11"/>
      <c r="BQ1" s="11"/>
      <c r="BR1" s="11"/>
      <c r="BS1" s="11"/>
      <c r="BT1" s="11"/>
      <c r="BU1" s="11"/>
      <c r="BV1" s="11"/>
    </row>
    <row r="2" spans="1:81" s="10" customFormat="1" x14ac:dyDescent="0.25">
      <c r="A2" s="10" t="s">
        <v>178</v>
      </c>
      <c r="B2" s="7"/>
      <c r="C2" s="7"/>
      <c r="D2" s="7"/>
      <c r="E2" s="7"/>
      <c r="F2" s="7"/>
      <c r="G2" s="7"/>
      <c r="H2" s="7"/>
      <c r="I2" s="7"/>
      <c r="J2" s="7"/>
      <c r="K2" s="7"/>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R2" s="20"/>
      <c r="AS2" s="20"/>
      <c r="AT2" s="20"/>
      <c r="AU2" s="20"/>
      <c r="AV2" s="20"/>
      <c r="AW2" s="20"/>
      <c r="AX2" s="20"/>
      <c r="AY2" s="20"/>
      <c r="AZ2" s="20"/>
      <c r="BA2" s="20"/>
      <c r="BB2" s="20"/>
      <c r="BC2" s="20"/>
      <c r="BD2" s="20"/>
      <c r="BE2" s="20"/>
      <c r="BF2" s="20"/>
      <c r="BG2" s="20"/>
      <c r="BH2" s="20"/>
      <c r="BI2" s="20"/>
      <c r="BK2" s="20"/>
      <c r="BL2" s="20"/>
      <c r="BM2" s="20"/>
      <c r="BN2" s="20"/>
      <c r="BO2" s="20"/>
      <c r="BP2" s="20"/>
      <c r="BQ2" s="20"/>
      <c r="BR2" s="20"/>
      <c r="BS2" s="20"/>
      <c r="BT2" s="20"/>
      <c r="BU2" s="20"/>
      <c r="BV2" s="20"/>
    </row>
    <row r="3" spans="1:81" s="10" customFormat="1" x14ac:dyDescent="0.25">
      <c r="A3" s="10" t="s">
        <v>51</v>
      </c>
      <c r="B3" s="7"/>
      <c r="C3" s="7"/>
      <c r="D3" s="7"/>
      <c r="E3" s="7"/>
      <c r="F3" s="7"/>
      <c r="G3" s="7"/>
      <c r="H3" s="7"/>
      <c r="I3" s="7"/>
      <c r="J3" s="7"/>
      <c r="K3" s="7"/>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R3" s="20"/>
      <c r="AS3" s="20"/>
      <c r="AT3" s="20"/>
      <c r="AU3" s="20"/>
      <c r="AV3" s="20"/>
      <c r="AW3" s="20"/>
      <c r="AX3" s="20"/>
      <c r="AY3" s="20"/>
      <c r="AZ3" s="20"/>
      <c r="BA3" s="20"/>
      <c r="BB3" s="20"/>
      <c r="BC3" s="20"/>
      <c r="BD3" s="20"/>
      <c r="BE3" s="20"/>
      <c r="BF3" s="20"/>
      <c r="BG3" s="20"/>
      <c r="BH3" s="20"/>
      <c r="BI3" s="20"/>
      <c r="BK3" s="20"/>
      <c r="BL3" s="20"/>
      <c r="BM3" s="20"/>
      <c r="BN3" s="20"/>
      <c r="BO3" s="20"/>
      <c r="BP3" s="20"/>
      <c r="BQ3" s="20"/>
      <c r="BR3" s="20"/>
      <c r="BS3" s="20"/>
      <c r="BT3" s="20"/>
      <c r="BU3" s="20"/>
      <c r="BV3" s="20"/>
    </row>
    <row r="4" spans="1:81" s="10" customFormat="1" x14ac:dyDescent="0.25">
      <c r="A4" s="10" t="s">
        <v>176</v>
      </c>
      <c r="B4" s="7"/>
      <c r="C4" s="7"/>
      <c r="D4" s="7"/>
      <c r="E4" s="7"/>
      <c r="F4" s="128"/>
      <c r="G4" s="7"/>
      <c r="H4" s="7"/>
      <c r="I4" s="7"/>
      <c r="J4" s="7"/>
      <c r="K4" s="7"/>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R4" s="20"/>
      <c r="AS4" s="20"/>
      <c r="AT4" s="20"/>
      <c r="AU4" s="20"/>
      <c r="AV4" s="20"/>
      <c r="AW4" s="20"/>
      <c r="AX4" s="20"/>
      <c r="AY4" s="20"/>
      <c r="AZ4" s="20"/>
      <c r="BA4" s="20"/>
      <c r="BB4" s="20"/>
      <c r="BC4" s="20"/>
      <c r="BD4" s="20"/>
      <c r="BE4" s="20"/>
      <c r="BF4" s="20"/>
      <c r="BG4" s="20"/>
      <c r="BH4" s="20"/>
      <c r="BI4" s="20"/>
      <c r="BK4" s="20"/>
      <c r="BL4" s="20"/>
      <c r="BM4" s="20"/>
      <c r="BN4" s="20"/>
      <c r="BO4" s="20"/>
      <c r="BP4" s="20"/>
      <c r="BQ4" s="20"/>
      <c r="BR4" s="20"/>
      <c r="BS4" s="20"/>
      <c r="BT4" s="20"/>
      <c r="BU4" s="20"/>
      <c r="BV4" s="20"/>
    </row>
    <row r="5" spans="1:81" s="10" customFormat="1" x14ac:dyDescent="0.25">
      <c r="B5" s="7"/>
      <c r="C5" s="7"/>
      <c r="D5" s="7"/>
      <c r="E5" s="7"/>
      <c r="F5" s="7"/>
      <c r="G5" s="7"/>
      <c r="H5" s="7"/>
      <c r="I5" s="7"/>
      <c r="J5" s="7"/>
      <c r="K5" s="7"/>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R5" s="20"/>
      <c r="AS5" s="20"/>
      <c r="AT5" s="20"/>
      <c r="AU5" s="20"/>
      <c r="AV5" s="20"/>
      <c r="AW5" s="20"/>
      <c r="AX5" s="20"/>
      <c r="AY5" s="20"/>
      <c r="AZ5" s="20"/>
      <c r="BA5" s="20"/>
      <c r="BB5" s="20"/>
      <c r="BC5" s="20"/>
      <c r="BD5" s="20"/>
      <c r="BE5" s="20"/>
      <c r="BF5" s="20"/>
      <c r="BG5" s="20"/>
      <c r="BH5" s="20"/>
      <c r="BI5" s="20"/>
      <c r="BK5" s="20"/>
      <c r="BL5" s="20"/>
      <c r="BM5" s="20"/>
      <c r="BN5" s="20"/>
      <c r="BO5" s="20"/>
      <c r="BP5" s="20"/>
      <c r="BQ5" s="20"/>
      <c r="BR5" s="20"/>
      <c r="BS5" s="20"/>
      <c r="BT5" s="20"/>
      <c r="BU5" s="20"/>
      <c r="BV5" s="20"/>
    </row>
    <row r="6" spans="1:81" s="36" customFormat="1" x14ac:dyDescent="0.25">
      <c r="A6" s="36" t="s">
        <v>2</v>
      </c>
      <c r="B6" s="35" t="s">
        <v>3</v>
      </c>
      <c r="C6" s="35"/>
      <c r="D6" s="35" t="s">
        <v>4</v>
      </c>
      <c r="E6" s="35"/>
      <c r="F6" s="154" t="s">
        <v>91</v>
      </c>
      <c r="G6" s="154"/>
      <c r="H6" s="154" t="s">
        <v>5</v>
      </c>
      <c r="I6" s="154"/>
      <c r="J6" s="154" t="s">
        <v>5</v>
      </c>
      <c r="K6" s="154"/>
      <c r="L6" s="35" t="s">
        <v>109</v>
      </c>
      <c r="M6" s="35"/>
      <c r="N6" s="35" t="s">
        <v>110</v>
      </c>
      <c r="O6" s="35"/>
      <c r="P6" s="35" t="s">
        <v>111</v>
      </c>
      <c r="Q6" s="35"/>
      <c r="R6" s="35" t="s">
        <v>112</v>
      </c>
      <c r="S6" s="35"/>
      <c r="T6" s="35" t="s">
        <v>113</v>
      </c>
      <c r="U6" s="35"/>
      <c r="V6" s="36" t="s">
        <v>2</v>
      </c>
      <c r="W6" s="35" t="s">
        <v>114</v>
      </c>
      <c r="X6" s="35"/>
      <c r="Y6" s="35" t="s">
        <v>115</v>
      </c>
      <c r="Z6" s="35"/>
      <c r="AA6" s="35" t="s">
        <v>116</v>
      </c>
      <c r="AB6" s="35"/>
      <c r="AC6" s="35" t="s">
        <v>117</v>
      </c>
      <c r="AD6" s="35"/>
      <c r="AE6" s="35" t="s">
        <v>118</v>
      </c>
      <c r="AF6" s="35"/>
      <c r="AG6" s="35" t="s">
        <v>119</v>
      </c>
      <c r="AH6" s="35"/>
      <c r="AI6" s="35" t="s">
        <v>120</v>
      </c>
      <c r="AJ6" s="35"/>
      <c r="AK6" s="35" t="s">
        <v>121</v>
      </c>
      <c r="AL6" s="35"/>
      <c r="AM6" s="35" t="s">
        <v>122</v>
      </c>
      <c r="AN6" s="35"/>
      <c r="AO6" s="35" t="s">
        <v>123</v>
      </c>
      <c r="AP6" s="35"/>
      <c r="AQ6" s="36" t="s">
        <v>2</v>
      </c>
      <c r="AR6" s="35" t="s">
        <v>124</v>
      </c>
      <c r="AS6" s="35"/>
      <c r="AT6" s="35" t="s">
        <v>125</v>
      </c>
      <c r="AU6" s="35"/>
      <c r="AV6" s="35" t="s">
        <v>126</v>
      </c>
      <c r="AW6" s="35"/>
      <c r="AX6" s="35" t="s">
        <v>127</v>
      </c>
      <c r="AY6" s="35"/>
      <c r="AZ6" s="35" t="s">
        <v>128</v>
      </c>
      <c r="BA6" s="35"/>
      <c r="BB6" s="35" t="s">
        <v>129</v>
      </c>
      <c r="BC6" s="35"/>
      <c r="BD6" s="35" t="s">
        <v>130</v>
      </c>
      <c r="BE6" s="35"/>
      <c r="BF6" s="35" t="s">
        <v>131</v>
      </c>
      <c r="BG6" s="35"/>
      <c r="BH6" s="35" t="s">
        <v>132</v>
      </c>
      <c r="BI6" s="35"/>
      <c r="BJ6" s="36" t="s">
        <v>2</v>
      </c>
      <c r="BK6" s="35" t="s">
        <v>133</v>
      </c>
      <c r="BL6" s="35"/>
      <c r="BM6" s="35" t="s">
        <v>134</v>
      </c>
      <c r="BN6" s="35"/>
      <c r="BO6" s="35" t="s">
        <v>135</v>
      </c>
      <c r="BP6" s="35"/>
      <c r="BQ6" s="35" t="s">
        <v>136</v>
      </c>
      <c r="BR6" s="35"/>
      <c r="BS6" s="35" t="s">
        <v>137</v>
      </c>
      <c r="BT6" s="35"/>
      <c r="BU6" s="35" t="s">
        <v>138</v>
      </c>
      <c r="BV6" s="35"/>
    </row>
    <row r="7" spans="1:81" x14ac:dyDescent="0.25">
      <c r="B7" s="72" t="s">
        <v>54</v>
      </c>
      <c r="C7" s="18"/>
      <c r="D7" s="18" t="s">
        <v>7</v>
      </c>
      <c r="E7" s="18"/>
      <c r="F7" s="157" t="s">
        <v>8</v>
      </c>
      <c r="G7" s="157"/>
      <c r="H7" s="157" t="s">
        <v>92</v>
      </c>
      <c r="I7" s="157"/>
      <c r="J7" s="157" t="s">
        <v>93</v>
      </c>
      <c r="K7" s="157"/>
      <c r="L7" s="18" t="s">
        <v>94</v>
      </c>
      <c r="M7" s="18"/>
      <c r="N7" s="18" t="s">
        <v>95</v>
      </c>
      <c r="O7" s="18"/>
      <c r="P7" s="18" t="s">
        <v>96</v>
      </c>
      <c r="Q7" s="18"/>
      <c r="R7" s="18" t="s">
        <v>97</v>
      </c>
      <c r="S7" s="18"/>
      <c r="T7" s="18" t="s">
        <v>98</v>
      </c>
      <c r="U7" s="18"/>
      <c r="V7" s="11"/>
      <c r="W7" s="18" t="s">
        <v>99</v>
      </c>
      <c r="X7" s="18"/>
      <c r="Y7" s="18" t="s">
        <v>100</v>
      </c>
      <c r="Z7" s="18"/>
      <c r="AA7" s="18" t="s">
        <v>101</v>
      </c>
      <c r="AB7" s="18"/>
      <c r="AC7" s="18" t="s">
        <v>102</v>
      </c>
      <c r="AD7" s="18"/>
      <c r="AE7" s="18" t="s">
        <v>103</v>
      </c>
      <c r="AF7" s="18"/>
      <c r="AG7" s="18" t="s">
        <v>104</v>
      </c>
      <c r="AH7" s="18"/>
      <c r="AI7" s="18" t="s">
        <v>105</v>
      </c>
      <c r="AJ7" s="18"/>
      <c r="AK7" s="18" t="s">
        <v>106</v>
      </c>
      <c r="AL7" s="18"/>
      <c r="AM7" s="18" t="s">
        <v>107</v>
      </c>
      <c r="AN7" s="18"/>
      <c r="AO7" s="18" t="s">
        <v>108</v>
      </c>
      <c r="AP7" s="18"/>
      <c r="AR7" s="18" t="s">
        <v>9</v>
      </c>
      <c r="AS7" s="18"/>
      <c r="AT7" s="18" t="s">
        <v>10</v>
      </c>
      <c r="AU7" s="18"/>
      <c r="AV7" s="18" t="s">
        <v>11</v>
      </c>
      <c r="AW7" s="18"/>
      <c r="AX7" s="18" t="s">
        <v>12</v>
      </c>
      <c r="AY7" s="18"/>
      <c r="AZ7" s="18" t="s">
        <v>13</v>
      </c>
      <c r="BA7" s="18"/>
      <c r="BB7" s="18" t="s">
        <v>14</v>
      </c>
      <c r="BC7" s="18"/>
      <c r="BD7" s="18" t="s">
        <v>15</v>
      </c>
      <c r="BE7" s="18"/>
      <c r="BF7" s="18" t="s">
        <v>16</v>
      </c>
      <c r="BG7" s="18"/>
      <c r="BH7" s="18" t="s">
        <v>17</v>
      </c>
      <c r="BI7" s="18"/>
      <c r="BK7" s="18" t="s">
        <v>18</v>
      </c>
      <c r="BL7" s="18"/>
      <c r="BM7" s="18" t="s">
        <v>19</v>
      </c>
      <c r="BN7" s="18"/>
      <c r="BO7" s="18" t="s">
        <v>20</v>
      </c>
      <c r="BP7" s="18"/>
      <c r="BQ7" s="18" t="s">
        <v>21</v>
      </c>
      <c r="BR7" s="18"/>
      <c r="BS7" s="18" t="s">
        <v>22</v>
      </c>
      <c r="BT7" s="18"/>
      <c r="BU7" s="18" t="s">
        <v>23</v>
      </c>
      <c r="BV7" s="18"/>
    </row>
    <row r="8" spans="1:81" x14ac:dyDescent="0.25">
      <c r="B8" s="18" t="s">
        <v>55</v>
      </c>
      <c r="C8" s="18"/>
      <c r="D8" s="18" t="s">
        <v>55</v>
      </c>
      <c r="E8" s="18"/>
      <c r="F8" s="157" t="s">
        <v>55</v>
      </c>
      <c r="G8" s="157"/>
      <c r="H8" s="157" t="s">
        <v>55</v>
      </c>
      <c r="I8" s="157"/>
      <c r="J8" s="157" t="s">
        <v>55</v>
      </c>
      <c r="K8" s="157"/>
      <c r="L8" s="18" t="s">
        <v>55</v>
      </c>
      <c r="M8" s="18"/>
      <c r="N8" s="18" t="s">
        <v>55</v>
      </c>
      <c r="O8" s="18"/>
      <c r="P8" s="18" t="s">
        <v>55</v>
      </c>
      <c r="Q8" s="18"/>
      <c r="R8" s="18" t="s">
        <v>55</v>
      </c>
      <c r="S8" s="18"/>
      <c r="T8" s="18" t="s">
        <v>55</v>
      </c>
      <c r="U8" s="18"/>
      <c r="V8" s="11"/>
      <c r="W8" s="18" t="s">
        <v>55</v>
      </c>
      <c r="X8" s="18"/>
      <c r="Y8" s="18" t="s">
        <v>55</v>
      </c>
      <c r="Z8" s="18"/>
      <c r="AA8" s="18" t="s">
        <v>55</v>
      </c>
      <c r="AB8" s="18"/>
      <c r="AC8" s="18" t="s">
        <v>55</v>
      </c>
      <c r="AD8" s="18"/>
      <c r="AE8" s="18" t="s">
        <v>55</v>
      </c>
      <c r="AF8" s="18"/>
      <c r="AG8" s="18" t="s">
        <v>55</v>
      </c>
      <c r="AH8" s="18"/>
      <c r="AI8" s="18" t="s">
        <v>55</v>
      </c>
      <c r="AJ8" s="18"/>
      <c r="AK8" s="18" t="s">
        <v>55</v>
      </c>
      <c r="AL8" s="18"/>
      <c r="AM8" s="18" t="s">
        <v>55</v>
      </c>
      <c r="AN8" s="18"/>
      <c r="AO8" s="18" t="s">
        <v>55</v>
      </c>
      <c r="AP8" s="18"/>
      <c r="AR8" s="18" t="s">
        <v>55</v>
      </c>
      <c r="AS8" s="18"/>
      <c r="AT8" s="18" t="s">
        <v>55</v>
      </c>
      <c r="AU8" s="18"/>
      <c r="AV8" s="18" t="s">
        <v>55</v>
      </c>
      <c r="AW8" s="18"/>
      <c r="AX8" s="18" t="s">
        <v>55</v>
      </c>
      <c r="AY8" s="18"/>
      <c r="AZ8" s="18" t="s">
        <v>55</v>
      </c>
      <c r="BA8" s="18"/>
      <c r="BB8" s="18" t="s">
        <v>55</v>
      </c>
      <c r="BC8" s="18"/>
      <c r="BD8" s="18" t="s">
        <v>55</v>
      </c>
      <c r="BE8" s="18"/>
      <c r="BF8" s="18" t="s">
        <v>55</v>
      </c>
      <c r="BG8" s="18"/>
      <c r="BH8" s="18" t="s">
        <v>55</v>
      </c>
      <c r="BI8" s="18"/>
      <c r="BJ8" s="14"/>
      <c r="BK8" s="18" t="s">
        <v>55</v>
      </c>
      <c r="BL8" s="18"/>
      <c r="BM8" s="18" t="s">
        <v>55</v>
      </c>
      <c r="BN8" s="18"/>
      <c r="BO8" s="18" t="s">
        <v>55</v>
      </c>
      <c r="BP8" s="18"/>
      <c r="BQ8" s="18" t="s">
        <v>55</v>
      </c>
      <c r="BR8" s="18"/>
      <c r="BS8" s="18" t="s">
        <v>55</v>
      </c>
      <c r="BT8" s="18"/>
      <c r="BU8" s="18" t="s">
        <v>55</v>
      </c>
      <c r="BV8" s="18"/>
    </row>
    <row r="9" spans="1:81" ht="12.75" customHeight="1" x14ac:dyDescent="0.25">
      <c r="B9" s="55"/>
      <c r="C9" s="2"/>
      <c r="D9" s="55"/>
      <c r="E9" s="2"/>
      <c r="F9" s="55"/>
      <c r="G9" s="2"/>
      <c r="H9" s="55"/>
      <c r="I9" s="2"/>
      <c r="J9" s="55"/>
      <c r="K9" s="2"/>
      <c r="L9" s="99"/>
      <c r="M9" s="4"/>
      <c r="N9" s="107"/>
      <c r="O9" s="4"/>
      <c r="P9" s="99"/>
      <c r="Q9" s="4"/>
      <c r="R9" s="99"/>
      <c r="S9" s="4"/>
      <c r="T9" s="107"/>
      <c r="U9" s="4"/>
      <c r="V9" s="11"/>
      <c r="W9" s="99"/>
      <c r="X9" s="4"/>
      <c r="Y9" s="99"/>
      <c r="Z9" s="4"/>
      <c r="AA9" s="99"/>
      <c r="AB9" s="4"/>
      <c r="AC9" s="99"/>
      <c r="AD9" s="4"/>
      <c r="AE9" s="99"/>
      <c r="AF9" s="4"/>
      <c r="AG9" s="99"/>
      <c r="AH9" s="4"/>
      <c r="AI9" s="99"/>
      <c r="AJ9" s="4"/>
      <c r="AK9" s="99"/>
      <c r="AL9" s="4"/>
      <c r="AM9" s="99"/>
      <c r="AN9" s="4"/>
      <c r="AO9" s="99"/>
      <c r="AP9" s="4"/>
      <c r="AR9" s="99"/>
      <c r="AS9" s="4"/>
      <c r="AT9" s="99"/>
      <c r="AU9" s="4"/>
      <c r="AV9" s="99"/>
      <c r="AW9" s="4"/>
      <c r="AX9" s="99"/>
      <c r="AY9" s="4"/>
      <c r="AZ9" s="99"/>
      <c r="BA9" s="4"/>
      <c r="BB9" s="99"/>
      <c r="BC9" s="4"/>
      <c r="BD9" s="99"/>
      <c r="BE9" s="4"/>
      <c r="BF9" s="99"/>
      <c r="BG9" s="4"/>
      <c r="BH9" s="99"/>
      <c r="BI9" s="4"/>
      <c r="BJ9" s="5"/>
      <c r="BK9" s="99"/>
      <c r="BL9" s="4"/>
      <c r="BM9" s="99"/>
      <c r="BN9" s="4"/>
      <c r="BO9" s="99"/>
      <c r="BP9" s="4"/>
      <c r="BQ9" s="99"/>
      <c r="BR9" s="4"/>
      <c r="BS9" s="99"/>
      <c r="BT9" s="4"/>
      <c r="BU9" s="99"/>
      <c r="BV9" s="4"/>
    </row>
    <row r="10" spans="1:81" s="5" customFormat="1" x14ac:dyDescent="0.25">
      <c r="A10" s="5" t="s">
        <v>24</v>
      </c>
      <c r="B10" s="99">
        <v>3633811811</v>
      </c>
      <c r="C10" s="76"/>
      <c r="D10" s="99">
        <v>3407163239</v>
      </c>
      <c r="E10" s="77"/>
      <c r="F10" s="99">
        <v>226648572</v>
      </c>
      <c r="G10" s="78"/>
      <c r="H10" s="99">
        <v>107606283</v>
      </c>
      <c r="I10" s="78"/>
      <c r="J10" s="99">
        <v>119042289</v>
      </c>
      <c r="K10" s="78"/>
      <c r="L10" s="99">
        <v>78259207</v>
      </c>
      <c r="M10" s="4"/>
      <c r="N10" s="99">
        <v>88491508</v>
      </c>
      <c r="O10" s="4"/>
      <c r="P10" s="99">
        <v>115571245</v>
      </c>
      <c r="Q10" s="4"/>
      <c r="R10" s="99">
        <v>129658466</v>
      </c>
      <c r="S10" s="4"/>
      <c r="T10" s="99">
        <v>128381785</v>
      </c>
      <c r="U10" s="4"/>
      <c r="V10" s="5" t="s">
        <v>24</v>
      </c>
      <c r="W10" s="99">
        <v>126052324</v>
      </c>
      <c r="X10" s="4"/>
      <c r="Y10" s="99">
        <v>133786502</v>
      </c>
      <c r="Z10" s="4"/>
      <c r="AA10" s="99">
        <v>141779046</v>
      </c>
      <c r="AB10" s="4"/>
      <c r="AC10" s="99">
        <v>160287166</v>
      </c>
      <c r="AD10" s="4"/>
      <c r="AE10" s="99">
        <v>151306967</v>
      </c>
      <c r="AF10" s="4"/>
      <c r="AG10" s="99">
        <v>166640761</v>
      </c>
      <c r="AH10" s="4"/>
      <c r="AI10" s="99">
        <v>182876422</v>
      </c>
      <c r="AJ10" s="4"/>
      <c r="AK10" s="99">
        <v>182571245</v>
      </c>
      <c r="AL10" s="4"/>
      <c r="AM10" s="99">
        <v>136796738</v>
      </c>
      <c r="AN10" s="4"/>
      <c r="AO10" s="99">
        <v>106718315</v>
      </c>
      <c r="AP10" s="4"/>
      <c r="AQ10" s="5" t="s">
        <v>24</v>
      </c>
      <c r="AR10" s="99">
        <v>44653358</v>
      </c>
      <c r="AS10" s="4"/>
      <c r="AT10" s="99">
        <v>43550848</v>
      </c>
      <c r="AU10" s="4"/>
      <c r="AV10" s="99">
        <v>58449683</v>
      </c>
      <c r="AW10" s="4"/>
      <c r="AX10" s="99">
        <v>80540969</v>
      </c>
      <c r="AY10" s="4"/>
      <c r="AZ10" s="99">
        <v>99067718</v>
      </c>
      <c r="BA10" s="4"/>
      <c r="BB10" s="99">
        <v>101070984</v>
      </c>
      <c r="BC10" s="4"/>
      <c r="BD10" s="99">
        <v>104850603</v>
      </c>
      <c r="BE10" s="4"/>
      <c r="BF10" s="99">
        <v>121510787</v>
      </c>
      <c r="BG10" s="4"/>
      <c r="BH10" s="99">
        <v>143084641</v>
      </c>
      <c r="BI10" s="4"/>
      <c r="BJ10" s="3" t="s">
        <v>24</v>
      </c>
      <c r="BK10" s="99">
        <v>134580858</v>
      </c>
      <c r="BL10" s="4"/>
      <c r="BM10" s="99">
        <v>133538180</v>
      </c>
      <c r="BN10" s="4"/>
      <c r="BO10" s="99">
        <v>129808950</v>
      </c>
      <c r="BP10" s="4"/>
      <c r="BQ10" s="99">
        <v>98796679</v>
      </c>
      <c r="BR10" s="4"/>
      <c r="BS10" s="99">
        <v>56243025</v>
      </c>
      <c r="BT10" s="4"/>
      <c r="BU10" s="99">
        <v>28238259</v>
      </c>
      <c r="BV10" s="4"/>
      <c r="BW10" s="79"/>
      <c r="BX10" s="79"/>
      <c r="BY10" s="79"/>
      <c r="BZ10" s="79"/>
      <c r="CA10" s="79"/>
      <c r="CB10" s="79"/>
      <c r="CC10" s="79"/>
    </row>
    <row r="11" spans="1:81" s="5" customFormat="1" x14ac:dyDescent="0.25">
      <c r="A11" s="5" t="s">
        <v>25</v>
      </c>
      <c r="B11" s="99">
        <v>2973216179</v>
      </c>
      <c r="C11" s="76"/>
      <c r="D11" s="99">
        <v>2829049526</v>
      </c>
      <c r="E11" s="77"/>
      <c r="F11" s="99">
        <v>144166653</v>
      </c>
      <c r="G11" s="78"/>
      <c r="H11" s="99">
        <v>69206777</v>
      </c>
      <c r="I11" s="78"/>
      <c r="J11" s="99">
        <v>74959876</v>
      </c>
      <c r="K11" s="78"/>
      <c r="L11" s="99">
        <v>59886044</v>
      </c>
      <c r="M11" s="4"/>
      <c r="N11" s="99">
        <v>64730580</v>
      </c>
      <c r="O11" s="4"/>
      <c r="P11" s="99">
        <v>78904352</v>
      </c>
      <c r="Q11" s="4"/>
      <c r="R11" s="99">
        <v>88529661</v>
      </c>
      <c r="S11" s="4"/>
      <c r="T11" s="99">
        <v>91639786</v>
      </c>
      <c r="U11" s="78"/>
      <c r="V11" s="5" t="s">
        <v>25</v>
      </c>
      <c r="W11" s="99">
        <v>98105080</v>
      </c>
      <c r="X11" s="4"/>
      <c r="Y11" s="99">
        <v>108335287</v>
      </c>
      <c r="Z11" s="4"/>
      <c r="AA11" s="99">
        <v>118218476</v>
      </c>
      <c r="AB11" s="4"/>
      <c r="AC11" s="99">
        <v>133193988</v>
      </c>
      <c r="AD11" s="4"/>
      <c r="AE11" s="99">
        <v>125202047</v>
      </c>
      <c r="AF11" s="4"/>
      <c r="AG11" s="99">
        <v>146868649</v>
      </c>
      <c r="AH11" s="4"/>
      <c r="AI11" s="99">
        <v>160113220</v>
      </c>
      <c r="AJ11" s="4"/>
      <c r="AK11" s="99">
        <v>165952632</v>
      </c>
      <c r="AL11" s="4"/>
      <c r="AM11" s="99">
        <v>132947541</v>
      </c>
      <c r="AN11" s="4"/>
      <c r="AO11" s="99">
        <v>91469672</v>
      </c>
      <c r="AP11" s="4"/>
      <c r="AQ11" s="5" t="s">
        <v>25</v>
      </c>
      <c r="AR11" s="99">
        <v>35484967</v>
      </c>
      <c r="AS11" s="4"/>
      <c r="AT11" s="99">
        <v>29116273</v>
      </c>
      <c r="AU11" s="4"/>
      <c r="AV11" s="99">
        <v>34781883</v>
      </c>
      <c r="AW11" s="4"/>
      <c r="AX11" s="99">
        <v>50370238</v>
      </c>
      <c r="AY11" s="4"/>
      <c r="AZ11" s="99">
        <v>67266430</v>
      </c>
      <c r="BA11" s="4"/>
      <c r="BB11" s="99">
        <v>75916019</v>
      </c>
      <c r="BC11" s="4"/>
      <c r="BD11" s="99">
        <v>88987883</v>
      </c>
      <c r="BE11" s="4"/>
      <c r="BF11" s="99">
        <v>111218656</v>
      </c>
      <c r="BG11" s="4"/>
      <c r="BH11" s="99">
        <v>132066950</v>
      </c>
      <c r="BI11" s="78"/>
      <c r="BJ11" s="3" t="s">
        <v>25</v>
      </c>
      <c r="BK11" s="99">
        <v>119409278</v>
      </c>
      <c r="BL11" s="4"/>
      <c r="BM11" s="99">
        <v>127593849</v>
      </c>
      <c r="BN11" s="4"/>
      <c r="BO11" s="99">
        <v>116336697</v>
      </c>
      <c r="BP11" s="4"/>
      <c r="BQ11" s="99">
        <v>94125316</v>
      </c>
      <c r="BR11" s="4"/>
      <c r="BS11" s="99">
        <v>56392965</v>
      </c>
      <c r="BT11" s="78"/>
      <c r="BU11" s="99">
        <v>25885107</v>
      </c>
      <c r="BV11" s="78"/>
      <c r="BW11" s="79"/>
      <c r="BX11" s="79"/>
      <c r="BY11" s="79"/>
      <c r="BZ11" s="79"/>
      <c r="CA11" s="79"/>
      <c r="CB11" s="79"/>
      <c r="CC11" s="79"/>
    </row>
    <row r="12" spans="1:81" s="5" customFormat="1" x14ac:dyDescent="0.25">
      <c r="A12" s="5" t="s">
        <v>26</v>
      </c>
      <c r="B12" s="99">
        <v>864072615</v>
      </c>
      <c r="C12" s="76"/>
      <c r="D12" s="99">
        <v>812931828</v>
      </c>
      <c r="E12" s="77"/>
      <c r="F12" s="99">
        <v>51140787</v>
      </c>
      <c r="G12" s="78"/>
      <c r="H12" s="99">
        <v>24327242</v>
      </c>
      <c r="I12" s="78"/>
      <c r="J12" s="99">
        <v>26813545</v>
      </c>
      <c r="K12" s="78"/>
      <c r="L12" s="99">
        <v>20911724</v>
      </c>
      <c r="M12" s="4"/>
      <c r="N12" s="99">
        <v>20498574</v>
      </c>
      <c r="O12" s="4"/>
      <c r="P12" s="99">
        <v>24714693</v>
      </c>
      <c r="Q12" s="4"/>
      <c r="R12" s="99">
        <v>26010515</v>
      </c>
      <c r="S12" s="4"/>
      <c r="T12" s="99">
        <v>28104457</v>
      </c>
      <c r="U12" s="78"/>
      <c r="V12" s="5" t="s">
        <v>26</v>
      </c>
      <c r="W12" s="99">
        <v>29867677</v>
      </c>
      <c r="X12" s="4"/>
      <c r="Y12" s="99">
        <v>29305710</v>
      </c>
      <c r="Z12" s="4"/>
      <c r="AA12" s="99">
        <v>29969583</v>
      </c>
      <c r="AB12" s="4"/>
      <c r="AC12" s="99">
        <v>35159773</v>
      </c>
      <c r="AD12" s="4"/>
      <c r="AE12" s="99">
        <v>35684961</v>
      </c>
      <c r="AF12" s="4"/>
      <c r="AG12" s="99">
        <v>42903772</v>
      </c>
      <c r="AH12" s="4"/>
      <c r="AI12" s="99">
        <v>45544880</v>
      </c>
      <c r="AJ12" s="4"/>
      <c r="AK12" s="99">
        <v>44500953</v>
      </c>
      <c r="AL12" s="4"/>
      <c r="AM12" s="99">
        <v>37190960</v>
      </c>
      <c r="AN12" s="4"/>
      <c r="AO12" s="99">
        <v>27102731</v>
      </c>
      <c r="AP12" s="4"/>
      <c r="AQ12" s="5" t="s">
        <v>26</v>
      </c>
      <c r="AR12" s="99">
        <v>11503532</v>
      </c>
      <c r="AS12" s="4"/>
      <c r="AT12" s="99">
        <v>9563971</v>
      </c>
      <c r="AU12" s="4"/>
      <c r="AV12" s="99">
        <v>12121273</v>
      </c>
      <c r="AW12" s="4"/>
      <c r="AX12" s="99">
        <v>14915135</v>
      </c>
      <c r="AY12" s="4"/>
      <c r="AZ12" s="99">
        <v>19590584</v>
      </c>
      <c r="BA12" s="4"/>
      <c r="BB12" s="99">
        <v>23584802</v>
      </c>
      <c r="BC12" s="4"/>
      <c r="BD12" s="99">
        <v>24798489</v>
      </c>
      <c r="BE12" s="4"/>
      <c r="BF12" s="99">
        <v>30779007</v>
      </c>
      <c r="BG12" s="4"/>
      <c r="BH12" s="99">
        <v>34966468</v>
      </c>
      <c r="BI12" s="78"/>
      <c r="BJ12" s="3" t="s">
        <v>26</v>
      </c>
      <c r="BK12" s="99">
        <v>33395501</v>
      </c>
      <c r="BL12" s="4"/>
      <c r="BM12" s="99">
        <v>37665491</v>
      </c>
      <c r="BN12" s="4"/>
      <c r="BO12" s="99">
        <v>34548588</v>
      </c>
      <c r="BP12" s="4"/>
      <c r="BQ12" s="99">
        <v>25720512</v>
      </c>
      <c r="BR12" s="4"/>
      <c r="BS12" s="99">
        <v>15209361</v>
      </c>
      <c r="BT12" s="78"/>
      <c r="BU12" s="99">
        <v>7098151</v>
      </c>
      <c r="BV12" s="78"/>
      <c r="BW12" s="79"/>
      <c r="BX12" s="79"/>
      <c r="BY12" s="79"/>
      <c r="BZ12" s="79"/>
      <c r="CA12" s="79"/>
      <c r="CB12" s="79"/>
      <c r="CC12" s="79"/>
    </row>
    <row r="13" spans="1:81" s="5" customFormat="1" x14ac:dyDescent="0.25">
      <c r="A13" s="5" t="s">
        <v>27</v>
      </c>
      <c r="B13" s="99">
        <v>83237688</v>
      </c>
      <c r="C13" s="76"/>
      <c r="D13" s="99">
        <v>77925284</v>
      </c>
      <c r="E13" s="77"/>
      <c r="F13" s="99">
        <v>5312404</v>
      </c>
      <c r="G13" s="78"/>
      <c r="H13" s="99">
        <v>2578496</v>
      </c>
      <c r="I13" s="78"/>
      <c r="J13" s="99">
        <v>2733908</v>
      </c>
      <c r="K13" s="78"/>
      <c r="L13" s="99">
        <v>1799431</v>
      </c>
      <c r="M13" s="4"/>
      <c r="N13" s="99">
        <v>1885541</v>
      </c>
      <c r="O13" s="4"/>
      <c r="P13" s="99">
        <v>1893446</v>
      </c>
      <c r="Q13" s="4"/>
      <c r="R13" s="99">
        <v>1993495</v>
      </c>
      <c r="S13" s="4"/>
      <c r="T13" s="99">
        <v>2054462</v>
      </c>
      <c r="U13" s="78"/>
      <c r="V13" s="5" t="s">
        <v>27</v>
      </c>
      <c r="W13" s="99">
        <v>2447074</v>
      </c>
      <c r="X13" s="4"/>
      <c r="Y13" s="99">
        <v>2202965</v>
      </c>
      <c r="Z13" s="4"/>
      <c r="AA13" s="99">
        <v>2935103</v>
      </c>
      <c r="AB13" s="4"/>
      <c r="AC13" s="99">
        <v>3334273</v>
      </c>
      <c r="AD13" s="4"/>
      <c r="AE13" s="99">
        <v>3415751</v>
      </c>
      <c r="AF13" s="4"/>
      <c r="AG13" s="99">
        <v>3693051</v>
      </c>
      <c r="AH13" s="4"/>
      <c r="AI13" s="99">
        <v>4358439</v>
      </c>
      <c r="AJ13" s="4"/>
      <c r="AK13" s="99">
        <v>4851647</v>
      </c>
      <c r="AL13" s="4"/>
      <c r="AM13" s="99">
        <v>4410526</v>
      </c>
      <c r="AN13" s="4"/>
      <c r="AO13" s="99">
        <v>2720452</v>
      </c>
      <c r="AP13" s="4"/>
      <c r="AQ13" s="5" t="s">
        <v>27</v>
      </c>
      <c r="AR13" s="99">
        <v>1134019</v>
      </c>
      <c r="AS13" s="4"/>
      <c r="AT13" s="99">
        <v>897059</v>
      </c>
      <c r="AU13" s="4"/>
      <c r="AV13" s="99">
        <v>756274</v>
      </c>
      <c r="AW13" s="4"/>
      <c r="AX13" s="99">
        <v>1264529</v>
      </c>
      <c r="AY13" s="4"/>
      <c r="AZ13" s="99">
        <v>1514638</v>
      </c>
      <c r="BA13" s="4"/>
      <c r="BB13" s="99">
        <v>2261641</v>
      </c>
      <c r="BC13" s="4"/>
      <c r="BD13" s="99">
        <v>2688685</v>
      </c>
      <c r="BE13" s="4"/>
      <c r="BF13" s="99">
        <v>3143623</v>
      </c>
      <c r="BG13" s="4"/>
      <c r="BH13" s="99">
        <v>3502864</v>
      </c>
      <c r="BI13" s="78"/>
      <c r="BJ13" s="3" t="s">
        <v>27</v>
      </c>
      <c r="BK13" s="99">
        <v>3326318</v>
      </c>
      <c r="BL13" s="4"/>
      <c r="BM13" s="99">
        <v>3479038</v>
      </c>
      <c r="BN13" s="4"/>
      <c r="BO13" s="99">
        <v>3378273</v>
      </c>
      <c r="BP13" s="4"/>
      <c r="BQ13" s="99">
        <v>3426681</v>
      </c>
      <c r="BR13" s="4"/>
      <c r="BS13" s="99">
        <v>2016788</v>
      </c>
      <c r="BT13" s="78"/>
      <c r="BU13" s="99">
        <v>1139198</v>
      </c>
      <c r="BV13" s="78"/>
      <c r="BW13" s="79"/>
      <c r="BX13" s="79"/>
      <c r="BY13" s="79"/>
      <c r="BZ13" s="79"/>
      <c r="CA13" s="79"/>
      <c r="CB13" s="79"/>
      <c r="CC13" s="79"/>
    </row>
    <row r="14" spans="1:81" s="5" customFormat="1" x14ac:dyDescent="0.25">
      <c r="A14" s="5" t="s">
        <v>28</v>
      </c>
      <c r="B14" s="99">
        <v>335986313</v>
      </c>
      <c r="C14" s="76"/>
      <c r="D14" s="99">
        <v>311059966</v>
      </c>
      <c r="E14" s="77"/>
      <c r="F14" s="99">
        <v>24926347</v>
      </c>
      <c r="G14" s="78"/>
      <c r="H14" s="99">
        <v>11840705</v>
      </c>
      <c r="I14" s="78"/>
      <c r="J14" s="99">
        <v>13085642</v>
      </c>
      <c r="K14" s="78"/>
      <c r="L14" s="99">
        <v>8042337</v>
      </c>
      <c r="M14" s="4"/>
      <c r="N14" s="99">
        <v>8462248</v>
      </c>
      <c r="O14" s="4"/>
      <c r="P14" s="99">
        <v>10068101</v>
      </c>
      <c r="Q14" s="4"/>
      <c r="R14" s="99">
        <v>11553930</v>
      </c>
      <c r="S14" s="4"/>
      <c r="T14" s="99">
        <v>11992695</v>
      </c>
      <c r="U14" s="78"/>
      <c r="V14" s="5" t="s">
        <v>28</v>
      </c>
      <c r="W14" s="99">
        <v>12088348</v>
      </c>
      <c r="X14" s="4"/>
      <c r="Y14" s="99">
        <v>11526618</v>
      </c>
      <c r="Z14" s="4"/>
      <c r="AA14" s="99">
        <v>12940866</v>
      </c>
      <c r="AB14" s="4"/>
      <c r="AC14" s="99">
        <v>13159634</v>
      </c>
      <c r="AD14" s="4"/>
      <c r="AE14" s="99">
        <v>12569862</v>
      </c>
      <c r="AF14" s="4"/>
      <c r="AG14" s="99">
        <v>14654394</v>
      </c>
      <c r="AH14" s="4"/>
      <c r="AI14" s="99">
        <v>15552963</v>
      </c>
      <c r="AJ14" s="4"/>
      <c r="AK14" s="99">
        <v>14800917</v>
      </c>
      <c r="AL14" s="4"/>
      <c r="AM14" s="99">
        <v>12247312</v>
      </c>
      <c r="AN14" s="4"/>
      <c r="AO14" s="99">
        <v>8720416</v>
      </c>
      <c r="AP14" s="4"/>
      <c r="AQ14" s="5" t="s">
        <v>28</v>
      </c>
      <c r="AR14" s="99">
        <v>5477274</v>
      </c>
      <c r="AS14" s="4"/>
      <c r="AT14" s="99">
        <v>3945084</v>
      </c>
      <c r="AU14" s="4"/>
      <c r="AV14" s="99">
        <v>4773662</v>
      </c>
      <c r="AW14" s="4"/>
      <c r="AX14" s="99">
        <v>6481685</v>
      </c>
      <c r="AY14" s="4"/>
      <c r="AZ14" s="99">
        <v>8831390</v>
      </c>
      <c r="BA14" s="4"/>
      <c r="BB14" s="99">
        <v>10174609</v>
      </c>
      <c r="BC14" s="4"/>
      <c r="BD14" s="99">
        <v>10515806</v>
      </c>
      <c r="BE14" s="4"/>
      <c r="BF14" s="99">
        <v>13895787</v>
      </c>
      <c r="BG14" s="4"/>
      <c r="BH14" s="99">
        <v>14911237</v>
      </c>
      <c r="BI14" s="78"/>
      <c r="BJ14" s="3" t="s">
        <v>28</v>
      </c>
      <c r="BK14" s="99">
        <v>13005207</v>
      </c>
      <c r="BL14" s="4"/>
      <c r="BM14" s="99">
        <v>12909975</v>
      </c>
      <c r="BN14" s="4"/>
      <c r="BO14" s="99">
        <v>11413224</v>
      </c>
      <c r="BP14" s="4"/>
      <c r="BQ14" s="99">
        <v>8847882</v>
      </c>
      <c r="BR14" s="4"/>
      <c r="BS14" s="99">
        <v>5296346</v>
      </c>
      <c r="BT14" s="78"/>
      <c r="BU14" s="99">
        <v>2200157</v>
      </c>
      <c r="BV14" s="78"/>
      <c r="BW14" s="79"/>
      <c r="BX14" s="79"/>
      <c r="BY14" s="79"/>
      <c r="BZ14" s="79"/>
      <c r="CA14" s="79"/>
      <c r="CB14" s="79"/>
      <c r="CC14" s="79"/>
    </row>
    <row r="15" spans="1:81" s="5" customFormat="1" x14ac:dyDescent="0.25">
      <c r="A15" s="5" t="s">
        <v>29</v>
      </c>
      <c r="B15" s="99">
        <v>79081348</v>
      </c>
      <c r="C15" s="76"/>
      <c r="D15" s="99">
        <v>73660534</v>
      </c>
      <c r="E15" s="77"/>
      <c r="F15" s="99">
        <v>5420814</v>
      </c>
      <c r="G15" s="78"/>
      <c r="H15" s="99">
        <v>2621934</v>
      </c>
      <c r="I15" s="78"/>
      <c r="J15" s="99">
        <v>2798880</v>
      </c>
      <c r="K15" s="78"/>
      <c r="L15" s="99">
        <v>1940133</v>
      </c>
      <c r="M15" s="4"/>
      <c r="N15" s="99">
        <v>2123320</v>
      </c>
      <c r="O15" s="4"/>
      <c r="P15" s="99">
        <v>2611491</v>
      </c>
      <c r="Q15" s="4"/>
      <c r="R15" s="99">
        <v>2389317</v>
      </c>
      <c r="S15" s="4"/>
      <c r="T15" s="99">
        <v>2713684</v>
      </c>
      <c r="U15" s="78"/>
      <c r="V15" s="5" t="s">
        <v>29</v>
      </c>
      <c r="W15" s="99">
        <v>2423440</v>
      </c>
      <c r="X15" s="4"/>
      <c r="Y15" s="99">
        <v>2970012</v>
      </c>
      <c r="Z15" s="4"/>
      <c r="AA15" s="99">
        <v>2938377</v>
      </c>
      <c r="AB15" s="4"/>
      <c r="AC15" s="99">
        <v>2635738</v>
      </c>
      <c r="AD15" s="4"/>
      <c r="AE15" s="99">
        <v>2887742</v>
      </c>
      <c r="AF15" s="4"/>
      <c r="AG15" s="99">
        <v>3940824</v>
      </c>
      <c r="AH15" s="4"/>
      <c r="AI15" s="99">
        <v>4063701</v>
      </c>
      <c r="AJ15" s="4"/>
      <c r="AK15" s="99">
        <v>4093459</v>
      </c>
      <c r="AL15" s="4"/>
      <c r="AM15" s="99">
        <v>2942153</v>
      </c>
      <c r="AN15" s="4"/>
      <c r="AO15" s="99">
        <v>2615972</v>
      </c>
      <c r="AP15" s="4"/>
      <c r="AQ15" s="5" t="s">
        <v>29</v>
      </c>
      <c r="AR15" s="99">
        <v>1105839</v>
      </c>
      <c r="AS15" s="4"/>
      <c r="AT15" s="99">
        <v>791268</v>
      </c>
      <c r="AU15" s="4"/>
      <c r="AV15" s="99">
        <v>1058030</v>
      </c>
      <c r="AW15" s="4"/>
      <c r="AX15" s="99">
        <v>1421050</v>
      </c>
      <c r="AY15" s="4"/>
      <c r="AZ15" s="99">
        <v>2272767</v>
      </c>
      <c r="BA15" s="4"/>
      <c r="BB15" s="99">
        <v>1955348</v>
      </c>
      <c r="BC15" s="4"/>
      <c r="BD15" s="99">
        <v>2476540</v>
      </c>
      <c r="BE15" s="4"/>
      <c r="BF15" s="99">
        <v>3092740</v>
      </c>
      <c r="BG15" s="4"/>
      <c r="BH15" s="99">
        <v>3360438</v>
      </c>
      <c r="BI15" s="78"/>
      <c r="BJ15" s="3" t="s">
        <v>29</v>
      </c>
      <c r="BK15" s="99">
        <v>2965081</v>
      </c>
      <c r="BL15" s="4"/>
      <c r="BM15" s="99">
        <v>2942923</v>
      </c>
      <c r="BN15" s="4"/>
      <c r="BO15" s="99">
        <v>2565981</v>
      </c>
      <c r="BP15" s="4"/>
      <c r="BQ15" s="99">
        <v>2234320</v>
      </c>
      <c r="BR15" s="4"/>
      <c r="BS15" s="99">
        <v>1510190</v>
      </c>
      <c r="BT15" s="78"/>
      <c r="BU15" s="99">
        <v>618656</v>
      </c>
      <c r="BV15" s="78"/>
      <c r="BW15" s="79"/>
      <c r="BX15" s="79"/>
      <c r="BY15" s="79"/>
      <c r="BZ15" s="79"/>
      <c r="CA15" s="79"/>
      <c r="CB15" s="79"/>
      <c r="CC15" s="79"/>
    </row>
    <row r="16" spans="1:81" s="5" customFormat="1" x14ac:dyDescent="0.25">
      <c r="A16" s="5" t="s">
        <v>30</v>
      </c>
      <c r="B16" s="99">
        <v>87422622</v>
      </c>
      <c r="C16" s="76"/>
      <c r="D16" s="99">
        <v>82059460</v>
      </c>
      <c r="E16" s="77"/>
      <c r="F16" s="99">
        <v>5363162</v>
      </c>
      <c r="G16" s="78"/>
      <c r="H16" s="99">
        <v>2591497</v>
      </c>
      <c r="I16" s="78"/>
      <c r="J16" s="99">
        <v>2771665</v>
      </c>
      <c r="K16" s="78"/>
      <c r="L16" s="99">
        <v>1741571</v>
      </c>
      <c r="M16" s="4"/>
      <c r="N16" s="99">
        <v>2309108</v>
      </c>
      <c r="O16" s="4"/>
      <c r="P16" s="99">
        <v>2561175</v>
      </c>
      <c r="Q16" s="4"/>
      <c r="R16" s="99">
        <v>2847799</v>
      </c>
      <c r="S16" s="4"/>
      <c r="T16" s="99">
        <v>2923770</v>
      </c>
      <c r="U16" s="78"/>
      <c r="V16" s="5" t="s">
        <v>30</v>
      </c>
      <c r="W16" s="99">
        <v>3180520</v>
      </c>
      <c r="X16" s="4"/>
      <c r="Y16" s="99">
        <v>3466141</v>
      </c>
      <c r="Z16" s="4"/>
      <c r="AA16" s="99">
        <v>4126057</v>
      </c>
      <c r="AB16" s="4"/>
      <c r="AC16" s="99">
        <v>4110980</v>
      </c>
      <c r="AD16" s="4"/>
      <c r="AE16" s="99">
        <v>3418264</v>
      </c>
      <c r="AF16" s="4"/>
      <c r="AG16" s="99">
        <v>3755843</v>
      </c>
      <c r="AH16" s="4"/>
      <c r="AI16" s="99">
        <v>3784327</v>
      </c>
      <c r="AJ16" s="4"/>
      <c r="AK16" s="99">
        <v>3815879</v>
      </c>
      <c r="AL16" s="4"/>
      <c r="AM16" s="99">
        <v>2873285</v>
      </c>
      <c r="AN16" s="4"/>
      <c r="AO16" s="99">
        <v>2266289</v>
      </c>
      <c r="AP16" s="4"/>
      <c r="AQ16" s="5" t="s">
        <v>30</v>
      </c>
      <c r="AR16" s="99">
        <v>1295411</v>
      </c>
      <c r="AS16" s="4"/>
      <c r="AT16" s="99">
        <v>831457</v>
      </c>
      <c r="AU16" s="4"/>
      <c r="AV16" s="99">
        <v>1070179</v>
      </c>
      <c r="AW16" s="4"/>
      <c r="AX16" s="99">
        <v>1354557</v>
      </c>
      <c r="AY16" s="4"/>
      <c r="AZ16" s="99">
        <v>1997803</v>
      </c>
      <c r="BA16" s="4"/>
      <c r="BB16" s="99">
        <v>2324022</v>
      </c>
      <c r="BC16" s="4"/>
      <c r="BD16" s="99">
        <v>2842918</v>
      </c>
      <c r="BE16" s="4"/>
      <c r="BF16" s="99">
        <v>3575334</v>
      </c>
      <c r="BG16" s="4"/>
      <c r="BH16" s="99">
        <v>4700009</v>
      </c>
      <c r="BI16" s="78"/>
      <c r="BJ16" s="3" t="s">
        <v>30</v>
      </c>
      <c r="BK16" s="99">
        <v>3740352</v>
      </c>
      <c r="BL16" s="4"/>
      <c r="BM16" s="99">
        <v>3503478</v>
      </c>
      <c r="BN16" s="4"/>
      <c r="BO16" s="99">
        <v>3568876</v>
      </c>
      <c r="BP16" s="4"/>
      <c r="BQ16" s="99">
        <v>2267584</v>
      </c>
      <c r="BR16" s="4"/>
      <c r="BS16" s="99">
        <v>1090472</v>
      </c>
      <c r="BT16" s="78"/>
      <c r="BU16" s="99">
        <v>716000</v>
      </c>
      <c r="BV16" s="78"/>
      <c r="BW16" s="79"/>
      <c r="BX16" s="79"/>
      <c r="BY16" s="79"/>
      <c r="BZ16" s="79"/>
      <c r="CA16" s="79"/>
      <c r="CB16" s="79"/>
      <c r="CC16" s="79"/>
    </row>
    <row r="17" spans="1:81" s="5" customFormat="1" x14ac:dyDescent="0.25">
      <c r="A17" s="5" t="s">
        <v>31</v>
      </c>
      <c r="B17" s="99">
        <v>91801837</v>
      </c>
      <c r="C17" s="76"/>
      <c r="D17" s="99">
        <v>85029799</v>
      </c>
      <c r="E17" s="77"/>
      <c r="F17" s="99">
        <v>6772038</v>
      </c>
      <c r="G17" s="78"/>
      <c r="H17" s="99">
        <v>2996924</v>
      </c>
      <c r="I17" s="78"/>
      <c r="J17" s="99">
        <v>3775114</v>
      </c>
      <c r="K17" s="78"/>
      <c r="L17" s="99">
        <v>2591018</v>
      </c>
      <c r="M17" s="4"/>
      <c r="N17" s="99">
        <v>2222107</v>
      </c>
      <c r="O17" s="4"/>
      <c r="P17" s="99">
        <v>2215754</v>
      </c>
      <c r="Q17" s="4"/>
      <c r="R17" s="99">
        <v>2324382</v>
      </c>
      <c r="S17" s="4"/>
      <c r="T17" s="99">
        <v>3038410</v>
      </c>
      <c r="U17" s="78"/>
      <c r="V17" s="5" t="s">
        <v>31</v>
      </c>
      <c r="W17" s="99">
        <v>3033252</v>
      </c>
      <c r="X17" s="4"/>
      <c r="Y17" s="99">
        <v>3092590</v>
      </c>
      <c r="Z17" s="4"/>
      <c r="AA17" s="99">
        <v>3012569</v>
      </c>
      <c r="AB17" s="4"/>
      <c r="AC17" s="99">
        <v>3446983</v>
      </c>
      <c r="AD17" s="4"/>
      <c r="AE17" s="99">
        <v>3341364</v>
      </c>
      <c r="AF17" s="4"/>
      <c r="AG17" s="99">
        <v>3924068</v>
      </c>
      <c r="AH17" s="4"/>
      <c r="AI17" s="99">
        <v>4912682</v>
      </c>
      <c r="AJ17" s="4"/>
      <c r="AK17" s="99">
        <v>4714052</v>
      </c>
      <c r="AL17" s="4"/>
      <c r="AM17" s="99">
        <v>4100299</v>
      </c>
      <c r="AN17" s="4"/>
      <c r="AO17" s="99">
        <v>3265988</v>
      </c>
      <c r="AP17" s="4"/>
      <c r="AQ17" s="5" t="s">
        <v>31</v>
      </c>
      <c r="AR17" s="99">
        <v>1790984</v>
      </c>
      <c r="AS17" s="4"/>
      <c r="AT17" s="99">
        <v>1153315</v>
      </c>
      <c r="AU17" s="4"/>
      <c r="AV17" s="99">
        <v>1189168</v>
      </c>
      <c r="AW17" s="4"/>
      <c r="AX17" s="99">
        <v>1717942</v>
      </c>
      <c r="AY17" s="4"/>
      <c r="AZ17" s="99">
        <v>2318565</v>
      </c>
      <c r="BA17" s="4"/>
      <c r="BB17" s="99">
        <v>2338103</v>
      </c>
      <c r="BC17" s="4"/>
      <c r="BD17" s="99">
        <v>2794458</v>
      </c>
      <c r="BE17" s="4"/>
      <c r="BF17" s="99">
        <v>3553221</v>
      </c>
      <c r="BG17" s="4"/>
      <c r="BH17" s="99">
        <v>3644521</v>
      </c>
      <c r="BI17" s="78"/>
      <c r="BJ17" s="3" t="s">
        <v>31</v>
      </c>
      <c r="BK17" s="99">
        <v>3428354</v>
      </c>
      <c r="BL17" s="4"/>
      <c r="BM17" s="99">
        <v>3708129</v>
      </c>
      <c r="BN17" s="4"/>
      <c r="BO17" s="99">
        <v>3053899</v>
      </c>
      <c r="BP17" s="4"/>
      <c r="BQ17" s="99">
        <v>2845559</v>
      </c>
      <c r="BR17" s="4"/>
      <c r="BS17" s="99">
        <v>1686993</v>
      </c>
      <c r="BT17" s="78"/>
      <c r="BU17" s="99">
        <v>571070</v>
      </c>
      <c r="BV17" s="78"/>
      <c r="BW17" s="79"/>
      <c r="BX17" s="79"/>
      <c r="BY17" s="79"/>
      <c r="BZ17" s="79"/>
      <c r="CA17" s="79"/>
      <c r="CB17" s="79"/>
      <c r="CC17" s="79"/>
    </row>
    <row r="18" spans="1:81" s="5" customFormat="1" x14ac:dyDescent="0.25">
      <c r="A18" s="5" t="s">
        <v>32</v>
      </c>
      <c r="B18" s="99">
        <v>255550838</v>
      </c>
      <c r="C18" s="76"/>
      <c r="D18" s="99">
        <v>239106965</v>
      </c>
      <c r="E18" s="77"/>
      <c r="F18" s="99">
        <v>16443873</v>
      </c>
      <c r="G18" s="78"/>
      <c r="H18" s="99">
        <v>8063758</v>
      </c>
      <c r="I18" s="78"/>
      <c r="J18" s="99">
        <v>8380115</v>
      </c>
      <c r="K18" s="78"/>
      <c r="L18" s="99">
        <v>6006056</v>
      </c>
      <c r="M18" s="4"/>
      <c r="N18" s="99">
        <v>6456058</v>
      </c>
      <c r="O18" s="4"/>
      <c r="P18" s="99">
        <v>9594096</v>
      </c>
      <c r="Q18" s="4"/>
      <c r="R18" s="99">
        <v>10045454</v>
      </c>
      <c r="S18" s="4"/>
      <c r="T18" s="99">
        <v>9848364</v>
      </c>
      <c r="U18" s="78"/>
      <c r="V18" s="5" t="s">
        <v>32</v>
      </c>
      <c r="W18" s="99">
        <v>8933778</v>
      </c>
      <c r="X18" s="4"/>
      <c r="Y18" s="99">
        <v>9044828</v>
      </c>
      <c r="Z18" s="4"/>
      <c r="AA18" s="99">
        <v>10321757</v>
      </c>
      <c r="AB18" s="4"/>
      <c r="AC18" s="99">
        <v>11619230</v>
      </c>
      <c r="AD18" s="4"/>
      <c r="AE18" s="99">
        <v>11782214</v>
      </c>
      <c r="AF18" s="4"/>
      <c r="AG18" s="99">
        <v>11514917</v>
      </c>
      <c r="AH18" s="4"/>
      <c r="AI18" s="99">
        <v>10925647</v>
      </c>
      <c r="AJ18" s="4"/>
      <c r="AK18" s="99">
        <v>10270098</v>
      </c>
      <c r="AL18" s="4"/>
      <c r="AM18" s="99">
        <v>9731668</v>
      </c>
      <c r="AN18" s="4"/>
      <c r="AO18" s="99">
        <v>6465927</v>
      </c>
      <c r="AP18" s="4"/>
      <c r="AQ18" s="5" t="s">
        <v>32</v>
      </c>
      <c r="AR18" s="99">
        <v>3589408</v>
      </c>
      <c r="AS18" s="4"/>
      <c r="AT18" s="99">
        <v>2837268</v>
      </c>
      <c r="AU18" s="4"/>
      <c r="AV18" s="99">
        <v>3965327</v>
      </c>
      <c r="AW18" s="4"/>
      <c r="AX18" s="99">
        <v>5397381</v>
      </c>
      <c r="AY18" s="4"/>
      <c r="AZ18" s="99">
        <v>6403900</v>
      </c>
      <c r="BA18" s="4"/>
      <c r="BB18" s="99">
        <v>7211528</v>
      </c>
      <c r="BC18" s="4"/>
      <c r="BD18" s="99">
        <v>7013162</v>
      </c>
      <c r="BE18" s="4"/>
      <c r="BF18" s="99">
        <v>9757821</v>
      </c>
      <c r="BG18" s="4"/>
      <c r="BH18" s="99">
        <v>11709724</v>
      </c>
      <c r="BI18" s="78"/>
      <c r="BJ18" s="3" t="s">
        <v>32</v>
      </c>
      <c r="BK18" s="99">
        <v>9606946</v>
      </c>
      <c r="BL18" s="4"/>
      <c r="BM18" s="99">
        <v>9444835</v>
      </c>
      <c r="BN18" s="4"/>
      <c r="BO18" s="99">
        <v>8452055</v>
      </c>
      <c r="BP18" s="4"/>
      <c r="BQ18" s="99">
        <v>6375307</v>
      </c>
      <c r="BR18" s="4"/>
      <c r="BS18" s="99">
        <v>3027949</v>
      </c>
      <c r="BT18" s="78"/>
      <c r="BU18" s="99">
        <v>1754262</v>
      </c>
      <c r="BV18" s="78"/>
      <c r="BW18" s="79"/>
      <c r="BX18" s="79"/>
      <c r="BY18" s="79"/>
      <c r="BZ18" s="79"/>
      <c r="CA18" s="79"/>
      <c r="CB18" s="79"/>
      <c r="CC18" s="79"/>
    </row>
    <row r="19" spans="1:81" s="5" customFormat="1" x14ac:dyDescent="0.25">
      <c r="A19" s="5" t="s">
        <v>33</v>
      </c>
      <c r="B19" s="99">
        <v>701027030</v>
      </c>
      <c r="C19" s="76"/>
      <c r="D19" s="99">
        <v>650389843</v>
      </c>
      <c r="E19" s="77"/>
      <c r="F19" s="99">
        <v>50637187</v>
      </c>
      <c r="G19" s="78"/>
      <c r="H19" s="99">
        <v>24370158</v>
      </c>
      <c r="I19" s="78"/>
      <c r="J19" s="99">
        <v>26267029</v>
      </c>
      <c r="K19" s="78"/>
      <c r="L19" s="99">
        <v>17153017</v>
      </c>
      <c r="M19" s="4"/>
      <c r="N19" s="99">
        <v>20557542</v>
      </c>
      <c r="O19" s="4"/>
      <c r="P19" s="99">
        <v>25818838</v>
      </c>
      <c r="Q19" s="4"/>
      <c r="R19" s="99">
        <v>24707617</v>
      </c>
      <c r="S19" s="4"/>
      <c r="T19" s="99">
        <v>25534417</v>
      </c>
      <c r="U19" s="78"/>
      <c r="V19" s="5" t="s">
        <v>33</v>
      </c>
      <c r="W19" s="99">
        <v>26216919</v>
      </c>
      <c r="X19" s="4"/>
      <c r="Y19" s="99">
        <v>26673494</v>
      </c>
      <c r="Z19" s="4"/>
      <c r="AA19" s="99">
        <v>28136623</v>
      </c>
      <c r="AB19" s="4"/>
      <c r="AC19" s="99">
        <v>30481311</v>
      </c>
      <c r="AD19" s="4"/>
      <c r="AE19" s="99">
        <v>25895022</v>
      </c>
      <c r="AF19" s="4"/>
      <c r="AG19" s="99">
        <v>27211320</v>
      </c>
      <c r="AH19" s="4"/>
      <c r="AI19" s="99">
        <v>30409407</v>
      </c>
      <c r="AJ19" s="4"/>
      <c r="AK19" s="99">
        <v>32561963</v>
      </c>
      <c r="AL19" s="4"/>
      <c r="AM19" s="99">
        <v>23982699</v>
      </c>
      <c r="AN19" s="4"/>
      <c r="AO19" s="99">
        <v>16749745</v>
      </c>
      <c r="AP19" s="4"/>
      <c r="AQ19" s="5" t="s">
        <v>33</v>
      </c>
      <c r="AR19" s="99">
        <v>11075706</v>
      </c>
      <c r="AS19" s="4"/>
      <c r="AT19" s="99">
        <v>7515138</v>
      </c>
      <c r="AU19" s="4"/>
      <c r="AV19" s="99">
        <v>10140878</v>
      </c>
      <c r="AW19" s="4"/>
      <c r="AX19" s="99">
        <v>13332123</v>
      </c>
      <c r="AY19" s="4"/>
      <c r="AZ19" s="99">
        <v>18470888</v>
      </c>
      <c r="BA19" s="4"/>
      <c r="BB19" s="99">
        <v>20356612</v>
      </c>
      <c r="BC19" s="4"/>
      <c r="BD19" s="99">
        <v>22912766</v>
      </c>
      <c r="BE19" s="4"/>
      <c r="BF19" s="99">
        <v>28182682</v>
      </c>
      <c r="BG19" s="4"/>
      <c r="BH19" s="99">
        <v>32093276</v>
      </c>
      <c r="BI19" s="78"/>
      <c r="BJ19" s="3" t="s">
        <v>33</v>
      </c>
      <c r="BK19" s="99">
        <v>26252223</v>
      </c>
      <c r="BL19" s="4"/>
      <c r="BM19" s="99">
        <v>25240028</v>
      </c>
      <c r="BN19" s="4"/>
      <c r="BO19" s="99">
        <v>22147046</v>
      </c>
      <c r="BP19" s="4"/>
      <c r="BQ19" s="99">
        <v>16848049</v>
      </c>
      <c r="BR19" s="4"/>
      <c r="BS19" s="99">
        <v>9175234</v>
      </c>
      <c r="BT19" s="78"/>
      <c r="BU19" s="99">
        <v>4557260</v>
      </c>
      <c r="BV19" s="78"/>
      <c r="BW19" s="79"/>
      <c r="BX19" s="79"/>
      <c r="BY19" s="79"/>
      <c r="BZ19" s="79"/>
      <c r="CA19" s="79"/>
      <c r="CB19" s="79"/>
      <c r="CC19" s="79"/>
    </row>
    <row r="20" spans="1:81" s="5" customFormat="1" x14ac:dyDescent="0.25">
      <c r="A20" s="5" t="s">
        <v>34</v>
      </c>
      <c r="B20" s="99">
        <v>695735095</v>
      </c>
      <c r="C20" s="76"/>
      <c r="D20" s="99">
        <v>653853929</v>
      </c>
      <c r="E20" s="77"/>
      <c r="F20" s="99">
        <v>41881166</v>
      </c>
      <c r="G20" s="78"/>
      <c r="H20" s="99">
        <v>19882028</v>
      </c>
      <c r="I20" s="78"/>
      <c r="J20" s="99">
        <v>21999138</v>
      </c>
      <c r="K20" s="78"/>
      <c r="L20" s="99">
        <v>15636146</v>
      </c>
      <c r="M20" s="4"/>
      <c r="N20" s="99">
        <v>14131998</v>
      </c>
      <c r="O20" s="4"/>
      <c r="P20" s="99">
        <v>16899471</v>
      </c>
      <c r="Q20" s="4"/>
      <c r="R20" s="99">
        <v>20548819</v>
      </c>
      <c r="S20" s="4"/>
      <c r="T20" s="99">
        <v>23160234</v>
      </c>
      <c r="U20" s="78"/>
      <c r="V20" s="5" t="s">
        <v>34</v>
      </c>
      <c r="W20" s="99">
        <v>24068997</v>
      </c>
      <c r="X20" s="4"/>
      <c r="Y20" s="99">
        <v>25413042</v>
      </c>
      <c r="Z20" s="4"/>
      <c r="AA20" s="99">
        <v>26261711</v>
      </c>
      <c r="AB20" s="4"/>
      <c r="AC20" s="99">
        <v>29981964</v>
      </c>
      <c r="AD20" s="4"/>
      <c r="AE20" s="99">
        <v>29150937</v>
      </c>
      <c r="AF20" s="4"/>
      <c r="AG20" s="99">
        <v>34733640</v>
      </c>
      <c r="AH20" s="4"/>
      <c r="AI20" s="99">
        <v>37015774</v>
      </c>
      <c r="AJ20" s="4"/>
      <c r="AK20" s="99">
        <v>34363454</v>
      </c>
      <c r="AL20" s="4"/>
      <c r="AM20" s="99">
        <v>26701430</v>
      </c>
      <c r="AN20" s="4"/>
      <c r="AO20" s="99">
        <v>16848235</v>
      </c>
      <c r="AP20" s="4"/>
      <c r="AQ20" s="5" t="s">
        <v>34</v>
      </c>
      <c r="AR20" s="99">
        <v>8488126</v>
      </c>
      <c r="AS20" s="4"/>
      <c r="AT20" s="99">
        <v>7391789</v>
      </c>
      <c r="AU20" s="4"/>
      <c r="AV20" s="99">
        <v>7945826</v>
      </c>
      <c r="AW20" s="4"/>
      <c r="AX20" s="99">
        <v>11735104</v>
      </c>
      <c r="AY20" s="4"/>
      <c r="AZ20" s="99">
        <v>17825111</v>
      </c>
      <c r="BA20" s="4"/>
      <c r="BB20" s="99">
        <v>20083107</v>
      </c>
      <c r="BC20" s="4"/>
      <c r="BD20" s="99">
        <v>22434900</v>
      </c>
      <c r="BE20" s="4"/>
      <c r="BF20" s="99">
        <v>27045313</v>
      </c>
      <c r="BG20" s="4"/>
      <c r="BH20" s="99">
        <v>32104497</v>
      </c>
      <c r="BI20" s="78"/>
      <c r="BJ20" s="3" t="s">
        <v>34</v>
      </c>
      <c r="BK20" s="99">
        <v>28452290</v>
      </c>
      <c r="BL20" s="4"/>
      <c r="BM20" s="99">
        <v>30985226</v>
      </c>
      <c r="BN20" s="4"/>
      <c r="BO20" s="99">
        <v>27379621</v>
      </c>
      <c r="BP20" s="4"/>
      <c r="BQ20" s="99">
        <v>19628480</v>
      </c>
      <c r="BR20" s="4"/>
      <c r="BS20" s="99">
        <v>12107911</v>
      </c>
      <c r="BT20" s="78"/>
      <c r="BU20" s="99">
        <v>5330776</v>
      </c>
      <c r="BV20" s="78"/>
      <c r="BW20" s="79"/>
      <c r="BX20" s="79"/>
      <c r="BY20" s="79"/>
      <c r="BZ20" s="79"/>
      <c r="CA20" s="79"/>
      <c r="CB20" s="79"/>
      <c r="CC20" s="79"/>
    </row>
    <row r="21" spans="1:81" s="5" customFormat="1" x14ac:dyDescent="0.25">
      <c r="A21" s="5" t="s">
        <v>35</v>
      </c>
      <c r="B21" s="99">
        <v>712628401</v>
      </c>
      <c r="C21" s="76"/>
      <c r="D21" s="99">
        <v>677679757</v>
      </c>
      <c r="E21" s="77"/>
      <c r="F21" s="99">
        <v>34948644</v>
      </c>
      <c r="G21" s="78"/>
      <c r="H21" s="99">
        <v>16435436</v>
      </c>
      <c r="I21" s="78"/>
      <c r="J21" s="99">
        <v>18513208</v>
      </c>
      <c r="K21" s="78"/>
      <c r="L21" s="99">
        <v>13168375</v>
      </c>
      <c r="M21" s="4"/>
      <c r="N21" s="99">
        <v>13981321</v>
      </c>
      <c r="O21" s="4"/>
      <c r="P21" s="99">
        <v>16984000</v>
      </c>
      <c r="Q21" s="4"/>
      <c r="R21" s="99">
        <v>19157267</v>
      </c>
      <c r="S21" s="4"/>
      <c r="T21" s="99">
        <v>21346072</v>
      </c>
      <c r="U21" s="78"/>
      <c r="V21" s="5" t="s">
        <v>35</v>
      </c>
      <c r="W21" s="99">
        <v>23434117</v>
      </c>
      <c r="X21" s="4"/>
      <c r="Y21" s="99">
        <v>23702599</v>
      </c>
      <c r="Z21" s="4"/>
      <c r="AA21" s="99">
        <v>25498240</v>
      </c>
      <c r="AB21" s="4"/>
      <c r="AC21" s="99">
        <v>28560383</v>
      </c>
      <c r="AD21" s="4"/>
      <c r="AE21" s="99">
        <v>31086017</v>
      </c>
      <c r="AF21" s="4"/>
      <c r="AG21" s="99">
        <v>35830496</v>
      </c>
      <c r="AH21" s="4"/>
      <c r="AI21" s="99">
        <v>44503651</v>
      </c>
      <c r="AJ21" s="4"/>
      <c r="AK21" s="99">
        <v>48029406</v>
      </c>
      <c r="AL21" s="4"/>
      <c r="AM21" s="99">
        <v>37656194</v>
      </c>
      <c r="AN21" s="4"/>
      <c r="AO21" s="99">
        <v>31574502</v>
      </c>
      <c r="AP21" s="4"/>
      <c r="AQ21" s="5" t="s">
        <v>35</v>
      </c>
      <c r="AR21" s="99">
        <v>6358777</v>
      </c>
      <c r="AS21" s="4"/>
      <c r="AT21" s="99">
        <v>6874116</v>
      </c>
      <c r="AU21" s="4"/>
      <c r="AV21" s="99">
        <v>8940322</v>
      </c>
      <c r="AW21" s="4"/>
      <c r="AX21" s="99">
        <v>12715249</v>
      </c>
      <c r="AY21" s="4"/>
      <c r="AZ21" s="99">
        <v>16404958</v>
      </c>
      <c r="BA21" s="4"/>
      <c r="BB21" s="99">
        <v>18117734</v>
      </c>
      <c r="BC21" s="4"/>
      <c r="BD21" s="99">
        <v>20109955</v>
      </c>
      <c r="BE21" s="4"/>
      <c r="BF21" s="99">
        <v>22729686</v>
      </c>
      <c r="BG21" s="4"/>
      <c r="BH21" s="99">
        <v>25396677</v>
      </c>
      <c r="BI21" s="78"/>
      <c r="BJ21" s="3" t="s">
        <v>35</v>
      </c>
      <c r="BK21" s="99">
        <v>25696308</v>
      </c>
      <c r="BL21" s="4"/>
      <c r="BM21" s="99">
        <v>26878595</v>
      </c>
      <c r="BN21" s="4"/>
      <c r="BO21" s="99">
        <v>28458582</v>
      </c>
      <c r="BP21" s="4"/>
      <c r="BQ21" s="99">
        <v>21909871</v>
      </c>
      <c r="BR21" s="4"/>
      <c r="BS21" s="99">
        <v>14822091</v>
      </c>
      <c r="BT21" s="78"/>
      <c r="BU21" s="99">
        <v>7754196</v>
      </c>
      <c r="BV21" s="78"/>
      <c r="BW21" s="79"/>
      <c r="BX21" s="79"/>
      <c r="BY21" s="79"/>
      <c r="BZ21" s="79"/>
      <c r="CA21" s="79"/>
      <c r="CB21" s="79"/>
      <c r="CC21" s="79"/>
    </row>
    <row r="22" spans="1:81" s="5" customFormat="1" x14ac:dyDescent="0.25">
      <c r="A22" s="5" t="s">
        <v>36</v>
      </c>
      <c r="B22" s="99">
        <v>807165566</v>
      </c>
      <c r="C22" s="76"/>
      <c r="D22" s="99">
        <v>756291983</v>
      </c>
      <c r="E22" s="77"/>
      <c r="F22" s="99">
        <v>50873583</v>
      </c>
      <c r="G22" s="78"/>
      <c r="H22" s="99">
        <v>24966867</v>
      </c>
      <c r="I22" s="78"/>
      <c r="J22" s="99">
        <v>25906716</v>
      </c>
      <c r="K22" s="78"/>
      <c r="L22" s="99">
        <v>17045080</v>
      </c>
      <c r="M22" s="4"/>
      <c r="N22" s="99">
        <v>16075946</v>
      </c>
      <c r="O22" s="4"/>
      <c r="P22" s="99">
        <v>20614661</v>
      </c>
      <c r="Q22" s="4"/>
      <c r="R22" s="99">
        <v>25113214</v>
      </c>
      <c r="S22" s="4"/>
      <c r="T22" s="99">
        <v>28454772</v>
      </c>
      <c r="U22" s="78"/>
      <c r="V22" s="5" t="s">
        <v>36</v>
      </c>
      <c r="W22" s="99">
        <v>27309969</v>
      </c>
      <c r="X22" s="4"/>
      <c r="Y22" s="99">
        <v>30655206</v>
      </c>
      <c r="Z22" s="4"/>
      <c r="AA22" s="99">
        <v>34599471</v>
      </c>
      <c r="AB22" s="4"/>
      <c r="AC22" s="99">
        <v>38092968</v>
      </c>
      <c r="AD22" s="4"/>
      <c r="AE22" s="99">
        <v>37636148</v>
      </c>
      <c r="AF22" s="4"/>
      <c r="AG22" s="99">
        <v>42053613</v>
      </c>
      <c r="AH22" s="4"/>
      <c r="AI22" s="99">
        <v>42159528</v>
      </c>
      <c r="AJ22" s="4"/>
      <c r="AK22" s="99">
        <v>40061649</v>
      </c>
      <c r="AL22" s="4"/>
      <c r="AM22" s="99">
        <v>26906088</v>
      </c>
      <c r="AN22" s="4"/>
      <c r="AO22" s="99">
        <v>17253604</v>
      </c>
      <c r="AP22" s="4"/>
      <c r="AQ22" s="5" t="s">
        <v>36</v>
      </c>
      <c r="AR22" s="99">
        <v>10167494</v>
      </c>
      <c r="AS22" s="4"/>
      <c r="AT22" s="99">
        <v>7792852</v>
      </c>
      <c r="AU22" s="4"/>
      <c r="AV22" s="99">
        <v>9559689</v>
      </c>
      <c r="AW22" s="4"/>
      <c r="AX22" s="99">
        <v>14318861</v>
      </c>
      <c r="AY22" s="4"/>
      <c r="AZ22" s="99">
        <v>18572368</v>
      </c>
      <c r="BA22" s="4"/>
      <c r="BB22" s="99">
        <v>21080924</v>
      </c>
      <c r="BC22" s="4"/>
      <c r="BD22" s="99">
        <v>22653618</v>
      </c>
      <c r="BE22" s="4"/>
      <c r="BF22" s="99">
        <v>27479526</v>
      </c>
      <c r="BG22" s="4"/>
      <c r="BH22" s="99">
        <v>34175920</v>
      </c>
      <c r="BI22" s="78"/>
      <c r="BJ22" s="3" t="s">
        <v>36</v>
      </c>
      <c r="BK22" s="99">
        <v>34281769</v>
      </c>
      <c r="BL22" s="4"/>
      <c r="BM22" s="99">
        <v>35043978</v>
      </c>
      <c r="BN22" s="4"/>
      <c r="BO22" s="99">
        <v>33862950</v>
      </c>
      <c r="BP22" s="4"/>
      <c r="BQ22" s="99">
        <v>24440743</v>
      </c>
      <c r="BR22" s="4"/>
      <c r="BS22" s="99">
        <v>13355020</v>
      </c>
      <c r="BT22" s="78"/>
      <c r="BU22" s="99">
        <v>5474354</v>
      </c>
      <c r="BV22" s="78"/>
      <c r="BW22" s="79"/>
      <c r="BX22" s="79"/>
      <c r="BY22" s="79"/>
      <c r="BZ22" s="79"/>
      <c r="CA22" s="79"/>
      <c r="CB22" s="79"/>
      <c r="CC22" s="79"/>
    </row>
    <row r="23" spans="1:81" s="5" customFormat="1" x14ac:dyDescent="0.25">
      <c r="A23" s="5" t="s">
        <v>37</v>
      </c>
      <c r="B23" s="99">
        <v>203887931</v>
      </c>
      <c r="C23" s="76"/>
      <c r="D23" s="99">
        <v>192954429</v>
      </c>
      <c r="E23" s="77"/>
      <c r="F23" s="99">
        <v>10933502</v>
      </c>
      <c r="G23" s="78"/>
      <c r="H23" s="99">
        <v>5226565</v>
      </c>
      <c r="I23" s="78"/>
      <c r="J23" s="99">
        <v>5706937</v>
      </c>
      <c r="K23" s="78"/>
      <c r="L23" s="99">
        <v>4854098</v>
      </c>
      <c r="M23" s="4"/>
      <c r="N23" s="99">
        <v>4392396</v>
      </c>
      <c r="O23" s="4"/>
      <c r="P23" s="99">
        <v>4408153</v>
      </c>
      <c r="Q23" s="4"/>
      <c r="R23" s="99">
        <v>5941878</v>
      </c>
      <c r="S23" s="4"/>
      <c r="T23" s="99">
        <v>6893221</v>
      </c>
      <c r="U23" s="78"/>
      <c r="V23" s="5" t="s">
        <v>37</v>
      </c>
      <c r="W23" s="99">
        <v>7084466</v>
      </c>
      <c r="X23" s="4"/>
      <c r="Y23" s="99">
        <v>8035373</v>
      </c>
      <c r="Z23" s="4"/>
      <c r="AA23" s="99">
        <v>8880397</v>
      </c>
      <c r="AB23" s="4"/>
      <c r="AC23" s="99">
        <v>8923697</v>
      </c>
      <c r="AD23" s="4"/>
      <c r="AE23" s="99">
        <v>9211191</v>
      </c>
      <c r="AF23" s="4"/>
      <c r="AG23" s="99">
        <v>10236494</v>
      </c>
      <c r="AH23" s="4"/>
      <c r="AI23" s="99">
        <v>11334955</v>
      </c>
      <c r="AJ23" s="4"/>
      <c r="AK23" s="99">
        <v>11972107</v>
      </c>
      <c r="AL23" s="4"/>
      <c r="AM23" s="99">
        <v>8131556</v>
      </c>
      <c r="AN23" s="4"/>
      <c r="AO23" s="99">
        <v>6483667</v>
      </c>
      <c r="AP23" s="4"/>
      <c r="AQ23" s="5" t="s">
        <v>37</v>
      </c>
      <c r="AR23" s="99">
        <v>2201133</v>
      </c>
      <c r="AS23" s="4"/>
      <c r="AT23" s="99">
        <v>2288481</v>
      </c>
      <c r="AU23" s="4"/>
      <c r="AV23" s="99">
        <v>2827126</v>
      </c>
      <c r="AW23" s="4"/>
      <c r="AX23" s="99">
        <v>3609818</v>
      </c>
      <c r="AY23" s="4"/>
      <c r="AZ23" s="99">
        <v>3756857</v>
      </c>
      <c r="BA23" s="4"/>
      <c r="BB23" s="99">
        <v>5858043</v>
      </c>
      <c r="BC23" s="4"/>
      <c r="BD23" s="99">
        <v>6692618</v>
      </c>
      <c r="BE23" s="4"/>
      <c r="BF23" s="99">
        <v>6828526</v>
      </c>
      <c r="BG23" s="4"/>
      <c r="BH23" s="99">
        <v>7887828</v>
      </c>
      <c r="BI23" s="78"/>
      <c r="BJ23" s="3" t="s">
        <v>37</v>
      </c>
      <c r="BK23" s="99">
        <v>7648591</v>
      </c>
      <c r="BL23" s="4"/>
      <c r="BM23" s="99">
        <v>8590047</v>
      </c>
      <c r="BN23" s="4"/>
      <c r="BO23" s="99">
        <v>6926028</v>
      </c>
      <c r="BP23" s="4"/>
      <c r="BQ23" s="99">
        <v>6185050</v>
      </c>
      <c r="BR23" s="4"/>
      <c r="BS23" s="99">
        <v>3238726</v>
      </c>
      <c r="BT23" s="78"/>
      <c r="BU23" s="99">
        <v>1631908</v>
      </c>
      <c r="BV23" s="78"/>
      <c r="BW23" s="79"/>
      <c r="BX23" s="79"/>
      <c r="BY23" s="79"/>
      <c r="BZ23" s="79"/>
      <c r="CA23" s="79"/>
      <c r="CB23" s="79"/>
      <c r="CC23" s="79"/>
    </row>
    <row r="24" spans="1:81" s="5" customFormat="1" x14ac:dyDescent="0.25">
      <c r="A24" s="5" t="s">
        <v>38</v>
      </c>
      <c r="B24" s="99">
        <v>116616579</v>
      </c>
      <c r="C24" s="76"/>
      <c r="D24" s="99">
        <v>109091892</v>
      </c>
      <c r="E24" s="77"/>
      <c r="F24" s="99">
        <v>7524687</v>
      </c>
      <c r="G24" s="78"/>
      <c r="H24" s="99">
        <v>3613059</v>
      </c>
      <c r="I24" s="78"/>
      <c r="J24" s="99">
        <v>3911628</v>
      </c>
      <c r="K24" s="78"/>
      <c r="L24" s="99">
        <v>2490467</v>
      </c>
      <c r="M24" s="4"/>
      <c r="N24" s="99">
        <v>2325040</v>
      </c>
      <c r="O24" s="4"/>
      <c r="P24" s="99">
        <v>3172840</v>
      </c>
      <c r="Q24" s="4"/>
      <c r="R24" s="99">
        <v>3240794</v>
      </c>
      <c r="S24" s="4"/>
      <c r="T24" s="99">
        <v>3990943</v>
      </c>
      <c r="U24" s="78"/>
      <c r="V24" s="5" t="s">
        <v>38</v>
      </c>
      <c r="W24" s="99">
        <v>4782038</v>
      </c>
      <c r="X24" s="4"/>
      <c r="Y24" s="99">
        <v>4528104</v>
      </c>
      <c r="Z24" s="4"/>
      <c r="AA24" s="99">
        <v>4296608</v>
      </c>
      <c r="AB24" s="4"/>
      <c r="AC24" s="99">
        <v>4733604</v>
      </c>
      <c r="AD24" s="4"/>
      <c r="AE24" s="99">
        <v>4954221</v>
      </c>
      <c r="AF24" s="4"/>
      <c r="AG24" s="99">
        <v>4715333</v>
      </c>
      <c r="AH24" s="4"/>
      <c r="AI24" s="99">
        <v>5614816</v>
      </c>
      <c r="AJ24" s="4"/>
      <c r="AK24" s="99">
        <v>5792725</v>
      </c>
      <c r="AL24" s="4"/>
      <c r="AM24" s="99">
        <v>5100513</v>
      </c>
      <c r="AN24" s="4"/>
      <c r="AO24" s="99">
        <v>3691659</v>
      </c>
      <c r="AP24" s="4"/>
      <c r="AQ24" s="5" t="s">
        <v>38</v>
      </c>
      <c r="AR24" s="99">
        <v>1488173</v>
      </c>
      <c r="AS24" s="4"/>
      <c r="AT24" s="99">
        <v>1023383</v>
      </c>
      <c r="AU24" s="4"/>
      <c r="AV24" s="99">
        <v>1329913</v>
      </c>
      <c r="AW24" s="4"/>
      <c r="AX24" s="99">
        <v>1833164</v>
      </c>
      <c r="AY24" s="4"/>
      <c r="AZ24" s="99">
        <v>2963643</v>
      </c>
      <c r="BA24" s="4"/>
      <c r="BB24" s="99">
        <v>4063663</v>
      </c>
      <c r="BC24" s="4"/>
      <c r="BD24" s="99">
        <v>3388011</v>
      </c>
      <c r="BE24" s="4"/>
      <c r="BF24" s="99">
        <v>4451803</v>
      </c>
      <c r="BG24" s="4"/>
      <c r="BH24" s="99">
        <v>4844776</v>
      </c>
      <c r="BI24" s="78"/>
      <c r="BJ24" s="3" t="s">
        <v>38</v>
      </c>
      <c r="BK24" s="99">
        <v>4430305</v>
      </c>
      <c r="BL24" s="4"/>
      <c r="BM24" s="99">
        <v>5264434</v>
      </c>
      <c r="BN24" s="4"/>
      <c r="BO24" s="99">
        <v>4227048</v>
      </c>
      <c r="BP24" s="4"/>
      <c r="BQ24" s="99">
        <v>3220612</v>
      </c>
      <c r="BR24" s="4"/>
      <c r="BS24" s="99">
        <v>1973777</v>
      </c>
      <c r="BT24" s="78"/>
      <c r="BU24" s="99">
        <v>1159482</v>
      </c>
      <c r="BV24" s="78"/>
      <c r="BW24" s="79"/>
      <c r="BX24" s="79"/>
      <c r="BY24" s="79"/>
      <c r="BZ24" s="79"/>
      <c r="CA24" s="79"/>
      <c r="CB24" s="79"/>
      <c r="CC24" s="79"/>
    </row>
    <row r="25" spans="1:81" s="5" customFormat="1" x14ac:dyDescent="0.25">
      <c r="A25" s="5" t="s">
        <v>39</v>
      </c>
      <c r="B25" s="99">
        <v>28571279</v>
      </c>
      <c r="C25" s="76"/>
      <c r="D25" s="99">
        <v>26200735</v>
      </c>
      <c r="E25" s="77"/>
      <c r="F25" s="99">
        <v>2370544</v>
      </c>
      <c r="G25" s="78"/>
      <c r="H25" s="99">
        <v>1095791</v>
      </c>
      <c r="I25" s="78"/>
      <c r="J25" s="99">
        <v>1274753</v>
      </c>
      <c r="K25" s="78"/>
      <c r="L25" s="99">
        <v>786245</v>
      </c>
      <c r="M25" s="4"/>
      <c r="N25" s="99">
        <v>713131</v>
      </c>
      <c r="O25" s="4"/>
      <c r="P25" s="99">
        <v>779667</v>
      </c>
      <c r="Q25" s="4"/>
      <c r="R25" s="99">
        <v>778888</v>
      </c>
      <c r="S25" s="4"/>
      <c r="T25" s="99">
        <v>820956</v>
      </c>
      <c r="U25" s="78"/>
      <c r="V25" s="5" t="s">
        <v>39</v>
      </c>
      <c r="W25" s="99">
        <v>878034</v>
      </c>
      <c r="X25" s="4"/>
      <c r="Y25" s="99">
        <v>918810</v>
      </c>
      <c r="Z25" s="4"/>
      <c r="AA25" s="99">
        <v>1007901</v>
      </c>
      <c r="AB25" s="4"/>
      <c r="AC25" s="99">
        <v>990272</v>
      </c>
      <c r="AD25" s="4"/>
      <c r="AE25" s="99">
        <v>923756</v>
      </c>
      <c r="AF25" s="4"/>
      <c r="AG25" s="99">
        <v>1174950</v>
      </c>
      <c r="AH25" s="4"/>
      <c r="AI25" s="99">
        <v>1765256</v>
      </c>
      <c r="AJ25" s="4"/>
      <c r="AK25" s="99">
        <v>1509520</v>
      </c>
      <c r="AL25" s="4"/>
      <c r="AM25" s="99">
        <v>783346</v>
      </c>
      <c r="AN25" s="4"/>
      <c r="AO25" s="99">
        <v>635632</v>
      </c>
      <c r="AP25" s="4"/>
      <c r="AQ25" s="5" t="s">
        <v>39</v>
      </c>
      <c r="AR25" s="99">
        <v>311986</v>
      </c>
      <c r="AS25" s="4"/>
      <c r="AT25" s="99">
        <v>171291</v>
      </c>
      <c r="AU25" s="4"/>
      <c r="AV25" s="99">
        <v>372000</v>
      </c>
      <c r="AW25" s="4"/>
      <c r="AX25" s="99">
        <v>400051</v>
      </c>
      <c r="AY25" s="4"/>
      <c r="AZ25" s="99">
        <v>590024</v>
      </c>
      <c r="BA25" s="4"/>
      <c r="BB25" s="99">
        <v>749198</v>
      </c>
      <c r="BC25" s="4"/>
      <c r="BD25" s="99">
        <v>935717</v>
      </c>
      <c r="BE25" s="4"/>
      <c r="BF25" s="99">
        <v>1216351</v>
      </c>
      <c r="BG25" s="4"/>
      <c r="BH25" s="99">
        <v>997908</v>
      </c>
      <c r="BI25" s="78"/>
      <c r="BJ25" s="3" t="s">
        <v>39</v>
      </c>
      <c r="BK25" s="99">
        <v>1303391</v>
      </c>
      <c r="BL25" s="4"/>
      <c r="BM25" s="99">
        <v>1421416</v>
      </c>
      <c r="BN25" s="4"/>
      <c r="BO25" s="99">
        <v>1433388</v>
      </c>
      <c r="BP25" s="4"/>
      <c r="BQ25" s="99">
        <v>1152576</v>
      </c>
      <c r="BR25" s="4"/>
      <c r="BS25" s="99">
        <v>429409</v>
      </c>
      <c r="BT25" s="78"/>
      <c r="BU25" s="99">
        <v>249665</v>
      </c>
      <c r="BV25" s="78"/>
      <c r="BW25" s="79"/>
      <c r="BX25" s="79"/>
      <c r="BY25" s="79"/>
      <c r="BZ25" s="79"/>
      <c r="CA25" s="79"/>
      <c r="CB25" s="79"/>
      <c r="CC25" s="79"/>
    </row>
    <row r="26" spans="1:81" s="5" customFormat="1" x14ac:dyDescent="0.25">
      <c r="A26" s="5" t="s">
        <v>40</v>
      </c>
      <c r="B26" s="99">
        <v>1093324335</v>
      </c>
      <c r="C26" s="76"/>
      <c r="D26" s="99">
        <v>1016102974</v>
      </c>
      <c r="E26" s="77"/>
      <c r="F26" s="99">
        <v>77221361</v>
      </c>
      <c r="G26" s="78"/>
      <c r="H26" s="99">
        <v>36432674</v>
      </c>
      <c r="I26" s="78"/>
      <c r="J26" s="99">
        <v>40788687</v>
      </c>
      <c r="K26" s="78"/>
      <c r="L26" s="99">
        <v>27149101</v>
      </c>
      <c r="M26" s="4"/>
      <c r="N26" s="99">
        <v>27309085</v>
      </c>
      <c r="O26" s="4"/>
      <c r="P26" s="99">
        <v>30637246</v>
      </c>
      <c r="Q26" s="4"/>
      <c r="R26" s="99">
        <v>33283873</v>
      </c>
      <c r="S26" s="4"/>
      <c r="T26" s="99">
        <v>36742444</v>
      </c>
      <c r="U26" s="78"/>
      <c r="V26" s="5" t="s">
        <v>40</v>
      </c>
      <c r="W26" s="99">
        <v>37984319</v>
      </c>
      <c r="X26" s="4"/>
      <c r="Y26" s="99">
        <v>41948924</v>
      </c>
      <c r="Z26" s="4"/>
      <c r="AA26" s="99">
        <v>42304568</v>
      </c>
      <c r="AB26" s="4"/>
      <c r="AC26" s="99">
        <v>46302237</v>
      </c>
      <c r="AD26" s="4"/>
      <c r="AE26" s="99">
        <v>46646110</v>
      </c>
      <c r="AF26" s="4"/>
      <c r="AG26" s="99">
        <v>49431747</v>
      </c>
      <c r="AH26" s="4"/>
      <c r="AI26" s="99">
        <v>49080070</v>
      </c>
      <c r="AJ26" s="4"/>
      <c r="AK26" s="99">
        <v>54700703</v>
      </c>
      <c r="AL26" s="4"/>
      <c r="AM26" s="99">
        <v>41448091</v>
      </c>
      <c r="AN26" s="4"/>
      <c r="AO26" s="99">
        <v>28829600</v>
      </c>
      <c r="AP26" s="4"/>
      <c r="AQ26" s="5" t="s">
        <v>40</v>
      </c>
      <c r="AR26" s="99">
        <v>17081825</v>
      </c>
      <c r="AS26" s="4"/>
      <c r="AT26" s="99">
        <v>14025026</v>
      </c>
      <c r="AU26" s="4"/>
      <c r="AV26" s="99">
        <v>14886822</v>
      </c>
      <c r="AW26" s="4"/>
      <c r="AX26" s="99">
        <v>21255030</v>
      </c>
      <c r="AY26" s="4"/>
      <c r="AZ26" s="99">
        <v>27764329</v>
      </c>
      <c r="BA26" s="4"/>
      <c r="BB26" s="99">
        <v>30980547</v>
      </c>
      <c r="BC26" s="4"/>
      <c r="BD26" s="99">
        <v>36442179</v>
      </c>
      <c r="BE26" s="4"/>
      <c r="BF26" s="99">
        <v>40675076</v>
      </c>
      <c r="BG26" s="4"/>
      <c r="BH26" s="99">
        <v>45580271</v>
      </c>
      <c r="BI26" s="78"/>
      <c r="BJ26" s="3" t="s">
        <v>40</v>
      </c>
      <c r="BK26" s="99">
        <v>43596929</v>
      </c>
      <c r="BL26" s="4"/>
      <c r="BM26" s="99">
        <v>42103289</v>
      </c>
      <c r="BN26" s="4"/>
      <c r="BO26" s="99">
        <v>37067141</v>
      </c>
      <c r="BP26" s="4"/>
      <c r="BQ26" s="99">
        <v>26863816</v>
      </c>
      <c r="BR26" s="4"/>
      <c r="BS26" s="99">
        <v>16085086</v>
      </c>
      <c r="BT26" s="78"/>
      <c r="BU26" s="99">
        <v>7897490</v>
      </c>
      <c r="BV26" s="78"/>
      <c r="BW26" s="79"/>
      <c r="BX26" s="79"/>
      <c r="BY26" s="79"/>
      <c r="BZ26" s="79"/>
      <c r="CA26" s="79"/>
      <c r="CB26" s="79"/>
      <c r="CC26" s="79"/>
    </row>
    <row r="27" spans="1:81" s="5" customFormat="1" x14ac:dyDescent="0.25">
      <c r="A27" s="5" t="s">
        <v>41</v>
      </c>
      <c r="B27" s="99">
        <v>482306316</v>
      </c>
      <c r="C27" s="76"/>
      <c r="D27" s="99">
        <v>451638658</v>
      </c>
      <c r="E27" s="77"/>
      <c r="F27" s="99">
        <v>30667658</v>
      </c>
      <c r="G27" s="78"/>
      <c r="H27" s="99">
        <v>14773898</v>
      </c>
      <c r="I27" s="78"/>
      <c r="J27" s="99">
        <v>15893760</v>
      </c>
      <c r="K27" s="78"/>
      <c r="L27" s="99">
        <v>11757177</v>
      </c>
      <c r="M27" s="4"/>
      <c r="N27" s="99">
        <v>10397757</v>
      </c>
      <c r="O27" s="4"/>
      <c r="P27" s="99">
        <v>12909463</v>
      </c>
      <c r="Q27" s="4"/>
      <c r="R27" s="99">
        <v>13309019</v>
      </c>
      <c r="S27" s="4"/>
      <c r="T27" s="99">
        <v>14600917</v>
      </c>
      <c r="U27" s="78"/>
      <c r="V27" s="5" t="s">
        <v>41</v>
      </c>
      <c r="W27" s="99">
        <v>15537300</v>
      </c>
      <c r="X27" s="4"/>
      <c r="Y27" s="99">
        <v>16853211</v>
      </c>
      <c r="Z27" s="4"/>
      <c r="AA27" s="99">
        <v>19535036</v>
      </c>
      <c r="AB27" s="4"/>
      <c r="AC27" s="99">
        <v>22563589</v>
      </c>
      <c r="AD27" s="4"/>
      <c r="AE27" s="99">
        <v>20650374</v>
      </c>
      <c r="AF27" s="4"/>
      <c r="AG27" s="99">
        <v>23507466</v>
      </c>
      <c r="AH27" s="4"/>
      <c r="AI27" s="99">
        <v>23884963</v>
      </c>
      <c r="AJ27" s="4"/>
      <c r="AK27" s="99">
        <v>25825326</v>
      </c>
      <c r="AL27" s="4"/>
      <c r="AM27" s="99">
        <v>20689418</v>
      </c>
      <c r="AN27" s="4"/>
      <c r="AO27" s="99">
        <v>14303107</v>
      </c>
      <c r="AP27" s="4"/>
      <c r="AQ27" s="5" t="s">
        <v>41</v>
      </c>
      <c r="AR27" s="99">
        <v>6113467</v>
      </c>
      <c r="AS27" s="4"/>
      <c r="AT27" s="99">
        <v>4517647</v>
      </c>
      <c r="AU27" s="4"/>
      <c r="AV27" s="99">
        <v>6072494</v>
      </c>
      <c r="AW27" s="4"/>
      <c r="AX27" s="99">
        <v>8862454</v>
      </c>
      <c r="AY27" s="4"/>
      <c r="AZ27" s="99">
        <v>10569663</v>
      </c>
      <c r="BA27" s="4"/>
      <c r="BB27" s="99">
        <v>11982439</v>
      </c>
      <c r="BC27" s="4"/>
      <c r="BD27" s="99">
        <v>14560498</v>
      </c>
      <c r="BE27" s="4"/>
      <c r="BF27" s="99">
        <v>17983060</v>
      </c>
      <c r="BG27" s="4"/>
      <c r="BH27" s="99">
        <v>20628132</v>
      </c>
      <c r="BI27" s="78"/>
      <c r="BJ27" s="3" t="s">
        <v>41</v>
      </c>
      <c r="BK27" s="99">
        <v>19669542</v>
      </c>
      <c r="BL27" s="4"/>
      <c r="BM27" s="99">
        <v>20440645</v>
      </c>
      <c r="BN27" s="4"/>
      <c r="BO27" s="99">
        <v>17729514</v>
      </c>
      <c r="BP27" s="4"/>
      <c r="BQ27" s="99">
        <v>13797466</v>
      </c>
      <c r="BR27" s="4"/>
      <c r="BS27" s="99">
        <v>8335879</v>
      </c>
      <c r="BT27" s="78"/>
      <c r="BU27" s="99">
        <v>4051635</v>
      </c>
      <c r="BV27" s="78"/>
      <c r="BW27" s="79"/>
      <c r="BX27" s="79"/>
      <c r="BY27" s="79"/>
      <c r="BZ27" s="79"/>
      <c r="CA27" s="79"/>
      <c r="CB27" s="79"/>
      <c r="CC27" s="79"/>
    </row>
    <row r="28" spans="1:81" s="5" customFormat="1" x14ac:dyDescent="0.25">
      <c r="A28" s="5" t="s">
        <v>42</v>
      </c>
      <c r="B28" s="99">
        <v>1481443515</v>
      </c>
      <c r="C28" s="76"/>
      <c r="D28" s="99">
        <v>1381685194</v>
      </c>
      <c r="E28" s="77"/>
      <c r="F28" s="99">
        <v>99758321</v>
      </c>
      <c r="G28" s="78"/>
      <c r="H28" s="99">
        <v>46435777</v>
      </c>
      <c r="I28" s="78"/>
      <c r="J28" s="99">
        <v>53322544</v>
      </c>
      <c r="K28" s="78"/>
      <c r="L28" s="99">
        <v>36400253</v>
      </c>
      <c r="M28" s="4"/>
      <c r="N28" s="99">
        <v>37222471</v>
      </c>
      <c r="O28" s="4"/>
      <c r="P28" s="99">
        <v>45330427</v>
      </c>
      <c r="Q28" s="4"/>
      <c r="R28" s="99">
        <v>50999533</v>
      </c>
      <c r="S28" s="4"/>
      <c r="T28" s="99">
        <v>54704338</v>
      </c>
      <c r="U28" s="78"/>
      <c r="V28" s="5" t="s">
        <v>42</v>
      </c>
      <c r="W28" s="99">
        <v>56267548</v>
      </c>
      <c r="X28" s="4"/>
      <c r="Y28" s="99">
        <v>59586406</v>
      </c>
      <c r="Z28" s="4"/>
      <c r="AA28" s="99">
        <v>60276518</v>
      </c>
      <c r="AB28" s="4"/>
      <c r="AC28" s="99">
        <v>64898906</v>
      </c>
      <c r="AD28" s="4"/>
      <c r="AE28" s="99">
        <v>61521214</v>
      </c>
      <c r="AF28" s="4"/>
      <c r="AG28" s="99">
        <v>65609154</v>
      </c>
      <c r="AH28" s="4"/>
      <c r="AI28" s="99">
        <v>68166339</v>
      </c>
      <c r="AJ28" s="4"/>
      <c r="AK28" s="99">
        <v>63919476</v>
      </c>
      <c r="AL28" s="4"/>
      <c r="AM28" s="99">
        <v>43462025</v>
      </c>
      <c r="AN28" s="4"/>
      <c r="AO28" s="99">
        <v>30175024</v>
      </c>
      <c r="AP28" s="4"/>
      <c r="AQ28" s="5" t="s">
        <v>42</v>
      </c>
      <c r="AR28" s="99">
        <v>21819998</v>
      </c>
      <c r="AS28" s="4"/>
      <c r="AT28" s="99">
        <v>16047826</v>
      </c>
      <c r="AU28" s="4"/>
      <c r="AV28" s="99">
        <v>19554062</v>
      </c>
      <c r="AW28" s="4"/>
      <c r="AX28" s="99">
        <v>28271876</v>
      </c>
      <c r="AY28" s="4"/>
      <c r="AZ28" s="99">
        <v>38638125</v>
      </c>
      <c r="BA28" s="4"/>
      <c r="BB28" s="99">
        <v>42571292</v>
      </c>
      <c r="BC28" s="4"/>
      <c r="BD28" s="99">
        <v>52082563</v>
      </c>
      <c r="BE28" s="4"/>
      <c r="BF28" s="99">
        <v>58669259</v>
      </c>
      <c r="BG28" s="4"/>
      <c r="BH28" s="99">
        <v>68356553</v>
      </c>
      <c r="BI28" s="78"/>
      <c r="BJ28" s="3" t="s">
        <v>42</v>
      </c>
      <c r="BK28" s="99">
        <v>60812464</v>
      </c>
      <c r="BL28" s="4"/>
      <c r="BM28" s="99">
        <v>58842587</v>
      </c>
      <c r="BN28" s="4"/>
      <c r="BO28" s="99">
        <v>52475168</v>
      </c>
      <c r="BP28" s="4"/>
      <c r="BQ28" s="99">
        <v>37682506</v>
      </c>
      <c r="BR28" s="4"/>
      <c r="BS28" s="99">
        <v>19502009</v>
      </c>
      <c r="BT28" s="78"/>
      <c r="BU28" s="99">
        <v>7819274</v>
      </c>
      <c r="BV28" s="78"/>
      <c r="BW28" s="79"/>
      <c r="BX28" s="79"/>
      <c r="BY28" s="79"/>
      <c r="BZ28" s="79"/>
      <c r="CA28" s="79"/>
      <c r="CB28" s="79"/>
      <c r="CC28" s="79"/>
    </row>
    <row r="29" spans="1:81" s="5" customFormat="1" x14ac:dyDescent="0.25">
      <c r="A29" s="5" t="s">
        <v>43</v>
      </c>
      <c r="B29" s="99">
        <v>579826116</v>
      </c>
      <c r="C29" s="76"/>
      <c r="D29" s="99">
        <v>538721495</v>
      </c>
      <c r="E29" s="77"/>
      <c r="F29" s="99">
        <v>41104621</v>
      </c>
      <c r="G29" s="78"/>
      <c r="H29" s="99">
        <v>19801911</v>
      </c>
      <c r="I29" s="78"/>
      <c r="J29" s="99">
        <v>21302710</v>
      </c>
      <c r="K29" s="78"/>
      <c r="L29" s="99">
        <v>14446427</v>
      </c>
      <c r="M29" s="4"/>
      <c r="N29" s="99">
        <v>14378184</v>
      </c>
      <c r="O29" s="4"/>
      <c r="P29" s="99">
        <v>16598589</v>
      </c>
      <c r="Q29" s="4"/>
      <c r="R29" s="99">
        <v>18374699</v>
      </c>
      <c r="S29" s="4"/>
      <c r="T29" s="99">
        <v>22898358</v>
      </c>
      <c r="U29" s="78"/>
      <c r="V29" s="5" t="s">
        <v>43</v>
      </c>
      <c r="W29" s="99">
        <v>20772780</v>
      </c>
      <c r="X29" s="4"/>
      <c r="Y29" s="99">
        <v>22565268</v>
      </c>
      <c r="Z29" s="4"/>
      <c r="AA29" s="99">
        <v>22154777</v>
      </c>
      <c r="AB29" s="4"/>
      <c r="AC29" s="99">
        <v>22585900</v>
      </c>
      <c r="AD29" s="4"/>
      <c r="AE29" s="99">
        <v>22064140</v>
      </c>
      <c r="AF29" s="4"/>
      <c r="AG29" s="99">
        <v>25106332</v>
      </c>
      <c r="AH29" s="4"/>
      <c r="AI29" s="99">
        <v>27565203</v>
      </c>
      <c r="AJ29" s="4"/>
      <c r="AK29" s="99">
        <v>27126854</v>
      </c>
      <c r="AL29" s="4"/>
      <c r="AM29" s="99">
        <v>20449664</v>
      </c>
      <c r="AN29" s="4"/>
      <c r="AO29" s="99">
        <v>14068170</v>
      </c>
      <c r="AP29" s="4"/>
      <c r="AQ29" s="5" t="s">
        <v>43</v>
      </c>
      <c r="AR29" s="99">
        <v>8952899</v>
      </c>
      <c r="AS29" s="4"/>
      <c r="AT29" s="99">
        <v>5871494</v>
      </c>
      <c r="AU29" s="4"/>
      <c r="AV29" s="99">
        <v>7169293</v>
      </c>
      <c r="AW29" s="4"/>
      <c r="AX29" s="99">
        <v>10927325</v>
      </c>
      <c r="AY29" s="4"/>
      <c r="AZ29" s="99">
        <v>15960682</v>
      </c>
      <c r="BA29" s="4"/>
      <c r="BB29" s="99">
        <v>16502958</v>
      </c>
      <c r="BC29" s="4"/>
      <c r="BD29" s="99">
        <v>20563446</v>
      </c>
      <c r="BE29" s="4"/>
      <c r="BF29" s="99">
        <v>22293093</v>
      </c>
      <c r="BG29" s="4"/>
      <c r="BH29" s="99">
        <v>23279678</v>
      </c>
      <c r="BI29" s="78"/>
      <c r="BJ29" s="3" t="s">
        <v>43</v>
      </c>
      <c r="BK29" s="99">
        <v>23297027</v>
      </c>
      <c r="BL29" s="4"/>
      <c r="BM29" s="99">
        <v>22769669</v>
      </c>
      <c r="BN29" s="4"/>
      <c r="BO29" s="99">
        <v>20545869</v>
      </c>
      <c r="BP29" s="4"/>
      <c r="BQ29" s="99">
        <v>15492525</v>
      </c>
      <c r="BR29" s="4"/>
      <c r="BS29" s="99">
        <v>9354327</v>
      </c>
      <c r="BT29" s="78"/>
      <c r="BU29" s="99">
        <v>4585865</v>
      </c>
      <c r="BV29" s="78"/>
      <c r="BW29" s="79"/>
      <c r="BX29" s="79"/>
      <c r="BY29" s="79"/>
      <c r="BZ29" s="79"/>
      <c r="CA29" s="79"/>
      <c r="CB29" s="79"/>
      <c r="CC29" s="79"/>
    </row>
    <row r="30" spans="1:81" s="5" customFormat="1" x14ac:dyDescent="0.25">
      <c r="A30" s="5" t="s">
        <v>44</v>
      </c>
      <c r="B30" s="99">
        <v>1071355678</v>
      </c>
      <c r="C30" s="76"/>
      <c r="D30" s="99">
        <v>1017018835</v>
      </c>
      <c r="E30" s="77"/>
      <c r="F30" s="99">
        <v>54336843</v>
      </c>
      <c r="G30" s="78"/>
      <c r="H30" s="99">
        <v>25864704</v>
      </c>
      <c r="I30" s="78"/>
      <c r="J30" s="99">
        <v>28472139</v>
      </c>
      <c r="K30" s="78"/>
      <c r="L30" s="99">
        <v>15766940</v>
      </c>
      <c r="M30" s="4"/>
      <c r="N30" s="99">
        <v>18778557</v>
      </c>
      <c r="O30" s="4"/>
      <c r="P30" s="99">
        <v>26630388</v>
      </c>
      <c r="Q30" s="4"/>
      <c r="R30" s="99">
        <v>31044849</v>
      </c>
      <c r="S30" s="4"/>
      <c r="T30" s="99">
        <v>32396180</v>
      </c>
      <c r="U30" s="78"/>
      <c r="V30" s="5" t="s">
        <v>44</v>
      </c>
      <c r="W30" s="99">
        <v>32041684</v>
      </c>
      <c r="X30" s="4"/>
      <c r="Y30" s="99">
        <v>35132688</v>
      </c>
      <c r="Z30" s="4"/>
      <c r="AA30" s="99">
        <v>40996737</v>
      </c>
      <c r="AB30" s="4"/>
      <c r="AC30" s="99">
        <v>50262362</v>
      </c>
      <c r="AD30" s="4"/>
      <c r="AE30" s="99">
        <v>51825860</v>
      </c>
      <c r="AF30" s="4"/>
      <c r="AG30" s="99">
        <v>57569121</v>
      </c>
      <c r="AH30" s="4"/>
      <c r="AI30" s="99">
        <v>58648290</v>
      </c>
      <c r="AJ30" s="4"/>
      <c r="AK30" s="99">
        <v>61621305</v>
      </c>
      <c r="AL30" s="4"/>
      <c r="AM30" s="99">
        <v>43039604</v>
      </c>
      <c r="AN30" s="4"/>
      <c r="AO30" s="99">
        <v>39517765</v>
      </c>
      <c r="AP30" s="4"/>
      <c r="AQ30" s="5" t="s">
        <v>44</v>
      </c>
      <c r="AR30" s="99">
        <v>10186122</v>
      </c>
      <c r="AS30" s="4"/>
      <c r="AT30" s="99">
        <v>7870948</v>
      </c>
      <c r="AU30" s="4"/>
      <c r="AV30" s="99">
        <v>11118522</v>
      </c>
      <c r="AW30" s="4"/>
      <c r="AX30" s="99">
        <v>16385659</v>
      </c>
      <c r="AY30" s="4"/>
      <c r="AZ30" s="99">
        <v>24045483</v>
      </c>
      <c r="BA30" s="4"/>
      <c r="BB30" s="99">
        <v>24313559</v>
      </c>
      <c r="BC30" s="4"/>
      <c r="BD30" s="99">
        <v>29449746</v>
      </c>
      <c r="BE30" s="4"/>
      <c r="BF30" s="99">
        <v>38130667</v>
      </c>
      <c r="BG30" s="4"/>
      <c r="BH30" s="99">
        <v>48602217</v>
      </c>
      <c r="BI30" s="78"/>
      <c r="BJ30" s="3" t="s">
        <v>44</v>
      </c>
      <c r="BK30" s="99">
        <v>51990320</v>
      </c>
      <c r="BL30" s="4"/>
      <c r="BM30" s="99">
        <v>52844808</v>
      </c>
      <c r="BN30" s="4"/>
      <c r="BO30" s="99">
        <v>44498793</v>
      </c>
      <c r="BP30" s="4"/>
      <c r="BQ30" s="99">
        <v>34030978</v>
      </c>
      <c r="BR30" s="4"/>
      <c r="BS30" s="99">
        <v>18205114</v>
      </c>
      <c r="BT30" s="78"/>
      <c r="BU30" s="99">
        <v>10073569</v>
      </c>
      <c r="BV30" s="78"/>
      <c r="BW30" s="79"/>
      <c r="BX30" s="79"/>
      <c r="BY30" s="79"/>
      <c r="BZ30" s="79"/>
      <c r="CA30" s="79"/>
      <c r="CB30" s="79"/>
      <c r="CC30" s="79"/>
    </row>
    <row r="31" spans="1:81" s="5" customFormat="1" x14ac:dyDescent="0.25">
      <c r="A31" s="5" t="s">
        <v>45</v>
      </c>
      <c r="B31" s="99">
        <v>2132794238</v>
      </c>
      <c r="C31" s="76"/>
      <c r="D31" s="99">
        <v>1979144525</v>
      </c>
      <c r="E31" s="77"/>
      <c r="F31" s="99">
        <v>153649713</v>
      </c>
      <c r="G31" s="78"/>
      <c r="H31" s="99">
        <v>72746304</v>
      </c>
      <c r="I31" s="78"/>
      <c r="J31" s="99">
        <v>80903409</v>
      </c>
      <c r="K31" s="78"/>
      <c r="L31" s="99">
        <v>44220703</v>
      </c>
      <c r="M31" s="4"/>
      <c r="N31" s="99">
        <v>52786178</v>
      </c>
      <c r="O31" s="4"/>
      <c r="P31" s="99">
        <v>69131908</v>
      </c>
      <c r="Q31" s="4"/>
      <c r="R31" s="99">
        <v>71297223</v>
      </c>
      <c r="S31" s="4"/>
      <c r="T31" s="99">
        <v>74656645</v>
      </c>
      <c r="U31" s="78"/>
      <c r="V31" s="5" t="s">
        <v>45</v>
      </c>
      <c r="W31" s="99">
        <v>75002066</v>
      </c>
      <c r="X31" s="4"/>
      <c r="Y31" s="99">
        <v>77789518</v>
      </c>
      <c r="Z31" s="4"/>
      <c r="AA31" s="99">
        <v>85545356</v>
      </c>
      <c r="AB31" s="4"/>
      <c r="AC31" s="99">
        <v>93021794</v>
      </c>
      <c r="AD31" s="4"/>
      <c r="AE31" s="99">
        <v>85187490</v>
      </c>
      <c r="AF31" s="4"/>
      <c r="AG31" s="99">
        <v>93466339</v>
      </c>
      <c r="AH31" s="4"/>
      <c r="AI31" s="99">
        <v>103110372</v>
      </c>
      <c r="AJ31" s="4"/>
      <c r="AK31" s="99">
        <v>109016783</v>
      </c>
      <c r="AL31" s="4"/>
      <c r="AM31" s="99">
        <v>89863020</v>
      </c>
      <c r="AN31" s="4"/>
      <c r="AO31" s="99">
        <v>70554129</v>
      </c>
      <c r="AP31" s="4"/>
      <c r="AQ31" s="5" t="s">
        <v>45</v>
      </c>
      <c r="AR31" s="99">
        <v>24254955</v>
      </c>
      <c r="AS31" s="4"/>
      <c r="AT31" s="99">
        <v>23078346</v>
      </c>
      <c r="AU31" s="4"/>
      <c r="AV31" s="99">
        <v>28876549</v>
      </c>
      <c r="AW31" s="4"/>
      <c r="AX31" s="99">
        <v>36711512</v>
      </c>
      <c r="AY31" s="4"/>
      <c r="AZ31" s="99">
        <v>48301409</v>
      </c>
      <c r="BA31" s="4"/>
      <c r="BB31" s="99">
        <v>53839377</v>
      </c>
      <c r="BC31" s="4"/>
      <c r="BD31" s="99">
        <v>60147881</v>
      </c>
      <c r="BE31" s="4"/>
      <c r="BF31" s="99">
        <v>74991679</v>
      </c>
      <c r="BG31" s="4"/>
      <c r="BH31" s="99">
        <v>92628712</v>
      </c>
      <c r="BI31" s="78"/>
      <c r="BJ31" s="3" t="s">
        <v>45</v>
      </c>
      <c r="BK31" s="99">
        <v>74866104</v>
      </c>
      <c r="BL31" s="4"/>
      <c r="BM31" s="99">
        <v>78830650</v>
      </c>
      <c r="BN31" s="4"/>
      <c r="BO31" s="99">
        <v>74618062</v>
      </c>
      <c r="BP31" s="4"/>
      <c r="BQ31" s="99">
        <v>60984370</v>
      </c>
      <c r="BR31" s="4"/>
      <c r="BS31" s="99">
        <v>34533764</v>
      </c>
      <c r="BT31" s="78"/>
      <c r="BU31" s="99">
        <v>17831631</v>
      </c>
      <c r="BV31" s="78"/>
      <c r="BW31" s="79"/>
      <c r="BX31" s="79"/>
      <c r="BY31" s="79"/>
      <c r="BZ31" s="79"/>
      <c r="CA31" s="79"/>
      <c r="CB31" s="79"/>
      <c r="CC31" s="79"/>
    </row>
    <row r="32" spans="1:81" s="5" customFormat="1" x14ac:dyDescent="0.25">
      <c r="A32" s="5" t="s">
        <v>46</v>
      </c>
      <c r="B32" s="99">
        <v>779971029</v>
      </c>
      <c r="C32" s="76"/>
      <c r="D32" s="99">
        <v>731584639</v>
      </c>
      <c r="E32" s="77"/>
      <c r="F32" s="99">
        <v>48386390</v>
      </c>
      <c r="G32" s="78"/>
      <c r="H32" s="99">
        <v>23153449</v>
      </c>
      <c r="I32" s="78"/>
      <c r="J32" s="99">
        <v>25232941</v>
      </c>
      <c r="K32" s="78"/>
      <c r="L32" s="99">
        <v>17278037</v>
      </c>
      <c r="M32" s="4"/>
      <c r="N32" s="99">
        <v>19331552</v>
      </c>
      <c r="O32" s="4"/>
      <c r="P32" s="99">
        <v>21876543</v>
      </c>
      <c r="Q32" s="4"/>
      <c r="R32" s="99">
        <v>23376478</v>
      </c>
      <c r="S32" s="4"/>
      <c r="T32" s="99">
        <v>26386825</v>
      </c>
      <c r="U32" s="78"/>
      <c r="V32" s="5" t="s">
        <v>46</v>
      </c>
      <c r="W32" s="99">
        <v>26188667</v>
      </c>
      <c r="X32" s="4"/>
      <c r="Y32" s="99">
        <v>26887097</v>
      </c>
      <c r="Z32" s="4"/>
      <c r="AA32" s="99">
        <v>31056088</v>
      </c>
      <c r="AB32" s="4"/>
      <c r="AC32" s="99">
        <v>36210949</v>
      </c>
      <c r="AD32" s="4"/>
      <c r="AE32" s="99">
        <v>33045122</v>
      </c>
      <c r="AF32" s="4"/>
      <c r="AG32" s="99">
        <v>36221981</v>
      </c>
      <c r="AH32" s="4"/>
      <c r="AI32" s="99">
        <v>37092806</v>
      </c>
      <c r="AJ32" s="4"/>
      <c r="AK32" s="99">
        <v>38571558</v>
      </c>
      <c r="AL32" s="4"/>
      <c r="AM32" s="99">
        <v>29395564</v>
      </c>
      <c r="AN32" s="4"/>
      <c r="AO32" s="99">
        <v>19308078</v>
      </c>
      <c r="AP32" s="4"/>
      <c r="AQ32" s="5" t="s">
        <v>46</v>
      </c>
      <c r="AR32" s="99">
        <v>10107154</v>
      </c>
      <c r="AS32" s="4"/>
      <c r="AT32" s="99">
        <v>8189045</v>
      </c>
      <c r="AU32" s="4"/>
      <c r="AV32" s="99">
        <v>10821074</v>
      </c>
      <c r="AW32" s="4"/>
      <c r="AX32" s="99">
        <v>13601505</v>
      </c>
      <c r="AY32" s="4"/>
      <c r="AZ32" s="99">
        <v>18985985</v>
      </c>
      <c r="BA32" s="4"/>
      <c r="BB32" s="99">
        <v>21414298</v>
      </c>
      <c r="BC32" s="4"/>
      <c r="BD32" s="99">
        <v>23179946</v>
      </c>
      <c r="BE32" s="4"/>
      <c r="BF32" s="99">
        <v>30793242</v>
      </c>
      <c r="BG32" s="4"/>
      <c r="BH32" s="99">
        <v>38350135</v>
      </c>
      <c r="BI32" s="78"/>
      <c r="BJ32" s="3" t="s">
        <v>46</v>
      </c>
      <c r="BK32" s="99">
        <v>30440538</v>
      </c>
      <c r="BL32" s="4"/>
      <c r="BM32" s="99">
        <v>34628993</v>
      </c>
      <c r="BN32" s="4"/>
      <c r="BO32" s="99">
        <v>28404101</v>
      </c>
      <c r="BP32" s="4"/>
      <c r="BQ32" s="99">
        <v>22957925</v>
      </c>
      <c r="BR32" s="4"/>
      <c r="BS32" s="99">
        <v>12176478</v>
      </c>
      <c r="BT32" s="78"/>
      <c r="BU32" s="99">
        <v>5306875</v>
      </c>
      <c r="BV32" s="78"/>
      <c r="BW32" s="79"/>
      <c r="BX32" s="79"/>
      <c r="BY32" s="79"/>
      <c r="BZ32" s="79"/>
      <c r="CA32" s="79"/>
      <c r="CB32" s="79"/>
      <c r="CC32" s="79"/>
    </row>
    <row r="33" spans="1:81" s="5" customFormat="1" x14ac:dyDescent="0.25">
      <c r="A33" s="5" t="s">
        <v>47</v>
      </c>
      <c r="B33" s="99">
        <v>503820168</v>
      </c>
      <c r="C33" s="76"/>
      <c r="D33" s="99">
        <v>473825920</v>
      </c>
      <c r="E33" s="77"/>
      <c r="F33" s="99">
        <v>29994248</v>
      </c>
      <c r="G33" s="78"/>
      <c r="H33" s="99">
        <v>14449015</v>
      </c>
      <c r="I33" s="78"/>
      <c r="J33" s="99">
        <v>15545233</v>
      </c>
      <c r="K33" s="78"/>
      <c r="L33" s="99">
        <v>10097229</v>
      </c>
      <c r="M33" s="4"/>
      <c r="N33" s="99">
        <v>10870209</v>
      </c>
      <c r="O33" s="4"/>
      <c r="P33" s="99">
        <v>13790521</v>
      </c>
      <c r="Q33" s="4"/>
      <c r="R33" s="99">
        <v>14513417</v>
      </c>
      <c r="S33" s="4"/>
      <c r="T33" s="99">
        <v>16019276</v>
      </c>
      <c r="U33" s="78"/>
      <c r="V33" s="5" t="s">
        <v>47</v>
      </c>
      <c r="W33" s="99">
        <v>15278515</v>
      </c>
      <c r="X33" s="4"/>
      <c r="Y33" s="99">
        <v>17869563</v>
      </c>
      <c r="Z33" s="4"/>
      <c r="AA33" s="99">
        <v>20382949</v>
      </c>
      <c r="AB33" s="4"/>
      <c r="AC33" s="99">
        <v>22394648</v>
      </c>
      <c r="AD33" s="4"/>
      <c r="AE33" s="99">
        <v>20161914</v>
      </c>
      <c r="AF33" s="4"/>
      <c r="AG33" s="99">
        <v>22914098</v>
      </c>
      <c r="AH33" s="4"/>
      <c r="AI33" s="99">
        <v>29181465</v>
      </c>
      <c r="AJ33" s="4"/>
      <c r="AK33" s="99">
        <v>29077608</v>
      </c>
      <c r="AL33" s="4"/>
      <c r="AM33" s="99">
        <v>25348137</v>
      </c>
      <c r="AN33" s="4"/>
      <c r="AO33" s="99">
        <v>18602260</v>
      </c>
      <c r="AP33" s="4"/>
      <c r="AQ33" s="5" t="s">
        <v>47</v>
      </c>
      <c r="AR33" s="99">
        <v>4817270</v>
      </c>
      <c r="AS33" s="4"/>
      <c r="AT33" s="99">
        <v>4635738</v>
      </c>
      <c r="AU33" s="4"/>
      <c r="AV33" s="99">
        <v>5742172</v>
      </c>
      <c r="AW33" s="4"/>
      <c r="AX33" s="99">
        <v>8750527</v>
      </c>
      <c r="AY33" s="4"/>
      <c r="AZ33" s="99">
        <v>10476409</v>
      </c>
      <c r="BA33" s="4"/>
      <c r="BB33" s="99">
        <v>12062397</v>
      </c>
      <c r="BC33" s="4"/>
      <c r="BD33" s="99">
        <v>14324679</v>
      </c>
      <c r="BE33" s="4"/>
      <c r="BF33" s="99">
        <v>17955697</v>
      </c>
      <c r="BG33" s="4"/>
      <c r="BH33" s="99">
        <v>22277574</v>
      </c>
      <c r="BI33" s="78"/>
      <c r="BJ33" s="3" t="s">
        <v>47</v>
      </c>
      <c r="BK33" s="99">
        <v>17161980</v>
      </c>
      <c r="BL33" s="4"/>
      <c r="BM33" s="99">
        <v>20031784</v>
      </c>
      <c r="BN33" s="4"/>
      <c r="BO33" s="99">
        <v>19386981</v>
      </c>
      <c r="BP33" s="4"/>
      <c r="BQ33" s="99">
        <v>14953393</v>
      </c>
      <c r="BR33" s="4"/>
      <c r="BS33" s="99">
        <v>10004443</v>
      </c>
      <c r="BT33" s="78"/>
      <c r="BU33" s="99">
        <v>4743067</v>
      </c>
      <c r="BV33" s="78"/>
      <c r="BW33" s="79"/>
      <c r="BX33" s="79"/>
      <c r="BY33" s="79"/>
      <c r="BZ33" s="79"/>
      <c r="CA33" s="79"/>
      <c r="CB33" s="79"/>
      <c r="CC33" s="79"/>
    </row>
    <row r="34" spans="1:81" s="5" customFormat="1" x14ac:dyDescent="0.25">
      <c r="A34" s="5" t="s">
        <v>48</v>
      </c>
      <c r="B34" s="99">
        <v>1508442516</v>
      </c>
      <c r="C34" s="76"/>
      <c r="D34" s="99">
        <v>1398416121</v>
      </c>
      <c r="E34" s="77"/>
      <c r="F34" s="99">
        <v>110026395</v>
      </c>
      <c r="G34" s="78"/>
      <c r="H34" s="99">
        <v>53005547</v>
      </c>
      <c r="I34" s="78"/>
      <c r="J34" s="99">
        <v>57020848</v>
      </c>
      <c r="K34" s="78"/>
      <c r="L34" s="99">
        <v>30563334</v>
      </c>
      <c r="M34" s="4"/>
      <c r="N34" s="99">
        <v>39105705</v>
      </c>
      <c r="O34" s="4"/>
      <c r="P34" s="99">
        <v>53206698</v>
      </c>
      <c r="Q34" s="4"/>
      <c r="R34" s="99">
        <v>57965712</v>
      </c>
      <c r="S34" s="4"/>
      <c r="T34" s="99">
        <v>60812874</v>
      </c>
      <c r="U34" s="78"/>
      <c r="V34" s="5" t="s">
        <v>48</v>
      </c>
      <c r="W34" s="99">
        <v>59951158</v>
      </c>
      <c r="X34" s="4"/>
      <c r="Y34" s="99">
        <v>57546500</v>
      </c>
      <c r="Z34" s="4"/>
      <c r="AA34" s="99">
        <v>61285025</v>
      </c>
      <c r="AB34" s="4"/>
      <c r="AC34" s="99">
        <v>67809402</v>
      </c>
      <c r="AD34" s="4"/>
      <c r="AE34" s="99">
        <v>58885301</v>
      </c>
      <c r="AF34" s="4"/>
      <c r="AG34" s="99">
        <v>63051456</v>
      </c>
      <c r="AH34" s="4"/>
      <c r="AI34" s="99">
        <v>69085098</v>
      </c>
      <c r="AJ34" s="4"/>
      <c r="AK34" s="99">
        <v>69064213</v>
      </c>
      <c r="AL34" s="4"/>
      <c r="AM34" s="99">
        <v>54557739</v>
      </c>
      <c r="AN34" s="4"/>
      <c r="AO34" s="99">
        <v>51797537</v>
      </c>
      <c r="AP34" s="4"/>
      <c r="AQ34" s="5" t="s">
        <v>48</v>
      </c>
      <c r="AR34" s="99">
        <v>17775801</v>
      </c>
      <c r="AS34" s="4"/>
      <c r="AT34" s="99">
        <v>17090511</v>
      </c>
      <c r="AU34" s="4"/>
      <c r="AV34" s="99">
        <v>23319632</v>
      </c>
      <c r="AW34" s="4"/>
      <c r="AX34" s="99">
        <v>30115009</v>
      </c>
      <c r="AY34" s="4"/>
      <c r="AZ34" s="99">
        <v>38064866</v>
      </c>
      <c r="BA34" s="4"/>
      <c r="BB34" s="99">
        <v>41698829</v>
      </c>
      <c r="BC34" s="4"/>
      <c r="BD34" s="99">
        <v>44314280</v>
      </c>
      <c r="BE34" s="4"/>
      <c r="BF34" s="99">
        <v>47116723</v>
      </c>
      <c r="BG34" s="4"/>
      <c r="BH34" s="99">
        <v>55031436</v>
      </c>
      <c r="BI34" s="78"/>
      <c r="BJ34" s="3" t="s">
        <v>48</v>
      </c>
      <c r="BK34" s="99">
        <v>51041989</v>
      </c>
      <c r="BL34" s="4"/>
      <c r="BM34" s="99">
        <v>53664440</v>
      </c>
      <c r="BN34" s="4"/>
      <c r="BO34" s="99">
        <v>47168755</v>
      </c>
      <c r="BP34" s="4"/>
      <c r="BQ34" s="99">
        <v>39758928</v>
      </c>
      <c r="BR34" s="4"/>
      <c r="BS34" s="99">
        <v>23781066</v>
      </c>
      <c r="BT34" s="78"/>
      <c r="BU34" s="99">
        <v>13786104</v>
      </c>
      <c r="BV34" s="78"/>
      <c r="BW34" s="79"/>
      <c r="BX34" s="79"/>
      <c r="BY34" s="79"/>
      <c r="BZ34" s="79"/>
      <c r="CA34" s="79"/>
      <c r="CB34" s="79"/>
      <c r="CC34" s="79"/>
    </row>
    <row r="35" spans="1:81" s="5" customFormat="1" x14ac:dyDescent="0.25">
      <c r="A35" s="5" t="s">
        <v>49</v>
      </c>
      <c r="B35" s="99">
        <v>206779056</v>
      </c>
      <c r="C35" s="76"/>
      <c r="D35" s="99">
        <v>193262852</v>
      </c>
      <c r="E35" s="77"/>
      <c r="F35" s="99">
        <v>13516204</v>
      </c>
      <c r="G35" s="78"/>
      <c r="H35" s="99">
        <v>6210822</v>
      </c>
      <c r="I35" s="78"/>
      <c r="J35" s="99">
        <v>7305382</v>
      </c>
      <c r="K35" s="78"/>
      <c r="L35" s="99">
        <v>3902888</v>
      </c>
      <c r="M35" s="4"/>
      <c r="N35" s="99">
        <v>3964278</v>
      </c>
      <c r="O35" s="4"/>
      <c r="P35" s="99">
        <v>4639632</v>
      </c>
      <c r="Q35" s="4"/>
      <c r="R35" s="99">
        <v>5121413</v>
      </c>
      <c r="S35" s="4"/>
      <c r="T35" s="99">
        <v>5910583</v>
      </c>
      <c r="U35" s="78"/>
      <c r="V35" s="5" t="s">
        <v>49</v>
      </c>
      <c r="W35" s="99">
        <v>5890697</v>
      </c>
      <c r="X35" s="4"/>
      <c r="Y35" s="99">
        <v>7035824</v>
      </c>
      <c r="Z35" s="4"/>
      <c r="AA35" s="99">
        <v>7417012</v>
      </c>
      <c r="AB35" s="4"/>
      <c r="AC35" s="99">
        <v>8644497</v>
      </c>
      <c r="AD35" s="4"/>
      <c r="AE35" s="99">
        <v>8348439</v>
      </c>
      <c r="AF35" s="4"/>
      <c r="AG35" s="99">
        <v>9569654</v>
      </c>
      <c r="AH35" s="4"/>
      <c r="AI35" s="99">
        <v>11910793</v>
      </c>
      <c r="AJ35" s="4"/>
      <c r="AK35" s="99">
        <v>13273677</v>
      </c>
      <c r="AL35" s="4"/>
      <c r="AM35" s="99">
        <v>9135007</v>
      </c>
      <c r="AN35" s="4"/>
      <c r="AO35" s="99">
        <v>7493192</v>
      </c>
      <c r="AP35" s="4"/>
      <c r="AQ35" s="5" t="s">
        <v>49</v>
      </c>
      <c r="AR35" s="99">
        <v>2516349</v>
      </c>
      <c r="AS35" s="4"/>
      <c r="AT35" s="99">
        <v>1919917</v>
      </c>
      <c r="AU35" s="4"/>
      <c r="AV35" s="99">
        <v>2549459</v>
      </c>
      <c r="AW35" s="4"/>
      <c r="AX35" s="99">
        <v>3476576</v>
      </c>
      <c r="AY35" s="4"/>
      <c r="AZ35" s="99">
        <v>4672801</v>
      </c>
      <c r="BA35" s="4"/>
      <c r="BB35" s="99">
        <v>4720688</v>
      </c>
      <c r="BC35" s="4"/>
      <c r="BD35" s="99">
        <v>6206367</v>
      </c>
      <c r="BE35" s="4"/>
      <c r="BF35" s="99">
        <v>7732501</v>
      </c>
      <c r="BG35" s="4"/>
      <c r="BH35" s="99">
        <v>8897826</v>
      </c>
      <c r="BI35" s="78"/>
      <c r="BJ35" s="3" t="s">
        <v>49</v>
      </c>
      <c r="BK35" s="99">
        <v>8085758</v>
      </c>
      <c r="BL35" s="4"/>
      <c r="BM35" s="99">
        <v>8334253</v>
      </c>
      <c r="BN35" s="4"/>
      <c r="BO35" s="99">
        <v>8120098</v>
      </c>
      <c r="BP35" s="4"/>
      <c r="BQ35" s="99">
        <v>7411002</v>
      </c>
      <c r="BR35" s="4"/>
      <c r="BS35" s="99">
        <v>4507663</v>
      </c>
      <c r="BT35" s="78"/>
      <c r="BU35" s="99">
        <v>1854008</v>
      </c>
      <c r="BV35" s="78"/>
      <c r="BW35" s="79"/>
      <c r="BX35" s="79"/>
      <c r="BY35" s="79"/>
      <c r="BZ35" s="79"/>
      <c r="CA35" s="79"/>
      <c r="CB35" s="79"/>
      <c r="CC35" s="79"/>
    </row>
    <row r="36" spans="1:81" s="10" customFormat="1" x14ac:dyDescent="0.25">
      <c r="A36" s="5" t="s">
        <v>50</v>
      </c>
      <c r="B36" s="78">
        <f>SUM(B10:B35)</f>
        <v>21509876099</v>
      </c>
      <c r="C36" s="78"/>
      <c r="D36" s="78">
        <f>SUM(D10:D35)</f>
        <v>20165850382</v>
      </c>
      <c r="E36" s="78"/>
      <c r="F36" s="78">
        <f>SUM(F10:F35)</f>
        <v>1344025717</v>
      </c>
      <c r="G36" s="78"/>
      <c r="H36" s="78">
        <f>SUM(H10:H35)</f>
        <v>640297621</v>
      </c>
      <c r="I36" s="78"/>
      <c r="J36" s="78">
        <f>SUM(J10:J35)</f>
        <v>703728096</v>
      </c>
      <c r="K36" s="78"/>
      <c r="L36" s="78">
        <f>SUM(L10:L35)</f>
        <v>463893038</v>
      </c>
      <c r="M36" s="78"/>
      <c r="N36" s="78">
        <f>SUM(N10:N35)</f>
        <v>503500394</v>
      </c>
      <c r="O36" s="78"/>
      <c r="P36" s="78">
        <f>SUM(P10:P35)</f>
        <v>631563398</v>
      </c>
      <c r="Q36" s="78"/>
      <c r="R36" s="78">
        <f>SUM(R10:R35)</f>
        <v>694127712</v>
      </c>
      <c r="S36" s="78"/>
      <c r="T36" s="78">
        <f>SUM(T10:T35)</f>
        <v>736026468</v>
      </c>
      <c r="U36" s="78"/>
      <c r="V36" s="75" t="s">
        <v>50</v>
      </c>
      <c r="W36" s="78">
        <f>SUM(W10:W35)</f>
        <v>744820767</v>
      </c>
      <c r="X36" s="78"/>
      <c r="Y36" s="78">
        <f>SUM(Y10:Y35)</f>
        <v>786872280</v>
      </c>
      <c r="Z36" s="78"/>
      <c r="AA36" s="78">
        <f>SUM(AA10:AA35)</f>
        <v>845876851</v>
      </c>
      <c r="AB36" s="78"/>
      <c r="AC36" s="78">
        <f>SUM(AC10:AC35)</f>
        <v>943406248</v>
      </c>
      <c r="AD36" s="78"/>
      <c r="AE36" s="78">
        <f>SUM(AE10:AE35)</f>
        <v>896802428</v>
      </c>
      <c r="AF36" s="78"/>
      <c r="AG36" s="78">
        <f>SUM(AG10:AG35)</f>
        <v>1000299473</v>
      </c>
      <c r="AH36" s="78"/>
      <c r="AI36" s="78">
        <f>SUM(AI10:AI35)</f>
        <v>1082661067</v>
      </c>
      <c r="AJ36" s="78"/>
      <c r="AK36" s="78">
        <f>SUM(AK10:AK35)</f>
        <v>1102059209</v>
      </c>
      <c r="AL36" s="78"/>
      <c r="AM36" s="78">
        <f>SUM(AM10:AM35)</f>
        <v>849890577</v>
      </c>
      <c r="AN36" s="78"/>
      <c r="AO36" s="78">
        <f>SUM(AO10:AO35)</f>
        <v>639231668</v>
      </c>
      <c r="AP36" s="4"/>
      <c r="AQ36" s="75" t="s">
        <v>50</v>
      </c>
      <c r="AR36" s="78">
        <f>SUM(AR10:AR35)</f>
        <v>269752027</v>
      </c>
      <c r="AS36" s="78"/>
      <c r="AT36" s="78">
        <f>SUM(AT10:AT35)</f>
        <v>228990091</v>
      </c>
      <c r="AU36" s="78"/>
      <c r="AV36" s="78">
        <f>SUM(AV10:AV35)</f>
        <v>289391312</v>
      </c>
      <c r="AW36" s="78"/>
      <c r="AX36" s="78">
        <f>SUM(AX10:AX35)</f>
        <v>399765329</v>
      </c>
      <c r="AY36" s="78"/>
      <c r="AZ36" s="78">
        <f>SUM(AZ10:AZ35)</f>
        <v>525327396</v>
      </c>
      <c r="BA36" s="78"/>
      <c r="BB36" s="78">
        <f>SUM(BB10:BB35)</f>
        <v>577232721</v>
      </c>
      <c r="BC36" s="78"/>
      <c r="BD36" s="78">
        <f>SUM(BD10:BD35)</f>
        <v>647367714</v>
      </c>
      <c r="BE36" s="78"/>
      <c r="BF36" s="78">
        <f>SUM(BF10:BF35)</f>
        <v>774801860</v>
      </c>
      <c r="BG36" s="78"/>
      <c r="BH36" s="78">
        <f>SUM(BH10:BH35)</f>
        <v>913080268</v>
      </c>
      <c r="BI36" s="78"/>
      <c r="BJ36" s="75" t="s">
        <v>50</v>
      </c>
      <c r="BK36" s="78">
        <f>SUM(BK10:BK35)</f>
        <v>832485423</v>
      </c>
      <c r="BL36" s="78"/>
      <c r="BM36" s="78">
        <f>SUM(BM10:BM35)</f>
        <v>860700740</v>
      </c>
      <c r="BN36" s="78"/>
      <c r="BO36" s="78">
        <f>SUM(BO10:BO35)</f>
        <v>787575688</v>
      </c>
      <c r="BP36" s="78"/>
      <c r="BQ36" s="78">
        <f>SUM(BQ10:BQ35)</f>
        <v>611958130</v>
      </c>
      <c r="BR36" s="78"/>
      <c r="BS36" s="78">
        <f>SUM(BS10:BS35)</f>
        <v>354062086</v>
      </c>
      <c r="BT36" s="78"/>
      <c r="BU36" s="78">
        <f>SUM(BU10:BU35)</f>
        <v>172328019</v>
      </c>
      <c r="BV36" s="78"/>
      <c r="BW36" s="80"/>
      <c r="BX36" s="80"/>
      <c r="BY36" s="80"/>
      <c r="BZ36" s="80"/>
      <c r="CA36" s="80"/>
      <c r="CB36" s="80"/>
      <c r="CC36" s="80"/>
    </row>
    <row r="37" spans="1:81" x14ac:dyDescent="0.2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R37" s="11"/>
      <c r="AS37" s="11"/>
      <c r="AT37" s="11"/>
      <c r="AU37" s="11"/>
      <c r="AV37" s="11"/>
      <c r="AW37" s="11"/>
      <c r="AX37" s="11"/>
      <c r="AY37" s="11"/>
      <c r="AZ37" s="11"/>
      <c r="BA37" s="11"/>
      <c r="BB37" s="11"/>
      <c r="BC37" s="11"/>
      <c r="BD37" s="11"/>
      <c r="BE37" s="11"/>
      <c r="BF37" s="11"/>
      <c r="BG37" s="11"/>
      <c r="BH37" s="11"/>
      <c r="BI37" s="11"/>
      <c r="BK37" s="11"/>
      <c r="BL37" s="11"/>
      <c r="BM37" s="11"/>
      <c r="BN37" s="11"/>
      <c r="BO37" s="11"/>
      <c r="BP37" s="11"/>
      <c r="BQ37" s="11"/>
      <c r="BR37" s="11"/>
      <c r="BS37" s="11"/>
      <c r="BT37" s="11"/>
      <c r="BU37" s="11"/>
      <c r="BV37" s="11"/>
      <c r="BW37" s="79"/>
      <c r="BX37" s="79"/>
      <c r="BY37" s="79"/>
      <c r="BZ37" s="79"/>
      <c r="CA37" s="79"/>
      <c r="CB37" s="79"/>
      <c r="CC37" s="79"/>
    </row>
    <row r="38" spans="1:81" x14ac:dyDescent="0.25">
      <c r="B38" s="11"/>
      <c r="C38" s="11"/>
      <c r="D38" s="11"/>
      <c r="E38" s="11"/>
      <c r="F38" s="79"/>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R38" s="11"/>
      <c r="AS38" s="11"/>
      <c r="AT38" s="11"/>
      <c r="AU38" s="11"/>
      <c r="AV38" s="11"/>
      <c r="AW38" s="11"/>
      <c r="AX38" s="11"/>
      <c r="AY38" s="11"/>
      <c r="AZ38" s="11"/>
      <c r="BA38" s="11"/>
      <c r="BB38" s="11"/>
      <c r="BC38" s="11"/>
      <c r="BD38" s="11"/>
      <c r="BE38" s="11"/>
      <c r="BF38" s="11"/>
      <c r="BG38" s="11"/>
      <c r="BH38" s="11"/>
      <c r="BI38" s="11"/>
      <c r="BK38" s="11"/>
      <c r="BL38" s="11"/>
      <c r="BM38" s="11"/>
      <c r="BN38" s="11"/>
      <c r="BO38" s="11"/>
      <c r="BP38" s="11"/>
      <c r="BQ38" s="11"/>
      <c r="BR38" s="11"/>
      <c r="BS38" s="11"/>
      <c r="BT38" s="11"/>
      <c r="BU38" s="11"/>
      <c r="BV38" s="11"/>
      <c r="BW38" s="79"/>
      <c r="BX38" s="79"/>
      <c r="BY38" s="79"/>
      <c r="BZ38" s="79"/>
      <c r="CA38" s="79"/>
      <c r="CB38" s="79"/>
      <c r="CC38" s="79"/>
    </row>
    <row r="39" spans="1:81" x14ac:dyDescent="0.25">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R39" s="11"/>
      <c r="AS39" s="11"/>
      <c r="AT39" s="11"/>
      <c r="AU39" s="11"/>
      <c r="AV39" s="11"/>
      <c r="AW39" s="11"/>
      <c r="AX39" s="11"/>
      <c r="AY39" s="11"/>
      <c r="AZ39" s="11"/>
      <c r="BA39" s="11"/>
      <c r="BB39" s="11"/>
      <c r="BC39" s="11"/>
      <c r="BD39" s="11"/>
      <c r="BE39" s="11"/>
      <c r="BF39" s="11"/>
      <c r="BG39" s="11"/>
      <c r="BH39" s="11"/>
      <c r="BI39" s="11"/>
      <c r="BK39" s="11"/>
      <c r="BL39" s="11"/>
      <c r="BM39" s="11"/>
      <c r="BN39" s="11"/>
      <c r="BO39" s="11"/>
      <c r="BP39" s="11"/>
      <c r="BQ39" s="11"/>
      <c r="BR39" s="11"/>
      <c r="BS39" s="11"/>
      <c r="BT39" s="11"/>
      <c r="BU39" s="11"/>
      <c r="BV39" s="11"/>
      <c r="BW39" s="79"/>
      <c r="BX39" s="79"/>
      <c r="BY39" s="79"/>
      <c r="BZ39" s="79"/>
      <c r="CA39" s="79"/>
      <c r="CB39" s="79"/>
      <c r="CC39" s="79"/>
    </row>
    <row r="40" spans="1:81" x14ac:dyDescent="0.25">
      <c r="B40" s="11"/>
      <c r="C40" s="11"/>
      <c r="D40" s="11"/>
      <c r="E40" s="11"/>
      <c r="F40" s="132"/>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R40" s="11"/>
      <c r="AS40" s="11"/>
      <c r="AT40" s="11"/>
      <c r="AU40" s="11"/>
      <c r="AV40" s="11"/>
      <c r="AW40" s="11"/>
      <c r="AX40" s="11"/>
      <c r="AY40" s="11"/>
      <c r="AZ40" s="11"/>
      <c r="BA40" s="11"/>
      <c r="BB40" s="11"/>
      <c r="BC40" s="11"/>
      <c r="BD40" s="11"/>
      <c r="BE40" s="11"/>
      <c r="BF40" s="11"/>
      <c r="BG40" s="11"/>
      <c r="BH40" s="11"/>
      <c r="BI40" s="11"/>
      <c r="BK40" s="11"/>
      <c r="BL40" s="11"/>
      <c r="BM40" s="11"/>
      <c r="BN40" s="11"/>
      <c r="BO40" s="11"/>
      <c r="BP40" s="11"/>
      <c r="BQ40" s="11"/>
      <c r="BR40" s="11"/>
      <c r="BS40" s="11"/>
      <c r="BT40" s="11"/>
      <c r="BU40" s="11"/>
      <c r="BV40" s="11"/>
      <c r="BW40" s="79"/>
      <c r="BX40" s="79"/>
      <c r="BY40" s="79"/>
      <c r="BZ40" s="79"/>
      <c r="CA40" s="79"/>
      <c r="CB40" s="79"/>
      <c r="CC40" s="79"/>
    </row>
    <row r="41" spans="1:81" x14ac:dyDescent="0.25">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R41" s="11"/>
      <c r="AS41" s="11"/>
      <c r="AT41" s="11"/>
      <c r="AU41" s="11"/>
      <c r="AV41" s="11"/>
      <c r="AW41" s="11"/>
      <c r="AX41" s="11"/>
      <c r="AY41" s="11"/>
      <c r="AZ41" s="11"/>
      <c r="BA41" s="11"/>
      <c r="BB41" s="11"/>
      <c r="BC41" s="11"/>
      <c r="BD41" s="11"/>
      <c r="BE41" s="11"/>
      <c r="BF41" s="11"/>
      <c r="BG41" s="11"/>
      <c r="BH41" s="11"/>
      <c r="BI41" s="11"/>
      <c r="BK41" s="11"/>
      <c r="BL41" s="11"/>
      <c r="BM41" s="11"/>
      <c r="BN41" s="11"/>
      <c r="BO41" s="11"/>
      <c r="BP41" s="11"/>
      <c r="BQ41" s="11"/>
      <c r="BR41" s="11"/>
      <c r="BS41" s="11"/>
      <c r="BT41" s="11"/>
      <c r="BU41" s="11"/>
      <c r="BV41" s="11"/>
      <c r="BW41" s="79"/>
      <c r="BX41" s="79"/>
      <c r="BY41" s="79"/>
      <c r="BZ41" s="79"/>
      <c r="CA41" s="79"/>
      <c r="CB41" s="79"/>
      <c r="CC41" s="79"/>
    </row>
    <row r="42" spans="1:8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R42" s="11"/>
      <c r="AS42" s="11"/>
      <c r="AT42" s="11"/>
      <c r="AU42" s="11"/>
      <c r="AV42" s="11"/>
      <c r="AW42" s="11"/>
      <c r="AX42" s="11"/>
      <c r="AY42" s="11"/>
      <c r="AZ42" s="11"/>
      <c r="BA42" s="11"/>
      <c r="BB42" s="11"/>
      <c r="BC42" s="11"/>
      <c r="BD42" s="11"/>
      <c r="BE42" s="11"/>
      <c r="BF42" s="11"/>
      <c r="BG42" s="11"/>
      <c r="BH42" s="11"/>
      <c r="BI42" s="11"/>
      <c r="BK42" s="11"/>
      <c r="BL42" s="11"/>
      <c r="BM42" s="11"/>
      <c r="BN42" s="11"/>
      <c r="BO42" s="11"/>
      <c r="BP42" s="11"/>
      <c r="BQ42" s="11"/>
      <c r="BR42" s="11"/>
      <c r="BS42" s="11"/>
      <c r="BT42" s="11"/>
      <c r="BU42" s="11"/>
      <c r="BV42" s="11"/>
      <c r="BW42" s="79"/>
      <c r="BX42" s="79"/>
      <c r="BY42" s="79"/>
      <c r="BZ42" s="79"/>
      <c r="CA42" s="79"/>
      <c r="CB42" s="79"/>
      <c r="CC42" s="79"/>
    </row>
    <row r="43" spans="1:81" x14ac:dyDescent="0.25">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R43" s="11"/>
      <c r="AS43" s="11"/>
      <c r="AT43" s="11"/>
      <c r="AU43" s="11"/>
      <c r="AV43" s="11"/>
      <c r="AW43" s="11"/>
      <c r="AX43" s="11"/>
      <c r="AY43" s="11"/>
      <c r="AZ43" s="11"/>
      <c r="BA43" s="11"/>
      <c r="BB43" s="11"/>
      <c r="BC43" s="11"/>
      <c r="BD43" s="11"/>
      <c r="BE43" s="11"/>
      <c r="BF43" s="11"/>
      <c r="BG43" s="11"/>
      <c r="BH43" s="11"/>
      <c r="BI43" s="11"/>
      <c r="BK43" s="11"/>
      <c r="BL43" s="11"/>
      <c r="BM43" s="11"/>
      <c r="BN43" s="11"/>
      <c r="BO43" s="11"/>
      <c r="BP43" s="11"/>
      <c r="BQ43" s="11"/>
      <c r="BR43" s="11"/>
      <c r="BS43" s="11"/>
      <c r="BT43" s="11"/>
      <c r="BU43" s="11"/>
      <c r="BV43" s="11"/>
      <c r="BW43" s="79"/>
      <c r="BX43" s="79"/>
      <c r="BY43" s="79"/>
      <c r="BZ43" s="79"/>
      <c r="CA43" s="79"/>
      <c r="CB43" s="79"/>
      <c r="CC43" s="79"/>
    </row>
    <row r="44" spans="1:81" x14ac:dyDescent="0.25">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R44" s="11"/>
      <c r="AS44" s="11"/>
      <c r="AT44" s="11"/>
      <c r="AU44" s="11"/>
      <c r="AV44" s="11"/>
      <c r="AW44" s="11"/>
      <c r="AX44" s="11"/>
      <c r="AY44" s="11"/>
      <c r="AZ44" s="11"/>
      <c r="BA44" s="11"/>
      <c r="BB44" s="11"/>
      <c r="BC44" s="11"/>
      <c r="BD44" s="11"/>
      <c r="BE44" s="11"/>
      <c r="BF44" s="11"/>
      <c r="BG44" s="11"/>
      <c r="BH44" s="11"/>
      <c r="BI44" s="11"/>
      <c r="BK44" s="11"/>
      <c r="BL44" s="11"/>
      <c r="BM44" s="11"/>
      <c r="BN44" s="11"/>
      <c r="BO44" s="11"/>
      <c r="BP44" s="11"/>
      <c r="BQ44" s="11"/>
      <c r="BR44" s="11"/>
      <c r="BS44" s="11"/>
      <c r="BT44" s="11"/>
      <c r="BU44" s="11"/>
      <c r="BV44" s="11"/>
      <c r="BW44" s="79"/>
      <c r="BX44" s="79"/>
      <c r="BY44" s="79"/>
      <c r="BZ44" s="79"/>
      <c r="CA44" s="79"/>
      <c r="CB44" s="79"/>
      <c r="CC44" s="79"/>
    </row>
    <row r="45" spans="1:81" x14ac:dyDescent="0.25">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R45" s="11"/>
      <c r="AS45" s="11"/>
      <c r="AT45" s="11"/>
      <c r="AU45" s="11"/>
      <c r="AV45" s="11"/>
      <c r="AW45" s="11"/>
      <c r="AX45" s="11"/>
      <c r="AY45" s="11"/>
      <c r="AZ45" s="11"/>
      <c r="BA45" s="11"/>
      <c r="BB45" s="11"/>
      <c r="BC45" s="11"/>
      <c r="BD45" s="11"/>
      <c r="BE45" s="11"/>
      <c r="BF45" s="11"/>
      <c r="BG45" s="11"/>
      <c r="BH45" s="11"/>
      <c r="BI45" s="11"/>
      <c r="BK45" s="11"/>
      <c r="BL45" s="11"/>
      <c r="BM45" s="11"/>
      <c r="BN45" s="11"/>
      <c r="BO45" s="11"/>
      <c r="BP45" s="11"/>
      <c r="BQ45" s="11"/>
      <c r="BR45" s="11"/>
      <c r="BS45" s="11"/>
      <c r="BT45" s="11"/>
      <c r="BU45" s="11"/>
      <c r="BV45" s="11"/>
      <c r="BW45" s="79"/>
      <c r="BX45" s="79"/>
      <c r="BY45" s="79"/>
      <c r="BZ45" s="79"/>
      <c r="CA45" s="79"/>
      <c r="CB45" s="79"/>
      <c r="CC45" s="79"/>
    </row>
    <row r="46" spans="1:8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R46" s="11"/>
      <c r="AS46" s="11"/>
      <c r="AT46" s="11"/>
      <c r="AU46" s="11"/>
      <c r="AV46" s="11"/>
      <c r="AW46" s="11"/>
      <c r="AX46" s="11"/>
      <c r="AY46" s="11"/>
      <c r="AZ46" s="11"/>
      <c r="BA46" s="11"/>
      <c r="BB46" s="11"/>
      <c r="BC46" s="11"/>
      <c r="BD46" s="11"/>
      <c r="BE46" s="11"/>
      <c r="BF46" s="11"/>
      <c r="BG46" s="11"/>
      <c r="BH46" s="11"/>
      <c r="BI46" s="11"/>
      <c r="BK46" s="11"/>
      <c r="BL46" s="11"/>
      <c r="BM46" s="11"/>
      <c r="BN46" s="11"/>
      <c r="BO46" s="11"/>
      <c r="BP46" s="11"/>
      <c r="BQ46" s="11"/>
      <c r="BR46" s="11"/>
      <c r="BS46" s="11"/>
      <c r="BT46" s="11"/>
      <c r="BU46" s="11"/>
      <c r="BV46" s="11"/>
      <c r="BW46" s="79"/>
      <c r="BX46" s="79"/>
      <c r="BY46" s="79"/>
      <c r="BZ46" s="79"/>
      <c r="CA46" s="79"/>
      <c r="CB46" s="79"/>
      <c r="CC46" s="79"/>
    </row>
    <row r="47" spans="1:8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R47" s="11"/>
      <c r="AS47" s="11"/>
      <c r="AT47" s="11"/>
      <c r="AU47" s="11"/>
      <c r="AV47" s="11"/>
      <c r="AW47" s="11"/>
      <c r="AX47" s="11"/>
      <c r="AY47" s="11"/>
      <c r="AZ47" s="11"/>
      <c r="BA47" s="11"/>
      <c r="BB47" s="11"/>
      <c r="BC47" s="11"/>
      <c r="BD47" s="11"/>
      <c r="BE47" s="11"/>
      <c r="BF47" s="11"/>
      <c r="BG47" s="11"/>
      <c r="BH47" s="11"/>
      <c r="BI47" s="11"/>
      <c r="BK47" s="11"/>
      <c r="BL47" s="11"/>
      <c r="BM47" s="11"/>
      <c r="BN47" s="11"/>
      <c r="BO47" s="11"/>
      <c r="BP47" s="11"/>
      <c r="BQ47" s="11"/>
      <c r="BR47" s="11"/>
      <c r="BS47" s="11"/>
      <c r="BT47" s="11"/>
      <c r="BU47" s="11"/>
      <c r="BV47" s="11"/>
      <c r="BW47" s="79"/>
      <c r="BX47" s="79"/>
      <c r="BY47" s="79"/>
      <c r="BZ47" s="79"/>
      <c r="CA47" s="79"/>
      <c r="CB47" s="79"/>
      <c r="CC47" s="79"/>
    </row>
    <row r="48" spans="1:81" x14ac:dyDescent="0.2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R48" s="11"/>
      <c r="AS48" s="11"/>
      <c r="AT48" s="11"/>
      <c r="AU48" s="11"/>
      <c r="AV48" s="11"/>
      <c r="AW48" s="11"/>
      <c r="AX48" s="11"/>
      <c r="AY48" s="11"/>
      <c r="AZ48" s="11"/>
      <c r="BA48" s="11"/>
      <c r="BB48" s="11"/>
      <c r="BC48" s="11"/>
      <c r="BD48" s="11"/>
      <c r="BE48" s="11"/>
      <c r="BF48" s="11"/>
      <c r="BG48" s="11"/>
      <c r="BH48" s="11"/>
      <c r="BI48" s="11"/>
      <c r="BK48" s="11"/>
      <c r="BL48" s="11"/>
      <c r="BM48" s="11"/>
      <c r="BN48" s="11"/>
      <c r="BO48" s="11"/>
      <c r="BP48" s="11"/>
      <c r="BQ48" s="11"/>
      <c r="BR48" s="11"/>
      <c r="BS48" s="11"/>
      <c r="BT48" s="11"/>
      <c r="BU48" s="11"/>
      <c r="BV48" s="11"/>
      <c r="BW48" s="79"/>
      <c r="BX48" s="79"/>
      <c r="BY48" s="79"/>
      <c r="BZ48" s="79"/>
      <c r="CA48" s="79"/>
      <c r="CB48" s="79"/>
      <c r="CC48" s="79"/>
    </row>
    <row r="49" spans="2:81" x14ac:dyDescent="0.2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R49" s="11"/>
      <c r="AS49" s="11"/>
      <c r="AT49" s="11"/>
      <c r="AU49" s="11"/>
      <c r="AV49" s="11"/>
      <c r="AW49" s="11"/>
      <c r="AX49" s="11"/>
      <c r="AY49" s="11"/>
      <c r="AZ49" s="11"/>
      <c r="BA49" s="11"/>
      <c r="BB49" s="11"/>
      <c r="BC49" s="11"/>
      <c r="BD49" s="11"/>
      <c r="BE49" s="11"/>
      <c r="BF49" s="11"/>
      <c r="BG49" s="11"/>
      <c r="BH49" s="11"/>
      <c r="BI49" s="11"/>
      <c r="BK49" s="11"/>
      <c r="BL49" s="11"/>
      <c r="BM49" s="11"/>
      <c r="BN49" s="11"/>
      <c r="BO49" s="11"/>
      <c r="BP49" s="11"/>
      <c r="BQ49" s="11"/>
      <c r="BR49" s="11"/>
      <c r="BS49" s="11"/>
      <c r="BT49" s="11"/>
      <c r="BU49" s="11"/>
      <c r="BV49" s="11"/>
      <c r="BW49" s="79"/>
      <c r="BX49" s="79"/>
      <c r="BY49" s="79"/>
      <c r="BZ49" s="79"/>
      <c r="CA49" s="79"/>
      <c r="CB49" s="79"/>
      <c r="CC49" s="79"/>
    </row>
    <row r="50" spans="2:81" x14ac:dyDescent="0.2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R50" s="11"/>
      <c r="AS50" s="11"/>
      <c r="AT50" s="11"/>
      <c r="AU50" s="11"/>
      <c r="AV50" s="11"/>
      <c r="AW50" s="11"/>
      <c r="AX50" s="11"/>
      <c r="AY50" s="11"/>
      <c r="AZ50" s="11"/>
      <c r="BA50" s="11"/>
      <c r="BB50" s="11"/>
      <c r="BC50" s="11"/>
      <c r="BD50" s="11"/>
      <c r="BE50" s="11"/>
      <c r="BF50" s="11"/>
      <c r="BG50" s="11"/>
      <c r="BH50" s="11"/>
      <c r="BI50" s="11"/>
      <c r="BK50" s="11"/>
      <c r="BL50" s="11"/>
      <c r="BM50" s="11"/>
      <c r="BN50" s="11"/>
      <c r="BO50" s="11"/>
      <c r="BP50" s="11"/>
      <c r="BQ50" s="11"/>
      <c r="BR50" s="11"/>
      <c r="BS50" s="11"/>
      <c r="BT50" s="11"/>
      <c r="BU50" s="11"/>
      <c r="BV50" s="11"/>
      <c r="BW50" s="79"/>
      <c r="BX50" s="79"/>
      <c r="BY50" s="79"/>
      <c r="BZ50" s="79"/>
      <c r="CA50" s="79"/>
      <c r="CB50" s="79"/>
      <c r="CC50" s="79"/>
    </row>
    <row r="51" spans="2:81" x14ac:dyDescent="0.2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R51" s="11"/>
      <c r="AS51" s="11"/>
      <c r="AT51" s="11"/>
      <c r="AU51" s="11"/>
      <c r="AV51" s="11"/>
      <c r="AW51" s="11"/>
      <c r="AX51" s="11"/>
      <c r="AY51" s="11"/>
      <c r="AZ51" s="11"/>
      <c r="BA51" s="11"/>
      <c r="BB51" s="11"/>
      <c r="BC51" s="11"/>
      <c r="BD51" s="11"/>
      <c r="BE51" s="11"/>
      <c r="BF51" s="11"/>
      <c r="BG51" s="11"/>
      <c r="BH51" s="11"/>
      <c r="BI51" s="11"/>
      <c r="BK51" s="11"/>
      <c r="BL51" s="11"/>
      <c r="BM51" s="11"/>
      <c r="BN51" s="11"/>
      <c r="BO51" s="11"/>
      <c r="BP51" s="11"/>
      <c r="BQ51" s="11"/>
      <c r="BR51" s="11"/>
      <c r="BS51" s="11"/>
      <c r="BT51" s="11"/>
      <c r="BU51" s="11"/>
      <c r="BV51" s="11"/>
      <c r="BW51" s="79"/>
      <c r="BX51" s="79"/>
      <c r="BY51" s="79"/>
      <c r="BZ51" s="79"/>
      <c r="CA51" s="79"/>
      <c r="CB51" s="79"/>
      <c r="CC51" s="79"/>
    </row>
    <row r="52" spans="2:81" x14ac:dyDescent="0.2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R52" s="11"/>
      <c r="AS52" s="11"/>
      <c r="AT52" s="11"/>
      <c r="AU52" s="11"/>
      <c r="AV52" s="11"/>
      <c r="AW52" s="11"/>
      <c r="AX52" s="11"/>
      <c r="AY52" s="11"/>
      <c r="AZ52" s="11"/>
      <c r="BA52" s="11"/>
      <c r="BB52" s="11"/>
      <c r="BC52" s="11"/>
      <c r="BD52" s="11"/>
      <c r="BE52" s="11"/>
      <c r="BF52" s="11"/>
      <c r="BG52" s="11"/>
      <c r="BH52" s="11"/>
      <c r="BI52" s="11"/>
      <c r="BK52" s="11"/>
      <c r="BL52" s="11"/>
      <c r="BM52" s="11"/>
      <c r="BN52" s="11"/>
      <c r="BO52" s="11"/>
      <c r="BP52" s="11"/>
      <c r="BQ52" s="11"/>
      <c r="BR52" s="11"/>
      <c r="BS52" s="11"/>
      <c r="BT52" s="11"/>
      <c r="BU52" s="11"/>
      <c r="BV52" s="11"/>
      <c r="BW52" s="79"/>
      <c r="BX52" s="79"/>
      <c r="BY52" s="79"/>
      <c r="BZ52" s="79"/>
      <c r="CA52" s="79"/>
      <c r="CB52" s="79"/>
      <c r="CC52" s="79"/>
    </row>
    <row r="53" spans="2:81" x14ac:dyDescent="0.2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R53" s="11"/>
      <c r="AS53" s="11"/>
      <c r="AT53" s="11"/>
      <c r="AU53" s="11"/>
      <c r="AV53" s="11"/>
      <c r="AW53" s="11"/>
      <c r="AX53" s="11"/>
      <c r="AY53" s="11"/>
      <c r="AZ53" s="11"/>
      <c r="BA53" s="11"/>
      <c r="BB53" s="11"/>
      <c r="BC53" s="11"/>
      <c r="BD53" s="11"/>
      <c r="BE53" s="11"/>
      <c r="BF53" s="11"/>
      <c r="BG53" s="11"/>
      <c r="BH53" s="11"/>
      <c r="BI53" s="11"/>
      <c r="BK53" s="11"/>
      <c r="BL53" s="11"/>
      <c r="BM53" s="11"/>
      <c r="BN53" s="11"/>
      <c r="BO53" s="11"/>
      <c r="BP53" s="11"/>
      <c r="BQ53" s="11"/>
      <c r="BR53" s="11"/>
      <c r="BS53" s="11"/>
      <c r="BT53" s="11"/>
      <c r="BU53" s="11"/>
      <c r="BV53" s="11"/>
      <c r="BW53" s="79"/>
      <c r="BX53" s="79"/>
      <c r="BY53" s="79"/>
      <c r="BZ53" s="79"/>
      <c r="CA53" s="79"/>
      <c r="CB53" s="79"/>
      <c r="CC53" s="79"/>
    </row>
    <row r="54" spans="2:81" x14ac:dyDescent="0.2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R54" s="11"/>
      <c r="AS54" s="11"/>
      <c r="AT54" s="11"/>
      <c r="AU54" s="11"/>
      <c r="AV54" s="11"/>
      <c r="AW54" s="11"/>
      <c r="AX54" s="11"/>
      <c r="AY54" s="11"/>
      <c r="AZ54" s="11"/>
      <c r="BA54" s="11"/>
      <c r="BB54" s="11"/>
      <c r="BC54" s="11"/>
      <c r="BD54" s="11"/>
      <c r="BE54" s="11"/>
      <c r="BF54" s="11"/>
      <c r="BG54" s="11"/>
      <c r="BH54" s="11"/>
      <c r="BI54" s="11"/>
      <c r="BK54" s="11"/>
      <c r="BL54" s="11"/>
      <c r="BM54" s="11"/>
      <c r="BN54" s="11"/>
      <c r="BO54" s="11"/>
      <c r="BP54" s="11"/>
      <c r="BQ54" s="11"/>
      <c r="BR54" s="11"/>
      <c r="BS54" s="11"/>
      <c r="BT54" s="11"/>
      <c r="BU54" s="11"/>
      <c r="BV54" s="11"/>
      <c r="BW54" s="79"/>
      <c r="BX54" s="79"/>
      <c r="BY54" s="79"/>
      <c r="BZ54" s="79"/>
      <c r="CA54" s="79"/>
      <c r="CB54" s="79"/>
      <c r="CC54" s="79"/>
    </row>
    <row r="55" spans="2:81" x14ac:dyDescent="0.25">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R55" s="11"/>
      <c r="AS55" s="11"/>
      <c r="AT55" s="11"/>
      <c r="AU55" s="11"/>
      <c r="AV55" s="11"/>
      <c r="AW55" s="11"/>
      <c r="AX55" s="11"/>
      <c r="AY55" s="11"/>
      <c r="AZ55" s="11"/>
      <c r="BA55" s="11"/>
      <c r="BB55" s="11"/>
      <c r="BC55" s="11"/>
      <c r="BD55" s="11"/>
      <c r="BE55" s="11"/>
      <c r="BF55" s="11"/>
      <c r="BG55" s="11"/>
      <c r="BH55" s="11"/>
      <c r="BI55" s="11"/>
      <c r="BK55" s="11"/>
      <c r="BL55" s="11"/>
      <c r="BM55" s="11"/>
      <c r="BN55" s="11"/>
      <c r="BO55" s="11"/>
      <c r="BP55" s="11"/>
      <c r="BQ55" s="11"/>
      <c r="BR55" s="11"/>
      <c r="BS55" s="11"/>
      <c r="BT55" s="11"/>
      <c r="BU55" s="11"/>
      <c r="BV55" s="11"/>
      <c r="BW55" s="79"/>
      <c r="BX55" s="79"/>
      <c r="BY55" s="79"/>
      <c r="BZ55" s="79"/>
      <c r="CA55" s="79"/>
      <c r="CB55" s="79"/>
      <c r="CC55" s="79"/>
    </row>
    <row r="56" spans="2:81" x14ac:dyDescent="0.25">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R56" s="11"/>
      <c r="AS56" s="11"/>
      <c r="AT56" s="11"/>
      <c r="AU56" s="11"/>
      <c r="AV56" s="11"/>
      <c r="AW56" s="11"/>
      <c r="AX56" s="11"/>
      <c r="AY56" s="11"/>
      <c r="AZ56" s="11"/>
      <c r="BA56" s="11"/>
      <c r="BB56" s="11"/>
      <c r="BC56" s="11"/>
      <c r="BD56" s="11"/>
      <c r="BE56" s="11"/>
      <c r="BF56" s="11"/>
      <c r="BG56" s="11"/>
      <c r="BH56" s="11"/>
      <c r="BI56" s="11"/>
      <c r="BK56" s="11"/>
      <c r="BL56" s="11"/>
      <c r="BM56" s="11"/>
      <c r="BN56" s="11"/>
      <c r="BO56" s="11"/>
      <c r="BP56" s="11"/>
      <c r="BQ56" s="11"/>
      <c r="BR56" s="11"/>
      <c r="BS56" s="11"/>
      <c r="BT56" s="11"/>
      <c r="BU56" s="11"/>
      <c r="BV56" s="11"/>
      <c r="BW56" s="79"/>
      <c r="BX56" s="79"/>
      <c r="BY56" s="79"/>
      <c r="BZ56" s="79"/>
      <c r="CA56" s="79"/>
      <c r="CB56" s="79"/>
      <c r="CC56" s="79"/>
    </row>
    <row r="57" spans="2:81" x14ac:dyDescent="0.25">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R57" s="11"/>
      <c r="AS57" s="11"/>
      <c r="AT57" s="11"/>
      <c r="AU57" s="11"/>
      <c r="AV57" s="11"/>
      <c r="AW57" s="11"/>
      <c r="AX57" s="11"/>
      <c r="AY57" s="11"/>
      <c r="AZ57" s="11"/>
      <c r="BA57" s="11"/>
      <c r="BB57" s="11"/>
      <c r="BC57" s="11"/>
      <c r="BD57" s="11"/>
      <c r="BE57" s="11"/>
      <c r="BF57" s="11"/>
      <c r="BG57" s="11"/>
      <c r="BH57" s="11"/>
      <c r="BI57" s="11"/>
      <c r="BK57" s="11"/>
      <c r="BL57" s="11"/>
      <c r="BM57" s="11"/>
      <c r="BN57" s="11"/>
      <c r="BO57" s="11"/>
      <c r="BP57" s="11"/>
      <c r="BQ57" s="11"/>
      <c r="BR57" s="11"/>
      <c r="BS57" s="11"/>
      <c r="BT57" s="11"/>
      <c r="BU57" s="11"/>
      <c r="BV57" s="11"/>
      <c r="BW57" s="79"/>
      <c r="BX57" s="79"/>
      <c r="BY57" s="79"/>
      <c r="BZ57" s="79"/>
      <c r="CA57" s="79"/>
      <c r="CB57" s="79"/>
      <c r="CC57" s="79"/>
    </row>
    <row r="58" spans="2:81" x14ac:dyDescent="0.25">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R58" s="11"/>
      <c r="AS58" s="11"/>
      <c r="AT58" s="11"/>
      <c r="AU58" s="11"/>
      <c r="AV58" s="11"/>
      <c r="AW58" s="11"/>
      <c r="AX58" s="11"/>
      <c r="AY58" s="11"/>
      <c r="AZ58" s="11"/>
      <c r="BA58" s="11"/>
      <c r="BB58" s="11"/>
      <c r="BC58" s="11"/>
      <c r="BD58" s="11"/>
      <c r="BE58" s="11"/>
      <c r="BF58" s="11"/>
      <c r="BG58" s="11"/>
      <c r="BH58" s="11"/>
      <c r="BI58" s="11"/>
      <c r="BK58" s="11"/>
      <c r="BL58" s="11"/>
      <c r="BM58" s="11"/>
      <c r="BN58" s="11"/>
      <c r="BO58" s="11"/>
      <c r="BP58" s="11"/>
      <c r="BQ58" s="11"/>
      <c r="BR58" s="11"/>
      <c r="BS58" s="11"/>
      <c r="BT58" s="11"/>
      <c r="BU58" s="11"/>
      <c r="BV58" s="11"/>
      <c r="BW58" s="79"/>
      <c r="BX58" s="79"/>
      <c r="BY58" s="79"/>
      <c r="BZ58" s="79"/>
      <c r="CA58" s="79"/>
      <c r="CB58" s="79"/>
      <c r="CC58" s="79"/>
    </row>
    <row r="59" spans="2:8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R59" s="11"/>
      <c r="AS59" s="11"/>
      <c r="AT59" s="11"/>
      <c r="AU59" s="11"/>
      <c r="AV59" s="11"/>
      <c r="AW59" s="11"/>
      <c r="AX59" s="11"/>
      <c r="AY59" s="11"/>
      <c r="AZ59" s="11"/>
      <c r="BA59" s="11"/>
      <c r="BB59" s="11"/>
      <c r="BC59" s="11"/>
      <c r="BD59" s="11"/>
      <c r="BE59" s="11"/>
      <c r="BF59" s="11"/>
      <c r="BG59" s="11"/>
      <c r="BH59" s="11"/>
      <c r="BI59" s="11"/>
      <c r="BK59" s="11"/>
      <c r="BL59" s="11"/>
      <c r="BM59" s="11"/>
      <c r="BN59" s="11"/>
      <c r="BO59" s="11"/>
      <c r="BP59" s="11"/>
      <c r="BQ59" s="11"/>
      <c r="BR59" s="11"/>
      <c r="BS59" s="11"/>
      <c r="BT59" s="11"/>
      <c r="BU59" s="11"/>
      <c r="BV59" s="11"/>
      <c r="BW59" s="79"/>
      <c r="BX59" s="79"/>
      <c r="BY59" s="79"/>
      <c r="BZ59" s="79"/>
      <c r="CA59" s="79"/>
      <c r="CB59" s="79"/>
      <c r="CC59" s="79"/>
    </row>
    <row r="60" spans="2:8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R60" s="11"/>
      <c r="AS60" s="11"/>
      <c r="AT60" s="11"/>
      <c r="AU60" s="11"/>
      <c r="AV60" s="11"/>
      <c r="AW60" s="11"/>
      <c r="AX60" s="11"/>
      <c r="AY60" s="11"/>
      <c r="AZ60" s="11"/>
      <c r="BA60" s="11"/>
      <c r="BB60" s="11"/>
      <c r="BC60" s="11"/>
      <c r="BD60" s="11"/>
      <c r="BE60" s="11"/>
      <c r="BF60" s="11"/>
      <c r="BG60" s="11"/>
      <c r="BH60" s="11"/>
      <c r="BI60" s="11"/>
      <c r="BK60" s="11"/>
      <c r="BL60" s="11"/>
      <c r="BM60" s="11"/>
      <c r="BN60" s="11"/>
      <c r="BO60" s="11"/>
      <c r="BP60" s="11"/>
      <c r="BQ60" s="11"/>
      <c r="BR60" s="11"/>
      <c r="BS60" s="11"/>
      <c r="BT60" s="11"/>
      <c r="BU60" s="11"/>
      <c r="BV60" s="11"/>
      <c r="BW60" s="79"/>
      <c r="BX60" s="79"/>
      <c r="BY60" s="79"/>
      <c r="BZ60" s="79"/>
      <c r="CA60" s="79"/>
      <c r="CB60" s="79"/>
      <c r="CC60" s="79"/>
    </row>
    <row r="61" spans="2:81" x14ac:dyDescent="0.25">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R61" s="11"/>
      <c r="AS61" s="11"/>
      <c r="AT61" s="11"/>
      <c r="AU61" s="11"/>
      <c r="AV61" s="11"/>
      <c r="AW61" s="11"/>
      <c r="AX61" s="11"/>
      <c r="AY61" s="11"/>
      <c r="AZ61" s="11"/>
      <c r="BA61" s="11"/>
      <c r="BB61" s="11"/>
      <c r="BC61" s="11"/>
      <c r="BD61" s="11"/>
      <c r="BE61" s="11"/>
      <c r="BF61" s="11"/>
      <c r="BG61" s="11"/>
      <c r="BH61" s="11"/>
      <c r="BI61" s="11"/>
      <c r="BK61" s="11"/>
      <c r="BL61" s="11"/>
      <c r="BM61" s="11"/>
      <c r="BN61" s="11"/>
      <c r="BO61" s="11"/>
      <c r="BP61" s="11"/>
      <c r="BQ61" s="11"/>
      <c r="BR61" s="11"/>
      <c r="BS61" s="11"/>
      <c r="BT61" s="11"/>
      <c r="BU61" s="11"/>
      <c r="BV61" s="11"/>
      <c r="BW61" s="79"/>
      <c r="BX61" s="79"/>
      <c r="BY61" s="79"/>
      <c r="BZ61" s="79"/>
      <c r="CA61" s="79"/>
      <c r="CB61" s="79"/>
      <c r="CC61" s="79"/>
    </row>
    <row r="62" spans="2:81" x14ac:dyDescent="0.25">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R62" s="11"/>
      <c r="AS62" s="11"/>
      <c r="AT62" s="11"/>
      <c r="AU62" s="11"/>
      <c r="AV62" s="11"/>
      <c r="AW62" s="11"/>
      <c r="AX62" s="11"/>
      <c r="AY62" s="11"/>
      <c r="AZ62" s="11"/>
      <c r="BA62" s="11"/>
      <c r="BB62" s="11"/>
      <c r="BC62" s="11"/>
      <c r="BD62" s="11"/>
      <c r="BE62" s="11"/>
      <c r="BF62" s="11"/>
      <c r="BG62" s="11"/>
      <c r="BH62" s="11"/>
      <c r="BI62" s="11"/>
      <c r="BK62" s="11"/>
      <c r="BL62" s="11"/>
      <c r="BM62" s="11"/>
      <c r="BN62" s="11"/>
      <c r="BO62" s="11"/>
      <c r="BP62" s="11"/>
      <c r="BQ62" s="11"/>
      <c r="BR62" s="11"/>
      <c r="BS62" s="11"/>
      <c r="BT62" s="11"/>
      <c r="BU62" s="11"/>
      <c r="BV62" s="11"/>
      <c r="BW62" s="79"/>
      <c r="BX62" s="79"/>
      <c r="BY62" s="79"/>
      <c r="BZ62" s="79"/>
      <c r="CA62" s="79"/>
      <c r="CB62" s="79"/>
      <c r="CC62" s="79"/>
    </row>
    <row r="63" spans="2:81" x14ac:dyDescent="0.25">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R63" s="11"/>
      <c r="AS63" s="11"/>
      <c r="AT63" s="11"/>
      <c r="AU63" s="11"/>
      <c r="AV63" s="11"/>
      <c r="AW63" s="11"/>
      <c r="AX63" s="11"/>
      <c r="AY63" s="11"/>
      <c r="AZ63" s="11"/>
      <c r="BA63" s="11"/>
      <c r="BB63" s="11"/>
      <c r="BC63" s="11"/>
      <c r="BD63" s="11"/>
      <c r="BE63" s="11"/>
      <c r="BF63" s="11"/>
      <c r="BG63" s="11"/>
      <c r="BH63" s="11"/>
      <c r="BI63" s="11"/>
      <c r="BK63" s="11"/>
      <c r="BL63" s="11"/>
      <c r="BM63" s="11"/>
      <c r="BN63" s="11"/>
      <c r="BO63" s="11"/>
      <c r="BP63" s="11"/>
      <c r="BQ63" s="11"/>
      <c r="BR63" s="11"/>
      <c r="BS63" s="11"/>
      <c r="BT63" s="11"/>
      <c r="BU63" s="11"/>
      <c r="BV63" s="11"/>
      <c r="BW63" s="79"/>
      <c r="BX63" s="79"/>
      <c r="BY63" s="79"/>
      <c r="BZ63" s="79"/>
      <c r="CA63" s="79"/>
      <c r="CB63" s="79"/>
      <c r="CC63" s="79"/>
    </row>
    <row r="64" spans="2:81" x14ac:dyDescent="0.25">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R64" s="11"/>
      <c r="AS64" s="11"/>
      <c r="AT64" s="11"/>
      <c r="AU64" s="11"/>
      <c r="AV64" s="11"/>
      <c r="AW64" s="11"/>
      <c r="AX64" s="11"/>
      <c r="AY64" s="11"/>
      <c r="AZ64" s="11"/>
      <c r="BA64" s="11"/>
      <c r="BB64" s="11"/>
      <c r="BC64" s="11"/>
      <c r="BD64" s="11"/>
      <c r="BE64" s="11"/>
      <c r="BF64" s="11"/>
      <c r="BG64" s="11"/>
      <c r="BH64" s="11"/>
      <c r="BI64" s="11"/>
      <c r="BK64" s="11"/>
      <c r="BL64" s="11"/>
      <c r="BM64" s="11"/>
      <c r="BN64" s="11"/>
      <c r="BO64" s="11"/>
      <c r="BP64" s="11"/>
      <c r="BQ64" s="11"/>
      <c r="BR64" s="11"/>
      <c r="BS64" s="11"/>
      <c r="BT64" s="11"/>
      <c r="BU64" s="11"/>
      <c r="BV64" s="11"/>
      <c r="BW64" s="79"/>
      <c r="BX64" s="79"/>
      <c r="BY64" s="79"/>
      <c r="BZ64" s="79"/>
      <c r="CA64" s="79"/>
      <c r="CB64" s="79"/>
      <c r="CC64" s="79"/>
    </row>
    <row r="65" spans="2:81" x14ac:dyDescent="0.25">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R65" s="11"/>
      <c r="AS65" s="11"/>
      <c r="AT65" s="11"/>
      <c r="AU65" s="11"/>
      <c r="AV65" s="11"/>
      <c r="AW65" s="11"/>
      <c r="AX65" s="11"/>
      <c r="AY65" s="11"/>
      <c r="AZ65" s="11"/>
      <c r="BA65" s="11"/>
      <c r="BB65" s="11"/>
      <c r="BC65" s="11"/>
      <c r="BD65" s="11"/>
      <c r="BE65" s="11"/>
      <c r="BF65" s="11"/>
      <c r="BG65" s="11"/>
      <c r="BH65" s="11"/>
      <c r="BI65" s="11"/>
      <c r="BK65" s="11"/>
      <c r="BL65" s="11"/>
      <c r="BM65" s="11"/>
      <c r="BN65" s="11"/>
      <c r="BO65" s="11"/>
      <c r="BP65" s="11"/>
      <c r="BQ65" s="11"/>
      <c r="BR65" s="11"/>
      <c r="BS65" s="11"/>
      <c r="BT65" s="11"/>
      <c r="BU65" s="11"/>
      <c r="BV65" s="11"/>
      <c r="BW65" s="79"/>
      <c r="BX65" s="79"/>
      <c r="BY65" s="79"/>
      <c r="BZ65" s="79"/>
      <c r="CA65" s="79"/>
      <c r="CB65" s="79"/>
      <c r="CC65" s="79"/>
    </row>
    <row r="66" spans="2:81" x14ac:dyDescent="0.25">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R66" s="11"/>
      <c r="AS66" s="11"/>
      <c r="AT66" s="11"/>
      <c r="AU66" s="11"/>
      <c r="AV66" s="11"/>
      <c r="AW66" s="11"/>
      <c r="AX66" s="11"/>
      <c r="AY66" s="11"/>
      <c r="AZ66" s="11"/>
      <c r="BA66" s="11"/>
      <c r="BB66" s="11"/>
      <c r="BC66" s="11"/>
      <c r="BD66" s="11"/>
      <c r="BE66" s="11"/>
      <c r="BF66" s="11"/>
      <c r="BG66" s="11"/>
      <c r="BH66" s="11"/>
      <c r="BI66" s="11"/>
      <c r="BK66" s="11"/>
      <c r="BL66" s="11"/>
      <c r="BM66" s="11"/>
      <c r="BN66" s="11"/>
      <c r="BO66" s="11"/>
      <c r="BP66" s="11"/>
      <c r="BQ66" s="11"/>
      <c r="BR66" s="11"/>
      <c r="BS66" s="11"/>
      <c r="BT66" s="11"/>
      <c r="BU66" s="11"/>
      <c r="BV66" s="11"/>
      <c r="BW66" s="79"/>
      <c r="BX66" s="79"/>
      <c r="BY66" s="79"/>
      <c r="BZ66" s="79"/>
      <c r="CA66" s="79"/>
      <c r="CB66" s="79"/>
      <c r="CC66" s="79"/>
    </row>
    <row r="67" spans="2:81" x14ac:dyDescent="0.25">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R67" s="11"/>
      <c r="AS67" s="11"/>
      <c r="AT67" s="11"/>
      <c r="AU67" s="11"/>
      <c r="AV67" s="11"/>
      <c r="AW67" s="11"/>
      <c r="AX67" s="11"/>
      <c r="AY67" s="11"/>
      <c r="AZ67" s="11"/>
      <c r="BA67" s="11"/>
      <c r="BB67" s="11"/>
      <c r="BC67" s="11"/>
      <c r="BD67" s="11"/>
      <c r="BE67" s="11"/>
      <c r="BF67" s="11"/>
      <c r="BG67" s="11"/>
      <c r="BH67" s="11"/>
      <c r="BI67" s="11"/>
      <c r="BK67" s="11"/>
      <c r="BL67" s="11"/>
      <c r="BM67" s="11"/>
      <c r="BN67" s="11"/>
      <c r="BO67" s="11"/>
      <c r="BP67" s="11"/>
      <c r="BQ67" s="11"/>
      <c r="BR67" s="11"/>
      <c r="BS67" s="11"/>
      <c r="BT67" s="11"/>
      <c r="BU67" s="11"/>
      <c r="BV67" s="11"/>
      <c r="BW67" s="79"/>
      <c r="BX67" s="79"/>
      <c r="BY67" s="79"/>
      <c r="BZ67" s="79"/>
      <c r="CA67" s="79"/>
      <c r="CB67" s="79"/>
      <c r="CC67" s="79"/>
    </row>
    <row r="68" spans="2:81" x14ac:dyDescent="0.25">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R68" s="11"/>
      <c r="AS68" s="11"/>
      <c r="AT68" s="11"/>
      <c r="AU68" s="11"/>
      <c r="AV68" s="11"/>
      <c r="AW68" s="11"/>
      <c r="AX68" s="11"/>
      <c r="AY68" s="11"/>
      <c r="AZ68" s="11"/>
      <c r="BA68" s="11"/>
      <c r="BB68" s="11"/>
      <c r="BC68" s="11"/>
      <c r="BD68" s="11"/>
      <c r="BE68" s="11"/>
      <c r="BF68" s="11"/>
      <c r="BG68" s="11"/>
      <c r="BH68" s="11"/>
      <c r="BI68" s="11"/>
      <c r="BK68" s="11"/>
      <c r="BL68" s="11"/>
      <c r="BM68" s="11"/>
      <c r="BN68" s="11"/>
      <c r="BO68" s="11"/>
      <c r="BP68" s="11"/>
      <c r="BQ68" s="11"/>
      <c r="BR68" s="11"/>
      <c r="BS68" s="11"/>
      <c r="BT68" s="11"/>
      <c r="BU68" s="11"/>
      <c r="BV68" s="11"/>
      <c r="BW68" s="79"/>
      <c r="BX68" s="79"/>
      <c r="BY68" s="79"/>
      <c r="BZ68" s="79"/>
      <c r="CA68" s="79"/>
      <c r="CB68" s="79"/>
      <c r="CC68" s="79"/>
    </row>
    <row r="69" spans="2:81" x14ac:dyDescent="0.25">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R69" s="11"/>
      <c r="AS69" s="11"/>
      <c r="AT69" s="11"/>
      <c r="AU69" s="11"/>
      <c r="AV69" s="11"/>
      <c r="AW69" s="11"/>
      <c r="AX69" s="11"/>
      <c r="AY69" s="11"/>
      <c r="AZ69" s="11"/>
      <c r="BA69" s="11"/>
      <c r="BB69" s="11"/>
      <c r="BC69" s="11"/>
      <c r="BD69" s="11"/>
      <c r="BE69" s="11"/>
      <c r="BF69" s="11"/>
      <c r="BG69" s="11"/>
      <c r="BH69" s="11"/>
      <c r="BI69" s="11"/>
      <c r="BK69" s="11"/>
      <c r="BL69" s="11"/>
      <c r="BM69" s="11"/>
      <c r="BN69" s="11"/>
      <c r="BO69" s="11"/>
      <c r="BP69" s="11"/>
      <c r="BQ69" s="11"/>
      <c r="BR69" s="11"/>
      <c r="BS69" s="11"/>
      <c r="BT69" s="11"/>
      <c r="BU69" s="11"/>
      <c r="BV69" s="11"/>
      <c r="BW69" s="79"/>
      <c r="BX69" s="79"/>
      <c r="BY69" s="79"/>
      <c r="BZ69" s="79"/>
      <c r="CA69" s="79"/>
      <c r="CB69" s="79"/>
      <c r="CC69" s="79"/>
    </row>
    <row r="70" spans="2:81" x14ac:dyDescent="0.25">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R70" s="11"/>
      <c r="AS70" s="11"/>
      <c r="AT70" s="11"/>
      <c r="AU70" s="11"/>
      <c r="AV70" s="11"/>
      <c r="AW70" s="11"/>
      <c r="AX70" s="11"/>
      <c r="AY70" s="11"/>
      <c r="AZ70" s="11"/>
      <c r="BA70" s="11"/>
      <c r="BB70" s="11"/>
      <c r="BC70" s="11"/>
      <c r="BD70" s="11"/>
      <c r="BE70" s="11"/>
      <c r="BF70" s="11"/>
      <c r="BG70" s="11"/>
      <c r="BH70" s="11"/>
      <c r="BI70" s="11"/>
      <c r="BK70" s="11"/>
      <c r="BL70" s="11"/>
      <c r="BM70" s="11"/>
      <c r="BN70" s="11"/>
      <c r="BO70" s="11"/>
      <c r="BP70" s="11"/>
      <c r="BQ70" s="11"/>
      <c r="BR70" s="11"/>
      <c r="BS70" s="11"/>
      <c r="BT70" s="11"/>
      <c r="BU70" s="11"/>
      <c r="BV70" s="11"/>
      <c r="BW70" s="79"/>
      <c r="BX70" s="79"/>
      <c r="BY70" s="79"/>
      <c r="BZ70" s="79"/>
      <c r="CA70" s="79"/>
      <c r="CB70" s="79"/>
      <c r="CC70" s="79"/>
    </row>
    <row r="71" spans="2:81" x14ac:dyDescent="0.25">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R71" s="11"/>
      <c r="AS71" s="11"/>
      <c r="AT71" s="11"/>
      <c r="AU71" s="11"/>
      <c r="AV71" s="11"/>
      <c r="AW71" s="11"/>
      <c r="AX71" s="11"/>
      <c r="AY71" s="11"/>
      <c r="AZ71" s="11"/>
      <c r="BA71" s="11"/>
      <c r="BB71" s="11"/>
      <c r="BC71" s="11"/>
      <c r="BD71" s="11"/>
      <c r="BE71" s="11"/>
      <c r="BF71" s="11"/>
      <c r="BG71" s="11"/>
      <c r="BH71" s="11"/>
      <c r="BI71" s="11"/>
      <c r="BK71" s="11"/>
      <c r="BL71" s="11"/>
      <c r="BM71" s="11"/>
      <c r="BN71" s="11"/>
      <c r="BO71" s="11"/>
      <c r="BP71" s="11"/>
      <c r="BQ71" s="11"/>
      <c r="BR71" s="11"/>
      <c r="BS71" s="11"/>
      <c r="BT71" s="11"/>
      <c r="BU71" s="11"/>
      <c r="BV71" s="11"/>
      <c r="BW71" s="79"/>
      <c r="BX71" s="79"/>
      <c r="BY71" s="79"/>
      <c r="BZ71" s="79"/>
      <c r="CA71" s="79"/>
      <c r="CB71" s="79"/>
      <c r="CC71" s="79"/>
    </row>
    <row r="72" spans="2:81" x14ac:dyDescent="0.25">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R72" s="11"/>
      <c r="AS72" s="11"/>
      <c r="AT72" s="11"/>
      <c r="AU72" s="11"/>
      <c r="AV72" s="11"/>
      <c r="AW72" s="11"/>
      <c r="AX72" s="11"/>
      <c r="AY72" s="11"/>
      <c r="AZ72" s="11"/>
      <c r="BA72" s="11"/>
      <c r="BB72" s="11"/>
      <c r="BC72" s="11"/>
      <c r="BD72" s="11"/>
      <c r="BE72" s="11"/>
      <c r="BF72" s="11"/>
      <c r="BG72" s="11"/>
      <c r="BH72" s="11"/>
      <c r="BI72" s="11"/>
      <c r="BK72" s="11"/>
      <c r="BL72" s="11"/>
      <c r="BM72" s="11"/>
      <c r="BN72" s="11"/>
      <c r="BO72" s="11"/>
      <c r="BP72" s="11"/>
      <c r="BQ72" s="11"/>
      <c r="BR72" s="11"/>
      <c r="BS72" s="11"/>
      <c r="BT72" s="11"/>
      <c r="BU72" s="11"/>
      <c r="BV72" s="11"/>
      <c r="BW72" s="79"/>
      <c r="BX72" s="79"/>
      <c r="BY72" s="79"/>
      <c r="BZ72" s="79"/>
      <c r="CA72" s="79"/>
      <c r="CB72" s="79"/>
      <c r="CC72" s="79"/>
    </row>
    <row r="73" spans="2:81" x14ac:dyDescent="0.25">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R73" s="11"/>
      <c r="AS73" s="11"/>
      <c r="AT73" s="11"/>
      <c r="AU73" s="11"/>
      <c r="AV73" s="11"/>
      <c r="AW73" s="11"/>
      <c r="AX73" s="11"/>
      <c r="AY73" s="11"/>
      <c r="AZ73" s="11"/>
      <c r="BA73" s="11"/>
      <c r="BB73" s="11"/>
      <c r="BC73" s="11"/>
      <c r="BD73" s="11"/>
      <c r="BE73" s="11"/>
      <c r="BF73" s="11"/>
      <c r="BG73" s="11"/>
      <c r="BH73" s="11"/>
      <c r="BI73" s="11"/>
      <c r="BK73" s="11"/>
      <c r="BL73" s="11"/>
      <c r="BM73" s="11"/>
      <c r="BN73" s="11"/>
      <c r="BO73" s="11"/>
      <c r="BP73" s="11"/>
      <c r="BQ73" s="11"/>
      <c r="BR73" s="11"/>
      <c r="BS73" s="11"/>
      <c r="BT73" s="11"/>
      <c r="BU73" s="11"/>
      <c r="BV73" s="11"/>
      <c r="BW73" s="79"/>
      <c r="BX73" s="79"/>
      <c r="BY73" s="79"/>
      <c r="BZ73" s="79"/>
      <c r="CA73" s="79"/>
      <c r="CB73" s="79"/>
      <c r="CC73" s="79"/>
    </row>
    <row r="74" spans="2:81" x14ac:dyDescent="0.25">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R74" s="11"/>
      <c r="AS74" s="11"/>
      <c r="AT74" s="11"/>
      <c r="AU74" s="11"/>
      <c r="AV74" s="11"/>
      <c r="AW74" s="11"/>
      <c r="AX74" s="11"/>
      <c r="AY74" s="11"/>
      <c r="AZ74" s="11"/>
      <c r="BA74" s="11"/>
      <c r="BB74" s="11"/>
      <c r="BC74" s="11"/>
      <c r="BD74" s="11"/>
      <c r="BE74" s="11"/>
      <c r="BF74" s="11"/>
      <c r="BG74" s="11"/>
      <c r="BH74" s="11"/>
      <c r="BI74" s="11"/>
      <c r="BK74" s="11"/>
      <c r="BL74" s="11"/>
      <c r="BM74" s="11"/>
      <c r="BN74" s="11"/>
      <c r="BO74" s="11"/>
      <c r="BP74" s="11"/>
      <c r="BQ74" s="11"/>
      <c r="BR74" s="11"/>
      <c r="BS74" s="11"/>
      <c r="BT74" s="11"/>
      <c r="BU74" s="11"/>
      <c r="BV74" s="11"/>
      <c r="BW74" s="79"/>
      <c r="BX74" s="79"/>
      <c r="BY74" s="79"/>
      <c r="BZ74" s="79"/>
      <c r="CA74" s="79"/>
      <c r="CB74" s="79"/>
      <c r="CC74" s="79"/>
    </row>
    <row r="75" spans="2:81" x14ac:dyDescent="0.25">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R75" s="11"/>
      <c r="AS75" s="11"/>
      <c r="AT75" s="11"/>
      <c r="AU75" s="11"/>
      <c r="AV75" s="11"/>
      <c r="AW75" s="11"/>
      <c r="AX75" s="11"/>
      <c r="AY75" s="11"/>
      <c r="AZ75" s="11"/>
      <c r="BA75" s="11"/>
      <c r="BB75" s="11"/>
      <c r="BC75" s="11"/>
      <c r="BD75" s="11"/>
      <c r="BE75" s="11"/>
      <c r="BF75" s="11"/>
      <c r="BG75" s="11"/>
      <c r="BH75" s="11"/>
      <c r="BI75" s="11"/>
      <c r="BK75" s="11"/>
      <c r="BL75" s="11"/>
      <c r="BM75" s="11"/>
      <c r="BN75" s="11"/>
      <c r="BO75" s="11"/>
      <c r="BP75" s="11"/>
      <c r="BQ75" s="11"/>
      <c r="BR75" s="11"/>
      <c r="BS75" s="11"/>
      <c r="BT75" s="11"/>
      <c r="BU75" s="11"/>
      <c r="BV75" s="11"/>
      <c r="BW75" s="79"/>
      <c r="BX75" s="79"/>
      <c r="BY75" s="79"/>
      <c r="BZ75" s="79"/>
      <c r="CA75" s="79"/>
      <c r="CB75" s="79"/>
      <c r="CC75" s="79"/>
    </row>
    <row r="76" spans="2:81" x14ac:dyDescent="0.25">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R76" s="11"/>
      <c r="AS76" s="11"/>
      <c r="AT76" s="11"/>
      <c r="AU76" s="11"/>
      <c r="AV76" s="11"/>
      <c r="AW76" s="11"/>
      <c r="AX76" s="11"/>
      <c r="AY76" s="11"/>
      <c r="AZ76" s="11"/>
      <c r="BA76" s="11"/>
      <c r="BB76" s="11"/>
      <c r="BC76" s="11"/>
      <c r="BD76" s="11"/>
      <c r="BE76" s="11"/>
      <c r="BF76" s="11"/>
      <c r="BG76" s="11"/>
      <c r="BH76" s="11"/>
      <c r="BI76" s="11"/>
      <c r="BK76" s="11"/>
      <c r="BL76" s="11"/>
      <c r="BM76" s="11"/>
      <c r="BN76" s="11"/>
      <c r="BO76" s="11"/>
      <c r="BP76" s="11"/>
      <c r="BQ76" s="11"/>
      <c r="BR76" s="11"/>
      <c r="BS76" s="11"/>
      <c r="BT76" s="11"/>
      <c r="BU76" s="11"/>
      <c r="BV76" s="11"/>
      <c r="BW76" s="79"/>
      <c r="BX76" s="79"/>
      <c r="BY76" s="79"/>
      <c r="BZ76" s="79"/>
      <c r="CA76" s="79"/>
      <c r="CB76" s="79"/>
      <c r="CC76" s="79"/>
    </row>
    <row r="77" spans="2:81" x14ac:dyDescent="0.25">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R77" s="11"/>
      <c r="AS77" s="11"/>
      <c r="AT77" s="11"/>
      <c r="AU77" s="11"/>
      <c r="AV77" s="11"/>
      <c r="AW77" s="11"/>
      <c r="AX77" s="11"/>
      <c r="AY77" s="11"/>
      <c r="AZ77" s="11"/>
      <c r="BA77" s="11"/>
      <c r="BB77" s="11"/>
      <c r="BC77" s="11"/>
      <c r="BD77" s="11"/>
      <c r="BE77" s="11"/>
      <c r="BF77" s="11"/>
      <c r="BG77" s="11"/>
      <c r="BH77" s="11"/>
      <c r="BI77" s="11"/>
      <c r="BK77" s="11"/>
      <c r="BL77" s="11"/>
      <c r="BM77" s="11"/>
      <c r="BN77" s="11"/>
      <c r="BO77" s="11"/>
      <c r="BP77" s="11"/>
      <c r="BQ77" s="11"/>
      <c r="BR77" s="11"/>
      <c r="BS77" s="11"/>
      <c r="BT77" s="11"/>
      <c r="BU77" s="11"/>
      <c r="BV77" s="11"/>
      <c r="BW77" s="79"/>
      <c r="BX77" s="79"/>
      <c r="BY77" s="79"/>
      <c r="BZ77" s="79"/>
      <c r="CA77" s="79"/>
      <c r="CB77" s="79"/>
      <c r="CC77" s="79"/>
    </row>
    <row r="78" spans="2:81" x14ac:dyDescent="0.25">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R78" s="11"/>
      <c r="AS78" s="11"/>
      <c r="AT78" s="11"/>
      <c r="AU78" s="11"/>
      <c r="AV78" s="11"/>
      <c r="AW78" s="11"/>
      <c r="AX78" s="11"/>
      <c r="AY78" s="11"/>
      <c r="AZ78" s="11"/>
      <c r="BA78" s="11"/>
      <c r="BB78" s="11"/>
      <c r="BC78" s="11"/>
      <c r="BD78" s="11"/>
      <c r="BE78" s="11"/>
      <c r="BF78" s="11"/>
      <c r="BG78" s="11"/>
      <c r="BH78" s="11"/>
      <c r="BI78" s="11"/>
      <c r="BK78" s="11"/>
      <c r="BL78" s="11"/>
      <c r="BM78" s="11"/>
      <c r="BN78" s="11"/>
      <c r="BO78" s="11"/>
      <c r="BP78" s="11"/>
      <c r="BQ78" s="11"/>
      <c r="BR78" s="11"/>
      <c r="BS78" s="11"/>
      <c r="BT78" s="11"/>
      <c r="BU78" s="11"/>
      <c r="BV78" s="11"/>
      <c r="BW78" s="79"/>
      <c r="BX78" s="79"/>
      <c r="BY78" s="79"/>
      <c r="BZ78" s="79"/>
      <c r="CA78" s="79"/>
      <c r="CB78" s="79"/>
      <c r="CC78" s="79"/>
    </row>
    <row r="79" spans="2:81" x14ac:dyDescent="0.25">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R79" s="11"/>
      <c r="AS79" s="11"/>
      <c r="AT79" s="11"/>
      <c r="AU79" s="11"/>
      <c r="AV79" s="11"/>
      <c r="AW79" s="11"/>
      <c r="AX79" s="11"/>
      <c r="AY79" s="11"/>
      <c r="AZ79" s="11"/>
      <c r="BA79" s="11"/>
      <c r="BB79" s="11"/>
      <c r="BC79" s="11"/>
      <c r="BD79" s="11"/>
      <c r="BE79" s="11"/>
      <c r="BF79" s="11"/>
      <c r="BG79" s="11"/>
      <c r="BH79" s="11"/>
      <c r="BI79" s="11"/>
      <c r="BK79" s="11"/>
      <c r="BL79" s="11"/>
      <c r="BM79" s="11"/>
      <c r="BN79" s="11"/>
      <c r="BO79" s="11"/>
      <c r="BP79" s="11"/>
      <c r="BQ79" s="11"/>
      <c r="BR79" s="11"/>
      <c r="BS79" s="11"/>
      <c r="BT79" s="11"/>
      <c r="BU79" s="11"/>
      <c r="BV79" s="11"/>
      <c r="BW79" s="79"/>
      <c r="BX79" s="79"/>
      <c r="BY79" s="79"/>
      <c r="BZ79" s="79"/>
      <c r="CA79" s="79"/>
      <c r="CB79" s="79"/>
      <c r="CC79" s="79"/>
    </row>
    <row r="80" spans="2:81" x14ac:dyDescent="0.25">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R80" s="11"/>
      <c r="AS80" s="11"/>
      <c r="AT80" s="11"/>
      <c r="AU80" s="11"/>
      <c r="AV80" s="11"/>
      <c r="AW80" s="11"/>
      <c r="AX80" s="11"/>
      <c r="AY80" s="11"/>
      <c r="AZ80" s="11"/>
      <c r="BA80" s="11"/>
      <c r="BB80" s="11"/>
      <c r="BC80" s="11"/>
      <c r="BD80" s="11"/>
      <c r="BE80" s="11"/>
      <c r="BF80" s="11"/>
      <c r="BG80" s="11"/>
      <c r="BH80" s="11"/>
      <c r="BI80" s="11"/>
      <c r="BK80" s="11"/>
      <c r="BL80" s="11"/>
      <c r="BM80" s="11"/>
      <c r="BN80" s="11"/>
      <c r="BO80" s="11"/>
      <c r="BP80" s="11"/>
      <c r="BQ80" s="11"/>
      <c r="BR80" s="11"/>
      <c r="BS80" s="11"/>
      <c r="BT80" s="11"/>
      <c r="BU80" s="11"/>
      <c r="BV80" s="11"/>
      <c r="BW80" s="79"/>
      <c r="BX80" s="79"/>
      <c r="BY80" s="79"/>
      <c r="BZ80" s="79"/>
      <c r="CA80" s="79"/>
      <c r="CB80" s="79"/>
      <c r="CC80" s="79"/>
    </row>
    <row r="81" spans="2:81" x14ac:dyDescent="0.25">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R81" s="11"/>
      <c r="AS81" s="11"/>
      <c r="AT81" s="11"/>
      <c r="AU81" s="11"/>
      <c r="AV81" s="11"/>
      <c r="AW81" s="11"/>
      <c r="AX81" s="11"/>
      <c r="AY81" s="11"/>
      <c r="AZ81" s="11"/>
      <c r="BA81" s="11"/>
      <c r="BB81" s="11"/>
      <c r="BC81" s="11"/>
      <c r="BD81" s="11"/>
      <c r="BE81" s="11"/>
      <c r="BF81" s="11"/>
      <c r="BG81" s="11"/>
      <c r="BH81" s="11"/>
      <c r="BI81" s="11"/>
      <c r="BK81" s="11"/>
      <c r="BL81" s="11"/>
      <c r="BM81" s="11"/>
      <c r="BN81" s="11"/>
      <c r="BO81" s="11"/>
      <c r="BP81" s="11"/>
      <c r="BQ81" s="11"/>
      <c r="BR81" s="11"/>
      <c r="BS81" s="11"/>
      <c r="BT81" s="11"/>
      <c r="BU81" s="11"/>
      <c r="BV81" s="11"/>
      <c r="BW81" s="79"/>
      <c r="BX81" s="79"/>
      <c r="BY81" s="79"/>
      <c r="BZ81" s="79"/>
      <c r="CA81" s="79"/>
      <c r="CB81" s="79"/>
      <c r="CC81" s="79"/>
    </row>
    <row r="82" spans="2:81" x14ac:dyDescent="0.25">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R82" s="11"/>
      <c r="AS82" s="11"/>
      <c r="AT82" s="11"/>
      <c r="AU82" s="11"/>
      <c r="AV82" s="11"/>
      <c r="AW82" s="11"/>
      <c r="AX82" s="11"/>
      <c r="AY82" s="11"/>
      <c r="AZ82" s="11"/>
      <c r="BA82" s="11"/>
      <c r="BB82" s="11"/>
      <c r="BC82" s="11"/>
      <c r="BD82" s="11"/>
      <c r="BE82" s="11"/>
      <c r="BF82" s="11"/>
      <c r="BG82" s="11"/>
      <c r="BH82" s="11"/>
      <c r="BI82" s="11"/>
      <c r="BK82" s="11"/>
      <c r="BL82" s="11"/>
      <c r="BM82" s="11"/>
      <c r="BN82" s="11"/>
      <c r="BO82" s="11"/>
      <c r="BP82" s="11"/>
      <c r="BQ82" s="11"/>
      <c r="BR82" s="11"/>
      <c r="BS82" s="11"/>
      <c r="BT82" s="11"/>
      <c r="BU82" s="11"/>
      <c r="BV82" s="11"/>
      <c r="BW82" s="79"/>
      <c r="BX82" s="79"/>
      <c r="BY82" s="79"/>
      <c r="BZ82" s="79"/>
      <c r="CA82" s="79"/>
      <c r="CB82" s="79"/>
      <c r="CC82" s="79"/>
    </row>
    <row r="83" spans="2:81" x14ac:dyDescent="0.25">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R83" s="11"/>
      <c r="AS83" s="11"/>
      <c r="AT83" s="11"/>
      <c r="AU83" s="11"/>
      <c r="AV83" s="11"/>
      <c r="AW83" s="11"/>
      <c r="AX83" s="11"/>
      <c r="AY83" s="11"/>
      <c r="AZ83" s="11"/>
      <c r="BA83" s="11"/>
      <c r="BB83" s="11"/>
      <c r="BC83" s="11"/>
      <c r="BD83" s="11"/>
      <c r="BE83" s="11"/>
      <c r="BF83" s="11"/>
      <c r="BG83" s="11"/>
      <c r="BH83" s="11"/>
      <c r="BI83" s="11"/>
      <c r="BK83" s="11"/>
      <c r="BL83" s="11"/>
      <c r="BM83" s="11"/>
      <c r="BN83" s="11"/>
      <c r="BO83" s="11"/>
      <c r="BP83" s="11"/>
      <c r="BQ83" s="11"/>
      <c r="BR83" s="11"/>
      <c r="BS83" s="11"/>
      <c r="BT83" s="11"/>
      <c r="BU83" s="11"/>
      <c r="BV83" s="11"/>
      <c r="BW83" s="79"/>
      <c r="BX83" s="79"/>
      <c r="BY83" s="79"/>
      <c r="BZ83" s="79"/>
      <c r="CA83" s="79"/>
      <c r="CB83" s="79"/>
      <c r="CC83" s="79"/>
    </row>
    <row r="84" spans="2:81" x14ac:dyDescent="0.25">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R84" s="11"/>
      <c r="AS84" s="11"/>
      <c r="AT84" s="11"/>
      <c r="AU84" s="11"/>
      <c r="AV84" s="11"/>
      <c r="AW84" s="11"/>
      <c r="AX84" s="11"/>
      <c r="AY84" s="11"/>
      <c r="AZ84" s="11"/>
      <c r="BA84" s="11"/>
      <c r="BB84" s="11"/>
      <c r="BC84" s="11"/>
      <c r="BD84" s="11"/>
      <c r="BE84" s="11"/>
      <c r="BF84" s="11"/>
      <c r="BG84" s="11"/>
      <c r="BH84" s="11"/>
      <c r="BI84" s="11"/>
      <c r="BK84" s="11"/>
      <c r="BL84" s="11"/>
      <c r="BM84" s="11"/>
      <c r="BN84" s="11"/>
      <c r="BO84" s="11"/>
      <c r="BP84" s="11"/>
      <c r="BQ84" s="11"/>
      <c r="BR84" s="11"/>
      <c r="BS84" s="11"/>
      <c r="BT84" s="11"/>
      <c r="BU84" s="11"/>
      <c r="BV84" s="11"/>
      <c r="BW84" s="79"/>
      <c r="BX84" s="79"/>
      <c r="BY84" s="79"/>
      <c r="BZ84" s="79"/>
      <c r="CA84" s="79"/>
      <c r="CB84" s="79"/>
      <c r="CC84" s="79"/>
    </row>
    <row r="85" spans="2:81" x14ac:dyDescent="0.25">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R85" s="11"/>
      <c r="AS85" s="11"/>
      <c r="AT85" s="11"/>
      <c r="AU85" s="11"/>
      <c r="AV85" s="11"/>
      <c r="AW85" s="11"/>
      <c r="AX85" s="11"/>
      <c r="AY85" s="11"/>
      <c r="AZ85" s="11"/>
      <c r="BA85" s="11"/>
      <c r="BB85" s="11"/>
      <c r="BC85" s="11"/>
      <c r="BD85" s="11"/>
      <c r="BE85" s="11"/>
      <c r="BF85" s="11"/>
      <c r="BG85" s="11"/>
      <c r="BH85" s="11"/>
      <c r="BI85" s="11"/>
      <c r="BK85" s="11"/>
      <c r="BL85" s="11"/>
      <c r="BM85" s="11"/>
      <c r="BN85" s="11"/>
      <c r="BO85" s="11"/>
      <c r="BP85" s="11"/>
      <c r="BQ85" s="11"/>
      <c r="BR85" s="11"/>
      <c r="BS85" s="11"/>
      <c r="BT85" s="11"/>
      <c r="BU85" s="11"/>
      <c r="BV85" s="11"/>
      <c r="BW85" s="79"/>
      <c r="BX85" s="79"/>
      <c r="BY85" s="79"/>
      <c r="BZ85" s="79"/>
      <c r="CA85" s="79"/>
      <c r="CB85" s="79"/>
      <c r="CC85" s="79"/>
    </row>
    <row r="86" spans="2:81" x14ac:dyDescent="0.25">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R86" s="11"/>
      <c r="AS86" s="11"/>
      <c r="AT86" s="11"/>
      <c r="AU86" s="11"/>
      <c r="AV86" s="11"/>
      <c r="AW86" s="11"/>
      <c r="AX86" s="11"/>
      <c r="AY86" s="11"/>
      <c r="AZ86" s="11"/>
      <c r="BA86" s="11"/>
      <c r="BB86" s="11"/>
      <c r="BC86" s="11"/>
      <c r="BD86" s="11"/>
      <c r="BE86" s="11"/>
      <c r="BF86" s="11"/>
      <c r="BG86" s="11"/>
      <c r="BH86" s="11"/>
      <c r="BI86" s="11"/>
      <c r="BK86" s="11"/>
      <c r="BL86" s="11"/>
      <c r="BM86" s="11"/>
      <c r="BN86" s="11"/>
      <c r="BO86" s="11"/>
      <c r="BP86" s="11"/>
      <c r="BQ86" s="11"/>
      <c r="BR86" s="11"/>
      <c r="BS86" s="11"/>
      <c r="BT86" s="11"/>
      <c r="BU86" s="11"/>
      <c r="BV86" s="11"/>
      <c r="BW86" s="79"/>
      <c r="BX86" s="79"/>
      <c r="BY86" s="79"/>
      <c r="BZ86" s="79"/>
      <c r="CA86" s="79"/>
      <c r="CB86" s="79"/>
      <c r="CC86" s="79"/>
    </row>
    <row r="87" spans="2:81" x14ac:dyDescent="0.25">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R87" s="11"/>
      <c r="AS87" s="11"/>
      <c r="AT87" s="11"/>
      <c r="AU87" s="11"/>
      <c r="AV87" s="11"/>
      <c r="AW87" s="11"/>
      <c r="AX87" s="11"/>
      <c r="AY87" s="11"/>
      <c r="AZ87" s="11"/>
      <c r="BA87" s="11"/>
      <c r="BB87" s="11"/>
      <c r="BC87" s="11"/>
      <c r="BD87" s="11"/>
      <c r="BE87" s="11"/>
      <c r="BF87" s="11"/>
      <c r="BG87" s="11"/>
      <c r="BH87" s="11"/>
      <c r="BI87" s="11"/>
      <c r="BK87" s="11"/>
      <c r="BL87" s="11"/>
      <c r="BM87" s="11"/>
      <c r="BN87" s="11"/>
      <c r="BO87" s="11"/>
      <c r="BP87" s="11"/>
      <c r="BQ87" s="11"/>
      <c r="BR87" s="11"/>
      <c r="BS87" s="11"/>
      <c r="BT87" s="11"/>
      <c r="BU87" s="11"/>
      <c r="BV87" s="11"/>
      <c r="BW87" s="79"/>
      <c r="BX87" s="79"/>
      <c r="BY87" s="79"/>
      <c r="BZ87" s="79"/>
      <c r="CA87" s="79"/>
      <c r="CB87" s="79"/>
      <c r="CC87" s="79"/>
    </row>
    <row r="88" spans="2:81" x14ac:dyDescent="0.25">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R88" s="11"/>
      <c r="AS88" s="11"/>
      <c r="AT88" s="11"/>
      <c r="AU88" s="11"/>
      <c r="AV88" s="11"/>
      <c r="AW88" s="11"/>
      <c r="AX88" s="11"/>
      <c r="AY88" s="11"/>
      <c r="AZ88" s="11"/>
      <c r="BA88" s="11"/>
      <c r="BB88" s="11"/>
      <c r="BC88" s="11"/>
      <c r="BD88" s="11"/>
      <c r="BE88" s="11"/>
      <c r="BF88" s="11"/>
      <c r="BG88" s="11"/>
      <c r="BH88" s="11"/>
      <c r="BI88" s="11"/>
      <c r="BK88" s="11"/>
      <c r="BL88" s="11"/>
      <c r="BM88" s="11"/>
      <c r="BN88" s="11"/>
      <c r="BO88" s="11"/>
      <c r="BP88" s="11"/>
      <c r="BQ88" s="11"/>
      <c r="BR88" s="11"/>
      <c r="BS88" s="11"/>
      <c r="BT88" s="11"/>
      <c r="BU88" s="11"/>
      <c r="BV88" s="11"/>
      <c r="BW88" s="79"/>
      <c r="BX88" s="79"/>
      <c r="BY88" s="79"/>
      <c r="BZ88" s="79"/>
      <c r="CA88" s="79"/>
      <c r="CB88" s="79"/>
      <c r="CC88" s="79"/>
    </row>
    <row r="89" spans="2:81" x14ac:dyDescent="0.25">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R89" s="11"/>
      <c r="AS89" s="11"/>
      <c r="AT89" s="11"/>
      <c r="AU89" s="11"/>
      <c r="AV89" s="11"/>
      <c r="AW89" s="11"/>
      <c r="AX89" s="11"/>
      <c r="AY89" s="11"/>
      <c r="AZ89" s="11"/>
      <c r="BA89" s="11"/>
      <c r="BB89" s="11"/>
      <c r="BC89" s="11"/>
      <c r="BD89" s="11"/>
      <c r="BE89" s="11"/>
      <c r="BF89" s="11"/>
      <c r="BG89" s="11"/>
      <c r="BH89" s="11"/>
      <c r="BI89" s="11"/>
      <c r="BK89" s="11"/>
      <c r="BL89" s="11"/>
      <c r="BM89" s="11"/>
      <c r="BN89" s="11"/>
      <c r="BO89" s="11"/>
      <c r="BP89" s="11"/>
      <c r="BQ89" s="11"/>
      <c r="BR89" s="11"/>
      <c r="BS89" s="11"/>
      <c r="BT89" s="11"/>
      <c r="BU89" s="11"/>
      <c r="BV89" s="11"/>
      <c r="BW89" s="79"/>
      <c r="BX89" s="79"/>
      <c r="BY89" s="79"/>
      <c r="BZ89" s="79"/>
      <c r="CA89" s="79"/>
      <c r="CB89" s="79"/>
      <c r="CC89" s="79"/>
    </row>
    <row r="90" spans="2:81" x14ac:dyDescent="0.25">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R90" s="11"/>
      <c r="AS90" s="11"/>
      <c r="AT90" s="11"/>
      <c r="AU90" s="11"/>
      <c r="AV90" s="11"/>
      <c r="AW90" s="11"/>
      <c r="AX90" s="11"/>
      <c r="AY90" s="11"/>
      <c r="AZ90" s="11"/>
      <c r="BA90" s="11"/>
      <c r="BB90" s="11"/>
      <c r="BC90" s="11"/>
      <c r="BD90" s="11"/>
      <c r="BE90" s="11"/>
      <c r="BF90" s="11"/>
      <c r="BG90" s="11"/>
      <c r="BH90" s="11"/>
      <c r="BI90" s="11"/>
      <c r="BK90" s="11"/>
      <c r="BL90" s="11"/>
      <c r="BM90" s="11"/>
      <c r="BN90" s="11"/>
      <c r="BO90" s="11"/>
      <c r="BP90" s="11"/>
      <c r="BQ90" s="11"/>
      <c r="BR90" s="11"/>
      <c r="BS90" s="11"/>
      <c r="BT90" s="11"/>
      <c r="BU90" s="11"/>
      <c r="BV90" s="11"/>
      <c r="BW90" s="79"/>
      <c r="BX90" s="79"/>
      <c r="BY90" s="79"/>
      <c r="BZ90" s="79"/>
      <c r="CA90" s="79"/>
      <c r="CB90" s="79"/>
      <c r="CC90" s="79"/>
    </row>
    <row r="91" spans="2:81" x14ac:dyDescent="0.25">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R91" s="11"/>
      <c r="AS91" s="11"/>
      <c r="AT91" s="11"/>
      <c r="AU91" s="11"/>
      <c r="AV91" s="11"/>
      <c r="AW91" s="11"/>
      <c r="AX91" s="11"/>
      <c r="AY91" s="11"/>
      <c r="AZ91" s="11"/>
      <c r="BA91" s="11"/>
      <c r="BB91" s="11"/>
      <c r="BC91" s="11"/>
      <c r="BD91" s="11"/>
      <c r="BE91" s="11"/>
      <c r="BF91" s="11"/>
      <c r="BG91" s="11"/>
      <c r="BH91" s="11"/>
      <c r="BI91" s="11"/>
      <c r="BK91" s="11"/>
      <c r="BL91" s="11"/>
      <c r="BM91" s="11"/>
      <c r="BN91" s="11"/>
      <c r="BO91" s="11"/>
      <c r="BP91" s="11"/>
      <c r="BQ91" s="11"/>
      <c r="BR91" s="11"/>
      <c r="BS91" s="11"/>
      <c r="BT91" s="11"/>
      <c r="BU91" s="11"/>
      <c r="BV91" s="11"/>
      <c r="BW91" s="79"/>
      <c r="BX91" s="79"/>
      <c r="BY91" s="79"/>
      <c r="BZ91" s="79"/>
      <c r="CA91" s="79"/>
      <c r="CB91" s="79"/>
      <c r="CC91" s="79"/>
    </row>
    <row r="92" spans="2:81" x14ac:dyDescent="0.25">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R92" s="11"/>
      <c r="AS92" s="11"/>
      <c r="AT92" s="11"/>
      <c r="AU92" s="11"/>
      <c r="AV92" s="11"/>
      <c r="AW92" s="11"/>
      <c r="AX92" s="11"/>
      <c r="AY92" s="11"/>
      <c r="AZ92" s="11"/>
      <c r="BA92" s="11"/>
      <c r="BB92" s="11"/>
      <c r="BC92" s="11"/>
      <c r="BD92" s="11"/>
      <c r="BE92" s="11"/>
      <c r="BF92" s="11"/>
      <c r="BG92" s="11"/>
      <c r="BH92" s="11"/>
      <c r="BI92" s="11"/>
      <c r="BK92" s="11"/>
      <c r="BL92" s="11"/>
      <c r="BM92" s="11"/>
      <c r="BN92" s="11"/>
      <c r="BO92" s="11"/>
      <c r="BP92" s="11"/>
      <c r="BQ92" s="11"/>
      <c r="BR92" s="11"/>
      <c r="BS92" s="11"/>
      <c r="BT92" s="11"/>
      <c r="BU92" s="11"/>
      <c r="BV92" s="11"/>
      <c r="BW92" s="79"/>
      <c r="BX92" s="79"/>
      <c r="BY92" s="79"/>
      <c r="BZ92" s="79"/>
      <c r="CA92" s="79"/>
      <c r="CB92" s="79"/>
      <c r="CC92" s="79"/>
    </row>
    <row r="93" spans="2:81" x14ac:dyDescent="0.25">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R93" s="11"/>
      <c r="AS93" s="11"/>
      <c r="AT93" s="11"/>
      <c r="AU93" s="11"/>
      <c r="AV93" s="11"/>
      <c r="AW93" s="11"/>
      <c r="AX93" s="11"/>
      <c r="AY93" s="11"/>
      <c r="AZ93" s="11"/>
      <c r="BA93" s="11"/>
      <c r="BB93" s="11"/>
      <c r="BC93" s="11"/>
      <c r="BD93" s="11"/>
      <c r="BE93" s="11"/>
      <c r="BF93" s="11"/>
      <c r="BG93" s="11"/>
      <c r="BH93" s="11"/>
      <c r="BI93" s="11"/>
      <c r="BK93" s="11"/>
      <c r="BL93" s="11"/>
      <c r="BM93" s="11"/>
      <c r="BN93" s="11"/>
      <c r="BO93" s="11"/>
      <c r="BP93" s="11"/>
      <c r="BQ93" s="11"/>
      <c r="BR93" s="11"/>
      <c r="BS93" s="11"/>
      <c r="BT93" s="11"/>
      <c r="BU93" s="11"/>
      <c r="BV93" s="11"/>
      <c r="BW93" s="79"/>
      <c r="BX93" s="79"/>
      <c r="BY93" s="79"/>
      <c r="BZ93" s="79"/>
      <c r="CA93" s="79"/>
      <c r="CB93" s="79"/>
      <c r="CC93" s="79"/>
    </row>
    <row r="94" spans="2:81" x14ac:dyDescent="0.25">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R94" s="11"/>
      <c r="AS94" s="11"/>
      <c r="AT94" s="11"/>
      <c r="AU94" s="11"/>
      <c r="AV94" s="11"/>
      <c r="AW94" s="11"/>
      <c r="AX94" s="11"/>
      <c r="AY94" s="11"/>
      <c r="AZ94" s="11"/>
      <c r="BA94" s="11"/>
      <c r="BB94" s="11"/>
      <c r="BC94" s="11"/>
      <c r="BD94" s="11"/>
      <c r="BE94" s="11"/>
      <c r="BF94" s="11"/>
      <c r="BG94" s="11"/>
      <c r="BH94" s="11"/>
      <c r="BI94" s="11"/>
      <c r="BK94" s="11"/>
      <c r="BL94" s="11"/>
      <c r="BM94" s="11"/>
      <c r="BN94" s="11"/>
      <c r="BO94" s="11"/>
      <c r="BP94" s="11"/>
      <c r="BQ94" s="11"/>
      <c r="BR94" s="11"/>
      <c r="BS94" s="11"/>
      <c r="BT94" s="11"/>
      <c r="BU94" s="11"/>
      <c r="BV94" s="11"/>
      <c r="BW94" s="79"/>
      <c r="BX94" s="79"/>
      <c r="BY94" s="79"/>
      <c r="BZ94" s="79"/>
      <c r="CA94" s="79"/>
      <c r="CB94" s="79"/>
      <c r="CC94" s="79"/>
    </row>
    <row r="95" spans="2:81" x14ac:dyDescent="0.25">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R95" s="11"/>
      <c r="AS95" s="11"/>
      <c r="AT95" s="11"/>
      <c r="AU95" s="11"/>
      <c r="AV95" s="11"/>
      <c r="AW95" s="11"/>
      <c r="AX95" s="11"/>
      <c r="AY95" s="11"/>
      <c r="AZ95" s="11"/>
      <c r="BA95" s="11"/>
      <c r="BB95" s="11"/>
      <c r="BC95" s="11"/>
      <c r="BD95" s="11"/>
      <c r="BE95" s="11"/>
      <c r="BF95" s="11"/>
      <c r="BG95" s="11"/>
      <c r="BH95" s="11"/>
      <c r="BI95" s="11"/>
      <c r="BK95" s="11"/>
      <c r="BL95" s="11"/>
      <c r="BM95" s="11"/>
      <c r="BN95" s="11"/>
      <c r="BO95" s="11"/>
      <c r="BP95" s="11"/>
      <c r="BQ95" s="11"/>
      <c r="BR95" s="11"/>
      <c r="BS95" s="11"/>
      <c r="BT95" s="11"/>
      <c r="BU95" s="11"/>
      <c r="BV95" s="11"/>
      <c r="BW95" s="79"/>
      <c r="BX95" s="79"/>
      <c r="BY95" s="79"/>
      <c r="BZ95" s="79"/>
      <c r="CA95" s="79"/>
      <c r="CB95" s="79"/>
      <c r="CC95" s="79"/>
    </row>
    <row r="96" spans="2:81" x14ac:dyDescent="0.25">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R96" s="11"/>
      <c r="AS96" s="11"/>
      <c r="AT96" s="11"/>
      <c r="AU96" s="11"/>
      <c r="AV96" s="11"/>
      <c r="AW96" s="11"/>
      <c r="AX96" s="11"/>
      <c r="AY96" s="11"/>
      <c r="AZ96" s="11"/>
      <c r="BA96" s="11"/>
      <c r="BB96" s="11"/>
      <c r="BC96" s="11"/>
      <c r="BD96" s="11"/>
      <c r="BE96" s="11"/>
      <c r="BF96" s="11"/>
      <c r="BG96" s="11"/>
      <c r="BH96" s="11"/>
      <c r="BI96" s="11"/>
      <c r="BK96" s="11"/>
      <c r="BL96" s="11"/>
      <c r="BM96" s="11"/>
      <c r="BN96" s="11"/>
      <c r="BO96" s="11"/>
      <c r="BP96" s="11"/>
      <c r="BQ96" s="11"/>
      <c r="BR96" s="11"/>
      <c r="BS96" s="11"/>
      <c r="BT96" s="11"/>
      <c r="BU96" s="11"/>
      <c r="BV96" s="11"/>
      <c r="BW96" s="79"/>
      <c r="BX96" s="79"/>
      <c r="BY96" s="79"/>
      <c r="BZ96" s="79"/>
      <c r="CA96" s="79"/>
      <c r="CB96" s="79"/>
      <c r="CC96" s="79"/>
    </row>
    <row r="97" spans="2:81" x14ac:dyDescent="0.25">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R97" s="11"/>
      <c r="AS97" s="11"/>
      <c r="AT97" s="11"/>
      <c r="AU97" s="11"/>
      <c r="AV97" s="11"/>
      <c r="AW97" s="11"/>
      <c r="AX97" s="11"/>
      <c r="AY97" s="11"/>
      <c r="AZ97" s="11"/>
      <c r="BA97" s="11"/>
      <c r="BB97" s="11"/>
      <c r="BC97" s="11"/>
      <c r="BD97" s="11"/>
      <c r="BE97" s="11"/>
      <c r="BF97" s="11"/>
      <c r="BG97" s="11"/>
      <c r="BH97" s="11"/>
      <c r="BI97" s="11"/>
      <c r="BK97" s="11"/>
      <c r="BL97" s="11"/>
      <c r="BM97" s="11"/>
      <c r="BN97" s="11"/>
      <c r="BO97" s="11"/>
      <c r="BP97" s="11"/>
      <c r="BQ97" s="11"/>
      <c r="BR97" s="11"/>
      <c r="BS97" s="11"/>
      <c r="BT97" s="11"/>
      <c r="BU97" s="11"/>
      <c r="BV97" s="11"/>
      <c r="BW97" s="79"/>
      <c r="BX97" s="79"/>
      <c r="BY97" s="79"/>
      <c r="BZ97" s="79"/>
      <c r="CA97" s="79"/>
      <c r="CB97" s="79"/>
      <c r="CC97" s="79"/>
    </row>
    <row r="98" spans="2:81" x14ac:dyDescent="0.25">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R98" s="11"/>
      <c r="AS98" s="11"/>
      <c r="AT98" s="11"/>
      <c r="AU98" s="11"/>
      <c r="AV98" s="11"/>
      <c r="AW98" s="11"/>
      <c r="AX98" s="11"/>
      <c r="AY98" s="11"/>
      <c r="AZ98" s="11"/>
      <c r="BA98" s="11"/>
      <c r="BB98" s="11"/>
      <c r="BC98" s="11"/>
      <c r="BD98" s="11"/>
      <c r="BE98" s="11"/>
      <c r="BF98" s="11"/>
      <c r="BG98" s="11"/>
      <c r="BH98" s="11"/>
      <c r="BI98" s="11"/>
      <c r="BK98" s="11"/>
      <c r="BL98" s="11"/>
      <c r="BM98" s="11"/>
      <c r="BN98" s="11"/>
      <c r="BO98" s="11"/>
      <c r="BP98" s="11"/>
      <c r="BQ98" s="11"/>
      <c r="BR98" s="11"/>
      <c r="BS98" s="11"/>
      <c r="BT98" s="11"/>
      <c r="BU98" s="11"/>
      <c r="BV98" s="11"/>
      <c r="BW98" s="79"/>
      <c r="BX98" s="79"/>
      <c r="BY98" s="79"/>
      <c r="BZ98" s="79"/>
      <c r="CA98" s="79"/>
      <c r="CB98" s="79"/>
      <c r="CC98" s="79"/>
    </row>
    <row r="99" spans="2:81" x14ac:dyDescent="0.25">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R99" s="11"/>
      <c r="AS99" s="11"/>
      <c r="AT99" s="11"/>
      <c r="AU99" s="11"/>
      <c r="AV99" s="11"/>
      <c r="AW99" s="11"/>
      <c r="AX99" s="11"/>
      <c r="AY99" s="11"/>
      <c r="AZ99" s="11"/>
      <c r="BA99" s="11"/>
      <c r="BB99" s="11"/>
      <c r="BC99" s="11"/>
      <c r="BD99" s="11"/>
      <c r="BE99" s="11"/>
      <c r="BF99" s="11"/>
      <c r="BG99" s="11"/>
      <c r="BH99" s="11"/>
      <c r="BI99" s="11"/>
      <c r="BK99" s="11"/>
      <c r="BL99" s="11"/>
      <c r="BM99" s="11"/>
      <c r="BN99" s="11"/>
      <c r="BO99" s="11"/>
      <c r="BP99" s="11"/>
      <c r="BQ99" s="11"/>
      <c r="BR99" s="11"/>
      <c r="BS99" s="11"/>
      <c r="BT99" s="11"/>
      <c r="BU99" s="11"/>
      <c r="BV99" s="11"/>
      <c r="BW99" s="79"/>
      <c r="BX99" s="79"/>
      <c r="BY99" s="79"/>
      <c r="BZ99" s="79"/>
      <c r="CA99" s="79"/>
      <c r="CB99" s="79"/>
      <c r="CC99" s="79"/>
    </row>
    <row r="100" spans="2:81" x14ac:dyDescent="0.25">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R100" s="11"/>
      <c r="AS100" s="11"/>
      <c r="AT100" s="11"/>
      <c r="AU100" s="11"/>
      <c r="AV100" s="11"/>
      <c r="AW100" s="11"/>
      <c r="AX100" s="11"/>
      <c r="AY100" s="11"/>
      <c r="AZ100" s="11"/>
      <c r="BA100" s="11"/>
      <c r="BB100" s="11"/>
      <c r="BC100" s="11"/>
      <c r="BD100" s="11"/>
      <c r="BE100" s="11"/>
      <c r="BF100" s="11"/>
      <c r="BG100" s="11"/>
      <c r="BH100" s="11"/>
      <c r="BI100" s="11"/>
      <c r="BK100" s="11"/>
      <c r="BL100" s="11"/>
      <c r="BM100" s="11"/>
      <c r="BN100" s="11"/>
      <c r="BO100" s="11"/>
      <c r="BP100" s="11"/>
      <c r="BQ100" s="11"/>
      <c r="BR100" s="11"/>
      <c r="BS100" s="11"/>
      <c r="BT100" s="11"/>
      <c r="BU100" s="11"/>
      <c r="BV100" s="11"/>
      <c r="BW100" s="79"/>
      <c r="BX100" s="79"/>
      <c r="BY100" s="79"/>
      <c r="BZ100" s="79"/>
      <c r="CA100" s="79"/>
      <c r="CB100" s="79"/>
      <c r="CC100" s="79"/>
    </row>
    <row r="101" spans="2:81" x14ac:dyDescent="0.25">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R101" s="11"/>
      <c r="AS101" s="11"/>
      <c r="AT101" s="11"/>
      <c r="AU101" s="11"/>
      <c r="AV101" s="11"/>
      <c r="AW101" s="11"/>
      <c r="AX101" s="11"/>
      <c r="AY101" s="11"/>
      <c r="AZ101" s="11"/>
      <c r="BA101" s="11"/>
      <c r="BB101" s="11"/>
      <c r="BC101" s="11"/>
      <c r="BD101" s="11"/>
      <c r="BE101" s="11"/>
      <c r="BF101" s="11"/>
      <c r="BG101" s="11"/>
      <c r="BH101" s="11"/>
      <c r="BI101" s="11"/>
      <c r="BK101" s="11"/>
      <c r="BL101" s="11"/>
      <c r="BM101" s="11"/>
      <c r="BN101" s="11"/>
      <c r="BO101" s="11"/>
      <c r="BP101" s="11"/>
      <c r="BQ101" s="11"/>
      <c r="BR101" s="11"/>
      <c r="BS101" s="11"/>
      <c r="BT101" s="11"/>
      <c r="BU101" s="11"/>
      <c r="BV101" s="11"/>
      <c r="BW101" s="79"/>
      <c r="BX101" s="79"/>
      <c r="BY101" s="79"/>
      <c r="BZ101" s="79"/>
      <c r="CA101" s="79"/>
      <c r="CB101" s="79"/>
      <c r="CC101" s="79"/>
    </row>
    <row r="102" spans="2:81" x14ac:dyDescent="0.25">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R102" s="11"/>
      <c r="AS102" s="11"/>
      <c r="AT102" s="11"/>
      <c r="AU102" s="11"/>
      <c r="AV102" s="11"/>
      <c r="AW102" s="11"/>
      <c r="AX102" s="11"/>
      <c r="AY102" s="11"/>
      <c r="AZ102" s="11"/>
      <c r="BA102" s="11"/>
      <c r="BB102" s="11"/>
      <c r="BC102" s="11"/>
      <c r="BD102" s="11"/>
      <c r="BE102" s="11"/>
      <c r="BF102" s="11"/>
      <c r="BG102" s="11"/>
      <c r="BH102" s="11"/>
      <c r="BI102" s="11"/>
      <c r="BK102" s="11"/>
      <c r="BL102" s="11"/>
      <c r="BM102" s="11"/>
      <c r="BN102" s="11"/>
      <c r="BO102" s="11"/>
      <c r="BP102" s="11"/>
      <c r="BQ102" s="11"/>
      <c r="BR102" s="11"/>
      <c r="BS102" s="11"/>
      <c r="BT102" s="11"/>
      <c r="BU102" s="11"/>
      <c r="BV102" s="11"/>
      <c r="BW102" s="79"/>
      <c r="BX102" s="79"/>
      <c r="BY102" s="79"/>
      <c r="BZ102" s="79"/>
      <c r="CA102" s="79"/>
      <c r="CB102" s="79"/>
      <c r="CC102" s="79"/>
    </row>
    <row r="103" spans="2:81" x14ac:dyDescent="0.25">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R103" s="11"/>
      <c r="AS103" s="11"/>
      <c r="AT103" s="11"/>
      <c r="AU103" s="11"/>
      <c r="AV103" s="11"/>
      <c r="AW103" s="11"/>
      <c r="AX103" s="11"/>
      <c r="AY103" s="11"/>
      <c r="AZ103" s="11"/>
      <c r="BA103" s="11"/>
      <c r="BB103" s="11"/>
      <c r="BC103" s="11"/>
      <c r="BD103" s="11"/>
      <c r="BE103" s="11"/>
      <c r="BF103" s="11"/>
      <c r="BG103" s="11"/>
      <c r="BH103" s="11"/>
      <c r="BI103" s="11"/>
      <c r="BK103" s="11"/>
      <c r="BL103" s="11"/>
      <c r="BM103" s="11"/>
      <c r="BN103" s="11"/>
      <c r="BO103" s="11"/>
      <c r="BP103" s="11"/>
      <c r="BQ103" s="11"/>
      <c r="BR103" s="11"/>
      <c r="BS103" s="11"/>
      <c r="BT103" s="11"/>
      <c r="BU103" s="11"/>
      <c r="BV103" s="11"/>
      <c r="BW103" s="79"/>
      <c r="BX103" s="79"/>
      <c r="BY103" s="79"/>
      <c r="BZ103" s="79"/>
      <c r="CA103" s="79"/>
      <c r="CB103" s="79"/>
      <c r="CC103" s="79"/>
    </row>
    <row r="104" spans="2:81" x14ac:dyDescent="0.25">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R104" s="11"/>
      <c r="AS104" s="11"/>
      <c r="AT104" s="11"/>
      <c r="AU104" s="11"/>
      <c r="AV104" s="11"/>
      <c r="AW104" s="11"/>
      <c r="AX104" s="11"/>
      <c r="AY104" s="11"/>
      <c r="AZ104" s="11"/>
      <c r="BA104" s="11"/>
      <c r="BB104" s="11"/>
      <c r="BC104" s="11"/>
      <c r="BD104" s="11"/>
      <c r="BE104" s="11"/>
      <c r="BF104" s="11"/>
      <c r="BG104" s="11"/>
      <c r="BH104" s="11"/>
      <c r="BI104" s="11"/>
      <c r="BK104" s="11"/>
      <c r="BL104" s="11"/>
      <c r="BM104" s="11"/>
      <c r="BN104" s="11"/>
      <c r="BO104" s="11"/>
      <c r="BP104" s="11"/>
      <c r="BQ104" s="11"/>
      <c r="BR104" s="11"/>
      <c r="BS104" s="11"/>
      <c r="BT104" s="11"/>
      <c r="BU104" s="11"/>
      <c r="BV104" s="11"/>
      <c r="BW104" s="79"/>
      <c r="BX104" s="79"/>
      <c r="BY104" s="79"/>
      <c r="BZ104" s="79"/>
      <c r="CA104" s="79"/>
      <c r="CB104" s="79"/>
      <c r="CC104" s="79"/>
    </row>
    <row r="105" spans="2:81" x14ac:dyDescent="0.25">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R105" s="11"/>
      <c r="AS105" s="11"/>
      <c r="AT105" s="11"/>
      <c r="AU105" s="11"/>
      <c r="AV105" s="11"/>
      <c r="AW105" s="11"/>
      <c r="AX105" s="11"/>
      <c r="AY105" s="11"/>
      <c r="AZ105" s="11"/>
      <c r="BA105" s="11"/>
      <c r="BB105" s="11"/>
      <c r="BC105" s="11"/>
      <c r="BD105" s="11"/>
      <c r="BE105" s="11"/>
      <c r="BF105" s="11"/>
      <c r="BG105" s="11"/>
      <c r="BH105" s="11"/>
      <c r="BI105" s="11"/>
      <c r="BK105" s="11"/>
      <c r="BL105" s="11"/>
      <c r="BM105" s="11"/>
      <c r="BN105" s="11"/>
      <c r="BO105" s="11"/>
      <c r="BP105" s="11"/>
      <c r="BQ105" s="11"/>
      <c r="BR105" s="11"/>
      <c r="BS105" s="11"/>
      <c r="BT105" s="11"/>
      <c r="BU105" s="11"/>
      <c r="BV105" s="11"/>
      <c r="BW105" s="79"/>
      <c r="BX105" s="79"/>
      <c r="BY105" s="79"/>
      <c r="BZ105" s="79"/>
      <c r="CA105" s="79"/>
      <c r="CB105" s="79"/>
      <c r="CC105" s="79"/>
    </row>
    <row r="106" spans="2:81" x14ac:dyDescent="0.25">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R106" s="11"/>
      <c r="AS106" s="11"/>
      <c r="AT106" s="11"/>
      <c r="AU106" s="11"/>
      <c r="AV106" s="11"/>
      <c r="AW106" s="11"/>
      <c r="AX106" s="11"/>
      <c r="AY106" s="11"/>
      <c r="AZ106" s="11"/>
      <c r="BA106" s="11"/>
      <c r="BB106" s="11"/>
      <c r="BC106" s="11"/>
      <c r="BD106" s="11"/>
      <c r="BE106" s="11"/>
      <c r="BF106" s="11"/>
      <c r="BG106" s="11"/>
      <c r="BH106" s="11"/>
      <c r="BI106" s="11"/>
      <c r="BK106" s="11"/>
      <c r="BL106" s="11"/>
      <c r="BM106" s="11"/>
      <c r="BN106" s="11"/>
      <c r="BO106" s="11"/>
      <c r="BP106" s="11"/>
      <c r="BQ106" s="11"/>
      <c r="BR106" s="11"/>
      <c r="BS106" s="11"/>
      <c r="BT106" s="11"/>
      <c r="BU106" s="11"/>
      <c r="BV106" s="11"/>
      <c r="BW106" s="79"/>
      <c r="BX106" s="79"/>
      <c r="BY106" s="79"/>
      <c r="BZ106" s="79"/>
      <c r="CA106" s="79"/>
      <c r="CB106" s="79"/>
      <c r="CC106" s="79"/>
    </row>
    <row r="107" spans="2:81" x14ac:dyDescent="0.25">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c r="AR107" s="11"/>
      <c r="AS107" s="11"/>
      <c r="AT107" s="11"/>
      <c r="AU107" s="11"/>
      <c r="AV107" s="11"/>
      <c r="AW107" s="11"/>
      <c r="AX107" s="11"/>
      <c r="AY107" s="11"/>
      <c r="AZ107" s="11"/>
      <c r="BA107" s="11"/>
      <c r="BB107" s="11"/>
      <c r="BC107" s="11"/>
      <c r="BD107" s="11"/>
      <c r="BE107" s="11"/>
      <c r="BF107" s="11"/>
      <c r="BG107" s="11"/>
      <c r="BH107" s="11"/>
      <c r="BI107" s="11"/>
      <c r="BK107" s="11"/>
      <c r="BL107" s="11"/>
      <c r="BM107" s="11"/>
      <c r="BN107" s="11"/>
      <c r="BO107" s="11"/>
      <c r="BP107" s="11"/>
      <c r="BQ107" s="11"/>
      <c r="BR107" s="11"/>
      <c r="BS107" s="11"/>
      <c r="BT107" s="11"/>
      <c r="BU107" s="11"/>
      <c r="BV107" s="11"/>
      <c r="BW107" s="79"/>
      <c r="BX107" s="79"/>
      <c r="BY107" s="79"/>
      <c r="BZ107" s="79"/>
      <c r="CA107" s="79"/>
      <c r="CB107" s="79"/>
      <c r="CC107" s="79"/>
    </row>
    <row r="108" spans="2:81" x14ac:dyDescent="0.25">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R108" s="11"/>
      <c r="AS108" s="11"/>
      <c r="AT108" s="11"/>
      <c r="AU108" s="11"/>
      <c r="AV108" s="11"/>
      <c r="AW108" s="11"/>
      <c r="AX108" s="11"/>
      <c r="AY108" s="11"/>
      <c r="AZ108" s="11"/>
      <c r="BA108" s="11"/>
      <c r="BB108" s="11"/>
      <c r="BC108" s="11"/>
      <c r="BD108" s="11"/>
      <c r="BE108" s="11"/>
      <c r="BF108" s="11"/>
      <c r="BG108" s="11"/>
      <c r="BH108" s="11"/>
      <c r="BI108" s="11"/>
      <c r="BK108" s="11"/>
      <c r="BL108" s="11"/>
      <c r="BM108" s="11"/>
      <c r="BN108" s="11"/>
      <c r="BO108" s="11"/>
      <c r="BP108" s="11"/>
      <c r="BQ108" s="11"/>
      <c r="BR108" s="11"/>
      <c r="BS108" s="11"/>
      <c r="BT108" s="11"/>
      <c r="BU108" s="11"/>
      <c r="BV108" s="11"/>
      <c r="BW108" s="79"/>
      <c r="BX108" s="79"/>
      <c r="BY108" s="79"/>
      <c r="BZ108" s="79"/>
      <c r="CA108" s="79"/>
      <c r="CB108" s="79"/>
      <c r="CC108" s="79"/>
    </row>
    <row r="109" spans="2:81" x14ac:dyDescent="0.25">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c r="AM109" s="11"/>
      <c r="AN109" s="11"/>
      <c r="AO109" s="11"/>
      <c r="AP109" s="11"/>
      <c r="AR109" s="11"/>
      <c r="AS109" s="11"/>
      <c r="AT109" s="11"/>
      <c r="AU109" s="11"/>
      <c r="AV109" s="11"/>
      <c r="AW109" s="11"/>
      <c r="AX109" s="11"/>
      <c r="AY109" s="11"/>
      <c r="AZ109" s="11"/>
      <c r="BA109" s="11"/>
      <c r="BB109" s="11"/>
      <c r="BC109" s="11"/>
      <c r="BD109" s="11"/>
      <c r="BE109" s="11"/>
      <c r="BF109" s="11"/>
      <c r="BG109" s="11"/>
      <c r="BH109" s="11"/>
      <c r="BI109" s="11"/>
      <c r="BK109" s="11"/>
      <c r="BL109" s="11"/>
      <c r="BM109" s="11"/>
      <c r="BN109" s="11"/>
      <c r="BO109" s="11"/>
      <c r="BP109" s="11"/>
      <c r="BQ109" s="11"/>
      <c r="BR109" s="11"/>
      <c r="BS109" s="11"/>
      <c r="BT109" s="11"/>
      <c r="BU109" s="11"/>
      <c r="BV109" s="11"/>
      <c r="BW109" s="79"/>
      <c r="BX109" s="79"/>
      <c r="BY109" s="79"/>
      <c r="BZ109" s="79"/>
      <c r="CA109" s="79"/>
      <c r="CB109" s="79"/>
      <c r="CC109" s="79"/>
    </row>
    <row r="110" spans="2:81" x14ac:dyDescent="0.25">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c r="AR110" s="11"/>
      <c r="AS110" s="11"/>
      <c r="AT110" s="11"/>
      <c r="AU110" s="11"/>
      <c r="AV110" s="11"/>
      <c r="AW110" s="11"/>
      <c r="AX110" s="11"/>
      <c r="AY110" s="11"/>
      <c r="AZ110" s="11"/>
      <c r="BA110" s="11"/>
      <c r="BB110" s="11"/>
      <c r="BC110" s="11"/>
      <c r="BD110" s="11"/>
      <c r="BE110" s="11"/>
      <c r="BF110" s="11"/>
      <c r="BG110" s="11"/>
      <c r="BH110" s="11"/>
      <c r="BI110" s="11"/>
      <c r="BK110" s="11"/>
      <c r="BL110" s="11"/>
      <c r="BM110" s="11"/>
      <c r="BN110" s="11"/>
      <c r="BO110" s="11"/>
      <c r="BP110" s="11"/>
      <c r="BQ110" s="11"/>
      <c r="BR110" s="11"/>
      <c r="BS110" s="11"/>
      <c r="BT110" s="11"/>
      <c r="BU110" s="11"/>
      <c r="BV110" s="11"/>
      <c r="BW110" s="79"/>
      <c r="BX110" s="79"/>
      <c r="BY110" s="79"/>
      <c r="BZ110" s="79"/>
      <c r="CA110" s="79"/>
      <c r="CB110" s="79"/>
      <c r="CC110" s="79"/>
    </row>
    <row r="111" spans="2:81" x14ac:dyDescent="0.25">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R111" s="11"/>
      <c r="AS111" s="11"/>
      <c r="AT111" s="11"/>
      <c r="AU111" s="11"/>
      <c r="AV111" s="11"/>
      <c r="AW111" s="11"/>
      <c r="AX111" s="11"/>
      <c r="AY111" s="11"/>
      <c r="AZ111" s="11"/>
      <c r="BA111" s="11"/>
      <c r="BB111" s="11"/>
      <c r="BC111" s="11"/>
      <c r="BD111" s="11"/>
      <c r="BE111" s="11"/>
      <c r="BF111" s="11"/>
      <c r="BG111" s="11"/>
      <c r="BH111" s="11"/>
      <c r="BI111" s="11"/>
      <c r="BK111" s="11"/>
      <c r="BL111" s="11"/>
      <c r="BM111" s="11"/>
      <c r="BN111" s="11"/>
      <c r="BO111" s="11"/>
      <c r="BP111" s="11"/>
      <c r="BQ111" s="11"/>
      <c r="BR111" s="11"/>
      <c r="BS111" s="11"/>
      <c r="BT111" s="11"/>
      <c r="BU111" s="11"/>
      <c r="BV111" s="11"/>
      <c r="BW111" s="79"/>
      <c r="BX111" s="79"/>
      <c r="BY111" s="79"/>
      <c r="BZ111" s="79"/>
      <c r="CA111" s="79"/>
      <c r="CB111" s="79"/>
      <c r="CC111" s="79"/>
    </row>
    <row r="112" spans="2:81" x14ac:dyDescent="0.25">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R112" s="11"/>
      <c r="AS112" s="11"/>
      <c r="AT112" s="11"/>
      <c r="AU112" s="11"/>
      <c r="AV112" s="11"/>
      <c r="AW112" s="11"/>
      <c r="AX112" s="11"/>
      <c r="AY112" s="11"/>
      <c r="AZ112" s="11"/>
      <c r="BA112" s="11"/>
      <c r="BB112" s="11"/>
      <c r="BC112" s="11"/>
      <c r="BD112" s="11"/>
      <c r="BE112" s="11"/>
      <c r="BF112" s="11"/>
      <c r="BG112" s="11"/>
      <c r="BH112" s="11"/>
      <c r="BI112" s="11"/>
      <c r="BK112" s="11"/>
      <c r="BL112" s="11"/>
      <c r="BM112" s="11"/>
      <c r="BN112" s="11"/>
      <c r="BO112" s="11"/>
      <c r="BP112" s="11"/>
      <c r="BQ112" s="11"/>
      <c r="BR112" s="11"/>
      <c r="BS112" s="11"/>
      <c r="BT112" s="11"/>
      <c r="BU112" s="11"/>
      <c r="BV112" s="11"/>
      <c r="BW112" s="79"/>
      <c r="BX112" s="79"/>
      <c r="BY112" s="79"/>
      <c r="BZ112" s="79"/>
      <c r="CA112" s="79"/>
      <c r="CB112" s="79"/>
      <c r="CC112" s="79"/>
    </row>
    <row r="113" spans="2:81" x14ac:dyDescent="0.25">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c r="AR113" s="11"/>
      <c r="AS113" s="11"/>
      <c r="AT113" s="11"/>
      <c r="AU113" s="11"/>
      <c r="AV113" s="11"/>
      <c r="AW113" s="11"/>
      <c r="AX113" s="11"/>
      <c r="AY113" s="11"/>
      <c r="AZ113" s="11"/>
      <c r="BA113" s="11"/>
      <c r="BB113" s="11"/>
      <c r="BC113" s="11"/>
      <c r="BD113" s="11"/>
      <c r="BE113" s="11"/>
      <c r="BF113" s="11"/>
      <c r="BG113" s="11"/>
      <c r="BH113" s="11"/>
      <c r="BI113" s="11"/>
      <c r="BK113" s="11"/>
      <c r="BL113" s="11"/>
      <c r="BM113" s="11"/>
      <c r="BN113" s="11"/>
      <c r="BO113" s="11"/>
      <c r="BP113" s="11"/>
      <c r="BQ113" s="11"/>
      <c r="BR113" s="11"/>
      <c r="BS113" s="11"/>
      <c r="BT113" s="11"/>
      <c r="BU113" s="11"/>
      <c r="BV113" s="11"/>
      <c r="BW113" s="79"/>
      <c r="BX113" s="79"/>
      <c r="BY113" s="79"/>
      <c r="BZ113" s="79"/>
      <c r="CA113" s="79"/>
      <c r="CB113" s="79"/>
      <c r="CC113" s="79"/>
    </row>
    <row r="114" spans="2:81" x14ac:dyDescent="0.25">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R114" s="11"/>
      <c r="AS114" s="11"/>
      <c r="AT114" s="11"/>
      <c r="AU114" s="11"/>
      <c r="AV114" s="11"/>
      <c r="AW114" s="11"/>
      <c r="AX114" s="11"/>
      <c r="AY114" s="11"/>
      <c r="AZ114" s="11"/>
      <c r="BA114" s="11"/>
      <c r="BB114" s="11"/>
      <c r="BC114" s="11"/>
      <c r="BD114" s="11"/>
      <c r="BE114" s="11"/>
      <c r="BF114" s="11"/>
      <c r="BG114" s="11"/>
      <c r="BH114" s="11"/>
      <c r="BI114" s="11"/>
      <c r="BK114" s="11"/>
      <c r="BL114" s="11"/>
      <c r="BM114" s="11"/>
      <c r="BN114" s="11"/>
      <c r="BO114" s="11"/>
      <c r="BP114" s="11"/>
      <c r="BQ114" s="11"/>
      <c r="BR114" s="11"/>
      <c r="BS114" s="11"/>
      <c r="BT114" s="11"/>
      <c r="BU114" s="11"/>
      <c r="BV114" s="11"/>
      <c r="BW114" s="79"/>
      <c r="BX114" s="79"/>
      <c r="BY114" s="79"/>
      <c r="BZ114" s="79"/>
      <c r="CA114" s="79"/>
      <c r="CB114" s="79"/>
      <c r="CC114" s="79"/>
    </row>
    <row r="115" spans="2:81" x14ac:dyDescent="0.25">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c r="AR115" s="11"/>
      <c r="AS115" s="11"/>
      <c r="AT115" s="11"/>
      <c r="AU115" s="11"/>
      <c r="AV115" s="11"/>
      <c r="AW115" s="11"/>
      <c r="AX115" s="11"/>
      <c r="AY115" s="11"/>
      <c r="AZ115" s="11"/>
      <c r="BA115" s="11"/>
      <c r="BB115" s="11"/>
      <c r="BC115" s="11"/>
      <c r="BD115" s="11"/>
      <c r="BE115" s="11"/>
      <c r="BF115" s="11"/>
      <c r="BG115" s="11"/>
      <c r="BH115" s="11"/>
      <c r="BI115" s="11"/>
      <c r="BK115" s="11"/>
      <c r="BL115" s="11"/>
      <c r="BM115" s="11"/>
      <c r="BN115" s="11"/>
      <c r="BO115" s="11"/>
      <c r="BP115" s="11"/>
      <c r="BQ115" s="11"/>
      <c r="BR115" s="11"/>
      <c r="BS115" s="11"/>
      <c r="BT115" s="11"/>
      <c r="BU115" s="11"/>
      <c r="BV115" s="11"/>
      <c r="BW115" s="79"/>
      <c r="BX115" s="79"/>
      <c r="BY115" s="79"/>
      <c r="BZ115" s="79"/>
      <c r="CA115" s="79"/>
      <c r="CB115" s="79"/>
      <c r="CC115" s="79"/>
    </row>
    <row r="116" spans="2:81" x14ac:dyDescent="0.25">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R116" s="11"/>
      <c r="AS116" s="11"/>
      <c r="AT116" s="11"/>
      <c r="AU116" s="11"/>
      <c r="AV116" s="11"/>
      <c r="AW116" s="11"/>
      <c r="AX116" s="11"/>
      <c r="AY116" s="11"/>
      <c r="AZ116" s="11"/>
      <c r="BA116" s="11"/>
      <c r="BB116" s="11"/>
      <c r="BC116" s="11"/>
      <c r="BD116" s="11"/>
      <c r="BE116" s="11"/>
      <c r="BF116" s="11"/>
      <c r="BG116" s="11"/>
      <c r="BH116" s="11"/>
      <c r="BI116" s="11"/>
      <c r="BK116" s="11"/>
      <c r="BL116" s="11"/>
      <c r="BM116" s="11"/>
      <c r="BN116" s="11"/>
      <c r="BO116" s="11"/>
      <c r="BP116" s="11"/>
      <c r="BQ116" s="11"/>
      <c r="BR116" s="11"/>
      <c r="BS116" s="11"/>
      <c r="BT116" s="11"/>
      <c r="BU116" s="11"/>
      <c r="BV116" s="11"/>
      <c r="BW116" s="79"/>
      <c r="BX116" s="79"/>
      <c r="BY116" s="79"/>
      <c r="BZ116" s="79"/>
      <c r="CA116" s="79"/>
      <c r="CB116" s="79"/>
      <c r="CC116" s="79"/>
    </row>
    <row r="117" spans="2:81" x14ac:dyDescent="0.25">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R117" s="11"/>
      <c r="AS117" s="11"/>
      <c r="AT117" s="11"/>
      <c r="AU117" s="11"/>
      <c r="AV117" s="11"/>
      <c r="AW117" s="11"/>
      <c r="AX117" s="11"/>
      <c r="AY117" s="11"/>
      <c r="AZ117" s="11"/>
      <c r="BA117" s="11"/>
      <c r="BB117" s="11"/>
      <c r="BC117" s="11"/>
      <c r="BD117" s="11"/>
      <c r="BE117" s="11"/>
      <c r="BF117" s="11"/>
      <c r="BG117" s="11"/>
      <c r="BH117" s="11"/>
      <c r="BI117" s="11"/>
      <c r="BK117" s="11"/>
      <c r="BL117" s="11"/>
      <c r="BM117" s="11"/>
      <c r="BN117" s="11"/>
      <c r="BO117" s="11"/>
      <c r="BP117" s="11"/>
      <c r="BQ117" s="11"/>
      <c r="BR117" s="11"/>
      <c r="BS117" s="11"/>
      <c r="BT117" s="11"/>
      <c r="BU117" s="11"/>
      <c r="BV117" s="11"/>
      <c r="BW117" s="79"/>
      <c r="BX117" s="79"/>
      <c r="BY117" s="79"/>
      <c r="BZ117" s="79"/>
      <c r="CA117" s="79"/>
      <c r="CB117" s="79"/>
      <c r="CC117" s="79"/>
    </row>
    <row r="118" spans="2:81" x14ac:dyDescent="0.25">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R118" s="11"/>
      <c r="AS118" s="11"/>
      <c r="AT118" s="11"/>
      <c r="AU118" s="11"/>
      <c r="AV118" s="11"/>
      <c r="AW118" s="11"/>
      <c r="AX118" s="11"/>
      <c r="AY118" s="11"/>
      <c r="AZ118" s="11"/>
      <c r="BA118" s="11"/>
      <c r="BB118" s="11"/>
      <c r="BC118" s="11"/>
      <c r="BD118" s="11"/>
      <c r="BE118" s="11"/>
      <c r="BF118" s="11"/>
      <c r="BG118" s="11"/>
      <c r="BH118" s="11"/>
      <c r="BI118" s="11"/>
      <c r="BK118" s="11"/>
      <c r="BL118" s="11"/>
      <c r="BM118" s="11"/>
      <c r="BN118" s="11"/>
      <c r="BO118" s="11"/>
      <c r="BP118" s="11"/>
      <c r="BQ118" s="11"/>
      <c r="BR118" s="11"/>
      <c r="BS118" s="11"/>
      <c r="BT118" s="11"/>
      <c r="BU118" s="11"/>
      <c r="BV118" s="11"/>
      <c r="BW118" s="79"/>
      <c r="BX118" s="79"/>
      <c r="BY118" s="79"/>
      <c r="BZ118" s="79"/>
      <c r="CA118" s="79"/>
      <c r="CB118" s="79"/>
      <c r="CC118" s="79"/>
    </row>
    <row r="119" spans="2:81" x14ac:dyDescent="0.25">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R119" s="11"/>
      <c r="AS119" s="11"/>
      <c r="AT119" s="11"/>
      <c r="AU119" s="11"/>
      <c r="AV119" s="11"/>
      <c r="AW119" s="11"/>
      <c r="AX119" s="11"/>
      <c r="AY119" s="11"/>
      <c r="AZ119" s="11"/>
      <c r="BA119" s="11"/>
      <c r="BB119" s="11"/>
      <c r="BC119" s="11"/>
      <c r="BD119" s="11"/>
      <c r="BE119" s="11"/>
      <c r="BF119" s="11"/>
      <c r="BG119" s="11"/>
      <c r="BH119" s="11"/>
      <c r="BI119" s="11"/>
      <c r="BK119" s="11"/>
      <c r="BL119" s="11"/>
      <c r="BM119" s="11"/>
      <c r="BN119" s="11"/>
      <c r="BO119" s="11"/>
      <c r="BP119" s="11"/>
      <c r="BQ119" s="11"/>
      <c r="BR119" s="11"/>
      <c r="BS119" s="11"/>
      <c r="BT119" s="11"/>
      <c r="BU119" s="11"/>
      <c r="BV119" s="11"/>
      <c r="BW119" s="79"/>
      <c r="BX119" s="79"/>
      <c r="BY119" s="79"/>
      <c r="BZ119" s="79"/>
      <c r="CA119" s="79"/>
      <c r="CB119" s="79"/>
      <c r="CC119" s="79"/>
    </row>
    <row r="120" spans="2:81" x14ac:dyDescent="0.25">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R120" s="11"/>
      <c r="AS120" s="11"/>
      <c r="AT120" s="11"/>
      <c r="AU120" s="11"/>
      <c r="AV120" s="11"/>
      <c r="AW120" s="11"/>
      <c r="AX120" s="11"/>
      <c r="AY120" s="11"/>
      <c r="AZ120" s="11"/>
      <c r="BA120" s="11"/>
      <c r="BB120" s="11"/>
      <c r="BC120" s="11"/>
      <c r="BD120" s="11"/>
      <c r="BE120" s="11"/>
      <c r="BF120" s="11"/>
      <c r="BG120" s="11"/>
      <c r="BH120" s="11"/>
      <c r="BI120" s="11"/>
      <c r="BK120" s="11"/>
      <c r="BL120" s="11"/>
      <c r="BM120" s="11"/>
      <c r="BN120" s="11"/>
      <c r="BO120" s="11"/>
      <c r="BP120" s="11"/>
      <c r="BQ120" s="11"/>
      <c r="BR120" s="11"/>
      <c r="BS120" s="11"/>
      <c r="BT120" s="11"/>
      <c r="BU120" s="11"/>
      <c r="BV120" s="11"/>
      <c r="BW120" s="79"/>
      <c r="BX120" s="79"/>
      <c r="BY120" s="79"/>
      <c r="BZ120" s="79"/>
      <c r="CA120" s="79"/>
      <c r="CB120" s="79"/>
      <c r="CC120" s="79"/>
    </row>
    <row r="121" spans="2:81" x14ac:dyDescent="0.25">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R121" s="11"/>
      <c r="AS121" s="11"/>
      <c r="AT121" s="11"/>
      <c r="AU121" s="11"/>
      <c r="AV121" s="11"/>
      <c r="AW121" s="11"/>
      <c r="AX121" s="11"/>
      <c r="AY121" s="11"/>
      <c r="AZ121" s="11"/>
      <c r="BA121" s="11"/>
      <c r="BB121" s="11"/>
      <c r="BC121" s="11"/>
      <c r="BD121" s="11"/>
      <c r="BE121" s="11"/>
      <c r="BF121" s="11"/>
      <c r="BG121" s="11"/>
      <c r="BH121" s="11"/>
      <c r="BI121" s="11"/>
      <c r="BK121" s="11"/>
      <c r="BL121" s="11"/>
      <c r="BM121" s="11"/>
      <c r="BN121" s="11"/>
      <c r="BO121" s="11"/>
      <c r="BP121" s="11"/>
      <c r="BQ121" s="11"/>
      <c r="BR121" s="11"/>
      <c r="BS121" s="11"/>
      <c r="BT121" s="11"/>
      <c r="BU121" s="11"/>
      <c r="BV121" s="11"/>
      <c r="BW121" s="79"/>
      <c r="BX121" s="79"/>
      <c r="BY121" s="79"/>
      <c r="BZ121" s="79"/>
      <c r="CA121" s="79"/>
      <c r="CB121" s="79"/>
      <c r="CC121" s="79"/>
    </row>
    <row r="122" spans="2:81" x14ac:dyDescent="0.25">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R122" s="11"/>
      <c r="AS122" s="11"/>
      <c r="AT122" s="11"/>
      <c r="AU122" s="11"/>
      <c r="AV122" s="11"/>
      <c r="AW122" s="11"/>
      <c r="AX122" s="11"/>
      <c r="AY122" s="11"/>
      <c r="AZ122" s="11"/>
      <c r="BA122" s="11"/>
      <c r="BB122" s="11"/>
      <c r="BC122" s="11"/>
      <c r="BD122" s="11"/>
      <c r="BE122" s="11"/>
      <c r="BF122" s="11"/>
      <c r="BG122" s="11"/>
      <c r="BH122" s="11"/>
      <c r="BI122" s="11"/>
      <c r="BK122" s="11"/>
      <c r="BL122" s="11"/>
      <c r="BM122" s="11"/>
      <c r="BN122" s="11"/>
      <c r="BO122" s="11"/>
      <c r="BP122" s="11"/>
      <c r="BQ122" s="11"/>
      <c r="BR122" s="11"/>
      <c r="BS122" s="11"/>
      <c r="BT122" s="11"/>
      <c r="BU122" s="11"/>
      <c r="BV122" s="11"/>
      <c r="BW122" s="79"/>
      <c r="BX122" s="79"/>
      <c r="BY122" s="79"/>
      <c r="BZ122" s="79"/>
      <c r="CA122" s="79"/>
      <c r="CB122" s="79"/>
      <c r="CC122" s="79"/>
    </row>
    <row r="123" spans="2:81" x14ac:dyDescent="0.25">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R123" s="11"/>
      <c r="AS123" s="11"/>
      <c r="AT123" s="11"/>
      <c r="AU123" s="11"/>
      <c r="AV123" s="11"/>
      <c r="AW123" s="11"/>
      <c r="AX123" s="11"/>
      <c r="AY123" s="11"/>
      <c r="AZ123" s="11"/>
      <c r="BA123" s="11"/>
      <c r="BB123" s="11"/>
      <c r="BC123" s="11"/>
      <c r="BD123" s="11"/>
      <c r="BE123" s="11"/>
      <c r="BF123" s="11"/>
      <c r="BG123" s="11"/>
      <c r="BH123" s="11"/>
      <c r="BI123" s="11"/>
      <c r="BK123" s="11"/>
      <c r="BL123" s="11"/>
      <c r="BM123" s="11"/>
      <c r="BN123" s="11"/>
      <c r="BO123" s="11"/>
      <c r="BP123" s="11"/>
      <c r="BQ123" s="11"/>
      <c r="BR123" s="11"/>
      <c r="BS123" s="11"/>
      <c r="BT123" s="11"/>
      <c r="BU123" s="11"/>
      <c r="BV123" s="11"/>
      <c r="BW123" s="79"/>
      <c r="BX123" s="79"/>
      <c r="BY123" s="79"/>
      <c r="BZ123" s="79"/>
      <c r="CA123" s="79"/>
      <c r="CB123" s="79"/>
      <c r="CC123" s="79"/>
    </row>
    <row r="124" spans="2:81" x14ac:dyDescent="0.25">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R124" s="11"/>
      <c r="AS124" s="11"/>
      <c r="AT124" s="11"/>
      <c r="AU124" s="11"/>
      <c r="AV124" s="11"/>
      <c r="AW124" s="11"/>
      <c r="AX124" s="11"/>
      <c r="AY124" s="11"/>
      <c r="AZ124" s="11"/>
      <c r="BA124" s="11"/>
      <c r="BB124" s="11"/>
      <c r="BC124" s="11"/>
      <c r="BD124" s="11"/>
      <c r="BE124" s="11"/>
      <c r="BF124" s="11"/>
      <c r="BG124" s="11"/>
      <c r="BH124" s="11"/>
      <c r="BI124" s="11"/>
      <c r="BK124" s="11"/>
      <c r="BL124" s="11"/>
      <c r="BM124" s="11"/>
      <c r="BN124" s="11"/>
      <c r="BO124" s="11"/>
      <c r="BP124" s="11"/>
      <c r="BQ124" s="11"/>
      <c r="BR124" s="11"/>
      <c r="BS124" s="11"/>
      <c r="BT124" s="11"/>
      <c r="BU124" s="11"/>
      <c r="BV124" s="11"/>
      <c r="BW124" s="79"/>
      <c r="BX124" s="79"/>
      <c r="BY124" s="79"/>
      <c r="BZ124" s="79"/>
      <c r="CA124" s="79"/>
      <c r="CB124" s="79"/>
      <c r="CC124" s="79"/>
    </row>
    <row r="125" spans="2:81" x14ac:dyDescent="0.25">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c r="AR125" s="11"/>
      <c r="AS125" s="11"/>
      <c r="AT125" s="11"/>
      <c r="AU125" s="11"/>
      <c r="AV125" s="11"/>
      <c r="AW125" s="11"/>
      <c r="AX125" s="11"/>
      <c r="AY125" s="11"/>
      <c r="AZ125" s="11"/>
      <c r="BA125" s="11"/>
      <c r="BB125" s="11"/>
      <c r="BC125" s="11"/>
      <c r="BD125" s="11"/>
      <c r="BE125" s="11"/>
      <c r="BF125" s="11"/>
      <c r="BG125" s="11"/>
      <c r="BH125" s="11"/>
      <c r="BI125" s="11"/>
      <c r="BK125" s="11"/>
      <c r="BL125" s="11"/>
      <c r="BM125" s="11"/>
      <c r="BN125" s="11"/>
      <c r="BO125" s="11"/>
      <c r="BP125" s="11"/>
      <c r="BQ125" s="11"/>
      <c r="BR125" s="11"/>
      <c r="BS125" s="11"/>
      <c r="BT125" s="11"/>
      <c r="BU125" s="11"/>
      <c r="BV125" s="11"/>
      <c r="BW125" s="79"/>
      <c r="BX125" s="79"/>
      <c r="BY125" s="79"/>
      <c r="BZ125" s="79"/>
      <c r="CA125" s="79"/>
      <c r="CB125" s="79"/>
      <c r="CC125" s="79"/>
    </row>
    <row r="126" spans="2:81" x14ac:dyDescent="0.25">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c r="AR126" s="11"/>
      <c r="AS126" s="11"/>
      <c r="AT126" s="11"/>
      <c r="AU126" s="11"/>
      <c r="AV126" s="11"/>
      <c r="AW126" s="11"/>
      <c r="AX126" s="11"/>
      <c r="AY126" s="11"/>
      <c r="AZ126" s="11"/>
      <c r="BA126" s="11"/>
      <c r="BB126" s="11"/>
      <c r="BC126" s="11"/>
      <c r="BD126" s="11"/>
      <c r="BE126" s="11"/>
      <c r="BF126" s="11"/>
      <c r="BG126" s="11"/>
      <c r="BH126" s="11"/>
      <c r="BI126" s="11"/>
      <c r="BK126" s="11"/>
      <c r="BL126" s="11"/>
      <c r="BM126" s="11"/>
      <c r="BN126" s="11"/>
      <c r="BO126" s="11"/>
      <c r="BP126" s="11"/>
      <c r="BQ126" s="11"/>
      <c r="BR126" s="11"/>
      <c r="BS126" s="11"/>
      <c r="BT126" s="11"/>
      <c r="BU126" s="11"/>
      <c r="BV126" s="11"/>
      <c r="BW126" s="79"/>
      <c r="BX126" s="79"/>
      <c r="BY126" s="79"/>
      <c r="BZ126" s="79"/>
      <c r="CA126" s="79"/>
      <c r="CB126" s="79"/>
      <c r="CC126" s="79"/>
    </row>
    <row r="127" spans="2:81" x14ac:dyDescent="0.25">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R127" s="11"/>
      <c r="AS127" s="11"/>
      <c r="AT127" s="11"/>
      <c r="AU127" s="11"/>
      <c r="AV127" s="11"/>
      <c r="AW127" s="11"/>
      <c r="AX127" s="11"/>
      <c r="AY127" s="11"/>
      <c r="AZ127" s="11"/>
      <c r="BA127" s="11"/>
      <c r="BB127" s="11"/>
      <c r="BC127" s="11"/>
      <c r="BD127" s="11"/>
      <c r="BE127" s="11"/>
      <c r="BF127" s="11"/>
      <c r="BG127" s="11"/>
      <c r="BH127" s="11"/>
      <c r="BI127" s="11"/>
      <c r="BK127" s="11"/>
      <c r="BL127" s="11"/>
      <c r="BM127" s="11"/>
      <c r="BN127" s="11"/>
      <c r="BO127" s="11"/>
      <c r="BP127" s="11"/>
      <c r="BQ127" s="11"/>
      <c r="BR127" s="11"/>
      <c r="BS127" s="11"/>
      <c r="BT127" s="11"/>
      <c r="BU127" s="11"/>
      <c r="BV127" s="11"/>
      <c r="BW127" s="79"/>
      <c r="BX127" s="79"/>
      <c r="BY127" s="79"/>
      <c r="BZ127" s="79"/>
      <c r="CA127" s="79"/>
      <c r="CB127" s="79"/>
      <c r="CC127" s="79"/>
    </row>
    <row r="128" spans="2:81" x14ac:dyDescent="0.25">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R128" s="11"/>
      <c r="AS128" s="11"/>
      <c r="AT128" s="11"/>
      <c r="AU128" s="11"/>
      <c r="AV128" s="11"/>
      <c r="AW128" s="11"/>
      <c r="AX128" s="11"/>
      <c r="AY128" s="11"/>
      <c r="AZ128" s="11"/>
      <c r="BA128" s="11"/>
      <c r="BB128" s="11"/>
      <c r="BC128" s="11"/>
      <c r="BD128" s="11"/>
      <c r="BE128" s="11"/>
      <c r="BF128" s="11"/>
      <c r="BG128" s="11"/>
      <c r="BH128" s="11"/>
      <c r="BI128" s="11"/>
      <c r="BK128" s="11"/>
      <c r="BL128" s="11"/>
      <c r="BM128" s="11"/>
      <c r="BN128" s="11"/>
      <c r="BO128" s="11"/>
      <c r="BP128" s="11"/>
      <c r="BQ128" s="11"/>
      <c r="BR128" s="11"/>
      <c r="BS128" s="11"/>
      <c r="BT128" s="11"/>
      <c r="BU128" s="11"/>
      <c r="BV128" s="11"/>
      <c r="BW128" s="79"/>
      <c r="BX128" s="79"/>
      <c r="BY128" s="79"/>
      <c r="BZ128" s="79"/>
      <c r="CA128" s="79"/>
      <c r="CB128" s="79"/>
      <c r="CC128" s="79"/>
    </row>
    <row r="129" spans="2:81" x14ac:dyDescent="0.25">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R129" s="11"/>
      <c r="AS129" s="11"/>
      <c r="AT129" s="11"/>
      <c r="AU129" s="11"/>
      <c r="AV129" s="11"/>
      <c r="AW129" s="11"/>
      <c r="AX129" s="11"/>
      <c r="AY129" s="11"/>
      <c r="AZ129" s="11"/>
      <c r="BA129" s="11"/>
      <c r="BB129" s="11"/>
      <c r="BC129" s="11"/>
      <c r="BD129" s="11"/>
      <c r="BE129" s="11"/>
      <c r="BF129" s="11"/>
      <c r="BG129" s="11"/>
      <c r="BH129" s="11"/>
      <c r="BI129" s="11"/>
      <c r="BK129" s="11"/>
      <c r="BL129" s="11"/>
      <c r="BM129" s="11"/>
      <c r="BN129" s="11"/>
      <c r="BO129" s="11"/>
      <c r="BP129" s="11"/>
      <c r="BQ129" s="11"/>
      <c r="BR129" s="11"/>
      <c r="BS129" s="11"/>
      <c r="BT129" s="11"/>
      <c r="BU129" s="11"/>
      <c r="BV129" s="11"/>
      <c r="BW129" s="79"/>
      <c r="BX129" s="79"/>
      <c r="BY129" s="79"/>
      <c r="BZ129" s="79"/>
      <c r="CA129" s="79"/>
      <c r="CB129" s="79"/>
      <c r="CC129" s="79"/>
    </row>
    <row r="130" spans="2:81" x14ac:dyDescent="0.25">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R130" s="11"/>
      <c r="AS130" s="11"/>
      <c r="AT130" s="11"/>
      <c r="AU130" s="11"/>
      <c r="AV130" s="11"/>
      <c r="AW130" s="11"/>
      <c r="AX130" s="11"/>
      <c r="AY130" s="11"/>
      <c r="AZ130" s="11"/>
      <c r="BA130" s="11"/>
      <c r="BB130" s="11"/>
      <c r="BC130" s="11"/>
      <c r="BD130" s="11"/>
      <c r="BE130" s="11"/>
      <c r="BF130" s="11"/>
      <c r="BG130" s="11"/>
      <c r="BH130" s="11"/>
      <c r="BI130" s="11"/>
      <c r="BK130" s="11"/>
      <c r="BL130" s="11"/>
      <c r="BM130" s="11"/>
      <c r="BN130" s="11"/>
      <c r="BO130" s="11"/>
      <c r="BP130" s="11"/>
      <c r="BQ130" s="11"/>
      <c r="BR130" s="11"/>
      <c r="BS130" s="11"/>
      <c r="BT130" s="11"/>
      <c r="BU130" s="11"/>
      <c r="BV130" s="11"/>
      <c r="BW130" s="79"/>
      <c r="BX130" s="79"/>
      <c r="BY130" s="79"/>
      <c r="BZ130" s="79"/>
      <c r="CA130" s="79"/>
      <c r="CB130" s="79"/>
      <c r="CC130" s="79"/>
    </row>
    <row r="131" spans="2:81" x14ac:dyDescent="0.25">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c r="AR131" s="11"/>
      <c r="AS131" s="11"/>
      <c r="AT131" s="11"/>
      <c r="AU131" s="11"/>
      <c r="AV131" s="11"/>
      <c r="AW131" s="11"/>
      <c r="AX131" s="11"/>
      <c r="AY131" s="11"/>
      <c r="AZ131" s="11"/>
      <c r="BA131" s="11"/>
      <c r="BB131" s="11"/>
      <c r="BC131" s="11"/>
      <c r="BD131" s="11"/>
      <c r="BE131" s="11"/>
      <c r="BF131" s="11"/>
      <c r="BG131" s="11"/>
      <c r="BH131" s="11"/>
      <c r="BI131" s="11"/>
      <c r="BK131" s="11"/>
      <c r="BL131" s="11"/>
      <c r="BM131" s="11"/>
      <c r="BN131" s="11"/>
      <c r="BO131" s="11"/>
      <c r="BP131" s="11"/>
      <c r="BQ131" s="11"/>
      <c r="BR131" s="11"/>
      <c r="BS131" s="11"/>
      <c r="BT131" s="11"/>
      <c r="BU131" s="11"/>
      <c r="BV131" s="11"/>
      <c r="BW131" s="79"/>
      <c r="BX131" s="79"/>
      <c r="BY131" s="79"/>
      <c r="BZ131" s="79"/>
      <c r="CA131" s="79"/>
      <c r="CB131" s="79"/>
      <c r="CC131" s="79"/>
    </row>
    <row r="132" spans="2:81" x14ac:dyDescent="0.25">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R132" s="11"/>
      <c r="AS132" s="11"/>
      <c r="AT132" s="11"/>
      <c r="AU132" s="11"/>
      <c r="AV132" s="11"/>
      <c r="AW132" s="11"/>
      <c r="AX132" s="11"/>
      <c r="AY132" s="11"/>
      <c r="AZ132" s="11"/>
      <c r="BA132" s="11"/>
      <c r="BB132" s="11"/>
      <c r="BC132" s="11"/>
      <c r="BD132" s="11"/>
      <c r="BE132" s="11"/>
      <c r="BF132" s="11"/>
      <c r="BG132" s="11"/>
      <c r="BH132" s="11"/>
      <c r="BI132" s="11"/>
      <c r="BK132" s="11"/>
      <c r="BL132" s="11"/>
      <c r="BM132" s="11"/>
      <c r="BN132" s="11"/>
      <c r="BO132" s="11"/>
      <c r="BP132" s="11"/>
      <c r="BQ132" s="11"/>
      <c r="BR132" s="11"/>
      <c r="BS132" s="11"/>
      <c r="BT132" s="11"/>
      <c r="BU132" s="11"/>
      <c r="BV132" s="11"/>
      <c r="BW132" s="79"/>
      <c r="BX132" s="79"/>
      <c r="BY132" s="79"/>
      <c r="BZ132" s="79"/>
      <c r="CA132" s="79"/>
      <c r="CB132" s="79"/>
      <c r="CC132" s="79"/>
    </row>
    <row r="133" spans="2:81" x14ac:dyDescent="0.25">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R133" s="11"/>
      <c r="AS133" s="11"/>
      <c r="AT133" s="11"/>
      <c r="AU133" s="11"/>
      <c r="AV133" s="11"/>
      <c r="AW133" s="11"/>
      <c r="AX133" s="11"/>
      <c r="AY133" s="11"/>
      <c r="AZ133" s="11"/>
      <c r="BA133" s="11"/>
      <c r="BB133" s="11"/>
      <c r="BC133" s="11"/>
      <c r="BD133" s="11"/>
      <c r="BE133" s="11"/>
      <c r="BF133" s="11"/>
      <c r="BG133" s="11"/>
      <c r="BH133" s="11"/>
      <c r="BI133" s="11"/>
      <c r="BK133" s="11"/>
      <c r="BL133" s="11"/>
      <c r="BM133" s="11"/>
      <c r="BN133" s="11"/>
      <c r="BO133" s="11"/>
      <c r="BP133" s="11"/>
      <c r="BQ133" s="11"/>
      <c r="BR133" s="11"/>
      <c r="BS133" s="11"/>
      <c r="BT133" s="11"/>
      <c r="BU133" s="11"/>
      <c r="BV133" s="11"/>
      <c r="BW133" s="79"/>
      <c r="BX133" s="79"/>
      <c r="BY133" s="79"/>
      <c r="BZ133" s="79"/>
      <c r="CA133" s="79"/>
      <c r="CB133" s="79"/>
      <c r="CC133" s="79"/>
    </row>
    <row r="134" spans="2:81" x14ac:dyDescent="0.25">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R134" s="11"/>
      <c r="AS134" s="11"/>
      <c r="AT134" s="11"/>
      <c r="AU134" s="11"/>
      <c r="AV134" s="11"/>
      <c r="AW134" s="11"/>
      <c r="AX134" s="11"/>
      <c r="AY134" s="11"/>
      <c r="AZ134" s="11"/>
      <c r="BA134" s="11"/>
      <c r="BB134" s="11"/>
      <c r="BC134" s="11"/>
      <c r="BD134" s="11"/>
      <c r="BE134" s="11"/>
      <c r="BF134" s="11"/>
      <c r="BG134" s="11"/>
      <c r="BH134" s="11"/>
      <c r="BI134" s="11"/>
      <c r="BK134" s="11"/>
      <c r="BL134" s="11"/>
      <c r="BM134" s="11"/>
      <c r="BN134" s="11"/>
      <c r="BO134" s="11"/>
      <c r="BP134" s="11"/>
      <c r="BQ134" s="11"/>
      <c r="BR134" s="11"/>
      <c r="BS134" s="11"/>
      <c r="BT134" s="11"/>
      <c r="BU134" s="11"/>
      <c r="BV134" s="11"/>
      <c r="BW134" s="79"/>
      <c r="BX134" s="79"/>
      <c r="BY134" s="79"/>
      <c r="BZ134" s="79"/>
      <c r="CA134" s="79"/>
      <c r="CB134" s="79"/>
      <c r="CC134" s="79"/>
    </row>
    <row r="135" spans="2:81" x14ac:dyDescent="0.25">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R135" s="11"/>
      <c r="AS135" s="11"/>
      <c r="AT135" s="11"/>
      <c r="AU135" s="11"/>
      <c r="AV135" s="11"/>
      <c r="AW135" s="11"/>
      <c r="AX135" s="11"/>
      <c r="AY135" s="11"/>
      <c r="AZ135" s="11"/>
      <c r="BA135" s="11"/>
      <c r="BB135" s="11"/>
      <c r="BC135" s="11"/>
      <c r="BD135" s="11"/>
      <c r="BE135" s="11"/>
      <c r="BF135" s="11"/>
      <c r="BG135" s="11"/>
      <c r="BH135" s="11"/>
      <c r="BI135" s="11"/>
      <c r="BK135" s="11"/>
      <c r="BL135" s="11"/>
      <c r="BM135" s="11"/>
      <c r="BN135" s="11"/>
      <c r="BO135" s="11"/>
      <c r="BP135" s="11"/>
      <c r="BQ135" s="11"/>
      <c r="BR135" s="11"/>
      <c r="BS135" s="11"/>
      <c r="BT135" s="11"/>
      <c r="BU135" s="11"/>
      <c r="BV135" s="11"/>
      <c r="BW135" s="79"/>
      <c r="BX135" s="79"/>
      <c r="BY135" s="79"/>
      <c r="BZ135" s="79"/>
      <c r="CA135" s="79"/>
      <c r="CB135" s="79"/>
      <c r="CC135" s="79"/>
    </row>
    <row r="136" spans="2:81" x14ac:dyDescent="0.25">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R136" s="11"/>
      <c r="AS136" s="11"/>
      <c r="AT136" s="11"/>
      <c r="AU136" s="11"/>
      <c r="AV136" s="11"/>
      <c r="AW136" s="11"/>
      <c r="AX136" s="11"/>
      <c r="AY136" s="11"/>
      <c r="AZ136" s="11"/>
      <c r="BA136" s="11"/>
      <c r="BB136" s="11"/>
      <c r="BC136" s="11"/>
      <c r="BD136" s="11"/>
      <c r="BE136" s="11"/>
      <c r="BF136" s="11"/>
      <c r="BG136" s="11"/>
      <c r="BH136" s="11"/>
      <c r="BI136" s="11"/>
      <c r="BK136" s="11"/>
      <c r="BL136" s="11"/>
      <c r="BM136" s="11"/>
      <c r="BN136" s="11"/>
      <c r="BO136" s="11"/>
      <c r="BP136" s="11"/>
      <c r="BQ136" s="11"/>
      <c r="BR136" s="11"/>
      <c r="BS136" s="11"/>
      <c r="BT136" s="11"/>
      <c r="BU136" s="11"/>
      <c r="BV136" s="11"/>
      <c r="BW136" s="79"/>
      <c r="BX136" s="79"/>
      <c r="BY136" s="79"/>
      <c r="BZ136" s="79"/>
      <c r="CA136" s="79"/>
      <c r="CB136" s="79"/>
      <c r="CC136" s="79"/>
    </row>
    <row r="137" spans="2:81" x14ac:dyDescent="0.25">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R137" s="11"/>
      <c r="AS137" s="11"/>
      <c r="AT137" s="11"/>
      <c r="AU137" s="11"/>
      <c r="AV137" s="11"/>
      <c r="AW137" s="11"/>
      <c r="AX137" s="11"/>
      <c r="AY137" s="11"/>
      <c r="AZ137" s="11"/>
      <c r="BA137" s="11"/>
      <c r="BB137" s="11"/>
      <c r="BC137" s="11"/>
      <c r="BD137" s="11"/>
      <c r="BE137" s="11"/>
      <c r="BF137" s="11"/>
      <c r="BG137" s="11"/>
      <c r="BH137" s="11"/>
      <c r="BI137" s="11"/>
      <c r="BK137" s="11"/>
      <c r="BL137" s="11"/>
      <c r="BM137" s="11"/>
      <c r="BN137" s="11"/>
      <c r="BO137" s="11"/>
      <c r="BP137" s="11"/>
      <c r="BQ137" s="11"/>
      <c r="BR137" s="11"/>
      <c r="BS137" s="11"/>
      <c r="BT137" s="11"/>
      <c r="BU137" s="11"/>
      <c r="BV137" s="11"/>
      <c r="BW137" s="79"/>
      <c r="BX137" s="79"/>
      <c r="BY137" s="79"/>
      <c r="BZ137" s="79"/>
      <c r="CA137" s="79"/>
      <c r="CB137" s="79"/>
      <c r="CC137" s="79"/>
    </row>
    <row r="138" spans="2:81" x14ac:dyDescent="0.25">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R138" s="11"/>
      <c r="AS138" s="11"/>
      <c r="AT138" s="11"/>
      <c r="AU138" s="11"/>
      <c r="AV138" s="11"/>
      <c r="AW138" s="11"/>
      <c r="AX138" s="11"/>
      <c r="AY138" s="11"/>
      <c r="AZ138" s="11"/>
      <c r="BA138" s="11"/>
      <c r="BB138" s="11"/>
      <c r="BC138" s="11"/>
      <c r="BD138" s="11"/>
      <c r="BE138" s="11"/>
      <c r="BF138" s="11"/>
      <c r="BG138" s="11"/>
      <c r="BH138" s="11"/>
      <c r="BI138" s="11"/>
      <c r="BK138" s="11"/>
      <c r="BL138" s="11"/>
      <c r="BM138" s="11"/>
      <c r="BN138" s="11"/>
      <c r="BO138" s="11"/>
      <c r="BP138" s="11"/>
      <c r="BQ138" s="11"/>
      <c r="BR138" s="11"/>
      <c r="BS138" s="11"/>
      <c r="BT138" s="11"/>
      <c r="BU138" s="11"/>
      <c r="BV138" s="11"/>
      <c r="BW138" s="79"/>
      <c r="BX138" s="79"/>
      <c r="BY138" s="79"/>
      <c r="BZ138" s="79"/>
      <c r="CA138" s="79"/>
      <c r="CB138" s="79"/>
      <c r="CC138" s="79"/>
    </row>
    <row r="139" spans="2:81" x14ac:dyDescent="0.25">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R139" s="11"/>
      <c r="AS139" s="11"/>
      <c r="AT139" s="11"/>
      <c r="AU139" s="11"/>
      <c r="AV139" s="11"/>
      <c r="AW139" s="11"/>
      <c r="AX139" s="11"/>
      <c r="AY139" s="11"/>
      <c r="AZ139" s="11"/>
      <c r="BA139" s="11"/>
      <c r="BB139" s="11"/>
      <c r="BC139" s="11"/>
      <c r="BD139" s="11"/>
      <c r="BE139" s="11"/>
      <c r="BF139" s="11"/>
      <c r="BG139" s="11"/>
      <c r="BH139" s="11"/>
      <c r="BI139" s="11"/>
      <c r="BK139" s="11"/>
      <c r="BL139" s="11"/>
      <c r="BM139" s="11"/>
      <c r="BN139" s="11"/>
      <c r="BO139" s="11"/>
      <c r="BP139" s="11"/>
      <c r="BQ139" s="11"/>
      <c r="BR139" s="11"/>
      <c r="BS139" s="11"/>
      <c r="BT139" s="11"/>
      <c r="BU139" s="11"/>
      <c r="BV139" s="11"/>
      <c r="BW139" s="79"/>
      <c r="BX139" s="79"/>
      <c r="BY139" s="79"/>
      <c r="BZ139" s="79"/>
      <c r="CA139" s="79"/>
      <c r="CB139" s="79"/>
      <c r="CC139" s="79"/>
    </row>
    <row r="140" spans="2:81" x14ac:dyDescent="0.25">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R140" s="11"/>
      <c r="AS140" s="11"/>
      <c r="AT140" s="11"/>
      <c r="AU140" s="11"/>
      <c r="AV140" s="11"/>
      <c r="AW140" s="11"/>
      <c r="AX140" s="11"/>
      <c r="AY140" s="11"/>
      <c r="AZ140" s="11"/>
      <c r="BA140" s="11"/>
      <c r="BB140" s="11"/>
      <c r="BC140" s="11"/>
      <c r="BD140" s="11"/>
      <c r="BE140" s="11"/>
      <c r="BF140" s="11"/>
      <c r="BG140" s="11"/>
      <c r="BH140" s="11"/>
      <c r="BI140" s="11"/>
      <c r="BK140" s="11"/>
      <c r="BL140" s="11"/>
      <c r="BM140" s="11"/>
      <c r="BN140" s="11"/>
      <c r="BO140" s="11"/>
      <c r="BP140" s="11"/>
      <c r="BQ140" s="11"/>
      <c r="BR140" s="11"/>
      <c r="BS140" s="11"/>
      <c r="BT140" s="11"/>
      <c r="BU140" s="11"/>
      <c r="BV140" s="11"/>
      <c r="BW140" s="79"/>
      <c r="BX140" s="79"/>
      <c r="BY140" s="79"/>
      <c r="BZ140" s="79"/>
      <c r="CA140" s="79"/>
      <c r="CB140" s="79"/>
      <c r="CC140" s="79"/>
    </row>
    <row r="141" spans="2:81" x14ac:dyDescent="0.25">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R141" s="11"/>
      <c r="AS141" s="11"/>
      <c r="AT141" s="11"/>
      <c r="AU141" s="11"/>
      <c r="AV141" s="11"/>
      <c r="AW141" s="11"/>
      <c r="AX141" s="11"/>
      <c r="AY141" s="11"/>
      <c r="AZ141" s="11"/>
      <c r="BA141" s="11"/>
      <c r="BB141" s="11"/>
      <c r="BC141" s="11"/>
      <c r="BD141" s="11"/>
      <c r="BE141" s="11"/>
      <c r="BF141" s="11"/>
      <c r="BG141" s="11"/>
      <c r="BH141" s="11"/>
      <c r="BI141" s="11"/>
      <c r="BK141" s="11"/>
      <c r="BL141" s="11"/>
      <c r="BM141" s="11"/>
      <c r="BN141" s="11"/>
      <c r="BO141" s="11"/>
      <c r="BP141" s="11"/>
      <c r="BQ141" s="11"/>
      <c r="BR141" s="11"/>
      <c r="BS141" s="11"/>
      <c r="BT141" s="11"/>
      <c r="BU141" s="11"/>
      <c r="BV141" s="11"/>
      <c r="BW141" s="79"/>
      <c r="BX141" s="79"/>
      <c r="BY141" s="79"/>
      <c r="BZ141" s="79"/>
      <c r="CA141" s="79"/>
      <c r="CB141" s="79"/>
      <c r="CC141" s="79"/>
    </row>
    <row r="142" spans="2:81" x14ac:dyDescent="0.25">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R142" s="11"/>
      <c r="AS142" s="11"/>
      <c r="AT142" s="11"/>
      <c r="AU142" s="11"/>
      <c r="AV142" s="11"/>
      <c r="AW142" s="11"/>
      <c r="AX142" s="11"/>
      <c r="AY142" s="11"/>
      <c r="AZ142" s="11"/>
      <c r="BA142" s="11"/>
      <c r="BB142" s="11"/>
      <c r="BC142" s="11"/>
      <c r="BD142" s="11"/>
      <c r="BE142" s="11"/>
      <c r="BF142" s="11"/>
      <c r="BG142" s="11"/>
      <c r="BH142" s="11"/>
      <c r="BI142" s="11"/>
      <c r="BK142" s="11"/>
      <c r="BL142" s="11"/>
      <c r="BM142" s="11"/>
      <c r="BN142" s="11"/>
      <c r="BO142" s="11"/>
      <c r="BP142" s="11"/>
      <c r="BQ142" s="11"/>
      <c r="BR142" s="11"/>
      <c r="BS142" s="11"/>
      <c r="BT142" s="11"/>
      <c r="BU142" s="11"/>
      <c r="BV142" s="11"/>
      <c r="BW142" s="79"/>
      <c r="BX142" s="79"/>
      <c r="BY142" s="79"/>
      <c r="BZ142" s="79"/>
      <c r="CA142" s="79"/>
      <c r="CB142" s="79"/>
      <c r="CC142" s="79"/>
    </row>
    <row r="143" spans="2:81" x14ac:dyDescent="0.25">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R143" s="11"/>
      <c r="AS143" s="11"/>
      <c r="AT143" s="11"/>
      <c r="AU143" s="11"/>
      <c r="AV143" s="11"/>
      <c r="AW143" s="11"/>
      <c r="AX143" s="11"/>
      <c r="AY143" s="11"/>
      <c r="AZ143" s="11"/>
      <c r="BA143" s="11"/>
      <c r="BB143" s="11"/>
      <c r="BC143" s="11"/>
      <c r="BD143" s="11"/>
      <c r="BE143" s="11"/>
      <c r="BF143" s="11"/>
      <c r="BG143" s="11"/>
      <c r="BH143" s="11"/>
      <c r="BI143" s="11"/>
      <c r="BK143" s="11"/>
      <c r="BL143" s="11"/>
      <c r="BM143" s="11"/>
      <c r="BN143" s="11"/>
      <c r="BO143" s="11"/>
      <c r="BP143" s="11"/>
      <c r="BQ143" s="11"/>
      <c r="BR143" s="11"/>
      <c r="BS143" s="11"/>
      <c r="BT143" s="11"/>
      <c r="BU143" s="11"/>
      <c r="BV143" s="11"/>
      <c r="BW143" s="79"/>
      <c r="BX143" s="79"/>
      <c r="BY143" s="79"/>
      <c r="BZ143" s="79"/>
      <c r="CA143" s="79"/>
      <c r="CB143" s="79"/>
      <c r="CC143" s="79"/>
    </row>
    <row r="144" spans="2:81" x14ac:dyDescent="0.25">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R144" s="11"/>
      <c r="AS144" s="11"/>
      <c r="AT144" s="11"/>
      <c r="AU144" s="11"/>
      <c r="AV144" s="11"/>
      <c r="AW144" s="11"/>
      <c r="AX144" s="11"/>
      <c r="AY144" s="11"/>
      <c r="AZ144" s="11"/>
      <c r="BA144" s="11"/>
      <c r="BB144" s="11"/>
      <c r="BC144" s="11"/>
      <c r="BD144" s="11"/>
      <c r="BE144" s="11"/>
      <c r="BF144" s="11"/>
      <c r="BG144" s="11"/>
      <c r="BH144" s="11"/>
      <c r="BI144" s="11"/>
      <c r="BK144" s="11"/>
      <c r="BL144" s="11"/>
      <c r="BM144" s="11"/>
      <c r="BN144" s="11"/>
      <c r="BO144" s="11"/>
      <c r="BP144" s="11"/>
      <c r="BQ144" s="11"/>
      <c r="BR144" s="11"/>
      <c r="BS144" s="11"/>
      <c r="BT144" s="11"/>
      <c r="BU144" s="11"/>
      <c r="BV144" s="11"/>
      <c r="BW144" s="79"/>
      <c r="BX144" s="79"/>
      <c r="BY144" s="79"/>
      <c r="BZ144" s="79"/>
      <c r="CA144" s="79"/>
      <c r="CB144" s="79"/>
      <c r="CC144" s="79"/>
    </row>
    <row r="145" spans="2:81" x14ac:dyDescent="0.25">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R145" s="11"/>
      <c r="AS145" s="11"/>
      <c r="AT145" s="11"/>
      <c r="AU145" s="11"/>
      <c r="AV145" s="11"/>
      <c r="AW145" s="11"/>
      <c r="AX145" s="11"/>
      <c r="AY145" s="11"/>
      <c r="AZ145" s="11"/>
      <c r="BA145" s="11"/>
      <c r="BB145" s="11"/>
      <c r="BC145" s="11"/>
      <c r="BD145" s="11"/>
      <c r="BE145" s="11"/>
      <c r="BF145" s="11"/>
      <c r="BG145" s="11"/>
      <c r="BH145" s="11"/>
      <c r="BI145" s="11"/>
      <c r="BK145" s="11"/>
      <c r="BL145" s="11"/>
      <c r="BM145" s="11"/>
      <c r="BN145" s="11"/>
      <c r="BO145" s="11"/>
      <c r="BP145" s="11"/>
      <c r="BQ145" s="11"/>
      <c r="BR145" s="11"/>
      <c r="BS145" s="11"/>
      <c r="BT145" s="11"/>
      <c r="BU145" s="11"/>
      <c r="BV145" s="11"/>
      <c r="BW145" s="79"/>
      <c r="BX145" s="79"/>
      <c r="BY145" s="79"/>
      <c r="BZ145" s="79"/>
      <c r="CA145" s="79"/>
      <c r="CB145" s="79"/>
      <c r="CC145" s="79"/>
    </row>
    <row r="146" spans="2:81" x14ac:dyDescent="0.25">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c r="AR146" s="11"/>
      <c r="AS146" s="11"/>
      <c r="AT146" s="11"/>
      <c r="AU146" s="11"/>
      <c r="AV146" s="11"/>
      <c r="AW146" s="11"/>
      <c r="AX146" s="11"/>
      <c r="AY146" s="11"/>
      <c r="AZ146" s="11"/>
      <c r="BA146" s="11"/>
      <c r="BB146" s="11"/>
      <c r="BC146" s="11"/>
      <c r="BD146" s="11"/>
      <c r="BE146" s="11"/>
      <c r="BF146" s="11"/>
      <c r="BG146" s="11"/>
      <c r="BH146" s="11"/>
      <c r="BI146" s="11"/>
      <c r="BK146" s="11"/>
      <c r="BL146" s="11"/>
      <c r="BM146" s="11"/>
      <c r="BN146" s="11"/>
      <c r="BO146" s="11"/>
      <c r="BP146" s="11"/>
      <c r="BQ146" s="11"/>
      <c r="BR146" s="11"/>
      <c r="BS146" s="11"/>
      <c r="BT146" s="11"/>
      <c r="BU146" s="11"/>
      <c r="BV146" s="11"/>
      <c r="BW146" s="79"/>
      <c r="BX146" s="79"/>
      <c r="BY146" s="79"/>
      <c r="BZ146" s="79"/>
      <c r="CA146" s="79"/>
      <c r="CB146" s="79"/>
      <c r="CC146" s="79"/>
    </row>
    <row r="147" spans="2:81" x14ac:dyDescent="0.25">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c r="AR147" s="11"/>
      <c r="AS147" s="11"/>
      <c r="AT147" s="11"/>
      <c r="AU147" s="11"/>
      <c r="AV147" s="11"/>
      <c r="AW147" s="11"/>
      <c r="AX147" s="11"/>
      <c r="AY147" s="11"/>
      <c r="AZ147" s="11"/>
      <c r="BA147" s="11"/>
      <c r="BB147" s="11"/>
      <c r="BC147" s="11"/>
      <c r="BD147" s="11"/>
      <c r="BE147" s="11"/>
      <c r="BF147" s="11"/>
      <c r="BG147" s="11"/>
      <c r="BH147" s="11"/>
      <c r="BI147" s="11"/>
      <c r="BK147" s="11"/>
      <c r="BL147" s="11"/>
      <c r="BM147" s="11"/>
      <c r="BN147" s="11"/>
      <c r="BO147" s="11"/>
      <c r="BP147" s="11"/>
      <c r="BQ147" s="11"/>
      <c r="BR147" s="11"/>
      <c r="BS147" s="11"/>
      <c r="BT147" s="11"/>
      <c r="BU147" s="11"/>
      <c r="BV147" s="11"/>
      <c r="BW147" s="79"/>
      <c r="BX147" s="79"/>
      <c r="BY147" s="79"/>
      <c r="BZ147" s="79"/>
      <c r="CA147" s="79"/>
      <c r="CB147" s="79"/>
      <c r="CC147" s="79"/>
    </row>
    <row r="148" spans="2:81" x14ac:dyDescent="0.25">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c r="AR148" s="11"/>
      <c r="AS148" s="11"/>
      <c r="AT148" s="11"/>
      <c r="AU148" s="11"/>
      <c r="AV148" s="11"/>
      <c r="AW148" s="11"/>
      <c r="AX148" s="11"/>
      <c r="AY148" s="11"/>
      <c r="AZ148" s="11"/>
      <c r="BA148" s="11"/>
      <c r="BB148" s="11"/>
      <c r="BC148" s="11"/>
      <c r="BD148" s="11"/>
      <c r="BE148" s="11"/>
      <c r="BF148" s="11"/>
      <c r="BG148" s="11"/>
      <c r="BH148" s="11"/>
      <c r="BI148" s="11"/>
      <c r="BK148" s="11"/>
      <c r="BL148" s="11"/>
      <c r="BM148" s="11"/>
      <c r="BN148" s="11"/>
      <c r="BO148" s="11"/>
      <c r="BP148" s="11"/>
      <c r="BQ148" s="11"/>
      <c r="BR148" s="11"/>
      <c r="BS148" s="11"/>
      <c r="BT148" s="11"/>
      <c r="BU148" s="11"/>
      <c r="BV148" s="11"/>
      <c r="BW148" s="79"/>
      <c r="BX148" s="79"/>
      <c r="BY148" s="79"/>
      <c r="BZ148" s="79"/>
      <c r="CA148" s="79"/>
      <c r="CB148" s="79"/>
      <c r="CC148" s="79"/>
    </row>
    <row r="149" spans="2:81" x14ac:dyDescent="0.25">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c r="AR149" s="11"/>
      <c r="AS149" s="11"/>
      <c r="AT149" s="11"/>
      <c r="AU149" s="11"/>
      <c r="AV149" s="11"/>
      <c r="AW149" s="11"/>
      <c r="AX149" s="11"/>
      <c r="AY149" s="11"/>
      <c r="AZ149" s="11"/>
      <c r="BA149" s="11"/>
      <c r="BB149" s="11"/>
      <c r="BC149" s="11"/>
      <c r="BD149" s="11"/>
      <c r="BE149" s="11"/>
      <c r="BF149" s="11"/>
      <c r="BG149" s="11"/>
      <c r="BH149" s="11"/>
      <c r="BI149" s="11"/>
      <c r="BK149" s="11"/>
      <c r="BL149" s="11"/>
      <c r="BM149" s="11"/>
      <c r="BN149" s="11"/>
      <c r="BO149" s="11"/>
      <c r="BP149" s="11"/>
      <c r="BQ149" s="11"/>
      <c r="BR149" s="11"/>
      <c r="BS149" s="11"/>
      <c r="BT149" s="11"/>
      <c r="BU149" s="11"/>
      <c r="BV149" s="11"/>
      <c r="BW149" s="79"/>
      <c r="BX149" s="79"/>
      <c r="BY149" s="79"/>
      <c r="BZ149" s="79"/>
      <c r="CA149" s="79"/>
      <c r="CB149" s="79"/>
      <c r="CC149" s="79"/>
    </row>
    <row r="150" spans="2:81" x14ac:dyDescent="0.25">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R150" s="11"/>
      <c r="AS150" s="11"/>
      <c r="AT150" s="11"/>
      <c r="AU150" s="11"/>
      <c r="AV150" s="11"/>
      <c r="AW150" s="11"/>
      <c r="AX150" s="11"/>
      <c r="AY150" s="11"/>
      <c r="AZ150" s="11"/>
      <c r="BA150" s="11"/>
      <c r="BB150" s="11"/>
      <c r="BC150" s="11"/>
      <c r="BD150" s="11"/>
      <c r="BE150" s="11"/>
      <c r="BF150" s="11"/>
      <c r="BG150" s="11"/>
      <c r="BH150" s="11"/>
      <c r="BI150" s="11"/>
      <c r="BK150" s="11"/>
      <c r="BL150" s="11"/>
      <c r="BM150" s="11"/>
      <c r="BN150" s="11"/>
      <c r="BO150" s="11"/>
      <c r="BP150" s="11"/>
      <c r="BQ150" s="11"/>
      <c r="BR150" s="11"/>
      <c r="BS150" s="11"/>
      <c r="BT150" s="11"/>
      <c r="BU150" s="11"/>
      <c r="BV150" s="11"/>
      <c r="BW150" s="79"/>
      <c r="BX150" s="79"/>
      <c r="BY150" s="79"/>
      <c r="BZ150" s="79"/>
      <c r="CA150" s="79"/>
      <c r="CB150" s="79"/>
      <c r="CC150" s="79"/>
    </row>
    <row r="151" spans="2:81" x14ac:dyDescent="0.25">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c r="AN151" s="11"/>
      <c r="AO151" s="11"/>
      <c r="AP151" s="11"/>
      <c r="AR151" s="11"/>
      <c r="AS151" s="11"/>
      <c r="AT151" s="11"/>
      <c r="AU151" s="11"/>
      <c r="AV151" s="11"/>
      <c r="AW151" s="11"/>
      <c r="AX151" s="11"/>
      <c r="AY151" s="11"/>
      <c r="AZ151" s="11"/>
      <c r="BA151" s="11"/>
      <c r="BB151" s="11"/>
      <c r="BC151" s="11"/>
      <c r="BD151" s="11"/>
      <c r="BE151" s="11"/>
      <c r="BF151" s="11"/>
      <c r="BG151" s="11"/>
      <c r="BH151" s="11"/>
      <c r="BI151" s="11"/>
      <c r="BK151" s="11"/>
      <c r="BL151" s="11"/>
      <c r="BM151" s="11"/>
      <c r="BN151" s="11"/>
      <c r="BO151" s="11"/>
      <c r="BP151" s="11"/>
      <c r="BQ151" s="11"/>
      <c r="BR151" s="11"/>
      <c r="BS151" s="11"/>
      <c r="BT151" s="11"/>
      <c r="BU151" s="11"/>
      <c r="BV151" s="11"/>
      <c r="BW151" s="79"/>
      <c r="BX151" s="79"/>
      <c r="BY151" s="79"/>
      <c r="BZ151" s="79"/>
      <c r="CA151" s="79"/>
      <c r="CB151" s="79"/>
      <c r="CC151" s="79"/>
    </row>
    <row r="152" spans="2:81" x14ac:dyDescent="0.25">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R152" s="11"/>
      <c r="AS152" s="11"/>
      <c r="AT152" s="11"/>
      <c r="AU152" s="11"/>
      <c r="AV152" s="11"/>
      <c r="AW152" s="11"/>
      <c r="AX152" s="11"/>
      <c r="AY152" s="11"/>
      <c r="AZ152" s="11"/>
      <c r="BA152" s="11"/>
      <c r="BB152" s="11"/>
      <c r="BC152" s="11"/>
      <c r="BD152" s="11"/>
      <c r="BE152" s="11"/>
      <c r="BF152" s="11"/>
      <c r="BG152" s="11"/>
      <c r="BH152" s="11"/>
      <c r="BI152" s="11"/>
      <c r="BK152" s="11"/>
      <c r="BL152" s="11"/>
      <c r="BM152" s="11"/>
      <c r="BN152" s="11"/>
      <c r="BO152" s="11"/>
      <c r="BP152" s="11"/>
      <c r="BQ152" s="11"/>
      <c r="BR152" s="11"/>
      <c r="BS152" s="11"/>
      <c r="BT152" s="11"/>
      <c r="BU152" s="11"/>
      <c r="BV152" s="11"/>
      <c r="BW152" s="79"/>
      <c r="BX152" s="79"/>
      <c r="BY152" s="79"/>
      <c r="BZ152" s="79"/>
      <c r="CA152" s="79"/>
      <c r="CB152" s="79"/>
      <c r="CC152" s="79"/>
    </row>
    <row r="153" spans="2:81" x14ac:dyDescent="0.25">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R153" s="11"/>
      <c r="AS153" s="11"/>
      <c r="AT153" s="11"/>
      <c r="AU153" s="11"/>
      <c r="AV153" s="11"/>
      <c r="AW153" s="11"/>
      <c r="AX153" s="11"/>
      <c r="AY153" s="11"/>
      <c r="AZ153" s="11"/>
      <c r="BA153" s="11"/>
      <c r="BB153" s="11"/>
      <c r="BC153" s="11"/>
      <c r="BD153" s="11"/>
      <c r="BE153" s="11"/>
      <c r="BF153" s="11"/>
      <c r="BG153" s="11"/>
      <c r="BH153" s="11"/>
      <c r="BI153" s="11"/>
      <c r="BK153" s="11"/>
      <c r="BL153" s="11"/>
      <c r="BM153" s="11"/>
      <c r="BN153" s="11"/>
      <c r="BO153" s="11"/>
      <c r="BP153" s="11"/>
      <c r="BQ153" s="11"/>
      <c r="BR153" s="11"/>
      <c r="BS153" s="11"/>
      <c r="BT153" s="11"/>
      <c r="BU153" s="11"/>
      <c r="BV153" s="11"/>
      <c r="BW153" s="79"/>
      <c r="BX153" s="79"/>
      <c r="BY153" s="79"/>
      <c r="BZ153" s="79"/>
      <c r="CA153" s="79"/>
      <c r="CB153" s="79"/>
      <c r="CC153" s="79"/>
    </row>
    <row r="154" spans="2:81" x14ac:dyDescent="0.25">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R154" s="11"/>
      <c r="AS154" s="11"/>
      <c r="AT154" s="11"/>
      <c r="AU154" s="11"/>
      <c r="AV154" s="11"/>
      <c r="AW154" s="11"/>
      <c r="AX154" s="11"/>
      <c r="AY154" s="11"/>
      <c r="AZ154" s="11"/>
      <c r="BA154" s="11"/>
      <c r="BB154" s="11"/>
      <c r="BC154" s="11"/>
      <c r="BD154" s="11"/>
      <c r="BE154" s="11"/>
      <c r="BF154" s="11"/>
      <c r="BG154" s="11"/>
      <c r="BH154" s="11"/>
      <c r="BI154" s="11"/>
      <c r="BK154" s="11"/>
      <c r="BL154" s="11"/>
      <c r="BM154" s="11"/>
      <c r="BN154" s="11"/>
      <c r="BO154" s="11"/>
      <c r="BP154" s="11"/>
      <c r="BQ154" s="11"/>
      <c r="BR154" s="11"/>
      <c r="BS154" s="11"/>
      <c r="BT154" s="11"/>
      <c r="BU154" s="11"/>
      <c r="BV154" s="11"/>
      <c r="BW154" s="79"/>
      <c r="BX154" s="79"/>
      <c r="BY154" s="79"/>
      <c r="BZ154" s="79"/>
      <c r="CA154" s="79"/>
      <c r="CB154" s="79"/>
      <c r="CC154" s="79"/>
    </row>
    <row r="155" spans="2:81" x14ac:dyDescent="0.25">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R155" s="11"/>
      <c r="AS155" s="11"/>
      <c r="AT155" s="11"/>
      <c r="AU155" s="11"/>
      <c r="AV155" s="11"/>
      <c r="AW155" s="11"/>
      <c r="AX155" s="11"/>
      <c r="AY155" s="11"/>
      <c r="AZ155" s="11"/>
      <c r="BA155" s="11"/>
      <c r="BB155" s="11"/>
      <c r="BC155" s="11"/>
      <c r="BD155" s="11"/>
      <c r="BE155" s="11"/>
      <c r="BF155" s="11"/>
      <c r="BG155" s="11"/>
      <c r="BH155" s="11"/>
      <c r="BI155" s="11"/>
      <c r="BK155" s="11"/>
      <c r="BL155" s="11"/>
      <c r="BM155" s="11"/>
      <c r="BN155" s="11"/>
      <c r="BO155" s="11"/>
      <c r="BP155" s="11"/>
      <c r="BQ155" s="11"/>
      <c r="BR155" s="11"/>
      <c r="BS155" s="11"/>
      <c r="BT155" s="11"/>
      <c r="BU155" s="11"/>
      <c r="BV155" s="11"/>
      <c r="BW155" s="79"/>
      <c r="BX155" s="79"/>
      <c r="BY155" s="79"/>
      <c r="BZ155" s="79"/>
      <c r="CA155" s="79"/>
      <c r="CB155" s="79"/>
      <c r="CC155" s="79"/>
    </row>
    <row r="156" spans="2:81" x14ac:dyDescent="0.25">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R156" s="11"/>
      <c r="AS156" s="11"/>
      <c r="AT156" s="11"/>
      <c r="AU156" s="11"/>
      <c r="AV156" s="11"/>
      <c r="AW156" s="11"/>
      <c r="AX156" s="11"/>
      <c r="AY156" s="11"/>
      <c r="AZ156" s="11"/>
      <c r="BA156" s="11"/>
      <c r="BB156" s="11"/>
      <c r="BC156" s="11"/>
      <c r="BD156" s="11"/>
      <c r="BE156" s="11"/>
      <c r="BF156" s="11"/>
      <c r="BG156" s="11"/>
      <c r="BH156" s="11"/>
      <c r="BI156" s="11"/>
      <c r="BK156" s="11"/>
      <c r="BL156" s="11"/>
      <c r="BM156" s="11"/>
      <c r="BN156" s="11"/>
      <c r="BO156" s="11"/>
      <c r="BP156" s="11"/>
      <c r="BQ156" s="11"/>
      <c r="BR156" s="11"/>
      <c r="BS156" s="11"/>
      <c r="BT156" s="11"/>
      <c r="BU156" s="11"/>
      <c r="BV156" s="11"/>
      <c r="BW156" s="79"/>
      <c r="BX156" s="79"/>
      <c r="BY156" s="79"/>
      <c r="BZ156" s="79"/>
      <c r="CA156" s="79"/>
      <c r="CB156" s="79"/>
      <c r="CC156" s="79"/>
    </row>
    <row r="157" spans="2:81" x14ac:dyDescent="0.25">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c r="AR157" s="11"/>
      <c r="AS157" s="11"/>
      <c r="AT157" s="11"/>
      <c r="AU157" s="11"/>
      <c r="AV157" s="11"/>
      <c r="AW157" s="11"/>
      <c r="AX157" s="11"/>
      <c r="AY157" s="11"/>
      <c r="AZ157" s="11"/>
      <c r="BA157" s="11"/>
      <c r="BB157" s="11"/>
      <c r="BC157" s="11"/>
      <c r="BD157" s="11"/>
      <c r="BE157" s="11"/>
      <c r="BF157" s="11"/>
      <c r="BG157" s="11"/>
      <c r="BH157" s="11"/>
      <c r="BI157" s="11"/>
      <c r="BK157" s="11"/>
      <c r="BL157" s="11"/>
      <c r="BM157" s="11"/>
      <c r="BN157" s="11"/>
      <c r="BO157" s="11"/>
      <c r="BP157" s="11"/>
      <c r="BQ157" s="11"/>
      <c r="BR157" s="11"/>
      <c r="BS157" s="11"/>
      <c r="BT157" s="11"/>
      <c r="BU157" s="11"/>
      <c r="BV157" s="11"/>
      <c r="BW157" s="79"/>
      <c r="BX157" s="79"/>
      <c r="BY157" s="79"/>
      <c r="BZ157" s="79"/>
      <c r="CA157" s="79"/>
      <c r="CB157" s="79"/>
      <c r="CC157" s="79"/>
    </row>
    <row r="158" spans="2:81" x14ac:dyDescent="0.25">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c r="AR158" s="11"/>
      <c r="AS158" s="11"/>
      <c r="AT158" s="11"/>
      <c r="AU158" s="11"/>
      <c r="AV158" s="11"/>
      <c r="AW158" s="11"/>
      <c r="AX158" s="11"/>
      <c r="AY158" s="11"/>
      <c r="AZ158" s="11"/>
      <c r="BA158" s="11"/>
      <c r="BB158" s="11"/>
      <c r="BC158" s="11"/>
      <c r="BD158" s="11"/>
      <c r="BE158" s="11"/>
      <c r="BF158" s="11"/>
      <c r="BG158" s="11"/>
      <c r="BH158" s="11"/>
      <c r="BI158" s="11"/>
      <c r="BK158" s="11"/>
      <c r="BL158" s="11"/>
      <c r="BM158" s="11"/>
      <c r="BN158" s="11"/>
      <c r="BO158" s="11"/>
      <c r="BP158" s="11"/>
      <c r="BQ158" s="11"/>
      <c r="BR158" s="11"/>
      <c r="BS158" s="11"/>
      <c r="BT158" s="11"/>
      <c r="BU158" s="11"/>
      <c r="BV158" s="11"/>
      <c r="BW158" s="79"/>
      <c r="BX158" s="79"/>
      <c r="BY158" s="79"/>
      <c r="BZ158" s="79"/>
      <c r="CA158" s="79"/>
      <c r="CB158" s="79"/>
      <c r="CC158" s="79"/>
    </row>
    <row r="159" spans="2:81" x14ac:dyDescent="0.25">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c r="AR159" s="11"/>
      <c r="AS159" s="11"/>
      <c r="AT159" s="11"/>
      <c r="AU159" s="11"/>
      <c r="AV159" s="11"/>
      <c r="AW159" s="11"/>
      <c r="AX159" s="11"/>
      <c r="AY159" s="11"/>
      <c r="AZ159" s="11"/>
      <c r="BA159" s="11"/>
      <c r="BB159" s="11"/>
      <c r="BC159" s="11"/>
      <c r="BD159" s="11"/>
      <c r="BE159" s="11"/>
      <c r="BF159" s="11"/>
      <c r="BG159" s="11"/>
      <c r="BH159" s="11"/>
      <c r="BI159" s="11"/>
      <c r="BK159" s="11"/>
      <c r="BL159" s="11"/>
      <c r="BM159" s="11"/>
      <c r="BN159" s="11"/>
      <c r="BO159" s="11"/>
      <c r="BP159" s="11"/>
      <c r="BQ159" s="11"/>
      <c r="BR159" s="11"/>
      <c r="BS159" s="11"/>
      <c r="BT159" s="11"/>
      <c r="BU159" s="11"/>
      <c r="BV159" s="11"/>
      <c r="BW159" s="79"/>
      <c r="BX159" s="79"/>
      <c r="BY159" s="79"/>
      <c r="BZ159" s="79"/>
      <c r="CA159" s="79"/>
      <c r="CB159" s="79"/>
      <c r="CC159" s="79"/>
    </row>
    <row r="160" spans="2:81" x14ac:dyDescent="0.25">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R160" s="11"/>
      <c r="AS160" s="11"/>
      <c r="AT160" s="11"/>
      <c r="AU160" s="11"/>
      <c r="AV160" s="11"/>
      <c r="AW160" s="11"/>
      <c r="AX160" s="11"/>
      <c r="AY160" s="11"/>
      <c r="AZ160" s="11"/>
      <c r="BA160" s="11"/>
      <c r="BB160" s="11"/>
      <c r="BC160" s="11"/>
      <c r="BD160" s="11"/>
      <c r="BE160" s="11"/>
      <c r="BF160" s="11"/>
      <c r="BG160" s="11"/>
      <c r="BH160" s="11"/>
      <c r="BI160" s="11"/>
      <c r="BK160" s="11"/>
      <c r="BL160" s="11"/>
      <c r="BM160" s="11"/>
      <c r="BN160" s="11"/>
      <c r="BO160" s="11"/>
      <c r="BP160" s="11"/>
      <c r="BQ160" s="11"/>
      <c r="BR160" s="11"/>
      <c r="BS160" s="11"/>
      <c r="BT160" s="11"/>
      <c r="BU160" s="11"/>
      <c r="BV160" s="11"/>
      <c r="BW160" s="79"/>
      <c r="BX160" s="79"/>
      <c r="BY160" s="79"/>
      <c r="BZ160" s="79"/>
      <c r="CA160" s="79"/>
      <c r="CB160" s="79"/>
      <c r="CC160" s="79"/>
    </row>
    <row r="161" spans="2:81" x14ac:dyDescent="0.25">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c r="AR161" s="11"/>
      <c r="AS161" s="11"/>
      <c r="AT161" s="11"/>
      <c r="AU161" s="11"/>
      <c r="AV161" s="11"/>
      <c r="AW161" s="11"/>
      <c r="AX161" s="11"/>
      <c r="AY161" s="11"/>
      <c r="AZ161" s="11"/>
      <c r="BA161" s="11"/>
      <c r="BB161" s="11"/>
      <c r="BC161" s="11"/>
      <c r="BD161" s="11"/>
      <c r="BE161" s="11"/>
      <c r="BF161" s="11"/>
      <c r="BG161" s="11"/>
      <c r="BH161" s="11"/>
      <c r="BI161" s="11"/>
      <c r="BK161" s="11"/>
      <c r="BL161" s="11"/>
      <c r="BM161" s="11"/>
      <c r="BN161" s="11"/>
      <c r="BO161" s="11"/>
      <c r="BP161" s="11"/>
      <c r="BQ161" s="11"/>
      <c r="BR161" s="11"/>
      <c r="BS161" s="11"/>
      <c r="BT161" s="11"/>
      <c r="BU161" s="11"/>
      <c r="BV161" s="11"/>
      <c r="BW161" s="79"/>
      <c r="BX161" s="79"/>
      <c r="BY161" s="79"/>
      <c r="BZ161" s="79"/>
      <c r="CA161" s="79"/>
      <c r="CB161" s="79"/>
      <c r="CC161" s="79"/>
    </row>
    <row r="162" spans="2:81" x14ac:dyDescent="0.25">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R162" s="11"/>
      <c r="AS162" s="11"/>
      <c r="AT162" s="11"/>
      <c r="AU162" s="11"/>
      <c r="AV162" s="11"/>
      <c r="AW162" s="11"/>
      <c r="AX162" s="11"/>
      <c r="AY162" s="11"/>
      <c r="AZ162" s="11"/>
      <c r="BA162" s="11"/>
      <c r="BB162" s="11"/>
      <c r="BC162" s="11"/>
      <c r="BD162" s="11"/>
      <c r="BE162" s="11"/>
      <c r="BF162" s="11"/>
      <c r="BG162" s="11"/>
      <c r="BH162" s="11"/>
      <c r="BI162" s="11"/>
      <c r="BK162" s="11"/>
      <c r="BL162" s="11"/>
      <c r="BM162" s="11"/>
      <c r="BN162" s="11"/>
      <c r="BO162" s="11"/>
      <c r="BP162" s="11"/>
      <c r="BQ162" s="11"/>
      <c r="BR162" s="11"/>
      <c r="BS162" s="11"/>
      <c r="BT162" s="11"/>
      <c r="BU162" s="11"/>
      <c r="BV162" s="11"/>
      <c r="BW162" s="79"/>
      <c r="BX162" s="79"/>
      <c r="BY162" s="79"/>
      <c r="BZ162" s="79"/>
      <c r="CA162" s="79"/>
      <c r="CB162" s="79"/>
      <c r="CC162" s="79"/>
    </row>
    <row r="163" spans="2:81" x14ac:dyDescent="0.25">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R163" s="11"/>
      <c r="AS163" s="11"/>
      <c r="AT163" s="11"/>
      <c r="AU163" s="11"/>
      <c r="AV163" s="11"/>
      <c r="AW163" s="11"/>
      <c r="AX163" s="11"/>
      <c r="AY163" s="11"/>
      <c r="AZ163" s="11"/>
      <c r="BA163" s="11"/>
      <c r="BB163" s="11"/>
      <c r="BC163" s="11"/>
      <c r="BD163" s="11"/>
      <c r="BE163" s="11"/>
      <c r="BF163" s="11"/>
      <c r="BG163" s="11"/>
      <c r="BH163" s="11"/>
      <c r="BI163" s="11"/>
      <c r="BK163" s="11"/>
      <c r="BL163" s="11"/>
      <c r="BM163" s="11"/>
      <c r="BN163" s="11"/>
      <c r="BO163" s="11"/>
      <c r="BP163" s="11"/>
      <c r="BQ163" s="11"/>
      <c r="BR163" s="11"/>
      <c r="BS163" s="11"/>
      <c r="BT163" s="11"/>
      <c r="BU163" s="11"/>
      <c r="BV163" s="11"/>
      <c r="BW163" s="79"/>
      <c r="BX163" s="79"/>
      <c r="BY163" s="79"/>
      <c r="BZ163" s="79"/>
      <c r="CA163" s="79"/>
      <c r="CB163" s="79"/>
      <c r="CC163" s="79"/>
    </row>
    <row r="164" spans="2:81" x14ac:dyDescent="0.25">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R164" s="11"/>
      <c r="AS164" s="11"/>
      <c r="AT164" s="11"/>
      <c r="AU164" s="11"/>
      <c r="AV164" s="11"/>
      <c r="AW164" s="11"/>
      <c r="AX164" s="11"/>
      <c r="AY164" s="11"/>
      <c r="AZ164" s="11"/>
      <c r="BA164" s="11"/>
      <c r="BB164" s="11"/>
      <c r="BC164" s="11"/>
      <c r="BD164" s="11"/>
      <c r="BE164" s="11"/>
      <c r="BF164" s="11"/>
      <c r="BG164" s="11"/>
      <c r="BH164" s="11"/>
      <c r="BI164" s="11"/>
      <c r="BK164" s="11"/>
      <c r="BL164" s="11"/>
      <c r="BM164" s="11"/>
      <c r="BN164" s="11"/>
      <c r="BO164" s="11"/>
      <c r="BP164" s="11"/>
      <c r="BQ164" s="11"/>
      <c r="BR164" s="11"/>
      <c r="BS164" s="11"/>
      <c r="BT164" s="11"/>
      <c r="BU164" s="11"/>
      <c r="BV164" s="11"/>
      <c r="BW164" s="79"/>
      <c r="BX164" s="79"/>
      <c r="BY164" s="79"/>
      <c r="BZ164" s="79"/>
      <c r="CA164" s="79"/>
      <c r="CB164" s="79"/>
      <c r="CC164" s="79"/>
    </row>
    <row r="165" spans="2:81" x14ac:dyDescent="0.25">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c r="AR165" s="11"/>
      <c r="AS165" s="11"/>
      <c r="AT165" s="11"/>
      <c r="AU165" s="11"/>
      <c r="AV165" s="11"/>
      <c r="AW165" s="11"/>
      <c r="AX165" s="11"/>
      <c r="AY165" s="11"/>
      <c r="AZ165" s="11"/>
      <c r="BA165" s="11"/>
      <c r="BB165" s="11"/>
      <c r="BC165" s="11"/>
      <c r="BD165" s="11"/>
      <c r="BE165" s="11"/>
      <c r="BF165" s="11"/>
      <c r="BG165" s="11"/>
      <c r="BH165" s="11"/>
      <c r="BI165" s="11"/>
      <c r="BK165" s="11"/>
      <c r="BL165" s="11"/>
      <c r="BM165" s="11"/>
      <c r="BN165" s="11"/>
      <c r="BO165" s="11"/>
      <c r="BP165" s="11"/>
      <c r="BQ165" s="11"/>
      <c r="BR165" s="11"/>
      <c r="BS165" s="11"/>
      <c r="BT165" s="11"/>
      <c r="BU165" s="11"/>
      <c r="BV165" s="11"/>
      <c r="BW165" s="79"/>
      <c r="BX165" s="79"/>
      <c r="BY165" s="79"/>
      <c r="BZ165" s="79"/>
      <c r="CA165" s="79"/>
      <c r="CB165" s="79"/>
      <c r="CC165" s="79"/>
    </row>
    <row r="166" spans="2:81" x14ac:dyDescent="0.25">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c r="AN166" s="11"/>
      <c r="AO166" s="11"/>
      <c r="AP166" s="11"/>
      <c r="AR166" s="11"/>
      <c r="AS166" s="11"/>
      <c r="AT166" s="11"/>
      <c r="AU166" s="11"/>
      <c r="AV166" s="11"/>
      <c r="AW166" s="11"/>
      <c r="AX166" s="11"/>
      <c r="AY166" s="11"/>
      <c r="AZ166" s="11"/>
      <c r="BA166" s="11"/>
      <c r="BB166" s="11"/>
      <c r="BC166" s="11"/>
      <c r="BD166" s="11"/>
      <c r="BE166" s="11"/>
      <c r="BF166" s="11"/>
      <c r="BG166" s="11"/>
      <c r="BH166" s="11"/>
      <c r="BI166" s="11"/>
      <c r="BK166" s="11"/>
      <c r="BL166" s="11"/>
      <c r="BM166" s="11"/>
      <c r="BN166" s="11"/>
      <c r="BO166" s="11"/>
      <c r="BP166" s="11"/>
      <c r="BQ166" s="11"/>
      <c r="BR166" s="11"/>
      <c r="BS166" s="11"/>
      <c r="BT166" s="11"/>
      <c r="BU166" s="11"/>
      <c r="BV166" s="11"/>
      <c r="BW166" s="79"/>
      <c r="BX166" s="79"/>
      <c r="BY166" s="79"/>
      <c r="BZ166" s="79"/>
      <c r="CA166" s="79"/>
      <c r="CB166" s="79"/>
      <c r="CC166" s="79"/>
    </row>
    <row r="167" spans="2:81" x14ac:dyDescent="0.25">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c r="AN167" s="11"/>
      <c r="AO167" s="11"/>
      <c r="AP167" s="11"/>
      <c r="AR167" s="11"/>
      <c r="AS167" s="11"/>
      <c r="AT167" s="11"/>
      <c r="AU167" s="11"/>
      <c r="AV167" s="11"/>
      <c r="AW167" s="11"/>
      <c r="AX167" s="11"/>
      <c r="AY167" s="11"/>
      <c r="AZ167" s="11"/>
      <c r="BA167" s="11"/>
      <c r="BB167" s="11"/>
      <c r="BC167" s="11"/>
      <c r="BD167" s="11"/>
      <c r="BE167" s="11"/>
      <c r="BF167" s="11"/>
      <c r="BG167" s="11"/>
      <c r="BH167" s="11"/>
      <c r="BI167" s="11"/>
      <c r="BK167" s="11"/>
      <c r="BL167" s="11"/>
      <c r="BM167" s="11"/>
      <c r="BN167" s="11"/>
      <c r="BO167" s="11"/>
      <c r="BP167" s="11"/>
      <c r="BQ167" s="11"/>
      <c r="BR167" s="11"/>
      <c r="BS167" s="11"/>
      <c r="BT167" s="11"/>
      <c r="BU167" s="11"/>
      <c r="BV167" s="11"/>
      <c r="BW167" s="79"/>
      <c r="BX167" s="79"/>
      <c r="BY167" s="79"/>
      <c r="BZ167" s="79"/>
      <c r="CA167" s="79"/>
      <c r="CB167" s="79"/>
      <c r="CC167" s="79"/>
    </row>
    <row r="168" spans="2:81" x14ac:dyDescent="0.25">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c r="AM168" s="11"/>
      <c r="AN168" s="11"/>
      <c r="AO168" s="11"/>
      <c r="AP168" s="11"/>
      <c r="AR168" s="11"/>
      <c r="AS168" s="11"/>
      <c r="AT168" s="11"/>
      <c r="AU168" s="11"/>
      <c r="AV168" s="11"/>
      <c r="AW168" s="11"/>
      <c r="AX168" s="11"/>
      <c r="AY168" s="11"/>
      <c r="AZ168" s="11"/>
      <c r="BA168" s="11"/>
      <c r="BB168" s="11"/>
      <c r="BC168" s="11"/>
      <c r="BD168" s="11"/>
      <c r="BE168" s="11"/>
      <c r="BF168" s="11"/>
      <c r="BG168" s="11"/>
      <c r="BH168" s="11"/>
      <c r="BI168" s="11"/>
      <c r="BK168" s="11"/>
      <c r="BL168" s="11"/>
      <c r="BM168" s="11"/>
      <c r="BN168" s="11"/>
      <c r="BO168" s="11"/>
      <c r="BP168" s="11"/>
      <c r="BQ168" s="11"/>
      <c r="BR168" s="11"/>
      <c r="BS168" s="11"/>
      <c r="BT168" s="11"/>
      <c r="BU168" s="11"/>
      <c r="BV168" s="11"/>
      <c r="BW168" s="79"/>
      <c r="BX168" s="79"/>
      <c r="BY168" s="79"/>
      <c r="BZ168" s="79"/>
      <c r="CA168" s="79"/>
      <c r="CB168" s="79"/>
      <c r="CC168" s="79"/>
    </row>
    <row r="169" spans="2:81" x14ac:dyDescent="0.25">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c r="AM169" s="11"/>
      <c r="AN169" s="11"/>
      <c r="AO169" s="11"/>
      <c r="AP169" s="11"/>
      <c r="AR169" s="11"/>
      <c r="AS169" s="11"/>
      <c r="AT169" s="11"/>
      <c r="AU169" s="11"/>
      <c r="AV169" s="11"/>
      <c r="AW169" s="11"/>
      <c r="AX169" s="11"/>
      <c r="AY169" s="11"/>
      <c r="AZ169" s="11"/>
      <c r="BA169" s="11"/>
      <c r="BB169" s="11"/>
      <c r="BC169" s="11"/>
      <c r="BD169" s="11"/>
      <c r="BE169" s="11"/>
      <c r="BF169" s="11"/>
      <c r="BG169" s="11"/>
      <c r="BH169" s="11"/>
      <c r="BI169" s="11"/>
      <c r="BK169" s="11"/>
      <c r="BL169" s="11"/>
      <c r="BM169" s="11"/>
      <c r="BN169" s="11"/>
      <c r="BO169" s="11"/>
      <c r="BP169" s="11"/>
      <c r="BQ169" s="11"/>
      <c r="BR169" s="11"/>
      <c r="BS169" s="11"/>
      <c r="BT169" s="11"/>
      <c r="BU169" s="11"/>
      <c r="BV169" s="11"/>
      <c r="BW169" s="79"/>
      <c r="BX169" s="79"/>
      <c r="BY169" s="79"/>
      <c r="BZ169" s="79"/>
      <c r="CA169" s="79"/>
      <c r="CB169" s="79"/>
      <c r="CC169" s="79"/>
    </row>
    <row r="170" spans="2:81" x14ac:dyDescent="0.25">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R170" s="11"/>
      <c r="AS170" s="11"/>
      <c r="AT170" s="11"/>
      <c r="AU170" s="11"/>
      <c r="AV170" s="11"/>
      <c r="AW170" s="11"/>
      <c r="AX170" s="11"/>
      <c r="AY170" s="11"/>
      <c r="AZ170" s="11"/>
      <c r="BA170" s="11"/>
      <c r="BB170" s="11"/>
      <c r="BC170" s="11"/>
      <c r="BD170" s="11"/>
      <c r="BE170" s="11"/>
      <c r="BF170" s="11"/>
      <c r="BG170" s="11"/>
      <c r="BH170" s="11"/>
      <c r="BI170" s="11"/>
      <c r="BK170" s="11"/>
      <c r="BL170" s="11"/>
      <c r="BM170" s="11"/>
      <c r="BN170" s="11"/>
      <c r="BO170" s="11"/>
      <c r="BP170" s="11"/>
      <c r="BQ170" s="11"/>
      <c r="BR170" s="11"/>
      <c r="BS170" s="11"/>
      <c r="BT170" s="11"/>
      <c r="BU170" s="11"/>
      <c r="BV170" s="11"/>
      <c r="BW170" s="79"/>
      <c r="BX170" s="79"/>
      <c r="BY170" s="79"/>
      <c r="BZ170" s="79"/>
      <c r="CA170" s="79"/>
      <c r="CB170" s="79"/>
      <c r="CC170" s="79"/>
    </row>
    <row r="171" spans="2:81" x14ac:dyDescent="0.25">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R171" s="11"/>
      <c r="AS171" s="11"/>
      <c r="AT171" s="11"/>
      <c r="AU171" s="11"/>
      <c r="AV171" s="11"/>
      <c r="AW171" s="11"/>
      <c r="AX171" s="11"/>
      <c r="AY171" s="11"/>
      <c r="AZ171" s="11"/>
      <c r="BA171" s="11"/>
      <c r="BB171" s="11"/>
      <c r="BC171" s="11"/>
      <c r="BD171" s="11"/>
      <c r="BE171" s="11"/>
      <c r="BF171" s="11"/>
      <c r="BG171" s="11"/>
      <c r="BH171" s="11"/>
      <c r="BI171" s="11"/>
      <c r="BK171" s="11"/>
      <c r="BL171" s="11"/>
      <c r="BM171" s="11"/>
      <c r="BN171" s="11"/>
      <c r="BO171" s="11"/>
      <c r="BP171" s="11"/>
      <c r="BQ171" s="11"/>
      <c r="BR171" s="11"/>
      <c r="BS171" s="11"/>
      <c r="BT171" s="11"/>
      <c r="BU171" s="11"/>
      <c r="BV171" s="11"/>
      <c r="BW171" s="79"/>
      <c r="BX171" s="79"/>
      <c r="BY171" s="79"/>
      <c r="BZ171" s="79"/>
      <c r="CA171" s="79"/>
      <c r="CB171" s="79"/>
      <c r="CC171" s="79"/>
    </row>
    <row r="172" spans="2:81" x14ac:dyDescent="0.25">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R172" s="11"/>
      <c r="AS172" s="11"/>
      <c r="AT172" s="11"/>
      <c r="AU172" s="11"/>
      <c r="AV172" s="11"/>
      <c r="AW172" s="11"/>
      <c r="AX172" s="11"/>
      <c r="AY172" s="11"/>
      <c r="AZ172" s="11"/>
      <c r="BA172" s="11"/>
      <c r="BB172" s="11"/>
      <c r="BC172" s="11"/>
      <c r="BD172" s="11"/>
      <c r="BE172" s="11"/>
      <c r="BF172" s="11"/>
      <c r="BG172" s="11"/>
      <c r="BH172" s="11"/>
      <c r="BI172" s="11"/>
      <c r="BK172" s="11"/>
      <c r="BL172" s="11"/>
      <c r="BM172" s="11"/>
      <c r="BN172" s="11"/>
      <c r="BO172" s="11"/>
      <c r="BP172" s="11"/>
      <c r="BQ172" s="11"/>
      <c r="BR172" s="11"/>
      <c r="BS172" s="11"/>
      <c r="BT172" s="11"/>
      <c r="BU172" s="11"/>
      <c r="BV172" s="11"/>
      <c r="BW172" s="79"/>
      <c r="BX172" s="79"/>
      <c r="BY172" s="79"/>
      <c r="BZ172" s="79"/>
      <c r="CA172" s="79"/>
      <c r="CB172" s="79"/>
      <c r="CC172" s="79"/>
    </row>
    <row r="173" spans="2:81" x14ac:dyDescent="0.25">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R173" s="11"/>
      <c r="AS173" s="11"/>
      <c r="AT173" s="11"/>
      <c r="AU173" s="11"/>
      <c r="AV173" s="11"/>
      <c r="AW173" s="11"/>
      <c r="AX173" s="11"/>
      <c r="AY173" s="11"/>
      <c r="AZ173" s="11"/>
      <c r="BA173" s="11"/>
      <c r="BB173" s="11"/>
      <c r="BC173" s="11"/>
      <c r="BD173" s="11"/>
      <c r="BE173" s="11"/>
      <c r="BF173" s="11"/>
      <c r="BG173" s="11"/>
      <c r="BH173" s="11"/>
      <c r="BI173" s="11"/>
      <c r="BK173" s="11"/>
      <c r="BL173" s="11"/>
      <c r="BM173" s="11"/>
      <c r="BN173" s="11"/>
      <c r="BO173" s="11"/>
      <c r="BP173" s="11"/>
      <c r="BQ173" s="11"/>
      <c r="BR173" s="11"/>
      <c r="BS173" s="11"/>
      <c r="BT173" s="11"/>
      <c r="BU173" s="11"/>
      <c r="BV173" s="11"/>
      <c r="BW173" s="79"/>
      <c r="BX173" s="79"/>
      <c r="BY173" s="79"/>
      <c r="BZ173" s="79"/>
      <c r="CA173" s="79"/>
      <c r="CB173" s="79"/>
      <c r="CC173" s="79"/>
    </row>
    <row r="174" spans="2:81" x14ac:dyDescent="0.25">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c r="AR174" s="11"/>
      <c r="AS174" s="11"/>
      <c r="AT174" s="11"/>
      <c r="AU174" s="11"/>
      <c r="AV174" s="11"/>
      <c r="AW174" s="11"/>
      <c r="AX174" s="11"/>
      <c r="AY174" s="11"/>
      <c r="AZ174" s="11"/>
      <c r="BA174" s="11"/>
      <c r="BB174" s="11"/>
      <c r="BC174" s="11"/>
      <c r="BD174" s="11"/>
      <c r="BE174" s="11"/>
      <c r="BF174" s="11"/>
      <c r="BG174" s="11"/>
      <c r="BH174" s="11"/>
      <c r="BI174" s="11"/>
      <c r="BK174" s="11"/>
      <c r="BL174" s="11"/>
      <c r="BM174" s="11"/>
      <c r="BN174" s="11"/>
      <c r="BO174" s="11"/>
      <c r="BP174" s="11"/>
      <c r="BQ174" s="11"/>
      <c r="BR174" s="11"/>
      <c r="BS174" s="11"/>
      <c r="BT174" s="11"/>
      <c r="BU174" s="11"/>
      <c r="BV174" s="11"/>
      <c r="BW174" s="79"/>
      <c r="BX174" s="79"/>
      <c r="BY174" s="79"/>
      <c r="BZ174" s="79"/>
      <c r="CA174" s="79"/>
      <c r="CB174" s="79"/>
      <c r="CC174" s="79"/>
    </row>
    <row r="175" spans="2:81" x14ac:dyDescent="0.25">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c r="AM175" s="11"/>
      <c r="AN175" s="11"/>
      <c r="AO175" s="11"/>
      <c r="AP175" s="11"/>
      <c r="AR175" s="11"/>
      <c r="AS175" s="11"/>
      <c r="AT175" s="11"/>
      <c r="AU175" s="11"/>
      <c r="AV175" s="11"/>
      <c r="AW175" s="11"/>
      <c r="AX175" s="11"/>
      <c r="AY175" s="11"/>
      <c r="AZ175" s="11"/>
      <c r="BA175" s="11"/>
      <c r="BB175" s="11"/>
      <c r="BC175" s="11"/>
      <c r="BD175" s="11"/>
      <c r="BE175" s="11"/>
      <c r="BF175" s="11"/>
      <c r="BG175" s="11"/>
      <c r="BH175" s="11"/>
      <c r="BI175" s="11"/>
      <c r="BK175" s="11"/>
      <c r="BL175" s="11"/>
      <c r="BM175" s="11"/>
      <c r="BN175" s="11"/>
      <c r="BO175" s="11"/>
      <c r="BP175" s="11"/>
      <c r="BQ175" s="11"/>
      <c r="BR175" s="11"/>
      <c r="BS175" s="11"/>
      <c r="BT175" s="11"/>
      <c r="BU175" s="11"/>
      <c r="BV175" s="11"/>
      <c r="BW175" s="79"/>
      <c r="BX175" s="79"/>
      <c r="BY175" s="79"/>
      <c r="BZ175" s="79"/>
      <c r="CA175" s="79"/>
      <c r="CB175" s="79"/>
      <c r="CC175" s="79"/>
    </row>
    <row r="176" spans="2:81" x14ac:dyDescent="0.25">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c r="AM176" s="11"/>
      <c r="AN176" s="11"/>
      <c r="AO176" s="11"/>
      <c r="AP176" s="11"/>
      <c r="AR176" s="11"/>
      <c r="AS176" s="11"/>
      <c r="AT176" s="11"/>
      <c r="AU176" s="11"/>
      <c r="AV176" s="11"/>
      <c r="AW176" s="11"/>
      <c r="AX176" s="11"/>
      <c r="AY176" s="11"/>
      <c r="AZ176" s="11"/>
      <c r="BA176" s="11"/>
      <c r="BB176" s="11"/>
      <c r="BC176" s="11"/>
      <c r="BD176" s="11"/>
      <c r="BE176" s="11"/>
      <c r="BF176" s="11"/>
      <c r="BG176" s="11"/>
      <c r="BH176" s="11"/>
      <c r="BI176" s="11"/>
      <c r="BK176" s="11"/>
      <c r="BL176" s="11"/>
      <c r="BM176" s="11"/>
      <c r="BN176" s="11"/>
      <c r="BO176" s="11"/>
      <c r="BP176" s="11"/>
      <c r="BQ176" s="11"/>
      <c r="BR176" s="11"/>
      <c r="BS176" s="11"/>
      <c r="BT176" s="11"/>
      <c r="BU176" s="11"/>
      <c r="BV176" s="11"/>
      <c r="BW176" s="79"/>
      <c r="BX176" s="79"/>
      <c r="BY176" s="79"/>
      <c r="BZ176" s="79"/>
      <c r="CA176" s="79"/>
      <c r="CB176" s="79"/>
      <c r="CC176" s="79"/>
    </row>
    <row r="177" spans="2:81" x14ac:dyDescent="0.25">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c r="AN177" s="11"/>
      <c r="AO177" s="11"/>
      <c r="AP177" s="11"/>
      <c r="AR177" s="11"/>
      <c r="AS177" s="11"/>
      <c r="AT177" s="11"/>
      <c r="AU177" s="11"/>
      <c r="AV177" s="11"/>
      <c r="AW177" s="11"/>
      <c r="AX177" s="11"/>
      <c r="AY177" s="11"/>
      <c r="AZ177" s="11"/>
      <c r="BA177" s="11"/>
      <c r="BB177" s="11"/>
      <c r="BC177" s="11"/>
      <c r="BD177" s="11"/>
      <c r="BE177" s="11"/>
      <c r="BF177" s="11"/>
      <c r="BG177" s="11"/>
      <c r="BH177" s="11"/>
      <c r="BI177" s="11"/>
      <c r="BK177" s="11"/>
      <c r="BL177" s="11"/>
      <c r="BM177" s="11"/>
      <c r="BN177" s="11"/>
      <c r="BO177" s="11"/>
      <c r="BP177" s="11"/>
      <c r="BQ177" s="11"/>
      <c r="BR177" s="11"/>
      <c r="BS177" s="11"/>
      <c r="BT177" s="11"/>
      <c r="BU177" s="11"/>
      <c r="BV177" s="11"/>
      <c r="BW177" s="79"/>
      <c r="BX177" s="79"/>
      <c r="BY177" s="79"/>
      <c r="BZ177" s="79"/>
      <c r="CA177" s="79"/>
      <c r="CB177" s="79"/>
      <c r="CC177" s="79"/>
    </row>
    <row r="178" spans="2:81" x14ac:dyDescent="0.25">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c r="AM178" s="11"/>
      <c r="AN178" s="11"/>
      <c r="AO178" s="11"/>
      <c r="AP178" s="11"/>
      <c r="AR178" s="11"/>
      <c r="AS178" s="11"/>
      <c r="AT178" s="11"/>
      <c r="AU178" s="11"/>
      <c r="AV178" s="11"/>
      <c r="AW178" s="11"/>
      <c r="AX178" s="11"/>
      <c r="AY178" s="11"/>
      <c r="AZ178" s="11"/>
      <c r="BA178" s="11"/>
      <c r="BB178" s="11"/>
      <c r="BC178" s="11"/>
      <c r="BD178" s="11"/>
      <c r="BE178" s="11"/>
      <c r="BF178" s="11"/>
      <c r="BG178" s="11"/>
      <c r="BH178" s="11"/>
      <c r="BI178" s="11"/>
      <c r="BK178" s="11"/>
      <c r="BL178" s="11"/>
      <c r="BM178" s="11"/>
      <c r="BN178" s="11"/>
      <c r="BO178" s="11"/>
      <c r="BP178" s="11"/>
      <c r="BQ178" s="11"/>
      <c r="BR178" s="11"/>
      <c r="BS178" s="11"/>
      <c r="BT178" s="11"/>
      <c r="BU178" s="11"/>
      <c r="BV178" s="11"/>
      <c r="BW178" s="79"/>
      <c r="BX178" s="79"/>
      <c r="BY178" s="79"/>
      <c r="BZ178" s="79"/>
      <c r="CA178" s="79"/>
      <c r="CB178" s="79"/>
      <c r="CC178" s="79"/>
    </row>
    <row r="179" spans="2:81" x14ac:dyDescent="0.25">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c r="AN179" s="11"/>
      <c r="AO179" s="11"/>
      <c r="AP179" s="11"/>
      <c r="AR179" s="11"/>
      <c r="AS179" s="11"/>
      <c r="AT179" s="11"/>
      <c r="AU179" s="11"/>
      <c r="AV179" s="11"/>
      <c r="AW179" s="11"/>
      <c r="AX179" s="11"/>
      <c r="AY179" s="11"/>
      <c r="AZ179" s="11"/>
      <c r="BA179" s="11"/>
      <c r="BB179" s="11"/>
      <c r="BC179" s="11"/>
      <c r="BD179" s="11"/>
      <c r="BE179" s="11"/>
      <c r="BF179" s="11"/>
      <c r="BG179" s="11"/>
      <c r="BH179" s="11"/>
      <c r="BI179" s="11"/>
      <c r="BK179" s="11"/>
      <c r="BL179" s="11"/>
      <c r="BM179" s="11"/>
      <c r="BN179" s="11"/>
      <c r="BO179" s="11"/>
      <c r="BP179" s="11"/>
      <c r="BQ179" s="11"/>
      <c r="BR179" s="11"/>
      <c r="BS179" s="11"/>
      <c r="BT179" s="11"/>
      <c r="BU179" s="11"/>
      <c r="BV179" s="11"/>
      <c r="BW179" s="79"/>
      <c r="BX179" s="79"/>
      <c r="BY179" s="79"/>
      <c r="BZ179" s="79"/>
      <c r="CA179" s="79"/>
      <c r="CB179" s="79"/>
      <c r="CC179" s="79"/>
    </row>
    <row r="180" spans="2:81" x14ac:dyDescent="0.25">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c r="AR180" s="11"/>
      <c r="AS180" s="11"/>
      <c r="AT180" s="11"/>
      <c r="AU180" s="11"/>
      <c r="AV180" s="11"/>
      <c r="AW180" s="11"/>
      <c r="AX180" s="11"/>
      <c r="AY180" s="11"/>
      <c r="AZ180" s="11"/>
      <c r="BA180" s="11"/>
      <c r="BB180" s="11"/>
      <c r="BC180" s="11"/>
      <c r="BD180" s="11"/>
      <c r="BE180" s="11"/>
      <c r="BF180" s="11"/>
      <c r="BG180" s="11"/>
      <c r="BH180" s="11"/>
      <c r="BI180" s="11"/>
      <c r="BK180" s="11"/>
      <c r="BL180" s="11"/>
      <c r="BM180" s="11"/>
      <c r="BN180" s="11"/>
      <c r="BO180" s="11"/>
      <c r="BP180" s="11"/>
      <c r="BQ180" s="11"/>
      <c r="BR180" s="11"/>
      <c r="BS180" s="11"/>
      <c r="BT180" s="11"/>
      <c r="BU180" s="11"/>
      <c r="BV180" s="11"/>
      <c r="BW180" s="79"/>
      <c r="BX180" s="79"/>
      <c r="BY180" s="79"/>
      <c r="BZ180" s="79"/>
      <c r="CA180" s="79"/>
      <c r="CB180" s="79"/>
      <c r="CC180" s="79"/>
    </row>
    <row r="181" spans="2:81" x14ac:dyDescent="0.25">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c r="AR181" s="11"/>
      <c r="AS181" s="11"/>
      <c r="AT181" s="11"/>
      <c r="AU181" s="11"/>
      <c r="AV181" s="11"/>
      <c r="AW181" s="11"/>
      <c r="AX181" s="11"/>
      <c r="AY181" s="11"/>
      <c r="AZ181" s="11"/>
      <c r="BA181" s="11"/>
      <c r="BB181" s="11"/>
      <c r="BC181" s="11"/>
      <c r="BD181" s="11"/>
      <c r="BE181" s="11"/>
      <c r="BF181" s="11"/>
      <c r="BG181" s="11"/>
      <c r="BH181" s="11"/>
      <c r="BI181" s="11"/>
      <c r="BK181" s="11"/>
      <c r="BL181" s="11"/>
      <c r="BM181" s="11"/>
      <c r="BN181" s="11"/>
      <c r="BO181" s="11"/>
      <c r="BP181" s="11"/>
      <c r="BQ181" s="11"/>
      <c r="BR181" s="11"/>
      <c r="BS181" s="11"/>
      <c r="BT181" s="11"/>
      <c r="BU181" s="11"/>
      <c r="BV181" s="11"/>
      <c r="BW181" s="79"/>
      <c r="BX181" s="79"/>
      <c r="BY181" s="79"/>
      <c r="BZ181" s="79"/>
      <c r="CA181" s="79"/>
      <c r="CB181" s="79"/>
      <c r="CC181" s="79"/>
    </row>
    <row r="182" spans="2:81" x14ac:dyDescent="0.25">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R182" s="11"/>
      <c r="AS182" s="11"/>
      <c r="AT182" s="11"/>
      <c r="AU182" s="11"/>
      <c r="AV182" s="11"/>
      <c r="AW182" s="11"/>
      <c r="AX182" s="11"/>
      <c r="AY182" s="11"/>
      <c r="AZ182" s="11"/>
      <c r="BA182" s="11"/>
      <c r="BB182" s="11"/>
      <c r="BC182" s="11"/>
      <c r="BD182" s="11"/>
      <c r="BE182" s="11"/>
      <c r="BF182" s="11"/>
      <c r="BG182" s="11"/>
      <c r="BH182" s="11"/>
      <c r="BI182" s="11"/>
      <c r="BK182" s="11"/>
      <c r="BL182" s="11"/>
      <c r="BM182" s="11"/>
      <c r="BN182" s="11"/>
      <c r="BO182" s="11"/>
      <c r="BP182" s="11"/>
      <c r="BQ182" s="11"/>
      <c r="BR182" s="11"/>
      <c r="BS182" s="11"/>
      <c r="BT182" s="11"/>
      <c r="BU182" s="11"/>
      <c r="BV182" s="11"/>
      <c r="BW182" s="79"/>
      <c r="BX182" s="79"/>
      <c r="BY182" s="79"/>
      <c r="BZ182" s="79"/>
      <c r="CA182" s="79"/>
      <c r="CB182" s="79"/>
      <c r="CC182" s="79"/>
    </row>
    <row r="183" spans="2:81" x14ac:dyDescent="0.25">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c r="AR183" s="11"/>
      <c r="AS183" s="11"/>
      <c r="AT183" s="11"/>
      <c r="AU183" s="11"/>
      <c r="AV183" s="11"/>
      <c r="AW183" s="11"/>
      <c r="AX183" s="11"/>
      <c r="AY183" s="11"/>
      <c r="AZ183" s="11"/>
      <c r="BA183" s="11"/>
      <c r="BB183" s="11"/>
      <c r="BC183" s="11"/>
      <c r="BD183" s="11"/>
      <c r="BE183" s="11"/>
      <c r="BF183" s="11"/>
      <c r="BG183" s="11"/>
      <c r="BH183" s="11"/>
      <c r="BI183" s="11"/>
      <c r="BK183" s="11"/>
      <c r="BL183" s="11"/>
      <c r="BM183" s="11"/>
      <c r="BN183" s="11"/>
      <c r="BO183" s="11"/>
      <c r="BP183" s="11"/>
      <c r="BQ183" s="11"/>
      <c r="BR183" s="11"/>
      <c r="BS183" s="11"/>
      <c r="BT183" s="11"/>
      <c r="BU183" s="11"/>
      <c r="BV183" s="11"/>
      <c r="BW183" s="79"/>
      <c r="BX183" s="79"/>
      <c r="BY183" s="79"/>
      <c r="BZ183" s="79"/>
      <c r="CA183" s="79"/>
      <c r="CB183" s="79"/>
      <c r="CC183" s="79"/>
    </row>
    <row r="184" spans="2:81" x14ac:dyDescent="0.25">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c r="AR184" s="11"/>
      <c r="AS184" s="11"/>
      <c r="AT184" s="11"/>
      <c r="AU184" s="11"/>
      <c r="AV184" s="11"/>
      <c r="AW184" s="11"/>
      <c r="AX184" s="11"/>
      <c r="AY184" s="11"/>
      <c r="AZ184" s="11"/>
      <c r="BA184" s="11"/>
      <c r="BB184" s="11"/>
      <c r="BC184" s="11"/>
      <c r="BD184" s="11"/>
      <c r="BE184" s="11"/>
      <c r="BF184" s="11"/>
      <c r="BG184" s="11"/>
      <c r="BH184" s="11"/>
      <c r="BI184" s="11"/>
      <c r="BK184" s="11"/>
      <c r="BL184" s="11"/>
      <c r="BM184" s="11"/>
      <c r="BN184" s="11"/>
      <c r="BO184" s="11"/>
      <c r="BP184" s="11"/>
      <c r="BQ184" s="11"/>
      <c r="BR184" s="11"/>
      <c r="BS184" s="11"/>
      <c r="BT184" s="11"/>
      <c r="BU184" s="11"/>
      <c r="BV184" s="11"/>
      <c r="BW184" s="79"/>
      <c r="BX184" s="79"/>
      <c r="BY184" s="79"/>
      <c r="BZ184" s="79"/>
      <c r="CA184" s="79"/>
      <c r="CB184" s="79"/>
      <c r="CC184" s="79"/>
    </row>
    <row r="185" spans="2:81" x14ac:dyDescent="0.25">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c r="AR185" s="11"/>
      <c r="AS185" s="11"/>
      <c r="AT185" s="11"/>
      <c r="AU185" s="11"/>
      <c r="AV185" s="11"/>
      <c r="AW185" s="11"/>
      <c r="AX185" s="11"/>
      <c r="AY185" s="11"/>
      <c r="AZ185" s="11"/>
      <c r="BA185" s="11"/>
      <c r="BB185" s="11"/>
      <c r="BC185" s="11"/>
      <c r="BD185" s="11"/>
      <c r="BE185" s="11"/>
      <c r="BF185" s="11"/>
      <c r="BG185" s="11"/>
      <c r="BH185" s="11"/>
      <c r="BI185" s="11"/>
      <c r="BK185" s="11"/>
      <c r="BL185" s="11"/>
      <c r="BM185" s="11"/>
      <c r="BN185" s="11"/>
      <c r="BO185" s="11"/>
      <c r="BP185" s="11"/>
      <c r="BQ185" s="11"/>
      <c r="BR185" s="11"/>
      <c r="BS185" s="11"/>
      <c r="BT185" s="11"/>
      <c r="BU185" s="11"/>
      <c r="BV185" s="11"/>
      <c r="BW185" s="79"/>
      <c r="BX185" s="79"/>
      <c r="BY185" s="79"/>
      <c r="BZ185" s="79"/>
      <c r="CA185" s="79"/>
      <c r="CB185" s="79"/>
      <c r="CC185" s="79"/>
    </row>
    <row r="186" spans="2:81" x14ac:dyDescent="0.25">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c r="AR186" s="11"/>
      <c r="AS186" s="11"/>
      <c r="AT186" s="11"/>
      <c r="AU186" s="11"/>
      <c r="AV186" s="11"/>
      <c r="AW186" s="11"/>
      <c r="AX186" s="11"/>
      <c r="AY186" s="11"/>
      <c r="AZ186" s="11"/>
      <c r="BA186" s="11"/>
      <c r="BB186" s="11"/>
      <c r="BC186" s="11"/>
      <c r="BD186" s="11"/>
      <c r="BE186" s="11"/>
      <c r="BF186" s="11"/>
      <c r="BG186" s="11"/>
      <c r="BH186" s="11"/>
      <c r="BI186" s="11"/>
      <c r="BK186" s="11"/>
      <c r="BL186" s="11"/>
      <c r="BM186" s="11"/>
      <c r="BN186" s="11"/>
      <c r="BO186" s="11"/>
      <c r="BP186" s="11"/>
      <c r="BQ186" s="11"/>
      <c r="BR186" s="11"/>
      <c r="BS186" s="11"/>
      <c r="BT186" s="11"/>
      <c r="BU186" s="11"/>
      <c r="BV186" s="11"/>
      <c r="BW186" s="79"/>
      <c r="BX186" s="79"/>
      <c r="BY186" s="79"/>
      <c r="BZ186" s="79"/>
      <c r="CA186" s="79"/>
      <c r="CB186" s="79"/>
      <c r="CC186" s="79"/>
    </row>
    <row r="187" spans="2:81" x14ac:dyDescent="0.25">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c r="AR187" s="11"/>
      <c r="AS187" s="11"/>
      <c r="AT187" s="11"/>
      <c r="AU187" s="11"/>
      <c r="AV187" s="11"/>
      <c r="AW187" s="11"/>
      <c r="AX187" s="11"/>
      <c r="AY187" s="11"/>
      <c r="AZ187" s="11"/>
      <c r="BA187" s="11"/>
      <c r="BB187" s="11"/>
      <c r="BC187" s="11"/>
      <c r="BD187" s="11"/>
      <c r="BE187" s="11"/>
      <c r="BF187" s="11"/>
      <c r="BG187" s="11"/>
      <c r="BH187" s="11"/>
      <c r="BI187" s="11"/>
      <c r="BK187" s="11"/>
      <c r="BL187" s="11"/>
      <c r="BM187" s="11"/>
      <c r="BN187" s="11"/>
      <c r="BO187" s="11"/>
      <c r="BP187" s="11"/>
      <c r="BQ187" s="11"/>
      <c r="BR187" s="11"/>
      <c r="BS187" s="11"/>
      <c r="BT187" s="11"/>
      <c r="BU187" s="11"/>
      <c r="BV187" s="11"/>
      <c r="BW187" s="79"/>
      <c r="BX187" s="79"/>
      <c r="BY187" s="79"/>
      <c r="BZ187" s="79"/>
      <c r="CA187" s="79"/>
      <c r="CB187" s="79"/>
      <c r="CC187" s="79"/>
    </row>
    <row r="188" spans="2:81" x14ac:dyDescent="0.25">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c r="AR188" s="11"/>
      <c r="AS188" s="11"/>
      <c r="AT188" s="11"/>
      <c r="AU188" s="11"/>
      <c r="AV188" s="11"/>
      <c r="AW188" s="11"/>
      <c r="AX188" s="11"/>
      <c r="AY188" s="11"/>
      <c r="AZ188" s="11"/>
      <c r="BA188" s="11"/>
      <c r="BB188" s="11"/>
      <c r="BC188" s="11"/>
      <c r="BD188" s="11"/>
      <c r="BE188" s="11"/>
      <c r="BF188" s="11"/>
      <c r="BG188" s="11"/>
      <c r="BH188" s="11"/>
      <c r="BI188" s="11"/>
      <c r="BK188" s="11"/>
      <c r="BL188" s="11"/>
      <c r="BM188" s="11"/>
      <c r="BN188" s="11"/>
      <c r="BO188" s="11"/>
      <c r="BP188" s="11"/>
      <c r="BQ188" s="11"/>
      <c r="BR188" s="11"/>
      <c r="BS188" s="11"/>
      <c r="BT188" s="11"/>
      <c r="BU188" s="11"/>
      <c r="BV188" s="11"/>
      <c r="BW188" s="79"/>
      <c r="BX188" s="79"/>
      <c r="BY188" s="79"/>
      <c r="BZ188" s="79"/>
      <c r="CA188" s="79"/>
      <c r="CB188" s="79"/>
      <c r="CC188" s="79"/>
    </row>
    <row r="189" spans="2:81" x14ac:dyDescent="0.25">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c r="AR189" s="11"/>
      <c r="AS189" s="11"/>
      <c r="AT189" s="11"/>
      <c r="AU189" s="11"/>
      <c r="AV189" s="11"/>
      <c r="AW189" s="11"/>
      <c r="AX189" s="11"/>
      <c r="AY189" s="11"/>
      <c r="AZ189" s="11"/>
      <c r="BA189" s="11"/>
      <c r="BB189" s="11"/>
      <c r="BC189" s="11"/>
      <c r="BD189" s="11"/>
      <c r="BE189" s="11"/>
      <c r="BF189" s="11"/>
      <c r="BG189" s="11"/>
      <c r="BH189" s="11"/>
      <c r="BI189" s="11"/>
      <c r="BK189" s="11"/>
      <c r="BL189" s="11"/>
      <c r="BM189" s="11"/>
      <c r="BN189" s="11"/>
      <c r="BO189" s="11"/>
      <c r="BP189" s="11"/>
      <c r="BQ189" s="11"/>
      <c r="BR189" s="11"/>
      <c r="BS189" s="11"/>
      <c r="BT189" s="11"/>
      <c r="BU189" s="11"/>
      <c r="BV189" s="11"/>
      <c r="BW189" s="79"/>
      <c r="BX189" s="79"/>
      <c r="BY189" s="79"/>
      <c r="BZ189" s="79"/>
      <c r="CA189" s="79"/>
      <c r="CB189" s="79"/>
      <c r="CC189" s="79"/>
    </row>
    <row r="190" spans="2:81" x14ac:dyDescent="0.25">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c r="AR190" s="11"/>
      <c r="AS190" s="11"/>
      <c r="AT190" s="11"/>
      <c r="AU190" s="11"/>
      <c r="AV190" s="11"/>
      <c r="AW190" s="11"/>
      <c r="AX190" s="11"/>
      <c r="AY190" s="11"/>
      <c r="AZ190" s="11"/>
      <c r="BA190" s="11"/>
      <c r="BB190" s="11"/>
      <c r="BC190" s="11"/>
      <c r="BD190" s="11"/>
      <c r="BE190" s="11"/>
      <c r="BF190" s="11"/>
      <c r="BG190" s="11"/>
      <c r="BH190" s="11"/>
      <c r="BI190" s="11"/>
      <c r="BK190" s="11"/>
      <c r="BL190" s="11"/>
      <c r="BM190" s="11"/>
      <c r="BN190" s="11"/>
      <c r="BO190" s="11"/>
      <c r="BP190" s="11"/>
      <c r="BQ190" s="11"/>
      <c r="BR190" s="11"/>
      <c r="BS190" s="11"/>
      <c r="BT190" s="11"/>
      <c r="BU190" s="11"/>
      <c r="BV190" s="11"/>
      <c r="BW190" s="79"/>
      <c r="BX190" s="79"/>
      <c r="BY190" s="79"/>
      <c r="BZ190" s="79"/>
      <c r="CA190" s="79"/>
      <c r="CB190" s="79"/>
      <c r="CC190" s="79"/>
    </row>
    <row r="191" spans="2:81" x14ac:dyDescent="0.25">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R191" s="11"/>
      <c r="AS191" s="11"/>
      <c r="AT191" s="11"/>
      <c r="AU191" s="11"/>
      <c r="AV191" s="11"/>
      <c r="AW191" s="11"/>
      <c r="AX191" s="11"/>
      <c r="AY191" s="11"/>
      <c r="AZ191" s="11"/>
      <c r="BA191" s="11"/>
      <c r="BB191" s="11"/>
      <c r="BC191" s="11"/>
      <c r="BD191" s="11"/>
      <c r="BE191" s="11"/>
      <c r="BF191" s="11"/>
      <c r="BG191" s="11"/>
      <c r="BH191" s="11"/>
      <c r="BI191" s="11"/>
      <c r="BK191" s="11"/>
      <c r="BL191" s="11"/>
      <c r="BM191" s="11"/>
      <c r="BN191" s="11"/>
      <c r="BO191" s="11"/>
      <c r="BP191" s="11"/>
      <c r="BQ191" s="11"/>
      <c r="BR191" s="11"/>
      <c r="BS191" s="11"/>
      <c r="BT191" s="11"/>
      <c r="BU191" s="11"/>
      <c r="BV191" s="11"/>
      <c r="BW191" s="79"/>
      <c r="BX191" s="79"/>
      <c r="BY191" s="79"/>
      <c r="BZ191" s="79"/>
      <c r="CA191" s="79"/>
      <c r="CB191" s="79"/>
      <c r="CC191" s="79"/>
    </row>
    <row r="192" spans="2:81" x14ac:dyDescent="0.25">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c r="AR192" s="11"/>
      <c r="AS192" s="11"/>
      <c r="AT192" s="11"/>
      <c r="AU192" s="11"/>
      <c r="AV192" s="11"/>
      <c r="AW192" s="11"/>
      <c r="AX192" s="11"/>
      <c r="AY192" s="11"/>
      <c r="AZ192" s="11"/>
      <c r="BA192" s="11"/>
      <c r="BB192" s="11"/>
      <c r="BC192" s="11"/>
      <c r="BD192" s="11"/>
      <c r="BE192" s="11"/>
      <c r="BF192" s="11"/>
      <c r="BG192" s="11"/>
      <c r="BH192" s="11"/>
      <c r="BI192" s="11"/>
      <c r="BK192" s="11"/>
      <c r="BL192" s="11"/>
      <c r="BM192" s="11"/>
      <c r="BN192" s="11"/>
      <c r="BO192" s="11"/>
      <c r="BP192" s="11"/>
      <c r="BQ192" s="11"/>
      <c r="BR192" s="11"/>
      <c r="BS192" s="11"/>
      <c r="BT192" s="11"/>
      <c r="BU192" s="11"/>
      <c r="BV192" s="11"/>
      <c r="BW192" s="79"/>
      <c r="BX192" s="79"/>
      <c r="BY192" s="79"/>
      <c r="BZ192" s="79"/>
      <c r="CA192" s="79"/>
      <c r="CB192" s="79"/>
      <c r="CC192" s="79"/>
    </row>
    <row r="193" spans="2:81" x14ac:dyDescent="0.25">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R193" s="11"/>
      <c r="AS193" s="11"/>
      <c r="AT193" s="11"/>
      <c r="AU193" s="11"/>
      <c r="AV193" s="11"/>
      <c r="AW193" s="11"/>
      <c r="AX193" s="11"/>
      <c r="AY193" s="11"/>
      <c r="AZ193" s="11"/>
      <c r="BA193" s="11"/>
      <c r="BB193" s="11"/>
      <c r="BC193" s="11"/>
      <c r="BD193" s="11"/>
      <c r="BE193" s="11"/>
      <c r="BF193" s="11"/>
      <c r="BG193" s="11"/>
      <c r="BH193" s="11"/>
      <c r="BI193" s="11"/>
      <c r="BK193" s="11"/>
      <c r="BL193" s="11"/>
      <c r="BM193" s="11"/>
      <c r="BN193" s="11"/>
      <c r="BO193" s="11"/>
      <c r="BP193" s="11"/>
      <c r="BQ193" s="11"/>
      <c r="BR193" s="11"/>
      <c r="BS193" s="11"/>
      <c r="BT193" s="11"/>
      <c r="BU193" s="11"/>
      <c r="BV193" s="11"/>
      <c r="BW193" s="79"/>
      <c r="BX193" s="79"/>
      <c r="BY193" s="79"/>
      <c r="BZ193" s="79"/>
      <c r="CA193" s="79"/>
      <c r="CB193" s="79"/>
      <c r="CC193" s="79"/>
    </row>
    <row r="194" spans="2:81" x14ac:dyDescent="0.25">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R194" s="11"/>
      <c r="AS194" s="11"/>
      <c r="AT194" s="11"/>
      <c r="AU194" s="11"/>
      <c r="AV194" s="11"/>
      <c r="AW194" s="11"/>
      <c r="AX194" s="11"/>
      <c r="AY194" s="11"/>
      <c r="AZ194" s="11"/>
      <c r="BA194" s="11"/>
      <c r="BB194" s="11"/>
      <c r="BC194" s="11"/>
      <c r="BD194" s="11"/>
      <c r="BE194" s="11"/>
      <c r="BF194" s="11"/>
      <c r="BG194" s="11"/>
      <c r="BH194" s="11"/>
      <c r="BI194" s="11"/>
      <c r="BK194" s="11"/>
      <c r="BL194" s="11"/>
      <c r="BM194" s="11"/>
      <c r="BN194" s="11"/>
      <c r="BO194" s="11"/>
      <c r="BP194" s="11"/>
      <c r="BQ194" s="11"/>
      <c r="BR194" s="11"/>
      <c r="BS194" s="11"/>
      <c r="BT194" s="11"/>
      <c r="BU194" s="11"/>
      <c r="BV194" s="11"/>
      <c r="BW194" s="79"/>
      <c r="BX194" s="79"/>
      <c r="BY194" s="79"/>
      <c r="BZ194" s="79"/>
      <c r="CA194" s="79"/>
      <c r="CB194" s="79"/>
      <c r="CC194" s="79"/>
    </row>
    <row r="195" spans="2:81" x14ac:dyDescent="0.25">
      <c r="BW195" s="79"/>
      <c r="BX195" s="79"/>
      <c r="BY195" s="79"/>
      <c r="BZ195" s="79"/>
      <c r="CA195" s="79"/>
      <c r="CB195" s="79"/>
      <c r="CC195" s="79"/>
    </row>
    <row r="196" spans="2:81" x14ac:dyDescent="0.25">
      <c r="BW196" s="79"/>
      <c r="BX196" s="79"/>
      <c r="BY196" s="79"/>
      <c r="BZ196" s="79"/>
      <c r="CA196" s="79"/>
      <c r="CB196" s="79"/>
      <c r="CC196" s="79"/>
    </row>
    <row r="197" spans="2:81" x14ac:dyDescent="0.25">
      <c r="BW197" s="79"/>
      <c r="BX197" s="79"/>
      <c r="BY197" s="79"/>
      <c r="BZ197" s="79"/>
      <c r="CA197" s="79"/>
      <c r="CB197" s="79"/>
      <c r="CC197" s="79"/>
    </row>
    <row r="198" spans="2:81" x14ac:dyDescent="0.25">
      <c r="BW198" s="79"/>
      <c r="BX198" s="79"/>
      <c r="BY198" s="79"/>
      <c r="BZ198" s="79"/>
      <c r="CA198" s="79"/>
      <c r="CB198" s="79"/>
      <c r="CC198" s="79"/>
    </row>
    <row r="199" spans="2:81" x14ac:dyDescent="0.25">
      <c r="BW199" s="79"/>
      <c r="BX199" s="79"/>
      <c r="BY199" s="79"/>
      <c r="BZ199" s="79"/>
      <c r="CA199" s="79"/>
      <c r="CB199" s="79"/>
      <c r="CC199" s="79"/>
    </row>
    <row r="200" spans="2:81" x14ac:dyDescent="0.25">
      <c r="BW200" s="79"/>
      <c r="BX200" s="79"/>
      <c r="BY200" s="79"/>
      <c r="BZ200" s="79"/>
      <c r="CA200" s="79"/>
      <c r="CB200" s="79"/>
      <c r="CC200" s="79"/>
    </row>
    <row r="201" spans="2:81" x14ac:dyDescent="0.25">
      <c r="BW201" s="79"/>
      <c r="BX201" s="79"/>
      <c r="BY201" s="79"/>
      <c r="BZ201" s="79"/>
      <c r="CA201" s="79"/>
      <c r="CB201" s="79"/>
      <c r="CC201" s="79"/>
    </row>
    <row r="202" spans="2:81" x14ac:dyDescent="0.25">
      <c r="BW202" s="79"/>
      <c r="BX202" s="79"/>
      <c r="BY202" s="79"/>
      <c r="BZ202" s="79"/>
      <c r="CA202" s="79"/>
      <c r="CB202" s="79"/>
      <c r="CC202" s="79"/>
    </row>
    <row r="203" spans="2:81" x14ac:dyDescent="0.25">
      <c r="BW203" s="79"/>
      <c r="BX203" s="79"/>
      <c r="BY203" s="79"/>
      <c r="BZ203" s="79"/>
      <c r="CA203" s="79"/>
      <c r="CB203" s="79"/>
      <c r="CC203" s="79"/>
    </row>
    <row r="204" spans="2:81" x14ac:dyDescent="0.25">
      <c r="BW204" s="79"/>
      <c r="BX204" s="79"/>
      <c r="BY204" s="79"/>
      <c r="BZ204" s="79"/>
      <c r="CA204" s="79"/>
      <c r="CB204" s="79"/>
      <c r="CC204" s="79"/>
    </row>
    <row r="205" spans="2:81" x14ac:dyDescent="0.25">
      <c r="BW205" s="79"/>
      <c r="BX205" s="79"/>
      <c r="BY205" s="79"/>
      <c r="BZ205" s="79"/>
      <c r="CA205" s="79"/>
      <c r="CB205" s="79"/>
      <c r="CC205" s="79"/>
    </row>
    <row r="206" spans="2:81" x14ac:dyDescent="0.25">
      <c r="BW206" s="79"/>
      <c r="BX206" s="79"/>
      <c r="BY206" s="79"/>
      <c r="BZ206" s="79"/>
      <c r="CA206" s="79"/>
      <c r="CB206" s="79"/>
      <c r="CC206" s="79"/>
    </row>
    <row r="207" spans="2:81" x14ac:dyDescent="0.25">
      <c r="BW207" s="79"/>
      <c r="BX207" s="79"/>
      <c r="BY207" s="79"/>
      <c r="BZ207" s="79"/>
      <c r="CA207" s="79"/>
      <c r="CB207" s="79"/>
      <c r="CC207" s="79"/>
    </row>
    <row r="208" spans="2:81" x14ac:dyDescent="0.25">
      <c r="BW208" s="79"/>
      <c r="BX208" s="79"/>
      <c r="BY208" s="79"/>
      <c r="BZ208" s="79"/>
      <c r="CA208" s="79"/>
      <c r="CB208" s="79"/>
      <c r="CC208" s="79"/>
    </row>
    <row r="209" spans="75:81" x14ac:dyDescent="0.25">
      <c r="BW209" s="79"/>
      <c r="BX209" s="79"/>
      <c r="BY209" s="79"/>
      <c r="BZ209" s="79"/>
      <c r="CA209" s="79"/>
      <c r="CB209" s="79"/>
      <c r="CC209" s="79"/>
    </row>
    <row r="210" spans="75:81" x14ac:dyDescent="0.25">
      <c r="BW210" s="79"/>
      <c r="BX210" s="79"/>
      <c r="BY210" s="79"/>
      <c r="BZ210" s="79"/>
      <c r="CA210" s="79"/>
      <c r="CB210" s="79"/>
      <c r="CC210" s="79"/>
    </row>
    <row r="211" spans="75:81" x14ac:dyDescent="0.25">
      <c r="BW211" s="79"/>
      <c r="BX211" s="79"/>
      <c r="BY211" s="79"/>
      <c r="BZ211" s="79"/>
      <c r="CA211" s="79"/>
      <c r="CB211" s="79"/>
      <c r="CC211" s="79"/>
    </row>
    <row r="212" spans="75:81" x14ac:dyDescent="0.25">
      <c r="BW212" s="79"/>
      <c r="BX212" s="79"/>
      <c r="BY212" s="79"/>
      <c r="BZ212" s="79"/>
      <c r="CA212" s="79"/>
      <c r="CB212" s="79"/>
      <c r="CC212" s="79"/>
    </row>
    <row r="213" spans="75:81" x14ac:dyDescent="0.25">
      <c r="BW213" s="79"/>
      <c r="BX213" s="79"/>
      <c r="BY213" s="79"/>
      <c r="BZ213" s="79"/>
      <c r="CA213" s="79"/>
      <c r="CB213" s="79"/>
      <c r="CC213" s="79"/>
    </row>
    <row r="214" spans="75:81" x14ac:dyDescent="0.25">
      <c r="BW214" s="79"/>
      <c r="BX214" s="79"/>
      <c r="BY214" s="79"/>
      <c r="BZ214" s="79"/>
      <c r="CA214" s="79"/>
      <c r="CB214" s="79"/>
      <c r="CC214" s="79"/>
    </row>
    <row r="215" spans="75:81" x14ac:dyDescent="0.25">
      <c r="BW215" s="79"/>
      <c r="BX215" s="79"/>
      <c r="BY215" s="79"/>
      <c r="BZ215" s="79"/>
      <c r="CA215" s="79"/>
      <c r="CB215" s="79"/>
      <c r="CC215" s="79"/>
    </row>
    <row r="216" spans="75:81" x14ac:dyDescent="0.25">
      <c r="BW216" s="79"/>
      <c r="BX216" s="79"/>
      <c r="BY216" s="79"/>
      <c r="BZ216" s="79"/>
      <c r="CA216" s="79"/>
      <c r="CB216" s="79"/>
      <c r="CC216" s="79"/>
    </row>
    <row r="217" spans="75:81" x14ac:dyDescent="0.25">
      <c r="BW217" s="79"/>
      <c r="BX217" s="79"/>
      <c r="BY217" s="79"/>
      <c r="BZ217" s="79"/>
      <c r="CA217" s="79"/>
      <c r="CB217" s="79"/>
      <c r="CC217" s="79"/>
    </row>
    <row r="218" spans="75:81" x14ac:dyDescent="0.25">
      <c r="BW218" s="79"/>
      <c r="BX218" s="79"/>
      <c r="BY218" s="79"/>
      <c r="BZ218" s="79"/>
      <c r="CA218" s="79"/>
      <c r="CB218" s="79"/>
      <c r="CC218" s="79"/>
    </row>
    <row r="219" spans="75:81" x14ac:dyDescent="0.25">
      <c r="BW219" s="79"/>
      <c r="BX219" s="79"/>
      <c r="BY219" s="79"/>
      <c r="BZ219" s="79"/>
      <c r="CA219" s="79"/>
      <c r="CB219" s="79"/>
      <c r="CC219" s="79"/>
    </row>
    <row r="220" spans="75:81" x14ac:dyDescent="0.25">
      <c r="BW220" s="79"/>
      <c r="BX220" s="79"/>
      <c r="BY220" s="79"/>
      <c r="BZ220" s="79"/>
      <c r="CA220" s="79"/>
      <c r="CB220" s="79"/>
      <c r="CC220" s="79"/>
    </row>
    <row r="221" spans="75:81" x14ac:dyDescent="0.25">
      <c r="BW221" s="79"/>
      <c r="BX221" s="79"/>
      <c r="BY221" s="79"/>
      <c r="BZ221" s="79"/>
      <c r="CA221" s="79"/>
      <c r="CB221" s="79"/>
      <c r="CC221" s="79"/>
    </row>
    <row r="222" spans="75:81" x14ac:dyDescent="0.25">
      <c r="BW222" s="79"/>
      <c r="BX222" s="79"/>
      <c r="BY222" s="79"/>
      <c r="BZ222" s="79"/>
      <c r="CA222" s="79"/>
      <c r="CB222" s="79"/>
      <c r="CC222" s="79"/>
    </row>
    <row r="223" spans="75:81" x14ac:dyDescent="0.25">
      <c r="BW223" s="79"/>
      <c r="BX223" s="79"/>
      <c r="BY223" s="79"/>
      <c r="BZ223" s="79"/>
      <c r="CA223" s="79"/>
      <c r="CB223" s="79"/>
      <c r="CC223" s="79"/>
    </row>
    <row r="224" spans="75:81" x14ac:dyDescent="0.25">
      <c r="BW224" s="79"/>
      <c r="BX224" s="79"/>
      <c r="BY224" s="79"/>
      <c r="BZ224" s="79"/>
      <c r="CA224" s="79"/>
      <c r="CB224" s="79"/>
      <c r="CC224" s="79"/>
    </row>
    <row r="225" spans="75:81" x14ac:dyDescent="0.25">
      <c r="BW225" s="79"/>
      <c r="BX225" s="79"/>
      <c r="BY225" s="79"/>
      <c r="BZ225" s="79"/>
      <c r="CA225" s="79"/>
      <c r="CB225" s="79"/>
      <c r="CC225" s="79"/>
    </row>
  </sheetData>
  <mergeCells count="9">
    <mergeCell ref="J6:K6"/>
    <mergeCell ref="J7:K7"/>
    <mergeCell ref="J8:K8"/>
    <mergeCell ref="F6:G6"/>
    <mergeCell ref="F7:G7"/>
    <mergeCell ref="F8:G8"/>
    <mergeCell ref="H6:I6"/>
    <mergeCell ref="H7:I7"/>
    <mergeCell ref="H8:I8"/>
  </mergeCells>
  <phoneticPr fontId="0" type="noConversion"/>
  <pageMargins left="0.78740157480314965" right="0.59055118110236227" top="0.98425196850393704" bottom="0.78740157480314965" header="0.51181102362204722" footer="0.51181102362204722"/>
  <pageSetup paperSize="9" orientation="landscape" horizontalDpi="300" verticalDpi="300" r:id="rId1"/>
  <headerFooter alignWithMargins="0">
    <oddHeader>&amp;CKosten absolut</oddHeader>
    <oddFoote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V240"/>
  <sheetViews>
    <sheetView topLeftCell="F1" workbookViewId="0">
      <selection activeCell="S53" sqref="S53"/>
    </sheetView>
  </sheetViews>
  <sheetFormatPr baseColWidth="10" defaultRowHeight="13.2" x14ac:dyDescent="0.25"/>
  <cols>
    <col min="1" max="1" width="9.33203125" customWidth="1"/>
    <col min="2" max="2" width="9.44140625" style="73" customWidth="1"/>
    <col min="3" max="3" width="4" customWidth="1"/>
    <col min="4" max="4" width="9.44140625" style="73" customWidth="1"/>
    <col min="5" max="5" width="3.44140625" customWidth="1"/>
    <col min="6" max="6" width="9.44140625" style="73" customWidth="1"/>
    <col min="7" max="7" width="3.44140625" customWidth="1"/>
    <col min="8" max="8" width="10" style="73" customWidth="1"/>
    <col min="9" max="9" width="4" customWidth="1"/>
    <col min="10" max="10" width="9.88671875" style="73" customWidth="1"/>
    <col min="11" max="11" width="4" customWidth="1"/>
    <col min="12" max="12" width="7.44140625" style="73" customWidth="1"/>
    <col min="13" max="13" width="3.5546875" customWidth="1"/>
    <col min="14" max="14" width="7.44140625" style="73" customWidth="1"/>
    <col min="15" max="15" width="3.5546875" customWidth="1"/>
    <col min="16" max="16" width="7.44140625" style="73" customWidth="1"/>
    <col min="17" max="17" width="3.5546875" customWidth="1"/>
    <col min="18" max="18" width="7.44140625" style="73" customWidth="1"/>
    <col min="19" max="19" width="3.5546875" customWidth="1"/>
    <col min="20" max="20" width="7.44140625" style="73" customWidth="1"/>
    <col min="21" max="21" width="3.5546875" customWidth="1"/>
    <col min="22" max="22" width="11.44140625" style="28" customWidth="1"/>
    <col min="23" max="23" width="7.44140625" style="73" customWidth="1"/>
    <col min="24" max="24" width="4.109375" customWidth="1"/>
    <col min="25" max="25" width="7.44140625" style="73" customWidth="1"/>
    <col min="26" max="26" width="4.109375" customWidth="1"/>
    <col min="27" max="27" width="7.44140625" style="73" customWidth="1"/>
    <col min="28" max="28" width="4.109375" customWidth="1"/>
    <col min="29" max="29" width="7.44140625" style="73" customWidth="1"/>
    <col min="30" max="30" width="4.109375" customWidth="1"/>
    <col min="31" max="31" width="7.44140625" style="73" customWidth="1"/>
    <col min="32" max="32" width="4.109375" customWidth="1"/>
    <col min="33" max="33" width="7.44140625" style="73" customWidth="1"/>
    <col min="34" max="34" width="4.109375" customWidth="1"/>
    <col min="35" max="35" width="7.44140625" style="73" customWidth="1"/>
    <col min="36" max="36" width="4.109375" customWidth="1"/>
    <col min="37" max="37" width="7.44140625" style="73" customWidth="1"/>
    <col min="38" max="38" width="4.109375" customWidth="1"/>
    <col min="39" max="39" width="7.44140625" style="73" customWidth="1"/>
    <col min="40" max="40" width="4.109375" customWidth="1"/>
    <col min="41" max="41" width="7.44140625" style="73" customWidth="1"/>
    <col min="42" max="42" width="4.109375" customWidth="1"/>
    <col min="43" max="43" width="12" style="28" customWidth="1"/>
    <col min="44" max="44" width="7.44140625" style="73" customWidth="1"/>
    <col min="45" max="45" width="4" customWidth="1"/>
    <col min="46" max="46" width="7.44140625" style="73" customWidth="1"/>
    <col min="47" max="47" width="4" customWidth="1"/>
    <col min="48" max="48" width="7.44140625" style="73" customWidth="1"/>
    <col min="49" max="49" width="4" customWidth="1"/>
    <col min="50" max="50" width="7.44140625" style="73" customWidth="1"/>
    <col min="51" max="51" width="4" customWidth="1"/>
    <col min="52" max="52" width="7.44140625" style="73" customWidth="1"/>
    <col min="53" max="53" width="4" customWidth="1"/>
    <col min="54" max="54" width="7.44140625" style="73" customWidth="1"/>
    <col min="55" max="55" width="4" customWidth="1"/>
    <col min="56" max="56" width="7.44140625" style="73" customWidth="1"/>
    <col min="57" max="57" width="4" customWidth="1"/>
    <col min="58" max="58" width="8.33203125" style="73" customWidth="1"/>
    <col min="59" max="59" width="4.5546875" customWidth="1"/>
    <col min="60" max="60" width="8.33203125" style="73" customWidth="1"/>
    <col min="61" max="61" width="4.5546875" customWidth="1"/>
    <col min="62" max="62" width="8.33203125" style="73" customWidth="1"/>
    <col min="63" max="63" width="4.5546875" customWidth="1"/>
    <col min="64" max="64" width="12.109375" style="28" customWidth="1"/>
    <col min="65" max="65" width="8.33203125" style="73" customWidth="1"/>
    <col min="66" max="66" width="4.5546875" customWidth="1"/>
    <col min="67" max="67" width="8.33203125" style="73" customWidth="1"/>
    <col min="68" max="68" width="4.5546875" customWidth="1"/>
    <col min="69" max="69" width="8.33203125" style="73" customWidth="1"/>
    <col min="70" max="70" width="4.5546875" customWidth="1"/>
    <col min="71" max="71" width="8.33203125" style="73" customWidth="1"/>
    <col min="72" max="72" width="4.5546875" customWidth="1"/>
    <col min="73" max="73" width="8.33203125" style="73" customWidth="1"/>
    <col min="74" max="74" width="4.5546875" customWidth="1"/>
  </cols>
  <sheetData>
    <row r="1" spans="1:74" x14ac:dyDescent="0.25">
      <c r="A1" s="6" t="s">
        <v>186</v>
      </c>
      <c r="B1" s="20"/>
      <c r="C1" s="20"/>
      <c r="D1" s="20"/>
      <c r="E1" s="20"/>
      <c r="F1" s="20"/>
      <c r="G1" s="20"/>
      <c r="H1" s="20"/>
      <c r="I1" s="20"/>
      <c r="J1" s="20"/>
      <c r="K1" s="20"/>
      <c r="L1" s="20"/>
      <c r="M1" s="20"/>
      <c r="N1" s="20"/>
      <c r="O1" s="20"/>
      <c r="P1" s="20"/>
      <c r="Q1" s="20"/>
      <c r="S1" s="20"/>
      <c r="T1" s="20"/>
      <c r="U1" s="7" t="s">
        <v>187</v>
      </c>
      <c r="V1" s="8"/>
      <c r="W1" s="20"/>
      <c r="X1" s="20"/>
      <c r="Y1" s="20"/>
      <c r="Z1" s="20"/>
      <c r="AA1" s="20"/>
      <c r="AB1" s="20"/>
      <c r="AC1" s="20"/>
      <c r="AD1" s="20"/>
      <c r="AE1" s="20"/>
      <c r="AF1" s="20"/>
      <c r="AG1" s="20"/>
      <c r="AH1" s="20"/>
      <c r="AI1" s="20"/>
      <c r="AJ1" s="20"/>
      <c r="AK1" s="20"/>
      <c r="AL1" s="20"/>
      <c r="AM1" s="20"/>
      <c r="AN1" s="20"/>
      <c r="AO1" s="20"/>
      <c r="AP1" s="20"/>
      <c r="AQ1" s="19"/>
      <c r="AR1" s="20"/>
      <c r="AS1" s="20"/>
      <c r="AT1" s="20"/>
      <c r="AU1" s="20"/>
      <c r="AV1" s="20"/>
      <c r="AW1" s="20"/>
      <c r="AX1" s="20"/>
      <c r="AY1" s="20"/>
      <c r="AZ1" s="20"/>
      <c r="BA1" s="20"/>
      <c r="BB1" s="20"/>
      <c r="BC1" s="20"/>
      <c r="BD1" s="20"/>
      <c r="BE1" s="20"/>
      <c r="BF1" s="20"/>
      <c r="BG1" s="7"/>
      <c r="BH1" s="20"/>
      <c r="BI1" s="7"/>
      <c r="BJ1" s="20"/>
      <c r="BK1" s="7"/>
      <c r="BL1" s="19"/>
      <c r="BM1" s="20"/>
      <c r="BN1" s="7"/>
      <c r="BO1" s="20"/>
      <c r="BP1" s="7"/>
      <c r="BQ1" s="20"/>
      <c r="BR1" s="7"/>
      <c r="BS1" s="20"/>
      <c r="BT1" s="7"/>
      <c r="BU1" s="20"/>
      <c r="BV1" s="7"/>
    </row>
    <row r="2" spans="1:74" x14ac:dyDescent="0.25">
      <c r="A2" s="6" t="s">
        <v>179</v>
      </c>
      <c r="B2" s="20"/>
      <c r="C2" s="20"/>
      <c r="D2" s="20"/>
      <c r="E2" s="20"/>
      <c r="F2" s="20"/>
      <c r="G2" s="20"/>
      <c r="H2" s="20"/>
      <c r="I2" s="20"/>
      <c r="J2" s="20"/>
      <c r="K2" s="20"/>
      <c r="L2" s="20"/>
      <c r="M2" s="20"/>
      <c r="N2" s="20"/>
      <c r="O2" s="20"/>
      <c r="P2" s="20"/>
      <c r="Q2" s="20"/>
      <c r="R2" s="20"/>
      <c r="S2" s="20"/>
      <c r="T2" s="20"/>
      <c r="U2" s="20"/>
      <c r="V2" s="19"/>
      <c r="W2" s="20"/>
      <c r="X2" s="20"/>
      <c r="Y2" s="20"/>
      <c r="Z2" s="20"/>
      <c r="AA2" s="20"/>
      <c r="AB2" s="20"/>
      <c r="AC2" s="20"/>
      <c r="AD2" s="20"/>
      <c r="AE2" s="20"/>
      <c r="AF2" s="20"/>
      <c r="AG2" s="20"/>
      <c r="AH2" s="20"/>
      <c r="AI2" s="20"/>
      <c r="AJ2" s="20"/>
      <c r="AK2" s="20"/>
      <c r="AL2" s="20"/>
      <c r="AM2" s="20"/>
      <c r="AN2" s="20"/>
      <c r="AO2" s="20"/>
      <c r="AP2" s="20"/>
      <c r="AQ2" s="19"/>
      <c r="AR2" s="20"/>
      <c r="AS2" s="20"/>
      <c r="AT2" s="20"/>
      <c r="AU2" s="20"/>
      <c r="AV2" s="20"/>
      <c r="AW2" s="20"/>
      <c r="AX2" s="20"/>
      <c r="AY2" s="20"/>
      <c r="AZ2" s="20"/>
      <c r="BA2" s="20"/>
      <c r="BB2" s="20"/>
      <c r="BC2" s="20"/>
      <c r="BD2" s="20"/>
      <c r="BE2" s="20"/>
      <c r="BF2" s="20"/>
      <c r="BG2" s="20"/>
      <c r="BH2" s="20"/>
      <c r="BI2" s="20"/>
      <c r="BJ2" s="20"/>
      <c r="BK2" s="20"/>
      <c r="BL2" s="19"/>
      <c r="BM2" s="20"/>
      <c r="BN2" s="20"/>
      <c r="BO2" s="20"/>
      <c r="BP2" s="20"/>
      <c r="BQ2" s="20"/>
      <c r="BR2" s="20"/>
      <c r="BS2" s="20"/>
      <c r="BT2" s="20"/>
      <c r="BU2" s="20"/>
      <c r="BV2" s="20"/>
    </row>
    <row r="3" spans="1:74" x14ac:dyDescent="0.25">
      <c r="A3" s="6" t="s">
        <v>51</v>
      </c>
      <c r="B3" s="20"/>
      <c r="C3" s="20"/>
      <c r="D3" s="20"/>
      <c r="E3" s="20"/>
      <c r="F3" s="20"/>
      <c r="G3" s="20"/>
      <c r="H3" s="20"/>
      <c r="I3" s="20"/>
      <c r="J3" s="20"/>
      <c r="K3" s="20"/>
      <c r="L3" s="20"/>
      <c r="M3" s="20"/>
      <c r="N3" s="20"/>
      <c r="O3" s="20"/>
      <c r="P3" s="20"/>
      <c r="Q3" s="20"/>
      <c r="R3" s="20"/>
      <c r="S3" s="20"/>
      <c r="T3" s="20"/>
      <c r="U3" s="20"/>
      <c r="V3" s="19"/>
      <c r="W3" s="20"/>
      <c r="X3" s="20"/>
      <c r="Y3" s="20"/>
      <c r="Z3" s="20"/>
      <c r="AA3" s="20"/>
      <c r="AB3" s="20"/>
      <c r="AC3" s="20"/>
      <c r="AD3" s="20"/>
      <c r="AE3" s="20"/>
      <c r="AF3" s="20"/>
      <c r="AG3" s="20"/>
      <c r="AH3" s="20"/>
      <c r="AI3" s="20"/>
      <c r="AJ3" s="20"/>
      <c r="AK3" s="20"/>
      <c r="AL3" s="20"/>
      <c r="AM3" s="20"/>
      <c r="AN3" s="20"/>
      <c r="AO3" s="20"/>
      <c r="AP3" s="20"/>
      <c r="AQ3" s="19"/>
      <c r="AR3" s="20"/>
      <c r="AS3" s="20"/>
      <c r="AT3" s="20"/>
      <c r="AU3" s="20"/>
      <c r="AV3" s="20"/>
      <c r="AW3" s="20"/>
      <c r="AX3" s="20"/>
      <c r="AY3" s="20"/>
      <c r="AZ3" s="20"/>
      <c r="BA3" s="20"/>
      <c r="BB3" s="20"/>
      <c r="BC3" s="20"/>
      <c r="BD3" s="20"/>
      <c r="BE3" s="20"/>
      <c r="BF3" s="20"/>
      <c r="BG3" s="20"/>
      <c r="BH3" s="20"/>
      <c r="BI3" s="20"/>
      <c r="BJ3" s="20"/>
      <c r="BK3" s="20"/>
      <c r="BL3" s="19"/>
      <c r="BM3" s="20"/>
      <c r="BN3" s="20"/>
      <c r="BO3" s="20"/>
      <c r="BP3" s="20"/>
      <c r="BQ3" s="20"/>
      <c r="BR3" s="20"/>
      <c r="BS3" s="20"/>
      <c r="BT3" s="20"/>
      <c r="BU3" s="20"/>
      <c r="BV3" s="20"/>
    </row>
    <row r="4" spans="1:74" x14ac:dyDescent="0.25">
      <c r="A4" s="6" t="s">
        <v>176</v>
      </c>
      <c r="B4" s="20"/>
      <c r="C4" s="20"/>
      <c r="D4" s="20"/>
      <c r="E4" s="20"/>
      <c r="F4" s="103"/>
      <c r="G4" s="20"/>
      <c r="H4" s="20"/>
      <c r="I4" s="20"/>
      <c r="J4" s="20"/>
      <c r="K4" s="20"/>
      <c r="L4" s="103"/>
      <c r="M4" s="20"/>
      <c r="N4" s="20"/>
      <c r="O4" s="20"/>
      <c r="P4" s="20"/>
      <c r="Q4" s="20"/>
      <c r="R4" s="20"/>
      <c r="S4" s="20"/>
      <c r="T4" s="20"/>
      <c r="U4" s="20"/>
      <c r="V4" s="19"/>
      <c r="W4" s="20"/>
      <c r="X4" s="20"/>
      <c r="Y4" s="20"/>
      <c r="Z4" s="20"/>
      <c r="AA4" s="20"/>
      <c r="AB4" s="20"/>
      <c r="AC4" s="20"/>
      <c r="AD4" s="20"/>
      <c r="AE4" s="20"/>
      <c r="AF4" s="20"/>
      <c r="AG4" s="20"/>
      <c r="AH4" s="20"/>
      <c r="AI4" s="20"/>
      <c r="AJ4" s="20"/>
      <c r="AK4" s="20"/>
      <c r="AL4" s="20"/>
      <c r="AM4" s="20"/>
      <c r="AN4" s="20"/>
      <c r="AO4" s="20"/>
      <c r="AP4" s="20"/>
      <c r="AQ4" s="19"/>
      <c r="AR4" s="20"/>
      <c r="AS4" s="20"/>
      <c r="AT4" s="20"/>
      <c r="AU4" s="20"/>
      <c r="AV4" s="20"/>
      <c r="AW4" s="20"/>
      <c r="AX4" s="20"/>
      <c r="AY4" s="20"/>
      <c r="AZ4" s="20"/>
      <c r="BA4" s="20"/>
      <c r="BB4" s="20"/>
      <c r="BC4" s="20"/>
      <c r="BD4" s="20"/>
      <c r="BE4" s="20"/>
      <c r="BF4" s="20"/>
      <c r="BG4" s="20"/>
      <c r="BH4" s="20"/>
      <c r="BI4" s="20"/>
      <c r="BJ4" s="20"/>
      <c r="BK4" s="20"/>
      <c r="BL4" s="19"/>
      <c r="BM4" s="20"/>
      <c r="BN4" s="20"/>
      <c r="BO4" s="20"/>
      <c r="BP4" s="20"/>
      <c r="BQ4" s="20"/>
      <c r="BR4" s="20"/>
      <c r="BS4" s="20"/>
      <c r="BT4" s="20"/>
      <c r="BU4" s="20"/>
      <c r="BV4" s="20"/>
    </row>
    <row r="5" spans="1:74" x14ac:dyDescent="0.25">
      <c r="A5" s="6"/>
      <c r="B5" s="20"/>
      <c r="C5" s="20"/>
      <c r="D5" s="20"/>
      <c r="E5" s="20"/>
      <c r="F5" s="20"/>
      <c r="G5" s="20"/>
      <c r="H5" s="20"/>
      <c r="I5" s="20"/>
      <c r="J5" s="20"/>
      <c r="K5" s="20"/>
      <c r="L5" s="20"/>
      <c r="M5" s="20"/>
      <c r="N5" s="20"/>
      <c r="O5" s="20"/>
      <c r="P5" s="20"/>
      <c r="Q5" s="20"/>
      <c r="R5" s="20"/>
      <c r="S5" s="20"/>
      <c r="T5" s="20"/>
      <c r="U5" s="20"/>
      <c r="V5" s="19"/>
      <c r="W5" s="20"/>
      <c r="X5" s="20"/>
      <c r="Y5" s="20"/>
      <c r="Z5" s="20"/>
      <c r="AA5" s="20"/>
      <c r="AB5" s="20"/>
      <c r="AC5" s="20"/>
      <c r="AD5" s="20"/>
      <c r="AE5" s="20"/>
      <c r="AF5" s="20"/>
      <c r="AG5" s="20"/>
      <c r="AH5" s="20"/>
      <c r="AI5" s="20"/>
      <c r="AJ5" s="20"/>
      <c r="AK5" s="20"/>
      <c r="AL5" s="20"/>
      <c r="AM5" s="20"/>
      <c r="AN5" s="20"/>
      <c r="AO5" s="20"/>
      <c r="AP5" s="20"/>
      <c r="AQ5" s="19"/>
      <c r="AR5" s="20"/>
      <c r="AS5" s="20"/>
      <c r="AT5" s="20"/>
      <c r="AU5" s="20"/>
      <c r="AV5" s="20"/>
      <c r="AW5" s="20"/>
      <c r="AX5" s="20"/>
      <c r="AY5" s="20"/>
      <c r="AZ5" s="20"/>
      <c r="BA5" s="20"/>
      <c r="BB5" s="20"/>
      <c r="BC5" s="20"/>
      <c r="BD5" s="20"/>
      <c r="BE5" s="20"/>
      <c r="BF5" s="20"/>
      <c r="BG5" s="20"/>
      <c r="BH5" s="20"/>
      <c r="BI5" s="20"/>
      <c r="BJ5" s="20"/>
      <c r="BK5" s="20"/>
      <c r="BL5" s="19"/>
      <c r="BM5" s="20"/>
      <c r="BN5" s="20"/>
      <c r="BO5" s="20"/>
      <c r="BP5" s="20"/>
      <c r="BQ5" s="20"/>
      <c r="BR5" s="20"/>
      <c r="BS5" s="20"/>
      <c r="BT5" s="20"/>
      <c r="BU5" s="20"/>
      <c r="BV5" s="20"/>
    </row>
    <row r="6" spans="1:74" s="6" customFormat="1" x14ac:dyDescent="0.25">
      <c r="A6" s="6" t="s">
        <v>2</v>
      </c>
      <c r="B6" s="156" t="s">
        <v>3</v>
      </c>
      <c r="C6" s="156"/>
      <c r="D6" s="156" t="s">
        <v>4</v>
      </c>
      <c r="E6" s="156"/>
      <c r="F6" s="156" t="s">
        <v>91</v>
      </c>
      <c r="G6" s="156"/>
      <c r="H6" s="156" t="s">
        <v>5</v>
      </c>
      <c r="I6" s="156"/>
      <c r="J6" s="156" t="s">
        <v>5</v>
      </c>
      <c r="K6" s="156"/>
      <c r="L6" s="156" t="s">
        <v>109</v>
      </c>
      <c r="M6" s="156"/>
      <c r="N6" s="156" t="s">
        <v>110</v>
      </c>
      <c r="O6" s="156"/>
      <c r="P6" s="156" t="s">
        <v>111</v>
      </c>
      <c r="Q6" s="156"/>
      <c r="R6" s="156" t="s">
        <v>112</v>
      </c>
      <c r="S6" s="156"/>
      <c r="T6" s="156" t="s">
        <v>113</v>
      </c>
      <c r="U6" s="156"/>
      <c r="V6" s="24" t="s">
        <v>2</v>
      </c>
      <c r="W6" s="156" t="s">
        <v>114</v>
      </c>
      <c r="X6" s="156"/>
      <c r="Y6" s="156" t="s">
        <v>115</v>
      </c>
      <c r="Z6" s="156"/>
      <c r="AA6" s="156" t="s">
        <v>116</v>
      </c>
      <c r="AB6" s="156"/>
      <c r="AC6" s="156" t="s">
        <v>117</v>
      </c>
      <c r="AD6" s="156"/>
      <c r="AE6" s="156" t="s">
        <v>118</v>
      </c>
      <c r="AF6" s="156"/>
      <c r="AG6" s="156" t="s">
        <v>119</v>
      </c>
      <c r="AH6" s="156"/>
      <c r="AI6" s="156" t="s">
        <v>120</v>
      </c>
      <c r="AJ6" s="156"/>
      <c r="AK6" s="156" t="s">
        <v>121</v>
      </c>
      <c r="AL6" s="156"/>
      <c r="AM6" s="156" t="s">
        <v>122</v>
      </c>
      <c r="AN6" s="156"/>
      <c r="AO6" s="156" t="s">
        <v>123</v>
      </c>
      <c r="AP6" s="156"/>
      <c r="AQ6" s="24" t="s">
        <v>2</v>
      </c>
      <c r="AR6" s="156" t="s">
        <v>124</v>
      </c>
      <c r="AS6" s="156"/>
      <c r="AT6" s="156" t="s">
        <v>125</v>
      </c>
      <c r="AU6" s="156"/>
      <c r="AV6" s="156" t="s">
        <v>126</v>
      </c>
      <c r="AW6" s="156"/>
      <c r="AX6" s="156" t="s">
        <v>127</v>
      </c>
      <c r="AY6" s="156"/>
      <c r="AZ6" s="156" t="s">
        <v>128</v>
      </c>
      <c r="BA6" s="156"/>
      <c r="BB6" s="156" t="s">
        <v>129</v>
      </c>
      <c r="BC6" s="156"/>
      <c r="BD6" s="156" t="s">
        <v>130</v>
      </c>
      <c r="BE6" s="156"/>
      <c r="BF6" s="156" t="s">
        <v>131</v>
      </c>
      <c r="BG6" s="156"/>
      <c r="BH6" s="156" t="s">
        <v>132</v>
      </c>
      <c r="BI6" s="156"/>
      <c r="BJ6" s="156" t="s">
        <v>133</v>
      </c>
      <c r="BK6" s="156"/>
      <c r="BL6" s="24" t="s">
        <v>2</v>
      </c>
      <c r="BM6" s="156" t="s">
        <v>134</v>
      </c>
      <c r="BN6" s="156"/>
      <c r="BO6" s="156" t="s">
        <v>135</v>
      </c>
      <c r="BP6" s="156"/>
      <c r="BQ6" s="156" t="s">
        <v>136</v>
      </c>
      <c r="BR6" s="156"/>
      <c r="BS6" s="156" t="s">
        <v>137</v>
      </c>
      <c r="BT6" s="156"/>
      <c r="BU6" s="156" t="s">
        <v>138</v>
      </c>
      <c r="BV6" s="156"/>
    </row>
    <row r="7" spans="1:74" x14ac:dyDescent="0.25">
      <c r="A7" s="1"/>
      <c r="B7" s="155" t="s">
        <v>6</v>
      </c>
      <c r="C7" s="155"/>
      <c r="D7" s="155" t="s">
        <v>7</v>
      </c>
      <c r="E7" s="155"/>
      <c r="F7" s="155" t="s">
        <v>8</v>
      </c>
      <c r="G7" s="155"/>
      <c r="H7" s="155" t="s">
        <v>92</v>
      </c>
      <c r="I7" s="155"/>
      <c r="J7" s="155" t="s">
        <v>93</v>
      </c>
      <c r="K7" s="155"/>
      <c r="L7" s="155" t="s">
        <v>94</v>
      </c>
      <c r="M7" s="155"/>
      <c r="N7" s="155" t="s">
        <v>95</v>
      </c>
      <c r="O7" s="155"/>
      <c r="P7" s="155" t="s">
        <v>96</v>
      </c>
      <c r="Q7" s="155"/>
      <c r="R7" s="155" t="s">
        <v>97</v>
      </c>
      <c r="S7" s="155"/>
      <c r="T7" s="155" t="s">
        <v>98</v>
      </c>
      <c r="U7" s="155"/>
      <c r="V7" s="19"/>
      <c r="W7" s="155" t="s">
        <v>99</v>
      </c>
      <c r="X7" s="155"/>
      <c r="Y7" s="155" t="s">
        <v>100</v>
      </c>
      <c r="Z7" s="155"/>
      <c r="AA7" s="155" t="s">
        <v>101</v>
      </c>
      <c r="AB7" s="155"/>
      <c r="AC7" s="155" t="s">
        <v>102</v>
      </c>
      <c r="AD7" s="155"/>
      <c r="AE7" s="155" t="s">
        <v>103</v>
      </c>
      <c r="AF7" s="155"/>
      <c r="AG7" s="155" t="s">
        <v>104</v>
      </c>
      <c r="AH7" s="155"/>
      <c r="AI7" s="155" t="s">
        <v>105</v>
      </c>
      <c r="AJ7" s="155"/>
      <c r="AK7" s="155" t="s">
        <v>106</v>
      </c>
      <c r="AL7" s="155"/>
      <c r="AM7" s="155" t="s">
        <v>107</v>
      </c>
      <c r="AN7" s="155"/>
      <c r="AO7" s="155" t="s">
        <v>108</v>
      </c>
      <c r="AP7" s="155"/>
      <c r="AQ7" s="19"/>
      <c r="AR7" s="155" t="s">
        <v>9</v>
      </c>
      <c r="AS7" s="155"/>
      <c r="AT7" s="155" t="s">
        <v>10</v>
      </c>
      <c r="AU7" s="155"/>
      <c r="AV7" s="155" t="s">
        <v>11</v>
      </c>
      <c r="AW7" s="155"/>
      <c r="AX7" s="155" t="s">
        <v>12</v>
      </c>
      <c r="AY7" s="155"/>
      <c r="AZ7" s="155" t="s">
        <v>13</v>
      </c>
      <c r="BA7" s="155"/>
      <c r="BB7" s="155" t="s">
        <v>14</v>
      </c>
      <c r="BC7" s="155"/>
      <c r="BD7" s="155" t="s">
        <v>15</v>
      </c>
      <c r="BE7" s="155"/>
      <c r="BF7" s="155" t="s">
        <v>16</v>
      </c>
      <c r="BG7" s="155"/>
      <c r="BH7" s="155" t="s">
        <v>17</v>
      </c>
      <c r="BI7" s="155"/>
      <c r="BJ7" s="155" t="s">
        <v>18</v>
      </c>
      <c r="BK7" s="155"/>
      <c r="BL7" s="19"/>
      <c r="BM7" s="155" t="s">
        <v>19</v>
      </c>
      <c r="BN7" s="155"/>
      <c r="BO7" s="155" t="s">
        <v>20</v>
      </c>
      <c r="BP7" s="155"/>
      <c r="BQ7" s="155" t="s">
        <v>21</v>
      </c>
      <c r="BR7" s="155"/>
      <c r="BS7" s="155" t="s">
        <v>22</v>
      </c>
      <c r="BT7" s="155"/>
      <c r="BU7" s="155" t="s">
        <v>23</v>
      </c>
      <c r="BV7" s="155"/>
    </row>
    <row r="8" spans="1:74" x14ac:dyDescent="0.25">
      <c r="A8" s="1"/>
      <c r="B8" s="155" t="s">
        <v>52</v>
      </c>
      <c r="C8" s="155"/>
      <c r="D8" s="155" t="s">
        <v>52</v>
      </c>
      <c r="E8" s="155"/>
      <c r="F8" s="155" t="s">
        <v>52</v>
      </c>
      <c r="G8" s="155"/>
      <c r="H8" s="155" t="s">
        <v>52</v>
      </c>
      <c r="I8" s="155"/>
      <c r="J8" s="155" t="s">
        <v>52</v>
      </c>
      <c r="K8" s="155"/>
      <c r="L8" s="155" t="s">
        <v>52</v>
      </c>
      <c r="M8" s="155"/>
      <c r="N8" s="155" t="s">
        <v>52</v>
      </c>
      <c r="O8" s="155"/>
      <c r="P8" s="155" t="s">
        <v>52</v>
      </c>
      <c r="Q8" s="155"/>
      <c r="R8" s="155" t="s">
        <v>52</v>
      </c>
      <c r="S8" s="155"/>
      <c r="T8" s="155" t="s">
        <v>52</v>
      </c>
      <c r="U8" s="155"/>
      <c r="V8" s="19"/>
      <c r="W8" s="155" t="s">
        <v>52</v>
      </c>
      <c r="X8" s="155"/>
      <c r="Y8" s="155" t="s">
        <v>52</v>
      </c>
      <c r="Z8" s="155"/>
      <c r="AA8" s="155" t="s">
        <v>52</v>
      </c>
      <c r="AB8" s="155"/>
      <c r="AC8" s="155" t="s">
        <v>52</v>
      </c>
      <c r="AD8" s="155"/>
      <c r="AE8" s="155" t="s">
        <v>52</v>
      </c>
      <c r="AF8" s="155"/>
      <c r="AG8" s="155" t="s">
        <v>52</v>
      </c>
      <c r="AH8" s="155"/>
      <c r="AI8" s="155" t="s">
        <v>52</v>
      </c>
      <c r="AJ8" s="155"/>
      <c r="AK8" s="155" t="s">
        <v>52</v>
      </c>
      <c r="AL8" s="155"/>
      <c r="AM8" s="155" t="s">
        <v>52</v>
      </c>
      <c r="AN8" s="155"/>
      <c r="AO8" s="155" t="s">
        <v>52</v>
      </c>
      <c r="AP8" s="155"/>
      <c r="AQ8" s="19"/>
      <c r="AR8" s="155" t="s">
        <v>52</v>
      </c>
      <c r="AS8" s="155"/>
      <c r="AT8" s="155" t="s">
        <v>52</v>
      </c>
      <c r="AU8" s="155"/>
      <c r="AV8" s="155" t="s">
        <v>52</v>
      </c>
      <c r="AW8" s="155"/>
      <c r="AX8" s="155" t="s">
        <v>52</v>
      </c>
      <c r="AY8" s="155"/>
      <c r="AZ8" s="155" t="s">
        <v>52</v>
      </c>
      <c r="BA8" s="155"/>
      <c r="BB8" s="155" t="s">
        <v>52</v>
      </c>
      <c r="BC8" s="155"/>
      <c r="BD8" s="155" t="s">
        <v>52</v>
      </c>
      <c r="BE8" s="155"/>
      <c r="BF8" s="155" t="s">
        <v>52</v>
      </c>
      <c r="BG8" s="155"/>
      <c r="BH8" s="155" t="s">
        <v>52</v>
      </c>
      <c r="BI8" s="155"/>
      <c r="BJ8" s="155" t="s">
        <v>52</v>
      </c>
      <c r="BK8" s="155"/>
      <c r="BL8" s="19"/>
      <c r="BM8" s="155" t="s">
        <v>52</v>
      </c>
      <c r="BN8" s="155"/>
      <c r="BO8" s="155" t="s">
        <v>52</v>
      </c>
      <c r="BP8" s="155"/>
      <c r="BQ8" s="155" t="s">
        <v>52</v>
      </c>
      <c r="BR8" s="155"/>
      <c r="BS8" s="155" t="s">
        <v>52</v>
      </c>
      <c r="BT8" s="155"/>
      <c r="BU8" s="155" t="s">
        <v>52</v>
      </c>
      <c r="BV8" s="155"/>
    </row>
    <row r="9" spans="1:74" x14ac:dyDescent="0.25">
      <c r="A9" s="1"/>
      <c r="B9" s="4"/>
      <c r="C9" s="4"/>
      <c r="D9" s="4"/>
      <c r="E9" s="4"/>
      <c r="F9" s="4"/>
      <c r="G9" s="4"/>
      <c r="H9" s="4"/>
      <c r="I9" s="4"/>
      <c r="J9" s="4"/>
      <c r="K9" s="4"/>
      <c r="L9" s="4"/>
      <c r="M9" s="4"/>
      <c r="N9" s="4"/>
      <c r="O9" s="4"/>
      <c r="P9" s="4"/>
      <c r="Q9" s="4"/>
      <c r="R9" s="4"/>
      <c r="S9" s="4"/>
      <c r="T9" s="4"/>
      <c r="U9" s="4"/>
      <c r="V9" s="19"/>
      <c r="W9" s="4"/>
      <c r="X9" s="4"/>
      <c r="Y9" s="4"/>
      <c r="Z9" s="4"/>
      <c r="AA9" s="4"/>
      <c r="AB9" s="4"/>
      <c r="AC9" s="4"/>
      <c r="AD9" s="4"/>
      <c r="AE9" s="4"/>
      <c r="AF9" s="4"/>
      <c r="AG9" s="4"/>
      <c r="AH9" s="4"/>
      <c r="AI9" s="4"/>
      <c r="AJ9" s="4"/>
      <c r="AK9" s="4"/>
      <c r="AL9" s="4"/>
      <c r="AM9" s="4"/>
      <c r="AN9" s="4"/>
      <c r="AO9" s="4"/>
      <c r="AP9" s="4"/>
      <c r="AQ9" s="19"/>
      <c r="AR9" s="4"/>
      <c r="AS9" s="4"/>
      <c r="AT9" s="4"/>
      <c r="AU9" s="4"/>
      <c r="AV9" s="4"/>
      <c r="AW9" s="4"/>
      <c r="AX9" s="4"/>
      <c r="AY9" s="4"/>
      <c r="AZ9" s="4"/>
      <c r="BA9" s="4"/>
      <c r="BB9" s="4"/>
      <c r="BC9" s="4"/>
      <c r="BD9" s="4"/>
      <c r="BE9" s="4"/>
      <c r="BF9" s="4"/>
      <c r="BG9" s="4"/>
      <c r="BH9" s="4"/>
      <c r="BI9" s="4"/>
      <c r="BJ9" s="4"/>
      <c r="BK9" s="4"/>
      <c r="BL9" s="19"/>
      <c r="BM9" s="4"/>
      <c r="BN9" s="4"/>
      <c r="BO9" s="4"/>
      <c r="BP9" s="4"/>
      <c r="BQ9" s="4"/>
      <c r="BR9" s="4"/>
      <c r="BS9" s="4"/>
      <c r="BT9" s="4"/>
      <c r="BU9" s="4"/>
      <c r="BV9" s="4"/>
    </row>
    <row r="10" spans="1:74" s="1" customFormat="1" x14ac:dyDescent="0.25">
      <c r="A10" s="1" t="s">
        <v>24</v>
      </c>
      <c r="B10" s="103">
        <v>100</v>
      </c>
      <c r="C10" s="74"/>
      <c r="D10" s="103">
        <f>100/'Kosten absolut'!$B10*'Kosten absolut'!D10</f>
        <v>93.762787293664829</v>
      </c>
      <c r="E10" s="103"/>
      <c r="F10" s="103">
        <f>100/'Kosten absolut'!$B10*'Kosten absolut'!F10</f>
        <v>6.2372127063351659</v>
      </c>
      <c r="G10" s="103"/>
      <c r="H10" s="103">
        <f>100/'Kosten absolut'!$B10*'Kosten absolut'!H10</f>
        <v>2.961250846129742</v>
      </c>
      <c r="I10" s="103"/>
      <c r="J10" s="103">
        <f>100/'Kosten absolut'!$B10*'Kosten absolut'!J10</f>
        <v>3.2759618602054239</v>
      </c>
      <c r="K10" s="103"/>
      <c r="L10" s="103">
        <f>100/'Kosten absolut'!$B10*'Kosten absolut'!L10</f>
        <v>2.1536395132818837</v>
      </c>
      <c r="M10" s="103"/>
      <c r="N10" s="103">
        <f>100/'Kosten absolut'!$B10*'Kosten absolut'!N10</f>
        <v>2.4352253942299709</v>
      </c>
      <c r="O10" s="103"/>
      <c r="P10" s="103">
        <f>100/'Kosten absolut'!$B10*'Kosten absolut'!P10</f>
        <v>3.1804411183361636</v>
      </c>
      <c r="Q10" s="103"/>
      <c r="R10" s="103">
        <f>100/'Kosten absolut'!$B10*'Kosten absolut'!R10</f>
        <v>3.5681117444636978</v>
      </c>
      <c r="S10" s="103"/>
      <c r="T10" s="103">
        <f>100/'Kosten absolut'!$B10*'Kosten absolut'!T10</f>
        <v>3.5329783620431958</v>
      </c>
      <c r="U10" s="74"/>
      <c r="V10" s="19" t="s">
        <v>24</v>
      </c>
      <c r="W10" s="103">
        <f>100/'Kosten absolut'!$B10*'Kosten absolut'!W10</f>
        <v>3.4688731986181547</v>
      </c>
      <c r="X10" s="103"/>
      <c r="Y10" s="103">
        <f>100/'Kosten absolut'!$B10*'Kosten absolut'!Y10</f>
        <v>3.6817124539859667</v>
      </c>
      <c r="Z10" s="103"/>
      <c r="AA10" s="103">
        <f>100/'Kosten absolut'!$B10*'Kosten absolut'!AA10</f>
        <v>3.9016617638485624</v>
      </c>
      <c r="AB10" s="103"/>
      <c r="AC10" s="103">
        <f>100/'Kosten absolut'!$B10*'Kosten absolut'!AC10</f>
        <v>4.4109924876899465</v>
      </c>
      <c r="AD10" s="103"/>
      <c r="AE10" s="103">
        <f>100/'Kosten absolut'!$B10*'Kosten absolut'!AE10</f>
        <v>4.1638635919993163</v>
      </c>
      <c r="AF10" s="103"/>
      <c r="AG10" s="103">
        <f>100/'Kosten absolut'!$B10*'Kosten absolut'!AG10</f>
        <v>4.5858390491097447</v>
      </c>
      <c r="AH10" s="103"/>
      <c r="AI10" s="103">
        <f>100/'Kosten absolut'!$B10*'Kosten absolut'!AI10</f>
        <v>5.0326332653333985</v>
      </c>
      <c r="AJ10" s="103"/>
      <c r="AK10" s="103">
        <f>100/'Kosten absolut'!$B10*'Kosten absolut'!AK10</f>
        <v>5.0242350043371573</v>
      </c>
      <c r="AL10" s="103"/>
      <c r="AM10" s="103">
        <f>100/'Kosten absolut'!$B10*'Kosten absolut'!AM10</f>
        <v>3.7645520768549234</v>
      </c>
      <c r="AN10" s="103"/>
      <c r="AO10" s="103">
        <f>100/'Kosten absolut'!$B10*'Kosten absolut'!AO10</f>
        <v>2.9368145779302712</v>
      </c>
      <c r="AP10" s="74"/>
      <c r="AQ10" s="19" t="s">
        <v>24</v>
      </c>
      <c r="AR10" s="103">
        <f>100/'Kosten absolut'!$B10*'Kosten absolut'!AR10</f>
        <v>1.2288296786539339</v>
      </c>
      <c r="AS10" s="103"/>
      <c r="AT10" s="103">
        <f>100/'Kosten absolut'!$B10*'Kosten absolut'!AT10</f>
        <v>1.1984893622769943</v>
      </c>
      <c r="AU10" s="103"/>
      <c r="AV10" s="103">
        <f>100/'Kosten absolut'!$B10*'Kosten absolut'!AV10</f>
        <v>1.6084950470760633</v>
      </c>
      <c r="AW10" s="103"/>
      <c r="AX10" s="103">
        <f>100/'Kosten absolut'!$B10*'Kosten absolut'!AX10</f>
        <v>2.2164320330566509</v>
      </c>
      <c r="AY10" s="103"/>
      <c r="AZ10" s="103">
        <f>100/'Kosten absolut'!$B10*'Kosten absolut'!AZ10</f>
        <v>2.7262754141562779</v>
      </c>
      <c r="BA10" s="103"/>
      <c r="BB10" s="103">
        <f>100/'Kosten absolut'!$B10*'Kosten absolut'!BB10</f>
        <v>2.7814039156911088</v>
      </c>
      <c r="BC10" s="103"/>
      <c r="BD10" s="103">
        <f>100/'Kosten absolut'!$B10*'Kosten absolut'!BD10</f>
        <v>2.885416429177873</v>
      </c>
      <c r="BE10" s="103"/>
      <c r="BF10" s="103">
        <f>100/'Kosten absolut'!$B10*'Kosten absolut'!BF10</f>
        <v>3.3438932261756578</v>
      </c>
      <c r="BG10" s="103"/>
      <c r="BH10" s="103">
        <f>100/'Kosten absolut'!$B10*'Kosten absolut'!BH10</f>
        <v>3.9375908396484651</v>
      </c>
      <c r="BI10" s="103"/>
      <c r="BJ10" s="103">
        <f>100/'Kosten absolut'!$B10*'Kosten absolut'!BK10</f>
        <v>3.7035725843756415</v>
      </c>
      <c r="BK10" s="74"/>
      <c r="BL10" s="19" t="s">
        <v>24</v>
      </c>
      <c r="BM10" s="103">
        <f>100/'Kosten absolut'!$B10*'Kosten absolut'!BM10</f>
        <v>3.6748788034582125</v>
      </c>
      <c r="BN10" s="103"/>
      <c r="BO10" s="103">
        <f>100/'Kosten absolut'!$B10*'Kosten absolut'!BO10</f>
        <v>3.5722529605702795</v>
      </c>
      <c r="BP10" s="103"/>
      <c r="BQ10" s="103">
        <f>100/'Kosten absolut'!$B10*'Kosten absolut'!BQ10</f>
        <v>2.7188166074239226</v>
      </c>
      <c r="BR10" s="103"/>
      <c r="BS10" s="103">
        <f>100/'Kosten absolut'!$B10*'Kosten absolut'!BS10</f>
        <v>1.547769337689568</v>
      </c>
      <c r="BT10" s="103"/>
      <c r="BU10" s="103">
        <f>100/'Kosten absolut'!$B10*'Kosten absolut'!BU10</f>
        <v>0.77709745217182902</v>
      </c>
      <c r="BV10" s="74"/>
    </row>
    <row r="11" spans="1:74" s="1" customFormat="1" x14ac:dyDescent="0.25">
      <c r="A11" s="1" t="s">
        <v>25</v>
      </c>
      <c r="B11" s="103">
        <v>100</v>
      </c>
      <c r="C11" s="74"/>
      <c r="D11" s="103">
        <f>100/'Kosten absolut'!$B11*'Kosten absolut'!D11</f>
        <v>95.151154698462307</v>
      </c>
      <c r="E11" s="103"/>
      <c r="F11" s="103">
        <f>100/'Kosten absolut'!$B11*'Kosten absolut'!F11</f>
        <v>4.8488453015376924</v>
      </c>
      <c r="G11" s="103"/>
      <c r="H11" s="103">
        <f>100/'Kosten absolut'!$B11*'Kosten absolut'!H11</f>
        <v>2.3276739003645788</v>
      </c>
      <c r="I11" s="103"/>
      <c r="J11" s="103">
        <f>100/'Kosten absolut'!$B11*'Kosten absolut'!J11</f>
        <v>2.5211714011731132</v>
      </c>
      <c r="K11" s="103"/>
      <c r="L11" s="103">
        <f>100/'Kosten absolut'!$B11*'Kosten absolut'!L11</f>
        <v>2.0141839810700155</v>
      </c>
      <c r="M11" s="103"/>
      <c r="N11" s="103">
        <f>100/'Kosten absolut'!$B11*'Kosten absolut'!N11</f>
        <v>2.1771232262623847</v>
      </c>
      <c r="O11" s="103"/>
      <c r="P11" s="103">
        <f>100/'Kosten absolut'!$B11*'Kosten absolut'!P11</f>
        <v>2.6538383773539933</v>
      </c>
      <c r="Q11" s="103"/>
      <c r="R11" s="103">
        <f>100/'Kosten absolut'!$B11*'Kosten absolut'!R11</f>
        <v>2.9775722877229778</v>
      </c>
      <c r="S11" s="103"/>
      <c r="T11" s="103">
        <f>100/'Kosten absolut'!$B11*'Kosten absolut'!T11</f>
        <v>3.0821770259174954</v>
      </c>
      <c r="U11" s="74"/>
      <c r="V11" s="19" t="s">
        <v>25</v>
      </c>
      <c r="W11" s="103">
        <f>100/'Kosten absolut'!$B11*'Kosten absolut'!W11</f>
        <v>3.2996282171784861</v>
      </c>
      <c r="X11" s="103"/>
      <c r="Y11" s="103">
        <f>100/'Kosten absolut'!$B11*'Kosten absolut'!Y11</f>
        <v>3.6437070323099436</v>
      </c>
      <c r="Z11" s="103"/>
      <c r="AA11" s="103">
        <f>100/'Kosten absolut'!$B11*'Kosten absolut'!AA11</f>
        <v>3.9761143785972921</v>
      </c>
      <c r="AB11" s="103"/>
      <c r="AC11" s="103">
        <f>100/'Kosten absolut'!$B11*'Kosten absolut'!AC11</f>
        <v>4.479794941947274</v>
      </c>
      <c r="AD11" s="103"/>
      <c r="AE11" s="103">
        <f>100/'Kosten absolut'!$B11*'Kosten absolut'!AE11</f>
        <v>4.2109970974969597</v>
      </c>
      <c r="AF11" s="103"/>
      <c r="AG11" s="103">
        <f>100/'Kosten absolut'!$B11*'Kosten absolut'!AG11</f>
        <v>4.9397231872119445</v>
      </c>
      <c r="AH11" s="103"/>
      <c r="AI11" s="103">
        <f>100/'Kosten absolut'!$B11*'Kosten absolut'!AI11</f>
        <v>5.3851859521984657</v>
      </c>
      <c r="AJ11" s="103"/>
      <c r="AK11" s="103">
        <f>100/'Kosten absolut'!$B11*'Kosten absolut'!AK11</f>
        <v>5.5815864709782339</v>
      </c>
      <c r="AL11" s="103"/>
      <c r="AM11" s="103">
        <f>100/'Kosten absolut'!$B11*'Kosten absolut'!AM11</f>
        <v>4.4715060391173793</v>
      </c>
      <c r="AN11" s="103"/>
      <c r="AO11" s="103">
        <f>100/'Kosten absolut'!$B11*'Kosten absolut'!AO11</f>
        <v>3.0764554776089157</v>
      </c>
      <c r="AP11" s="74"/>
      <c r="AQ11" s="19" t="s">
        <v>25</v>
      </c>
      <c r="AR11" s="103">
        <f>100/'Kosten absolut'!$B11*'Kosten absolut'!AR11</f>
        <v>1.1934876195896014</v>
      </c>
      <c r="AS11" s="103"/>
      <c r="AT11" s="103">
        <f>100/'Kosten absolut'!$B11*'Kosten absolut'!AT11</f>
        <v>0.97928543526871481</v>
      </c>
      <c r="AU11" s="103"/>
      <c r="AV11" s="103">
        <f>100/'Kosten absolut'!$B11*'Kosten absolut'!AV11</f>
        <v>1.1698403649780489</v>
      </c>
      <c r="AW11" s="103"/>
      <c r="AX11" s="103">
        <f>100/'Kosten absolut'!$B11*'Kosten absolut'!AX11</f>
        <v>1.6941330521395632</v>
      </c>
      <c r="AY11" s="103"/>
      <c r="AZ11" s="103">
        <f>100/'Kosten absolut'!$B11*'Kosten absolut'!AZ11</f>
        <v>2.2624130218013319</v>
      </c>
      <c r="BA11" s="103"/>
      <c r="BB11" s="103">
        <f>100/'Kosten absolut'!$B11*'Kosten absolut'!BB11</f>
        <v>2.5533299440585346</v>
      </c>
      <c r="BC11" s="103"/>
      <c r="BD11" s="103">
        <f>100/'Kosten absolut'!$B11*'Kosten absolut'!BD11</f>
        <v>2.9929839487799987</v>
      </c>
      <c r="BE11" s="103"/>
      <c r="BF11" s="103">
        <f>100/'Kosten absolut'!$B11*'Kosten absolut'!BF11</f>
        <v>3.7406851471327203</v>
      </c>
      <c r="BG11" s="103"/>
      <c r="BH11" s="103">
        <f>100/'Kosten absolut'!$B11*'Kosten absolut'!BH11</f>
        <v>4.4418885829021315</v>
      </c>
      <c r="BI11" s="103"/>
      <c r="BJ11" s="103">
        <f>100/'Kosten absolut'!$B11*'Kosten absolut'!BK11</f>
        <v>4.016165351291801</v>
      </c>
      <c r="BK11" s="74"/>
      <c r="BL11" s="19" t="s">
        <v>25</v>
      </c>
      <c r="BM11" s="103">
        <f>100/'Kosten absolut'!$B11*'Kosten absolut'!BM11</f>
        <v>4.2914420384633596</v>
      </c>
      <c r="BN11" s="103"/>
      <c r="BO11" s="103">
        <f>100/'Kosten absolut'!$B11*'Kosten absolut'!BO11</f>
        <v>3.9128233534343351</v>
      </c>
      <c r="BP11" s="103"/>
      <c r="BQ11" s="103">
        <f>100/'Kosten absolut'!$B11*'Kosten absolut'!BQ11</f>
        <v>3.1657743780897136</v>
      </c>
      <c r="BR11" s="103"/>
      <c r="BS11" s="103">
        <f>100/'Kosten absolut'!$B11*'Kosten absolut'!BS11</f>
        <v>1.89669911654278</v>
      </c>
      <c r="BT11" s="103"/>
      <c r="BU11" s="103">
        <f>100/'Kosten absolut'!$B11*'Kosten absolut'!BU11</f>
        <v>0.8706096510179121</v>
      </c>
      <c r="BV11" s="74"/>
    </row>
    <row r="12" spans="1:74" s="1" customFormat="1" x14ac:dyDescent="0.25">
      <c r="A12" s="1" t="s">
        <v>26</v>
      </c>
      <c r="B12" s="103">
        <v>100</v>
      </c>
      <c r="C12" s="74"/>
      <c r="D12" s="103">
        <f>100/'Kosten absolut'!$B12*'Kosten absolut'!D12</f>
        <v>94.081424858025386</v>
      </c>
      <c r="E12" s="103"/>
      <c r="F12" s="103">
        <f>100/'Kosten absolut'!$B12*'Kosten absolut'!F12</f>
        <v>5.9185751419746131</v>
      </c>
      <c r="G12" s="103"/>
      <c r="H12" s="103">
        <f>100/'Kosten absolut'!$B12*'Kosten absolut'!H12</f>
        <v>2.8154163871979669</v>
      </c>
      <c r="I12" s="103"/>
      <c r="J12" s="103">
        <f>100/'Kosten absolut'!$B12*'Kosten absolut'!J12</f>
        <v>3.1031587547766457</v>
      </c>
      <c r="K12" s="103"/>
      <c r="L12" s="103">
        <f>100/'Kosten absolut'!$B12*'Kosten absolut'!L12</f>
        <v>2.4201350253415912</v>
      </c>
      <c r="M12" s="103"/>
      <c r="N12" s="103">
        <f>100/'Kosten absolut'!$B12*'Kosten absolut'!N12</f>
        <v>2.3723207568613893</v>
      </c>
      <c r="O12" s="103"/>
      <c r="P12" s="103">
        <f>100/'Kosten absolut'!$B12*'Kosten absolut'!P12</f>
        <v>2.860256484346515</v>
      </c>
      <c r="Q12" s="103"/>
      <c r="R12" s="103">
        <f>100/'Kosten absolut'!$B12*'Kosten absolut'!R12</f>
        <v>3.0102232785146188</v>
      </c>
      <c r="S12" s="103"/>
      <c r="T12" s="103">
        <f>100/'Kosten absolut'!$B12*'Kosten absolut'!T12</f>
        <v>3.2525573096654612</v>
      </c>
      <c r="U12" s="74"/>
      <c r="V12" s="19" t="s">
        <v>26</v>
      </c>
      <c r="W12" s="103">
        <f>100/'Kosten absolut'!$B12*'Kosten absolut'!W12</f>
        <v>3.4566165483672919</v>
      </c>
      <c r="X12" s="103"/>
      <c r="Y12" s="103">
        <f>100/'Kosten absolut'!$B12*'Kosten absolut'!Y12</f>
        <v>3.3915795375600464</v>
      </c>
      <c r="Z12" s="103"/>
      <c r="AA12" s="103">
        <f>100/'Kosten absolut'!$B12*'Kosten absolut'!AA12</f>
        <v>3.4684102330913471</v>
      </c>
      <c r="AB12" s="103"/>
      <c r="AC12" s="103">
        <f>100/'Kosten absolut'!$B12*'Kosten absolut'!AC12</f>
        <v>4.0690761852231594</v>
      </c>
      <c r="AD12" s="103"/>
      <c r="AE12" s="103">
        <f>100/'Kosten absolut'!$B12*'Kosten absolut'!AE12</f>
        <v>4.1298567250623952</v>
      </c>
      <c r="AF12" s="103"/>
      <c r="AG12" s="103">
        <f>100/'Kosten absolut'!$B12*'Kosten absolut'!AG12</f>
        <v>4.9652970427722671</v>
      </c>
      <c r="AH12" s="103"/>
      <c r="AI12" s="103">
        <f>100/'Kosten absolut'!$B12*'Kosten absolut'!AI12</f>
        <v>5.2709551499904901</v>
      </c>
      <c r="AJ12" s="103"/>
      <c r="AK12" s="103">
        <f>100/'Kosten absolut'!$B12*'Kosten absolut'!AK12</f>
        <v>5.1501404196220246</v>
      </c>
      <c r="AL12" s="103"/>
      <c r="AM12" s="103">
        <f>100/'Kosten absolut'!$B12*'Kosten absolut'!AM12</f>
        <v>4.3041475165834298</v>
      </c>
      <c r="AN12" s="103"/>
      <c r="AO12" s="103">
        <f>100/'Kosten absolut'!$B12*'Kosten absolut'!AO12</f>
        <v>3.1366265438235188</v>
      </c>
      <c r="AP12" s="74"/>
      <c r="AQ12" s="19" t="s">
        <v>26</v>
      </c>
      <c r="AR12" s="103">
        <f>100/'Kosten absolut'!$B12*'Kosten absolut'!AR12</f>
        <v>1.3313154242250809</v>
      </c>
      <c r="AS12" s="103"/>
      <c r="AT12" s="103">
        <f>100/'Kosten absolut'!$B12*'Kosten absolut'!AT12</f>
        <v>1.1068480627637991</v>
      </c>
      <c r="AU12" s="103"/>
      <c r="AV12" s="103">
        <f>100/'Kosten absolut'!$B12*'Kosten absolut'!AV12</f>
        <v>1.402807216613386</v>
      </c>
      <c r="AW12" s="103"/>
      <c r="AX12" s="103">
        <f>100/'Kosten absolut'!$B12*'Kosten absolut'!AX12</f>
        <v>1.72614369916121</v>
      </c>
      <c r="AY12" s="103"/>
      <c r="AZ12" s="103">
        <f>100/'Kosten absolut'!$B12*'Kosten absolut'!AZ12</f>
        <v>2.2672381533582104</v>
      </c>
      <c r="BA12" s="103"/>
      <c r="BB12" s="103">
        <f>100/'Kosten absolut'!$B12*'Kosten absolut'!BB12</f>
        <v>2.7294930530809611</v>
      </c>
      <c r="BC12" s="103"/>
      <c r="BD12" s="103">
        <f>100/'Kosten absolut'!$B12*'Kosten absolut'!BD12</f>
        <v>2.8699542804050098</v>
      </c>
      <c r="BE12" s="103"/>
      <c r="BF12" s="103">
        <f>100/'Kosten absolut'!$B12*'Kosten absolut'!BF12</f>
        <v>3.5620856934576035</v>
      </c>
      <c r="BG12" s="103"/>
      <c r="BH12" s="103">
        <f>100/'Kosten absolut'!$B12*'Kosten absolut'!BH12</f>
        <v>4.0467048015403195</v>
      </c>
      <c r="BI12" s="103"/>
      <c r="BJ12" s="103">
        <f>100/'Kosten absolut'!$B12*'Kosten absolut'!BK12</f>
        <v>3.8648951974944836</v>
      </c>
      <c r="BK12" s="74"/>
      <c r="BL12" s="19" t="s">
        <v>26</v>
      </c>
      <c r="BM12" s="103">
        <f>100/'Kosten absolut'!$B12*'Kosten absolut'!BM12</f>
        <v>4.3590654704408145</v>
      </c>
      <c r="BN12" s="103"/>
      <c r="BO12" s="103">
        <f>100/'Kosten absolut'!$B12*'Kosten absolut'!BO12</f>
        <v>3.9983431253633701</v>
      </c>
      <c r="BP12" s="103"/>
      <c r="BQ12" s="103">
        <f>100/'Kosten absolut'!$B12*'Kosten absolut'!BQ12</f>
        <v>2.9766609372292163</v>
      </c>
      <c r="BR12" s="103"/>
      <c r="BS12" s="103">
        <f>100/'Kosten absolut'!$B12*'Kosten absolut'!BS12</f>
        <v>1.7601947725192055</v>
      </c>
      <c r="BT12" s="103"/>
      <c r="BU12" s="103">
        <f>100/'Kosten absolut'!$B12*'Kosten absolut'!BU12</f>
        <v>0.82147621354716815</v>
      </c>
      <c r="BV12" s="74"/>
    </row>
    <row r="13" spans="1:74" s="1" customFormat="1" x14ac:dyDescent="0.25">
      <c r="A13" s="1" t="s">
        <v>27</v>
      </c>
      <c r="B13" s="103">
        <v>100</v>
      </c>
      <c r="C13" s="74"/>
      <c r="D13" s="103">
        <f>100/'Kosten absolut'!$B13*'Kosten absolut'!D13</f>
        <v>93.617790056830984</v>
      </c>
      <c r="E13" s="103"/>
      <c r="F13" s="103">
        <f>100/'Kosten absolut'!$B13*'Kosten absolut'!F13</f>
        <v>6.3822099431690127</v>
      </c>
      <c r="G13" s="103"/>
      <c r="H13" s="103">
        <f>100/'Kosten absolut'!$B13*'Kosten absolut'!H13</f>
        <v>3.0977506246929876</v>
      </c>
      <c r="I13" s="103"/>
      <c r="J13" s="103">
        <f>100/'Kosten absolut'!$B13*'Kosten absolut'!J13</f>
        <v>3.2844593184760251</v>
      </c>
      <c r="K13" s="103"/>
      <c r="L13" s="103">
        <f>100/'Kosten absolut'!$B13*'Kosten absolut'!L13</f>
        <v>2.1617983911326322</v>
      </c>
      <c r="M13" s="103"/>
      <c r="N13" s="103">
        <f>100/'Kosten absolut'!$B13*'Kosten absolut'!N13</f>
        <v>2.2652491260929786</v>
      </c>
      <c r="O13" s="103"/>
      <c r="P13" s="103">
        <f>100/'Kosten absolut'!$B13*'Kosten absolut'!P13</f>
        <v>2.2747460261029837</v>
      </c>
      <c r="Q13" s="103"/>
      <c r="R13" s="103">
        <f>100/'Kosten absolut'!$B13*'Kosten absolut'!R13</f>
        <v>2.3949427812074742</v>
      </c>
      <c r="S13" s="103"/>
      <c r="T13" s="103">
        <f>100/'Kosten absolut'!$B13*'Kosten absolut'!T13</f>
        <v>2.46818724710374</v>
      </c>
      <c r="U13" s="74"/>
      <c r="V13" s="19" t="s">
        <v>27</v>
      </c>
      <c r="W13" s="103">
        <f>100/'Kosten absolut'!$B13*'Kosten absolut'!W13</f>
        <v>2.9398630101306993</v>
      </c>
      <c r="X13" s="103"/>
      <c r="Y13" s="103">
        <f>100/'Kosten absolut'!$B13*'Kosten absolut'!Y13</f>
        <v>2.6465956142366664</v>
      </c>
      <c r="Z13" s="103"/>
      <c r="AA13" s="103">
        <f>100/'Kosten absolut'!$B13*'Kosten absolut'!AA13</f>
        <v>3.5261707413113155</v>
      </c>
      <c r="AB13" s="103"/>
      <c r="AC13" s="103">
        <f>100/'Kosten absolut'!$B13*'Kosten absolut'!AC13</f>
        <v>4.0057251470031217</v>
      </c>
      <c r="AD13" s="103"/>
      <c r="AE13" s="103">
        <f>100/'Kosten absolut'!$B13*'Kosten absolut'!AE13</f>
        <v>4.1036110950126341</v>
      </c>
      <c r="AF13" s="103"/>
      <c r="AG13" s="103">
        <f>100/'Kosten absolut'!$B13*'Kosten absolut'!AG13</f>
        <v>4.4367534571599343</v>
      </c>
      <c r="AH13" s="103"/>
      <c r="AI13" s="103">
        <f>100/'Kosten absolut'!$B13*'Kosten absolut'!AI13</f>
        <v>5.2361365443019032</v>
      </c>
      <c r="AJ13" s="103"/>
      <c r="AK13" s="103">
        <f>100/'Kosten absolut'!$B13*'Kosten absolut'!AK13</f>
        <v>5.8286662166781955</v>
      </c>
      <c r="AL13" s="103"/>
      <c r="AM13" s="103">
        <f>100/'Kosten absolut'!$B13*'Kosten absolut'!AM13</f>
        <v>5.2987127657846527</v>
      </c>
      <c r="AN13" s="103"/>
      <c r="AO13" s="103">
        <f>100/'Kosten absolut'!$B13*'Kosten absolut'!AO13</f>
        <v>3.268293564328697</v>
      </c>
      <c r="AP13" s="74"/>
      <c r="AQ13" s="19" t="s">
        <v>27</v>
      </c>
      <c r="AR13" s="103">
        <f>100/'Kosten absolut'!$B13*'Kosten absolut'!AR13</f>
        <v>1.3623864708976539</v>
      </c>
      <c r="AS13" s="103"/>
      <c r="AT13" s="103">
        <f>100/'Kosten absolut'!$B13*'Kosten absolut'!AT13</f>
        <v>1.0777077325838267</v>
      </c>
      <c r="AU13" s="103"/>
      <c r="AV13" s="103">
        <f>100/'Kosten absolut'!$B13*'Kosten absolut'!AV13</f>
        <v>0.90857160761120614</v>
      </c>
      <c r="AW13" s="103"/>
      <c r="AX13" s="103">
        <f>100/'Kosten absolut'!$B13*'Kosten absolut'!AX13</f>
        <v>1.5191784279255811</v>
      </c>
      <c r="AY13" s="103"/>
      <c r="AZ13" s="103">
        <f>100/'Kosten absolut'!$B13*'Kosten absolut'!AZ13</f>
        <v>1.8196540970719899</v>
      </c>
      <c r="BA13" s="103"/>
      <c r="BB13" s="103">
        <f>100/'Kosten absolut'!$B13*'Kosten absolut'!BB13</f>
        <v>2.7170877211294</v>
      </c>
      <c r="BC13" s="103"/>
      <c r="BD13" s="103">
        <f>100/'Kosten absolut'!$B13*'Kosten absolut'!BD13</f>
        <v>3.2301293615939932</v>
      </c>
      <c r="BE13" s="103"/>
      <c r="BF13" s="103">
        <f>100/'Kosten absolut'!$B13*'Kosten absolut'!BF13</f>
        <v>3.7766822644088816</v>
      </c>
      <c r="BG13" s="103"/>
      <c r="BH13" s="103">
        <f>100/'Kosten absolut'!$B13*'Kosten absolut'!BH13</f>
        <v>4.2082668129850029</v>
      </c>
      <c r="BI13" s="103"/>
      <c r="BJ13" s="103">
        <f>100/'Kosten absolut'!$B13*'Kosten absolut'!BK13</f>
        <v>3.9961681780493472</v>
      </c>
      <c r="BK13" s="74"/>
      <c r="BL13" s="19" t="s">
        <v>27</v>
      </c>
      <c r="BM13" s="103">
        <f>100/'Kosten absolut'!$B13*'Kosten absolut'!BM13</f>
        <v>4.179642759899818</v>
      </c>
      <c r="BN13" s="103"/>
      <c r="BO13" s="103">
        <f>100/'Kosten absolut'!$B13*'Kosten absolut'!BO13</f>
        <v>4.0585858175205445</v>
      </c>
      <c r="BP13" s="103"/>
      <c r="BQ13" s="103">
        <f>100/'Kosten absolut'!$B13*'Kosten absolut'!BQ13</f>
        <v>4.1167421661207122</v>
      </c>
      <c r="BR13" s="103"/>
      <c r="BS13" s="103">
        <f>100/'Kosten absolut'!$B13*'Kosten absolut'!BS13</f>
        <v>2.4229264993520725</v>
      </c>
      <c r="BT13" s="103"/>
      <c r="BU13" s="103">
        <f>100/'Kosten absolut'!$B13*'Kosten absolut'!BU13</f>
        <v>1.3686084120933297</v>
      </c>
      <c r="BV13" s="74"/>
    </row>
    <row r="14" spans="1:74" s="1" customFormat="1" x14ac:dyDescent="0.25">
      <c r="A14" s="1" t="s">
        <v>28</v>
      </c>
      <c r="B14" s="103">
        <v>100</v>
      </c>
      <c r="C14" s="74"/>
      <c r="D14" s="103">
        <f>100/'Kosten absolut'!$B14*'Kosten absolut'!D14</f>
        <v>92.581142137179853</v>
      </c>
      <c r="E14" s="103"/>
      <c r="F14" s="103">
        <f>100/'Kosten absolut'!$B14*'Kosten absolut'!F14</f>
        <v>7.4188578628201443</v>
      </c>
      <c r="G14" s="103"/>
      <c r="H14" s="103">
        <f>100/'Kosten absolut'!$B14*'Kosten absolut'!H14</f>
        <v>3.5241629024334689</v>
      </c>
      <c r="I14" s="103"/>
      <c r="J14" s="103">
        <f>100/'Kosten absolut'!$B14*'Kosten absolut'!J14</f>
        <v>3.894694960386675</v>
      </c>
      <c r="K14" s="103"/>
      <c r="L14" s="103">
        <f>100/'Kosten absolut'!$B14*'Kosten absolut'!L14</f>
        <v>2.3936501841966402</v>
      </c>
      <c r="M14" s="103"/>
      <c r="N14" s="103">
        <f>100/'Kosten absolut'!$B14*'Kosten absolut'!N14</f>
        <v>2.5186287871196704</v>
      </c>
      <c r="O14" s="103"/>
      <c r="P14" s="103">
        <f>100/'Kosten absolut'!$B14*'Kosten absolut'!P14</f>
        <v>2.99658069702381</v>
      </c>
      <c r="Q14" s="103"/>
      <c r="R14" s="103">
        <f>100/'Kosten absolut'!$B14*'Kosten absolut'!R14</f>
        <v>3.4388097231805985</v>
      </c>
      <c r="S14" s="103"/>
      <c r="T14" s="103">
        <f>100/'Kosten absolut'!$B14*'Kosten absolut'!T14</f>
        <v>3.5693998642141116</v>
      </c>
      <c r="U14" s="74"/>
      <c r="V14" s="19" t="s">
        <v>28</v>
      </c>
      <c r="W14" s="103">
        <f>100/'Kosten absolut'!$B14*'Kosten absolut'!W14</f>
        <v>3.5978691786769303</v>
      </c>
      <c r="X14" s="103"/>
      <c r="Y14" s="103">
        <f>100/'Kosten absolut'!$B14*'Kosten absolut'!Y14</f>
        <v>3.4306808206202137</v>
      </c>
      <c r="Z14" s="103"/>
      <c r="AA14" s="103">
        <f>100/'Kosten absolut'!$B14*'Kosten absolut'!AA14</f>
        <v>3.8516051098783897</v>
      </c>
      <c r="AB14" s="103"/>
      <c r="AC14" s="103">
        <f>100/'Kosten absolut'!$B14*'Kosten absolut'!AC14</f>
        <v>3.9167172860401607</v>
      </c>
      <c r="AD14" s="103"/>
      <c r="AE14" s="103">
        <f>100/'Kosten absolut'!$B14*'Kosten absolut'!AE14</f>
        <v>3.7411827546677476</v>
      </c>
      <c r="AF14" s="103"/>
      <c r="AG14" s="103">
        <f>100/'Kosten absolut'!$B14*'Kosten absolut'!AG14</f>
        <v>4.3616044561910474</v>
      </c>
      <c r="AH14" s="103"/>
      <c r="AI14" s="103">
        <f>100/'Kosten absolut'!$B14*'Kosten absolut'!AI14</f>
        <v>4.6290466004786328</v>
      </c>
      <c r="AJ14" s="103"/>
      <c r="AK14" s="103">
        <f>100/'Kosten absolut'!$B14*'Kosten absolut'!AK14</f>
        <v>4.4052142683562234</v>
      </c>
      <c r="AL14" s="103"/>
      <c r="AM14" s="103">
        <f>100/'Kosten absolut'!$B14*'Kosten absolut'!AM14</f>
        <v>3.6451818202487316</v>
      </c>
      <c r="AN14" s="103"/>
      <c r="AO14" s="103">
        <f>100/'Kosten absolut'!$B14*'Kosten absolut'!AO14</f>
        <v>2.5954676314448557</v>
      </c>
      <c r="AP14" s="74"/>
      <c r="AQ14" s="19" t="s">
        <v>28</v>
      </c>
      <c r="AR14" s="103">
        <f>100/'Kosten absolut'!$B14*'Kosten absolut'!AR14</f>
        <v>1.630207478124265</v>
      </c>
      <c r="AS14" s="103"/>
      <c r="AT14" s="103">
        <f>100/'Kosten absolut'!$B14*'Kosten absolut'!AT14</f>
        <v>1.1741799732181353</v>
      </c>
      <c r="AU14" s="103"/>
      <c r="AV14" s="103">
        <f>100/'Kosten absolut'!$B14*'Kosten absolut'!AV14</f>
        <v>1.4207906141700481</v>
      </c>
      <c r="AW14" s="103"/>
      <c r="AX14" s="103">
        <f>100/'Kosten absolut'!$B14*'Kosten absolut'!AX14</f>
        <v>1.929151500882716</v>
      </c>
      <c r="AY14" s="103"/>
      <c r="AZ14" s="103">
        <f>100/'Kosten absolut'!$B14*'Kosten absolut'!AZ14</f>
        <v>2.6284969530886815</v>
      </c>
      <c r="BA14" s="103"/>
      <c r="BB14" s="103">
        <f>100/'Kosten absolut'!$B14*'Kosten absolut'!BB14</f>
        <v>3.0282807978550008</v>
      </c>
      <c r="BC14" s="103"/>
      <c r="BD14" s="103">
        <f>100/'Kosten absolut'!$B14*'Kosten absolut'!BD14</f>
        <v>3.1298316607319654</v>
      </c>
      <c r="BE14" s="103"/>
      <c r="BF14" s="103">
        <f>100/'Kosten absolut'!$B14*'Kosten absolut'!BF14</f>
        <v>4.1358193659513747</v>
      </c>
      <c r="BG14" s="103"/>
      <c r="BH14" s="103">
        <f>100/'Kosten absolut'!$B14*'Kosten absolut'!BH14</f>
        <v>4.4380489392137825</v>
      </c>
      <c r="BI14" s="103"/>
      <c r="BJ14" s="103">
        <f>100/'Kosten absolut'!$B14*'Kosten absolut'!BK14</f>
        <v>3.8707549970941821</v>
      </c>
      <c r="BK14" s="74"/>
      <c r="BL14" s="19" t="s">
        <v>28</v>
      </c>
      <c r="BM14" s="103">
        <f>100/'Kosten absolut'!$B14*'Kosten absolut'!BM14</f>
        <v>3.8424109853546327</v>
      </c>
      <c r="BN14" s="103"/>
      <c r="BO14" s="103">
        <f>100/'Kosten absolut'!$B14*'Kosten absolut'!BO14</f>
        <v>3.3969312315409708</v>
      </c>
      <c r="BP14" s="103"/>
      <c r="BQ14" s="103">
        <f>100/'Kosten absolut'!$B14*'Kosten absolut'!BQ14</f>
        <v>2.6334054863717022</v>
      </c>
      <c r="BR14" s="103"/>
      <c r="BS14" s="103">
        <f>100/'Kosten absolut'!$B14*'Kosten absolut'!BS14</f>
        <v>1.5763576654981182</v>
      </c>
      <c r="BT14" s="103"/>
      <c r="BU14" s="103">
        <f>100/'Kosten absolut'!$B14*'Kosten absolut'!BU14</f>
        <v>0.65483530574651716</v>
      </c>
      <c r="BV14" s="74"/>
    </row>
    <row r="15" spans="1:74" s="1" customFormat="1" x14ac:dyDescent="0.25">
      <c r="A15" s="1" t="s">
        <v>29</v>
      </c>
      <c r="B15" s="103">
        <v>100</v>
      </c>
      <c r="C15" s="74"/>
      <c r="D15" s="103">
        <f>100/'Kosten absolut'!$B15*'Kosten absolut'!D15</f>
        <v>93.145268591020979</v>
      </c>
      <c r="E15" s="103"/>
      <c r="F15" s="103">
        <f>100/'Kosten absolut'!$B15*'Kosten absolut'!F15</f>
        <v>6.854731408979017</v>
      </c>
      <c r="G15" s="103"/>
      <c r="H15" s="103">
        <f>100/'Kosten absolut'!$B15*'Kosten absolut'!H15</f>
        <v>3.3154897663100025</v>
      </c>
      <c r="I15" s="103"/>
      <c r="J15" s="103">
        <f>100/'Kosten absolut'!$B15*'Kosten absolut'!J15</f>
        <v>3.5392416426690145</v>
      </c>
      <c r="K15" s="103"/>
      <c r="L15" s="103">
        <f>100/'Kosten absolut'!$B15*'Kosten absolut'!L15</f>
        <v>2.453338301719389</v>
      </c>
      <c r="M15" s="103"/>
      <c r="N15" s="103">
        <f>100/'Kosten absolut'!$B15*'Kosten absolut'!N15</f>
        <v>2.6849820516463629</v>
      </c>
      <c r="O15" s="103"/>
      <c r="P15" s="103">
        <f>100/'Kosten absolut'!$B15*'Kosten absolut'!P15</f>
        <v>3.3022843768419325</v>
      </c>
      <c r="Q15" s="103"/>
      <c r="R15" s="103">
        <f>100/'Kosten absolut'!$B15*'Kosten absolut'!R15</f>
        <v>3.0213407591382988</v>
      </c>
      <c r="S15" s="103"/>
      <c r="T15" s="103">
        <f>100/'Kosten absolut'!$B15*'Kosten absolut'!T15</f>
        <v>3.4315095387600119</v>
      </c>
      <c r="U15" s="74"/>
      <c r="V15" s="19" t="s">
        <v>29</v>
      </c>
      <c r="W15" s="103">
        <f>100/'Kosten absolut'!$B15*'Kosten absolut'!W15</f>
        <v>3.0644899983242571</v>
      </c>
      <c r="X15" s="103"/>
      <c r="Y15" s="103">
        <f>100/'Kosten absolut'!$B15*'Kosten absolut'!Y15</f>
        <v>3.7556415957907041</v>
      </c>
      <c r="Z15" s="103"/>
      <c r="AA15" s="103">
        <f>100/'Kosten absolut'!$B15*'Kosten absolut'!AA15</f>
        <v>3.7156384840582128</v>
      </c>
      <c r="AB15" s="103"/>
      <c r="AC15" s="103">
        <f>100/'Kosten absolut'!$B15*'Kosten absolut'!AC15</f>
        <v>3.332945209785751</v>
      </c>
      <c r="AD15" s="103"/>
      <c r="AE15" s="103">
        <f>100/'Kosten absolut'!$B15*'Kosten absolut'!AE15</f>
        <v>3.6516094793932949</v>
      </c>
      <c r="AF15" s="103"/>
      <c r="AG15" s="103">
        <f>100/'Kosten absolut'!$B15*'Kosten absolut'!AG15</f>
        <v>4.9832534468178258</v>
      </c>
      <c r="AH15" s="103"/>
      <c r="AI15" s="103">
        <f>100/'Kosten absolut'!$B15*'Kosten absolut'!AI15</f>
        <v>5.1386339544945541</v>
      </c>
      <c r="AJ15" s="103"/>
      <c r="AK15" s="103">
        <f>100/'Kosten absolut'!$B15*'Kosten absolut'!AK15</f>
        <v>5.1762635609094572</v>
      </c>
      <c r="AL15" s="103"/>
      <c r="AM15" s="103">
        <f>100/'Kosten absolut'!$B15*'Kosten absolut'!AM15</f>
        <v>3.7204133141483626</v>
      </c>
      <c r="AN15" s="103"/>
      <c r="AO15" s="103">
        <f>100/'Kosten absolut'!$B15*'Kosten absolut'!AO15</f>
        <v>3.307950694011943</v>
      </c>
      <c r="AP15" s="74"/>
      <c r="AQ15" s="19" t="s">
        <v>29</v>
      </c>
      <c r="AR15" s="103">
        <f>100/'Kosten absolut'!$B15*'Kosten absolut'!AR15</f>
        <v>1.3983562849737969</v>
      </c>
      <c r="AS15" s="103"/>
      <c r="AT15" s="103">
        <f>100/'Kosten absolut'!$B15*'Kosten absolut'!AT15</f>
        <v>1.0005747499397708</v>
      </c>
      <c r="AU15" s="103"/>
      <c r="AV15" s="103">
        <f>100/'Kosten absolut'!$B15*'Kosten absolut'!AV15</f>
        <v>1.3379008157524073</v>
      </c>
      <c r="AW15" s="103"/>
      <c r="AX15" s="103">
        <f>100/'Kosten absolut'!$B15*'Kosten absolut'!AX15</f>
        <v>1.7969471132434414</v>
      </c>
      <c r="AY15" s="103"/>
      <c r="AZ15" s="103">
        <f>100/'Kosten absolut'!$B15*'Kosten absolut'!AZ15</f>
        <v>2.8739608738080689</v>
      </c>
      <c r="BA15" s="103"/>
      <c r="BB15" s="103">
        <f>100/'Kosten absolut'!$B15*'Kosten absolut'!BB15</f>
        <v>2.4725779838755404</v>
      </c>
      <c r="BC15" s="103"/>
      <c r="BD15" s="103">
        <f>100/'Kosten absolut'!$B15*'Kosten absolut'!BD15</f>
        <v>3.1316360464669875</v>
      </c>
      <c r="BE15" s="103"/>
      <c r="BF15" s="103">
        <f>100/'Kosten absolut'!$B15*'Kosten absolut'!BF15</f>
        <v>3.9108336898860143</v>
      </c>
      <c r="BG15" s="103"/>
      <c r="BH15" s="103">
        <f>100/'Kosten absolut'!$B15*'Kosten absolut'!BH15</f>
        <v>4.2493433470557429</v>
      </c>
      <c r="BI15" s="103"/>
      <c r="BJ15" s="103">
        <f>100/'Kosten absolut'!$B15*'Kosten absolut'!BK15</f>
        <v>3.749406244314399</v>
      </c>
      <c r="BK15" s="74"/>
      <c r="BL15" s="19" t="s">
        <v>29</v>
      </c>
      <c r="BM15" s="103">
        <f>100/'Kosten absolut'!$B15*'Kosten absolut'!BM15</f>
        <v>3.7213869950724665</v>
      </c>
      <c r="BN15" s="103"/>
      <c r="BO15" s="103">
        <f>100/'Kosten absolut'!$B15*'Kosten absolut'!BO15</f>
        <v>3.2447360406653663</v>
      </c>
      <c r="BP15" s="103"/>
      <c r="BQ15" s="103">
        <f>100/'Kosten absolut'!$B15*'Kosten absolut'!BQ15</f>
        <v>2.8253438471989627</v>
      </c>
      <c r="BR15" s="103"/>
      <c r="BS15" s="103">
        <f>100/'Kosten absolut'!$B15*'Kosten absolut'!BS15</f>
        <v>1.9096664867169437</v>
      </c>
      <c r="BT15" s="103"/>
      <c r="BU15" s="103">
        <f>100/'Kosten absolut'!$B15*'Kosten absolut'!BU15</f>
        <v>0.78230330621071353</v>
      </c>
      <c r="BV15" s="74"/>
    </row>
    <row r="16" spans="1:74" s="1" customFormat="1" x14ac:dyDescent="0.25">
      <c r="A16" s="1" t="s">
        <v>30</v>
      </c>
      <c r="B16" s="103">
        <v>100</v>
      </c>
      <c r="C16" s="74"/>
      <c r="D16" s="103">
        <f>100/'Kosten absolut'!$B16*'Kosten absolut'!D16</f>
        <v>93.865246915152014</v>
      </c>
      <c r="E16" s="103"/>
      <c r="F16" s="103">
        <f>100/'Kosten absolut'!$B16*'Kosten absolut'!F16</f>
        <v>6.1347530848479934</v>
      </c>
      <c r="G16" s="103"/>
      <c r="H16" s="103">
        <f>100/'Kosten absolut'!$B16*'Kosten absolut'!H16</f>
        <v>2.9643322754606927</v>
      </c>
      <c r="I16" s="103"/>
      <c r="J16" s="103">
        <f>100/'Kosten absolut'!$B16*'Kosten absolut'!J16</f>
        <v>3.1704208093873003</v>
      </c>
      <c r="K16" s="103"/>
      <c r="L16" s="103">
        <f>100/'Kosten absolut'!$B16*'Kosten absolut'!L16</f>
        <v>1.9921285362500338</v>
      </c>
      <c r="M16" s="103"/>
      <c r="N16" s="103">
        <f>100/'Kosten absolut'!$B16*'Kosten absolut'!N16</f>
        <v>2.6413163402946207</v>
      </c>
      <c r="O16" s="103"/>
      <c r="P16" s="103">
        <f>100/'Kosten absolut'!$B16*'Kosten absolut'!P16</f>
        <v>2.9296478890784128</v>
      </c>
      <c r="Q16" s="103"/>
      <c r="R16" s="103">
        <f>100/'Kosten absolut'!$B16*'Kosten absolut'!R16</f>
        <v>3.2575081081416206</v>
      </c>
      <c r="S16" s="103"/>
      <c r="T16" s="103">
        <f>100/'Kosten absolut'!$B16*'Kosten absolut'!T16</f>
        <v>3.3444089562996635</v>
      </c>
      <c r="U16" s="74"/>
      <c r="V16" s="19" t="s">
        <v>30</v>
      </c>
      <c r="W16" s="103">
        <f>100/'Kosten absolut'!$B16*'Kosten absolut'!W16</f>
        <v>3.6380972421531812</v>
      </c>
      <c r="X16" s="103"/>
      <c r="Y16" s="103">
        <f>100/'Kosten absolut'!$B16*'Kosten absolut'!Y16</f>
        <v>3.9648101609215063</v>
      </c>
      <c r="Z16" s="103"/>
      <c r="AA16" s="103">
        <f>100/'Kosten absolut'!$B16*'Kosten absolut'!AA16</f>
        <v>4.7196674105702296</v>
      </c>
      <c r="AB16" s="103"/>
      <c r="AC16" s="103">
        <f>100/'Kosten absolut'!$B16*'Kosten absolut'!AC16</f>
        <v>4.7024213023489505</v>
      </c>
      <c r="AD16" s="103"/>
      <c r="AE16" s="103">
        <f>100/'Kosten absolut'!$B16*'Kosten absolut'!AE16</f>
        <v>3.9100451597070611</v>
      </c>
      <c r="AF16" s="103"/>
      <c r="AG16" s="103">
        <f>100/'Kosten absolut'!$B16*'Kosten absolut'!AG16</f>
        <v>4.2961912078088895</v>
      </c>
      <c r="AH16" s="103"/>
      <c r="AI16" s="103">
        <f>100/'Kosten absolut'!$B16*'Kosten absolut'!AI16</f>
        <v>4.3287731635411255</v>
      </c>
      <c r="AJ16" s="103"/>
      <c r="AK16" s="103">
        <f>100/'Kosten absolut'!$B16*'Kosten absolut'!AK16</f>
        <v>4.3648645084106494</v>
      </c>
      <c r="AL16" s="103"/>
      <c r="AM16" s="103">
        <f>100/'Kosten absolut'!$B16*'Kosten absolut'!AM16</f>
        <v>3.2866607455447863</v>
      </c>
      <c r="AN16" s="103"/>
      <c r="AO16" s="103">
        <f>100/'Kosten absolut'!$B16*'Kosten absolut'!AO16</f>
        <v>2.5923370269082069</v>
      </c>
      <c r="AP16" s="74"/>
      <c r="AQ16" s="19" t="s">
        <v>30</v>
      </c>
      <c r="AR16" s="103">
        <f>100/'Kosten absolut'!$B16*'Kosten absolut'!AR16</f>
        <v>1.481780082047871</v>
      </c>
      <c r="AS16" s="103"/>
      <c r="AT16" s="103">
        <f>100/'Kosten absolut'!$B16*'Kosten absolut'!AT16</f>
        <v>0.95107762839691545</v>
      </c>
      <c r="AU16" s="103"/>
      <c r="AV16" s="103">
        <f>100/'Kosten absolut'!$B16*'Kosten absolut'!AV16</f>
        <v>1.2241442495284574</v>
      </c>
      <c r="AW16" s="103"/>
      <c r="AX16" s="103">
        <f>100/'Kosten absolut'!$B16*'Kosten absolut'!AX16</f>
        <v>1.5494353395165843</v>
      </c>
      <c r="AY16" s="103"/>
      <c r="AZ16" s="103">
        <f>100/'Kosten absolut'!$B16*'Kosten absolut'!AZ16</f>
        <v>2.2852242981227446</v>
      </c>
      <c r="BA16" s="103"/>
      <c r="BB16" s="103">
        <f>100/'Kosten absolut'!$B16*'Kosten absolut'!BB16</f>
        <v>2.6583759979196233</v>
      </c>
      <c r="BC16" s="103"/>
      <c r="BD16" s="103">
        <f>100/'Kosten absolut'!$B16*'Kosten absolut'!BD16</f>
        <v>3.2519248850715097</v>
      </c>
      <c r="BE16" s="103"/>
      <c r="BF16" s="103">
        <f>100/'Kosten absolut'!$B16*'Kosten absolut'!BF16</f>
        <v>4.0897126146593958</v>
      </c>
      <c r="BG16" s="103"/>
      <c r="BH16" s="103">
        <f>100/'Kosten absolut'!$B16*'Kosten absolut'!BH16</f>
        <v>5.3761931322535723</v>
      </c>
      <c r="BI16" s="103"/>
      <c r="BJ16" s="103">
        <f>100/'Kosten absolut'!$B16*'Kosten absolut'!BK16</f>
        <v>4.2784715379504403</v>
      </c>
      <c r="BK16" s="74"/>
      <c r="BL16" s="19" t="s">
        <v>30</v>
      </c>
      <c r="BM16" s="103">
        <f>100/'Kosten absolut'!$B16*'Kosten absolut'!BM16</f>
        <v>4.0075187861558303</v>
      </c>
      <c r="BN16" s="103"/>
      <c r="BO16" s="103">
        <f>100/'Kosten absolut'!$B16*'Kosten absolut'!BO16</f>
        <v>4.0823255106670215</v>
      </c>
      <c r="BP16" s="103"/>
      <c r="BQ16" s="103">
        <f>100/'Kosten absolut'!$B16*'Kosten absolut'!BQ16</f>
        <v>2.5938183368602239</v>
      </c>
      <c r="BR16" s="103"/>
      <c r="BS16" s="103">
        <f>100/'Kosten absolut'!$B16*'Kosten absolut'!BS16</f>
        <v>1.2473567768306011</v>
      </c>
      <c r="BT16" s="103"/>
      <c r="BU16" s="103">
        <f>100/'Kosten absolut'!$B16*'Kosten absolut'!BU16</f>
        <v>0.8190099811922823</v>
      </c>
      <c r="BV16" s="74"/>
    </row>
    <row r="17" spans="1:74" s="1" customFormat="1" x14ac:dyDescent="0.25">
      <c r="A17" s="1" t="s">
        <v>31</v>
      </c>
      <c r="B17" s="103">
        <v>100</v>
      </c>
      <c r="C17" s="74"/>
      <c r="D17" s="103">
        <f>100/'Kosten absolut'!$B17*'Kosten absolut'!D17</f>
        <v>92.623199903940929</v>
      </c>
      <c r="E17" s="103"/>
      <c r="F17" s="103">
        <f>100/'Kosten absolut'!$B17*'Kosten absolut'!F17</f>
        <v>7.37680009605908</v>
      </c>
      <c r="G17" s="103"/>
      <c r="H17" s="103">
        <f>100/'Kosten absolut'!$B17*'Kosten absolut'!H17</f>
        <v>3.2645577669649466</v>
      </c>
      <c r="I17" s="103"/>
      <c r="J17" s="103">
        <f>100/'Kosten absolut'!$B17*'Kosten absolut'!J17</f>
        <v>4.1122423290941335</v>
      </c>
      <c r="K17" s="103"/>
      <c r="L17" s="103">
        <f>100/'Kosten absolut'!$B17*'Kosten absolut'!L17</f>
        <v>2.8224032161796502</v>
      </c>
      <c r="M17" s="103"/>
      <c r="N17" s="103">
        <f>100/'Kosten absolut'!$B17*'Kosten absolut'!N17</f>
        <v>2.420547423250365</v>
      </c>
      <c r="O17" s="103"/>
      <c r="P17" s="103">
        <f>100/'Kosten absolut'!$B17*'Kosten absolut'!P17</f>
        <v>2.4136270824297341</v>
      </c>
      <c r="Q17" s="103"/>
      <c r="R17" s="103">
        <f>100/'Kosten absolut'!$B17*'Kosten absolut'!R17</f>
        <v>2.5319558692491091</v>
      </c>
      <c r="S17" s="103"/>
      <c r="T17" s="103">
        <f>100/'Kosten absolut'!$B17*'Kosten absolut'!T17</f>
        <v>3.3097485837892333</v>
      </c>
      <c r="U17" s="74"/>
      <c r="V17" s="19" t="s">
        <v>31</v>
      </c>
      <c r="W17" s="103">
        <f>100/'Kosten absolut'!$B17*'Kosten absolut'!W17</f>
        <v>3.3041299598394751</v>
      </c>
      <c r="X17" s="103"/>
      <c r="Y17" s="103">
        <f>100/'Kosten absolut'!$B17*'Kosten absolut'!Y17</f>
        <v>3.3687670106209313</v>
      </c>
      <c r="Z17" s="103"/>
      <c r="AA17" s="103">
        <f>100/'Kosten absolut'!$B17*'Kosten absolut'!AA17</f>
        <v>3.2815999095965807</v>
      </c>
      <c r="AB17" s="103"/>
      <c r="AC17" s="103">
        <f>100/'Kosten absolut'!$B17*'Kosten absolut'!AC17</f>
        <v>3.7548083051976402</v>
      </c>
      <c r="AD17" s="103"/>
      <c r="AE17" s="103">
        <f>100/'Kosten absolut'!$B17*'Kosten absolut'!AE17</f>
        <v>3.6397572305660946</v>
      </c>
      <c r="AF17" s="103"/>
      <c r="AG17" s="103">
        <f>100/'Kosten absolut'!$B17*'Kosten absolut'!AG17</f>
        <v>4.2744983414656508</v>
      </c>
      <c r="AH17" s="103"/>
      <c r="AI17" s="103">
        <f>100/'Kosten absolut'!$B17*'Kosten absolut'!AI17</f>
        <v>5.3513983603617872</v>
      </c>
      <c r="AJ17" s="103"/>
      <c r="AK17" s="103">
        <f>100/'Kosten absolut'!$B17*'Kosten absolut'!AK17</f>
        <v>5.1350301410635177</v>
      </c>
      <c r="AL17" s="103"/>
      <c r="AM17" s="103">
        <f>100/'Kosten absolut'!$B17*'Kosten absolut'!AM17</f>
        <v>4.4664672668805094</v>
      </c>
      <c r="AN17" s="103"/>
      <c r="AO17" s="103">
        <f>100/'Kosten absolut'!$B17*'Kosten absolut'!AO17</f>
        <v>3.5576499411444242</v>
      </c>
      <c r="AP17" s="74"/>
      <c r="AQ17" s="19" t="s">
        <v>31</v>
      </c>
      <c r="AR17" s="103">
        <f>100/'Kosten absolut'!$B17*'Kosten absolut'!AR17</f>
        <v>1.9509239232326039</v>
      </c>
      <c r="AS17" s="103"/>
      <c r="AT17" s="103">
        <f>100/'Kosten absolut'!$B17*'Kosten absolut'!AT17</f>
        <v>1.2563092827870102</v>
      </c>
      <c r="AU17" s="103"/>
      <c r="AV17" s="103">
        <f>100/'Kosten absolut'!$B17*'Kosten absolut'!AV17</f>
        <v>1.2953640568216518</v>
      </c>
      <c r="AW17" s="103"/>
      <c r="AX17" s="103">
        <f>100/'Kosten absolut'!$B17*'Kosten absolut'!AX17</f>
        <v>1.8713590665947133</v>
      </c>
      <c r="AY17" s="103"/>
      <c r="AZ17" s="103">
        <f>100/'Kosten absolut'!$B17*'Kosten absolut'!AZ17</f>
        <v>2.5256193947404344</v>
      </c>
      <c r="BA17" s="103"/>
      <c r="BB17" s="103">
        <f>100/'Kosten absolut'!$B17*'Kosten absolut'!BB17</f>
        <v>2.546902193253497</v>
      </c>
      <c r="BC17" s="103"/>
      <c r="BD17" s="103">
        <f>100/'Kosten absolut'!$B17*'Kosten absolut'!BD17</f>
        <v>3.0440109820460348</v>
      </c>
      <c r="BE17" s="103"/>
      <c r="BF17" s="103">
        <f>100/'Kosten absolut'!$B17*'Kosten absolut'!BF17</f>
        <v>3.8705336582752699</v>
      </c>
      <c r="BG17" s="103"/>
      <c r="BH17" s="103">
        <f>100/'Kosten absolut'!$B17*'Kosten absolut'!BH17</f>
        <v>3.9699870058155811</v>
      </c>
      <c r="BI17" s="103"/>
      <c r="BJ17" s="103">
        <f>100/'Kosten absolut'!$B17*'Kosten absolut'!BK17</f>
        <v>3.7345156829486976</v>
      </c>
      <c r="BK17" s="74"/>
      <c r="BL17" s="19" t="s">
        <v>31</v>
      </c>
      <c r="BM17" s="103">
        <f>100/'Kosten absolut'!$B17*'Kosten absolut'!BM17</f>
        <v>4.0392753796419134</v>
      </c>
      <c r="BN17" s="103"/>
      <c r="BO17" s="103">
        <f>100/'Kosten absolut'!$B17*'Kosten absolut'!BO17</f>
        <v>3.32662079518082</v>
      </c>
      <c r="BP17" s="103"/>
      <c r="BQ17" s="103">
        <f>100/'Kosten absolut'!$B17*'Kosten absolut'!BQ17</f>
        <v>3.0996754454924473</v>
      </c>
      <c r="BR17" s="103"/>
      <c r="BS17" s="103">
        <f>100/'Kosten absolut'!$B17*'Kosten absolut'!BS17</f>
        <v>1.8376462335933432</v>
      </c>
      <c r="BT17" s="103"/>
      <c r="BU17" s="103">
        <f>100/'Kosten absolut'!$B17*'Kosten absolut'!BU17</f>
        <v>0.62206816188220726</v>
      </c>
      <c r="BV17" s="74"/>
    </row>
    <row r="18" spans="1:74" s="1" customFormat="1" x14ac:dyDescent="0.25">
      <c r="A18" s="1" t="s">
        <v>32</v>
      </c>
      <c r="B18" s="103">
        <v>100</v>
      </c>
      <c r="C18" s="74"/>
      <c r="D18" s="103">
        <f>100/'Kosten absolut'!$B18*'Kosten absolut'!D18</f>
        <v>93.565322215848113</v>
      </c>
      <c r="E18" s="103"/>
      <c r="F18" s="103">
        <f>100/'Kosten absolut'!$B18*'Kosten absolut'!F18</f>
        <v>6.4346777841518961</v>
      </c>
      <c r="G18" s="103"/>
      <c r="H18" s="103">
        <f>100/'Kosten absolut'!$B18*'Kosten absolut'!H18</f>
        <v>3.1554418146732903</v>
      </c>
      <c r="I18" s="103"/>
      <c r="J18" s="103">
        <f>100/'Kosten absolut'!$B18*'Kosten absolut'!J18</f>
        <v>3.2792359694786053</v>
      </c>
      <c r="K18" s="103"/>
      <c r="L18" s="103">
        <f>100/'Kosten absolut'!$B18*'Kosten absolut'!L18</f>
        <v>2.3502392115028008</v>
      </c>
      <c r="M18" s="103"/>
      <c r="N18" s="103">
        <f>100/'Kosten absolut'!$B18*'Kosten absolut'!N18</f>
        <v>2.526330201272907</v>
      </c>
      <c r="O18" s="103"/>
      <c r="P18" s="103">
        <f>100/'Kosten absolut'!$B18*'Kosten absolut'!P18</f>
        <v>3.7542807822841104</v>
      </c>
      <c r="Q18" s="103"/>
      <c r="R18" s="103">
        <f>100/'Kosten absolut'!$B18*'Kosten absolut'!R18</f>
        <v>3.9309023905450862</v>
      </c>
      <c r="S18" s="103"/>
      <c r="T18" s="103">
        <f>100/'Kosten absolut'!$B18*'Kosten absolut'!T18</f>
        <v>3.8537787929304308</v>
      </c>
      <c r="U18" s="74"/>
      <c r="V18" s="19" t="s">
        <v>32</v>
      </c>
      <c r="W18" s="103">
        <f>100/'Kosten absolut'!$B18*'Kosten absolut'!W18</f>
        <v>3.4958907080555144</v>
      </c>
      <c r="X18" s="103"/>
      <c r="Y18" s="103">
        <f>100/'Kosten absolut'!$B18*'Kosten absolut'!Y18</f>
        <v>3.5393458580636703</v>
      </c>
      <c r="Z18" s="103"/>
      <c r="AA18" s="103">
        <f>100/'Kosten absolut'!$B18*'Kosten absolut'!AA18</f>
        <v>4.039022951668036</v>
      </c>
      <c r="AB18" s="103"/>
      <c r="AC18" s="103">
        <f>100/'Kosten absolut'!$B18*'Kosten absolut'!AC18</f>
        <v>4.546739150196017</v>
      </c>
      <c r="AD18" s="103"/>
      <c r="AE18" s="103">
        <f>100/'Kosten absolut'!$B18*'Kosten absolut'!AE18</f>
        <v>4.6105166753552185</v>
      </c>
      <c r="AF18" s="103"/>
      <c r="AG18" s="103">
        <f>100/'Kosten absolut'!$B18*'Kosten absolut'!AG18</f>
        <v>4.5059202662446367</v>
      </c>
      <c r="AH18" s="103"/>
      <c r="AI18" s="103">
        <f>100/'Kosten absolut'!$B18*'Kosten absolut'!AI18</f>
        <v>4.2753320965435462</v>
      </c>
      <c r="AJ18" s="103"/>
      <c r="AK18" s="103">
        <f>100/'Kosten absolut'!$B18*'Kosten absolut'!AK18</f>
        <v>4.0188081871991361</v>
      </c>
      <c r="AL18" s="103"/>
      <c r="AM18" s="103">
        <f>100/'Kosten absolut'!$B18*'Kosten absolut'!AM18</f>
        <v>3.8081142977899374</v>
      </c>
      <c r="AN18" s="103"/>
      <c r="AO18" s="103">
        <f>100/'Kosten absolut'!$B18*'Kosten absolut'!AO18</f>
        <v>2.5301920551714256</v>
      </c>
      <c r="AP18" s="74"/>
      <c r="AQ18" s="19" t="s">
        <v>32</v>
      </c>
      <c r="AR18" s="103">
        <f>100/'Kosten absolut'!$B18*'Kosten absolut'!AR18</f>
        <v>1.4045768850110365</v>
      </c>
      <c r="AS18" s="103"/>
      <c r="AT18" s="103">
        <f>100/'Kosten absolut'!$B18*'Kosten absolut'!AT18</f>
        <v>1.1102557996698881</v>
      </c>
      <c r="AU18" s="103"/>
      <c r="AV18" s="103">
        <f>100/'Kosten absolut'!$B18*'Kosten absolut'!AV18</f>
        <v>1.5516783396343237</v>
      </c>
      <c r="AW18" s="103"/>
      <c r="AX18" s="103">
        <f>100/'Kosten absolut'!$B18*'Kosten absolut'!AX18</f>
        <v>2.1120576407579614</v>
      </c>
      <c r="AY18" s="103"/>
      <c r="AZ18" s="103">
        <f>100/'Kosten absolut'!$B18*'Kosten absolut'!AZ18</f>
        <v>2.5059201723298594</v>
      </c>
      <c r="BA18" s="103"/>
      <c r="BB18" s="103">
        <f>100/'Kosten absolut'!$B18*'Kosten absolut'!BB18</f>
        <v>2.8219543541469427</v>
      </c>
      <c r="BC18" s="103"/>
      <c r="BD18" s="103">
        <f>100/'Kosten absolut'!$B18*'Kosten absolut'!BD18</f>
        <v>2.7443314429671331</v>
      </c>
      <c r="BE18" s="103"/>
      <c r="BF18" s="103">
        <f>100/'Kosten absolut'!$B18*'Kosten absolut'!BF18</f>
        <v>3.8183482693177475</v>
      </c>
      <c r="BG18" s="103"/>
      <c r="BH18" s="103">
        <f>100/'Kosten absolut'!$B18*'Kosten absolut'!BH18</f>
        <v>4.5821504995417</v>
      </c>
      <c r="BI18" s="103"/>
      <c r="BJ18" s="103">
        <f>100/'Kosten absolut'!$B18*'Kosten absolut'!BK18</f>
        <v>3.7593091359770852</v>
      </c>
      <c r="BK18" s="74"/>
      <c r="BL18" s="19" t="s">
        <v>32</v>
      </c>
      <c r="BM18" s="103">
        <f>100/'Kosten absolut'!$B18*'Kosten absolut'!BM18</f>
        <v>3.6958732258197489</v>
      </c>
      <c r="BN18" s="103"/>
      <c r="BO18" s="103">
        <f>100/'Kosten absolut'!$B18*'Kosten absolut'!BO18</f>
        <v>3.3073869239278331</v>
      </c>
      <c r="BP18" s="103"/>
      <c r="BQ18" s="103">
        <f>100/'Kosten absolut'!$B18*'Kosten absolut'!BQ18</f>
        <v>2.4947314005677415</v>
      </c>
      <c r="BR18" s="103"/>
      <c r="BS18" s="103">
        <f>100/'Kosten absolut'!$B18*'Kosten absolut'!BS18</f>
        <v>1.1848714814231993</v>
      </c>
      <c r="BT18" s="103"/>
      <c r="BU18" s="103">
        <f>100/'Kosten absolut'!$B18*'Kosten absolut'!BU18</f>
        <v>0.68646301993343495</v>
      </c>
      <c r="BV18" s="74"/>
    </row>
    <row r="19" spans="1:74" s="1" customFormat="1" x14ac:dyDescent="0.25">
      <c r="A19" s="1" t="s">
        <v>33</v>
      </c>
      <c r="B19" s="103">
        <v>100</v>
      </c>
      <c r="C19" s="74"/>
      <c r="D19" s="103">
        <f>100/'Kosten absolut'!$B19*'Kosten absolut'!D19</f>
        <v>92.776714044820778</v>
      </c>
      <c r="E19" s="103"/>
      <c r="F19" s="103">
        <f>100/'Kosten absolut'!$B19*'Kosten absolut'!F19</f>
        <v>7.2232859551792172</v>
      </c>
      <c r="G19" s="103"/>
      <c r="H19" s="103">
        <f>100/'Kosten absolut'!$B19*'Kosten absolut'!H19</f>
        <v>3.4763506907857749</v>
      </c>
      <c r="I19" s="103"/>
      <c r="J19" s="103">
        <f>100/'Kosten absolut'!$B19*'Kosten absolut'!J19</f>
        <v>3.7469352643934428</v>
      </c>
      <c r="K19" s="103"/>
      <c r="L19" s="103">
        <f>100/'Kosten absolut'!$B19*'Kosten absolut'!L19</f>
        <v>2.4468410297959551</v>
      </c>
      <c r="M19" s="103"/>
      <c r="N19" s="103">
        <f>100/'Kosten absolut'!$B19*'Kosten absolut'!N19</f>
        <v>2.9324892080124214</v>
      </c>
      <c r="O19" s="103"/>
      <c r="P19" s="103">
        <f>100/'Kosten absolut'!$B19*'Kosten absolut'!P19</f>
        <v>3.6830017809726967</v>
      </c>
      <c r="Q19" s="103"/>
      <c r="R19" s="103">
        <f>100/'Kosten absolut'!$B19*'Kosten absolut'!R19</f>
        <v>3.5244884922625594</v>
      </c>
      <c r="S19" s="103"/>
      <c r="T19" s="103">
        <f>100/'Kosten absolut'!$B19*'Kosten absolut'!T19</f>
        <v>3.6424297362685145</v>
      </c>
      <c r="U19" s="74"/>
      <c r="V19" s="19" t="s">
        <v>33</v>
      </c>
      <c r="W19" s="103">
        <f>100/'Kosten absolut'!$B19*'Kosten absolut'!W19</f>
        <v>3.7397871805313985</v>
      </c>
      <c r="X19" s="103"/>
      <c r="Y19" s="103">
        <f>100/'Kosten absolut'!$B19*'Kosten absolut'!Y19</f>
        <v>3.8049166235430323</v>
      </c>
      <c r="Z19" s="103"/>
      <c r="AA19" s="103">
        <f>100/'Kosten absolut'!$B19*'Kosten absolut'!AA19</f>
        <v>4.0136288325430192</v>
      </c>
      <c r="AB19" s="103"/>
      <c r="AC19" s="103">
        <f>100/'Kosten absolut'!$B19*'Kosten absolut'!AC19</f>
        <v>4.3480935392747977</v>
      </c>
      <c r="AD19" s="103"/>
      <c r="AE19" s="103">
        <f>100/'Kosten absolut'!$B19*'Kosten absolut'!AE19</f>
        <v>3.6938692649269171</v>
      </c>
      <c r="AF19" s="103"/>
      <c r="AG19" s="103">
        <f>100/'Kosten absolut'!$B19*'Kosten absolut'!AG19</f>
        <v>3.8816363471748017</v>
      </c>
      <c r="AH19" s="103"/>
      <c r="AI19" s="103">
        <f>100/'Kosten absolut'!$B19*'Kosten absolut'!AI19</f>
        <v>4.3378365881269945</v>
      </c>
      <c r="AJ19" s="103"/>
      <c r="AK19" s="103">
        <f>100/'Kosten absolut'!$B19*'Kosten absolut'!AK19</f>
        <v>4.6448940777647332</v>
      </c>
      <c r="AL19" s="103"/>
      <c r="AM19" s="103">
        <f>100/'Kosten absolut'!$B19*'Kosten absolut'!AM19</f>
        <v>3.4210804967106618</v>
      </c>
      <c r="AN19" s="103"/>
      <c r="AO19" s="103">
        <f>100/'Kosten absolut'!$B19*'Kosten absolut'!AO19</f>
        <v>2.3893151452376951</v>
      </c>
      <c r="AP19" s="74"/>
      <c r="AQ19" s="19" t="s">
        <v>33</v>
      </c>
      <c r="AR19" s="103">
        <f>100/'Kosten absolut'!$B19*'Kosten absolut'!AR19</f>
        <v>1.5799256699131843</v>
      </c>
      <c r="AS19" s="103"/>
      <c r="AT19" s="103">
        <f>100/'Kosten absolut'!$B19*'Kosten absolut'!AT19</f>
        <v>1.0720182929322997</v>
      </c>
      <c r="AU19" s="103"/>
      <c r="AV19" s="103">
        <f>100/'Kosten absolut'!$B19*'Kosten absolut'!AV19</f>
        <v>1.4465744637549853</v>
      </c>
      <c r="AW19" s="103"/>
      <c r="AX19" s="103">
        <f>100/'Kosten absolut'!$B19*'Kosten absolut'!AX19</f>
        <v>1.9017987081040229</v>
      </c>
      <c r="AY19" s="103"/>
      <c r="AZ19" s="103">
        <f>100/'Kosten absolut'!$B19*'Kosten absolut'!AZ19</f>
        <v>2.6348324971149828</v>
      </c>
      <c r="BA19" s="103"/>
      <c r="BB19" s="103">
        <f>100/'Kosten absolut'!$B19*'Kosten absolut'!BB19</f>
        <v>2.9038269751167798</v>
      </c>
      <c r="BC19" s="103"/>
      <c r="BD19" s="103">
        <f>100/'Kosten absolut'!$B19*'Kosten absolut'!BD19</f>
        <v>3.2684568525125202</v>
      </c>
      <c r="BE19" s="103"/>
      <c r="BF19" s="103">
        <f>100/'Kosten absolut'!$B19*'Kosten absolut'!BF19</f>
        <v>4.020199049956747</v>
      </c>
      <c r="BG19" s="103"/>
      <c r="BH19" s="103">
        <f>100/'Kosten absolut'!$B19*'Kosten absolut'!BH19</f>
        <v>4.5780368839700802</v>
      </c>
      <c r="BI19" s="103"/>
      <c r="BJ19" s="103">
        <f>100/'Kosten absolut'!$B19*'Kosten absolut'!BK19</f>
        <v>3.744823220297226</v>
      </c>
      <c r="BK19" s="74"/>
      <c r="BL19" s="19" t="s">
        <v>33</v>
      </c>
      <c r="BM19" s="103">
        <f>100/'Kosten absolut'!$B19*'Kosten absolut'!BM19</f>
        <v>3.6004357777759295</v>
      </c>
      <c r="BN19" s="103"/>
      <c r="BO19" s="103">
        <f>100/'Kosten absolut'!$B19*'Kosten absolut'!BO19</f>
        <v>3.1592285393046828</v>
      </c>
      <c r="BP19" s="103"/>
      <c r="BQ19" s="103">
        <f>100/'Kosten absolut'!$B19*'Kosten absolut'!BQ19</f>
        <v>2.403337999677416</v>
      </c>
      <c r="BR19" s="103"/>
      <c r="BS19" s="103">
        <f>100/'Kosten absolut'!$B19*'Kosten absolut'!BS19</f>
        <v>1.3088274213905846</v>
      </c>
      <c r="BT19" s="103"/>
      <c r="BU19" s="103">
        <f>100/'Kosten absolut'!$B19*'Kosten absolut'!BU19</f>
        <v>0.65008334985314331</v>
      </c>
      <c r="BV19" s="74"/>
    </row>
    <row r="20" spans="1:74" s="1" customFormat="1" x14ac:dyDescent="0.25">
      <c r="A20" s="1" t="s">
        <v>34</v>
      </c>
      <c r="B20" s="103">
        <v>100</v>
      </c>
      <c r="C20" s="74"/>
      <c r="D20" s="103">
        <f>100/'Kosten absolut'!$B20*'Kosten absolut'!D20</f>
        <v>93.980299930104863</v>
      </c>
      <c r="E20" s="103"/>
      <c r="F20" s="103">
        <f>100/'Kosten absolut'!$B20*'Kosten absolut'!F20</f>
        <v>6.0197000698951371</v>
      </c>
      <c r="G20" s="103"/>
      <c r="H20" s="103">
        <f>100/'Kosten absolut'!$B20*'Kosten absolut'!H20</f>
        <v>2.8577008897330383</v>
      </c>
      <c r="I20" s="103"/>
      <c r="J20" s="103">
        <f>100/'Kosten absolut'!$B20*'Kosten absolut'!J20</f>
        <v>3.1619991801620988</v>
      </c>
      <c r="K20" s="103"/>
      <c r="L20" s="103">
        <f>100/'Kosten absolut'!$B20*'Kosten absolut'!L20</f>
        <v>2.2474280961778992</v>
      </c>
      <c r="M20" s="103"/>
      <c r="N20" s="103">
        <f>100/'Kosten absolut'!$B20*'Kosten absolut'!N20</f>
        <v>2.0312325914793758</v>
      </c>
      <c r="O20" s="103"/>
      <c r="P20" s="103">
        <f>100/'Kosten absolut'!$B20*'Kosten absolut'!P20</f>
        <v>2.4290094206042601</v>
      </c>
      <c r="Q20" s="103"/>
      <c r="R20" s="103">
        <f>100/'Kosten absolut'!$B20*'Kosten absolut'!R20</f>
        <v>2.953540671970845</v>
      </c>
      <c r="S20" s="103"/>
      <c r="T20" s="103">
        <f>100/'Kosten absolut'!$B20*'Kosten absolut'!T20</f>
        <v>3.3288868373098239</v>
      </c>
      <c r="U20" s="74"/>
      <c r="V20" s="19" t="s">
        <v>34</v>
      </c>
      <c r="W20" s="103">
        <f>100/'Kosten absolut'!$B20*'Kosten absolut'!W20</f>
        <v>3.4595059488841797</v>
      </c>
      <c r="X20" s="103"/>
      <c r="Y20" s="103">
        <f>100/'Kosten absolut'!$B20*'Kosten absolut'!Y20</f>
        <v>3.6526893903490665</v>
      </c>
      <c r="Z20" s="103"/>
      <c r="AA20" s="103">
        <f>100/'Kosten absolut'!$B20*'Kosten absolut'!AA20</f>
        <v>3.7746710190032888</v>
      </c>
      <c r="AB20" s="103"/>
      <c r="AC20" s="103">
        <f>100/'Kosten absolut'!$B20*'Kosten absolut'!AC20</f>
        <v>4.3093936493170579</v>
      </c>
      <c r="AD20" s="103"/>
      <c r="AE20" s="103">
        <f>100/'Kosten absolut'!$B20*'Kosten absolut'!AE20</f>
        <v>4.189947755905572</v>
      </c>
      <c r="AF20" s="103"/>
      <c r="AG20" s="103">
        <f>100/'Kosten absolut'!$B20*'Kosten absolut'!AG20</f>
        <v>4.9923656646931107</v>
      </c>
      <c r="AH20" s="103"/>
      <c r="AI20" s="103">
        <f>100/'Kosten absolut'!$B20*'Kosten absolut'!AI20</f>
        <v>5.3203833277951862</v>
      </c>
      <c r="AJ20" s="103"/>
      <c r="AK20" s="103">
        <f>100/'Kosten absolut'!$B20*'Kosten absolut'!AK20</f>
        <v>4.9391577695243329</v>
      </c>
      <c r="AL20" s="103"/>
      <c r="AM20" s="103">
        <f>100/'Kosten absolut'!$B20*'Kosten absolut'!AM20</f>
        <v>3.8378730916254842</v>
      </c>
      <c r="AN20" s="103"/>
      <c r="AO20" s="103">
        <f>100/'Kosten absolut'!$B20*'Kosten absolut'!AO20</f>
        <v>2.4216451234215803</v>
      </c>
      <c r="AP20" s="74"/>
      <c r="AQ20" s="19" t="s">
        <v>34</v>
      </c>
      <c r="AR20" s="103">
        <f>100/'Kosten absolut'!$B20*'Kosten absolut'!AR20</f>
        <v>1.2200226869394879</v>
      </c>
      <c r="AS20" s="103"/>
      <c r="AT20" s="103">
        <f>100/'Kosten absolut'!$B20*'Kosten absolut'!AT20</f>
        <v>1.0624430265372771</v>
      </c>
      <c r="AU20" s="103"/>
      <c r="AV20" s="103">
        <f>100/'Kosten absolut'!$B20*'Kosten absolut'!AV20</f>
        <v>1.1420763530694107</v>
      </c>
      <c r="AW20" s="103"/>
      <c r="AX20" s="103">
        <f>100/'Kosten absolut'!$B20*'Kosten absolut'!AX20</f>
        <v>1.6867201445400708</v>
      </c>
      <c r="AY20" s="103"/>
      <c r="AZ20" s="103">
        <f>100/'Kosten absolut'!$B20*'Kosten absolut'!AZ20</f>
        <v>2.5620543117779619</v>
      </c>
      <c r="BA20" s="103"/>
      <c r="BB20" s="103">
        <f>100/'Kosten absolut'!$B20*'Kosten absolut'!BB20</f>
        <v>2.8866025509321185</v>
      </c>
      <c r="BC20" s="103"/>
      <c r="BD20" s="103">
        <f>100/'Kosten absolut'!$B20*'Kosten absolut'!BD20</f>
        <v>3.2246325018288746</v>
      </c>
      <c r="BE20" s="103"/>
      <c r="BF20" s="103">
        <f>100/'Kosten absolut'!$B20*'Kosten absolut'!BF20</f>
        <v>3.887300381188906</v>
      </c>
      <c r="BG20" s="103"/>
      <c r="BH20" s="103">
        <f>100/'Kosten absolut'!$B20*'Kosten absolut'!BH20</f>
        <v>4.6144714030848188</v>
      </c>
      <c r="BI20" s="103"/>
      <c r="BJ20" s="103">
        <f>100/'Kosten absolut'!$B20*'Kosten absolut'!BK20</f>
        <v>4.0895292194509745</v>
      </c>
      <c r="BK20" s="74"/>
      <c r="BL20" s="19" t="s">
        <v>34</v>
      </c>
      <c r="BM20" s="103">
        <f>100/'Kosten absolut'!$B20*'Kosten absolut'!BM20</f>
        <v>4.4535953731067712</v>
      </c>
      <c r="BN20" s="103"/>
      <c r="BO20" s="103">
        <f>100/'Kosten absolut'!$B20*'Kosten absolut'!BO20</f>
        <v>3.9353514285491085</v>
      </c>
      <c r="BP20" s="103"/>
      <c r="BQ20" s="103">
        <f>100/'Kosten absolut'!$B20*'Kosten absolut'!BQ20</f>
        <v>2.8212577087260486</v>
      </c>
      <c r="BR20" s="103"/>
      <c r="BS20" s="103">
        <f>100/'Kosten absolut'!$B20*'Kosten absolut'!BS20</f>
        <v>1.7403047635537199</v>
      </c>
      <c r="BT20" s="103"/>
      <c r="BU20" s="103">
        <f>100/'Kosten absolut'!$B20*'Kosten absolut'!BU20</f>
        <v>0.76620771875824367</v>
      </c>
      <c r="BV20" s="74"/>
    </row>
    <row r="21" spans="1:74" s="1" customFormat="1" x14ac:dyDescent="0.25">
      <c r="A21" s="1" t="s">
        <v>35</v>
      </c>
      <c r="B21" s="103">
        <v>100</v>
      </c>
      <c r="C21" s="74"/>
      <c r="D21" s="103">
        <f>100/'Kosten absolut'!$B21*'Kosten absolut'!D21</f>
        <v>95.095810951267438</v>
      </c>
      <c r="E21" s="103"/>
      <c r="F21" s="103">
        <f>100/'Kosten absolut'!$B21*'Kosten absolut'!F21</f>
        <v>4.904189048732567</v>
      </c>
      <c r="G21" s="103"/>
      <c r="H21" s="103">
        <f>100/'Kosten absolut'!$B21*'Kosten absolut'!H21</f>
        <v>2.3063122346705347</v>
      </c>
      <c r="I21" s="103"/>
      <c r="J21" s="103">
        <f>100/'Kosten absolut'!$B21*'Kosten absolut'!J21</f>
        <v>2.5978768140620319</v>
      </c>
      <c r="K21" s="103"/>
      <c r="L21" s="103">
        <f>100/'Kosten absolut'!$B21*'Kosten absolut'!L21</f>
        <v>1.8478599760438119</v>
      </c>
      <c r="M21" s="103"/>
      <c r="N21" s="103">
        <f>100/'Kosten absolut'!$B21*'Kosten absolut'!N21</f>
        <v>1.9619371021952856</v>
      </c>
      <c r="O21" s="103"/>
      <c r="P21" s="103">
        <f>100/'Kosten absolut'!$B21*'Kosten absolut'!P21</f>
        <v>2.3832898009912462</v>
      </c>
      <c r="Q21" s="103"/>
      <c r="R21" s="103">
        <f>100/'Kosten absolut'!$B21*'Kosten absolut'!R21</f>
        <v>2.6882547724897652</v>
      </c>
      <c r="S21" s="103"/>
      <c r="T21" s="103">
        <f>100/'Kosten absolut'!$B21*'Kosten absolut'!T21</f>
        <v>2.9954001229878009</v>
      </c>
      <c r="U21" s="74"/>
      <c r="V21" s="19" t="s">
        <v>35</v>
      </c>
      <c r="W21" s="103">
        <f>100/'Kosten absolut'!$B21*'Kosten absolut'!W21</f>
        <v>3.2884062671535315</v>
      </c>
      <c r="X21" s="103"/>
      <c r="Y21" s="103">
        <f>100/'Kosten absolut'!$B21*'Kosten absolut'!Y21</f>
        <v>3.3260811618985699</v>
      </c>
      <c r="Z21" s="103"/>
      <c r="AA21" s="103">
        <f>100/'Kosten absolut'!$B21*'Kosten absolut'!AA21</f>
        <v>3.5780555425828449</v>
      </c>
      <c r="AB21" s="103"/>
      <c r="AC21" s="103">
        <f>100/'Kosten absolut'!$B21*'Kosten absolut'!AC21</f>
        <v>4.0077525621940513</v>
      </c>
      <c r="AD21" s="103"/>
      <c r="AE21" s="103">
        <f>100/'Kosten absolut'!$B21*'Kosten absolut'!AE21</f>
        <v>4.3621636404581077</v>
      </c>
      <c r="AF21" s="103"/>
      <c r="AG21" s="103">
        <f>100/'Kosten absolut'!$B21*'Kosten absolut'!AG21</f>
        <v>5.0279354499091875</v>
      </c>
      <c r="AH21" s="103"/>
      <c r="AI21" s="103">
        <f>100/'Kosten absolut'!$B21*'Kosten absolut'!AI21</f>
        <v>6.245001032452536</v>
      </c>
      <c r="AJ21" s="103"/>
      <c r="AK21" s="103">
        <f>100/'Kosten absolut'!$B21*'Kosten absolut'!AK21</f>
        <v>6.7397546789606553</v>
      </c>
      <c r="AL21" s="103"/>
      <c r="AM21" s="103">
        <f>100/'Kosten absolut'!$B21*'Kosten absolut'!AM21</f>
        <v>5.284127596817461</v>
      </c>
      <c r="AN21" s="103"/>
      <c r="AO21" s="103">
        <f>100/'Kosten absolut'!$B21*'Kosten absolut'!AO21</f>
        <v>4.4307105857264313</v>
      </c>
      <c r="AP21" s="74"/>
      <c r="AQ21" s="19" t="s">
        <v>35</v>
      </c>
      <c r="AR21" s="103">
        <f>100/'Kosten absolut'!$B21*'Kosten absolut'!AR21</f>
        <v>0.89229912687692614</v>
      </c>
      <c r="AS21" s="103"/>
      <c r="AT21" s="103">
        <f>100/'Kosten absolut'!$B21*'Kosten absolut'!AT21</f>
        <v>0.96461437550816898</v>
      </c>
      <c r="AU21" s="103"/>
      <c r="AV21" s="103">
        <f>100/'Kosten absolut'!$B21*'Kosten absolut'!AV21</f>
        <v>1.2545559491390521</v>
      </c>
      <c r="AW21" s="103"/>
      <c r="AX21" s="103">
        <f>100/'Kosten absolut'!$B21*'Kosten absolut'!AX21</f>
        <v>1.7842748032715581</v>
      </c>
      <c r="AY21" s="103"/>
      <c r="AZ21" s="103">
        <f>100/'Kosten absolut'!$B21*'Kosten absolut'!AZ21</f>
        <v>2.3020353913736313</v>
      </c>
      <c r="BA21" s="103"/>
      <c r="BB21" s="103">
        <f>100/'Kosten absolut'!$B21*'Kosten absolut'!BB21</f>
        <v>2.542381692138032</v>
      </c>
      <c r="BC21" s="103"/>
      <c r="BD21" s="103">
        <f>100/'Kosten absolut'!$B21*'Kosten absolut'!BD21</f>
        <v>2.8219412770780097</v>
      </c>
      <c r="BE21" s="103"/>
      <c r="BF21" s="103">
        <f>100/'Kosten absolut'!$B21*'Kosten absolut'!BF21</f>
        <v>3.1895565722758783</v>
      </c>
      <c r="BG21" s="103"/>
      <c r="BH21" s="103">
        <f>100/'Kosten absolut'!$B21*'Kosten absolut'!BH21</f>
        <v>3.5638036548026943</v>
      </c>
      <c r="BI21" s="103"/>
      <c r="BJ21" s="103">
        <f>100/'Kosten absolut'!$B21*'Kosten absolut'!BK21</f>
        <v>3.605849551314753</v>
      </c>
      <c r="BK21" s="74"/>
      <c r="BL21" s="19" t="s">
        <v>35</v>
      </c>
      <c r="BM21" s="103">
        <f>100/'Kosten absolut'!$B21*'Kosten absolut'!BM21</f>
        <v>3.771754670776867</v>
      </c>
      <c r="BN21" s="103"/>
      <c r="BO21" s="103">
        <f>100/'Kosten absolut'!$B21*'Kosten absolut'!BO21</f>
        <v>3.9934672769237554</v>
      </c>
      <c r="BP21" s="103"/>
      <c r="BQ21" s="103">
        <f>100/'Kosten absolut'!$B21*'Kosten absolut'!BQ21</f>
        <v>3.0745155496546088</v>
      </c>
      <c r="BR21" s="103"/>
      <c r="BS21" s="103">
        <f>100/'Kosten absolut'!$B21*'Kosten absolut'!BS21</f>
        <v>2.0799186475308611</v>
      </c>
      <c r="BT21" s="103"/>
      <c r="BU21" s="103">
        <f>100/'Kosten absolut'!$B21*'Kosten absolut'!BU21</f>
        <v>1.0881121197413517</v>
      </c>
      <c r="BV21" s="74"/>
    </row>
    <row r="22" spans="1:74" s="1" customFormat="1" x14ac:dyDescent="0.25">
      <c r="A22" s="1" t="s">
        <v>36</v>
      </c>
      <c r="B22" s="103">
        <v>100</v>
      </c>
      <c r="C22" s="74"/>
      <c r="D22" s="103">
        <f>100/'Kosten absolut'!$B22*'Kosten absolut'!D22</f>
        <v>93.697255539268127</v>
      </c>
      <c r="E22" s="103"/>
      <c r="F22" s="103">
        <f>100/'Kosten absolut'!$B22*'Kosten absolut'!F22</f>
        <v>6.3027444607318639</v>
      </c>
      <c r="G22" s="103"/>
      <c r="H22" s="103">
        <f>100/'Kosten absolut'!$B22*'Kosten absolut'!H22</f>
        <v>3.09315313383921</v>
      </c>
      <c r="I22" s="103"/>
      <c r="J22" s="103">
        <f>100/'Kosten absolut'!$B22*'Kosten absolut'!J22</f>
        <v>3.2095913268926539</v>
      </c>
      <c r="K22" s="103"/>
      <c r="L22" s="103">
        <f>100/'Kosten absolut'!$B22*'Kosten absolut'!L22</f>
        <v>2.1117204100354301</v>
      </c>
      <c r="M22" s="103"/>
      <c r="N22" s="103">
        <f>100/'Kosten absolut'!$B22*'Kosten absolut'!N22</f>
        <v>1.9916540889703909</v>
      </c>
      <c r="O22" s="103"/>
      <c r="P22" s="103">
        <f>100/'Kosten absolut'!$B22*'Kosten absolut'!P22</f>
        <v>2.5539569412206564</v>
      </c>
      <c r="Q22" s="103"/>
      <c r="R22" s="103">
        <f>100/'Kosten absolut'!$B22*'Kosten absolut'!R22</f>
        <v>3.1112841104522535</v>
      </c>
      <c r="S22" s="103"/>
      <c r="T22" s="103">
        <f>100/'Kosten absolut'!$B22*'Kosten absolut'!T22</f>
        <v>3.5252707992749035</v>
      </c>
      <c r="U22" s="74"/>
      <c r="V22" s="19" t="s">
        <v>36</v>
      </c>
      <c r="W22" s="103">
        <f>100/'Kosten absolut'!$B22*'Kosten absolut'!W22</f>
        <v>3.3834407896433976</v>
      </c>
      <c r="X22" s="103"/>
      <c r="Y22" s="103">
        <f>100/'Kosten absolut'!$B22*'Kosten absolut'!Y22</f>
        <v>3.7978832709521209</v>
      </c>
      <c r="Z22" s="103"/>
      <c r="AA22" s="103">
        <f>100/'Kosten absolut'!$B22*'Kosten absolut'!AA22</f>
        <v>4.286539522673344</v>
      </c>
      <c r="AB22" s="103"/>
      <c r="AC22" s="103">
        <f>100/'Kosten absolut'!$B22*'Kosten absolut'!AC22</f>
        <v>4.7193499827766434</v>
      </c>
      <c r="AD22" s="103"/>
      <c r="AE22" s="103">
        <f>100/'Kosten absolut'!$B22*'Kosten absolut'!AE22</f>
        <v>4.6627544069440638</v>
      </c>
      <c r="AF22" s="103"/>
      <c r="AG22" s="103">
        <f>100/'Kosten absolut'!$B22*'Kosten absolut'!AG22</f>
        <v>5.2100355579340949</v>
      </c>
      <c r="AH22" s="103"/>
      <c r="AI22" s="103">
        <f>100/'Kosten absolut'!$B22*'Kosten absolut'!AI22</f>
        <v>5.2231574011421591</v>
      </c>
      <c r="AJ22" s="103"/>
      <c r="AK22" s="103">
        <f>100/'Kosten absolut'!$B22*'Kosten absolut'!AK22</f>
        <v>4.9632505011989076</v>
      </c>
      <c r="AL22" s="103"/>
      <c r="AM22" s="103">
        <f>100/'Kosten absolut'!$B22*'Kosten absolut'!AM22</f>
        <v>3.3334038434439357</v>
      </c>
      <c r="AN22" s="103"/>
      <c r="AO22" s="103">
        <f>100/'Kosten absolut'!$B22*'Kosten absolut'!AO22</f>
        <v>2.1375545150547217</v>
      </c>
      <c r="AP22" s="74"/>
      <c r="AQ22" s="19" t="s">
        <v>36</v>
      </c>
      <c r="AR22" s="103">
        <f>100/'Kosten absolut'!$B22*'Kosten absolut'!AR22</f>
        <v>1.2596540819235096</v>
      </c>
      <c r="AS22" s="103"/>
      <c r="AT22" s="103">
        <f>100/'Kosten absolut'!$B22*'Kosten absolut'!AT22</f>
        <v>0.96545892543686629</v>
      </c>
      <c r="AU22" s="103"/>
      <c r="AV22" s="103">
        <f>100/'Kosten absolut'!$B22*'Kosten absolut'!AV22</f>
        <v>1.1843529261752477</v>
      </c>
      <c r="AW22" s="103"/>
      <c r="AX22" s="103">
        <f>100/'Kosten absolut'!$B22*'Kosten absolut'!AX22</f>
        <v>1.7739682666294512</v>
      </c>
      <c r="AY22" s="103"/>
      <c r="AZ22" s="103">
        <f>100/'Kosten absolut'!$B22*'Kosten absolut'!AZ22</f>
        <v>2.3009366085866949</v>
      </c>
      <c r="BA22" s="103"/>
      <c r="BB22" s="103">
        <f>100/'Kosten absolut'!$B22*'Kosten absolut'!BB22</f>
        <v>2.6117224133418988</v>
      </c>
      <c r="BC22" s="103"/>
      <c r="BD22" s="103">
        <f>100/'Kosten absolut'!$B22*'Kosten absolut'!BD22</f>
        <v>2.8065639757481922</v>
      </c>
      <c r="BE22" s="103"/>
      <c r="BF22" s="103">
        <f>100/'Kosten absolut'!$B22*'Kosten absolut'!BF22</f>
        <v>3.404447260576029</v>
      </c>
      <c r="BG22" s="103"/>
      <c r="BH22" s="103">
        <f>100/'Kosten absolut'!$B22*'Kosten absolut'!BH22</f>
        <v>4.234065653885934</v>
      </c>
      <c r="BI22" s="103"/>
      <c r="BJ22" s="103">
        <f>100/'Kosten absolut'!$B22*'Kosten absolut'!BK22</f>
        <v>4.2471793203328989</v>
      </c>
      <c r="BK22" s="74"/>
      <c r="BL22" s="19" t="s">
        <v>36</v>
      </c>
      <c r="BM22" s="103">
        <f>100/'Kosten absolut'!$B22*'Kosten absolut'!BM22</f>
        <v>4.3416096369998023</v>
      </c>
      <c r="BN22" s="103"/>
      <c r="BO22" s="103">
        <f>100/'Kosten absolut'!$B22*'Kosten absolut'!BO22</f>
        <v>4.1952917005381769</v>
      </c>
      <c r="BP22" s="103"/>
      <c r="BQ22" s="103">
        <f>100/'Kosten absolut'!$B22*'Kosten absolut'!BQ22</f>
        <v>3.0279714632920798</v>
      </c>
      <c r="BR22" s="103"/>
      <c r="BS22" s="103">
        <f>100/'Kosten absolut'!$B22*'Kosten absolut'!BS22</f>
        <v>1.6545576970264362</v>
      </c>
      <c r="BT22" s="103"/>
      <c r="BU22" s="103">
        <f>100/'Kosten absolut'!$B22*'Kosten absolut'!BU22</f>
        <v>0.67821946705788982</v>
      </c>
      <c r="BV22" s="74"/>
    </row>
    <row r="23" spans="1:74" s="1" customFormat="1" x14ac:dyDescent="0.25">
      <c r="A23" s="1" t="s">
        <v>37</v>
      </c>
      <c r="B23" s="103">
        <v>100</v>
      </c>
      <c r="C23" s="74"/>
      <c r="D23" s="103">
        <f>100/'Kosten absolut'!$B23*'Kosten absolut'!D23</f>
        <v>94.637494261492122</v>
      </c>
      <c r="E23" s="103"/>
      <c r="F23" s="103">
        <f>100/'Kosten absolut'!$B23*'Kosten absolut'!F23</f>
        <v>5.3625057385078874</v>
      </c>
      <c r="G23" s="103"/>
      <c r="H23" s="103">
        <f>100/'Kosten absolut'!$B23*'Kosten absolut'!H23</f>
        <v>2.5634499179846015</v>
      </c>
      <c r="I23" s="103"/>
      <c r="J23" s="103">
        <f>100/'Kosten absolut'!$B23*'Kosten absolut'!J23</f>
        <v>2.7990558205232858</v>
      </c>
      <c r="K23" s="103"/>
      <c r="L23" s="103">
        <f>100/'Kosten absolut'!$B23*'Kosten absolut'!L23</f>
        <v>2.3807676973287841</v>
      </c>
      <c r="M23" s="103"/>
      <c r="N23" s="103">
        <f>100/'Kosten absolut'!$B23*'Kosten absolut'!N23</f>
        <v>2.1543187860393758</v>
      </c>
      <c r="O23" s="103"/>
      <c r="P23" s="103">
        <f>100/'Kosten absolut'!$B23*'Kosten absolut'!P23</f>
        <v>2.1620470512303154</v>
      </c>
      <c r="Q23" s="103"/>
      <c r="R23" s="103">
        <f>100/'Kosten absolut'!$B23*'Kosten absolut'!R23</f>
        <v>2.9142862801427909</v>
      </c>
      <c r="S23" s="103"/>
      <c r="T23" s="103">
        <f>100/'Kosten absolut'!$B23*'Kosten absolut'!T23</f>
        <v>3.380887218871234</v>
      </c>
      <c r="U23" s="74"/>
      <c r="V23" s="19" t="s">
        <v>37</v>
      </c>
      <c r="W23" s="103">
        <f>100/'Kosten absolut'!$B23*'Kosten absolut'!W23</f>
        <v>3.4746862971501735</v>
      </c>
      <c r="X23" s="103"/>
      <c r="Y23" s="103">
        <f>100/'Kosten absolut'!$B23*'Kosten absolut'!Y23</f>
        <v>3.9410733929121098</v>
      </c>
      <c r="Z23" s="103"/>
      <c r="AA23" s="103">
        <f>100/'Kosten absolut'!$B23*'Kosten absolut'!AA23</f>
        <v>4.3555285280716305</v>
      </c>
      <c r="AB23" s="103"/>
      <c r="AC23" s="103">
        <f>100/'Kosten absolut'!$B23*'Kosten absolut'!AC23</f>
        <v>4.37676568506647</v>
      </c>
      <c r="AD23" s="103"/>
      <c r="AE23" s="103">
        <f>100/'Kosten absolut'!$B23*'Kosten absolut'!AE23</f>
        <v>4.5177715791328525</v>
      </c>
      <c r="AF23" s="103"/>
      <c r="AG23" s="103">
        <f>100/'Kosten absolut'!$B23*'Kosten absolut'!AG23</f>
        <v>5.0206473476843518</v>
      </c>
      <c r="AH23" s="103"/>
      <c r="AI23" s="103">
        <f>100/'Kosten absolut'!$B23*'Kosten absolut'!AI23</f>
        <v>5.5594045927122586</v>
      </c>
      <c r="AJ23" s="103"/>
      <c r="AK23" s="103">
        <f>100/'Kosten absolut'!$B23*'Kosten absolut'!AK23</f>
        <v>5.8719056793999256</v>
      </c>
      <c r="AL23" s="103"/>
      <c r="AM23" s="103">
        <f>100/'Kosten absolut'!$B23*'Kosten absolut'!AM23</f>
        <v>3.9882478379752655</v>
      </c>
      <c r="AN23" s="103"/>
      <c r="AO23" s="103">
        <f>100/'Kosten absolut'!$B23*'Kosten absolut'!AO23</f>
        <v>3.1800151034933011</v>
      </c>
      <c r="AP23" s="74"/>
      <c r="AQ23" s="19" t="s">
        <v>37</v>
      </c>
      <c r="AR23" s="103">
        <f>100/'Kosten absolut'!$B23*'Kosten absolut'!AR23</f>
        <v>1.0795798403584762</v>
      </c>
      <c r="AS23" s="103"/>
      <c r="AT23" s="103">
        <f>100/'Kosten absolut'!$B23*'Kosten absolut'!AT23</f>
        <v>1.1224210225567497</v>
      </c>
      <c r="AU23" s="103"/>
      <c r="AV23" s="103">
        <f>100/'Kosten absolut'!$B23*'Kosten absolut'!AV23</f>
        <v>1.3866078223139162</v>
      </c>
      <c r="AW23" s="103"/>
      <c r="AX23" s="103">
        <f>100/'Kosten absolut'!$B23*'Kosten absolut'!AX23</f>
        <v>1.7704912607112582</v>
      </c>
      <c r="AY23" s="103"/>
      <c r="AZ23" s="103">
        <f>100/'Kosten absolut'!$B23*'Kosten absolut'!AZ23</f>
        <v>1.8426088202346811</v>
      </c>
      <c r="BA23" s="103"/>
      <c r="BB23" s="103">
        <f>100/'Kosten absolut'!$B23*'Kosten absolut'!BB23</f>
        <v>2.8731681033145611</v>
      </c>
      <c r="BC23" s="103"/>
      <c r="BD23" s="103">
        <f>100/'Kosten absolut'!$B23*'Kosten absolut'!BD23</f>
        <v>3.2824983642607077</v>
      </c>
      <c r="BE23" s="103"/>
      <c r="BF23" s="103">
        <f>100/'Kosten absolut'!$B23*'Kosten absolut'!BF23</f>
        <v>3.3491565520864501</v>
      </c>
      <c r="BG23" s="103"/>
      <c r="BH23" s="103">
        <f>100/'Kosten absolut'!$B23*'Kosten absolut'!BH23</f>
        <v>3.8687076578358139</v>
      </c>
      <c r="BI23" s="103"/>
      <c r="BJ23" s="103">
        <f>100/'Kosten absolut'!$B23*'Kosten absolut'!BK23</f>
        <v>3.7513701583444883</v>
      </c>
      <c r="BK23" s="74"/>
      <c r="BL23" s="19" t="s">
        <v>37</v>
      </c>
      <c r="BM23" s="103">
        <f>100/'Kosten absolut'!$B23*'Kosten absolut'!BM23</f>
        <v>4.2131218644815229</v>
      </c>
      <c r="BN23" s="103"/>
      <c r="BO23" s="103">
        <f>100/'Kosten absolut'!$B23*'Kosten absolut'!BO23</f>
        <v>3.3969779211698414</v>
      </c>
      <c r="BP23" s="103"/>
      <c r="BQ23" s="103">
        <f>100/'Kosten absolut'!$B23*'Kosten absolut'!BQ23</f>
        <v>3.0335537614533941</v>
      </c>
      <c r="BR23" s="103"/>
      <c r="BS23" s="103">
        <f>100/'Kosten absolut'!$B23*'Kosten absolut'!BS23</f>
        <v>1.5884834301447692</v>
      </c>
      <c r="BT23" s="103"/>
      <c r="BU23" s="103">
        <f>100/'Kosten absolut'!$B23*'Kosten absolut'!BU23</f>
        <v>0.80039460501465398</v>
      </c>
      <c r="BV23" s="74"/>
    </row>
    <row r="24" spans="1:74" s="1" customFormat="1" x14ac:dyDescent="0.25">
      <c r="A24" s="1" t="s">
        <v>38</v>
      </c>
      <c r="B24" s="103">
        <v>100</v>
      </c>
      <c r="C24" s="74"/>
      <c r="D24" s="103">
        <f>100/'Kosten absolut'!$B24*'Kosten absolut'!D24</f>
        <v>93.547498079153911</v>
      </c>
      <c r="E24" s="103"/>
      <c r="F24" s="103">
        <f>100/'Kosten absolut'!$B24*'Kosten absolut'!F24</f>
        <v>6.4525019208460916</v>
      </c>
      <c r="G24" s="103"/>
      <c r="H24" s="103">
        <f>100/'Kosten absolut'!$B24*'Kosten absolut'!H24</f>
        <v>3.098237858615283</v>
      </c>
      <c r="I24" s="103"/>
      <c r="J24" s="103">
        <f>100/'Kosten absolut'!$B24*'Kosten absolut'!J24</f>
        <v>3.3542640622308086</v>
      </c>
      <c r="K24" s="103"/>
      <c r="L24" s="103">
        <f>100/'Kosten absolut'!$B24*'Kosten absolut'!L24</f>
        <v>2.1356028631229185</v>
      </c>
      <c r="M24" s="103"/>
      <c r="N24" s="103">
        <f>100/'Kosten absolut'!$B24*'Kosten absolut'!N24</f>
        <v>1.9937473898972804</v>
      </c>
      <c r="O24" s="103"/>
      <c r="P24" s="103">
        <f>100/'Kosten absolut'!$B24*'Kosten absolut'!P24</f>
        <v>2.7207452209689671</v>
      </c>
      <c r="Q24" s="103"/>
      <c r="R24" s="103">
        <f>100/'Kosten absolut'!$B24*'Kosten absolut'!R24</f>
        <v>2.77901652388551</v>
      </c>
      <c r="S24" s="103"/>
      <c r="T24" s="103">
        <f>100/'Kosten absolut'!$B24*'Kosten absolut'!T24</f>
        <v>3.4222775476889953</v>
      </c>
      <c r="U24" s="74"/>
      <c r="V24" s="19" t="s">
        <v>38</v>
      </c>
      <c r="W24" s="103">
        <f>100/'Kosten absolut'!$B24*'Kosten absolut'!W24</f>
        <v>4.1006502171530856</v>
      </c>
      <c r="X24" s="103"/>
      <c r="Y24" s="103">
        <f>100/'Kosten absolut'!$B24*'Kosten absolut'!Y24</f>
        <v>3.8828990173001046</v>
      </c>
      <c r="Z24" s="103"/>
      <c r="AA24" s="103">
        <f>100/'Kosten absolut'!$B24*'Kosten absolut'!AA24</f>
        <v>3.6843886494046441</v>
      </c>
      <c r="AB24" s="103"/>
      <c r="AC24" s="103">
        <f>100/'Kosten absolut'!$B24*'Kosten absolut'!AC24</f>
        <v>4.0591175290779198</v>
      </c>
      <c r="AD24" s="103"/>
      <c r="AE24" s="103">
        <f>100/'Kosten absolut'!$B24*'Kosten absolut'!AE24</f>
        <v>4.2482990347367329</v>
      </c>
      <c r="AF24" s="103"/>
      <c r="AG24" s="103">
        <f>100/'Kosten absolut'!$B24*'Kosten absolut'!AG24</f>
        <v>4.0434499454833093</v>
      </c>
      <c r="AH24" s="103"/>
      <c r="AI24" s="103">
        <f>100/'Kosten absolut'!$B24*'Kosten absolut'!AI24</f>
        <v>4.8147665178893648</v>
      </c>
      <c r="AJ24" s="103"/>
      <c r="AK24" s="103">
        <f>100/'Kosten absolut'!$B24*'Kosten absolut'!AK24</f>
        <v>4.9673254434946168</v>
      </c>
      <c r="AL24" s="103"/>
      <c r="AM24" s="103">
        <f>100/'Kosten absolut'!$B24*'Kosten absolut'!AM24</f>
        <v>4.3737460348583879</v>
      </c>
      <c r="AN24" s="103"/>
      <c r="AO24" s="103">
        <f>100/'Kosten absolut'!$B24*'Kosten absolut'!AO24</f>
        <v>3.1656382237040241</v>
      </c>
      <c r="AP24" s="74"/>
      <c r="AQ24" s="19" t="s">
        <v>38</v>
      </c>
      <c r="AR24" s="103">
        <f>100/'Kosten absolut'!$B24*'Kosten absolut'!AR24</f>
        <v>1.2761247266565761</v>
      </c>
      <c r="AS24" s="103"/>
      <c r="AT24" s="103">
        <f>100/'Kosten absolut'!$B24*'Kosten absolut'!AT24</f>
        <v>0.8775621860764754</v>
      </c>
      <c r="AU24" s="103"/>
      <c r="AV24" s="103">
        <f>100/'Kosten absolut'!$B24*'Kosten absolut'!AV24</f>
        <v>1.1404150348125028</v>
      </c>
      <c r="AW24" s="103"/>
      <c r="AX24" s="103">
        <f>100/'Kosten absolut'!$B24*'Kosten absolut'!AX24</f>
        <v>1.5719583062027569</v>
      </c>
      <c r="AY24" s="103"/>
      <c r="AZ24" s="103">
        <f>100/'Kosten absolut'!$B24*'Kosten absolut'!AZ24</f>
        <v>2.5413564910011637</v>
      </c>
      <c r="BA24" s="103"/>
      <c r="BB24" s="103">
        <f>100/'Kosten absolut'!$B24*'Kosten absolut'!BB24</f>
        <v>3.4846357480611738</v>
      </c>
      <c r="BC24" s="103"/>
      <c r="BD24" s="103">
        <f>100/'Kosten absolut'!$B24*'Kosten absolut'!BD24</f>
        <v>2.905256721687917</v>
      </c>
      <c r="BE24" s="103"/>
      <c r="BF24" s="103">
        <f>100/'Kosten absolut'!$B24*'Kosten absolut'!BF24</f>
        <v>3.8174700700146587</v>
      </c>
      <c r="BG24" s="103"/>
      <c r="BH24" s="103">
        <f>100/'Kosten absolut'!$B24*'Kosten absolut'!BH24</f>
        <v>4.154448742661196</v>
      </c>
      <c r="BI24" s="103"/>
      <c r="BJ24" s="103">
        <f>100/'Kosten absolut'!$B24*'Kosten absolut'!BK24</f>
        <v>3.7990352984029827</v>
      </c>
      <c r="BK24" s="74"/>
      <c r="BL24" s="19" t="s">
        <v>38</v>
      </c>
      <c r="BM24" s="103">
        <f>100/'Kosten absolut'!$B24*'Kosten absolut'!BM24</f>
        <v>4.5143100965086616</v>
      </c>
      <c r="BN24" s="103"/>
      <c r="BO24" s="103">
        <f>100/'Kosten absolut'!$B24*'Kosten absolut'!BO24</f>
        <v>3.6247401838121145</v>
      </c>
      <c r="BP24" s="103"/>
      <c r="BQ24" s="103">
        <f>100/'Kosten absolut'!$B24*'Kosten absolut'!BQ24</f>
        <v>2.7617102367580171</v>
      </c>
      <c r="BR24" s="103"/>
      <c r="BS24" s="103">
        <f>100/'Kosten absolut'!$B24*'Kosten absolut'!BS24</f>
        <v>1.6925355013200996</v>
      </c>
      <c r="BT24" s="103"/>
      <c r="BU24" s="103">
        <f>100/'Kosten absolut'!$B24*'Kosten absolut'!BU24</f>
        <v>0.9942685765117496</v>
      </c>
      <c r="BV24" s="74"/>
    </row>
    <row r="25" spans="1:74" s="1" customFormat="1" x14ac:dyDescent="0.25">
      <c r="A25" s="1" t="s">
        <v>39</v>
      </c>
      <c r="B25" s="103">
        <v>100</v>
      </c>
      <c r="C25" s="74"/>
      <c r="D25" s="103">
        <f>100/'Kosten absolut'!$B25*'Kosten absolut'!D25</f>
        <v>91.703052565480178</v>
      </c>
      <c r="E25" s="103"/>
      <c r="F25" s="103">
        <f>100/'Kosten absolut'!$B25*'Kosten absolut'!F25</f>
        <v>8.2969474345198204</v>
      </c>
      <c r="G25" s="103"/>
      <c r="H25" s="103">
        <f>100/'Kosten absolut'!$B25*'Kosten absolut'!H25</f>
        <v>3.8352885777357044</v>
      </c>
      <c r="I25" s="103"/>
      <c r="J25" s="103">
        <f>100/'Kosten absolut'!$B25*'Kosten absolut'!J25</f>
        <v>4.4616588567841156</v>
      </c>
      <c r="K25" s="103"/>
      <c r="L25" s="103">
        <f>100/'Kosten absolut'!$B25*'Kosten absolut'!L25</f>
        <v>2.7518719060494283</v>
      </c>
      <c r="M25" s="103"/>
      <c r="N25" s="103">
        <f>100/'Kosten absolut'!$B25*'Kosten absolut'!N25</f>
        <v>2.4959715664111499</v>
      </c>
      <c r="O25" s="103"/>
      <c r="P25" s="103">
        <f>100/'Kosten absolut'!$B25*'Kosten absolut'!P25</f>
        <v>2.7288487855233923</v>
      </c>
      <c r="Q25" s="103"/>
      <c r="R25" s="103">
        <f>100/'Kosten absolut'!$B25*'Kosten absolut'!R25</f>
        <v>2.7261222712500901</v>
      </c>
      <c r="S25" s="103"/>
      <c r="T25" s="103">
        <f>100/'Kosten absolut'!$B25*'Kosten absolut'!T25</f>
        <v>2.873361042045055</v>
      </c>
      <c r="U25" s="74"/>
      <c r="V25" s="19" t="s">
        <v>39</v>
      </c>
      <c r="W25" s="103">
        <f>100/'Kosten absolut'!$B25*'Kosten absolut'!W25</f>
        <v>3.0731350878621848</v>
      </c>
      <c r="X25" s="103"/>
      <c r="Y25" s="103">
        <f>100/'Kosten absolut'!$B25*'Kosten absolut'!Y25</f>
        <v>3.2158518349843561</v>
      </c>
      <c r="Z25" s="103"/>
      <c r="AA25" s="103">
        <f>100/'Kosten absolut'!$B25*'Kosten absolut'!AA25</f>
        <v>3.5276719673627492</v>
      </c>
      <c r="AB25" s="103"/>
      <c r="AC25" s="103">
        <f>100/'Kosten absolut'!$B25*'Kosten absolut'!AC25</f>
        <v>3.4659701443537054</v>
      </c>
      <c r="AD25" s="103"/>
      <c r="AE25" s="103">
        <f>100/'Kosten absolut'!$B25*'Kosten absolut'!AE25</f>
        <v>3.2331629256079153</v>
      </c>
      <c r="AF25" s="103"/>
      <c r="AG25" s="103">
        <f>100/'Kosten absolut'!$B25*'Kosten absolut'!AG25</f>
        <v>4.1123465281340748</v>
      </c>
      <c r="AH25" s="103"/>
      <c r="AI25" s="103">
        <f>100/'Kosten absolut'!$B25*'Kosten absolut'!AI25</f>
        <v>6.1784283440723815</v>
      </c>
      <c r="AJ25" s="103"/>
      <c r="AK25" s="103">
        <f>100/'Kosten absolut'!$B25*'Kosten absolut'!AK25</f>
        <v>5.283347658324991</v>
      </c>
      <c r="AL25" s="103"/>
      <c r="AM25" s="103">
        <f>100/'Kosten absolut'!$B25*'Kosten absolut'!AM25</f>
        <v>2.7417253529322227</v>
      </c>
      <c r="AN25" s="103"/>
      <c r="AO25" s="103">
        <f>100/'Kosten absolut'!$B25*'Kosten absolut'!AO25</f>
        <v>2.2247236464282891</v>
      </c>
      <c r="AP25" s="74"/>
      <c r="AQ25" s="19" t="s">
        <v>39</v>
      </c>
      <c r="AR25" s="103">
        <f>100/'Kosten absolut'!$B25*'Kosten absolut'!AR25</f>
        <v>1.0919567163934103</v>
      </c>
      <c r="AS25" s="103"/>
      <c r="AT25" s="103">
        <f>100/'Kosten absolut'!$B25*'Kosten absolut'!AT25</f>
        <v>0.59952163849577755</v>
      </c>
      <c r="AU25" s="103"/>
      <c r="AV25" s="103">
        <f>100/'Kosten absolut'!$B25*'Kosten absolut'!AV25</f>
        <v>1.3020068160056817</v>
      </c>
      <c r="AW25" s="103"/>
      <c r="AX25" s="103">
        <f>100/'Kosten absolut'!$B25*'Kosten absolut'!AX25</f>
        <v>1.4001858299728198</v>
      </c>
      <c r="AY25" s="103"/>
      <c r="AZ25" s="103">
        <f>100/'Kosten absolut'!$B25*'Kosten absolut'!AZ25</f>
        <v>2.0650948107713343</v>
      </c>
      <c r="BA25" s="103"/>
      <c r="BB25" s="103">
        <f>100/'Kosten absolut'!$B25*'Kosten absolut'!BB25</f>
        <v>2.6222067272522169</v>
      </c>
      <c r="BC25" s="103"/>
      <c r="BD25" s="103">
        <f>100/'Kosten absolut'!$B25*'Kosten absolut'!BD25</f>
        <v>3.2750266447644854</v>
      </c>
      <c r="BE25" s="103"/>
      <c r="BF25" s="103">
        <f>100/'Kosten absolut'!$B25*'Kosten absolut'!BF25</f>
        <v>4.2572507867078686</v>
      </c>
      <c r="BG25" s="103"/>
      <c r="BH25" s="103">
        <f>100/'Kosten absolut'!$B25*'Kosten absolut'!BH25</f>
        <v>3.492696284265048</v>
      </c>
      <c r="BI25" s="103"/>
      <c r="BJ25" s="103">
        <f>100/'Kosten absolut'!$B25*'Kosten absolut'!BK25</f>
        <v>4.5618923815066168</v>
      </c>
      <c r="BK25" s="74"/>
      <c r="BL25" s="19" t="s">
        <v>39</v>
      </c>
      <c r="BM25" s="103">
        <f>100/'Kosten absolut'!$B25*'Kosten absolut'!BM25</f>
        <v>4.974982044031</v>
      </c>
      <c r="BN25" s="103"/>
      <c r="BO25" s="103">
        <f>100/'Kosten absolut'!$B25*'Kosten absolut'!BO25</f>
        <v>5.0168842633891186</v>
      </c>
      <c r="BP25" s="103"/>
      <c r="BQ25" s="103">
        <f>100/'Kosten absolut'!$B25*'Kosten absolut'!BQ25</f>
        <v>4.0340371181843135</v>
      </c>
      <c r="BR25" s="103"/>
      <c r="BS25" s="103">
        <f>100/'Kosten absolut'!$B25*'Kosten absolut'!BS25</f>
        <v>1.5029393678875909</v>
      </c>
      <c r="BT25" s="103"/>
      <c r="BU25" s="103">
        <f>100/'Kosten absolut'!$B25*'Kosten absolut'!BU25</f>
        <v>0.87383207451091005</v>
      </c>
      <c r="BV25" s="74"/>
    </row>
    <row r="26" spans="1:74" s="1" customFormat="1" x14ac:dyDescent="0.25">
      <c r="A26" s="1" t="s">
        <v>40</v>
      </c>
      <c r="B26" s="103">
        <v>100</v>
      </c>
      <c r="C26" s="74"/>
      <c r="D26" s="103">
        <f>100/'Kosten absolut'!$B26*'Kosten absolut'!D26</f>
        <v>92.937012510564855</v>
      </c>
      <c r="E26" s="103"/>
      <c r="F26" s="103">
        <f>100/'Kosten absolut'!$B26*'Kosten absolut'!F26</f>
        <v>7.0629874894351454</v>
      </c>
      <c r="G26" s="103"/>
      <c r="H26" s="103">
        <f>100/'Kosten absolut'!$B26*'Kosten absolut'!H26</f>
        <v>3.3322841936011605</v>
      </c>
      <c r="I26" s="103"/>
      <c r="J26" s="103">
        <f>100/'Kosten absolut'!$B26*'Kosten absolut'!J26</f>
        <v>3.730703295833985</v>
      </c>
      <c r="K26" s="103"/>
      <c r="L26" s="103">
        <f>100/'Kosten absolut'!$B26*'Kosten absolut'!L26</f>
        <v>2.483169918649986</v>
      </c>
      <c r="M26" s="103"/>
      <c r="N26" s="103">
        <f>100/'Kosten absolut'!$B26*'Kosten absolut'!N26</f>
        <v>2.4978027220074637</v>
      </c>
      <c r="O26" s="103"/>
      <c r="P26" s="103">
        <f>100/'Kosten absolut'!$B26*'Kosten absolut'!P26</f>
        <v>2.8022101968488609</v>
      </c>
      <c r="Q26" s="103"/>
      <c r="R26" s="103">
        <f>100/'Kosten absolut'!$B26*'Kosten absolut'!R26</f>
        <v>3.0442817318248019</v>
      </c>
      <c r="S26" s="103"/>
      <c r="T26" s="103">
        <f>100/'Kosten absolut'!$B26*'Kosten absolut'!T26</f>
        <v>3.3606170487369607</v>
      </c>
      <c r="U26" s="74"/>
      <c r="V26" s="19" t="s">
        <v>40</v>
      </c>
      <c r="W26" s="103">
        <f>100/'Kosten absolut'!$B26*'Kosten absolut'!W26</f>
        <v>3.4742041116280467</v>
      </c>
      <c r="X26" s="103"/>
      <c r="Y26" s="103">
        <f>100/'Kosten absolut'!$B26*'Kosten absolut'!Y26</f>
        <v>3.8368234070267904</v>
      </c>
      <c r="Z26" s="103"/>
      <c r="AA26" s="103">
        <f>100/'Kosten absolut'!$B26*'Kosten absolut'!AA26</f>
        <v>3.8693520893779429</v>
      </c>
      <c r="AB26" s="103"/>
      <c r="AC26" s="103">
        <f>100/'Kosten absolut'!$B26*'Kosten absolut'!AC26</f>
        <v>4.2349955560076324</v>
      </c>
      <c r="AD26" s="103"/>
      <c r="AE26" s="103">
        <f>100/'Kosten absolut'!$B26*'Kosten absolut'!AE26</f>
        <v>4.2664476136443081</v>
      </c>
      <c r="AF26" s="103"/>
      <c r="AG26" s="103">
        <f>100/'Kosten absolut'!$B26*'Kosten absolut'!AG26</f>
        <v>4.5212335825306589</v>
      </c>
      <c r="AH26" s="103"/>
      <c r="AI26" s="103">
        <f>100/'Kosten absolut'!$B26*'Kosten absolut'!AI26</f>
        <v>4.4890677385315856</v>
      </c>
      <c r="AJ26" s="103"/>
      <c r="AK26" s="103">
        <f>100/'Kosten absolut'!$B26*'Kosten absolut'!AK26</f>
        <v>5.0031542561430316</v>
      </c>
      <c r="AL26" s="103"/>
      <c r="AM26" s="103">
        <f>100/'Kosten absolut'!$B26*'Kosten absolut'!AM26</f>
        <v>3.7910151336748577</v>
      </c>
      <c r="AN26" s="103"/>
      <c r="AO26" s="103">
        <f>100/'Kosten absolut'!$B26*'Kosten absolut'!AO26</f>
        <v>2.6368753605031574</v>
      </c>
      <c r="AP26" s="74"/>
      <c r="AQ26" s="19" t="s">
        <v>40</v>
      </c>
      <c r="AR26" s="103">
        <f>100/'Kosten absolut'!$B26*'Kosten absolut'!AR26</f>
        <v>1.562374901314165</v>
      </c>
      <c r="AS26" s="103"/>
      <c r="AT26" s="103">
        <f>100/'Kosten absolut'!$B26*'Kosten absolut'!AT26</f>
        <v>1.282787325867031</v>
      </c>
      <c r="AU26" s="103"/>
      <c r="AV26" s="103">
        <f>100/'Kosten absolut'!$B26*'Kosten absolut'!AV26</f>
        <v>1.361610779476522</v>
      </c>
      <c r="AW26" s="103"/>
      <c r="AX26" s="103">
        <f>100/'Kosten absolut'!$B26*'Kosten absolut'!AX26</f>
        <v>1.9440736220327521</v>
      </c>
      <c r="AY26" s="103"/>
      <c r="AZ26" s="103">
        <f>100/'Kosten absolut'!$B26*'Kosten absolut'!AZ26</f>
        <v>2.5394412354317533</v>
      </c>
      <c r="BA26" s="103"/>
      <c r="BB26" s="103">
        <f>100/'Kosten absolut'!$B26*'Kosten absolut'!BB26</f>
        <v>2.8336099369817833</v>
      </c>
      <c r="BC26" s="103"/>
      <c r="BD26" s="103">
        <f>100/'Kosten absolut'!$B26*'Kosten absolut'!BD26</f>
        <v>3.3331535605123066</v>
      </c>
      <c r="BE26" s="103"/>
      <c r="BF26" s="103">
        <f>100/'Kosten absolut'!$B26*'Kosten absolut'!BF26</f>
        <v>3.7203119603113928</v>
      </c>
      <c r="BG26" s="103"/>
      <c r="BH26" s="103">
        <f>100/'Kosten absolut'!$B26*'Kosten absolut'!BH26</f>
        <v>4.1689615369258197</v>
      </c>
      <c r="BI26" s="103"/>
      <c r="BJ26" s="103">
        <f>100/'Kosten absolut'!$B26*'Kosten absolut'!BK26</f>
        <v>3.9875568122244345</v>
      </c>
      <c r="BK26" s="74"/>
      <c r="BL26" s="19" t="s">
        <v>40</v>
      </c>
      <c r="BM26" s="103">
        <f>100/'Kosten absolut'!$B26*'Kosten absolut'!BM26</f>
        <v>3.8509422732276422</v>
      </c>
      <c r="BN26" s="103"/>
      <c r="BO26" s="103">
        <f>100/'Kosten absolut'!$B26*'Kosten absolut'!BO26</f>
        <v>3.3903151894995549</v>
      </c>
      <c r="BP26" s="103"/>
      <c r="BQ26" s="103">
        <f>100/'Kosten absolut'!$B26*'Kosten absolut'!BQ26</f>
        <v>2.4570765636529988</v>
      </c>
      <c r="BR26" s="103"/>
      <c r="BS26" s="103">
        <f>100/'Kosten absolut'!$B26*'Kosten absolut'!BS26</f>
        <v>1.4712089985630843</v>
      </c>
      <c r="BT26" s="103"/>
      <c r="BU26" s="103">
        <f>100/'Kosten absolut'!$B26*'Kosten absolut'!BU26</f>
        <v>0.72233734740752842</v>
      </c>
      <c r="BV26" s="74"/>
    </row>
    <row r="27" spans="1:74" s="1" customFormat="1" x14ac:dyDescent="0.25">
      <c r="A27" s="1" t="s">
        <v>41</v>
      </c>
      <c r="B27" s="103">
        <v>100</v>
      </c>
      <c r="C27" s="74"/>
      <c r="D27" s="103">
        <f>100/'Kosten absolut'!$B27*'Kosten absolut'!D27</f>
        <v>93.641456273195473</v>
      </c>
      <c r="E27" s="103"/>
      <c r="F27" s="103">
        <f>100/'Kosten absolut'!$B27*'Kosten absolut'!F27</f>
        <v>6.3585437268045224</v>
      </c>
      <c r="G27" s="103"/>
      <c r="H27" s="103">
        <f>100/'Kosten absolut'!$B27*'Kosten absolut'!H27</f>
        <v>3.0631773853859294</v>
      </c>
      <c r="I27" s="103"/>
      <c r="J27" s="103">
        <f>100/'Kosten absolut'!$B27*'Kosten absolut'!J27</f>
        <v>3.2953663414185934</v>
      </c>
      <c r="K27" s="103"/>
      <c r="L27" s="103">
        <f>100/'Kosten absolut'!$B27*'Kosten absolut'!L27</f>
        <v>2.4376991571472599</v>
      </c>
      <c r="M27" s="103"/>
      <c r="N27" s="103">
        <f>100/'Kosten absolut'!$B27*'Kosten absolut'!N27</f>
        <v>2.1558409365719355</v>
      </c>
      <c r="O27" s="103"/>
      <c r="P27" s="103">
        <f>100/'Kosten absolut'!$B27*'Kosten absolut'!P27</f>
        <v>2.6766108117895762</v>
      </c>
      <c r="Q27" s="103"/>
      <c r="R27" s="103">
        <f>100/'Kosten absolut'!$B27*'Kosten absolut'!R27</f>
        <v>2.7594536000229364</v>
      </c>
      <c r="S27" s="103"/>
      <c r="T27" s="103">
        <f>100/'Kosten absolut'!$B27*'Kosten absolut'!T27</f>
        <v>3.0273120039340307</v>
      </c>
      <c r="U27" s="74"/>
      <c r="V27" s="19" t="s">
        <v>41</v>
      </c>
      <c r="W27" s="103">
        <f>100/'Kosten absolut'!$B27*'Kosten absolut'!W27</f>
        <v>3.2214589534838267</v>
      </c>
      <c r="X27" s="103"/>
      <c r="Y27" s="103">
        <f>100/'Kosten absolut'!$B27*'Kosten absolut'!Y27</f>
        <v>3.4942961435321531</v>
      </c>
      <c r="Z27" s="103"/>
      <c r="AA27" s="103">
        <f>100/'Kosten absolut'!$B27*'Kosten absolut'!AA27</f>
        <v>4.0503380013791901</v>
      </c>
      <c r="AB27" s="103"/>
      <c r="AC27" s="103">
        <f>100/'Kosten absolut'!$B27*'Kosten absolut'!AC27</f>
        <v>4.6782694423599462</v>
      </c>
      <c r="AD27" s="103"/>
      <c r="AE27" s="103">
        <f>100/'Kosten absolut'!$B27*'Kosten absolut'!AE27</f>
        <v>4.2815889643045848</v>
      </c>
      <c r="AF27" s="103"/>
      <c r="AG27" s="103">
        <f>100/'Kosten absolut'!$B27*'Kosten absolut'!AG27</f>
        <v>4.8739701762479095</v>
      </c>
      <c r="AH27" s="103"/>
      <c r="AI27" s="103">
        <f>100/'Kosten absolut'!$B27*'Kosten absolut'!AI27</f>
        <v>4.9522393150663193</v>
      </c>
      <c r="AJ27" s="103"/>
      <c r="AK27" s="103">
        <f>100/'Kosten absolut'!$B27*'Kosten absolut'!AK27</f>
        <v>5.3545485811137494</v>
      </c>
      <c r="AL27" s="103"/>
      <c r="AM27" s="103">
        <f>100/'Kosten absolut'!$B27*'Kosten absolut'!AM27</f>
        <v>4.2896842346140867</v>
      </c>
      <c r="AN27" s="103"/>
      <c r="AO27" s="103">
        <f>100/'Kosten absolut'!$B27*'Kosten absolut'!AO27</f>
        <v>2.965564937781159</v>
      </c>
      <c r="AP27" s="74"/>
      <c r="AQ27" s="19" t="s">
        <v>41</v>
      </c>
      <c r="AR27" s="103">
        <f>100/'Kosten absolut'!$B27*'Kosten absolut'!AR27</f>
        <v>1.2675486090876735</v>
      </c>
      <c r="AS27" s="103"/>
      <c r="AT27" s="103">
        <f>100/'Kosten absolut'!$B27*'Kosten absolut'!AT27</f>
        <v>0.93667589457816669</v>
      </c>
      <c r="AU27" s="103"/>
      <c r="AV27" s="103">
        <f>100/'Kosten absolut'!$B27*'Kosten absolut'!AV27</f>
        <v>1.2590533854837596</v>
      </c>
      <c r="AW27" s="103"/>
      <c r="AX27" s="103">
        <f>100/'Kosten absolut'!$B27*'Kosten absolut'!AX27</f>
        <v>1.8375156422376189</v>
      </c>
      <c r="AY27" s="103"/>
      <c r="AZ27" s="103">
        <f>100/'Kosten absolut'!$B27*'Kosten absolut'!AZ27</f>
        <v>2.1914834306254449</v>
      </c>
      <c r="BA27" s="103"/>
      <c r="BB27" s="103">
        <f>100/'Kosten absolut'!$B27*'Kosten absolut'!BB27</f>
        <v>2.4844043302970138</v>
      </c>
      <c r="BC27" s="103"/>
      <c r="BD27" s="103">
        <f>100/'Kosten absolut'!$B27*'Kosten absolut'!BD27</f>
        <v>3.0189316450917056</v>
      </c>
      <c r="BE27" s="103"/>
      <c r="BF27" s="103">
        <f>100/'Kosten absolut'!$B27*'Kosten absolut'!BF27</f>
        <v>3.7285557753301326</v>
      </c>
      <c r="BG27" s="103"/>
      <c r="BH27" s="103">
        <f>100/'Kosten absolut'!$B27*'Kosten absolut'!BH27</f>
        <v>4.2769773721976305</v>
      </c>
      <c r="BI27" s="103"/>
      <c r="BJ27" s="103">
        <f>100/'Kosten absolut'!$B27*'Kosten absolut'!BK27</f>
        <v>4.078226087339897</v>
      </c>
      <c r="BK27" s="74"/>
      <c r="BL27" s="19" t="s">
        <v>41</v>
      </c>
      <c r="BM27" s="103">
        <f>100/'Kosten absolut'!$B27*'Kosten absolut'!BM27</f>
        <v>4.2381043585587213</v>
      </c>
      <c r="BN27" s="103"/>
      <c r="BO27" s="103">
        <f>100/'Kosten absolut'!$B27*'Kosten absolut'!BO27</f>
        <v>3.6759862792259179</v>
      </c>
      <c r="BP27" s="103"/>
      <c r="BQ27" s="103">
        <f>100/'Kosten absolut'!$B27*'Kosten absolut'!BQ27</f>
        <v>2.8607267917262771</v>
      </c>
      <c r="BR27" s="103"/>
      <c r="BS27" s="103">
        <f>100/'Kosten absolut'!$B27*'Kosten absolut'!BS27</f>
        <v>1.7283371010219155</v>
      </c>
      <c r="BT27" s="103"/>
      <c r="BU27" s="103">
        <f>100/'Kosten absolut'!$B27*'Kosten absolut'!BU27</f>
        <v>0.84005431104493344</v>
      </c>
      <c r="BV27" s="74"/>
    </row>
    <row r="28" spans="1:74" s="1" customFormat="1" x14ac:dyDescent="0.25">
      <c r="A28" s="1" t="s">
        <v>42</v>
      </c>
      <c r="B28" s="103">
        <v>100</v>
      </c>
      <c r="C28" s="74"/>
      <c r="D28" s="103">
        <f>100/'Kosten absolut'!$B28*'Kosten absolut'!D28</f>
        <v>93.266140761364085</v>
      </c>
      <c r="E28" s="103"/>
      <c r="F28" s="103">
        <f>100/'Kosten absolut'!$B28*'Kosten absolut'!F28</f>
        <v>6.7338592386359055</v>
      </c>
      <c r="G28" s="103"/>
      <c r="H28" s="103">
        <f>100/'Kosten absolut'!$B28*'Kosten absolut'!H28</f>
        <v>3.1344952763858833</v>
      </c>
      <c r="I28" s="103"/>
      <c r="J28" s="103">
        <f>100/'Kosten absolut'!$B28*'Kosten absolut'!J28</f>
        <v>3.5993639622500218</v>
      </c>
      <c r="K28" s="103"/>
      <c r="L28" s="103">
        <f>100/'Kosten absolut'!$B28*'Kosten absolut'!L28</f>
        <v>2.4570800460117441</v>
      </c>
      <c r="M28" s="103"/>
      <c r="N28" s="103">
        <f>100/'Kosten absolut'!$B28*'Kosten absolut'!N28</f>
        <v>2.5125811833602039</v>
      </c>
      <c r="O28" s="103"/>
      <c r="P28" s="103">
        <f>100/'Kosten absolut'!$B28*'Kosten absolut'!P28</f>
        <v>3.059882239249601</v>
      </c>
      <c r="Q28" s="103"/>
      <c r="R28" s="103">
        <f>100/'Kosten absolut'!$B28*'Kosten absolut'!R28</f>
        <v>3.4425567011915401</v>
      </c>
      <c r="S28" s="103"/>
      <c r="T28" s="103">
        <f>100/'Kosten absolut'!$B28*'Kosten absolut'!T28</f>
        <v>3.6926374476046084</v>
      </c>
      <c r="U28" s="74"/>
      <c r="V28" s="19" t="s">
        <v>42</v>
      </c>
      <c r="W28" s="103">
        <f>100/'Kosten absolut'!$B28*'Kosten absolut'!W28</f>
        <v>3.7981568267893087</v>
      </c>
      <c r="X28" s="103"/>
      <c r="Y28" s="103">
        <f>100/'Kosten absolut'!$B28*'Kosten absolut'!Y28</f>
        <v>4.0221854830556936</v>
      </c>
      <c r="Z28" s="103"/>
      <c r="AA28" s="103">
        <f>100/'Kosten absolut'!$B28*'Kosten absolut'!AA28</f>
        <v>4.0687692368750215</v>
      </c>
      <c r="AB28" s="103"/>
      <c r="AC28" s="103">
        <f>100/'Kosten absolut'!$B28*'Kosten absolut'!AC28</f>
        <v>4.3807884231077141</v>
      </c>
      <c r="AD28" s="103"/>
      <c r="AE28" s="103">
        <f>100/'Kosten absolut'!$B28*'Kosten absolut'!AE28</f>
        <v>4.1527883700648553</v>
      </c>
      <c r="AF28" s="103"/>
      <c r="AG28" s="103">
        <f>100/'Kosten absolut'!$B28*'Kosten absolut'!AG28</f>
        <v>4.4287313917601505</v>
      </c>
      <c r="AH28" s="103"/>
      <c r="AI28" s="103">
        <f>100/'Kosten absolut'!$B28*'Kosten absolut'!AI28</f>
        <v>4.6013458029143957</v>
      </c>
      <c r="AJ28" s="103"/>
      <c r="AK28" s="103">
        <f>100/'Kosten absolut'!$B28*'Kosten absolut'!AK28</f>
        <v>4.3146752037994505</v>
      </c>
      <c r="AL28" s="103"/>
      <c r="AM28" s="103">
        <f>100/'Kosten absolut'!$B28*'Kosten absolut'!AM28</f>
        <v>2.9337618721156571</v>
      </c>
      <c r="AN28" s="103"/>
      <c r="AO28" s="103">
        <f>100/'Kosten absolut'!$B28*'Kosten absolut'!AO28</f>
        <v>2.0368663195369954</v>
      </c>
      <c r="AP28" s="74"/>
      <c r="AQ28" s="19" t="s">
        <v>42</v>
      </c>
      <c r="AR28" s="103">
        <f>100/'Kosten absolut'!$B28*'Kosten absolut'!AR28</f>
        <v>1.4728876112431462</v>
      </c>
      <c r="AS28" s="103"/>
      <c r="AT28" s="103">
        <f>100/'Kosten absolut'!$B28*'Kosten absolut'!AT28</f>
        <v>1.0832560160081433</v>
      </c>
      <c r="AU28" s="103"/>
      <c r="AV28" s="103">
        <f>100/'Kosten absolut'!$B28*'Kosten absolut'!AV28</f>
        <v>1.3199330114182584</v>
      </c>
      <c r="AW28" s="103"/>
      <c r="AX28" s="103">
        <f>100/'Kosten absolut'!$B28*'Kosten absolut'!AX28</f>
        <v>1.9084005372962194</v>
      </c>
      <c r="AY28" s="103"/>
      <c r="AZ28" s="103">
        <f>100/'Kosten absolut'!$B28*'Kosten absolut'!AZ28</f>
        <v>2.6081402772889386</v>
      </c>
      <c r="BA28" s="103"/>
      <c r="BB28" s="103">
        <f>100/'Kosten absolut'!$B28*'Kosten absolut'!BB28</f>
        <v>2.8736358537436373</v>
      </c>
      <c r="BC28" s="103"/>
      <c r="BD28" s="103">
        <f>100/'Kosten absolut'!$B28*'Kosten absolut'!BD28</f>
        <v>3.5156630997166296</v>
      </c>
      <c r="BE28" s="103"/>
      <c r="BF28" s="103">
        <f>100/'Kosten absolut'!$B28*'Kosten absolut'!BF28</f>
        <v>3.9602764739903025</v>
      </c>
      <c r="BG28" s="103"/>
      <c r="BH28" s="103">
        <f>100/'Kosten absolut'!$B28*'Kosten absolut'!BH28</f>
        <v>4.6141855769641005</v>
      </c>
      <c r="BI28" s="103"/>
      <c r="BJ28" s="103">
        <f>100/'Kosten absolut'!$B28*'Kosten absolut'!BK28</f>
        <v>4.1049465190037973</v>
      </c>
      <c r="BK28" s="74"/>
      <c r="BL28" s="19" t="s">
        <v>42</v>
      </c>
      <c r="BM28" s="103">
        <f>100/'Kosten absolut'!$B28*'Kosten absolut'!BM28</f>
        <v>3.9719764138290481</v>
      </c>
      <c r="BN28" s="103"/>
      <c r="BO28" s="103">
        <f>100/'Kosten absolut'!$B28*'Kosten absolut'!BO28</f>
        <v>3.5421646163809353</v>
      </c>
      <c r="BP28" s="103"/>
      <c r="BQ28" s="103">
        <f>100/'Kosten absolut'!$B28*'Kosten absolut'!BQ28</f>
        <v>2.5436343416711367</v>
      </c>
      <c r="BR28" s="103"/>
      <c r="BS28" s="103">
        <f>100/'Kosten absolut'!$B28*'Kosten absolut'!BS28</f>
        <v>1.3164193438721825</v>
      </c>
      <c r="BT28" s="103"/>
      <c r="BU28" s="103">
        <f>100/'Kosten absolut'!$B28*'Kosten absolut'!BU28</f>
        <v>0.52781452150067287</v>
      </c>
      <c r="BV28" s="74"/>
    </row>
    <row r="29" spans="1:74" s="1" customFormat="1" x14ac:dyDescent="0.25">
      <c r="A29" s="1" t="s">
        <v>43</v>
      </c>
      <c r="B29" s="103">
        <v>100</v>
      </c>
      <c r="C29" s="74"/>
      <c r="D29" s="103">
        <f>100/'Kosten absolut'!$B29*'Kosten absolut'!D29</f>
        <v>92.910871058453665</v>
      </c>
      <c r="E29" s="103"/>
      <c r="F29" s="103">
        <f>100/'Kosten absolut'!$B29*'Kosten absolut'!F29</f>
        <v>7.0891289415463303</v>
      </c>
      <c r="G29" s="103"/>
      <c r="H29" s="103">
        <f>100/'Kosten absolut'!$B29*'Kosten absolut'!H29</f>
        <v>3.4151464471117405</v>
      </c>
      <c r="I29" s="103"/>
      <c r="J29" s="103">
        <f>100/'Kosten absolut'!$B29*'Kosten absolut'!J29</f>
        <v>3.6739824944345902</v>
      </c>
      <c r="K29" s="103"/>
      <c r="L29" s="103">
        <f>100/'Kosten absolut'!$B29*'Kosten absolut'!L29</f>
        <v>2.4915102306292116</v>
      </c>
      <c r="M29" s="103"/>
      <c r="N29" s="103">
        <f>100/'Kosten absolut'!$B29*'Kosten absolut'!N29</f>
        <v>2.4797406676314662</v>
      </c>
      <c r="O29" s="103"/>
      <c r="P29" s="103">
        <f>100/'Kosten absolut'!$B29*'Kosten absolut'!P29</f>
        <v>2.8626839222950764</v>
      </c>
      <c r="Q29" s="103"/>
      <c r="R29" s="103">
        <f>100/'Kosten absolut'!$B29*'Kosten absolut'!R29</f>
        <v>3.1690016184093373</v>
      </c>
      <c r="S29" s="103"/>
      <c r="T29" s="103">
        <f>100/'Kosten absolut'!$B29*'Kosten absolut'!T29</f>
        <v>3.9491767218018858</v>
      </c>
      <c r="U29" s="74"/>
      <c r="V29" s="19" t="s">
        <v>43</v>
      </c>
      <c r="W29" s="103">
        <f>100/'Kosten absolut'!$B29*'Kosten absolut'!W29</f>
        <v>3.5825878529417601</v>
      </c>
      <c r="X29" s="103"/>
      <c r="Y29" s="103">
        <f>100/'Kosten absolut'!$B29*'Kosten absolut'!Y29</f>
        <v>3.8917301889865201</v>
      </c>
      <c r="Z29" s="103"/>
      <c r="AA29" s="103">
        <f>100/'Kosten absolut'!$B29*'Kosten absolut'!AA29</f>
        <v>3.8209346541403457</v>
      </c>
      <c r="AB29" s="103"/>
      <c r="AC29" s="103">
        <f>100/'Kosten absolut'!$B29*'Kosten absolut'!AC29</f>
        <v>3.8952884971466171</v>
      </c>
      <c r="AD29" s="103"/>
      <c r="AE29" s="103">
        <f>100/'Kosten absolut'!$B29*'Kosten absolut'!AE29</f>
        <v>3.8053028987745701</v>
      </c>
      <c r="AF29" s="103"/>
      <c r="AG29" s="103">
        <f>100/'Kosten absolut'!$B29*'Kosten absolut'!AG29</f>
        <v>4.3299760578566282</v>
      </c>
      <c r="AH29" s="103"/>
      <c r="AI29" s="103">
        <f>100/'Kosten absolut'!$B29*'Kosten absolut'!AI29</f>
        <v>4.7540464700282659</v>
      </c>
      <c r="AJ29" s="103"/>
      <c r="AK29" s="103">
        <f>100/'Kosten absolut'!$B29*'Kosten absolut'!AK29</f>
        <v>4.6784463913315699</v>
      </c>
      <c r="AL29" s="103"/>
      <c r="AM29" s="103">
        <f>100/'Kosten absolut'!$B29*'Kosten absolut'!AM29</f>
        <v>3.5268614910060383</v>
      </c>
      <c r="AN29" s="103"/>
      <c r="AO29" s="103">
        <f>100/'Kosten absolut'!$B29*'Kosten absolut'!AO29</f>
        <v>2.4262739486539444</v>
      </c>
      <c r="AP29" s="74"/>
      <c r="AQ29" s="19" t="s">
        <v>43</v>
      </c>
      <c r="AR29" s="103">
        <f>100/'Kosten absolut'!$B29*'Kosten absolut'!AR29</f>
        <v>1.544066186904903</v>
      </c>
      <c r="AS29" s="103"/>
      <c r="AT29" s="103">
        <f>100/'Kosten absolut'!$B29*'Kosten absolut'!AT29</f>
        <v>1.0126301382395821</v>
      </c>
      <c r="AU29" s="103"/>
      <c r="AV29" s="103">
        <f>100/'Kosten absolut'!$B29*'Kosten absolut'!AV29</f>
        <v>1.2364556894156868</v>
      </c>
      <c r="AW29" s="103"/>
      <c r="AX29" s="103">
        <f>100/'Kosten absolut'!$B29*'Kosten absolut'!AX29</f>
        <v>1.8845865507720594</v>
      </c>
      <c r="AY29" s="103"/>
      <c r="AZ29" s="103">
        <f>100/'Kosten absolut'!$B29*'Kosten absolut'!AZ29</f>
        <v>2.7526669736966451</v>
      </c>
      <c r="BA29" s="103"/>
      <c r="BB29" s="103">
        <f>100/'Kosten absolut'!$B29*'Kosten absolut'!BB29</f>
        <v>2.8461908742309912</v>
      </c>
      <c r="BC29" s="103"/>
      <c r="BD29" s="103">
        <f>100/'Kosten absolut'!$B29*'Kosten absolut'!BD29</f>
        <v>3.5464849603290376</v>
      </c>
      <c r="BE29" s="103"/>
      <c r="BF29" s="103">
        <f>100/'Kosten absolut'!$B29*'Kosten absolut'!BF29</f>
        <v>3.8447893919976521</v>
      </c>
      <c r="BG29" s="103"/>
      <c r="BH29" s="103">
        <f>100/'Kosten absolut'!$B29*'Kosten absolut'!BH29</f>
        <v>4.0149412655983232</v>
      </c>
      <c r="BI29" s="103"/>
      <c r="BJ29" s="103">
        <f>100/'Kosten absolut'!$B29*'Kosten absolut'!BK29</f>
        <v>4.0179333695276327</v>
      </c>
      <c r="BK29" s="74"/>
      <c r="BL29" s="19" t="s">
        <v>43</v>
      </c>
      <c r="BM29" s="103">
        <f>100/'Kosten absolut'!$B29*'Kosten absolut'!BM29</f>
        <v>3.926982309296327</v>
      </c>
      <c r="BN29" s="103"/>
      <c r="BO29" s="103">
        <f>100/'Kosten absolut'!$B29*'Kosten absolut'!BO29</f>
        <v>3.5434535342661246</v>
      </c>
      <c r="BP29" s="103"/>
      <c r="BQ29" s="103">
        <f>100/'Kosten absolut'!$B29*'Kosten absolut'!BQ29</f>
        <v>2.6719260434278196</v>
      </c>
      <c r="BR29" s="103"/>
      <c r="BS29" s="103">
        <f>100/'Kosten absolut'!$B29*'Kosten absolut'!BS29</f>
        <v>1.6132986669403486</v>
      </c>
      <c r="BT29" s="103"/>
      <c r="BU29" s="103">
        <f>100/'Kosten absolut'!$B29*'Kosten absolut'!BU29</f>
        <v>0.79090349217729961</v>
      </c>
      <c r="BV29" s="74"/>
    </row>
    <row r="30" spans="1:74" s="1" customFormat="1" x14ac:dyDescent="0.25">
      <c r="A30" s="1" t="s">
        <v>44</v>
      </c>
      <c r="B30" s="103">
        <v>100</v>
      </c>
      <c r="C30" s="74"/>
      <c r="D30" s="103">
        <f>100/'Kosten absolut'!$B30*'Kosten absolut'!D30</f>
        <v>94.928216266941746</v>
      </c>
      <c r="E30" s="103"/>
      <c r="F30" s="103">
        <f>100/'Kosten absolut'!$B30*'Kosten absolut'!F30</f>
        <v>5.0717837330582576</v>
      </c>
      <c r="G30" s="103"/>
      <c r="H30" s="103">
        <f>100/'Kosten absolut'!$B30*'Kosten absolut'!H30</f>
        <v>2.414203287584574</v>
      </c>
      <c r="I30" s="103"/>
      <c r="J30" s="103">
        <f>100/'Kosten absolut'!$B30*'Kosten absolut'!J30</f>
        <v>2.6575804454736836</v>
      </c>
      <c r="K30" s="103"/>
      <c r="L30" s="103">
        <f>100/'Kosten absolut'!$B30*'Kosten absolut'!L30</f>
        <v>1.4716811908285794</v>
      </c>
      <c r="M30" s="103"/>
      <c r="N30" s="103">
        <f>100/'Kosten absolut'!$B30*'Kosten absolut'!N30</f>
        <v>1.7527845687116432</v>
      </c>
      <c r="O30" s="103"/>
      <c r="P30" s="103">
        <f>100/'Kosten absolut'!$B30*'Kosten absolut'!P30</f>
        <v>2.4856719898767365</v>
      </c>
      <c r="Q30" s="103"/>
      <c r="R30" s="103">
        <f>100/'Kosten absolut'!$B30*'Kosten absolut'!R30</f>
        <v>2.897716382850029</v>
      </c>
      <c r="S30" s="103"/>
      <c r="T30" s="103">
        <f>100/'Kosten absolut'!$B30*'Kosten absolut'!T30</f>
        <v>3.0238491908193352</v>
      </c>
      <c r="U30" s="74"/>
      <c r="V30" s="19" t="s">
        <v>44</v>
      </c>
      <c r="W30" s="103">
        <f>100/'Kosten absolut'!$B30*'Kosten absolut'!W30</f>
        <v>2.9907606463443788</v>
      </c>
      <c r="X30" s="103"/>
      <c r="Y30" s="103">
        <f>100/'Kosten absolut'!$B30*'Kosten absolut'!Y30</f>
        <v>3.2792739816888341</v>
      </c>
      <c r="Z30" s="103"/>
      <c r="AA30" s="103">
        <f>100/'Kosten absolut'!$B30*'Kosten absolut'!AA30</f>
        <v>3.8266224599222225</v>
      </c>
      <c r="AB30" s="103"/>
      <c r="AC30" s="103">
        <f>100/'Kosten absolut'!$B30*'Kosten absolut'!AC30</f>
        <v>4.6914729657128866</v>
      </c>
      <c r="AD30" s="103"/>
      <c r="AE30" s="103">
        <f>100/'Kosten absolut'!$B30*'Kosten absolut'!AE30</f>
        <v>4.8374093743310524</v>
      </c>
      <c r="AF30" s="103"/>
      <c r="AG30" s="103">
        <f>100/'Kosten absolut'!$B30*'Kosten absolut'!AG30</f>
        <v>5.3734835388626188</v>
      </c>
      <c r="AH30" s="103"/>
      <c r="AI30" s="103">
        <f>100/'Kosten absolut'!$B30*'Kosten absolut'!AI30</f>
        <v>5.4742128318659082</v>
      </c>
      <c r="AJ30" s="103"/>
      <c r="AK30" s="103">
        <f>100/'Kosten absolut'!$B30*'Kosten absolut'!AK30</f>
        <v>5.7517131112829185</v>
      </c>
      <c r="AL30" s="103"/>
      <c r="AM30" s="103">
        <f>100/'Kosten absolut'!$B30*'Kosten absolut'!AM30</f>
        <v>4.0173030193246433</v>
      </c>
      <c r="AN30" s="103"/>
      <c r="AO30" s="103">
        <f>100/'Kosten absolut'!$B30*'Kosten absolut'!AO30</f>
        <v>3.6885756813994317</v>
      </c>
      <c r="AP30" s="74"/>
      <c r="AQ30" s="19" t="s">
        <v>44</v>
      </c>
      <c r="AR30" s="103">
        <f>100/'Kosten absolut'!$B30*'Kosten absolut'!AR30</f>
        <v>0.9507694045188978</v>
      </c>
      <c r="AS30" s="103"/>
      <c r="AT30" s="103">
        <f>100/'Kosten absolut'!$B30*'Kosten absolut'!AT30</f>
        <v>0.73467179589633913</v>
      </c>
      <c r="AU30" s="103"/>
      <c r="AV30" s="103">
        <f>100/'Kosten absolut'!$B30*'Kosten absolut'!AV30</f>
        <v>1.0377993255009379</v>
      </c>
      <c r="AW30" s="103"/>
      <c r="AX30" s="103">
        <f>100/'Kosten absolut'!$B30*'Kosten absolut'!AX30</f>
        <v>1.5294322265215083</v>
      </c>
      <c r="AY30" s="103"/>
      <c r="AZ30" s="103">
        <f>100/'Kosten absolut'!$B30*'Kosten absolut'!AZ30</f>
        <v>2.2443977750589754</v>
      </c>
      <c r="BA30" s="103"/>
      <c r="BB30" s="103">
        <f>100/'Kosten absolut'!$B30*'Kosten absolut'!BB30</f>
        <v>2.2694199040778313</v>
      </c>
      <c r="BC30" s="103"/>
      <c r="BD30" s="103">
        <f>100/'Kosten absolut'!$B30*'Kosten absolut'!BD30</f>
        <v>2.7488299735319086</v>
      </c>
      <c r="BE30" s="103"/>
      <c r="BF30" s="103">
        <f>100/'Kosten absolut'!$B30*'Kosten absolut'!BF30</f>
        <v>3.5591043929670576</v>
      </c>
      <c r="BG30" s="103"/>
      <c r="BH30" s="103">
        <f>100/'Kosten absolut'!$B30*'Kosten absolut'!BH30</f>
        <v>4.5365155566945159</v>
      </c>
      <c r="BI30" s="103"/>
      <c r="BJ30" s="103">
        <f>100/'Kosten absolut'!$B30*'Kosten absolut'!BK30</f>
        <v>4.8527600186947444</v>
      </c>
      <c r="BK30" s="74"/>
      <c r="BL30" s="19" t="s">
        <v>44</v>
      </c>
      <c r="BM30" s="103">
        <f>100/'Kosten absolut'!$B30*'Kosten absolut'!BM30</f>
        <v>4.9325176582486927</v>
      </c>
      <c r="BN30" s="103"/>
      <c r="BO30" s="103">
        <f>100/'Kosten absolut'!$B30*'Kosten absolut'!BO30</f>
        <v>4.1535032588869152</v>
      </c>
      <c r="BP30" s="103"/>
      <c r="BQ30" s="103">
        <f>100/'Kosten absolut'!$B30*'Kosten absolut'!BQ30</f>
        <v>3.1764407188776764</v>
      </c>
      <c r="BR30" s="103"/>
      <c r="BS30" s="103">
        <f>100/'Kosten absolut'!$B30*'Kosten absolut'!BS30</f>
        <v>1.6992595805330675</v>
      </c>
      <c r="BT30" s="103"/>
      <c r="BU30" s="103">
        <f>100/'Kosten absolut'!$B30*'Kosten absolut'!BU30</f>
        <v>0.94026374311146377</v>
      </c>
      <c r="BV30" s="74"/>
    </row>
    <row r="31" spans="1:74" s="1" customFormat="1" x14ac:dyDescent="0.25">
      <c r="A31" s="1" t="s">
        <v>45</v>
      </c>
      <c r="B31" s="103">
        <v>100</v>
      </c>
      <c r="C31" s="74"/>
      <c r="D31" s="103">
        <f>100/'Kosten absolut'!$B31*'Kosten absolut'!D31</f>
        <v>92.795849207465835</v>
      </c>
      <c r="E31" s="103"/>
      <c r="F31" s="103">
        <f>100/'Kosten absolut'!$B31*'Kosten absolut'!F31</f>
        <v>7.2041507925341648</v>
      </c>
      <c r="G31" s="103"/>
      <c r="H31" s="103">
        <f>100/'Kosten absolut'!$B31*'Kosten absolut'!H31</f>
        <v>3.4108449237098886</v>
      </c>
      <c r="I31" s="103"/>
      <c r="J31" s="103">
        <f>100/'Kosten absolut'!$B31*'Kosten absolut'!J31</f>
        <v>3.7933058688242762</v>
      </c>
      <c r="K31" s="103"/>
      <c r="L31" s="103">
        <f>100/'Kosten absolut'!$B31*'Kosten absolut'!L31</f>
        <v>2.0733693955150305</v>
      </c>
      <c r="M31" s="103"/>
      <c r="N31" s="103">
        <f>100/'Kosten absolut'!$B31*'Kosten absolut'!N31</f>
        <v>2.4749775228903257</v>
      </c>
      <c r="O31" s="103"/>
      <c r="P31" s="103">
        <f>100/'Kosten absolut'!$B31*'Kosten absolut'!P31</f>
        <v>3.2413772865791097</v>
      </c>
      <c r="Q31" s="103"/>
      <c r="R31" s="103">
        <f>100/'Kosten absolut'!$B31*'Kosten absolut'!R31</f>
        <v>3.3429020826152476</v>
      </c>
      <c r="S31" s="103"/>
      <c r="T31" s="103">
        <f>100/'Kosten absolut'!$B31*'Kosten absolut'!T31</f>
        <v>3.5004147924746971</v>
      </c>
      <c r="U31" s="74"/>
      <c r="V31" s="19" t="s">
        <v>45</v>
      </c>
      <c r="W31" s="103">
        <f>100/'Kosten absolut'!$B31*'Kosten absolut'!W31</f>
        <v>3.5166104945187873</v>
      </c>
      <c r="X31" s="103"/>
      <c r="Y31" s="103">
        <f>100/'Kosten absolut'!$B31*'Kosten absolut'!Y31</f>
        <v>3.6473053337271817</v>
      </c>
      <c r="Z31" s="103"/>
      <c r="AA31" s="103">
        <f>100/'Kosten absolut'!$B31*'Kosten absolut'!AA31</f>
        <v>4.0109521338644951</v>
      </c>
      <c r="AB31" s="103"/>
      <c r="AC31" s="103">
        <f>100/'Kosten absolut'!$B31*'Kosten absolut'!AC31</f>
        <v>4.3614987485726688</v>
      </c>
      <c r="AD31" s="103"/>
      <c r="AE31" s="103">
        <f>100/'Kosten absolut'!$B31*'Kosten absolut'!AE31</f>
        <v>3.9941729249926827</v>
      </c>
      <c r="AF31" s="103"/>
      <c r="AG31" s="103">
        <f>100/'Kosten absolut'!$B31*'Kosten absolut'!AG31</f>
        <v>4.3823420625726577</v>
      </c>
      <c r="AH31" s="103"/>
      <c r="AI31" s="103">
        <f>100/'Kosten absolut'!$B31*'Kosten absolut'!AI31</f>
        <v>4.8345203753312092</v>
      </c>
      <c r="AJ31" s="103"/>
      <c r="AK31" s="103">
        <f>100/'Kosten absolut'!$B31*'Kosten absolut'!AK31</f>
        <v>5.1114533721841386</v>
      </c>
      <c r="AL31" s="103"/>
      <c r="AM31" s="103">
        <f>100/'Kosten absolut'!$B31*'Kosten absolut'!AM31</f>
        <v>4.2133937910610575</v>
      </c>
      <c r="AN31" s="103"/>
      <c r="AO31" s="103">
        <f>100/'Kosten absolut'!$B31*'Kosten absolut'!AO31</f>
        <v>3.3080607469270551</v>
      </c>
      <c r="AP31" s="74"/>
      <c r="AQ31" s="19" t="s">
        <v>45</v>
      </c>
      <c r="AR31" s="103">
        <f>100/'Kosten absolut'!$B31*'Kosten absolut'!AR31</f>
        <v>1.1372383968340409</v>
      </c>
      <c r="AS31" s="103"/>
      <c r="AT31" s="103">
        <f>100/'Kosten absolut'!$B31*'Kosten absolut'!AT31</f>
        <v>1.0820709090831668</v>
      </c>
      <c r="AU31" s="103"/>
      <c r="AV31" s="103">
        <f>100/'Kosten absolut'!$B31*'Kosten absolut'!AV31</f>
        <v>1.3539303738497814</v>
      </c>
      <c r="AW31" s="103"/>
      <c r="AX31" s="103">
        <f>100/'Kosten absolut'!$B31*'Kosten absolut'!AX31</f>
        <v>1.7212870958628312</v>
      </c>
      <c r="AY31" s="103"/>
      <c r="AZ31" s="103">
        <f>100/'Kosten absolut'!$B31*'Kosten absolut'!AZ31</f>
        <v>2.2647008389001471</v>
      </c>
      <c r="BA31" s="103"/>
      <c r="BB31" s="103">
        <f>100/'Kosten absolut'!$B31*'Kosten absolut'!BB31</f>
        <v>2.5243587046862603</v>
      </c>
      <c r="BC31" s="103"/>
      <c r="BD31" s="103">
        <f>100/'Kosten absolut'!$B31*'Kosten absolut'!BD31</f>
        <v>2.8201445750530012</v>
      </c>
      <c r="BE31" s="103"/>
      <c r="BF31" s="103">
        <f>100/'Kosten absolut'!$B31*'Kosten absolut'!BF31</f>
        <v>3.5161234808249699</v>
      </c>
      <c r="BG31" s="103"/>
      <c r="BH31" s="103">
        <f>100/'Kosten absolut'!$B31*'Kosten absolut'!BH31</f>
        <v>4.3430683724493448</v>
      </c>
      <c r="BI31" s="103"/>
      <c r="BJ31" s="103">
        <f>100/'Kosten absolut'!$B31*'Kosten absolut'!BK31</f>
        <v>3.5102356648433517</v>
      </c>
      <c r="BK31" s="74"/>
      <c r="BL31" s="19" t="s">
        <v>45</v>
      </c>
      <c r="BM31" s="103">
        <f>100/'Kosten absolut'!$B31*'Kosten absolut'!BM31</f>
        <v>3.6961207319240703</v>
      </c>
      <c r="BN31" s="103"/>
      <c r="BO31" s="103">
        <f>100/'Kosten absolut'!$B31*'Kosten absolut'!BO31</f>
        <v>3.4986057572047886</v>
      </c>
      <c r="BP31" s="103"/>
      <c r="BQ31" s="103">
        <f>100/'Kosten absolut'!$B31*'Kosten absolut'!BQ31</f>
        <v>2.8593649079428918</v>
      </c>
      <c r="BR31" s="103"/>
      <c r="BS31" s="103">
        <f>100/'Kosten absolut'!$B31*'Kosten absolut'!BS31</f>
        <v>1.6191793556411511</v>
      </c>
      <c r="BT31" s="103"/>
      <c r="BU31" s="103">
        <f>100/'Kosten absolut'!$B31*'Kosten absolut'!BU31</f>
        <v>0.83606897853969164</v>
      </c>
      <c r="BV31" s="74"/>
    </row>
    <row r="32" spans="1:74" s="1" customFormat="1" x14ac:dyDescent="0.25">
      <c r="A32" s="1" t="s">
        <v>46</v>
      </c>
      <c r="B32" s="103">
        <v>100</v>
      </c>
      <c r="C32" s="74"/>
      <c r="D32" s="103">
        <f>100/'Kosten absolut'!$B32*'Kosten absolut'!D32</f>
        <v>93.796386250135953</v>
      </c>
      <c r="E32" s="103"/>
      <c r="F32" s="103">
        <f>100/'Kosten absolut'!$B32*'Kosten absolut'!F32</f>
        <v>6.2036137498640347</v>
      </c>
      <c r="G32" s="103"/>
      <c r="H32" s="103">
        <f>100/'Kosten absolut'!$B32*'Kosten absolut'!H32</f>
        <v>2.9685011544191595</v>
      </c>
      <c r="I32" s="103"/>
      <c r="J32" s="103">
        <f>100/'Kosten absolut'!$B32*'Kosten absolut'!J32</f>
        <v>3.2351125954448747</v>
      </c>
      <c r="K32" s="103"/>
      <c r="L32" s="103">
        <f>100/'Kosten absolut'!$B32*'Kosten absolut'!L32</f>
        <v>2.2152152269235117</v>
      </c>
      <c r="M32" s="103"/>
      <c r="N32" s="103">
        <f>100/'Kosten absolut'!$B32*'Kosten absolut'!N32</f>
        <v>2.4784961596310775</v>
      </c>
      <c r="O32" s="103"/>
      <c r="P32" s="103">
        <f>100/'Kosten absolut'!$B32*'Kosten absolut'!P32</f>
        <v>2.8047891763425996</v>
      </c>
      <c r="Q32" s="103"/>
      <c r="R32" s="103">
        <f>100/'Kosten absolut'!$B32*'Kosten absolut'!R32</f>
        <v>2.9970956780242153</v>
      </c>
      <c r="S32" s="103"/>
      <c r="T32" s="103">
        <f>100/'Kosten absolut'!$B32*'Kosten absolut'!T32</f>
        <v>3.3830519364072429</v>
      </c>
      <c r="U32" s="74"/>
      <c r="V32" s="19" t="s">
        <v>46</v>
      </c>
      <c r="W32" s="103">
        <f>100/'Kosten absolut'!$B32*'Kosten absolut'!W32</f>
        <v>3.3576461209817574</v>
      </c>
      <c r="X32" s="103"/>
      <c r="Y32" s="103">
        <f>100/'Kosten absolut'!$B32*'Kosten absolut'!Y32</f>
        <v>3.4471917546055417</v>
      </c>
      <c r="Z32" s="103"/>
      <c r="AA32" s="103">
        <f>100/'Kosten absolut'!$B32*'Kosten absolut'!AA32</f>
        <v>3.9816976330283671</v>
      </c>
      <c r="AB32" s="103"/>
      <c r="AC32" s="103">
        <f>100/'Kosten absolut'!$B32*'Kosten absolut'!AC32</f>
        <v>4.6426017959187558</v>
      </c>
      <c r="AD32" s="103"/>
      <c r="AE32" s="103">
        <f>100/'Kosten absolut'!$B32*'Kosten absolut'!AE32</f>
        <v>4.2367114638048946</v>
      </c>
      <c r="AF32" s="103"/>
      <c r="AG32" s="103">
        <f>100/'Kosten absolut'!$B32*'Kosten absolut'!AG32</f>
        <v>4.6440162074276223</v>
      </c>
      <c r="AH32" s="103"/>
      <c r="AI32" s="103">
        <f>100/'Kosten absolut'!$B32*'Kosten absolut'!AI32</f>
        <v>4.755664585075249</v>
      </c>
      <c r="AJ32" s="103"/>
      <c r="AK32" s="103">
        <f>100/'Kosten absolut'!$B32*'Kosten absolut'!AK32</f>
        <v>4.945255216652412</v>
      </c>
      <c r="AL32" s="103"/>
      <c r="AM32" s="103">
        <f>100/'Kosten absolut'!$B32*'Kosten absolut'!AM32</f>
        <v>3.7688020332868026</v>
      </c>
      <c r="AN32" s="103"/>
      <c r="AO32" s="103">
        <f>100/'Kosten absolut'!$B32*'Kosten absolut'!AO32</f>
        <v>2.4754865606681395</v>
      </c>
      <c r="AP32" s="74"/>
      <c r="AQ32" s="19" t="s">
        <v>46</v>
      </c>
      <c r="AR32" s="103">
        <f>100/'Kosten absolut'!$B32*'Kosten absolut'!AR32</f>
        <v>1.2958371047394377</v>
      </c>
      <c r="AS32" s="103"/>
      <c r="AT32" s="103">
        <f>100/'Kosten absolut'!$B32*'Kosten absolut'!AT32</f>
        <v>1.0499165604265026</v>
      </c>
      <c r="AU32" s="103"/>
      <c r="AV32" s="103">
        <f>100/'Kosten absolut'!$B32*'Kosten absolut'!AV32</f>
        <v>1.3873687095626726</v>
      </c>
      <c r="AW32" s="103"/>
      <c r="AX32" s="103">
        <f>100/'Kosten absolut'!$B32*'Kosten absolut'!AX32</f>
        <v>1.7438474628267249</v>
      </c>
      <c r="AY32" s="103"/>
      <c r="AZ32" s="103">
        <f>100/'Kosten absolut'!$B32*'Kosten absolut'!AZ32</f>
        <v>2.4341910524986945</v>
      </c>
      <c r="BA32" s="103"/>
      <c r="BB32" s="103">
        <f>100/'Kosten absolut'!$B32*'Kosten absolut'!BB32</f>
        <v>2.745524795639557</v>
      </c>
      <c r="BC32" s="103"/>
      <c r="BD32" s="103">
        <f>100/'Kosten absolut'!$B32*'Kosten absolut'!BD32</f>
        <v>2.9718983318802215</v>
      </c>
      <c r="BE32" s="103"/>
      <c r="BF32" s="103">
        <f>100/'Kosten absolut'!$B32*'Kosten absolut'!BF32</f>
        <v>3.9479981762245679</v>
      </c>
      <c r="BG32" s="103"/>
      <c r="BH32" s="103">
        <f>100/'Kosten absolut'!$B32*'Kosten absolut'!BH32</f>
        <v>4.916866598131044</v>
      </c>
      <c r="BI32" s="103"/>
      <c r="BJ32" s="103">
        <f>100/'Kosten absolut'!$B32*'Kosten absolut'!BK32</f>
        <v>3.9027780351057113</v>
      </c>
      <c r="BK32" s="74"/>
      <c r="BL32" s="19" t="s">
        <v>46</v>
      </c>
      <c r="BM32" s="103">
        <f>100/'Kosten absolut'!$B32*'Kosten absolut'!BM32</f>
        <v>4.4397793908317071</v>
      </c>
      <c r="BN32" s="103"/>
      <c r="BO32" s="103">
        <f>100/'Kosten absolut'!$B32*'Kosten absolut'!BO32</f>
        <v>3.6416866709032596</v>
      </c>
      <c r="BP32" s="103"/>
      <c r="BQ32" s="103">
        <f>100/'Kosten absolut'!$B32*'Kosten absolut'!BQ32</f>
        <v>2.9434330438445038</v>
      </c>
      <c r="BR32" s="103"/>
      <c r="BS32" s="103">
        <f>100/'Kosten absolut'!$B32*'Kosten absolut'!BS32</f>
        <v>1.5611449076014334</v>
      </c>
      <c r="BT32" s="103"/>
      <c r="BU32" s="103">
        <f>100/'Kosten absolut'!$B32*'Kosten absolut'!BU32</f>
        <v>0.68039386114173217</v>
      </c>
      <c r="BV32" s="74"/>
    </row>
    <row r="33" spans="1:74" s="1" customFormat="1" x14ac:dyDescent="0.25">
      <c r="A33" s="1" t="s">
        <v>47</v>
      </c>
      <c r="B33" s="103">
        <v>100</v>
      </c>
      <c r="C33" s="74"/>
      <c r="D33" s="103">
        <f>100/'Kosten absolut'!$B33*'Kosten absolut'!D33</f>
        <v>94.046636100522278</v>
      </c>
      <c r="E33" s="103"/>
      <c r="F33" s="103">
        <f>100/'Kosten absolut'!$B33*'Kosten absolut'!F33</f>
        <v>5.9533638994777203</v>
      </c>
      <c r="G33" s="103"/>
      <c r="H33" s="103">
        <f>100/'Kosten absolut'!$B33*'Kosten absolut'!H33</f>
        <v>2.8678913465012381</v>
      </c>
      <c r="I33" s="103"/>
      <c r="J33" s="103">
        <f>100/'Kosten absolut'!$B33*'Kosten absolut'!J33</f>
        <v>3.0854725529764822</v>
      </c>
      <c r="K33" s="103"/>
      <c r="L33" s="103">
        <f>100/'Kosten absolut'!$B33*'Kosten absolut'!L33</f>
        <v>2.0041335463172647</v>
      </c>
      <c r="M33" s="103"/>
      <c r="N33" s="103">
        <f>100/'Kosten absolut'!$B33*'Kosten absolut'!N33</f>
        <v>2.157557337006009</v>
      </c>
      <c r="O33" s="103"/>
      <c r="P33" s="103">
        <f>100/'Kosten absolut'!$B33*'Kosten absolut'!P33</f>
        <v>2.7371911399942213</v>
      </c>
      <c r="Q33" s="103"/>
      <c r="R33" s="103">
        <f>100/'Kosten absolut'!$B33*'Kosten absolut'!R33</f>
        <v>2.8806740821062169</v>
      </c>
      <c r="S33" s="103"/>
      <c r="T33" s="103">
        <f>100/'Kosten absolut'!$B33*'Kosten absolut'!T33</f>
        <v>3.1795622758793569</v>
      </c>
      <c r="U33" s="74"/>
      <c r="V33" s="19" t="s">
        <v>47</v>
      </c>
      <c r="W33" s="103">
        <f>100/'Kosten absolut'!$B33*'Kosten absolut'!W33</f>
        <v>3.0325334256964482</v>
      </c>
      <c r="X33" s="103"/>
      <c r="Y33" s="103">
        <f>100/'Kosten absolut'!$B33*'Kosten absolut'!Y33</f>
        <v>3.5468137512113254</v>
      </c>
      <c r="Z33" s="103"/>
      <c r="AA33" s="103">
        <f>100/'Kosten absolut'!$B33*'Kosten absolut'!AA33</f>
        <v>4.0456794496563306</v>
      </c>
      <c r="AB33" s="103"/>
      <c r="AC33" s="103">
        <f>100/'Kosten absolut'!$B33*'Kosten absolut'!AC33</f>
        <v>4.4449685467930697</v>
      </c>
      <c r="AD33" s="103"/>
      <c r="AE33" s="103">
        <f>100/'Kosten absolut'!$B33*'Kosten absolut'!AE33</f>
        <v>4.0018076449849467</v>
      </c>
      <c r="AF33" s="103"/>
      <c r="AG33" s="103">
        <f>100/'Kosten absolut'!$B33*'Kosten absolut'!AG33</f>
        <v>4.5480708108532886</v>
      </c>
      <c r="AH33" s="103"/>
      <c r="AI33" s="103">
        <f>100/'Kosten absolut'!$B33*'Kosten absolut'!AI33</f>
        <v>5.7920398692733555</v>
      </c>
      <c r="AJ33" s="103"/>
      <c r="AK33" s="103">
        <f>100/'Kosten absolut'!$B33*'Kosten absolut'!AK33</f>
        <v>5.7714259664174463</v>
      </c>
      <c r="AL33" s="103"/>
      <c r="AM33" s="103">
        <f>100/'Kosten absolut'!$B33*'Kosten absolut'!AM33</f>
        <v>5.0311874374985326</v>
      </c>
      <c r="AN33" s="103"/>
      <c r="AO33" s="103">
        <f>100/'Kosten absolut'!$B33*'Kosten absolut'!AO33</f>
        <v>3.6922420302952226</v>
      </c>
      <c r="AP33" s="74"/>
      <c r="AQ33" s="19" t="s">
        <v>47</v>
      </c>
      <c r="AR33" s="103">
        <f>100/'Kosten absolut'!$B33*'Kosten absolut'!AR33</f>
        <v>0.95614870264582186</v>
      </c>
      <c r="AS33" s="103"/>
      <c r="AT33" s="103">
        <f>100/'Kosten absolut'!$B33*'Kosten absolut'!AT33</f>
        <v>0.92011759243429103</v>
      </c>
      <c r="AU33" s="103"/>
      <c r="AV33" s="103">
        <f>100/'Kosten absolut'!$B33*'Kosten absolut'!AV33</f>
        <v>1.1397265065419135</v>
      </c>
      <c r="AW33" s="103"/>
      <c r="AX33" s="103">
        <f>100/'Kosten absolut'!$B33*'Kosten absolut'!AX33</f>
        <v>1.7368353940130479</v>
      </c>
      <c r="AY33" s="103"/>
      <c r="AZ33" s="103">
        <f>100/'Kosten absolut'!$B33*'Kosten absolut'!AZ33</f>
        <v>2.0793945271361189</v>
      </c>
      <c r="BA33" s="103"/>
      <c r="BB33" s="103">
        <f>100/'Kosten absolut'!$B33*'Kosten absolut'!BB33</f>
        <v>2.3941870068210531</v>
      </c>
      <c r="BC33" s="103"/>
      <c r="BD33" s="103">
        <f>100/'Kosten absolut'!$B33*'Kosten absolut'!BD33</f>
        <v>2.8432126996551674</v>
      </c>
      <c r="BE33" s="103"/>
      <c r="BF33" s="103">
        <f>100/'Kosten absolut'!$B33*'Kosten absolut'!BF33</f>
        <v>3.5639099306560511</v>
      </c>
      <c r="BG33" s="103"/>
      <c r="BH33" s="103">
        <f>100/'Kosten absolut'!$B33*'Kosten absolut'!BH33</f>
        <v>4.4217312872635937</v>
      </c>
      <c r="BI33" s="103"/>
      <c r="BJ33" s="103">
        <f>100/'Kosten absolut'!$B33*'Kosten absolut'!BK33</f>
        <v>3.4063701872291863</v>
      </c>
      <c r="BK33" s="74"/>
      <c r="BL33" s="19" t="s">
        <v>47</v>
      </c>
      <c r="BM33" s="103">
        <f>100/'Kosten absolut'!$B33*'Kosten absolut'!BM33</f>
        <v>3.9759789846284996</v>
      </c>
      <c r="BN33" s="103"/>
      <c r="BO33" s="103">
        <f>100/'Kosten absolut'!$B33*'Kosten absolut'!BO33</f>
        <v>3.84799621598316</v>
      </c>
      <c r="BP33" s="103"/>
      <c r="BQ33" s="103">
        <f>100/'Kosten absolut'!$B33*'Kosten absolut'!BQ33</f>
        <v>2.9680020669597331</v>
      </c>
      <c r="BR33" s="103"/>
      <c r="BS33" s="103">
        <f>100/'Kosten absolut'!$B33*'Kosten absolut'!BS33</f>
        <v>1.9857170545026694</v>
      </c>
      <c r="BT33" s="103"/>
      <c r="BU33" s="103">
        <f>100/'Kosten absolut'!$B33*'Kosten absolut'!BU33</f>
        <v>0.94142063006894161</v>
      </c>
      <c r="BV33" s="74"/>
    </row>
    <row r="34" spans="1:74" s="1" customFormat="1" x14ac:dyDescent="0.25">
      <c r="A34" s="1" t="s">
        <v>48</v>
      </c>
      <c r="B34" s="103">
        <v>100</v>
      </c>
      <c r="C34" s="74"/>
      <c r="D34" s="103">
        <f>100/'Kosten absolut'!$B34*'Kosten absolut'!D34</f>
        <v>92.705960364219806</v>
      </c>
      <c r="E34" s="103"/>
      <c r="F34" s="103">
        <f>100/'Kosten absolut'!$B34*'Kosten absolut'!F34</f>
        <v>7.2940396357801944</v>
      </c>
      <c r="G34" s="103"/>
      <c r="H34" s="103">
        <f>100/'Kosten absolut'!$B34*'Kosten absolut'!H34</f>
        <v>3.513925551538883</v>
      </c>
      <c r="I34" s="103"/>
      <c r="J34" s="103">
        <f>100/'Kosten absolut'!$B34*'Kosten absolut'!J34</f>
        <v>3.7801140842413115</v>
      </c>
      <c r="K34" s="103"/>
      <c r="L34" s="103">
        <f>100/'Kosten absolut'!$B34*'Kosten absolut'!L34</f>
        <v>2.0261517211173596</v>
      </c>
      <c r="M34" s="103"/>
      <c r="N34" s="103">
        <f>100/'Kosten absolut'!$B34*'Kosten absolut'!N34</f>
        <v>2.592455767137765</v>
      </c>
      <c r="O34" s="103"/>
      <c r="P34" s="103">
        <f>100/'Kosten absolut'!$B34*'Kosten absolut'!P34</f>
        <v>3.527260564167233</v>
      </c>
      <c r="Q34" s="103"/>
      <c r="R34" s="103">
        <f>100/'Kosten absolut'!$B34*'Kosten absolut'!R34</f>
        <v>3.8427524672077062</v>
      </c>
      <c r="S34" s="103"/>
      <c r="T34" s="103">
        <f>100/'Kosten absolut'!$B34*'Kosten absolut'!T34</f>
        <v>4.0315009259524217</v>
      </c>
      <c r="U34" s="74"/>
      <c r="V34" s="19" t="s">
        <v>48</v>
      </c>
      <c r="W34" s="103">
        <f>100/'Kosten absolut'!$B34*'Kosten absolut'!W34</f>
        <v>3.9743747185656759</v>
      </c>
      <c r="X34" s="103"/>
      <c r="Y34" s="103">
        <f>100/'Kosten absolut'!$B34*'Kosten absolut'!Y34</f>
        <v>3.8149614181253959</v>
      </c>
      <c r="Z34" s="103"/>
      <c r="AA34" s="103">
        <f>100/'Kosten absolut'!$B34*'Kosten absolut'!AA34</f>
        <v>4.0628014889498116</v>
      </c>
      <c r="AB34" s="103"/>
      <c r="AC34" s="103">
        <f>100/'Kosten absolut'!$B34*'Kosten absolut'!AC34</f>
        <v>4.4953255613487366</v>
      </c>
      <c r="AD34" s="103"/>
      <c r="AE34" s="103">
        <f>100/'Kosten absolut'!$B34*'Kosten absolut'!AE34</f>
        <v>3.9037152808546272</v>
      </c>
      <c r="AF34" s="103"/>
      <c r="AG34" s="103">
        <f>100/'Kosten absolut'!$B34*'Kosten absolut'!AG34</f>
        <v>4.1799044598130379</v>
      </c>
      <c r="AH34" s="103"/>
      <c r="AI34" s="103">
        <f>100/'Kosten absolut'!$B34*'Kosten absolut'!AI34</f>
        <v>4.5798959699966453</v>
      </c>
      <c r="AJ34" s="103"/>
      <c r="AK34" s="103">
        <f>100/'Kosten absolut'!$B34*'Kosten absolut'!AK34</f>
        <v>4.5785114293344407</v>
      </c>
      <c r="AL34" s="103"/>
      <c r="AM34" s="103">
        <f>100/'Kosten absolut'!$B34*'Kosten absolut'!AM34</f>
        <v>3.6168258598725416</v>
      </c>
      <c r="AN34" s="103"/>
      <c r="AO34" s="103">
        <f>100/'Kosten absolut'!$B34*'Kosten absolut'!AO34</f>
        <v>3.433842287696431</v>
      </c>
      <c r="AP34" s="74"/>
      <c r="AQ34" s="19" t="s">
        <v>48</v>
      </c>
      <c r="AR34" s="103">
        <f>100/'Kosten absolut'!$B34*'Kosten absolut'!AR34</f>
        <v>1.1784208421237579</v>
      </c>
      <c r="AS34" s="103"/>
      <c r="AT34" s="103">
        <f>100/'Kosten absolut'!$B34*'Kosten absolut'!AT34</f>
        <v>1.1329905394949766</v>
      </c>
      <c r="AU34" s="103"/>
      <c r="AV34" s="103">
        <f>100/'Kosten absolut'!$B34*'Kosten absolut'!AV34</f>
        <v>1.5459410453265161</v>
      </c>
      <c r="AW34" s="103"/>
      <c r="AX34" s="103">
        <f>100/'Kosten absolut'!$B34*'Kosten absolut'!AX34</f>
        <v>1.9964306680944812</v>
      </c>
      <c r="AY34" s="103"/>
      <c r="AZ34" s="103">
        <f>100/'Kosten absolut'!$B34*'Kosten absolut'!AZ34</f>
        <v>2.5234548613054342</v>
      </c>
      <c r="BA34" s="103"/>
      <c r="BB34" s="103">
        <f>100/'Kosten absolut'!$B34*'Kosten absolut'!BB34</f>
        <v>2.7643631466033276</v>
      </c>
      <c r="BC34" s="103"/>
      <c r="BD34" s="103">
        <f>100/'Kosten absolut'!$B34*'Kosten absolut'!BD34</f>
        <v>2.9377506620212501</v>
      </c>
      <c r="BE34" s="103"/>
      <c r="BF34" s="103">
        <f>100/'Kosten absolut'!$B34*'Kosten absolut'!BF34</f>
        <v>3.123534539780898</v>
      </c>
      <c r="BG34" s="103"/>
      <c r="BH34" s="103">
        <f>100/'Kosten absolut'!$B34*'Kosten absolut'!BH34</f>
        <v>3.6482289126886425</v>
      </c>
      <c r="BI34" s="103"/>
      <c r="BJ34" s="103">
        <f>100/'Kosten absolut'!$B34*'Kosten absolut'!BK34</f>
        <v>3.3837543332675462</v>
      </c>
      <c r="BK34" s="74"/>
      <c r="BL34" s="19" t="s">
        <v>48</v>
      </c>
      <c r="BM34" s="103">
        <f>100/'Kosten absolut'!$B34*'Kosten absolut'!BM34</f>
        <v>3.5576059034920493</v>
      </c>
      <c r="BN34" s="103"/>
      <c r="BO34" s="103">
        <f>100/'Kosten absolut'!$B34*'Kosten absolut'!BO34</f>
        <v>3.126983925451754</v>
      </c>
      <c r="BP34" s="103"/>
      <c r="BQ34" s="103">
        <f>100/'Kosten absolut'!$B34*'Kosten absolut'!BQ34</f>
        <v>2.6357602346976012</v>
      </c>
      <c r="BR34" s="103"/>
      <c r="BS34" s="103">
        <f>100/'Kosten absolut'!$B34*'Kosten absolut'!BS34</f>
        <v>1.576531140415032</v>
      </c>
      <c r="BT34" s="103"/>
      <c r="BU34" s="103">
        <f>100/'Kosten absolut'!$B34*'Kosten absolut'!BU34</f>
        <v>0.91392968931671248</v>
      </c>
      <c r="BV34" s="74"/>
    </row>
    <row r="35" spans="1:74" s="1" customFormat="1" x14ac:dyDescent="0.25">
      <c r="A35" s="1" t="s">
        <v>49</v>
      </c>
      <c r="B35" s="103">
        <v>100</v>
      </c>
      <c r="C35" s="74"/>
      <c r="D35" s="103">
        <f>100/'Kosten absolut'!$B35*'Kosten absolut'!D35</f>
        <v>93.463455989469267</v>
      </c>
      <c r="E35" s="103"/>
      <c r="F35" s="103">
        <f>100/'Kosten absolut'!$B35*'Kosten absolut'!F35</f>
        <v>6.5365440105307382</v>
      </c>
      <c r="G35" s="103"/>
      <c r="H35" s="103">
        <f>100/'Kosten absolut'!$B35*'Kosten absolut'!H35</f>
        <v>3.0036030341486812</v>
      </c>
      <c r="I35" s="103"/>
      <c r="J35" s="103">
        <f>100/'Kosten absolut'!$B35*'Kosten absolut'!J35</f>
        <v>3.532940976382057</v>
      </c>
      <c r="K35" s="103"/>
      <c r="L35" s="103">
        <f>100/'Kosten absolut'!$B35*'Kosten absolut'!L35</f>
        <v>1.8874677520531868</v>
      </c>
      <c r="M35" s="103"/>
      <c r="N35" s="103">
        <f>100/'Kosten absolut'!$B35*'Kosten absolut'!N35</f>
        <v>1.9171564454767607</v>
      </c>
      <c r="O35" s="103"/>
      <c r="P35" s="103">
        <f>100/'Kosten absolut'!$B35*'Kosten absolut'!P35</f>
        <v>2.243763024046304</v>
      </c>
      <c r="Q35" s="103"/>
      <c r="R35" s="103">
        <f>100/'Kosten absolut'!$B35*'Kosten absolut'!R35</f>
        <v>2.4767561565809646</v>
      </c>
      <c r="S35" s="103"/>
      <c r="T35" s="103">
        <f>100/'Kosten absolut'!$B35*'Kosten absolut'!T35</f>
        <v>2.858405060133363</v>
      </c>
      <c r="U35" s="74"/>
      <c r="V35" s="19" t="s">
        <v>49</v>
      </c>
      <c r="W35" s="103">
        <f>100/'Kosten absolut'!$B35*'Kosten absolut'!W35</f>
        <v>2.8487880319948848</v>
      </c>
      <c r="X35" s="103"/>
      <c r="Y35" s="103">
        <f>100/'Kosten absolut'!$B35*'Kosten absolut'!Y35</f>
        <v>3.402580578566913</v>
      </c>
      <c r="Z35" s="103"/>
      <c r="AA35" s="103">
        <f>100/'Kosten absolut'!$B35*'Kosten absolut'!AA35</f>
        <v>3.5869261343373195</v>
      </c>
      <c r="AB35" s="103"/>
      <c r="AC35" s="103">
        <f>100/'Kosten absolut'!$B35*'Kosten absolut'!AC35</f>
        <v>4.1805476662975005</v>
      </c>
      <c r="AD35" s="103"/>
      <c r="AE35" s="103">
        <f>100/'Kosten absolut'!$B35*'Kosten absolut'!AE35</f>
        <v>4.0373716572146456</v>
      </c>
      <c r="AF35" s="103"/>
      <c r="AG35" s="103">
        <f>100/'Kosten absolut'!$B35*'Kosten absolut'!AG35</f>
        <v>4.6279609671880895</v>
      </c>
      <c r="AH35" s="103"/>
      <c r="AI35" s="103">
        <f>100/'Kosten absolut'!$B35*'Kosten absolut'!AI35</f>
        <v>5.7601544520060104</v>
      </c>
      <c r="AJ35" s="103"/>
      <c r="AK35" s="103">
        <f>100/'Kosten absolut'!$B35*'Kosten absolut'!AK35</f>
        <v>6.4192560198166309</v>
      </c>
      <c r="AL35" s="103"/>
      <c r="AM35" s="103">
        <f>100/'Kosten absolut'!$B35*'Kosten absolut'!AM35</f>
        <v>4.4177622128229475</v>
      </c>
      <c r="AN35" s="103"/>
      <c r="AO35" s="103">
        <f>100/'Kosten absolut'!$B35*'Kosten absolut'!AO35</f>
        <v>3.6237673896721923</v>
      </c>
      <c r="AP35" s="74"/>
      <c r="AQ35" s="19" t="s">
        <v>49</v>
      </c>
      <c r="AR35" s="103">
        <f>100/'Kosten absolut'!$B35*'Kosten absolut'!AR35</f>
        <v>1.2169264376562394</v>
      </c>
      <c r="AS35" s="103"/>
      <c r="AT35" s="103">
        <f>100/'Kosten absolut'!$B35*'Kosten absolut'!AT35</f>
        <v>0.92848716748179771</v>
      </c>
      <c r="AU35" s="103"/>
      <c r="AV35" s="103">
        <f>100/'Kosten absolut'!$B35*'Kosten absolut'!AV35</f>
        <v>1.232938697621291</v>
      </c>
      <c r="AW35" s="103"/>
      <c r="AX35" s="103">
        <f>100/'Kosten absolut'!$B35*'Kosten absolut'!AX35</f>
        <v>1.6812998701377186</v>
      </c>
      <c r="AY35" s="103"/>
      <c r="AZ35" s="103">
        <f>100/'Kosten absolut'!$B35*'Kosten absolut'!AZ35</f>
        <v>2.2598038168817256</v>
      </c>
      <c r="BA35" s="103"/>
      <c r="BB35" s="103">
        <f>100/'Kosten absolut'!$B35*'Kosten absolut'!BB35</f>
        <v>2.2829623518544357</v>
      </c>
      <c r="BC35" s="103"/>
      <c r="BD35" s="103">
        <f>100/'Kosten absolut'!$B35*'Kosten absolut'!BD35</f>
        <v>3.0014485606317889</v>
      </c>
      <c r="BE35" s="103"/>
      <c r="BF35" s="103">
        <f>100/'Kosten absolut'!$B35*'Kosten absolut'!BF35</f>
        <v>3.7394991299312252</v>
      </c>
      <c r="BG35" s="103"/>
      <c r="BH35" s="103">
        <f>100/'Kosten absolut'!$B35*'Kosten absolut'!BH35</f>
        <v>4.3030595903291102</v>
      </c>
      <c r="BI35" s="103"/>
      <c r="BJ35" s="103">
        <f>100/'Kosten absolut'!$B35*'Kosten absolut'!BK35</f>
        <v>3.9103370314254655</v>
      </c>
      <c r="BK35" s="74"/>
      <c r="BL35" s="19" t="s">
        <v>49</v>
      </c>
      <c r="BM35" s="103">
        <f>100/'Kosten absolut'!$B35*'Kosten absolut'!BM35</f>
        <v>4.030511194518656</v>
      </c>
      <c r="BN35" s="103"/>
      <c r="BO35" s="103">
        <f>100/'Kosten absolut'!$B35*'Kosten absolut'!BO35</f>
        <v>3.9269441291965279</v>
      </c>
      <c r="BP35" s="103"/>
      <c r="BQ35" s="103">
        <f>100/'Kosten absolut'!$B35*'Kosten absolut'!BQ35</f>
        <v>3.5840196504233974</v>
      </c>
      <c r="BR35" s="103"/>
      <c r="BS35" s="103">
        <f>100/'Kosten absolut'!$B35*'Kosten absolut'!BS35</f>
        <v>2.1799417635410814</v>
      </c>
      <c r="BT35" s="103"/>
      <c r="BU35" s="103">
        <f>100/'Kosten absolut'!$B35*'Kosten absolut'!BU35</f>
        <v>0.89661304963110011</v>
      </c>
      <c r="BV35" s="74"/>
    </row>
    <row r="36" spans="1:74" s="1" customFormat="1" x14ac:dyDescent="0.25">
      <c r="A36" s="1" t="s">
        <v>50</v>
      </c>
      <c r="B36" s="103">
        <v>100</v>
      </c>
      <c r="C36" s="74"/>
      <c r="D36" s="103">
        <f>100/'Kosten absolut'!$B36*'Kosten absolut'!D36</f>
        <v>93.751587824987595</v>
      </c>
      <c r="E36" s="103"/>
      <c r="F36" s="103">
        <f>100/'Kosten absolut'!$B36*'Kosten absolut'!F36</f>
        <v>6.2484121750124082</v>
      </c>
      <c r="G36" s="103"/>
      <c r="H36" s="103">
        <f>100/'Kosten absolut'!$B36*'Kosten absolut'!H36</f>
        <v>2.9767610843177641</v>
      </c>
      <c r="I36" s="103"/>
      <c r="J36" s="103">
        <f>100/'Kosten absolut'!$B36*'Kosten absolut'!J36</f>
        <v>3.2716510906946437</v>
      </c>
      <c r="K36" s="103"/>
      <c r="L36" s="103">
        <f>100/'Kosten absolut'!$B36*'Kosten absolut'!L36</f>
        <v>2.1566513719786906</v>
      </c>
      <c r="M36" s="103"/>
      <c r="N36" s="103">
        <f>100/'Kosten absolut'!$B36*'Kosten absolut'!N36</f>
        <v>2.3407870490867584</v>
      </c>
      <c r="O36" s="103"/>
      <c r="P36" s="103">
        <f>100/'Kosten absolut'!$B36*'Kosten absolut'!P36</f>
        <v>2.936155443635315</v>
      </c>
      <c r="Q36" s="103"/>
      <c r="R36" s="103">
        <f>100/'Kosten absolut'!$B36*'Kosten absolut'!R36</f>
        <v>3.2270186439254767</v>
      </c>
      <c r="S36" s="103"/>
      <c r="T36" s="103">
        <f>100/'Kosten absolut'!$B36*'Kosten absolut'!T36</f>
        <v>3.4218071020605185</v>
      </c>
      <c r="U36" s="74"/>
      <c r="V36" s="19" t="s">
        <v>50</v>
      </c>
      <c r="W36" s="103">
        <f>100/'Kosten absolut'!$B36*'Kosten absolut'!W36</f>
        <v>3.4626920377036803</v>
      </c>
      <c r="X36" s="103"/>
      <c r="Y36" s="103">
        <f>100/'Kosten absolut'!$B36*'Kosten absolut'!Y36</f>
        <v>3.6581906672934386</v>
      </c>
      <c r="Z36" s="103"/>
      <c r="AA36" s="103">
        <f>100/'Kosten absolut'!$B36*'Kosten absolut'!AA36</f>
        <v>3.9325045253948487</v>
      </c>
      <c r="AB36" s="103"/>
      <c r="AC36" s="103">
        <f>100/'Kosten absolut'!$B36*'Kosten absolut'!AC36</f>
        <v>4.3859213491418449</v>
      </c>
      <c r="AD36" s="103"/>
      <c r="AE36" s="103">
        <f>100/'Kosten absolut'!$B36*'Kosten absolut'!AE36</f>
        <v>4.1692589202858894</v>
      </c>
      <c r="AF36" s="103"/>
      <c r="AG36" s="103">
        <f>100/'Kosten absolut'!$B36*'Kosten absolut'!AG36</f>
        <v>4.6504195021676775</v>
      </c>
      <c r="AH36" s="103"/>
      <c r="AI36" s="103">
        <f>100/'Kosten absolut'!$B36*'Kosten absolut'!AI36</f>
        <v>5.0333207965355653</v>
      </c>
      <c r="AJ36" s="103"/>
      <c r="AK36" s="103">
        <f>100/'Kosten absolut'!$B36*'Kosten absolut'!AK36</f>
        <v>5.1235032871771633</v>
      </c>
      <c r="AL36" s="103"/>
      <c r="AM36" s="103">
        <f>100/'Kosten absolut'!$B36*'Kosten absolut'!AM36</f>
        <v>3.951164446918928</v>
      </c>
      <c r="AN36" s="103"/>
      <c r="AO36" s="103">
        <f>100/'Kosten absolut'!$B36*'Kosten absolut'!AO36</f>
        <v>2.9718054397799065</v>
      </c>
      <c r="AP36" s="74"/>
      <c r="AQ36" s="19" t="s">
        <v>50</v>
      </c>
      <c r="AR36" s="103">
        <f>100/'Kosten absolut'!$B36*'Kosten absolut'!AR36</f>
        <v>1.2540845226558086</v>
      </c>
      <c r="AS36" s="103"/>
      <c r="AT36" s="103">
        <f>100/'Kosten absolut'!$B36*'Kosten absolut'!AT36</f>
        <v>1.0645811716723268</v>
      </c>
      <c r="AU36" s="103"/>
      <c r="AV36" s="103">
        <f>100/'Kosten absolut'!$B36*'Kosten absolut'!AV36</f>
        <v>1.345388093674114</v>
      </c>
      <c r="AW36" s="103"/>
      <c r="AX36" s="103">
        <f>100/'Kosten absolut'!$B36*'Kosten absolut'!AX36</f>
        <v>1.8585199057403459</v>
      </c>
      <c r="AY36" s="103"/>
      <c r="AZ36" s="103">
        <f>100/'Kosten absolut'!$B36*'Kosten absolut'!AZ36</f>
        <v>2.4422613760402951</v>
      </c>
      <c r="BA36" s="103"/>
      <c r="BB36" s="103">
        <f>100/'Kosten absolut'!$B36*'Kosten absolut'!BB36</f>
        <v>2.6835706460756215</v>
      </c>
      <c r="BC36" s="103"/>
      <c r="BD36" s="103">
        <f>100/'Kosten absolut'!$B36*'Kosten absolut'!BD36</f>
        <v>3.0096301392926028</v>
      </c>
      <c r="BE36" s="103"/>
      <c r="BF36" s="103">
        <f>100/'Kosten absolut'!$B36*'Kosten absolut'!BF36</f>
        <v>3.6020749558665321</v>
      </c>
      <c r="BG36" s="103"/>
      <c r="BH36" s="103">
        <f>100/'Kosten absolut'!$B36*'Kosten absolut'!BH36</f>
        <v>4.2449350419198808</v>
      </c>
      <c r="BI36" s="103"/>
      <c r="BJ36" s="103">
        <f>100/'Kosten absolut'!$B36*'Kosten absolut'!BK36</f>
        <v>3.8702474117863583</v>
      </c>
      <c r="BK36" s="74"/>
      <c r="BL36" s="19" t="s">
        <v>50</v>
      </c>
      <c r="BM36" s="103">
        <f>100/'Kosten absolut'!$B36*'Kosten absolut'!BM36</f>
        <v>4.0014211892183527</v>
      </c>
      <c r="BN36" s="103"/>
      <c r="BO36" s="103">
        <f>100/'Kosten absolut'!$B36*'Kosten absolut'!BO36</f>
        <v>3.6614608302491085</v>
      </c>
      <c r="BP36" s="103"/>
      <c r="BQ36" s="103">
        <f>100/'Kosten absolut'!$B36*'Kosten absolut'!BQ36</f>
        <v>2.8450100185767693</v>
      </c>
      <c r="BR36" s="103"/>
      <c r="BS36" s="103">
        <f>100/'Kosten absolut'!$B36*'Kosten absolut'!BS36</f>
        <v>1.6460442838927392</v>
      </c>
      <c r="BT36" s="103"/>
      <c r="BU36" s="103">
        <f>100/'Kosten absolut'!$B36*'Kosten absolut'!BU36</f>
        <v>0.80115765524103399</v>
      </c>
      <c r="BV36" s="74"/>
    </row>
    <row r="37" spans="1:74" x14ac:dyDescent="0.25">
      <c r="B37" s="27"/>
      <c r="D37" s="27"/>
      <c r="F37" s="27"/>
      <c r="H37" s="27"/>
      <c r="J37" s="27"/>
      <c r="L37" s="27"/>
      <c r="N37" s="27"/>
      <c r="P37" s="27"/>
      <c r="R37" s="27"/>
      <c r="T37" s="27"/>
      <c r="V37"/>
      <c r="W37" s="27"/>
      <c r="Y37" s="27"/>
      <c r="AA37" s="27"/>
      <c r="AC37" s="27"/>
      <c r="AE37" s="27"/>
      <c r="AG37" s="27"/>
      <c r="AI37" s="27"/>
      <c r="AK37" s="27"/>
      <c r="AM37" s="27"/>
      <c r="AO37" s="27"/>
      <c r="AQ37"/>
      <c r="AR37" s="27"/>
      <c r="AT37" s="27"/>
      <c r="AV37" s="27"/>
      <c r="AX37" s="27"/>
      <c r="AZ37" s="27"/>
      <c r="BB37" s="27"/>
      <c r="BD37" s="27"/>
      <c r="BF37" s="27"/>
      <c r="BH37" s="27"/>
      <c r="BJ37" s="27"/>
      <c r="BL37"/>
      <c r="BM37" s="27"/>
      <c r="BO37" s="27"/>
      <c r="BQ37" s="27"/>
      <c r="BS37" s="27"/>
      <c r="BU37" s="27"/>
    </row>
    <row r="38" spans="1:74" x14ac:dyDescent="0.25">
      <c r="B38" s="131"/>
      <c r="D38" s="27"/>
      <c r="F38" s="27"/>
      <c r="H38" s="27"/>
      <c r="L38" s="27"/>
      <c r="V38"/>
      <c r="AQ38"/>
      <c r="BL38"/>
    </row>
    <row r="39" spans="1:74" x14ac:dyDescent="0.25">
      <c r="B39" s="27"/>
      <c r="F39" s="27"/>
      <c r="H39" s="27"/>
      <c r="L39" s="27"/>
      <c r="N39" s="27"/>
      <c r="V39"/>
      <c r="AQ39"/>
      <c r="BL39"/>
    </row>
    <row r="40" spans="1:74" x14ac:dyDescent="0.25">
      <c r="D40" s="27"/>
      <c r="F40" s="27"/>
      <c r="H40" s="27"/>
      <c r="V40"/>
      <c r="AQ40"/>
      <c r="BL40"/>
    </row>
    <row r="41" spans="1:74" x14ac:dyDescent="0.25">
      <c r="F41" s="27"/>
      <c r="H41" s="27"/>
      <c r="V41"/>
      <c r="AQ41"/>
      <c r="BL41"/>
    </row>
    <row r="42" spans="1:74" x14ac:dyDescent="0.25">
      <c r="F42" s="27"/>
      <c r="V42"/>
      <c r="AQ42"/>
      <c r="BL42"/>
    </row>
    <row r="43" spans="1:74" x14ac:dyDescent="0.25">
      <c r="F43" s="27"/>
      <c r="V43"/>
      <c r="AQ43"/>
      <c r="BL43"/>
    </row>
    <row r="44" spans="1:74" x14ac:dyDescent="0.25">
      <c r="F44" s="27"/>
      <c r="V44"/>
      <c r="AQ44"/>
      <c r="BL44"/>
    </row>
    <row r="45" spans="1:74" x14ac:dyDescent="0.25">
      <c r="F45" s="27"/>
      <c r="V45"/>
      <c r="AQ45"/>
      <c r="BL45"/>
    </row>
    <row r="46" spans="1:74" x14ac:dyDescent="0.25">
      <c r="F46" s="27"/>
      <c r="V46"/>
      <c r="AQ46"/>
      <c r="BL46"/>
    </row>
    <row r="47" spans="1:74" x14ac:dyDescent="0.25">
      <c r="F47" s="27"/>
      <c r="V47"/>
      <c r="AQ47"/>
      <c r="BL47"/>
    </row>
    <row r="48" spans="1:74" x14ac:dyDescent="0.25">
      <c r="F48" s="27"/>
      <c r="V48"/>
      <c r="AQ48"/>
      <c r="BL48"/>
    </row>
    <row r="49" spans="6:64" x14ac:dyDescent="0.25">
      <c r="F49" s="27"/>
      <c r="V49"/>
      <c r="AQ49"/>
      <c r="BL49"/>
    </row>
    <row r="50" spans="6:64" x14ac:dyDescent="0.25">
      <c r="F50" s="27"/>
      <c r="V50"/>
      <c r="AQ50"/>
      <c r="BL50"/>
    </row>
    <row r="51" spans="6:64" x14ac:dyDescent="0.25">
      <c r="F51" s="27"/>
      <c r="V51"/>
      <c r="AQ51"/>
      <c r="BL51"/>
    </row>
    <row r="52" spans="6:64" x14ac:dyDescent="0.25">
      <c r="F52" s="27"/>
      <c r="V52"/>
      <c r="AQ52"/>
      <c r="BL52"/>
    </row>
    <row r="53" spans="6:64" x14ac:dyDescent="0.25">
      <c r="F53" s="27"/>
      <c r="V53"/>
      <c r="AQ53"/>
      <c r="BL53"/>
    </row>
    <row r="54" spans="6:64" x14ac:dyDescent="0.25">
      <c r="F54" s="27"/>
      <c r="V54"/>
      <c r="AQ54"/>
      <c r="BL54"/>
    </row>
    <row r="55" spans="6:64" x14ac:dyDescent="0.25">
      <c r="F55" s="27"/>
      <c r="V55"/>
      <c r="AQ55"/>
      <c r="BL55"/>
    </row>
    <row r="56" spans="6:64" x14ac:dyDescent="0.25">
      <c r="F56" s="27"/>
      <c r="V56"/>
      <c r="AQ56"/>
      <c r="BL56"/>
    </row>
    <row r="57" spans="6:64" x14ac:dyDescent="0.25">
      <c r="F57" s="27"/>
      <c r="V57"/>
      <c r="AQ57"/>
      <c r="BL57"/>
    </row>
    <row r="58" spans="6:64" x14ac:dyDescent="0.25">
      <c r="F58" s="27"/>
      <c r="V58"/>
      <c r="AQ58"/>
      <c r="BL58"/>
    </row>
    <row r="59" spans="6:64" x14ac:dyDescent="0.25">
      <c r="F59" s="27"/>
      <c r="V59"/>
      <c r="AQ59"/>
      <c r="BL59"/>
    </row>
    <row r="60" spans="6:64" x14ac:dyDescent="0.25">
      <c r="F60" s="27"/>
      <c r="V60"/>
      <c r="AQ60"/>
      <c r="BL60"/>
    </row>
    <row r="61" spans="6:64" x14ac:dyDescent="0.25">
      <c r="F61" s="27"/>
      <c r="V61"/>
      <c r="AQ61"/>
      <c r="BL61"/>
    </row>
    <row r="62" spans="6:64" x14ac:dyDescent="0.25">
      <c r="F62" s="27"/>
      <c r="V62"/>
      <c r="AQ62"/>
      <c r="BL62"/>
    </row>
    <row r="63" spans="6:64" x14ac:dyDescent="0.25">
      <c r="F63" s="27"/>
      <c r="V63"/>
      <c r="AQ63"/>
      <c r="BL63"/>
    </row>
    <row r="64" spans="6:64" x14ac:dyDescent="0.25">
      <c r="F64" s="27"/>
      <c r="V64"/>
      <c r="AQ64"/>
      <c r="BL64"/>
    </row>
    <row r="65" spans="6:64" x14ac:dyDescent="0.25">
      <c r="F65" s="27"/>
      <c r="V65"/>
      <c r="AQ65"/>
      <c r="BL65"/>
    </row>
    <row r="66" spans="6:64" x14ac:dyDescent="0.25">
      <c r="F66" s="27"/>
      <c r="V66"/>
      <c r="AQ66"/>
      <c r="BL66"/>
    </row>
    <row r="67" spans="6:64" x14ac:dyDescent="0.25">
      <c r="F67" s="27"/>
      <c r="V67"/>
      <c r="AQ67"/>
      <c r="BL67"/>
    </row>
    <row r="68" spans="6:64" x14ac:dyDescent="0.25">
      <c r="F68" s="27"/>
      <c r="V68"/>
      <c r="AQ68"/>
      <c r="BL68"/>
    </row>
    <row r="69" spans="6:64" x14ac:dyDescent="0.25">
      <c r="F69" s="27"/>
      <c r="V69"/>
      <c r="AQ69"/>
      <c r="BL69"/>
    </row>
    <row r="70" spans="6:64" x14ac:dyDescent="0.25">
      <c r="F70" s="27"/>
      <c r="V70"/>
      <c r="AQ70"/>
      <c r="BL70"/>
    </row>
    <row r="71" spans="6:64" x14ac:dyDescent="0.25">
      <c r="F71" s="27"/>
      <c r="V71"/>
      <c r="AQ71"/>
      <c r="BL71"/>
    </row>
    <row r="72" spans="6:64" x14ac:dyDescent="0.25">
      <c r="F72" s="27"/>
      <c r="V72"/>
      <c r="AQ72"/>
      <c r="BL72"/>
    </row>
    <row r="73" spans="6:64" x14ac:dyDescent="0.25">
      <c r="F73" s="27"/>
      <c r="V73"/>
      <c r="AQ73"/>
      <c r="BL73"/>
    </row>
    <row r="74" spans="6:64" x14ac:dyDescent="0.25">
      <c r="F74" s="27"/>
      <c r="V74"/>
      <c r="AQ74"/>
      <c r="BL74"/>
    </row>
    <row r="75" spans="6:64" x14ac:dyDescent="0.25">
      <c r="F75" s="27"/>
      <c r="V75"/>
      <c r="AQ75"/>
      <c r="BL75"/>
    </row>
    <row r="76" spans="6:64" x14ac:dyDescent="0.25">
      <c r="F76" s="27"/>
      <c r="V76"/>
      <c r="AQ76"/>
      <c r="BL76"/>
    </row>
    <row r="77" spans="6:64" x14ac:dyDescent="0.25">
      <c r="V77"/>
      <c r="AQ77"/>
      <c r="BL77"/>
    </row>
    <row r="78" spans="6:64" x14ac:dyDescent="0.25">
      <c r="V78"/>
      <c r="AQ78"/>
      <c r="BL78"/>
    </row>
    <row r="79" spans="6:64" x14ac:dyDescent="0.25">
      <c r="V79"/>
      <c r="AQ79"/>
      <c r="BL79"/>
    </row>
    <row r="80" spans="6:64" x14ac:dyDescent="0.25">
      <c r="V80"/>
      <c r="AQ80"/>
      <c r="BL80"/>
    </row>
    <row r="81" spans="22:64" x14ac:dyDescent="0.25">
      <c r="V81"/>
      <c r="AQ81"/>
      <c r="BL81"/>
    </row>
    <row r="82" spans="22:64" x14ac:dyDescent="0.25">
      <c r="V82"/>
      <c r="AQ82"/>
      <c r="BL82"/>
    </row>
    <row r="83" spans="22:64" x14ac:dyDescent="0.25">
      <c r="V83"/>
      <c r="AQ83"/>
      <c r="BL83"/>
    </row>
    <row r="84" spans="22:64" x14ac:dyDescent="0.25">
      <c r="V84"/>
      <c r="AQ84"/>
      <c r="BL84"/>
    </row>
    <row r="85" spans="22:64" x14ac:dyDescent="0.25">
      <c r="V85"/>
      <c r="AQ85"/>
      <c r="BL85"/>
    </row>
    <row r="86" spans="22:64" x14ac:dyDescent="0.25">
      <c r="V86"/>
      <c r="AQ86"/>
      <c r="BL86"/>
    </row>
    <row r="87" spans="22:64" x14ac:dyDescent="0.25">
      <c r="V87"/>
      <c r="AQ87"/>
      <c r="BL87"/>
    </row>
    <row r="88" spans="22:64" x14ac:dyDescent="0.25">
      <c r="V88"/>
      <c r="AQ88"/>
      <c r="BL88"/>
    </row>
    <row r="89" spans="22:64" x14ac:dyDescent="0.25">
      <c r="V89"/>
      <c r="AQ89"/>
      <c r="BL89"/>
    </row>
    <row r="90" spans="22:64" x14ac:dyDescent="0.25">
      <c r="V90"/>
      <c r="AQ90"/>
      <c r="BL90"/>
    </row>
    <row r="91" spans="22:64" x14ac:dyDescent="0.25">
      <c r="V91"/>
      <c r="AQ91"/>
      <c r="BL91"/>
    </row>
    <row r="92" spans="22:64" x14ac:dyDescent="0.25">
      <c r="V92"/>
      <c r="AQ92"/>
      <c r="BL92"/>
    </row>
    <row r="93" spans="22:64" x14ac:dyDescent="0.25">
      <c r="V93"/>
      <c r="AQ93"/>
      <c r="BL93"/>
    </row>
    <row r="94" spans="22:64" x14ac:dyDescent="0.25">
      <c r="V94"/>
      <c r="AQ94"/>
      <c r="BL94"/>
    </row>
    <row r="95" spans="22:64" x14ac:dyDescent="0.25">
      <c r="V95"/>
      <c r="AQ95"/>
      <c r="BL95"/>
    </row>
    <row r="96" spans="22:64" x14ac:dyDescent="0.25">
      <c r="V96"/>
      <c r="AQ96"/>
      <c r="BL96"/>
    </row>
    <row r="97" spans="22:64" x14ac:dyDescent="0.25">
      <c r="V97"/>
      <c r="AQ97"/>
      <c r="BL97"/>
    </row>
    <row r="98" spans="22:64" x14ac:dyDescent="0.25">
      <c r="V98"/>
      <c r="AQ98"/>
      <c r="BL98"/>
    </row>
    <row r="99" spans="22:64" x14ac:dyDescent="0.25">
      <c r="V99"/>
      <c r="AQ99"/>
      <c r="BL99"/>
    </row>
    <row r="100" spans="22:64" x14ac:dyDescent="0.25">
      <c r="V100"/>
      <c r="AQ100"/>
      <c r="BL100"/>
    </row>
    <row r="101" spans="22:64" x14ac:dyDescent="0.25">
      <c r="V101"/>
      <c r="AQ101"/>
      <c r="BL101"/>
    </row>
    <row r="102" spans="22:64" x14ac:dyDescent="0.25">
      <c r="V102"/>
      <c r="AQ102"/>
      <c r="BL102"/>
    </row>
    <row r="103" spans="22:64" x14ac:dyDescent="0.25">
      <c r="V103"/>
      <c r="AQ103"/>
      <c r="BL103"/>
    </row>
    <row r="104" spans="22:64" x14ac:dyDescent="0.25">
      <c r="V104"/>
      <c r="AQ104"/>
      <c r="BL104"/>
    </row>
    <row r="105" spans="22:64" x14ac:dyDescent="0.25">
      <c r="V105"/>
      <c r="AQ105"/>
      <c r="BL105"/>
    </row>
    <row r="106" spans="22:64" x14ac:dyDescent="0.25">
      <c r="V106"/>
      <c r="AQ106"/>
      <c r="BL106"/>
    </row>
    <row r="107" spans="22:64" x14ac:dyDescent="0.25">
      <c r="V107"/>
      <c r="AQ107"/>
      <c r="BL107"/>
    </row>
    <row r="108" spans="22:64" x14ac:dyDescent="0.25">
      <c r="V108"/>
      <c r="AQ108"/>
      <c r="BL108"/>
    </row>
    <row r="109" spans="22:64" x14ac:dyDescent="0.25">
      <c r="V109"/>
      <c r="AQ109"/>
      <c r="BL109"/>
    </row>
    <row r="110" spans="22:64" x14ac:dyDescent="0.25">
      <c r="V110"/>
      <c r="AQ110"/>
      <c r="BL110"/>
    </row>
    <row r="111" spans="22:64" x14ac:dyDescent="0.25">
      <c r="V111"/>
      <c r="AQ111"/>
      <c r="BL111"/>
    </row>
    <row r="112" spans="22:64" x14ac:dyDescent="0.25">
      <c r="V112"/>
      <c r="AQ112"/>
      <c r="BL112"/>
    </row>
    <row r="113" spans="22:64" x14ac:dyDescent="0.25">
      <c r="V113"/>
      <c r="AQ113"/>
      <c r="BL113"/>
    </row>
    <row r="114" spans="22:64" x14ac:dyDescent="0.25">
      <c r="V114"/>
      <c r="AQ114"/>
      <c r="BL114"/>
    </row>
    <row r="115" spans="22:64" x14ac:dyDescent="0.25">
      <c r="V115"/>
      <c r="AQ115"/>
      <c r="BL115"/>
    </row>
    <row r="116" spans="22:64" x14ac:dyDescent="0.25">
      <c r="V116"/>
      <c r="AQ116"/>
      <c r="BL116"/>
    </row>
    <row r="117" spans="22:64" x14ac:dyDescent="0.25">
      <c r="V117"/>
      <c r="AQ117"/>
      <c r="BL117"/>
    </row>
    <row r="118" spans="22:64" x14ac:dyDescent="0.25">
      <c r="V118"/>
      <c r="AQ118"/>
      <c r="BL118"/>
    </row>
    <row r="119" spans="22:64" x14ac:dyDescent="0.25">
      <c r="V119"/>
      <c r="AQ119"/>
      <c r="BL119"/>
    </row>
    <row r="120" spans="22:64" x14ac:dyDescent="0.25">
      <c r="V120"/>
      <c r="AQ120"/>
      <c r="BL120"/>
    </row>
    <row r="121" spans="22:64" x14ac:dyDescent="0.25">
      <c r="V121"/>
      <c r="AQ121"/>
      <c r="BL121"/>
    </row>
    <row r="122" spans="22:64" x14ac:dyDescent="0.25">
      <c r="V122"/>
      <c r="AQ122"/>
      <c r="BL122"/>
    </row>
    <row r="123" spans="22:64" x14ac:dyDescent="0.25">
      <c r="V123"/>
      <c r="AQ123"/>
      <c r="BL123"/>
    </row>
    <row r="124" spans="22:64" x14ac:dyDescent="0.25">
      <c r="V124"/>
      <c r="AQ124"/>
      <c r="BL124"/>
    </row>
    <row r="125" spans="22:64" x14ac:dyDescent="0.25">
      <c r="V125"/>
      <c r="AQ125"/>
      <c r="BL125"/>
    </row>
    <row r="126" spans="22:64" x14ac:dyDescent="0.25">
      <c r="V126"/>
      <c r="AQ126"/>
      <c r="BL126"/>
    </row>
    <row r="127" spans="22:64" x14ac:dyDescent="0.25">
      <c r="V127"/>
      <c r="AQ127"/>
      <c r="BL127"/>
    </row>
    <row r="128" spans="22:64" x14ac:dyDescent="0.25">
      <c r="V128"/>
      <c r="AQ128"/>
      <c r="BL128"/>
    </row>
    <row r="129" spans="22:64" x14ac:dyDescent="0.25">
      <c r="V129"/>
      <c r="AQ129"/>
      <c r="BL129"/>
    </row>
    <row r="130" spans="22:64" x14ac:dyDescent="0.25">
      <c r="V130"/>
      <c r="AQ130"/>
      <c r="BL130"/>
    </row>
    <row r="131" spans="22:64" x14ac:dyDescent="0.25">
      <c r="V131"/>
      <c r="AQ131"/>
      <c r="BL131"/>
    </row>
    <row r="132" spans="22:64" x14ac:dyDescent="0.25">
      <c r="V132"/>
      <c r="AQ132"/>
      <c r="BL132"/>
    </row>
    <row r="133" spans="22:64" x14ac:dyDescent="0.25">
      <c r="V133"/>
      <c r="AQ133"/>
      <c r="BL133"/>
    </row>
    <row r="134" spans="22:64" x14ac:dyDescent="0.25">
      <c r="V134"/>
      <c r="AQ134"/>
      <c r="BL134"/>
    </row>
    <row r="135" spans="22:64" x14ac:dyDescent="0.25">
      <c r="V135"/>
      <c r="AQ135"/>
      <c r="BL135"/>
    </row>
    <row r="136" spans="22:64" x14ac:dyDescent="0.25">
      <c r="V136"/>
      <c r="AQ136"/>
      <c r="BL136"/>
    </row>
    <row r="137" spans="22:64" x14ac:dyDescent="0.25">
      <c r="V137"/>
      <c r="AQ137"/>
      <c r="BL137"/>
    </row>
    <row r="138" spans="22:64" x14ac:dyDescent="0.25">
      <c r="V138"/>
      <c r="AQ138"/>
      <c r="BL138"/>
    </row>
    <row r="139" spans="22:64" x14ac:dyDescent="0.25">
      <c r="V139"/>
      <c r="AQ139"/>
      <c r="BL139"/>
    </row>
    <row r="140" spans="22:64" x14ac:dyDescent="0.25">
      <c r="V140"/>
      <c r="AQ140"/>
      <c r="BL140"/>
    </row>
    <row r="141" spans="22:64" x14ac:dyDescent="0.25">
      <c r="V141"/>
      <c r="AQ141"/>
      <c r="BL141"/>
    </row>
    <row r="142" spans="22:64" x14ac:dyDescent="0.25">
      <c r="V142"/>
      <c r="AQ142"/>
      <c r="BL142"/>
    </row>
    <row r="143" spans="22:64" x14ac:dyDescent="0.25">
      <c r="V143"/>
      <c r="AQ143"/>
      <c r="BL143"/>
    </row>
    <row r="144" spans="22:64" x14ac:dyDescent="0.25">
      <c r="V144"/>
      <c r="AQ144"/>
      <c r="BL144"/>
    </row>
    <row r="145" spans="22:64" x14ac:dyDescent="0.25">
      <c r="V145"/>
      <c r="AQ145"/>
      <c r="BL145"/>
    </row>
    <row r="146" spans="22:64" x14ac:dyDescent="0.25">
      <c r="V146"/>
      <c r="AQ146"/>
      <c r="BL146"/>
    </row>
    <row r="147" spans="22:64" x14ac:dyDescent="0.25">
      <c r="V147"/>
      <c r="AQ147"/>
      <c r="BL147"/>
    </row>
    <row r="148" spans="22:64" x14ac:dyDescent="0.25">
      <c r="V148"/>
      <c r="AQ148"/>
      <c r="BL148"/>
    </row>
    <row r="149" spans="22:64" x14ac:dyDescent="0.25">
      <c r="V149"/>
      <c r="AQ149"/>
      <c r="BL149"/>
    </row>
    <row r="150" spans="22:64" x14ac:dyDescent="0.25">
      <c r="V150"/>
      <c r="AQ150"/>
      <c r="BL150"/>
    </row>
    <row r="151" spans="22:64" x14ac:dyDescent="0.25">
      <c r="V151"/>
      <c r="AQ151"/>
      <c r="BL151"/>
    </row>
    <row r="152" spans="22:64" x14ac:dyDescent="0.25">
      <c r="V152"/>
      <c r="AQ152"/>
      <c r="BL152"/>
    </row>
    <row r="153" spans="22:64" x14ac:dyDescent="0.25">
      <c r="V153"/>
      <c r="AQ153"/>
      <c r="BL153"/>
    </row>
    <row r="154" spans="22:64" x14ac:dyDescent="0.25">
      <c r="V154"/>
      <c r="AQ154"/>
      <c r="BL154"/>
    </row>
    <row r="155" spans="22:64" x14ac:dyDescent="0.25">
      <c r="V155"/>
      <c r="AQ155"/>
      <c r="BL155"/>
    </row>
    <row r="156" spans="22:64" x14ac:dyDescent="0.25">
      <c r="V156"/>
      <c r="AQ156"/>
      <c r="BL156"/>
    </row>
    <row r="157" spans="22:64" x14ac:dyDescent="0.25">
      <c r="V157"/>
      <c r="AQ157"/>
      <c r="BL157"/>
    </row>
    <row r="158" spans="22:64" x14ac:dyDescent="0.25">
      <c r="V158"/>
      <c r="AQ158"/>
      <c r="BL158"/>
    </row>
    <row r="159" spans="22:64" x14ac:dyDescent="0.25">
      <c r="V159"/>
      <c r="AQ159"/>
      <c r="BL159"/>
    </row>
    <row r="160" spans="22:64" x14ac:dyDescent="0.25">
      <c r="V160"/>
      <c r="AQ160"/>
      <c r="BL160"/>
    </row>
    <row r="161" spans="22:64" x14ac:dyDescent="0.25">
      <c r="V161"/>
      <c r="AQ161"/>
      <c r="BL161"/>
    </row>
    <row r="162" spans="22:64" x14ac:dyDescent="0.25">
      <c r="V162"/>
      <c r="AQ162"/>
      <c r="BL162"/>
    </row>
    <row r="163" spans="22:64" x14ac:dyDescent="0.25">
      <c r="V163"/>
      <c r="AQ163"/>
      <c r="BL163"/>
    </row>
    <row r="164" spans="22:64" x14ac:dyDescent="0.25">
      <c r="V164"/>
      <c r="AQ164"/>
      <c r="BL164"/>
    </row>
    <row r="165" spans="22:64" x14ac:dyDescent="0.25">
      <c r="V165"/>
      <c r="AQ165"/>
      <c r="BL165"/>
    </row>
    <row r="166" spans="22:64" x14ac:dyDescent="0.25">
      <c r="V166"/>
      <c r="AQ166"/>
      <c r="BL166"/>
    </row>
    <row r="167" spans="22:64" x14ac:dyDescent="0.25">
      <c r="V167"/>
      <c r="AQ167"/>
      <c r="BL167"/>
    </row>
    <row r="168" spans="22:64" x14ac:dyDescent="0.25">
      <c r="V168"/>
      <c r="AQ168"/>
      <c r="BL168"/>
    </row>
    <row r="169" spans="22:64" x14ac:dyDescent="0.25">
      <c r="V169"/>
      <c r="AQ169"/>
      <c r="BL169"/>
    </row>
    <row r="170" spans="22:64" x14ac:dyDescent="0.25">
      <c r="V170"/>
      <c r="AQ170"/>
      <c r="BL170"/>
    </row>
    <row r="171" spans="22:64" x14ac:dyDescent="0.25">
      <c r="V171"/>
      <c r="AQ171"/>
      <c r="BL171"/>
    </row>
    <row r="172" spans="22:64" x14ac:dyDescent="0.25">
      <c r="V172"/>
      <c r="AQ172"/>
      <c r="BL172"/>
    </row>
    <row r="173" spans="22:64" x14ac:dyDescent="0.25">
      <c r="V173"/>
      <c r="AQ173"/>
      <c r="BL173"/>
    </row>
    <row r="174" spans="22:64" x14ac:dyDescent="0.25">
      <c r="V174"/>
      <c r="AQ174"/>
      <c r="BL174"/>
    </row>
    <row r="175" spans="22:64" x14ac:dyDescent="0.25">
      <c r="V175"/>
      <c r="AQ175"/>
      <c r="BL175"/>
    </row>
    <row r="176" spans="22:64" x14ac:dyDescent="0.25">
      <c r="V176"/>
      <c r="AQ176"/>
      <c r="BL176"/>
    </row>
    <row r="177" spans="22:64" x14ac:dyDescent="0.25">
      <c r="V177"/>
      <c r="AQ177"/>
      <c r="BL177"/>
    </row>
    <row r="178" spans="22:64" x14ac:dyDescent="0.25">
      <c r="V178"/>
      <c r="AQ178"/>
      <c r="BL178"/>
    </row>
    <row r="179" spans="22:64" x14ac:dyDescent="0.25">
      <c r="V179"/>
      <c r="AQ179"/>
      <c r="BL179"/>
    </row>
    <row r="180" spans="22:64" x14ac:dyDescent="0.25">
      <c r="V180"/>
      <c r="AQ180"/>
      <c r="BL180"/>
    </row>
    <row r="181" spans="22:64" x14ac:dyDescent="0.25">
      <c r="V181"/>
      <c r="AQ181"/>
      <c r="BL181"/>
    </row>
    <row r="182" spans="22:64" x14ac:dyDescent="0.25">
      <c r="V182"/>
      <c r="AQ182"/>
      <c r="BL182"/>
    </row>
    <row r="183" spans="22:64" x14ac:dyDescent="0.25">
      <c r="V183"/>
      <c r="AQ183"/>
      <c r="BL183"/>
    </row>
    <row r="184" spans="22:64" x14ac:dyDescent="0.25">
      <c r="V184"/>
      <c r="AQ184"/>
      <c r="BL184"/>
    </row>
    <row r="185" spans="22:64" x14ac:dyDescent="0.25">
      <c r="V185"/>
      <c r="AQ185"/>
      <c r="BL185"/>
    </row>
    <row r="186" spans="22:64" x14ac:dyDescent="0.25">
      <c r="V186"/>
      <c r="AQ186"/>
      <c r="BL186"/>
    </row>
    <row r="187" spans="22:64" x14ac:dyDescent="0.25">
      <c r="V187"/>
      <c r="AQ187"/>
      <c r="BL187"/>
    </row>
    <row r="188" spans="22:64" x14ac:dyDescent="0.25">
      <c r="V188"/>
      <c r="AQ188"/>
      <c r="BL188"/>
    </row>
    <row r="189" spans="22:64" x14ac:dyDescent="0.25">
      <c r="V189"/>
      <c r="AQ189"/>
      <c r="BL189"/>
    </row>
    <row r="190" spans="22:64" x14ac:dyDescent="0.25">
      <c r="V190"/>
      <c r="AQ190"/>
      <c r="BL190"/>
    </row>
    <row r="191" spans="22:64" x14ac:dyDescent="0.25">
      <c r="V191"/>
      <c r="AQ191"/>
      <c r="BL191"/>
    </row>
    <row r="192" spans="22:64" x14ac:dyDescent="0.25">
      <c r="V192"/>
      <c r="AQ192"/>
      <c r="BL192"/>
    </row>
    <row r="193" spans="22:64" x14ac:dyDescent="0.25">
      <c r="V193"/>
      <c r="AQ193"/>
      <c r="BL193"/>
    </row>
    <row r="194" spans="22:64" x14ac:dyDescent="0.25">
      <c r="V194"/>
      <c r="AQ194"/>
      <c r="BL194"/>
    </row>
    <row r="195" spans="22:64" x14ac:dyDescent="0.25">
      <c r="V195"/>
      <c r="AQ195"/>
      <c r="BL195"/>
    </row>
    <row r="196" spans="22:64" x14ac:dyDescent="0.25">
      <c r="V196"/>
      <c r="AQ196"/>
      <c r="BL196"/>
    </row>
    <row r="197" spans="22:64" x14ac:dyDescent="0.25">
      <c r="V197"/>
      <c r="AQ197"/>
      <c r="BL197"/>
    </row>
    <row r="198" spans="22:64" x14ac:dyDescent="0.25">
      <c r="V198"/>
      <c r="AQ198"/>
      <c r="BL198"/>
    </row>
    <row r="199" spans="22:64" x14ac:dyDescent="0.25">
      <c r="V199"/>
      <c r="AQ199"/>
      <c r="BL199"/>
    </row>
    <row r="200" spans="22:64" x14ac:dyDescent="0.25">
      <c r="V200"/>
      <c r="AQ200"/>
      <c r="BL200"/>
    </row>
    <row r="201" spans="22:64" x14ac:dyDescent="0.25">
      <c r="V201"/>
      <c r="AQ201"/>
      <c r="BL201"/>
    </row>
    <row r="202" spans="22:64" x14ac:dyDescent="0.25">
      <c r="V202"/>
      <c r="AQ202"/>
      <c r="BL202"/>
    </row>
    <row r="203" spans="22:64" x14ac:dyDescent="0.25">
      <c r="V203"/>
      <c r="AQ203"/>
      <c r="BL203"/>
    </row>
    <row r="204" spans="22:64" x14ac:dyDescent="0.25">
      <c r="V204"/>
      <c r="AQ204"/>
      <c r="BL204"/>
    </row>
    <row r="205" spans="22:64" x14ac:dyDescent="0.25">
      <c r="V205"/>
      <c r="AQ205"/>
      <c r="BL205"/>
    </row>
    <row r="206" spans="22:64" x14ac:dyDescent="0.25">
      <c r="V206"/>
      <c r="AQ206"/>
      <c r="BL206"/>
    </row>
    <row r="207" spans="22:64" x14ac:dyDescent="0.25">
      <c r="V207"/>
      <c r="AQ207"/>
      <c r="BL207"/>
    </row>
    <row r="208" spans="22:64" x14ac:dyDescent="0.25">
      <c r="V208"/>
      <c r="AQ208"/>
      <c r="BL208"/>
    </row>
    <row r="209" spans="22:64" x14ac:dyDescent="0.25">
      <c r="V209"/>
      <c r="AQ209"/>
      <c r="BL209"/>
    </row>
    <row r="210" spans="22:64" x14ac:dyDescent="0.25">
      <c r="V210"/>
      <c r="AQ210"/>
      <c r="BL210"/>
    </row>
    <row r="211" spans="22:64" x14ac:dyDescent="0.25">
      <c r="V211"/>
      <c r="AQ211"/>
      <c r="BL211"/>
    </row>
    <row r="212" spans="22:64" x14ac:dyDescent="0.25">
      <c r="V212"/>
      <c r="AQ212"/>
      <c r="BL212"/>
    </row>
    <row r="213" spans="22:64" x14ac:dyDescent="0.25">
      <c r="V213"/>
      <c r="AQ213"/>
      <c r="BL213"/>
    </row>
    <row r="214" spans="22:64" x14ac:dyDescent="0.25">
      <c r="V214"/>
      <c r="AQ214"/>
      <c r="BL214"/>
    </row>
    <row r="215" spans="22:64" x14ac:dyDescent="0.25">
      <c r="V215"/>
      <c r="AQ215"/>
      <c r="BL215"/>
    </row>
    <row r="216" spans="22:64" x14ac:dyDescent="0.25">
      <c r="V216"/>
      <c r="AQ216"/>
      <c r="BL216"/>
    </row>
    <row r="217" spans="22:64" x14ac:dyDescent="0.25">
      <c r="V217"/>
      <c r="AQ217"/>
      <c r="BL217"/>
    </row>
    <row r="218" spans="22:64" x14ac:dyDescent="0.25">
      <c r="V218"/>
      <c r="AQ218"/>
      <c r="BL218"/>
    </row>
    <row r="219" spans="22:64" x14ac:dyDescent="0.25">
      <c r="V219"/>
      <c r="AQ219"/>
      <c r="BL219"/>
    </row>
    <row r="220" spans="22:64" x14ac:dyDescent="0.25">
      <c r="V220"/>
      <c r="AQ220"/>
      <c r="BL220"/>
    </row>
    <row r="221" spans="22:64" x14ac:dyDescent="0.25">
      <c r="V221"/>
      <c r="AQ221"/>
      <c r="BL221"/>
    </row>
    <row r="222" spans="22:64" x14ac:dyDescent="0.25">
      <c r="V222"/>
      <c r="AQ222"/>
      <c r="BL222"/>
    </row>
    <row r="223" spans="22:64" x14ac:dyDescent="0.25">
      <c r="V223"/>
      <c r="AQ223"/>
      <c r="BL223"/>
    </row>
    <row r="224" spans="22:64" x14ac:dyDescent="0.25">
      <c r="V224"/>
      <c r="AQ224"/>
      <c r="BL224"/>
    </row>
    <row r="225" spans="22:64" x14ac:dyDescent="0.25">
      <c r="V225"/>
      <c r="AQ225"/>
      <c r="BL225"/>
    </row>
    <row r="226" spans="22:64" x14ac:dyDescent="0.25">
      <c r="V226"/>
      <c r="AQ226"/>
      <c r="BL226"/>
    </row>
    <row r="227" spans="22:64" x14ac:dyDescent="0.25">
      <c r="V227"/>
      <c r="AQ227"/>
      <c r="BL227"/>
    </row>
    <row r="228" spans="22:64" x14ac:dyDescent="0.25">
      <c r="V228"/>
      <c r="AQ228"/>
      <c r="BL228"/>
    </row>
    <row r="229" spans="22:64" x14ac:dyDescent="0.25">
      <c r="V229"/>
      <c r="AQ229"/>
      <c r="BL229"/>
    </row>
    <row r="230" spans="22:64" x14ac:dyDescent="0.25">
      <c r="V230"/>
      <c r="AQ230"/>
      <c r="BL230"/>
    </row>
    <row r="231" spans="22:64" x14ac:dyDescent="0.25">
      <c r="V231"/>
      <c r="AQ231"/>
      <c r="BL231"/>
    </row>
    <row r="232" spans="22:64" x14ac:dyDescent="0.25">
      <c r="V232"/>
      <c r="AQ232"/>
      <c r="BL232"/>
    </row>
    <row r="233" spans="22:64" x14ac:dyDescent="0.25">
      <c r="V233"/>
      <c r="AQ233"/>
      <c r="BL233"/>
    </row>
    <row r="234" spans="22:64" x14ac:dyDescent="0.25">
      <c r="V234"/>
      <c r="AQ234"/>
      <c r="BL234"/>
    </row>
    <row r="235" spans="22:64" x14ac:dyDescent="0.25">
      <c r="V235"/>
      <c r="AQ235"/>
      <c r="BL235"/>
    </row>
    <row r="236" spans="22:64" x14ac:dyDescent="0.25">
      <c r="V236"/>
      <c r="AQ236"/>
      <c r="BL236"/>
    </row>
    <row r="237" spans="22:64" x14ac:dyDescent="0.25">
      <c r="V237"/>
      <c r="AQ237"/>
      <c r="BL237"/>
    </row>
    <row r="238" spans="22:64" x14ac:dyDescent="0.25">
      <c r="V238"/>
      <c r="AQ238"/>
      <c r="BL238"/>
    </row>
    <row r="239" spans="22:64" x14ac:dyDescent="0.25">
      <c r="V239"/>
      <c r="AQ239"/>
      <c r="BL239"/>
    </row>
    <row r="240" spans="22:64" x14ac:dyDescent="0.25">
      <c r="V240"/>
      <c r="AQ240"/>
      <c r="BL240"/>
    </row>
  </sheetData>
  <mergeCells count="105">
    <mergeCell ref="BF8:BG8"/>
    <mergeCell ref="BH8:BI8"/>
    <mergeCell ref="BS8:BT8"/>
    <mergeCell ref="BU8:BV8"/>
    <mergeCell ref="BJ8:BK8"/>
    <mergeCell ref="BM8:BN8"/>
    <mergeCell ref="BO8:BP8"/>
    <mergeCell ref="BQ8:BR8"/>
    <mergeCell ref="AT8:AU8"/>
    <mergeCell ref="AV8:AW8"/>
    <mergeCell ref="AX8:AY8"/>
    <mergeCell ref="AZ8:BA8"/>
    <mergeCell ref="BB8:BC8"/>
    <mergeCell ref="BD8:BE8"/>
    <mergeCell ref="AG8:AH8"/>
    <mergeCell ref="AI8:AJ8"/>
    <mergeCell ref="AK8:AL8"/>
    <mergeCell ref="AM8:AN8"/>
    <mergeCell ref="AO8:AP8"/>
    <mergeCell ref="AR8:AS8"/>
    <mergeCell ref="T8:U8"/>
    <mergeCell ref="W8:X8"/>
    <mergeCell ref="Y8:Z8"/>
    <mergeCell ref="AA8:AB8"/>
    <mergeCell ref="AC8:AD8"/>
    <mergeCell ref="AE8:AF8"/>
    <mergeCell ref="H8:I8"/>
    <mergeCell ref="J8:K8"/>
    <mergeCell ref="L8:M8"/>
    <mergeCell ref="N8:O8"/>
    <mergeCell ref="P8:Q8"/>
    <mergeCell ref="R8:S8"/>
    <mergeCell ref="BJ7:BK7"/>
    <mergeCell ref="BM7:BN7"/>
    <mergeCell ref="BO7:BP7"/>
    <mergeCell ref="BQ7:BR7"/>
    <mergeCell ref="BS7:BT7"/>
    <mergeCell ref="BU7:BV7"/>
    <mergeCell ref="AX7:AY7"/>
    <mergeCell ref="AZ7:BA7"/>
    <mergeCell ref="BB7:BC7"/>
    <mergeCell ref="BD7:BE7"/>
    <mergeCell ref="BF7:BG7"/>
    <mergeCell ref="BH7:BI7"/>
    <mergeCell ref="AK7:AL7"/>
    <mergeCell ref="AM7:AN7"/>
    <mergeCell ref="AO7:AP7"/>
    <mergeCell ref="AR7:AS7"/>
    <mergeCell ref="AT7:AU7"/>
    <mergeCell ref="AV7:AW7"/>
    <mergeCell ref="Y7:Z7"/>
    <mergeCell ref="AA7:AB7"/>
    <mergeCell ref="AC7:AD7"/>
    <mergeCell ref="AE7:AF7"/>
    <mergeCell ref="AG7:AH7"/>
    <mergeCell ref="AI7:AJ7"/>
    <mergeCell ref="BS6:BT6"/>
    <mergeCell ref="BU6:BV6"/>
    <mergeCell ref="H7:I7"/>
    <mergeCell ref="J7:K7"/>
    <mergeCell ref="L7:M7"/>
    <mergeCell ref="N7:O7"/>
    <mergeCell ref="P7:Q7"/>
    <mergeCell ref="R7:S7"/>
    <mergeCell ref="T7:U7"/>
    <mergeCell ref="W7:X7"/>
    <mergeCell ref="BF6:BG6"/>
    <mergeCell ref="BH6:BI6"/>
    <mergeCell ref="BJ6:BK6"/>
    <mergeCell ref="BM6:BN6"/>
    <mergeCell ref="BO6:BP6"/>
    <mergeCell ref="BQ6:BR6"/>
    <mergeCell ref="AT6:AU6"/>
    <mergeCell ref="AV6:AW6"/>
    <mergeCell ref="AX6:AY6"/>
    <mergeCell ref="AZ6:BA6"/>
    <mergeCell ref="BB6:BC6"/>
    <mergeCell ref="BD6:BE6"/>
    <mergeCell ref="AG6:AH6"/>
    <mergeCell ref="AI6:AJ6"/>
    <mergeCell ref="AK6:AL6"/>
    <mergeCell ref="AM6:AN6"/>
    <mergeCell ref="AO6:AP6"/>
    <mergeCell ref="AR6:AS6"/>
    <mergeCell ref="T6:U6"/>
    <mergeCell ref="W6:X6"/>
    <mergeCell ref="Y6:Z6"/>
    <mergeCell ref="AA6:AB6"/>
    <mergeCell ref="AC6:AD6"/>
    <mergeCell ref="AE6:AF6"/>
    <mergeCell ref="H6:I6"/>
    <mergeCell ref="J6:K6"/>
    <mergeCell ref="L6:M6"/>
    <mergeCell ref="N6:O6"/>
    <mergeCell ref="P6:Q6"/>
    <mergeCell ref="R6:S6"/>
    <mergeCell ref="B8:C8"/>
    <mergeCell ref="B6:C6"/>
    <mergeCell ref="D6:E6"/>
    <mergeCell ref="F6:G6"/>
    <mergeCell ref="B7:C7"/>
    <mergeCell ref="D7:E7"/>
    <mergeCell ref="F7:G7"/>
    <mergeCell ref="D8:E8"/>
    <mergeCell ref="F8:G8"/>
  </mergeCells>
  <phoneticPr fontId="0" type="noConversion"/>
  <pageMargins left="0.78740157480314965" right="0.78740157480314965" top="0.98425196850393704" bottom="0.88" header="0.51181102362204722" footer="0.51181102362204722"/>
  <pageSetup paperSize="9" orientation="landscape" r:id="rId1"/>
  <headerFooter alignWithMargins="0">
    <oddHeader>&amp;CVerteilung der Kosten in %</oddHeader>
    <oddFooter>&amp;CSeite &amp;P</oddFooter>
  </headerFooter>
  <ignoredErrors>
    <ignoredError sqref="AR10:BJ36 W10:AO36 BM10:BU36 D10:T36" evalErro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D166"/>
  <sheetViews>
    <sheetView topLeftCell="L1" workbookViewId="0">
      <selection activeCell="AM15" sqref="AM15"/>
    </sheetView>
  </sheetViews>
  <sheetFormatPr baseColWidth="10" defaultColWidth="11.44140625" defaultRowHeight="13.2" x14ac:dyDescent="0.25"/>
  <cols>
    <col min="1" max="1" width="9.33203125" style="1" customWidth="1"/>
    <col min="2" max="2" width="9.109375" style="63" customWidth="1"/>
    <col min="3" max="3" width="2.33203125" style="63" customWidth="1"/>
    <col min="4" max="4" width="9.88671875" style="63" customWidth="1"/>
    <col min="5" max="5" width="3.6640625" style="63" customWidth="1"/>
    <col min="6" max="6" width="9" style="63" customWidth="1"/>
    <col min="7" max="7" width="3.109375" style="63" customWidth="1"/>
    <col min="8" max="8" width="9" style="63" customWidth="1"/>
    <col min="9" max="9" width="3.5546875" style="63" customWidth="1"/>
    <col min="10" max="10" width="9" style="63" customWidth="1"/>
    <col min="11" max="11" width="3.5546875" style="63" customWidth="1"/>
    <col min="12" max="12" width="9.33203125" style="63" customWidth="1"/>
    <col min="13" max="13" width="2.88671875" style="63" customWidth="1"/>
    <col min="14" max="14" width="9.33203125" style="63" customWidth="1"/>
    <col min="15" max="15" width="2.88671875" style="63" customWidth="1"/>
    <col min="16" max="16" width="9.33203125" style="63" customWidth="1"/>
    <col min="17" max="17" width="2.88671875" style="63" customWidth="1"/>
    <col min="18" max="18" width="9.33203125" style="63" customWidth="1"/>
    <col min="19" max="19" width="2.88671875" style="63" customWidth="1"/>
    <col min="20" max="20" width="9.33203125" style="63" customWidth="1"/>
    <col min="21" max="21" width="2.88671875" style="63" customWidth="1"/>
    <col min="22" max="22" width="9.6640625" style="63" customWidth="1"/>
    <col min="23" max="23" width="9.109375" style="63" customWidth="1"/>
    <col min="24" max="24" width="2.88671875" style="63" customWidth="1"/>
    <col min="25" max="25" width="9.109375" style="63" customWidth="1"/>
    <col min="26" max="26" width="2.88671875" style="63" customWidth="1"/>
    <col min="27" max="27" width="9.109375" style="63" customWidth="1"/>
    <col min="28" max="28" width="2.88671875" style="63" customWidth="1"/>
    <col min="29" max="29" width="9.109375" style="63" customWidth="1"/>
    <col min="30" max="30" width="2.88671875" style="63" customWidth="1"/>
    <col min="31" max="31" width="9.109375" style="63" customWidth="1"/>
    <col min="32" max="32" width="2.88671875" style="63" customWidth="1"/>
    <col min="33" max="33" width="9.109375" style="63" customWidth="1"/>
    <col min="34" max="34" width="2.88671875" style="63" customWidth="1"/>
    <col min="35" max="35" width="9.109375" style="63" customWidth="1"/>
    <col min="36" max="36" width="2.88671875" style="63" customWidth="1"/>
    <col min="37" max="37" width="9.109375" style="63" customWidth="1"/>
    <col min="38" max="38" width="2.88671875" style="63" customWidth="1"/>
    <col min="39" max="39" width="9.109375" style="63" customWidth="1"/>
    <col min="40" max="40" width="2.88671875" style="63" customWidth="1"/>
    <col min="41" max="41" width="9.109375" style="63" customWidth="1"/>
    <col min="42" max="42" width="2.88671875" style="63" customWidth="1"/>
    <col min="43" max="43" width="9.88671875" style="63" customWidth="1"/>
    <col min="44" max="44" width="9.109375" style="63" customWidth="1"/>
    <col min="45" max="45" width="2.88671875" style="63" customWidth="1"/>
    <col min="46" max="46" width="9.109375" style="63" customWidth="1"/>
    <col min="47" max="47" width="2.88671875" style="63" customWidth="1"/>
    <col min="48" max="48" width="9.109375" style="63" customWidth="1"/>
    <col min="49" max="49" width="2.88671875" style="63" customWidth="1"/>
    <col min="50" max="50" width="9.109375" style="63" customWidth="1"/>
    <col min="51" max="51" width="2.88671875" style="63" customWidth="1"/>
    <col min="52" max="52" width="9.109375" style="63" customWidth="1"/>
    <col min="53" max="53" width="2.88671875" style="63" customWidth="1"/>
    <col min="54" max="54" width="9.109375" style="63" customWidth="1"/>
    <col min="55" max="55" width="2.88671875" style="63" customWidth="1"/>
    <col min="56" max="56" width="9.109375" style="63" customWidth="1"/>
    <col min="57" max="57" width="2.88671875" style="63" customWidth="1"/>
    <col min="58" max="58" width="9.109375" style="63" customWidth="1"/>
    <col min="59" max="59" width="2.88671875" style="63" customWidth="1"/>
    <col min="60" max="60" width="9.109375" style="63" customWidth="1"/>
    <col min="61" max="61" width="2.88671875" style="63" customWidth="1"/>
    <col min="62" max="62" width="9.109375" style="63" customWidth="1"/>
    <col min="63" max="63" width="2.88671875" style="63" customWidth="1"/>
    <col min="64" max="64" width="11.6640625" style="63" customWidth="1"/>
    <col min="65" max="65" width="9.109375" style="63" customWidth="1"/>
    <col min="66" max="66" width="2.88671875" style="63" customWidth="1"/>
    <col min="67" max="67" width="9.109375" style="63" customWidth="1"/>
    <col min="68" max="68" width="2.88671875" style="63" customWidth="1"/>
    <col min="69" max="69" width="9.109375" style="63" customWidth="1"/>
    <col min="70" max="70" width="2.88671875" style="63" customWidth="1"/>
    <col min="71" max="71" width="9.109375" style="63" customWidth="1"/>
    <col min="72" max="72" width="2.88671875" style="63" customWidth="1"/>
    <col min="73" max="73" width="9.109375" style="63" customWidth="1"/>
    <col min="74" max="74" width="2.88671875" style="63" customWidth="1"/>
    <col min="75" max="88" width="11.44140625" style="19"/>
    <col min="89" max="16384" width="11.44140625" style="1"/>
  </cols>
  <sheetData>
    <row r="1" spans="1:96" s="6" customFormat="1" x14ac:dyDescent="0.25">
      <c r="A1" s="6" t="s">
        <v>186</v>
      </c>
      <c r="B1" s="22"/>
      <c r="C1" s="22"/>
      <c r="D1" s="22"/>
      <c r="E1" s="22"/>
      <c r="F1" s="19"/>
      <c r="G1" s="19"/>
      <c r="H1" s="19"/>
      <c r="I1" s="19"/>
      <c r="J1" s="19"/>
      <c r="K1" s="19"/>
      <c r="L1" s="19"/>
      <c r="M1" s="19"/>
      <c r="N1" s="19"/>
      <c r="O1" s="19"/>
      <c r="P1" s="19"/>
      <c r="Q1" s="19"/>
      <c r="S1" s="19"/>
      <c r="T1" s="19"/>
      <c r="U1" s="7" t="s">
        <v>187</v>
      </c>
      <c r="V1" s="19"/>
      <c r="W1" s="19"/>
      <c r="Y1" s="19"/>
      <c r="AA1" s="19"/>
      <c r="AC1" s="19"/>
      <c r="AE1" s="19"/>
      <c r="AG1" s="19"/>
      <c r="AI1" s="19"/>
      <c r="AK1" s="19"/>
      <c r="AM1" s="19"/>
      <c r="AO1" s="19"/>
      <c r="AQ1" s="19"/>
      <c r="AR1" s="19"/>
      <c r="AT1" s="19"/>
      <c r="AV1" s="19"/>
      <c r="AX1" s="19"/>
      <c r="AZ1" s="19"/>
      <c r="BB1" s="19"/>
      <c r="BD1" s="19"/>
      <c r="BF1" s="19"/>
      <c r="BH1" s="19"/>
      <c r="BJ1" s="19"/>
      <c r="BL1" s="19"/>
      <c r="BM1" s="19"/>
      <c r="BO1" s="19"/>
      <c r="BQ1" s="19"/>
      <c r="BS1" s="19"/>
      <c r="BU1" s="19"/>
      <c r="BW1" s="24"/>
      <c r="BX1" s="24"/>
      <c r="BY1" s="24"/>
      <c r="BZ1" s="24"/>
      <c r="CA1" s="24"/>
      <c r="CB1" s="24"/>
      <c r="CC1" s="24"/>
      <c r="CD1" s="24"/>
      <c r="CE1" s="24"/>
      <c r="CF1" s="24"/>
      <c r="CG1" s="24"/>
      <c r="CH1" s="24"/>
      <c r="CI1" s="24"/>
      <c r="CJ1" s="24"/>
    </row>
    <row r="2" spans="1:96" s="6" customFormat="1" x14ac:dyDescent="0.25">
      <c r="A2" s="6" t="s">
        <v>180</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4"/>
      <c r="BX2" s="24"/>
      <c r="BY2" s="24"/>
      <c r="BZ2" s="24"/>
      <c r="CA2" s="24"/>
      <c r="CB2" s="24"/>
      <c r="CC2" s="24"/>
      <c r="CD2" s="24"/>
      <c r="CE2" s="24"/>
      <c r="CF2" s="24"/>
      <c r="CG2" s="24"/>
      <c r="CH2" s="24"/>
      <c r="CI2" s="24"/>
      <c r="CJ2" s="24"/>
    </row>
    <row r="3" spans="1:96" x14ac:dyDescent="0.25">
      <c r="A3" s="6" t="s">
        <v>51</v>
      </c>
    </row>
    <row r="4" spans="1:96" x14ac:dyDescent="0.25">
      <c r="A4" s="6" t="s">
        <v>176</v>
      </c>
    </row>
    <row r="5" spans="1:96" x14ac:dyDescent="0.25">
      <c r="A5" s="6"/>
    </row>
    <row r="6" spans="1:96" s="33" customFormat="1" x14ac:dyDescent="0.25">
      <c r="A6" s="33" t="s">
        <v>2</v>
      </c>
      <c r="B6" s="34" t="s">
        <v>3</v>
      </c>
      <c r="C6" s="34"/>
      <c r="D6" s="34" t="s">
        <v>4</v>
      </c>
      <c r="E6" s="34"/>
      <c r="F6" s="159" t="s">
        <v>91</v>
      </c>
      <c r="G6" s="159"/>
      <c r="H6" s="159" t="s">
        <v>5</v>
      </c>
      <c r="I6" s="159"/>
      <c r="J6" s="159" t="s">
        <v>5</v>
      </c>
      <c r="K6" s="159"/>
      <c r="L6" s="34" t="s">
        <v>109</v>
      </c>
      <c r="M6" s="34"/>
      <c r="N6" s="34" t="s">
        <v>110</v>
      </c>
      <c r="O6" s="34"/>
      <c r="P6" s="34" t="s">
        <v>111</v>
      </c>
      <c r="Q6" s="34"/>
      <c r="R6" s="34" t="s">
        <v>112</v>
      </c>
      <c r="S6" s="34"/>
      <c r="T6" s="34" t="s">
        <v>113</v>
      </c>
      <c r="U6" s="34"/>
      <c r="V6" s="32" t="s">
        <v>2</v>
      </c>
      <c r="W6" s="34" t="s">
        <v>114</v>
      </c>
      <c r="X6" s="34"/>
      <c r="Y6" s="34" t="s">
        <v>115</v>
      </c>
      <c r="Z6" s="34"/>
      <c r="AA6" s="34" t="s">
        <v>116</v>
      </c>
      <c r="AB6" s="34"/>
      <c r="AC6" s="34" t="s">
        <v>117</v>
      </c>
      <c r="AD6" s="34"/>
      <c r="AE6" s="34" t="s">
        <v>118</v>
      </c>
      <c r="AF6" s="34"/>
      <c r="AG6" s="34" t="s">
        <v>119</v>
      </c>
      <c r="AH6" s="34"/>
      <c r="AI6" s="34" t="s">
        <v>120</v>
      </c>
      <c r="AJ6" s="34"/>
      <c r="AK6" s="34" t="s">
        <v>121</v>
      </c>
      <c r="AL6" s="34"/>
      <c r="AM6" s="34" t="s">
        <v>122</v>
      </c>
      <c r="AN6" s="34"/>
      <c r="AO6" s="34" t="s">
        <v>123</v>
      </c>
      <c r="AP6" s="34"/>
      <c r="AQ6" s="32" t="s">
        <v>2</v>
      </c>
      <c r="AR6" s="34" t="s">
        <v>124</v>
      </c>
      <c r="AS6" s="34"/>
      <c r="AT6" s="34" t="s">
        <v>125</v>
      </c>
      <c r="AU6" s="34"/>
      <c r="AV6" s="34" t="s">
        <v>126</v>
      </c>
      <c r="AW6" s="34"/>
      <c r="AX6" s="34" t="s">
        <v>127</v>
      </c>
      <c r="AY6" s="34"/>
      <c r="AZ6" s="34" t="s">
        <v>128</v>
      </c>
      <c r="BA6" s="34"/>
      <c r="BB6" s="34" t="s">
        <v>129</v>
      </c>
      <c r="BC6" s="34"/>
      <c r="BD6" s="34" t="s">
        <v>130</v>
      </c>
      <c r="BE6" s="34"/>
      <c r="BF6" s="34" t="s">
        <v>131</v>
      </c>
      <c r="BG6" s="34"/>
      <c r="BH6" s="34" t="s">
        <v>132</v>
      </c>
      <c r="BI6" s="34"/>
      <c r="BJ6" s="34" t="s">
        <v>133</v>
      </c>
      <c r="BK6" s="34"/>
      <c r="BL6" s="32" t="s">
        <v>2</v>
      </c>
      <c r="BM6" s="34" t="s">
        <v>134</v>
      </c>
      <c r="BN6" s="34"/>
      <c r="BO6" s="34" t="s">
        <v>135</v>
      </c>
      <c r="BP6" s="34"/>
      <c r="BQ6" s="34" t="s">
        <v>136</v>
      </c>
      <c r="BR6" s="34"/>
      <c r="BS6" s="34" t="s">
        <v>137</v>
      </c>
      <c r="BT6" s="34"/>
      <c r="BU6" s="34" t="s">
        <v>138</v>
      </c>
      <c r="BV6" s="34"/>
      <c r="BW6" s="64"/>
      <c r="BX6" s="64"/>
      <c r="BY6" s="64"/>
      <c r="BZ6" s="64"/>
      <c r="CA6" s="64"/>
      <c r="CB6" s="64"/>
      <c r="CC6" s="64"/>
      <c r="CD6" s="64"/>
      <c r="CE6" s="64"/>
      <c r="CF6" s="64"/>
      <c r="CG6" s="64"/>
      <c r="CH6" s="64"/>
      <c r="CI6" s="64"/>
      <c r="CJ6" s="64"/>
      <c r="CK6" s="64"/>
      <c r="CL6" s="64"/>
      <c r="CM6" s="64"/>
      <c r="CN6" s="64"/>
      <c r="CO6" s="64"/>
      <c r="CP6" s="64"/>
      <c r="CQ6" s="65"/>
      <c r="CR6" s="65"/>
    </row>
    <row r="7" spans="1:96" s="6" customFormat="1" x14ac:dyDescent="0.25">
      <c r="A7" s="1"/>
      <c r="B7" s="66" t="s">
        <v>6</v>
      </c>
      <c r="C7" s="66"/>
      <c r="D7" s="66" t="s">
        <v>7</v>
      </c>
      <c r="E7" s="66"/>
      <c r="F7" s="158" t="s">
        <v>8</v>
      </c>
      <c r="G7" s="158"/>
      <c r="H7" s="158" t="s">
        <v>92</v>
      </c>
      <c r="I7" s="158"/>
      <c r="J7" s="158" t="s">
        <v>93</v>
      </c>
      <c r="K7" s="158"/>
      <c r="L7" s="66" t="s">
        <v>94</v>
      </c>
      <c r="M7" s="66"/>
      <c r="N7" s="66" t="s">
        <v>95</v>
      </c>
      <c r="O7" s="66"/>
      <c r="P7" s="66" t="s">
        <v>96</v>
      </c>
      <c r="Q7" s="66"/>
      <c r="R7" s="66" t="s">
        <v>97</v>
      </c>
      <c r="S7" s="66"/>
      <c r="T7" s="66" t="s">
        <v>98</v>
      </c>
      <c r="U7" s="66"/>
      <c r="V7" s="19"/>
      <c r="W7" s="66" t="s">
        <v>99</v>
      </c>
      <c r="X7" s="66"/>
      <c r="Y7" s="66" t="s">
        <v>100</v>
      </c>
      <c r="Z7" s="66"/>
      <c r="AA7" s="66" t="s">
        <v>101</v>
      </c>
      <c r="AB7" s="66"/>
      <c r="AC7" s="66" t="s">
        <v>102</v>
      </c>
      <c r="AD7" s="66"/>
      <c r="AE7" s="66" t="s">
        <v>103</v>
      </c>
      <c r="AF7" s="66"/>
      <c r="AG7" s="66" t="s">
        <v>104</v>
      </c>
      <c r="AH7" s="66"/>
      <c r="AI7" s="66" t="s">
        <v>105</v>
      </c>
      <c r="AJ7" s="66"/>
      <c r="AK7" s="66" t="s">
        <v>106</v>
      </c>
      <c r="AL7" s="66"/>
      <c r="AM7" s="66" t="s">
        <v>107</v>
      </c>
      <c r="AN7" s="66"/>
      <c r="AO7" s="66" t="s">
        <v>108</v>
      </c>
      <c r="AP7" s="66"/>
      <c r="AQ7" s="19"/>
      <c r="AR7" s="66" t="s">
        <v>9</v>
      </c>
      <c r="AS7" s="66"/>
      <c r="AT7" s="66" t="s">
        <v>10</v>
      </c>
      <c r="AU7" s="66"/>
      <c r="AV7" s="66" t="s">
        <v>11</v>
      </c>
      <c r="AW7" s="66"/>
      <c r="AX7" s="66" t="s">
        <v>12</v>
      </c>
      <c r="AY7" s="66"/>
      <c r="AZ7" s="66" t="s">
        <v>13</v>
      </c>
      <c r="BA7" s="66"/>
      <c r="BB7" s="66" t="s">
        <v>14</v>
      </c>
      <c r="BC7" s="66"/>
      <c r="BD7" s="66" t="s">
        <v>15</v>
      </c>
      <c r="BE7" s="66"/>
      <c r="BF7" s="66" t="s">
        <v>16</v>
      </c>
      <c r="BG7" s="66"/>
      <c r="BH7" s="66" t="s">
        <v>17</v>
      </c>
      <c r="BI7" s="66"/>
      <c r="BJ7" s="66" t="s">
        <v>18</v>
      </c>
      <c r="BK7" s="66"/>
      <c r="BL7" s="19"/>
      <c r="BM7" s="66" t="s">
        <v>19</v>
      </c>
      <c r="BN7" s="66"/>
      <c r="BO7" s="66" t="s">
        <v>20</v>
      </c>
      <c r="BP7" s="66"/>
      <c r="BQ7" s="66" t="s">
        <v>21</v>
      </c>
      <c r="BR7" s="66"/>
      <c r="BS7" s="66" t="s">
        <v>22</v>
      </c>
      <c r="BT7" s="66"/>
      <c r="BU7" s="66" t="s">
        <v>23</v>
      </c>
      <c r="BV7" s="66"/>
      <c r="BW7" s="19"/>
      <c r="BX7" s="19"/>
      <c r="BY7" s="22"/>
      <c r="BZ7" s="22"/>
      <c r="CA7" s="22"/>
      <c r="CB7" s="22"/>
      <c r="CC7" s="22"/>
      <c r="CD7" s="22"/>
      <c r="CE7" s="22"/>
      <c r="CF7" s="22"/>
      <c r="CG7" s="22"/>
      <c r="CH7" s="22"/>
      <c r="CI7" s="22"/>
      <c r="CJ7" s="22"/>
      <c r="CK7" s="22"/>
      <c r="CL7" s="22"/>
      <c r="CM7" s="22"/>
      <c r="CN7" s="22"/>
      <c r="CO7" s="26"/>
      <c r="CP7" s="26"/>
      <c r="CQ7" s="26"/>
      <c r="CR7" s="26"/>
    </row>
    <row r="8" spans="1:96" s="6" customFormat="1" x14ac:dyDescent="0.25">
      <c r="A8" s="1"/>
      <c r="B8" s="66" t="s">
        <v>55</v>
      </c>
      <c r="C8" s="66"/>
      <c r="D8" s="66" t="s">
        <v>55</v>
      </c>
      <c r="E8" s="66"/>
      <c r="F8" s="158" t="s">
        <v>55</v>
      </c>
      <c r="G8" s="158"/>
      <c r="H8" s="158" t="s">
        <v>55</v>
      </c>
      <c r="I8" s="158"/>
      <c r="J8" s="158" t="s">
        <v>55</v>
      </c>
      <c r="K8" s="158"/>
      <c r="L8" s="66" t="s">
        <v>55</v>
      </c>
      <c r="M8" s="66"/>
      <c r="N8" s="66" t="s">
        <v>55</v>
      </c>
      <c r="O8" s="66"/>
      <c r="P8" s="66" t="s">
        <v>55</v>
      </c>
      <c r="Q8" s="66"/>
      <c r="R8" s="66" t="s">
        <v>55</v>
      </c>
      <c r="S8" s="66"/>
      <c r="T8" s="66" t="s">
        <v>55</v>
      </c>
      <c r="U8" s="66"/>
      <c r="V8" s="63"/>
      <c r="W8" s="66" t="s">
        <v>55</v>
      </c>
      <c r="X8" s="66"/>
      <c r="Y8" s="66" t="s">
        <v>55</v>
      </c>
      <c r="Z8" s="66"/>
      <c r="AA8" s="66" t="s">
        <v>55</v>
      </c>
      <c r="AB8" s="66"/>
      <c r="AC8" s="66" t="s">
        <v>55</v>
      </c>
      <c r="AD8" s="66"/>
      <c r="AE8" s="66" t="s">
        <v>55</v>
      </c>
      <c r="AF8" s="66"/>
      <c r="AG8" s="66" t="s">
        <v>55</v>
      </c>
      <c r="AH8" s="66"/>
      <c r="AI8" s="66" t="s">
        <v>55</v>
      </c>
      <c r="AJ8" s="66"/>
      <c r="AK8" s="66" t="s">
        <v>55</v>
      </c>
      <c r="AL8" s="66"/>
      <c r="AM8" s="66" t="s">
        <v>55</v>
      </c>
      <c r="AN8" s="66"/>
      <c r="AO8" s="66" t="s">
        <v>55</v>
      </c>
      <c r="AP8" s="66"/>
      <c r="AQ8" s="63"/>
      <c r="AR8" s="66" t="s">
        <v>55</v>
      </c>
      <c r="AS8" s="66"/>
      <c r="AT8" s="66" t="s">
        <v>55</v>
      </c>
      <c r="AU8" s="66"/>
      <c r="AV8" s="66" t="s">
        <v>55</v>
      </c>
      <c r="AW8" s="66"/>
      <c r="AX8" s="66" t="s">
        <v>55</v>
      </c>
      <c r="AY8" s="66"/>
      <c r="AZ8" s="66" t="s">
        <v>55</v>
      </c>
      <c r="BA8" s="66"/>
      <c r="BB8" s="66" t="s">
        <v>55</v>
      </c>
      <c r="BC8" s="66"/>
      <c r="BD8" s="66" t="s">
        <v>55</v>
      </c>
      <c r="BE8" s="66"/>
      <c r="BF8" s="66" t="s">
        <v>55</v>
      </c>
      <c r="BG8" s="66"/>
      <c r="BH8" s="66" t="s">
        <v>55</v>
      </c>
      <c r="BI8" s="66"/>
      <c r="BJ8" s="66" t="s">
        <v>55</v>
      </c>
      <c r="BK8" s="66"/>
      <c r="BL8" s="63"/>
      <c r="BM8" s="66" t="s">
        <v>55</v>
      </c>
      <c r="BN8" s="66"/>
      <c r="BO8" s="66" t="s">
        <v>55</v>
      </c>
      <c r="BP8" s="66"/>
      <c r="BQ8" s="66" t="s">
        <v>55</v>
      </c>
      <c r="BR8" s="66"/>
      <c r="BS8" s="66" t="s">
        <v>55</v>
      </c>
      <c r="BT8" s="66"/>
      <c r="BU8" s="66" t="s">
        <v>55</v>
      </c>
      <c r="BV8" s="66"/>
      <c r="BW8" s="19"/>
      <c r="BX8" s="19"/>
      <c r="BY8" s="22"/>
      <c r="BZ8" s="22"/>
      <c r="CA8" s="22"/>
      <c r="CB8" s="22"/>
      <c r="CC8" s="22"/>
      <c r="CD8" s="22"/>
      <c r="CE8" s="22"/>
      <c r="CF8" s="22"/>
      <c r="CG8" s="22"/>
      <c r="CH8" s="22"/>
      <c r="CI8" s="22"/>
      <c r="CJ8" s="22"/>
      <c r="CK8" s="22"/>
      <c r="CL8" s="22"/>
      <c r="CM8" s="22"/>
      <c r="CN8" s="22"/>
      <c r="CO8" s="26"/>
      <c r="CP8" s="26"/>
      <c r="CQ8" s="26"/>
      <c r="CR8" s="26"/>
    </row>
    <row r="9" spans="1:96" s="6" customFormat="1" x14ac:dyDescent="0.25">
      <c r="A9" s="1"/>
      <c r="B9" s="56"/>
      <c r="C9" s="67"/>
      <c r="D9" s="56"/>
      <c r="E9" s="67"/>
      <c r="F9" s="56"/>
      <c r="G9" s="68"/>
      <c r="H9" s="56"/>
      <c r="I9" s="68"/>
      <c r="J9" s="56"/>
      <c r="K9" s="68"/>
      <c r="L9" s="56"/>
      <c r="M9" s="63"/>
      <c r="N9" s="56"/>
      <c r="O9" s="63"/>
      <c r="P9" s="56"/>
      <c r="Q9" s="63"/>
      <c r="R9" s="56"/>
      <c r="S9" s="63"/>
      <c r="T9" s="56"/>
      <c r="U9" s="63"/>
      <c r="V9" s="19"/>
      <c r="W9" s="56"/>
      <c r="X9" s="63"/>
      <c r="Y9" s="56"/>
      <c r="Z9" s="63"/>
      <c r="AA9" s="56"/>
      <c r="AB9" s="63"/>
      <c r="AC9" s="56"/>
      <c r="AD9" s="63"/>
      <c r="AE9" s="56"/>
      <c r="AF9" s="63"/>
      <c r="AG9" s="56"/>
      <c r="AH9" s="63"/>
      <c r="AI9" s="56"/>
      <c r="AJ9" s="63"/>
      <c r="AK9" s="56"/>
      <c r="AL9" s="63"/>
      <c r="AM9" s="56"/>
      <c r="AN9" s="63"/>
      <c r="AO9" s="56"/>
      <c r="AP9" s="63"/>
      <c r="AQ9" s="19"/>
      <c r="AR9" s="56"/>
      <c r="AS9" s="63"/>
      <c r="AT9" s="56"/>
      <c r="AU9" s="63"/>
      <c r="AV9" s="56"/>
      <c r="AW9" s="63"/>
      <c r="AX9" s="56"/>
      <c r="AY9" s="63"/>
      <c r="AZ9" s="56"/>
      <c r="BA9" s="63"/>
      <c r="BB9" s="56"/>
      <c r="BC9" s="63"/>
      <c r="BD9" s="56"/>
      <c r="BE9" s="63"/>
      <c r="BF9" s="56"/>
      <c r="BG9" s="63"/>
      <c r="BH9" s="56"/>
      <c r="BI9" s="63"/>
      <c r="BJ9" s="56"/>
      <c r="BK9" s="63"/>
      <c r="BL9" s="19"/>
      <c r="BM9" s="56"/>
      <c r="BN9" s="63"/>
      <c r="BO9" s="56"/>
      <c r="BP9" s="63"/>
      <c r="BQ9" s="56"/>
      <c r="BR9" s="63"/>
      <c r="BS9" s="56"/>
      <c r="BT9" s="63"/>
      <c r="BU9" s="56"/>
      <c r="BV9" s="63"/>
      <c r="BW9" s="19"/>
      <c r="BX9" s="19"/>
      <c r="BY9" s="22"/>
      <c r="BZ9" s="22"/>
      <c r="CA9" s="22"/>
      <c r="CB9" s="22"/>
      <c r="CC9" s="22"/>
      <c r="CD9" s="22"/>
      <c r="CE9" s="22"/>
      <c r="CF9" s="22"/>
      <c r="CG9" s="22"/>
      <c r="CH9" s="22"/>
      <c r="CI9" s="22"/>
      <c r="CJ9" s="22"/>
      <c r="CK9" s="22"/>
      <c r="CL9" s="22"/>
      <c r="CM9" s="22"/>
      <c r="CN9" s="22"/>
      <c r="CO9" s="26"/>
      <c r="CP9" s="26"/>
      <c r="CQ9" s="26"/>
      <c r="CR9" s="26"/>
    </row>
    <row r="10" spans="1:96" s="19" customFormat="1" x14ac:dyDescent="0.25">
      <c r="A10" s="19" t="s">
        <v>24</v>
      </c>
      <c r="B10" s="93">
        <f>'Kosten absolut'!B10/'Versicherte absolut'!B9</f>
        <v>2807.7711532547569</v>
      </c>
      <c r="C10" s="57"/>
      <c r="D10" s="93">
        <f>'Kosten absolut'!D10/'Versicherte absolut'!D9</f>
        <v>3234.7233708247059</v>
      </c>
      <c r="E10" s="57"/>
      <c r="F10" s="93">
        <f>'Kosten absolut'!F10/'Versicherte absolut'!F9</f>
        <v>940.88385937091357</v>
      </c>
      <c r="G10" s="57"/>
      <c r="H10" s="93">
        <f>'Kosten absolut'!H10/'Versicherte absolut'!H9</f>
        <v>919.01274244378203</v>
      </c>
      <c r="I10" s="57"/>
      <c r="J10" s="93">
        <f>'Kosten absolut'!J10/'Versicherte absolut'!J9</f>
        <v>961.56937802907919</v>
      </c>
      <c r="K10" s="57"/>
      <c r="L10" s="93">
        <f>'Kosten absolut'!L10/'Versicherte absolut'!L9</f>
        <v>1540.4445997283624</v>
      </c>
      <c r="M10" s="57"/>
      <c r="N10" s="93">
        <f>'Kosten absolut'!N10/'Versicherte absolut'!N9</f>
        <v>1908.0492474880332</v>
      </c>
      <c r="O10" s="57"/>
      <c r="P10" s="93">
        <f>'Kosten absolut'!P10/'Versicherte absolut'!P9</f>
        <v>2336.7553277528409</v>
      </c>
      <c r="Q10" s="57"/>
      <c r="R10" s="93">
        <f>'Kosten absolut'!R10/'Versicherte absolut'!R9</f>
        <v>2391.1638020064916</v>
      </c>
      <c r="S10" s="57"/>
      <c r="T10" s="93">
        <f>'Kosten absolut'!T10/'Versicherte absolut'!U9</f>
        <v>2321.9711521070717</v>
      </c>
      <c r="U10" s="57"/>
      <c r="V10" s="19" t="s">
        <v>24</v>
      </c>
      <c r="W10" s="93">
        <f>'Kosten absolut'!W10/'Versicherte absolut'!W9</f>
        <v>2625.9806674721885</v>
      </c>
      <c r="X10" s="57"/>
      <c r="Y10" s="93">
        <f>'Kosten absolut'!Y10/'Versicherte absolut'!Y9</f>
        <v>3119.4390505502706</v>
      </c>
      <c r="Z10" s="57"/>
      <c r="AA10" s="93">
        <f>'Kosten absolut'!AA10/'Versicherte absolut'!AA9</f>
        <v>3493.1271804474227</v>
      </c>
      <c r="AB10" s="57"/>
      <c r="AC10" s="93">
        <f>'Kosten absolut'!AC10/'Versicherte absolut'!AC9</f>
        <v>4213.7586687347193</v>
      </c>
      <c r="AD10" s="57"/>
      <c r="AE10" s="93">
        <f>'Kosten absolut'!AE10/'Versicherte absolut'!AE9</f>
        <v>4973.7670359291278</v>
      </c>
      <c r="AF10" s="57"/>
      <c r="AG10" s="93">
        <f>'Kosten absolut'!AG10/'Versicherte absolut'!AG9</f>
        <v>6205.4353541371866</v>
      </c>
      <c r="AH10" s="57"/>
      <c r="AI10" s="93">
        <f>'Kosten absolut'!AI10/'Versicherte absolut'!AI9</f>
        <v>7682.9148426668908</v>
      </c>
      <c r="AJ10" s="57"/>
      <c r="AK10" s="93">
        <f>'Kosten absolut'!AK10/'Versicherte absolut'!AK9</f>
        <v>9815.1306381377344</v>
      </c>
      <c r="AL10" s="57"/>
      <c r="AM10" s="93">
        <f>'Kosten absolut'!AM10/'Versicherte absolut'!AN9</f>
        <v>12876.198983433735</v>
      </c>
      <c r="AN10" s="57"/>
      <c r="AO10" s="93">
        <f>'Kosten absolut'!AO10/'Versicherte absolut'!AP9</f>
        <v>18495.375216637782</v>
      </c>
      <c r="AP10" s="57"/>
      <c r="AQ10" s="19" t="s">
        <v>24</v>
      </c>
      <c r="AR10" s="93">
        <f>'Kosten absolut'!AR10/'Versicherte absolut'!AR9</f>
        <v>906.37271140340192</v>
      </c>
      <c r="AS10" s="57"/>
      <c r="AT10" s="93">
        <f>'Kosten absolut'!AT10/'Versicherte absolut'!AT9</f>
        <v>944.66287796624874</v>
      </c>
      <c r="AU10" s="57"/>
      <c r="AV10" s="93">
        <f>'Kosten absolut'!AV10/'Versicherte absolut'!AV9</f>
        <v>1149.3399469078754</v>
      </c>
      <c r="AW10" s="57"/>
      <c r="AX10" s="93">
        <f>'Kosten absolut'!AX10/'Versicherte absolut'!AX9</f>
        <v>1417.0766591596876</v>
      </c>
      <c r="AY10" s="57"/>
      <c r="AZ10" s="93">
        <f>'Kosten absolut'!AZ10/'Versicherte absolut'!AZ9</f>
        <v>1695.0299079492181</v>
      </c>
      <c r="BA10" s="57"/>
      <c r="BB10" s="93">
        <f>'Kosten absolut'!BB10/'Versicherte absolut'!BB9</f>
        <v>2052.452765819186</v>
      </c>
      <c r="BC10" s="57"/>
      <c r="BD10" s="93">
        <f>'Kosten absolut'!BD10/'Versicherte absolut'!BD9</f>
        <v>2482.1410681312436</v>
      </c>
      <c r="BE10" s="57"/>
      <c r="BF10" s="93">
        <f>'Kosten absolut'!BF10/'Versicherte absolut'!BF9</f>
        <v>3097.3155667711758</v>
      </c>
      <c r="BG10" s="57"/>
      <c r="BH10" s="93">
        <f>'Kosten absolut'!BH10/'Versicherte absolut'!BI9</f>
        <v>3916.2645336106852</v>
      </c>
      <c r="BI10" s="57"/>
      <c r="BJ10" s="93">
        <f>'Kosten absolut'!BK10/'Versicherte absolut'!BK9</f>
        <v>5055.2497182781162</v>
      </c>
      <c r="BK10" s="57"/>
      <c r="BL10" s="19" t="s">
        <v>24</v>
      </c>
      <c r="BM10" s="93">
        <f>'Kosten absolut'!BM10/'Versicherte absolut'!BM9</f>
        <v>6124.4808292056505</v>
      </c>
      <c r="BN10" s="57"/>
      <c r="BO10" s="93">
        <f>'Kosten absolut'!BO10/'Versicherte absolut'!BO9</f>
        <v>7834.4468585913455</v>
      </c>
      <c r="BP10" s="57"/>
      <c r="BQ10" s="93">
        <f>'Kosten absolut'!BQ10/'Versicherte absolut'!BQ9</f>
        <v>9169.0653364269147</v>
      </c>
      <c r="BR10" s="57"/>
      <c r="BS10" s="93">
        <f>'Kosten absolut'!BS10/'Versicherte absolut'!BS9</f>
        <v>11088.924487381704</v>
      </c>
      <c r="BT10" s="57"/>
      <c r="BU10" s="93">
        <f>'Kosten absolut'!BU10/'Versicherte absolut'!BU9</f>
        <v>14370.615267175572</v>
      </c>
      <c r="BV10" s="57"/>
      <c r="BW10" s="29"/>
      <c r="BX10" s="29"/>
      <c r="BY10" s="63"/>
      <c r="BZ10" s="63"/>
      <c r="CA10" s="63"/>
      <c r="CB10" s="63"/>
      <c r="CC10" s="63"/>
      <c r="CD10" s="63"/>
      <c r="CE10" s="63"/>
      <c r="CF10" s="63"/>
      <c r="CG10" s="63"/>
      <c r="CH10" s="63"/>
      <c r="CI10" s="63"/>
      <c r="CJ10" s="63"/>
      <c r="CK10" s="63"/>
      <c r="CL10" s="63"/>
      <c r="CM10" s="63"/>
      <c r="CN10" s="63"/>
      <c r="CO10" s="63"/>
    </row>
    <row r="11" spans="1:96" s="19" customFormat="1" x14ac:dyDescent="0.25">
      <c r="A11" s="19" t="s">
        <v>25</v>
      </c>
      <c r="B11" s="93">
        <f>'Kosten absolut'!B11/'Versicherte absolut'!B10</f>
        <v>3103.8121802982282</v>
      </c>
      <c r="C11" s="57"/>
      <c r="D11" s="93">
        <f>'Kosten absolut'!D11/'Versicherte absolut'!D10</f>
        <v>3643.133124630574</v>
      </c>
      <c r="E11" s="57"/>
      <c r="F11" s="93">
        <f>'Kosten absolut'!F11/'Versicherte absolut'!F10</f>
        <v>794.82775483650437</v>
      </c>
      <c r="G11" s="57"/>
      <c r="H11" s="93">
        <f>'Kosten absolut'!H11/'Versicherte absolut'!H10</f>
        <v>779.99681044101567</v>
      </c>
      <c r="I11" s="57"/>
      <c r="J11" s="93">
        <f>'Kosten absolut'!J11/'Versicherte absolut'!J10</f>
        <v>809.03011202970185</v>
      </c>
      <c r="K11" s="57"/>
      <c r="L11" s="93">
        <f>'Kosten absolut'!L11/'Versicherte absolut'!L10</f>
        <v>1523.0815636206414</v>
      </c>
      <c r="M11" s="57"/>
      <c r="N11" s="93">
        <f>'Kosten absolut'!N11/'Versicherte absolut'!N10</f>
        <v>2203.519199346405</v>
      </c>
      <c r="O11" s="57"/>
      <c r="P11" s="93">
        <f>'Kosten absolut'!P11/'Versicherte absolut'!P10</f>
        <v>2578.9107072819975</v>
      </c>
      <c r="Q11" s="57"/>
      <c r="R11" s="93">
        <f>'Kosten absolut'!R11/'Versicherte absolut'!R10</f>
        <v>2415.9387894334682</v>
      </c>
      <c r="S11" s="57"/>
      <c r="T11" s="93">
        <f>'Kosten absolut'!T11/'Versicherte absolut'!U10</f>
        <v>2335.6046997655217</v>
      </c>
      <c r="U11" s="57"/>
      <c r="V11" s="19" t="s">
        <v>25</v>
      </c>
      <c r="W11" s="93">
        <f>'Kosten absolut'!W11/'Versicherte absolut'!W10</f>
        <v>2658.6742547425474</v>
      </c>
      <c r="X11" s="57"/>
      <c r="Y11" s="93">
        <f>'Kosten absolut'!Y11/'Versicherte absolut'!Y10</f>
        <v>3254.4847092045184</v>
      </c>
      <c r="Z11" s="57"/>
      <c r="AA11" s="93">
        <f>'Kosten absolut'!AA11/'Versicherte absolut'!AA10</f>
        <v>3686.6085383727818</v>
      </c>
      <c r="AB11" s="57"/>
      <c r="AC11" s="93">
        <f>'Kosten absolut'!AC11/'Versicherte absolut'!AC10</f>
        <v>4467.7977995438077</v>
      </c>
      <c r="AD11" s="57"/>
      <c r="AE11" s="93">
        <f>'Kosten absolut'!AE11/'Versicherte absolut'!AE10</f>
        <v>5370.9427737977776</v>
      </c>
      <c r="AF11" s="57"/>
      <c r="AG11" s="93">
        <f>'Kosten absolut'!AG11/'Versicherte absolut'!AG10</f>
        <v>6648.046759007786</v>
      </c>
      <c r="AH11" s="57"/>
      <c r="AI11" s="93">
        <f>'Kosten absolut'!AI11/'Versicherte absolut'!AI10</f>
        <v>8005.6610000000001</v>
      </c>
      <c r="AJ11" s="57"/>
      <c r="AK11" s="93">
        <f>'Kosten absolut'!AK11/'Versicherte absolut'!AK10</f>
        <v>10015.246348823175</v>
      </c>
      <c r="AL11" s="57"/>
      <c r="AM11" s="93">
        <f>'Kosten absolut'!AM11/'Versicherte absolut'!AN10</f>
        <v>12974.289157802283</v>
      </c>
      <c r="AN11" s="57"/>
      <c r="AO11" s="93">
        <f>'Kosten absolut'!AO11/'Versicherte absolut'!AP10</f>
        <v>17313.964035585843</v>
      </c>
      <c r="AP11" s="57"/>
      <c r="AQ11" s="19" t="s">
        <v>25</v>
      </c>
      <c r="AR11" s="93">
        <f>'Kosten absolut'!AR11/'Versicherte absolut'!AR10</f>
        <v>913.64265300342436</v>
      </c>
      <c r="AS11" s="57"/>
      <c r="AT11" s="93">
        <f>'Kosten absolut'!AT11/'Versicherte absolut'!AT10</f>
        <v>1005.0838137319204</v>
      </c>
      <c r="AU11" s="57"/>
      <c r="AV11" s="93">
        <f>'Kosten absolut'!AV11/'Versicherte absolut'!AV10</f>
        <v>1150.9176731411933</v>
      </c>
      <c r="AW11" s="57"/>
      <c r="AX11" s="93">
        <f>'Kosten absolut'!AX11/'Versicherte absolut'!AX10</f>
        <v>1397.5815876363031</v>
      </c>
      <c r="AY11" s="57"/>
      <c r="AZ11" s="93">
        <f>'Kosten absolut'!AZ11/'Versicherte absolut'!AZ10</f>
        <v>1713.5324536376604</v>
      </c>
      <c r="BA11" s="57"/>
      <c r="BB11" s="93">
        <f>'Kosten absolut'!BB11/'Versicherte absolut'!BB10</f>
        <v>2084.1162631087686</v>
      </c>
      <c r="BC11" s="57"/>
      <c r="BD11" s="93">
        <f>'Kosten absolut'!BD11/'Versicherte absolut'!BD10</f>
        <v>2680.035025900494</v>
      </c>
      <c r="BE11" s="57"/>
      <c r="BF11" s="93">
        <f>'Kosten absolut'!BF11/'Versicherte absolut'!BF10</f>
        <v>3491.4034217548265</v>
      </c>
      <c r="BG11" s="57"/>
      <c r="BH11" s="93">
        <f>'Kosten absolut'!BH11/'Versicherte absolut'!BI10</f>
        <v>4587.0914521899203</v>
      </c>
      <c r="BI11" s="57"/>
      <c r="BJ11" s="93">
        <f>'Kosten absolut'!BK11/'Versicherte absolut'!BK10</f>
        <v>5831.6701504200037</v>
      </c>
      <c r="BK11" s="57"/>
      <c r="BL11" s="19" t="s">
        <v>25</v>
      </c>
      <c r="BM11" s="93">
        <f>'Kosten absolut'!BM11/'Versicherte absolut'!BM10</f>
        <v>7332.5584161829784</v>
      </c>
      <c r="BN11" s="57"/>
      <c r="BO11" s="93">
        <f>'Kosten absolut'!BO11/'Versicherte absolut'!BO10</f>
        <v>8406.438109690007</v>
      </c>
      <c r="BP11" s="57"/>
      <c r="BQ11" s="93">
        <f>'Kosten absolut'!BQ11/'Versicherte absolut'!BQ10</f>
        <v>9754.9296300134738</v>
      </c>
      <c r="BR11" s="57"/>
      <c r="BS11" s="93">
        <f>'Kosten absolut'!BS11/'Versicherte absolut'!BS10</f>
        <v>11364.966747279323</v>
      </c>
      <c r="BT11" s="57"/>
      <c r="BU11" s="93">
        <f>'Kosten absolut'!BU11/'Versicherte absolut'!BU10</f>
        <v>13812.757203842049</v>
      </c>
      <c r="BV11" s="57"/>
      <c r="BW11" s="29"/>
      <c r="BX11" s="29"/>
      <c r="BY11" s="63"/>
      <c r="BZ11" s="63"/>
      <c r="CA11" s="63"/>
      <c r="CB11" s="63"/>
      <c r="CC11" s="63"/>
      <c r="CD11" s="63"/>
      <c r="CE11" s="63"/>
      <c r="CF11" s="63"/>
      <c r="CG11" s="63"/>
      <c r="CH11" s="63"/>
      <c r="CI11" s="63"/>
      <c r="CJ11" s="63"/>
      <c r="CK11" s="63"/>
      <c r="CL11" s="63"/>
      <c r="CM11" s="63"/>
      <c r="CN11" s="63"/>
      <c r="CO11" s="63"/>
    </row>
    <row r="12" spans="1:96" s="19" customFormat="1" x14ac:dyDescent="0.25">
      <c r="A12" s="19" t="s">
        <v>26</v>
      </c>
      <c r="B12" s="93">
        <f>'Kosten absolut'!B12/'Versicherte absolut'!B11</f>
        <v>2382.2882243794579</v>
      </c>
      <c r="C12" s="57"/>
      <c r="D12" s="93">
        <f>'Kosten absolut'!D12/'Versicherte absolut'!D11</f>
        <v>2842.0910454388131</v>
      </c>
      <c r="E12" s="57"/>
      <c r="F12" s="93">
        <f>'Kosten absolut'!F12/'Versicherte absolut'!F11</f>
        <v>666.98994444009702</v>
      </c>
      <c r="G12" s="57"/>
      <c r="H12" s="93">
        <f>'Kosten absolut'!H12/'Versicherte absolut'!H11</f>
        <v>648.79565820354173</v>
      </c>
      <c r="I12" s="57"/>
      <c r="J12" s="93">
        <f>'Kosten absolut'!J12/'Versicherte absolut'!J11</f>
        <v>684.42057840059215</v>
      </c>
      <c r="K12" s="57"/>
      <c r="L12" s="93">
        <f>'Kosten absolut'!L12/'Versicherte absolut'!L11</f>
        <v>1246.3033553847072</v>
      </c>
      <c r="M12" s="57"/>
      <c r="N12" s="93">
        <f>'Kosten absolut'!N12/'Versicherte absolut'!N11</f>
        <v>1700.4209041891331</v>
      </c>
      <c r="O12" s="57"/>
      <c r="P12" s="93">
        <f>'Kosten absolut'!P12/'Versicherte absolut'!P11</f>
        <v>2045.7489446237894</v>
      </c>
      <c r="Q12" s="57"/>
      <c r="R12" s="93">
        <f>'Kosten absolut'!R12/'Versicherte absolut'!R11</f>
        <v>1817.5190412969046</v>
      </c>
      <c r="S12" s="57"/>
      <c r="T12" s="93">
        <f>'Kosten absolut'!T12/'Versicherte absolut'!U11</f>
        <v>1822.0069367909239</v>
      </c>
      <c r="U12" s="57"/>
      <c r="V12" s="19" t="s">
        <v>26</v>
      </c>
      <c r="W12" s="93">
        <f>'Kosten absolut'!W12/'Versicherte absolut'!W11</f>
        <v>2167.4656748911466</v>
      </c>
      <c r="X12" s="57"/>
      <c r="Y12" s="93">
        <f>'Kosten absolut'!Y12/'Versicherte absolut'!Y11</f>
        <v>2559.4506550218339</v>
      </c>
      <c r="Z12" s="57"/>
      <c r="AA12" s="93">
        <f>'Kosten absolut'!AA12/'Versicherte absolut'!AA11</f>
        <v>2937.0426303410427</v>
      </c>
      <c r="AB12" s="57"/>
      <c r="AC12" s="93">
        <f>'Kosten absolut'!AC12/'Versicherte absolut'!AC11</f>
        <v>3787.9522732169789</v>
      </c>
      <c r="AD12" s="57"/>
      <c r="AE12" s="93">
        <f>'Kosten absolut'!AE12/'Versicherte absolut'!AE11</f>
        <v>4441.7427184466023</v>
      </c>
      <c r="AF12" s="57"/>
      <c r="AG12" s="93">
        <f>'Kosten absolut'!AG12/'Versicherte absolut'!AG11</f>
        <v>5633.3734243697481</v>
      </c>
      <c r="AH12" s="57"/>
      <c r="AI12" s="93">
        <f>'Kosten absolut'!AI12/'Versicherte absolut'!AI11</f>
        <v>7071.0883403198259</v>
      </c>
      <c r="AJ12" s="57"/>
      <c r="AK12" s="93">
        <f>'Kosten absolut'!AK12/'Versicherte absolut'!AK11</f>
        <v>9119.0477459016402</v>
      </c>
      <c r="AL12" s="57"/>
      <c r="AM12" s="93">
        <f>'Kosten absolut'!AM12/'Versicherte absolut'!AN11</f>
        <v>12842.182320441989</v>
      </c>
      <c r="AN12" s="57"/>
      <c r="AO12" s="93">
        <f>'Kosten absolut'!AO12/'Versicherte absolut'!AP11</f>
        <v>17854.236495388668</v>
      </c>
      <c r="AP12" s="57"/>
      <c r="AQ12" s="19" t="s">
        <v>26</v>
      </c>
      <c r="AR12" s="93">
        <f>'Kosten absolut'!AR12/'Versicherte absolut'!AR11</f>
        <v>696.21327846032807</v>
      </c>
      <c r="AS12" s="57"/>
      <c r="AT12" s="93">
        <f>'Kosten absolut'!AT12/'Versicherte absolut'!AT11</f>
        <v>800.33230125523016</v>
      </c>
      <c r="AU12" s="57"/>
      <c r="AV12" s="93">
        <f>'Kosten absolut'!AV12/'Versicherte absolut'!AV11</f>
        <v>1017.5682505036938</v>
      </c>
      <c r="AW12" s="57"/>
      <c r="AX12" s="93">
        <f>'Kosten absolut'!AX12/'Versicherte absolut'!AX11</f>
        <v>1056.9863935936503</v>
      </c>
      <c r="AY12" s="57"/>
      <c r="AZ12" s="93">
        <f>'Kosten absolut'!AZ12/'Versicherte absolut'!AZ11</f>
        <v>1240.3028806584362</v>
      </c>
      <c r="BA12" s="57"/>
      <c r="BB12" s="93">
        <f>'Kosten absolut'!BB12/'Versicherte absolut'!BB11</f>
        <v>1660.6676524433178</v>
      </c>
      <c r="BC12" s="57"/>
      <c r="BD12" s="93">
        <f>'Kosten absolut'!BD12/'Versicherte absolut'!BD11</f>
        <v>2062.4159181636728</v>
      </c>
      <c r="BE12" s="57"/>
      <c r="BF12" s="93">
        <f>'Kosten absolut'!BF12/'Versicherte absolut'!BF11</f>
        <v>2890.3189970889284</v>
      </c>
      <c r="BG12" s="57"/>
      <c r="BH12" s="93">
        <f>'Kosten absolut'!BH12/'Versicherte absolut'!BI11</f>
        <v>3822.7252651142453</v>
      </c>
      <c r="BI12" s="57"/>
      <c r="BJ12" s="93">
        <f>'Kosten absolut'!BK12/'Versicherte absolut'!BK11</f>
        <v>4626.0563789998614</v>
      </c>
      <c r="BK12" s="57"/>
      <c r="BL12" s="19" t="s">
        <v>26</v>
      </c>
      <c r="BM12" s="93">
        <f>'Kosten absolut'!BM12/'Versicherte absolut'!BM11</f>
        <v>6030.3379763048351</v>
      </c>
      <c r="BN12" s="57"/>
      <c r="BO12" s="93">
        <f>'Kosten absolut'!BO12/'Versicherte absolut'!BO11</f>
        <v>7468.3501945525295</v>
      </c>
      <c r="BP12" s="57"/>
      <c r="BQ12" s="93">
        <f>'Kosten absolut'!BQ12/'Versicherte absolut'!BQ11</f>
        <v>8799.3540882654816</v>
      </c>
      <c r="BR12" s="57"/>
      <c r="BS12" s="93">
        <f>'Kosten absolut'!BS12/'Versicherte absolut'!BS11</f>
        <v>10832.878205128205</v>
      </c>
      <c r="BT12" s="57"/>
      <c r="BU12" s="93">
        <f>'Kosten absolut'!BU12/'Versicherte absolut'!BU11</f>
        <v>12882.306715063522</v>
      </c>
      <c r="BV12" s="57"/>
      <c r="BW12" s="29"/>
      <c r="BX12" s="29"/>
      <c r="BY12" s="63"/>
      <c r="BZ12" s="63"/>
      <c r="CA12" s="63"/>
      <c r="CB12" s="63"/>
      <c r="CC12" s="63"/>
      <c r="CD12" s="63"/>
      <c r="CE12" s="63"/>
      <c r="CF12" s="63"/>
      <c r="CG12" s="63"/>
      <c r="CH12" s="63"/>
      <c r="CI12" s="63"/>
      <c r="CJ12" s="63"/>
      <c r="CK12" s="63"/>
      <c r="CL12" s="63"/>
      <c r="CM12" s="63"/>
      <c r="CN12" s="63"/>
      <c r="CO12" s="63"/>
    </row>
    <row r="13" spans="1:96" s="19" customFormat="1" x14ac:dyDescent="0.25">
      <c r="A13" s="19" t="s">
        <v>27</v>
      </c>
      <c r="B13" s="93">
        <f>'Kosten absolut'!B13/'Versicherte absolut'!B12</f>
        <v>2378.4235220161727</v>
      </c>
      <c r="C13" s="57"/>
      <c r="D13" s="93">
        <f>'Kosten absolut'!D13/'Versicherte absolut'!D12</f>
        <v>2817.560979137289</v>
      </c>
      <c r="E13" s="57"/>
      <c r="F13" s="93">
        <f>'Kosten absolut'!F13/'Versicherte absolut'!F12</f>
        <v>723.76076294277925</v>
      </c>
      <c r="G13" s="57"/>
      <c r="H13" s="93">
        <f>'Kosten absolut'!H13/'Versicherte absolut'!H12</f>
        <v>723.07795849691536</v>
      </c>
      <c r="I13" s="57"/>
      <c r="J13" s="93">
        <f>'Kosten absolut'!J13/'Versicherte absolut'!J12</f>
        <v>724.40593534711184</v>
      </c>
      <c r="K13" s="57"/>
      <c r="L13" s="93">
        <f>'Kosten absolut'!L13/'Versicherte absolut'!L12</f>
        <v>1131.7176100628931</v>
      </c>
      <c r="M13" s="57"/>
      <c r="N13" s="93">
        <f>'Kosten absolut'!N13/'Versicherte absolut'!N12</f>
        <v>1802.6204588910134</v>
      </c>
      <c r="O13" s="57"/>
      <c r="P13" s="93">
        <f>'Kosten absolut'!P13/'Versicherte absolut'!P12</f>
        <v>1756.443413729128</v>
      </c>
      <c r="Q13" s="57"/>
      <c r="R13" s="93">
        <f>'Kosten absolut'!R13/'Versicherte absolut'!R12</f>
        <v>1639.3873355263158</v>
      </c>
      <c r="S13" s="57"/>
      <c r="T13" s="93">
        <f>'Kosten absolut'!T13/'Versicherte absolut'!U12</f>
        <v>1538.9228464419475</v>
      </c>
      <c r="U13" s="57"/>
      <c r="V13" s="19" t="s">
        <v>27</v>
      </c>
      <c r="W13" s="93">
        <f>'Kosten absolut'!W13/'Versicherte absolut'!W12</f>
        <v>1946.7573587907716</v>
      </c>
      <c r="X13" s="57"/>
      <c r="Y13" s="93">
        <f>'Kosten absolut'!Y13/'Versicherte absolut'!Y12</f>
        <v>1934.1220368744512</v>
      </c>
      <c r="Z13" s="57"/>
      <c r="AA13" s="93">
        <f>'Kosten absolut'!AA13/'Versicherte absolut'!AA12</f>
        <v>2844.0920542635658</v>
      </c>
      <c r="AB13" s="57"/>
      <c r="AC13" s="93">
        <f>'Kosten absolut'!AC13/'Versicherte absolut'!AC12</f>
        <v>3340.9549098196394</v>
      </c>
      <c r="AD13" s="57"/>
      <c r="AE13" s="93">
        <f>'Kosten absolut'!AE13/'Versicherte absolut'!AE12</f>
        <v>4424.5479274611398</v>
      </c>
      <c r="AF13" s="57"/>
      <c r="AG13" s="93">
        <f>'Kosten absolut'!AG13/'Versicherte absolut'!AG12</f>
        <v>5129.2375000000002</v>
      </c>
      <c r="AH13" s="57"/>
      <c r="AI13" s="93">
        <f>'Kosten absolut'!AI13/'Versicherte absolut'!AI12</f>
        <v>6984.6778846153848</v>
      </c>
      <c r="AJ13" s="57"/>
      <c r="AK13" s="93">
        <f>'Kosten absolut'!AK13/'Versicherte absolut'!AK12</f>
        <v>8393.8529411764703</v>
      </c>
      <c r="AL13" s="57"/>
      <c r="AM13" s="93">
        <f>'Kosten absolut'!AM13/'Versicherte absolut'!AN12</f>
        <v>12673.925287356322</v>
      </c>
      <c r="AN13" s="57"/>
      <c r="AO13" s="93">
        <f>'Kosten absolut'!AO13/'Versicherte absolut'!AP12</f>
        <v>15725.156069364162</v>
      </c>
      <c r="AP13" s="57"/>
      <c r="AQ13" s="19" t="s">
        <v>27</v>
      </c>
      <c r="AR13" s="93">
        <f>'Kosten absolut'!AR13/'Versicherte absolut'!AR12</f>
        <v>740.22127937336813</v>
      </c>
      <c r="AS13" s="57"/>
      <c r="AT13" s="93">
        <f>'Kosten absolut'!AT13/'Versicherte absolut'!AT12</f>
        <v>796.67761989342807</v>
      </c>
      <c r="AU13" s="57"/>
      <c r="AV13" s="93">
        <f>'Kosten absolut'!AV13/'Versicherte absolut'!AV12</f>
        <v>659.34960767218831</v>
      </c>
      <c r="AW13" s="57"/>
      <c r="AX13" s="93">
        <f>'Kosten absolut'!AX13/'Versicherte absolut'!AX12</f>
        <v>1000.4185126582279</v>
      </c>
      <c r="AY13" s="57"/>
      <c r="AZ13" s="93">
        <f>'Kosten absolut'!AZ13/'Versicherte absolut'!AZ12</f>
        <v>1087.3208901651112</v>
      </c>
      <c r="BA13" s="57"/>
      <c r="BB13" s="93">
        <f>'Kosten absolut'!BB13/'Versicherte absolut'!BB12</f>
        <v>1723.811737804878</v>
      </c>
      <c r="BC13" s="57"/>
      <c r="BD13" s="93">
        <f>'Kosten absolut'!BD13/'Versicherte absolut'!BD12</f>
        <v>2074.6026234567903</v>
      </c>
      <c r="BE13" s="57"/>
      <c r="BF13" s="93">
        <f>'Kosten absolut'!BF13/'Versicherte absolut'!BF12</f>
        <v>2794.3315555555555</v>
      </c>
      <c r="BG13" s="57"/>
      <c r="BH13" s="93">
        <f>'Kosten absolut'!BH13/'Versicherte absolut'!BI12</f>
        <v>3559.8211382113823</v>
      </c>
      <c r="BI13" s="57"/>
      <c r="BJ13" s="93">
        <f>'Kosten absolut'!BK13/'Versicherte absolut'!BK12</f>
        <v>4519.453804347826</v>
      </c>
      <c r="BK13" s="57"/>
      <c r="BL13" s="19" t="s">
        <v>27</v>
      </c>
      <c r="BM13" s="93">
        <f>'Kosten absolut'!BM13/'Versicherte absolut'!BM12</f>
        <v>5504.8069620253164</v>
      </c>
      <c r="BN13" s="57"/>
      <c r="BO13" s="93">
        <f>'Kosten absolut'!BO13/'Versicherte absolut'!BO12</f>
        <v>6624.0647058823533</v>
      </c>
      <c r="BP13" s="57"/>
      <c r="BQ13" s="93">
        <f>'Kosten absolut'!BQ13/'Versicherte absolut'!BQ12</f>
        <v>8237.2139423076915</v>
      </c>
      <c r="BR13" s="57"/>
      <c r="BS13" s="93">
        <f>'Kosten absolut'!BS13/'Versicherte absolut'!BS12</f>
        <v>10614.673684210526</v>
      </c>
      <c r="BT13" s="57"/>
      <c r="BU13" s="93">
        <f>'Kosten absolut'!BU13/'Versicherte absolut'!BU12</f>
        <v>12657.755555555555</v>
      </c>
      <c r="BV13" s="57"/>
      <c r="BW13" s="29"/>
      <c r="BX13" s="29"/>
      <c r="BY13" s="63"/>
      <c r="BZ13" s="63"/>
      <c r="CA13" s="63"/>
      <c r="CB13" s="63"/>
      <c r="CC13" s="63"/>
      <c r="CD13" s="63"/>
      <c r="CE13" s="63"/>
      <c r="CF13" s="63"/>
      <c r="CG13" s="63"/>
      <c r="CH13" s="63"/>
      <c r="CI13" s="63"/>
      <c r="CJ13" s="63"/>
      <c r="CK13" s="63"/>
      <c r="CL13" s="63"/>
      <c r="CM13" s="63"/>
      <c r="CN13" s="63"/>
      <c r="CO13" s="63"/>
    </row>
    <row r="14" spans="1:96" s="19" customFormat="1" x14ac:dyDescent="0.25">
      <c r="A14" s="19" t="s">
        <v>28</v>
      </c>
      <c r="B14" s="93">
        <f>'Kosten absolut'!B14/'Versicherte absolut'!B13</f>
        <v>2400.6567278287462</v>
      </c>
      <c r="C14" s="57"/>
      <c r="D14" s="93">
        <f>'Kosten absolut'!D14/'Versicherte absolut'!D13</f>
        <v>2819.0787286684008</v>
      </c>
      <c r="E14" s="57"/>
      <c r="F14" s="93">
        <f>'Kosten absolut'!F14/'Versicherte absolut'!F13</f>
        <v>841.70821233200513</v>
      </c>
      <c r="G14" s="57"/>
      <c r="H14" s="93">
        <f>'Kosten absolut'!H14/'Versicherte absolut'!H13</f>
        <v>815.25096392178466</v>
      </c>
      <c r="I14" s="57"/>
      <c r="J14" s="93">
        <f>'Kosten absolut'!J14/'Versicherte absolut'!J13</f>
        <v>867.17309476474486</v>
      </c>
      <c r="K14" s="57"/>
      <c r="L14" s="93">
        <f>'Kosten absolut'!L14/'Versicherte absolut'!L13</f>
        <v>1349.8383685800604</v>
      </c>
      <c r="M14" s="57"/>
      <c r="N14" s="93">
        <f>'Kosten absolut'!N14/'Versicherte absolut'!N13</f>
        <v>1941.3278274833679</v>
      </c>
      <c r="O14" s="57"/>
      <c r="P14" s="93">
        <f>'Kosten absolut'!P14/'Versicherte absolut'!P13</f>
        <v>2153.6044919786095</v>
      </c>
      <c r="Q14" s="57"/>
      <c r="R14" s="93">
        <f>'Kosten absolut'!R14/'Versicherte absolut'!R13</f>
        <v>2055.4936843977939</v>
      </c>
      <c r="S14" s="57"/>
      <c r="T14" s="93">
        <f>'Kosten absolut'!T14/'Versicherte absolut'!U13</f>
        <v>1960.2312847335731</v>
      </c>
      <c r="U14" s="57"/>
      <c r="V14" s="19" t="s">
        <v>28</v>
      </c>
      <c r="W14" s="93">
        <f>'Kosten absolut'!W14/'Versicherte absolut'!W13</f>
        <v>2259.926715273883</v>
      </c>
      <c r="X14" s="57"/>
      <c r="Y14" s="93">
        <f>'Kosten absolut'!Y14/'Versicherte absolut'!Y13</f>
        <v>2572.331622405713</v>
      </c>
      <c r="Z14" s="57"/>
      <c r="AA14" s="93">
        <f>'Kosten absolut'!AA14/'Versicherte absolut'!AA13</f>
        <v>3164.7997065297141</v>
      </c>
      <c r="AB14" s="57"/>
      <c r="AC14" s="93">
        <f>'Kosten absolut'!AC14/'Versicherte absolut'!AC13</f>
        <v>3793.4949553185356</v>
      </c>
      <c r="AD14" s="57"/>
      <c r="AE14" s="93">
        <f>'Kosten absolut'!AE14/'Versicherte absolut'!AE13</f>
        <v>4537.8563176895304</v>
      </c>
      <c r="AF14" s="57"/>
      <c r="AG14" s="93">
        <f>'Kosten absolut'!AG14/'Versicherte absolut'!AG13</f>
        <v>5671.2051083591332</v>
      </c>
      <c r="AH14" s="57"/>
      <c r="AI14" s="93">
        <f>'Kosten absolut'!AI14/'Versicherte absolut'!AI13</f>
        <v>7322.4872881355932</v>
      </c>
      <c r="AJ14" s="57"/>
      <c r="AK14" s="93">
        <f>'Kosten absolut'!AK14/'Versicherte absolut'!AK13</f>
        <v>9409.356007628734</v>
      </c>
      <c r="AL14" s="57"/>
      <c r="AM14" s="93">
        <f>'Kosten absolut'!AM14/'Versicherte absolut'!AN13</f>
        <v>13155.007518796992</v>
      </c>
      <c r="AN14" s="57"/>
      <c r="AO14" s="93">
        <f>'Kosten absolut'!AO14/'Versicherte absolut'!AP13</f>
        <v>18713.339055793993</v>
      </c>
      <c r="AP14" s="57"/>
      <c r="AQ14" s="19" t="s">
        <v>28</v>
      </c>
      <c r="AR14" s="93">
        <f>'Kosten absolut'!AR14/'Versicherte absolut'!AR13</f>
        <v>892.79119804400978</v>
      </c>
      <c r="AS14" s="57"/>
      <c r="AT14" s="93">
        <f>'Kosten absolut'!AT14/'Versicherte absolut'!AT13</f>
        <v>867.62348801407518</v>
      </c>
      <c r="AU14" s="57"/>
      <c r="AV14" s="93">
        <f>'Kosten absolut'!AV14/'Versicherte absolut'!AV13</f>
        <v>981.62903557474806</v>
      </c>
      <c r="AW14" s="57"/>
      <c r="AX14" s="93">
        <f>'Kosten absolut'!AX14/'Versicherte absolut'!AX13</f>
        <v>1091.0090893788924</v>
      </c>
      <c r="AY14" s="57"/>
      <c r="AZ14" s="93">
        <f>'Kosten absolut'!AZ14/'Versicherte absolut'!AZ13</f>
        <v>1319.6936640765093</v>
      </c>
      <c r="BA14" s="57"/>
      <c r="BB14" s="93">
        <f>'Kosten absolut'!BB14/'Versicherte absolut'!BB13</f>
        <v>1701.1551580003345</v>
      </c>
      <c r="BC14" s="57"/>
      <c r="BD14" s="93">
        <f>'Kosten absolut'!BD14/'Versicherte absolut'!BD13</f>
        <v>2136.0564696323381</v>
      </c>
      <c r="BE14" s="57"/>
      <c r="BF14" s="93">
        <f>'Kosten absolut'!BF14/'Versicherte absolut'!BF13</f>
        <v>3095.5194920917797</v>
      </c>
      <c r="BG14" s="57"/>
      <c r="BH14" s="93">
        <f>'Kosten absolut'!BH14/'Versicherte absolut'!BI13</f>
        <v>3928.1446259220234</v>
      </c>
      <c r="BI14" s="57"/>
      <c r="BJ14" s="93">
        <f>'Kosten absolut'!BK14/'Versicherte absolut'!BK13</f>
        <v>4601.9840764331211</v>
      </c>
      <c r="BK14" s="57"/>
      <c r="BL14" s="19" t="s">
        <v>28</v>
      </c>
      <c r="BM14" s="93">
        <f>'Kosten absolut'!BM14/'Versicherte absolut'!BM13</f>
        <v>5613.032608695652</v>
      </c>
      <c r="BN14" s="57"/>
      <c r="BO14" s="93">
        <f>'Kosten absolut'!BO14/'Versicherte absolut'!BO13</f>
        <v>6950.8063337393423</v>
      </c>
      <c r="BP14" s="57"/>
      <c r="BQ14" s="93">
        <f>'Kosten absolut'!BQ14/'Versicherte absolut'!BQ13</f>
        <v>8821.4177467597201</v>
      </c>
      <c r="BR14" s="57"/>
      <c r="BS14" s="93">
        <f>'Kosten absolut'!BS14/'Versicherte absolut'!BS13</f>
        <v>11197.348837209302</v>
      </c>
      <c r="BT14" s="57"/>
      <c r="BU14" s="93">
        <f>'Kosten absolut'!BU14/'Versicherte absolut'!BU13</f>
        <v>13665.571428571429</v>
      </c>
      <c r="BV14" s="57"/>
      <c r="BW14" s="29"/>
      <c r="BX14" s="29"/>
      <c r="BY14" s="63"/>
      <c r="BZ14" s="63"/>
      <c r="CA14" s="63"/>
      <c r="CB14" s="63"/>
      <c r="CC14" s="63"/>
      <c r="CD14" s="63"/>
      <c r="CE14" s="63"/>
      <c r="CF14" s="63"/>
      <c r="CG14" s="63"/>
      <c r="CH14" s="63"/>
      <c r="CI14" s="63"/>
      <c r="CJ14" s="63"/>
      <c r="CK14" s="63"/>
      <c r="CL14" s="63"/>
      <c r="CM14" s="63"/>
      <c r="CN14" s="63"/>
      <c r="CO14" s="63"/>
    </row>
    <row r="15" spans="1:96" s="19" customFormat="1" x14ac:dyDescent="0.25">
      <c r="A15" s="19" t="s">
        <v>29</v>
      </c>
      <c r="B15" s="93">
        <f>'Kosten absolut'!B15/'Versicherte absolut'!B14</f>
        <v>2300.5483054545452</v>
      </c>
      <c r="C15" s="57"/>
      <c r="D15" s="93">
        <f>'Kosten absolut'!D15/'Versicherte absolut'!D14</f>
        <v>2737.9026910496582</v>
      </c>
      <c r="E15" s="57"/>
      <c r="F15" s="93">
        <f>'Kosten absolut'!F15/'Versicherte absolut'!F14</f>
        <v>725.48367237687364</v>
      </c>
      <c r="G15" s="57"/>
      <c r="H15" s="93">
        <f>'Kosten absolut'!H15/'Versicherte absolut'!H14</f>
        <v>703.8748993288591</v>
      </c>
      <c r="I15" s="57"/>
      <c r="J15" s="93">
        <f>'Kosten absolut'!J15/'Versicherte absolut'!J14</f>
        <v>746.96557245796635</v>
      </c>
      <c r="K15" s="57"/>
      <c r="L15" s="93">
        <f>'Kosten absolut'!L15/'Versicherte absolut'!L14</f>
        <v>1182.2870201096891</v>
      </c>
      <c r="M15" s="57"/>
      <c r="N15" s="93">
        <f>'Kosten absolut'!N15/'Versicherte absolut'!N14</f>
        <v>1949.7887970615243</v>
      </c>
      <c r="O15" s="57"/>
      <c r="P15" s="93">
        <f>'Kosten absolut'!P15/'Versicherte absolut'!P14</f>
        <v>2413.5776340110906</v>
      </c>
      <c r="Q15" s="57"/>
      <c r="R15" s="93">
        <f>'Kosten absolut'!R15/'Versicherte absolut'!R14</f>
        <v>1767.2463017751479</v>
      </c>
      <c r="S15" s="57"/>
      <c r="T15" s="93">
        <f>'Kosten absolut'!T15/'Versicherte absolut'!U14</f>
        <v>1877.9820069204152</v>
      </c>
      <c r="U15" s="57"/>
      <c r="V15" s="19" t="s">
        <v>29</v>
      </c>
      <c r="W15" s="93">
        <f>'Kosten absolut'!W15/'Versicherte absolut'!W14</f>
        <v>1871.3822393822393</v>
      </c>
      <c r="X15" s="57"/>
      <c r="Y15" s="93">
        <f>'Kosten absolut'!Y15/'Versicherte absolut'!Y14</f>
        <v>2778.3086997193641</v>
      </c>
      <c r="Z15" s="57"/>
      <c r="AA15" s="93">
        <f>'Kosten absolut'!AA15/'Versicherte absolut'!AA14</f>
        <v>2992.2372708757639</v>
      </c>
      <c r="AB15" s="57"/>
      <c r="AC15" s="93">
        <f>'Kosten absolut'!AC15/'Versicherte absolut'!AC14</f>
        <v>3156.5724550898203</v>
      </c>
      <c r="AD15" s="57"/>
      <c r="AE15" s="93">
        <f>'Kosten absolut'!AE15/'Versicherte absolut'!AE14</f>
        <v>4240.4434654919232</v>
      </c>
      <c r="AF15" s="57"/>
      <c r="AG15" s="93">
        <f>'Kosten absolut'!AG15/'Versicherte absolut'!AG14</f>
        <v>6387.0729335494325</v>
      </c>
      <c r="AH15" s="57"/>
      <c r="AI15" s="93">
        <f>'Kosten absolut'!AI15/'Versicherte absolut'!AI14</f>
        <v>7511.4621072088721</v>
      </c>
      <c r="AJ15" s="57"/>
      <c r="AK15" s="93">
        <f>'Kosten absolut'!AK15/'Versicherte absolut'!AK14</f>
        <v>9654.3844339622647</v>
      </c>
      <c r="AL15" s="57"/>
      <c r="AM15" s="93">
        <f>'Kosten absolut'!AM15/'Versicherte absolut'!AN14</f>
        <v>12107.625514403293</v>
      </c>
      <c r="AN15" s="57"/>
      <c r="AO15" s="93">
        <f>'Kosten absolut'!AO15/'Versicherte absolut'!AP14</f>
        <v>16769.051282051281</v>
      </c>
      <c r="AP15" s="57"/>
      <c r="AQ15" s="19" t="s">
        <v>29</v>
      </c>
      <c r="AR15" s="93">
        <f>'Kosten absolut'!AR15/'Versicherte absolut'!AR14</f>
        <v>690.71767645221735</v>
      </c>
      <c r="AS15" s="57"/>
      <c r="AT15" s="93">
        <f>'Kosten absolut'!AT15/'Versicherte absolut'!AT14</f>
        <v>679.78350515463922</v>
      </c>
      <c r="AU15" s="57"/>
      <c r="AV15" s="93">
        <f>'Kosten absolut'!AV15/'Versicherte absolut'!AV14</f>
        <v>913.67012089810021</v>
      </c>
      <c r="AW15" s="57"/>
      <c r="AX15" s="93">
        <f>'Kosten absolut'!AX15/'Versicherte absolut'!AX14</f>
        <v>1066.0540135033759</v>
      </c>
      <c r="AY15" s="57"/>
      <c r="AZ15" s="93">
        <f>'Kosten absolut'!AZ15/'Versicherte absolut'!AZ14</f>
        <v>1478.7033181522447</v>
      </c>
      <c r="BA15" s="57"/>
      <c r="BB15" s="93">
        <f>'Kosten absolut'!BB15/'Versicherte absolut'!BB14</f>
        <v>1408.7521613832853</v>
      </c>
      <c r="BC15" s="57"/>
      <c r="BD15" s="93">
        <f>'Kosten absolut'!BD15/'Versicherte absolut'!BD14</f>
        <v>2074.1541038525961</v>
      </c>
      <c r="BE15" s="57"/>
      <c r="BF15" s="93">
        <f>'Kosten absolut'!BF15/'Versicherte absolut'!BF14</f>
        <v>2885.0186567164178</v>
      </c>
      <c r="BG15" s="57"/>
      <c r="BH15" s="93">
        <f>'Kosten absolut'!BH15/'Versicherte absolut'!BI14</f>
        <v>3664.599781897492</v>
      </c>
      <c r="BI15" s="57"/>
      <c r="BJ15" s="93">
        <f>'Kosten absolut'!BK15/'Versicherte absolut'!BK14</f>
        <v>4328.5854014598544</v>
      </c>
      <c r="BK15" s="57"/>
      <c r="BL15" s="19" t="s">
        <v>29</v>
      </c>
      <c r="BM15" s="93">
        <f>'Kosten absolut'!BM15/'Versicherte absolut'!BM14</f>
        <v>5816.053359683794</v>
      </c>
      <c r="BN15" s="57"/>
      <c r="BO15" s="93">
        <f>'Kosten absolut'!BO15/'Versicherte absolut'!BO14</f>
        <v>6124.059665871122</v>
      </c>
      <c r="BP15" s="57"/>
      <c r="BQ15" s="93">
        <f>'Kosten absolut'!BQ15/'Versicherte absolut'!BQ14</f>
        <v>8593.538461538461</v>
      </c>
      <c r="BR15" s="57"/>
      <c r="BS15" s="93">
        <f>'Kosten absolut'!BS15/'Versicherte absolut'!BS14</f>
        <v>9097.530120481928</v>
      </c>
      <c r="BT15" s="57"/>
      <c r="BU15" s="93">
        <f>'Kosten absolut'!BU15/'Versicherte absolut'!BU14</f>
        <v>11897.23076923077</v>
      </c>
      <c r="BV15" s="57"/>
      <c r="BW15" s="29"/>
      <c r="BX15" s="29"/>
      <c r="BY15" s="63"/>
      <c r="BZ15" s="63"/>
      <c r="CA15" s="63"/>
      <c r="CB15" s="63"/>
      <c r="CC15" s="63"/>
      <c r="CD15" s="63"/>
      <c r="CE15" s="63"/>
      <c r="CF15" s="63"/>
      <c r="CG15" s="63"/>
      <c r="CH15" s="63"/>
      <c r="CI15" s="63"/>
      <c r="CJ15" s="63"/>
      <c r="CK15" s="63"/>
      <c r="CL15" s="63"/>
      <c r="CM15" s="63"/>
      <c r="CN15" s="63"/>
      <c r="CO15" s="63"/>
    </row>
    <row r="16" spans="1:96" s="19" customFormat="1" x14ac:dyDescent="0.25">
      <c r="A16" s="19" t="s">
        <v>30</v>
      </c>
      <c r="B16" s="93">
        <f>'Kosten absolut'!B16/'Versicherte absolut'!B15</f>
        <v>2199.3665752597549</v>
      </c>
      <c r="C16" s="57"/>
      <c r="D16" s="93">
        <f>'Kosten absolut'!D16/'Versicherte absolut'!D15</f>
        <v>2575.1415301575348</v>
      </c>
      <c r="E16" s="57"/>
      <c r="F16" s="93">
        <f>'Kosten absolut'!F16/'Versicherte absolut'!F15</f>
        <v>680.34530001268547</v>
      </c>
      <c r="G16" s="57"/>
      <c r="H16" s="93">
        <f>'Kosten absolut'!H16/'Versicherte absolut'!H15</f>
        <v>681.79347540121023</v>
      </c>
      <c r="I16" s="57"/>
      <c r="J16" s="93">
        <f>'Kosten absolut'!J16/'Versicherte absolut'!J15</f>
        <v>679.16319529527073</v>
      </c>
      <c r="K16" s="57"/>
      <c r="L16" s="93">
        <f>'Kosten absolut'!L16/'Versicherte absolut'!L15</f>
        <v>1044.7336532693462</v>
      </c>
      <c r="M16" s="57"/>
      <c r="N16" s="93">
        <f>'Kosten absolut'!N16/'Versicherte absolut'!N15</f>
        <v>1848.7654123298639</v>
      </c>
      <c r="O16" s="57"/>
      <c r="P16" s="93">
        <f>'Kosten absolut'!P16/'Versicherte absolut'!P15</f>
        <v>2016.6732283464567</v>
      </c>
      <c r="Q16" s="57"/>
      <c r="R16" s="93">
        <f>'Kosten absolut'!R16/'Versicherte absolut'!R15</f>
        <v>1725.9387878787879</v>
      </c>
      <c r="S16" s="57"/>
      <c r="T16" s="93">
        <f>'Kosten absolut'!T16/'Versicherte absolut'!U15</f>
        <v>1731.0657193605684</v>
      </c>
      <c r="U16" s="57"/>
      <c r="V16" s="19" t="s">
        <v>30</v>
      </c>
      <c r="W16" s="93">
        <f>'Kosten absolut'!W16/'Versicherte absolut'!W15</f>
        <v>2051.9483870967742</v>
      </c>
      <c r="X16" s="57"/>
      <c r="Y16" s="93">
        <f>'Kosten absolut'!Y16/'Versicherte absolut'!Y15</f>
        <v>2584.7434750186426</v>
      </c>
      <c r="Z16" s="57"/>
      <c r="AA16" s="93">
        <f>'Kosten absolut'!AA16/'Versicherte absolut'!AA15</f>
        <v>3147.2593440122046</v>
      </c>
      <c r="AB16" s="57"/>
      <c r="AC16" s="93">
        <f>'Kosten absolut'!AC16/'Versicherte absolut'!AC15</f>
        <v>3612.4604569420035</v>
      </c>
      <c r="AD16" s="57"/>
      <c r="AE16" s="93">
        <f>'Kosten absolut'!AE16/'Versicherte absolut'!AE15</f>
        <v>4204.506765067651</v>
      </c>
      <c r="AF16" s="57"/>
      <c r="AG16" s="93">
        <f>'Kosten absolut'!AG16/'Versicherte absolut'!AG15</f>
        <v>5350.2037037037035</v>
      </c>
      <c r="AH16" s="57"/>
      <c r="AI16" s="93">
        <f>'Kosten absolut'!AI16/'Versicherte absolut'!AI15</f>
        <v>6381.6644182124792</v>
      </c>
      <c r="AJ16" s="57"/>
      <c r="AK16" s="93">
        <f>'Kosten absolut'!AK16/'Versicherte absolut'!AK15</f>
        <v>7900.3706004140786</v>
      </c>
      <c r="AL16" s="57"/>
      <c r="AM16" s="93">
        <f>'Kosten absolut'!AM16/'Versicherte absolut'!AN15</f>
        <v>10883.655303030304</v>
      </c>
      <c r="AN16" s="57"/>
      <c r="AO16" s="93">
        <f>'Kosten absolut'!AO16/'Versicherte absolut'!AP15</f>
        <v>15848.174825174825</v>
      </c>
      <c r="AP16" s="57"/>
      <c r="AQ16" s="19" t="s">
        <v>30</v>
      </c>
      <c r="AR16" s="93">
        <f>'Kosten absolut'!AR16/'Versicherte absolut'!AR15</f>
        <v>796.68573185731861</v>
      </c>
      <c r="AS16" s="57"/>
      <c r="AT16" s="93">
        <f>'Kosten absolut'!AT16/'Versicherte absolut'!AT15</f>
        <v>652.63500784929352</v>
      </c>
      <c r="AU16" s="57"/>
      <c r="AV16" s="93">
        <f>'Kosten absolut'!AV16/'Versicherte absolut'!AV15</f>
        <v>801.03218562874247</v>
      </c>
      <c r="AW16" s="57"/>
      <c r="AX16" s="93">
        <f>'Kosten absolut'!AX16/'Versicherte absolut'!AX15</f>
        <v>856.77229601518025</v>
      </c>
      <c r="AY16" s="57"/>
      <c r="AZ16" s="93">
        <f>'Kosten absolut'!AZ16/'Versicherte absolut'!AZ15</f>
        <v>1054.249604221636</v>
      </c>
      <c r="BA16" s="57"/>
      <c r="BB16" s="93">
        <f>'Kosten absolut'!BB16/'Versicherte absolut'!BB15</f>
        <v>1395.8090090090091</v>
      </c>
      <c r="BC16" s="57"/>
      <c r="BD16" s="93">
        <f>'Kosten absolut'!BD16/'Versicherte absolut'!BD15</f>
        <v>1887.7277556440904</v>
      </c>
      <c r="BE16" s="57"/>
      <c r="BF16" s="93">
        <f>'Kosten absolut'!BF16/'Versicherte absolut'!BF15</f>
        <v>2530.3142250530786</v>
      </c>
      <c r="BG16" s="57"/>
      <c r="BH16" s="93">
        <f>'Kosten absolut'!BH16/'Versicherte absolut'!BI15</f>
        <v>3881.0974401321223</v>
      </c>
      <c r="BI16" s="57"/>
      <c r="BJ16" s="93">
        <f>'Kosten absolut'!BK16/'Versicherte absolut'!BK15</f>
        <v>4479.4634730538919</v>
      </c>
      <c r="BK16" s="57"/>
      <c r="BL16" s="19" t="s">
        <v>30</v>
      </c>
      <c r="BM16" s="93">
        <f>'Kosten absolut'!BM16/'Versicherte absolut'!BM15</f>
        <v>5457.130841121495</v>
      </c>
      <c r="BN16" s="57"/>
      <c r="BO16" s="93">
        <f>'Kosten absolut'!BO16/'Versicherte absolut'!BO15</f>
        <v>6970.4609375</v>
      </c>
      <c r="BP16" s="57"/>
      <c r="BQ16" s="93">
        <f>'Kosten absolut'!BQ16/'Versicherte absolut'!BQ15</f>
        <v>7086.2</v>
      </c>
      <c r="BR16" s="57"/>
      <c r="BS16" s="93">
        <f>'Kosten absolut'!BS16/'Versicherte absolut'!BS15</f>
        <v>8018.1764705882351</v>
      </c>
      <c r="BT16" s="57"/>
      <c r="BU16" s="93">
        <f>'Kosten absolut'!BU16/'Versicherte absolut'!BU15</f>
        <v>13509.433962264151</v>
      </c>
      <c r="BV16" s="57"/>
      <c r="BW16" s="29"/>
      <c r="BX16" s="29"/>
      <c r="BY16" s="63"/>
      <c r="BZ16" s="63"/>
      <c r="CA16" s="63"/>
      <c r="CB16" s="63"/>
      <c r="CC16" s="63"/>
      <c r="CD16" s="63"/>
      <c r="CE16" s="63"/>
      <c r="CF16" s="63"/>
      <c r="CG16" s="63"/>
      <c r="CH16" s="63"/>
      <c r="CI16" s="63"/>
      <c r="CJ16" s="63"/>
      <c r="CK16" s="63"/>
      <c r="CL16" s="63"/>
      <c r="CM16" s="63"/>
      <c r="CN16" s="63"/>
      <c r="CO16" s="63"/>
    </row>
    <row r="17" spans="1:93" s="19" customFormat="1" x14ac:dyDescent="0.25">
      <c r="A17" s="19" t="s">
        <v>31</v>
      </c>
      <c r="B17" s="93">
        <f>'Kosten absolut'!B17/'Versicherte absolut'!B16</f>
        <v>2405.7085167714886</v>
      </c>
      <c r="C17" s="57"/>
      <c r="D17" s="93">
        <f>'Kosten absolut'!D17/'Versicherte absolut'!D16</f>
        <v>2791.9815793794123</v>
      </c>
      <c r="E17" s="57"/>
      <c r="F17" s="93">
        <f>'Kosten absolut'!F17/'Versicherte absolut'!F16</f>
        <v>878.91473069435426</v>
      </c>
      <c r="G17" s="57"/>
      <c r="H17" s="93">
        <f>'Kosten absolut'!H17/'Versicherte absolut'!H16</f>
        <v>811.51475764960742</v>
      </c>
      <c r="I17" s="57"/>
      <c r="J17" s="93">
        <f>'Kosten absolut'!J17/'Versicherte absolut'!J16</f>
        <v>940.95563310069792</v>
      </c>
      <c r="K17" s="57"/>
      <c r="L17" s="93">
        <f>'Kosten absolut'!L17/'Versicherte absolut'!L16</f>
        <v>1463.8519774011299</v>
      </c>
      <c r="M17" s="57"/>
      <c r="N17" s="93">
        <f>'Kosten absolut'!N17/'Versicherte absolut'!N16</f>
        <v>1949.2166666666667</v>
      </c>
      <c r="O17" s="57"/>
      <c r="P17" s="93">
        <f>'Kosten absolut'!P17/'Versicherte absolut'!P16</f>
        <v>2019.8304466727438</v>
      </c>
      <c r="Q17" s="57"/>
      <c r="R17" s="93">
        <f>'Kosten absolut'!R17/'Versicherte absolut'!R16</f>
        <v>1793.5046296296296</v>
      </c>
      <c r="S17" s="57"/>
      <c r="T17" s="93">
        <f>'Kosten absolut'!T17/'Versicherte absolut'!U16</f>
        <v>1912.1522970421649</v>
      </c>
      <c r="U17" s="57"/>
      <c r="V17" s="19" t="s">
        <v>31</v>
      </c>
      <c r="W17" s="93">
        <f>'Kosten absolut'!W17/'Versicherte absolut'!W16</f>
        <v>2052.2679296346414</v>
      </c>
      <c r="X17" s="57"/>
      <c r="Y17" s="93">
        <f>'Kosten absolut'!Y17/'Versicherte absolut'!Y16</f>
        <v>2522.5040783034256</v>
      </c>
      <c r="Z17" s="57"/>
      <c r="AA17" s="93">
        <f>'Kosten absolut'!AA17/'Versicherte absolut'!AA16</f>
        <v>2682.608192341941</v>
      </c>
      <c r="AB17" s="57"/>
      <c r="AC17" s="93">
        <f>'Kosten absolut'!AC17/'Versicherte absolut'!AC16</f>
        <v>3343.3394762366634</v>
      </c>
      <c r="AD17" s="57"/>
      <c r="AE17" s="93">
        <f>'Kosten absolut'!AE17/'Versicherte absolut'!AE16</f>
        <v>3949.6028368794327</v>
      </c>
      <c r="AF17" s="57"/>
      <c r="AG17" s="93">
        <f>'Kosten absolut'!AG17/'Versicherte absolut'!AG16</f>
        <v>4649.3696682464451</v>
      </c>
      <c r="AH17" s="57"/>
      <c r="AI17" s="93">
        <f>'Kosten absolut'!AI17/'Versicherte absolut'!AI16</f>
        <v>6140.8525</v>
      </c>
      <c r="AJ17" s="57"/>
      <c r="AK17" s="93">
        <f>'Kosten absolut'!AK17/'Versicherte absolut'!AK16</f>
        <v>7219.068912710567</v>
      </c>
      <c r="AL17" s="57"/>
      <c r="AM17" s="93">
        <f>'Kosten absolut'!AM17/'Versicherte absolut'!AN16</f>
        <v>10733.767015706806</v>
      </c>
      <c r="AN17" s="57"/>
      <c r="AO17" s="93">
        <f>'Kosten absolut'!AO17/'Versicherte absolut'!AP16</f>
        <v>14711.657657657657</v>
      </c>
      <c r="AP17" s="57"/>
      <c r="AQ17" s="19" t="s">
        <v>31</v>
      </c>
      <c r="AR17" s="93">
        <f>'Kosten absolut'!AR17/'Versicherte absolut'!AR16</f>
        <v>963.93110871905276</v>
      </c>
      <c r="AS17" s="57"/>
      <c r="AT17" s="93">
        <f>'Kosten absolut'!AT17/'Versicherte absolut'!AT16</f>
        <v>921.91446842525977</v>
      </c>
      <c r="AU17" s="57"/>
      <c r="AV17" s="93">
        <f>'Kosten absolut'!AV17/'Versicherte absolut'!AV16</f>
        <v>1081.0618181818181</v>
      </c>
      <c r="AW17" s="57"/>
      <c r="AX17" s="93">
        <f>'Kosten absolut'!AX17/'Versicherte absolut'!AX16</f>
        <v>1307.4140030441399</v>
      </c>
      <c r="AY17" s="57"/>
      <c r="AZ17" s="93">
        <f>'Kosten absolut'!AZ17/'Versicherte absolut'!AZ16</f>
        <v>1463.7405303030303</v>
      </c>
      <c r="BA17" s="57"/>
      <c r="BB17" s="93">
        <f>'Kosten absolut'!BB17/'Versicherte absolut'!BB16</f>
        <v>1579.7993243243243</v>
      </c>
      <c r="BC17" s="57"/>
      <c r="BD17" s="93">
        <f>'Kosten absolut'!BD17/'Versicherte absolut'!BD16</f>
        <v>1906.1787175989086</v>
      </c>
      <c r="BE17" s="57"/>
      <c r="BF17" s="93">
        <f>'Kosten absolut'!BF17/'Versicherte absolut'!BF16</f>
        <v>2856.2869774919614</v>
      </c>
      <c r="BG17" s="57"/>
      <c r="BH17" s="93">
        <f>'Kosten absolut'!BH17/'Versicherte absolut'!BI16</f>
        <v>3587.126968503937</v>
      </c>
      <c r="BI17" s="57"/>
      <c r="BJ17" s="93">
        <f>'Kosten absolut'!BK17/'Versicherte absolut'!BK16</f>
        <v>4165.6792223572293</v>
      </c>
      <c r="BK17" s="57"/>
      <c r="BL17" s="19" t="s">
        <v>31</v>
      </c>
      <c r="BM17" s="93">
        <f>'Kosten absolut'!BM17/'Versicherte absolut'!BM16</f>
        <v>5584.5316265060237</v>
      </c>
      <c r="BN17" s="57"/>
      <c r="BO17" s="93">
        <f>'Kosten absolut'!BO17/'Versicherte absolut'!BO16</f>
        <v>6059.3234126984125</v>
      </c>
      <c r="BP17" s="57"/>
      <c r="BQ17" s="93">
        <f>'Kosten absolut'!BQ17/'Versicherte absolut'!BQ16</f>
        <v>6974.4093137254904</v>
      </c>
      <c r="BR17" s="57"/>
      <c r="BS17" s="93">
        <f>'Kosten absolut'!BS17/'Versicherte absolut'!BS16</f>
        <v>9069.854838709678</v>
      </c>
      <c r="BT17" s="57"/>
      <c r="BU17" s="93">
        <f>'Kosten absolut'!BU17/'Versicherte absolut'!BU16</f>
        <v>9517.8333333333339</v>
      </c>
      <c r="BV17" s="57"/>
      <c r="BW17" s="29"/>
      <c r="BX17" s="29"/>
      <c r="BY17" s="63"/>
      <c r="BZ17" s="63"/>
      <c r="CA17" s="63"/>
      <c r="CB17" s="63"/>
      <c r="CC17" s="63"/>
      <c r="CD17" s="63"/>
      <c r="CE17" s="63"/>
      <c r="CF17" s="63"/>
      <c r="CG17" s="63"/>
      <c r="CH17" s="63"/>
      <c r="CI17" s="63"/>
      <c r="CJ17" s="63"/>
      <c r="CK17" s="63"/>
      <c r="CL17" s="63"/>
      <c r="CM17" s="63"/>
      <c r="CN17" s="63"/>
      <c r="CO17" s="63"/>
    </row>
    <row r="18" spans="1:93" s="19" customFormat="1" x14ac:dyDescent="0.25">
      <c r="A18" s="19" t="s">
        <v>32</v>
      </c>
      <c r="B18" s="93">
        <f>'Kosten absolut'!B18/'Versicherte absolut'!B17</f>
        <v>2370.1177681734712</v>
      </c>
      <c r="C18" s="57"/>
      <c r="D18" s="93">
        <f>'Kosten absolut'!D18/'Versicherte absolut'!D17</f>
        <v>2766.1930957091126</v>
      </c>
      <c r="E18" s="57"/>
      <c r="F18" s="93">
        <f>'Kosten absolut'!F18/'Versicherte absolut'!F17</f>
        <v>769.01618107842683</v>
      </c>
      <c r="G18" s="57"/>
      <c r="H18" s="93">
        <f>'Kosten absolut'!H18/'Versicherte absolut'!H17</f>
        <v>767.24624167459558</v>
      </c>
      <c r="I18" s="57"/>
      <c r="J18" s="93">
        <f>'Kosten absolut'!J18/'Versicherte absolut'!J17</f>
        <v>770.72703025843839</v>
      </c>
      <c r="K18" s="57"/>
      <c r="L18" s="93">
        <f>'Kosten absolut'!L18/'Versicherte absolut'!L17</f>
        <v>1463.4639376218324</v>
      </c>
      <c r="M18" s="57"/>
      <c r="N18" s="93">
        <f>'Kosten absolut'!N18/'Versicherte absolut'!N17</f>
        <v>1891.6079695282742</v>
      </c>
      <c r="O18" s="57"/>
      <c r="P18" s="93">
        <f>'Kosten absolut'!P18/'Versicherte absolut'!P17</f>
        <v>2389.5631382316315</v>
      </c>
      <c r="Q18" s="57"/>
      <c r="R18" s="93">
        <f>'Kosten absolut'!R18/'Versicherte absolut'!R17</f>
        <v>2139.6068157614482</v>
      </c>
      <c r="S18" s="57"/>
      <c r="T18" s="93">
        <f>'Kosten absolut'!T18/'Versicherte absolut'!U17</f>
        <v>2026.4123456790123</v>
      </c>
      <c r="U18" s="57"/>
      <c r="V18" s="19" t="s">
        <v>32</v>
      </c>
      <c r="W18" s="93">
        <f>'Kosten absolut'!W18/'Versicherte absolut'!W17</f>
        <v>2188.5786379225869</v>
      </c>
      <c r="X18" s="57"/>
      <c r="Y18" s="93">
        <f>'Kosten absolut'!Y18/'Versicherte absolut'!Y17</f>
        <v>2549.2750845546789</v>
      </c>
      <c r="Z18" s="57"/>
      <c r="AA18" s="93">
        <f>'Kosten absolut'!AA18/'Versicherte absolut'!AA17</f>
        <v>3173.9720172201723</v>
      </c>
      <c r="AB18" s="57"/>
      <c r="AC18" s="93">
        <f>'Kosten absolut'!AC18/'Versicherte absolut'!AC17</f>
        <v>3910.8818579602826</v>
      </c>
      <c r="AD18" s="57"/>
      <c r="AE18" s="93">
        <f>'Kosten absolut'!AE18/'Versicherte absolut'!AE17</f>
        <v>4770.1271255060728</v>
      </c>
      <c r="AF18" s="57"/>
      <c r="AG18" s="93">
        <f>'Kosten absolut'!AG18/'Versicherte absolut'!AG17</f>
        <v>5754.5812093953027</v>
      </c>
      <c r="AH18" s="57"/>
      <c r="AI18" s="93">
        <f>'Kosten absolut'!AI18/'Versicherte absolut'!AI17</f>
        <v>6786.1161490683226</v>
      </c>
      <c r="AJ18" s="57"/>
      <c r="AK18" s="93">
        <f>'Kosten absolut'!AK18/'Versicherte absolut'!AK17</f>
        <v>8953.8779424585882</v>
      </c>
      <c r="AL18" s="57"/>
      <c r="AM18" s="93">
        <f>'Kosten absolut'!AM18/'Versicherte absolut'!AN17</f>
        <v>14656.126506024097</v>
      </c>
      <c r="AN18" s="57"/>
      <c r="AO18" s="93">
        <f>'Kosten absolut'!AO18/'Versicherte absolut'!AP17</f>
        <v>17763.535714285714</v>
      </c>
      <c r="AP18" s="57"/>
      <c r="AQ18" s="19" t="s">
        <v>32</v>
      </c>
      <c r="AR18" s="93">
        <f>'Kosten absolut'!AR18/'Versicherte absolut'!AR17</f>
        <v>845.5613663133098</v>
      </c>
      <c r="AS18" s="57"/>
      <c r="AT18" s="93">
        <f>'Kosten absolut'!AT18/'Versicherte absolut'!AT17</f>
        <v>818.60011540680898</v>
      </c>
      <c r="AU18" s="57"/>
      <c r="AV18" s="93">
        <f>'Kosten absolut'!AV18/'Versicherte absolut'!AV17</f>
        <v>998.57139259632334</v>
      </c>
      <c r="AW18" s="57"/>
      <c r="AX18" s="93">
        <f>'Kosten absolut'!AX18/'Versicherte absolut'!AX17</f>
        <v>1064.1524053627761</v>
      </c>
      <c r="AY18" s="57"/>
      <c r="AZ18" s="93">
        <f>'Kosten absolut'!AZ18/'Versicherte absolut'!AZ17</f>
        <v>1196.096376540904</v>
      </c>
      <c r="BA18" s="57"/>
      <c r="BB18" s="93">
        <f>'Kosten absolut'!BB18/'Versicherte absolut'!BB17</f>
        <v>1559.5865051903115</v>
      </c>
      <c r="BC18" s="57"/>
      <c r="BD18" s="93">
        <f>'Kosten absolut'!BD18/'Versicherte absolut'!BD17</f>
        <v>1877.1846895074946</v>
      </c>
      <c r="BE18" s="57"/>
      <c r="BF18" s="93">
        <f>'Kosten absolut'!BF18/'Versicherte absolut'!BF17</f>
        <v>2911.0444510739858</v>
      </c>
      <c r="BG18" s="57"/>
      <c r="BH18" s="93">
        <f>'Kosten absolut'!BH18/'Versicherte absolut'!BI17</f>
        <v>3728.0241961158868</v>
      </c>
      <c r="BI18" s="57"/>
      <c r="BJ18" s="93">
        <f>'Kosten absolut'!BK18/'Versicherte absolut'!BK17</f>
        <v>4262.1765749778169</v>
      </c>
      <c r="BK18" s="57"/>
      <c r="BL18" s="19" t="s">
        <v>32</v>
      </c>
      <c r="BM18" s="93">
        <f>'Kosten absolut'!BM18/'Versicherte absolut'!BM17</f>
        <v>5686.234196267309</v>
      </c>
      <c r="BN18" s="57"/>
      <c r="BO18" s="93">
        <f>'Kosten absolut'!BO18/'Versicherte absolut'!BO17</f>
        <v>6990.9470636889992</v>
      </c>
      <c r="BP18" s="57"/>
      <c r="BQ18" s="93">
        <f>'Kosten absolut'!BQ18/'Versicherte absolut'!BQ17</f>
        <v>8638.6273712737129</v>
      </c>
      <c r="BR18" s="57"/>
      <c r="BS18" s="93">
        <f>'Kosten absolut'!BS18/'Versicherte absolut'!BS17</f>
        <v>10334.296928327645</v>
      </c>
      <c r="BT18" s="57"/>
      <c r="BU18" s="93">
        <f>'Kosten absolut'!BU18/'Versicherte absolut'!BU17</f>
        <v>13813.086614173228</v>
      </c>
      <c r="BV18" s="57"/>
      <c r="BW18" s="29"/>
      <c r="BX18" s="29"/>
      <c r="BY18" s="63"/>
      <c r="BZ18" s="63"/>
      <c r="CA18" s="63"/>
      <c r="CB18" s="63"/>
      <c r="CC18" s="63"/>
      <c r="CD18" s="63"/>
      <c r="CE18" s="63"/>
      <c r="CF18" s="63"/>
      <c r="CG18" s="63"/>
      <c r="CH18" s="63"/>
      <c r="CI18" s="63"/>
      <c r="CJ18" s="63"/>
      <c r="CK18" s="63"/>
      <c r="CL18" s="63"/>
      <c r="CM18" s="63"/>
      <c r="CN18" s="63"/>
      <c r="CO18" s="63"/>
    </row>
    <row r="19" spans="1:93" s="19" customFormat="1" x14ac:dyDescent="0.25">
      <c r="A19" s="19" t="s">
        <v>33</v>
      </c>
      <c r="B19" s="93">
        <f>'Kosten absolut'!B19/'Versicherte absolut'!B18</f>
        <v>2672.9517247690333</v>
      </c>
      <c r="C19" s="57"/>
      <c r="D19" s="93">
        <f>'Kosten absolut'!D19/'Versicherte absolut'!D18</f>
        <v>3219.6401263322559</v>
      </c>
      <c r="E19" s="57"/>
      <c r="F19" s="93">
        <f>'Kosten absolut'!F19/'Versicherte absolut'!F18</f>
        <v>840.31176568204444</v>
      </c>
      <c r="G19" s="57"/>
      <c r="H19" s="93">
        <f>'Kosten absolut'!H19/'Versicherte absolut'!H18</f>
        <v>826.5273189757504</v>
      </c>
      <c r="I19" s="57"/>
      <c r="J19" s="93">
        <f>'Kosten absolut'!J19/'Versicherte absolut'!J18</f>
        <v>853.51840779853774</v>
      </c>
      <c r="K19" s="57"/>
      <c r="L19" s="93">
        <f>'Kosten absolut'!L19/'Versicherte absolut'!L18</f>
        <v>1522.4120883997514</v>
      </c>
      <c r="M19" s="57"/>
      <c r="N19" s="93">
        <f>'Kosten absolut'!N19/'Versicherte absolut'!N18</f>
        <v>2430.5441002601087</v>
      </c>
      <c r="O19" s="57"/>
      <c r="P19" s="93">
        <f>'Kosten absolut'!P19/'Versicherte absolut'!P18</f>
        <v>2772.0461670603395</v>
      </c>
      <c r="Q19" s="57"/>
      <c r="R19" s="93">
        <f>'Kosten absolut'!R19/'Versicherte absolut'!R18</f>
        <v>2287.3187372708758</v>
      </c>
      <c r="S19" s="57"/>
      <c r="T19" s="93">
        <f>'Kosten absolut'!T19/'Versicherte absolut'!U18</f>
        <v>2266.7036839769198</v>
      </c>
      <c r="U19" s="57"/>
      <c r="V19" s="19" t="s">
        <v>33</v>
      </c>
      <c r="W19" s="93">
        <f>'Kosten absolut'!W19/'Versicherte absolut'!W18</f>
        <v>2692.7813270336892</v>
      </c>
      <c r="X19" s="57"/>
      <c r="Y19" s="93">
        <f>'Kosten absolut'!Y19/'Versicherte absolut'!Y18</f>
        <v>3233.1507878787879</v>
      </c>
      <c r="Z19" s="57"/>
      <c r="AA19" s="93">
        <f>'Kosten absolut'!AA19/'Versicherte absolut'!AA18</f>
        <v>3743.0654516429427</v>
      </c>
      <c r="AB19" s="57"/>
      <c r="AC19" s="93">
        <f>'Kosten absolut'!AC19/'Versicherte absolut'!AC18</f>
        <v>4495.1055891461438</v>
      </c>
      <c r="AD19" s="57"/>
      <c r="AE19" s="93">
        <f>'Kosten absolut'!AE19/'Versicherte absolut'!AE18</f>
        <v>5127.7271287128715</v>
      </c>
      <c r="AF19" s="57"/>
      <c r="AG19" s="93">
        <f>'Kosten absolut'!AG19/'Versicherte absolut'!AG18</f>
        <v>6160.5886348200138</v>
      </c>
      <c r="AH19" s="57"/>
      <c r="AI19" s="93">
        <f>'Kosten absolut'!AI19/'Versicherte absolut'!AI18</f>
        <v>8010.9080611169657</v>
      </c>
      <c r="AJ19" s="57"/>
      <c r="AK19" s="93">
        <f>'Kosten absolut'!AK19/'Versicherte absolut'!AK18</f>
        <v>10343.698538754765</v>
      </c>
      <c r="AL19" s="57"/>
      <c r="AM19" s="93">
        <f>'Kosten absolut'!AM19/'Versicherte absolut'!AN18</f>
        <v>13184.551401869159</v>
      </c>
      <c r="AN19" s="57"/>
      <c r="AO19" s="93">
        <f>'Kosten absolut'!AO19/'Versicherte absolut'!AP18</f>
        <v>19208.423165137614</v>
      </c>
      <c r="AP19" s="57"/>
      <c r="AQ19" s="19" t="s">
        <v>33</v>
      </c>
      <c r="AR19" s="93">
        <f>'Kosten absolut'!AR19/'Versicherte absolut'!AR18</f>
        <v>987.49161911554927</v>
      </c>
      <c r="AS19" s="57"/>
      <c r="AT19" s="93">
        <f>'Kosten absolut'!AT19/'Versicherte absolut'!AT18</f>
        <v>879.37491223964423</v>
      </c>
      <c r="AU19" s="57"/>
      <c r="AV19" s="93">
        <f>'Kosten absolut'!AV19/'Versicherte absolut'!AV18</f>
        <v>1112.182276815091</v>
      </c>
      <c r="AW19" s="57"/>
      <c r="AX19" s="93">
        <f>'Kosten absolut'!AX19/'Versicherte absolut'!AX18</f>
        <v>1233.427976686095</v>
      </c>
      <c r="AY19" s="57"/>
      <c r="AZ19" s="93">
        <f>'Kosten absolut'!AZ19/'Versicherte absolut'!AZ18</f>
        <v>1572.5257960156648</v>
      </c>
      <c r="BA19" s="57"/>
      <c r="BB19" s="93">
        <f>'Kosten absolut'!BB19/'Versicherte absolut'!BB18</f>
        <v>1962.6505977632087</v>
      </c>
      <c r="BC19" s="57"/>
      <c r="BD19" s="93">
        <f>'Kosten absolut'!BD19/'Versicherte absolut'!BD18</f>
        <v>2648.5684891920009</v>
      </c>
      <c r="BE19" s="57"/>
      <c r="BF19" s="93">
        <f>'Kosten absolut'!BF19/'Versicherte absolut'!BF18</f>
        <v>3553.932156368222</v>
      </c>
      <c r="BG19" s="57"/>
      <c r="BH19" s="93">
        <f>'Kosten absolut'!BH19/'Versicherte absolut'!BI18</f>
        <v>4644.4683068017366</v>
      </c>
      <c r="BI19" s="57"/>
      <c r="BJ19" s="93">
        <f>'Kosten absolut'!BK19/'Versicherte absolut'!BK18</f>
        <v>5511.6991391979846</v>
      </c>
      <c r="BK19" s="57"/>
      <c r="BL19" s="19" t="s">
        <v>33</v>
      </c>
      <c r="BM19" s="93">
        <f>'Kosten absolut'!BM19/'Versicherte absolut'!BM18</f>
        <v>6806.9115426105718</v>
      </c>
      <c r="BN19" s="57"/>
      <c r="BO19" s="93">
        <f>'Kosten absolut'!BO19/'Versicherte absolut'!BO18</f>
        <v>7949.4063173007899</v>
      </c>
      <c r="BP19" s="57"/>
      <c r="BQ19" s="93">
        <f>'Kosten absolut'!BQ19/'Versicherte absolut'!BQ18</f>
        <v>9206.584153005464</v>
      </c>
      <c r="BR19" s="57"/>
      <c r="BS19" s="93">
        <f>'Kosten absolut'!BS19/'Versicherte absolut'!BS18</f>
        <v>10975.16028708134</v>
      </c>
      <c r="BT19" s="57"/>
      <c r="BU19" s="93">
        <f>'Kosten absolut'!BU19/'Versicherte absolut'!BU18</f>
        <v>15448.338983050848</v>
      </c>
      <c r="BV19" s="57"/>
      <c r="BW19" s="29"/>
      <c r="BX19" s="29"/>
      <c r="BY19" s="63"/>
      <c r="BZ19" s="63"/>
      <c r="CA19" s="63"/>
      <c r="CB19" s="63"/>
      <c r="CC19" s="63"/>
      <c r="CD19" s="63"/>
      <c r="CE19" s="63"/>
      <c r="CF19" s="63"/>
      <c r="CG19" s="63"/>
      <c r="CH19" s="63"/>
      <c r="CI19" s="63"/>
      <c r="CJ19" s="63"/>
      <c r="CK19" s="63"/>
      <c r="CL19" s="63"/>
      <c r="CM19" s="63"/>
      <c r="CN19" s="63"/>
      <c r="CO19" s="63"/>
    </row>
    <row r="20" spans="1:93" s="19" customFormat="1" x14ac:dyDescent="0.25">
      <c r="A20" s="19" t="s">
        <v>34</v>
      </c>
      <c r="B20" s="93">
        <f>'Kosten absolut'!B20/'Versicherte absolut'!B19</f>
        <v>2776.2994716637804</v>
      </c>
      <c r="C20" s="57"/>
      <c r="D20" s="93">
        <f>'Kosten absolut'!D20/'Versicherte absolut'!D19</f>
        <v>3245.7541561387748</v>
      </c>
      <c r="E20" s="57"/>
      <c r="F20" s="93">
        <f>'Kosten absolut'!F20/'Versicherte absolut'!F19</f>
        <v>852.12651325561046</v>
      </c>
      <c r="G20" s="57"/>
      <c r="H20" s="93">
        <f>'Kosten absolut'!H20/'Versicherte absolut'!H19</f>
        <v>832.19739650914573</v>
      </c>
      <c r="I20" s="57"/>
      <c r="J20" s="93">
        <f>'Kosten absolut'!J20/'Versicherte absolut'!J19</f>
        <v>870.97703697838313</v>
      </c>
      <c r="K20" s="57"/>
      <c r="L20" s="93">
        <f>'Kosten absolut'!L20/'Versicherte absolut'!L19</f>
        <v>1447.389243728594</v>
      </c>
      <c r="M20" s="57"/>
      <c r="N20" s="93">
        <f>'Kosten absolut'!N20/'Versicherte absolut'!N19</f>
        <v>1947.3608929309632</v>
      </c>
      <c r="O20" s="57"/>
      <c r="P20" s="93">
        <f>'Kosten absolut'!P20/'Versicherte absolut'!P19</f>
        <v>2236.267169511711</v>
      </c>
      <c r="Q20" s="57"/>
      <c r="R20" s="93">
        <f>'Kosten absolut'!R20/'Versicherte absolut'!R19</f>
        <v>2142.9574512462195</v>
      </c>
      <c r="S20" s="57"/>
      <c r="T20" s="93">
        <f>'Kosten absolut'!T20/'Versicherte absolut'!U19</f>
        <v>2155.242322724735</v>
      </c>
      <c r="U20" s="57"/>
      <c r="V20" s="19" t="s">
        <v>34</v>
      </c>
      <c r="W20" s="93">
        <f>'Kosten absolut'!W20/'Versicherte absolut'!W19</f>
        <v>2419.2378128455121</v>
      </c>
      <c r="X20" s="57"/>
      <c r="Y20" s="93">
        <f>'Kosten absolut'!Y20/'Versicherte absolut'!Y19</f>
        <v>2900.3700068477515</v>
      </c>
      <c r="Z20" s="57"/>
      <c r="AA20" s="93">
        <f>'Kosten absolut'!AA20/'Versicherte absolut'!AA19</f>
        <v>3344.1628676938749</v>
      </c>
      <c r="AB20" s="57"/>
      <c r="AC20" s="93">
        <f>'Kosten absolut'!AC20/'Versicherte absolut'!AC19</f>
        <v>4204.4543542280189</v>
      </c>
      <c r="AD20" s="57"/>
      <c r="AE20" s="93">
        <f>'Kosten absolut'!AE20/'Versicherte absolut'!AE19</f>
        <v>4965.2422074603983</v>
      </c>
      <c r="AF20" s="57"/>
      <c r="AG20" s="93">
        <f>'Kosten absolut'!AG20/'Versicherte absolut'!AG19</f>
        <v>6214.6430488459473</v>
      </c>
      <c r="AH20" s="57"/>
      <c r="AI20" s="93">
        <f>'Kosten absolut'!AI20/'Versicherte absolut'!AI19</f>
        <v>7511.3177759740256</v>
      </c>
      <c r="AJ20" s="57"/>
      <c r="AK20" s="93">
        <f>'Kosten absolut'!AK20/'Versicherte absolut'!AK19</f>
        <v>8840.6107537947009</v>
      </c>
      <c r="AL20" s="57"/>
      <c r="AM20" s="93">
        <f>'Kosten absolut'!AM20/'Versicherte absolut'!AN19</f>
        <v>11675.308264101443</v>
      </c>
      <c r="AN20" s="57"/>
      <c r="AO20" s="93">
        <f>'Kosten absolut'!AO20/'Versicherte absolut'!AP19</f>
        <v>14896.759504862954</v>
      </c>
      <c r="AP20" s="57"/>
      <c r="AQ20" s="19" t="s">
        <v>34</v>
      </c>
      <c r="AR20" s="93">
        <f>'Kosten absolut'!AR20/'Versicherte absolut'!AR19</f>
        <v>784.77496301775147</v>
      </c>
      <c r="AS20" s="57"/>
      <c r="AT20" s="93">
        <f>'Kosten absolut'!AT20/'Versicherte absolut'!AT19</f>
        <v>991.78706561116326</v>
      </c>
      <c r="AU20" s="57"/>
      <c r="AV20" s="93">
        <f>'Kosten absolut'!AV20/'Versicherte absolut'!AV19</f>
        <v>1070.2890625</v>
      </c>
      <c r="AW20" s="57"/>
      <c r="AX20" s="93">
        <f>'Kosten absolut'!AX20/'Versicherte absolut'!AX19</f>
        <v>1247.4863399596045</v>
      </c>
      <c r="AY20" s="57"/>
      <c r="AZ20" s="93">
        <f>'Kosten absolut'!AZ20/'Versicherte absolut'!AZ19</f>
        <v>1625.0443066824687</v>
      </c>
      <c r="BA20" s="57"/>
      <c r="BB20" s="93">
        <f>'Kosten absolut'!BB20/'Versicherte absolut'!BB19</f>
        <v>1955.1311331775701</v>
      </c>
      <c r="BC20" s="57"/>
      <c r="BD20" s="93">
        <f>'Kosten absolut'!BD20/'Versicherte absolut'!BD19</f>
        <v>2464.8319050758073</v>
      </c>
      <c r="BE20" s="57"/>
      <c r="BF20" s="93">
        <f>'Kosten absolut'!BF20/'Versicherte absolut'!BF19</f>
        <v>3255.3337746750121</v>
      </c>
      <c r="BG20" s="57"/>
      <c r="BH20" s="93">
        <f>'Kosten absolut'!BH20/'Versicherte absolut'!BI19</f>
        <v>4438.0006911805367</v>
      </c>
      <c r="BI20" s="57"/>
      <c r="BJ20" s="93">
        <f>'Kosten absolut'!BK20/'Versicherte absolut'!BK19</f>
        <v>5359.2559804106231</v>
      </c>
      <c r="BK20" s="57"/>
      <c r="BL20" s="19" t="s">
        <v>34</v>
      </c>
      <c r="BM20" s="93">
        <f>'Kosten absolut'!BM20/'Versicherte absolut'!BM19</f>
        <v>6777.1710411198601</v>
      </c>
      <c r="BN20" s="57"/>
      <c r="BO20" s="93">
        <f>'Kosten absolut'!BO20/'Versicherte absolut'!BO19</f>
        <v>7876.760932105869</v>
      </c>
      <c r="BP20" s="57"/>
      <c r="BQ20" s="93">
        <f>'Kosten absolut'!BQ20/'Versicherte absolut'!BQ19</f>
        <v>8723.7688888888897</v>
      </c>
      <c r="BR20" s="57"/>
      <c r="BS20" s="93">
        <f>'Kosten absolut'!BS20/'Versicherte absolut'!BS19</f>
        <v>10859.113004484305</v>
      </c>
      <c r="BT20" s="57"/>
      <c r="BU20" s="93">
        <f>'Kosten absolut'!BU20/'Versicherte absolut'!BU19</f>
        <v>13260.636815920398</v>
      </c>
      <c r="BV20" s="57"/>
      <c r="BW20" s="29"/>
      <c r="BX20" s="29"/>
      <c r="BY20" s="63"/>
      <c r="BZ20" s="63"/>
      <c r="CA20" s="63"/>
      <c r="CB20" s="63"/>
      <c r="CC20" s="63"/>
      <c r="CD20" s="63"/>
      <c r="CE20" s="63"/>
      <c r="CF20" s="63"/>
      <c r="CG20" s="63"/>
      <c r="CH20" s="63"/>
      <c r="CI20" s="63"/>
      <c r="CJ20" s="63"/>
      <c r="CK20" s="63"/>
      <c r="CL20" s="63"/>
      <c r="CM20" s="63"/>
      <c r="CN20" s="63"/>
      <c r="CO20" s="63"/>
    </row>
    <row r="21" spans="1:93" s="19" customFormat="1" x14ac:dyDescent="0.25">
      <c r="A21" s="19" t="s">
        <v>35</v>
      </c>
      <c r="B21" s="93">
        <f>'Kosten absolut'!B21/'Versicherte absolut'!B20</f>
        <v>3993.7926684376298</v>
      </c>
      <c r="C21" s="57"/>
      <c r="D21" s="93">
        <f>'Kosten absolut'!D21/'Versicherte absolut'!D20</f>
        <v>4507.8875888034481</v>
      </c>
      <c r="E21" s="57"/>
      <c r="F21" s="93">
        <f>'Kosten absolut'!F21/'Versicherte absolut'!F20</f>
        <v>1243.5912180194284</v>
      </c>
      <c r="G21" s="57"/>
      <c r="H21" s="93">
        <f>'Kosten absolut'!H21/'Versicherte absolut'!H20</f>
        <v>1205.2974479319448</v>
      </c>
      <c r="I21" s="57"/>
      <c r="J21" s="93">
        <f>'Kosten absolut'!J21/'Versicherte absolut'!J20</f>
        <v>1279.7738144614959</v>
      </c>
      <c r="K21" s="57"/>
      <c r="L21" s="93">
        <f>'Kosten absolut'!L21/'Versicherte absolut'!L20</f>
        <v>1927.7375201288244</v>
      </c>
      <c r="M21" s="57"/>
      <c r="N21" s="93">
        <f>'Kosten absolut'!N21/'Versicherte absolut'!N20</f>
        <v>2309.4352494218697</v>
      </c>
      <c r="O21" s="57"/>
      <c r="P21" s="93">
        <f>'Kosten absolut'!P21/'Versicherte absolut'!P20</f>
        <v>2701.447431207253</v>
      </c>
      <c r="Q21" s="57"/>
      <c r="R21" s="93">
        <f>'Kosten absolut'!R21/'Versicherte absolut'!R20</f>
        <v>2923.4346101022434</v>
      </c>
      <c r="S21" s="57"/>
      <c r="T21" s="93">
        <f>'Kosten absolut'!T21/'Versicherte absolut'!U20</f>
        <v>2950.3900483759503</v>
      </c>
      <c r="U21" s="57"/>
      <c r="V21" s="19" t="s">
        <v>35</v>
      </c>
      <c r="W21" s="93">
        <f>'Kosten absolut'!W21/'Versicherte absolut'!W20</f>
        <v>3436.5914356943836</v>
      </c>
      <c r="X21" s="57"/>
      <c r="Y21" s="93">
        <f>'Kosten absolut'!Y21/'Versicherte absolut'!Y20</f>
        <v>3910.6746411483255</v>
      </c>
      <c r="Z21" s="57"/>
      <c r="AA21" s="93">
        <f>'Kosten absolut'!AA21/'Versicherte absolut'!AA20</f>
        <v>4369.1295407813568</v>
      </c>
      <c r="AB21" s="57"/>
      <c r="AC21" s="93">
        <f>'Kosten absolut'!AC21/'Versicherte absolut'!AC20</f>
        <v>5235.6339138405137</v>
      </c>
      <c r="AD21" s="57"/>
      <c r="AE21" s="93">
        <f>'Kosten absolut'!AE21/'Versicherte absolut'!AE20</f>
        <v>6277.4670840064618</v>
      </c>
      <c r="AF21" s="57"/>
      <c r="AG21" s="93">
        <f>'Kosten absolut'!AG21/'Versicherte absolut'!AG20</f>
        <v>7360.4141331142155</v>
      </c>
      <c r="AH21" s="57"/>
      <c r="AI21" s="93">
        <f>'Kosten absolut'!AI21/'Versicherte absolut'!AI20</f>
        <v>9069.4214387609536</v>
      </c>
      <c r="AJ21" s="57"/>
      <c r="AK21" s="93">
        <f>'Kosten absolut'!AK21/'Versicherte absolut'!AK20</f>
        <v>11703.071637426901</v>
      </c>
      <c r="AL21" s="57"/>
      <c r="AM21" s="93">
        <f>'Kosten absolut'!AM21/'Versicherte absolut'!AN20</f>
        <v>14663.626947040499</v>
      </c>
      <c r="AN21" s="57"/>
      <c r="AO21" s="93">
        <f>'Kosten absolut'!AO21/'Versicherte absolut'!AP20</f>
        <v>19382.751381215468</v>
      </c>
      <c r="AP21" s="57"/>
      <c r="AQ21" s="19" t="s">
        <v>35</v>
      </c>
      <c r="AR21" s="93">
        <f>'Kosten absolut'!AR21/'Versicherte absolut'!AR20</f>
        <v>1015.1304278416347</v>
      </c>
      <c r="AS21" s="57"/>
      <c r="AT21" s="93">
        <f>'Kosten absolut'!AT21/'Versicherte absolut'!AT20</f>
        <v>1180.1057510729613</v>
      </c>
      <c r="AU21" s="57"/>
      <c r="AV21" s="93">
        <f>'Kosten absolut'!AV21/'Versicherte absolut'!AV20</f>
        <v>1419.3240196856643</v>
      </c>
      <c r="AW21" s="57"/>
      <c r="AX21" s="93">
        <f>'Kosten absolut'!AX21/'Versicherte absolut'!AX20</f>
        <v>1889.3386329866271</v>
      </c>
      <c r="AY21" s="57"/>
      <c r="AZ21" s="93">
        <f>'Kosten absolut'!AZ21/'Versicherte absolut'!AZ20</f>
        <v>2190.8330662393164</v>
      </c>
      <c r="BA21" s="57"/>
      <c r="BB21" s="93">
        <f>'Kosten absolut'!BB21/'Versicherte absolut'!BB20</f>
        <v>2646.8566837107378</v>
      </c>
      <c r="BC21" s="57"/>
      <c r="BD21" s="93">
        <f>'Kosten absolut'!BD21/'Versicherte absolut'!BD20</f>
        <v>3308.6467588022374</v>
      </c>
      <c r="BE21" s="57"/>
      <c r="BF21" s="93">
        <f>'Kosten absolut'!BF21/'Versicherte absolut'!BF20</f>
        <v>4069.7736794986572</v>
      </c>
      <c r="BG21" s="57"/>
      <c r="BH21" s="93">
        <f>'Kosten absolut'!BH21/'Versicherte absolut'!BI20</f>
        <v>5098.7104998996183</v>
      </c>
      <c r="BI21" s="57"/>
      <c r="BJ21" s="93">
        <f>'Kosten absolut'!BK21/'Versicherte absolut'!BK20</f>
        <v>6541.8299389002041</v>
      </c>
      <c r="BK21" s="57"/>
      <c r="BL21" s="19" t="s">
        <v>35</v>
      </c>
      <c r="BM21" s="93">
        <f>'Kosten absolut'!BM21/'Versicherte absolut'!BM20</f>
        <v>7701.6031518624641</v>
      </c>
      <c r="BN21" s="57"/>
      <c r="BO21" s="93">
        <f>'Kosten absolut'!BO21/'Versicherte absolut'!BO20</f>
        <v>9285.0185970636212</v>
      </c>
      <c r="BP21" s="57"/>
      <c r="BQ21" s="93">
        <f>'Kosten absolut'!BQ21/'Versicherte absolut'!BQ20</f>
        <v>10448.197901764426</v>
      </c>
      <c r="BR21" s="57"/>
      <c r="BS21" s="93">
        <f>'Kosten absolut'!BS21/'Versicherte absolut'!BS20</f>
        <v>14022.791863765373</v>
      </c>
      <c r="BT21" s="57"/>
      <c r="BU21" s="93">
        <f>'Kosten absolut'!BU21/'Versicherte absolut'!BU20</f>
        <v>17623.172727272726</v>
      </c>
      <c r="BV21" s="57"/>
      <c r="BW21" s="29"/>
      <c r="BX21" s="29"/>
      <c r="BY21" s="63"/>
      <c r="BZ21" s="63"/>
      <c r="CA21" s="63"/>
      <c r="CB21" s="63"/>
      <c r="CC21" s="63"/>
      <c r="CD21" s="63"/>
      <c r="CE21" s="63"/>
      <c r="CF21" s="63"/>
      <c r="CG21" s="63"/>
      <c r="CH21" s="63"/>
      <c r="CI21" s="63"/>
      <c r="CJ21" s="63"/>
      <c r="CK21" s="63"/>
      <c r="CL21" s="63"/>
      <c r="CM21" s="63"/>
      <c r="CN21" s="63"/>
      <c r="CO21" s="63"/>
    </row>
    <row r="22" spans="1:93" s="19" customFormat="1" x14ac:dyDescent="0.25">
      <c r="A22" s="19" t="s">
        <v>36</v>
      </c>
      <c r="B22" s="93">
        <f>'Kosten absolut'!B22/'Versicherte absolut'!B21</f>
        <v>3016.8661899974209</v>
      </c>
      <c r="C22" s="57"/>
      <c r="D22" s="93">
        <f>'Kosten absolut'!D22/'Versicherte absolut'!D21</f>
        <v>3473.2123214695753</v>
      </c>
      <c r="E22" s="57"/>
      <c r="F22" s="93">
        <f>'Kosten absolut'!F22/'Versicherte absolut'!F21</f>
        <v>1021.5168667924983</v>
      </c>
      <c r="G22" s="57"/>
      <c r="H22" s="93">
        <f>'Kosten absolut'!H22/'Versicherte absolut'!H21</f>
        <v>1023.6517835178352</v>
      </c>
      <c r="I22" s="57"/>
      <c r="J22" s="93">
        <f>'Kosten absolut'!J22/'Versicherte absolut'!J21</f>
        <v>1019.5079296367715</v>
      </c>
      <c r="K22" s="57"/>
      <c r="L22" s="93">
        <f>'Kosten absolut'!L22/'Versicherte absolut'!L21</f>
        <v>1640.5274302213668</v>
      </c>
      <c r="M22" s="57"/>
      <c r="N22" s="93">
        <f>'Kosten absolut'!N22/'Versicherte absolut'!N21</f>
        <v>2158.1347831923749</v>
      </c>
      <c r="O22" s="57"/>
      <c r="P22" s="93">
        <f>'Kosten absolut'!P22/'Versicherte absolut'!P21</f>
        <v>2520.7460259232084</v>
      </c>
      <c r="Q22" s="57"/>
      <c r="R22" s="93">
        <f>'Kosten absolut'!R22/'Versicherte absolut'!R21</f>
        <v>2394.0146806482362</v>
      </c>
      <c r="S22" s="57"/>
      <c r="T22" s="93">
        <f>'Kosten absolut'!T22/'Versicherte absolut'!U21</f>
        <v>2482.0980460572227</v>
      </c>
      <c r="U22" s="57"/>
      <c r="V22" s="19" t="s">
        <v>36</v>
      </c>
      <c r="W22" s="93">
        <f>'Kosten absolut'!W22/'Versicherte absolut'!W21</f>
        <v>2619.6612949640289</v>
      </c>
      <c r="X22" s="57"/>
      <c r="Y22" s="93">
        <f>'Kosten absolut'!Y22/'Versicherte absolut'!Y21</f>
        <v>3286.3642795883361</v>
      </c>
      <c r="Z22" s="57"/>
      <c r="AA22" s="93">
        <f>'Kosten absolut'!AA22/'Versicherte absolut'!AA21</f>
        <v>3660.544964028777</v>
      </c>
      <c r="AB22" s="57"/>
      <c r="AC22" s="93">
        <f>'Kosten absolut'!AC22/'Versicherte absolut'!AC21</f>
        <v>4296.5224452966386</v>
      </c>
      <c r="AD22" s="57"/>
      <c r="AE22" s="93">
        <f>'Kosten absolut'!AE22/'Versicherte absolut'!AE21</f>
        <v>5142.9554523093739</v>
      </c>
      <c r="AF22" s="57"/>
      <c r="AG22" s="93">
        <f>'Kosten absolut'!AG22/'Versicherte absolut'!AG21</f>
        <v>6436.1207529843896</v>
      </c>
      <c r="AH22" s="57"/>
      <c r="AI22" s="93">
        <f>'Kosten absolut'!AI22/'Versicherte absolut'!AI21</f>
        <v>7823.2562627574689</v>
      </c>
      <c r="AJ22" s="57"/>
      <c r="AK22" s="93">
        <f>'Kosten absolut'!AK22/'Versicherte absolut'!AK21</f>
        <v>9990.4361596009967</v>
      </c>
      <c r="AL22" s="57"/>
      <c r="AM22" s="93">
        <f>'Kosten absolut'!AM22/'Versicherte absolut'!AN21</f>
        <v>12673.616580310882</v>
      </c>
      <c r="AN22" s="57"/>
      <c r="AO22" s="93">
        <f>'Kosten absolut'!AO22/'Versicherte absolut'!AP21</f>
        <v>16621.969171483623</v>
      </c>
      <c r="AP22" s="57"/>
      <c r="AQ22" s="19" t="s">
        <v>36</v>
      </c>
      <c r="AR22" s="93">
        <f>'Kosten absolut'!AR22/'Versicherte absolut'!AR21</f>
        <v>961.28335066654063</v>
      </c>
      <c r="AS22" s="57"/>
      <c r="AT22" s="93">
        <f>'Kosten absolut'!AT22/'Versicherte absolut'!AT21</f>
        <v>1048.8360699865411</v>
      </c>
      <c r="AU22" s="57"/>
      <c r="AV22" s="93">
        <f>'Kosten absolut'!AV22/'Versicherte absolut'!AV21</f>
        <v>1210.3936439604963</v>
      </c>
      <c r="AW22" s="57"/>
      <c r="AX22" s="93">
        <f>'Kosten absolut'!AX22/'Versicherte absolut'!AX21</f>
        <v>1409.4754404961118</v>
      </c>
      <c r="AY22" s="57"/>
      <c r="AZ22" s="93">
        <f>'Kosten absolut'!AZ22/'Versicherte absolut'!AZ21</f>
        <v>1621.3328677433435</v>
      </c>
      <c r="BA22" s="57"/>
      <c r="BB22" s="93">
        <f>'Kosten absolut'!BB22/'Versicherte absolut'!BB21</f>
        <v>1991.7728647014362</v>
      </c>
      <c r="BC22" s="57"/>
      <c r="BD22" s="93">
        <f>'Kosten absolut'!BD22/'Versicherte absolut'!BD21</f>
        <v>2429.0819215097576</v>
      </c>
      <c r="BE22" s="57"/>
      <c r="BF22" s="93">
        <f>'Kosten absolut'!BF22/'Versicherte absolut'!BF21</f>
        <v>3058.0376140663252</v>
      </c>
      <c r="BG22" s="57"/>
      <c r="BH22" s="93">
        <f>'Kosten absolut'!BH22/'Versicherte absolut'!BI21</f>
        <v>4035.4138623214076</v>
      </c>
      <c r="BI22" s="57"/>
      <c r="BJ22" s="93">
        <f>'Kosten absolut'!BK22/'Versicherte absolut'!BK21</f>
        <v>5209.203616471661</v>
      </c>
      <c r="BK22" s="57"/>
      <c r="BL22" s="19" t="s">
        <v>36</v>
      </c>
      <c r="BM22" s="93">
        <f>'Kosten absolut'!BM22/'Versicherte absolut'!BM21</f>
        <v>6354.302447869447</v>
      </c>
      <c r="BN22" s="57"/>
      <c r="BO22" s="93">
        <f>'Kosten absolut'!BO22/'Versicherte absolut'!BO21</f>
        <v>8155.8164739884396</v>
      </c>
      <c r="BP22" s="57"/>
      <c r="BQ22" s="93">
        <f>'Kosten absolut'!BQ22/'Versicherte absolut'!BQ21</f>
        <v>9425.6625530273814</v>
      </c>
      <c r="BR22" s="57"/>
      <c r="BS22" s="93">
        <f>'Kosten absolut'!BS22/'Versicherte absolut'!BS21</f>
        <v>11582.844752818733</v>
      </c>
      <c r="BT22" s="57"/>
      <c r="BU22" s="93">
        <f>'Kosten absolut'!BU22/'Versicherte absolut'!BU21</f>
        <v>13096.54066985646</v>
      </c>
      <c r="BV22" s="57"/>
      <c r="BW22" s="29"/>
      <c r="BX22" s="29"/>
      <c r="BY22" s="63"/>
      <c r="BZ22" s="63"/>
      <c r="CA22" s="63"/>
      <c r="CB22" s="63"/>
      <c r="CC22" s="63"/>
      <c r="CD22" s="63"/>
      <c r="CE22" s="63"/>
      <c r="CF22" s="63"/>
      <c r="CG22" s="63"/>
      <c r="CH22" s="63"/>
      <c r="CI22" s="63"/>
      <c r="CJ22" s="63"/>
      <c r="CK22" s="63"/>
      <c r="CL22" s="63"/>
      <c r="CM22" s="63"/>
      <c r="CN22" s="63"/>
      <c r="CO22" s="63"/>
    </row>
    <row r="23" spans="1:93" s="19" customFormat="1" x14ac:dyDescent="0.25">
      <c r="A23" s="19" t="s">
        <v>37</v>
      </c>
      <c r="B23" s="93">
        <f>'Kosten absolut'!B23/'Versicherte absolut'!B22</f>
        <v>2700.5023973509933</v>
      </c>
      <c r="C23" s="57"/>
      <c r="D23" s="93">
        <f>'Kosten absolut'!D23/'Versicherte absolut'!D22</f>
        <v>3145.5516448762673</v>
      </c>
      <c r="E23" s="57"/>
      <c r="F23" s="93">
        <f>'Kosten absolut'!F23/'Versicherte absolut'!F22</f>
        <v>772.2490464754909</v>
      </c>
      <c r="G23" s="57"/>
      <c r="H23" s="93">
        <f>'Kosten absolut'!H23/'Versicherte absolut'!H22</f>
        <v>763.44799883143446</v>
      </c>
      <c r="I23" s="57"/>
      <c r="J23" s="93">
        <f>'Kosten absolut'!J23/'Versicherte absolut'!J22</f>
        <v>780.59595130625087</v>
      </c>
      <c r="K23" s="57"/>
      <c r="L23" s="93">
        <f>'Kosten absolut'!L23/'Versicherte absolut'!L22</f>
        <v>1494.9485679088389</v>
      </c>
      <c r="M23" s="57"/>
      <c r="N23" s="93">
        <f>'Kosten absolut'!N23/'Versicherte absolut'!N22</f>
        <v>1977.6659162539397</v>
      </c>
      <c r="O23" s="57"/>
      <c r="P23" s="93">
        <f>'Kosten absolut'!P23/'Versicherte absolut'!P22</f>
        <v>2136.7682985942802</v>
      </c>
      <c r="Q23" s="57"/>
      <c r="R23" s="93">
        <f>'Kosten absolut'!R23/'Versicherte absolut'!R22</f>
        <v>2246.4567107750472</v>
      </c>
      <c r="S23" s="57"/>
      <c r="T23" s="93">
        <f>'Kosten absolut'!T23/'Versicherte absolut'!U22</f>
        <v>2182.0895853118077</v>
      </c>
      <c r="U23" s="57"/>
      <c r="V23" s="19" t="s">
        <v>37</v>
      </c>
      <c r="W23" s="93">
        <f>'Kosten absolut'!W23/'Versicherte absolut'!W22</f>
        <v>2372.5606162089753</v>
      </c>
      <c r="X23" s="57"/>
      <c r="Y23" s="93">
        <f>'Kosten absolut'!Y23/'Versicherte absolut'!Y22</f>
        <v>3046.0094768764216</v>
      </c>
      <c r="Z23" s="57"/>
      <c r="AA23" s="93">
        <f>'Kosten absolut'!AA23/'Versicherte absolut'!AA22</f>
        <v>3552.1588000000002</v>
      </c>
      <c r="AB23" s="57"/>
      <c r="AC23" s="93">
        <f>'Kosten absolut'!AC23/'Versicherte absolut'!AC22</f>
        <v>3996.2816838334079</v>
      </c>
      <c r="AD23" s="57"/>
      <c r="AE23" s="93">
        <f>'Kosten absolut'!AE23/'Versicherte absolut'!AE22</f>
        <v>4578.1267395626246</v>
      </c>
      <c r="AF23" s="57"/>
      <c r="AG23" s="93">
        <f>'Kosten absolut'!AG23/'Versicherte absolut'!AG22</f>
        <v>5849.4251428571424</v>
      </c>
      <c r="AH23" s="57"/>
      <c r="AI23" s="93">
        <f>'Kosten absolut'!AI23/'Versicherte absolut'!AI22</f>
        <v>6903.1394640682092</v>
      </c>
      <c r="AJ23" s="57"/>
      <c r="AK23" s="93">
        <f>'Kosten absolut'!AK23/'Versicherte absolut'!AK22</f>
        <v>8738.7642335766432</v>
      </c>
      <c r="AL23" s="57"/>
      <c r="AM23" s="93">
        <f>'Kosten absolut'!AM23/'Versicherte absolut'!AN22</f>
        <v>10533.103626943006</v>
      </c>
      <c r="AN23" s="57"/>
      <c r="AO23" s="93">
        <f>'Kosten absolut'!AO23/'Versicherte absolut'!AP22</f>
        <v>15969.623152709361</v>
      </c>
      <c r="AP23" s="57"/>
      <c r="AQ23" s="19" t="s">
        <v>37</v>
      </c>
      <c r="AR23" s="93">
        <f>'Kosten absolut'!AR23/'Versicherte absolut'!AR22</f>
        <v>662.99186746987948</v>
      </c>
      <c r="AS23" s="57"/>
      <c r="AT23" s="93">
        <f>'Kosten absolut'!AT23/'Versicherte absolut'!AT22</f>
        <v>988.97191011235952</v>
      </c>
      <c r="AU23" s="57"/>
      <c r="AV23" s="93">
        <f>'Kosten absolut'!AV23/'Versicherte absolut'!AV22</f>
        <v>1282.7250453720508</v>
      </c>
      <c r="AW23" s="57"/>
      <c r="AX23" s="93">
        <f>'Kosten absolut'!AX23/'Versicherte absolut'!AX22</f>
        <v>1383.6021464162513</v>
      </c>
      <c r="AY23" s="57"/>
      <c r="AZ23" s="93">
        <f>'Kosten absolut'!AZ23/'Versicherte absolut'!AZ22</f>
        <v>1184.0078789788843</v>
      </c>
      <c r="BA23" s="57"/>
      <c r="BB23" s="93">
        <f>'Kosten absolut'!BB23/'Versicherte absolut'!BB22</f>
        <v>1860.8777001270648</v>
      </c>
      <c r="BC23" s="57"/>
      <c r="BD23" s="93">
        <f>'Kosten absolut'!BD23/'Versicherte absolut'!BD22</f>
        <v>2437.2243262927896</v>
      </c>
      <c r="BE23" s="57"/>
      <c r="BF23" s="93">
        <f>'Kosten absolut'!BF23/'Versicherte absolut'!BF22</f>
        <v>2760.1156022635409</v>
      </c>
      <c r="BG23" s="57"/>
      <c r="BH23" s="93">
        <f>'Kosten absolut'!BH23/'Versicherte absolut'!BI22</f>
        <v>3655.1566265060242</v>
      </c>
      <c r="BI23" s="57"/>
      <c r="BJ23" s="93">
        <f>'Kosten absolut'!BK23/'Versicherte absolut'!BK22</f>
        <v>4446.8552325581395</v>
      </c>
      <c r="BK23" s="57"/>
      <c r="BL23" s="19" t="s">
        <v>37</v>
      </c>
      <c r="BM23" s="93">
        <f>'Kosten absolut'!BM23/'Versicherte absolut'!BM22</f>
        <v>6002.8280922431868</v>
      </c>
      <c r="BN23" s="57"/>
      <c r="BO23" s="93">
        <f>'Kosten absolut'!BO23/'Versicherte absolut'!BO22</f>
        <v>6383.4359447004608</v>
      </c>
      <c r="BP23" s="57"/>
      <c r="BQ23" s="93">
        <f>'Kosten absolut'!BQ23/'Versicherte absolut'!BQ22</f>
        <v>7760.4140526976162</v>
      </c>
      <c r="BR23" s="57"/>
      <c r="BS23" s="93">
        <f>'Kosten absolut'!BS23/'Versicherte absolut'!BS22</f>
        <v>8434.1822916666661</v>
      </c>
      <c r="BT23" s="57"/>
      <c r="BU23" s="93">
        <f>'Kosten absolut'!BU23/'Versicherte absolut'!BU22</f>
        <v>11825.420289855072</v>
      </c>
      <c r="BV23" s="57"/>
      <c r="BW23" s="29"/>
      <c r="BX23" s="29"/>
      <c r="BY23" s="63"/>
      <c r="BZ23" s="63"/>
      <c r="CA23" s="63"/>
      <c r="CB23" s="63"/>
      <c r="CC23" s="63"/>
      <c r="CD23" s="63"/>
      <c r="CE23" s="63"/>
      <c r="CF23" s="63"/>
      <c r="CG23" s="63"/>
      <c r="CH23" s="63"/>
      <c r="CI23" s="63"/>
      <c r="CJ23" s="63"/>
      <c r="CK23" s="63"/>
      <c r="CL23" s="63"/>
      <c r="CM23" s="63"/>
      <c r="CN23" s="63"/>
      <c r="CO23" s="63"/>
    </row>
    <row r="24" spans="1:93" s="19" customFormat="1" x14ac:dyDescent="0.25">
      <c r="A24" s="19" t="s">
        <v>38</v>
      </c>
      <c r="B24" s="93">
        <f>'Kosten absolut'!B24/'Versicherte absolut'!B23</f>
        <v>2191.3407181915554</v>
      </c>
      <c r="C24" s="57"/>
      <c r="D24" s="93">
        <f>'Kosten absolut'!D24/'Versicherte absolut'!D23</f>
        <v>2599.4065001906215</v>
      </c>
      <c r="E24" s="57"/>
      <c r="F24" s="93">
        <f>'Kosten absolut'!F24/'Versicherte absolut'!F23</f>
        <v>668.9205262690017</v>
      </c>
      <c r="G24" s="57"/>
      <c r="H24" s="93">
        <f>'Kosten absolut'!H24/'Versicherte absolut'!H23</f>
        <v>681.1951357466063</v>
      </c>
      <c r="I24" s="57"/>
      <c r="J24" s="93">
        <f>'Kosten absolut'!J24/'Versicherte absolut'!J23</f>
        <v>657.96938603868796</v>
      </c>
      <c r="K24" s="57"/>
      <c r="L24" s="93">
        <f>'Kosten absolut'!L24/'Versicherte absolut'!L23</f>
        <v>1087.0654735923179</v>
      </c>
      <c r="M24" s="57"/>
      <c r="N24" s="93">
        <f>'Kosten absolut'!N24/'Versicherte absolut'!N23</f>
        <v>1677.5180375180375</v>
      </c>
      <c r="O24" s="57"/>
      <c r="P24" s="93">
        <f>'Kosten absolut'!P24/'Versicherte absolut'!P23</f>
        <v>2077.8258022265882</v>
      </c>
      <c r="Q24" s="57"/>
      <c r="R24" s="93">
        <f>'Kosten absolut'!R24/'Versicherte absolut'!R23</f>
        <v>1692.3206266318539</v>
      </c>
      <c r="S24" s="57"/>
      <c r="T24" s="93">
        <f>'Kosten absolut'!T24/'Versicherte absolut'!U23</f>
        <v>1767.4681133746678</v>
      </c>
      <c r="U24" s="57"/>
      <c r="V24" s="19" t="s">
        <v>38</v>
      </c>
      <c r="W24" s="93">
        <f>'Kosten absolut'!W24/'Versicherte absolut'!W23</f>
        <v>2271.7520190023752</v>
      </c>
      <c r="X24" s="57"/>
      <c r="Y24" s="93">
        <f>'Kosten absolut'!Y24/'Versicherte absolut'!Y23</f>
        <v>2448.9475392103841</v>
      </c>
      <c r="Z24" s="57"/>
      <c r="AA24" s="93">
        <f>'Kosten absolut'!AA24/'Versicherte absolut'!AA23</f>
        <v>2632.7254901960782</v>
      </c>
      <c r="AB24" s="57"/>
      <c r="AC24" s="93">
        <f>'Kosten absolut'!AC24/'Versicherte absolut'!AC23</f>
        <v>3269.0635359116022</v>
      </c>
      <c r="AD24" s="57"/>
      <c r="AE24" s="93">
        <f>'Kosten absolut'!AE24/'Versicherte absolut'!AE23</f>
        <v>4024.5499593826157</v>
      </c>
      <c r="AF24" s="57"/>
      <c r="AG24" s="93">
        <f>'Kosten absolut'!AG24/'Versicherte absolut'!AG23</f>
        <v>4461.0529801324501</v>
      </c>
      <c r="AH24" s="57"/>
      <c r="AI24" s="93">
        <f>'Kosten absolut'!AI24/'Versicherte absolut'!AI23</f>
        <v>5553.7250247279917</v>
      </c>
      <c r="AJ24" s="57"/>
      <c r="AK24" s="93">
        <f>'Kosten absolut'!AK24/'Versicherte absolut'!AK23</f>
        <v>6767.2021028037379</v>
      </c>
      <c r="AL24" s="57"/>
      <c r="AM24" s="93">
        <f>'Kosten absolut'!AM24/'Versicherte absolut'!AN23</f>
        <v>9427.9353049907586</v>
      </c>
      <c r="AN24" s="57"/>
      <c r="AO24" s="93">
        <f>'Kosten absolut'!AO24/'Versicherte absolut'!AP23</f>
        <v>12143.615131578947</v>
      </c>
      <c r="AP24" s="57"/>
      <c r="AQ24" s="19" t="s">
        <v>38</v>
      </c>
      <c r="AR24" s="93">
        <f>'Kosten absolut'!AR24/'Versicherte absolut'!AR23</f>
        <v>617.49917012448134</v>
      </c>
      <c r="AS24" s="57"/>
      <c r="AT24" s="93">
        <f>'Kosten absolut'!AT24/'Versicherte absolut'!AT23</f>
        <v>669.31523871811646</v>
      </c>
      <c r="AU24" s="57"/>
      <c r="AV24" s="93">
        <f>'Kosten absolut'!AV24/'Versicherte absolut'!AV23</f>
        <v>892.55906040268451</v>
      </c>
      <c r="AW24" s="57"/>
      <c r="AX24" s="93">
        <f>'Kosten absolut'!AX24/'Versicherte absolut'!AX23</f>
        <v>969.92804232804235</v>
      </c>
      <c r="AY24" s="57"/>
      <c r="AZ24" s="93">
        <f>'Kosten absolut'!AZ24/'Versicherte absolut'!AZ23</f>
        <v>1311.9269588313414</v>
      </c>
      <c r="BA24" s="57"/>
      <c r="BB24" s="93">
        <f>'Kosten absolut'!BB24/'Versicherte absolut'!BB23</f>
        <v>1859.8</v>
      </c>
      <c r="BC24" s="57"/>
      <c r="BD24" s="93">
        <f>'Kosten absolut'!BD24/'Versicherte absolut'!BD23</f>
        <v>1725.9353031074886</v>
      </c>
      <c r="BE24" s="57"/>
      <c r="BF24" s="93">
        <f>'Kosten absolut'!BF24/'Versicherte absolut'!BF23</f>
        <v>2577.7666473653735</v>
      </c>
      <c r="BG24" s="57"/>
      <c r="BH24" s="93">
        <f>'Kosten absolut'!BH24/'Versicherte absolut'!BI23</f>
        <v>3174.8204456094363</v>
      </c>
      <c r="BI24" s="57"/>
      <c r="BJ24" s="93">
        <f>'Kosten absolut'!BK24/'Versicherte absolut'!BK23</f>
        <v>4152.1134020618556</v>
      </c>
      <c r="BK24" s="57"/>
      <c r="BL24" s="19" t="s">
        <v>38</v>
      </c>
      <c r="BM24" s="93">
        <f>'Kosten absolut'!BM24/'Versicherte absolut'!BM23</f>
        <v>5734.6775599128541</v>
      </c>
      <c r="BN24" s="57"/>
      <c r="BO24" s="93">
        <f>'Kosten absolut'!BO24/'Versicherte absolut'!BO23</f>
        <v>5870.9</v>
      </c>
      <c r="BP24" s="57"/>
      <c r="BQ24" s="93">
        <f>'Kosten absolut'!BQ24/'Versicherte absolut'!BQ23</f>
        <v>6364.845849802372</v>
      </c>
      <c r="BR24" s="57"/>
      <c r="BS24" s="93">
        <f>'Kosten absolut'!BS24/'Versicherte absolut'!BS23</f>
        <v>7620.7606177606176</v>
      </c>
      <c r="BT24" s="57"/>
      <c r="BU24" s="93">
        <f>'Kosten absolut'!BU24/'Versicherte absolut'!BU23</f>
        <v>10836.280373831776</v>
      </c>
      <c r="BV24" s="57"/>
      <c r="BW24" s="29"/>
      <c r="BX24" s="29"/>
      <c r="BY24" s="63"/>
      <c r="BZ24" s="63"/>
      <c r="CA24" s="63"/>
      <c r="CB24" s="63"/>
      <c r="CC24" s="63"/>
      <c r="CD24" s="63"/>
      <c r="CE24" s="63"/>
      <c r="CF24" s="63"/>
      <c r="CG24" s="63"/>
      <c r="CH24" s="63"/>
      <c r="CI24" s="63"/>
      <c r="CJ24" s="63"/>
      <c r="CK24" s="63"/>
      <c r="CL24" s="63"/>
      <c r="CM24" s="63"/>
      <c r="CN24" s="63"/>
      <c r="CO24" s="63"/>
    </row>
    <row r="25" spans="1:93" s="19" customFormat="1" x14ac:dyDescent="0.25">
      <c r="A25" s="19" t="s">
        <v>39</v>
      </c>
      <c r="B25" s="93">
        <f>'Kosten absolut'!B25/'Versicherte absolut'!B24</f>
        <v>1861.8062687345237</v>
      </c>
      <c r="C25" s="57"/>
      <c r="D25" s="93">
        <f>'Kosten absolut'!D25/'Versicherte absolut'!D24</f>
        <v>2241.2946963216423</v>
      </c>
      <c r="E25" s="57"/>
      <c r="F25" s="93">
        <f>'Kosten absolut'!F25/'Versicherte absolut'!F24</f>
        <v>648.39824945295402</v>
      </c>
      <c r="G25" s="57"/>
      <c r="H25" s="93">
        <f>'Kosten absolut'!H25/'Versicherte absolut'!H24</f>
        <v>621.1967120181406</v>
      </c>
      <c r="I25" s="57"/>
      <c r="J25" s="93">
        <f>'Kosten absolut'!J25/'Versicherte absolut'!J24</f>
        <v>673.40359218172216</v>
      </c>
      <c r="K25" s="57"/>
      <c r="L25" s="93">
        <f>'Kosten absolut'!L25/'Versicherte absolut'!L24</f>
        <v>1042.76525198939</v>
      </c>
      <c r="M25" s="57"/>
      <c r="N25" s="93">
        <f>'Kosten absolut'!N25/'Versicherte absolut'!N24</f>
        <v>1635.6215596330276</v>
      </c>
      <c r="O25" s="57"/>
      <c r="P25" s="93">
        <f>'Kosten absolut'!P25/'Versicherte absolut'!P24</f>
        <v>1717.328193832599</v>
      </c>
      <c r="Q25" s="57"/>
      <c r="R25" s="93">
        <f>'Kosten absolut'!R25/'Versicherte absolut'!R24</f>
        <v>1494.9865642994241</v>
      </c>
      <c r="S25" s="57"/>
      <c r="T25" s="93">
        <f>'Kosten absolut'!T25/'Versicherte absolut'!U24</f>
        <v>1354.7128712871288</v>
      </c>
      <c r="U25" s="57"/>
      <c r="V25" s="19" t="s">
        <v>39</v>
      </c>
      <c r="W25" s="93">
        <f>'Kosten absolut'!W25/'Versicherte absolut'!W24</f>
        <v>1725.0176817288802</v>
      </c>
      <c r="X25" s="57"/>
      <c r="Y25" s="93">
        <f>'Kosten absolut'!Y25/'Versicherte absolut'!Y24</f>
        <v>2187.6428571428573</v>
      </c>
      <c r="Z25" s="57"/>
      <c r="AA25" s="93">
        <f>'Kosten absolut'!AA25/'Versicherte absolut'!AA24</f>
        <v>2564.6335877862593</v>
      </c>
      <c r="AB25" s="57"/>
      <c r="AC25" s="93">
        <f>'Kosten absolut'!AC25/'Versicherte absolut'!AC24</f>
        <v>2904.0234604105572</v>
      </c>
      <c r="AD25" s="57"/>
      <c r="AE25" s="93">
        <f>'Kosten absolut'!AE25/'Versicherte absolut'!AE24</f>
        <v>2868.8074534161492</v>
      </c>
      <c r="AF25" s="57"/>
      <c r="AG25" s="93">
        <f>'Kosten absolut'!AG25/'Versicherte absolut'!AG24</f>
        <v>3864.9671052631579</v>
      </c>
      <c r="AH25" s="57"/>
      <c r="AI25" s="93">
        <f>'Kosten absolut'!AI25/'Versicherte absolut'!AI24</f>
        <v>5787.7245901639344</v>
      </c>
      <c r="AJ25" s="57"/>
      <c r="AK25" s="93">
        <f>'Kosten absolut'!AK25/'Versicherte absolut'!AK24</f>
        <v>7120.3773584905657</v>
      </c>
      <c r="AL25" s="57"/>
      <c r="AM25" s="93">
        <f>'Kosten absolut'!AM25/'Versicherte absolut'!AN24</f>
        <v>7186.660550458716</v>
      </c>
      <c r="AN25" s="57"/>
      <c r="AO25" s="93">
        <f>'Kosten absolut'!AO25/'Versicherte absolut'!AP24</f>
        <v>10773.423728813559</v>
      </c>
      <c r="AP25" s="57"/>
      <c r="AQ25" s="19" t="s">
        <v>39</v>
      </c>
      <c r="AR25" s="93">
        <f>'Kosten absolut'!AR25/'Versicherte absolut'!AR24</f>
        <v>401.52638352638354</v>
      </c>
      <c r="AS25" s="57"/>
      <c r="AT25" s="93">
        <f>'Kosten absolut'!AT25/'Versicherte absolut'!AT24</f>
        <v>339.86309523809524</v>
      </c>
      <c r="AU25" s="57"/>
      <c r="AV25" s="93">
        <f>'Kosten absolut'!AV25/'Versicherte absolut'!AV24</f>
        <v>748.49094567404427</v>
      </c>
      <c r="AW25" s="57"/>
      <c r="AX25" s="93">
        <f>'Kosten absolut'!AX25/'Versicherte absolut'!AX24</f>
        <v>730.02007299270076</v>
      </c>
      <c r="AY25" s="57"/>
      <c r="AZ25" s="93">
        <f>'Kosten absolut'!AZ25/'Versicherte absolut'!AZ24</f>
        <v>933.58227848101262</v>
      </c>
      <c r="BA25" s="57"/>
      <c r="BB25" s="93">
        <f>'Kosten absolut'!BB25/'Versicherte absolut'!BB24</f>
        <v>1323.6713780918728</v>
      </c>
      <c r="BC25" s="57"/>
      <c r="BD25" s="93">
        <f>'Kosten absolut'!BD25/'Versicherte absolut'!BD24</f>
        <v>1933.2995867768595</v>
      </c>
      <c r="BE25" s="57"/>
      <c r="BF25" s="93">
        <f>'Kosten absolut'!BF25/'Versicherte absolut'!BF24</f>
        <v>2550.0020964360588</v>
      </c>
      <c r="BG25" s="57"/>
      <c r="BH25" s="93">
        <f>'Kosten absolut'!BH25/'Versicherte absolut'!BI24</f>
        <v>2605.5039164490863</v>
      </c>
      <c r="BI25" s="57"/>
      <c r="BJ25" s="93">
        <f>'Kosten absolut'!BK25/'Versicherte absolut'!BK24</f>
        <v>3937.7371601208461</v>
      </c>
      <c r="BK25" s="57"/>
      <c r="BL25" s="19" t="s">
        <v>39</v>
      </c>
      <c r="BM25" s="93">
        <f>'Kosten absolut'!BM25/'Versicherte absolut'!BM24</f>
        <v>4769.8523489932886</v>
      </c>
      <c r="BN25" s="57"/>
      <c r="BO25" s="93">
        <f>'Kosten absolut'!BO25/'Versicherte absolut'!BO24</f>
        <v>6515.4</v>
      </c>
      <c r="BP25" s="57"/>
      <c r="BQ25" s="93">
        <f>'Kosten absolut'!BQ25/'Versicherte absolut'!BQ24</f>
        <v>8474.823529411764</v>
      </c>
      <c r="BR25" s="57"/>
      <c r="BS25" s="93">
        <f>'Kosten absolut'!BS25/'Versicherte absolut'!BS24</f>
        <v>6816.0158730158728</v>
      </c>
      <c r="BT25" s="57"/>
      <c r="BU25" s="93">
        <f>'Kosten absolut'!BU25/'Versicherte absolut'!BU24</f>
        <v>8916.6071428571431</v>
      </c>
      <c r="BV25" s="57"/>
      <c r="BW25" s="29"/>
      <c r="BX25" s="29"/>
      <c r="BY25" s="63"/>
      <c r="BZ25" s="63"/>
      <c r="CA25" s="63"/>
      <c r="CB25" s="63"/>
      <c r="CC25" s="63"/>
      <c r="CD25" s="63"/>
      <c r="CE25" s="63"/>
      <c r="CF25" s="63"/>
      <c r="CG25" s="63"/>
      <c r="CH25" s="63"/>
      <c r="CI25" s="63"/>
      <c r="CJ25" s="63"/>
      <c r="CK25" s="63"/>
      <c r="CL25" s="63"/>
      <c r="CM25" s="63"/>
      <c r="CN25" s="63"/>
      <c r="CO25" s="63"/>
    </row>
    <row r="26" spans="1:93" s="19" customFormat="1" x14ac:dyDescent="0.25">
      <c r="A26" s="19" t="s">
        <v>40</v>
      </c>
      <c r="B26" s="93">
        <f>'Kosten absolut'!B26/'Versicherte absolut'!B25</f>
        <v>2347.272529171184</v>
      </c>
      <c r="C26" s="57"/>
      <c r="D26" s="93">
        <f>'Kosten absolut'!D26/'Versicherte absolut'!D25</f>
        <v>2775.9115022005612</v>
      </c>
      <c r="E26" s="57"/>
      <c r="F26" s="93">
        <f>'Kosten absolut'!F26/'Versicherte absolut'!F25</f>
        <v>774.21883678727909</v>
      </c>
      <c r="G26" s="57"/>
      <c r="H26" s="93">
        <f>'Kosten absolut'!H26/'Versicherte absolut'!H25</f>
        <v>744.78553468119469</v>
      </c>
      <c r="I26" s="57"/>
      <c r="J26" s="93">
        <f>'Kosten absolut'!J26/'Versicherte absolut'!J25</f>
        <v>802.54775303006454</v>
      </c>
      <c r="K26" s="57"/>
      <c r="L26" s="93">
        <f>'Kosten absolut'!L26/'Versicherte absolut'!L25</f>
        <v>1236.8610933940774</v>
      </c>
      <c r="M26" s="57"/>
      <c r="N26" s="93">
        <f>'Kosten absolut'!N26/'Versicherte absolut'!N25</f>
        <v>1821.6986858781936</v>
      </c>
      <c r="O26" s="57"/>
      <c r="P26" s="93">
        <f>'Kosten absolut'!P26/'Versicherte absolut'!P25</f>
        <v>2084.8755358965636</v>
      </c>
      <c r="Q26" s="57"/>
      <c r="R26" s="93">
        <f>'Kosten absolut'!R26/'Versicherte absolut'!R25</f>
        <v>1895.6528647909786</v>
      </c>
      <c r="S26" s="57"/>
      <c r="T26" s="93">
        <f>'Kosten absolut'!T26/'Versicherte absolut'!U25</f>
        <v>1911.8765740451661</v>
      </c>
      <c r="U26" s="57"/>
      <c r="V26" s="19" t="s">
        <v>40</v>
      </c>
      <c r="W26" s="93">
        <f>'Kosten absolut'!W26/'Versicherte absolut'!W25</f>
        <v>2202.7556831361635</v>
      </c>
      <c r="X26" s="57"/>
      <c r="Y26" s="93">
        <f>'Kosten absolut'!Y26/'Versicherte absolut'!Y25</f>
        <v>2778.9946339847634</v>
      </c>
      <c r="Z26" s="57"/>
      <c r="AA26" s="93">
        <f>'Kosten absolut'!AA26/'Versicherte absolut'!AA25</f>
        <v>3099.6899179366942</v>
      </c>
      <c r="AB26" s="57"/>
      <c r="AC26" s="93">
        <f>'Kosten absolut'!AC26/'Versicherte absolut'!AC25</f>
        <v>3683.2580542518494</v>
      </c>
      <c r="AD26" s="57"/>
      <c r="AE26" s="93">
        <f>'Kosten absolut'!AE26/'Versicherte absolut'!AE25</f>
        <v>4452.6641848033605</v>
      </c>
      <c r="AF26" s="57"/>
      <c r="AG26" s="93">
        <f>'Kosten absolut'!AG26/'Versicherte absolut'!AG25</f>
        <v>5402.3767213114752</v>
      </c>
      <c r="AH26" s="57"/>
      <c r="AI26" s="93">
        <f>'Kosten absolut'!AI26/'Versicherte absolut'!AI25</f>
        <v>6235.5571083725063</v>
      </c>
      <c r="AJ26" s="57"/>
      <c r="AK26" s="93">
        <f>'Kosten absolut'!AK26/'Versicherte absolut'!AK25</f>
        <v>8229.3821272754631</v>
      </c>
      <c r="AL26" s="57"/>
      <c r="AM26" s="93">
        <f>'Kosten absolut'!AM26/'Versicherte absolut'!AN25</f>
        <v>10771.333419958421</v>
      </c>
      <c r="AN26" s="57"/>
      <c r="AO26" s="93">
        <f>'Kosten absolut'!AO26/'Versicherte absolut'!AP25</f>
        <v>14761.699948796722</v>
      </c>
      <c r="AP26" s="57"/>
      <c r="AQ26" s="19" t="s">
        <v>40</v>
      </c>
      <c r="AR26" s="93">
        <f>'Kosten absolut'!AR26/'Versicherte absolut'!AR25</f>
        <v>766.24164535952991</v>
      </c>
      <c r="AS26" s="57"/>
      <c r="AT26" s="93">
        <f>'Kosten absolut'!AT26/'Versicherte absolut'!AT25</f>
        <v>895.25252138388862</v>
      </c>
      <c r="AU26" s="57"/>
      <c r="AV26" s="93">
        <f>'Kosten absolut'!AV26/'Versicherte absolut'!AV25</f>
        <v>990.86940894568693</v>
      </c>
      <c r="AW26" s="57"/>
      <c r="AX26" s="93">
        <f>'Kosten absolut'!AX26/'Versicherte absolut'!AX25</f>
        <v>1197.3990197735338</v>
      </c>
      <c r="AY26" s="57"/>
      <c r="AZ26" s="93">
        <f>'Kosten absolut'!AZ26/'Versicherte absolut'!AZ25</f>
        <v>1412.5835156448741</v>
      </c>
      <c r="BA26" s="57"/>
      <c r="BB26" s="93">
        <f>'Kosten absolut'!BB26/'Versicherte absolut'!BB25</f>
        <v>1751.8970255598281</v>
      </c>
      <c r="BC26" s="57"/>
      <c r="BD26" s="93">
        <f>'Kosten absolut'!BD26/'Versicherte absolut'!BD25</f>
        <v>2335.5879638531051</v>
      </c>
      <c r="BE26" s="57"/>
      <c r="BF26" s="93">
        <f>'Kosten absolut'!BF26/'Versicherte absolut'!BF25</f>
        <v>2873.1423324150596</v>
      </c>
      <c r="BG26" s="57"/>
      <c r="BH26" s="93">
        <f>'Kosten absolut'!BH26/'Versicherte absolut'!BI25</f>
        <v>3597.495737963694</v>
      </c>
      <c r="BI26" s="57"/>
      <c r="BJ26" s="93">
        <f>'Kosten absolut'!BK26/'Versicherte absolut'!BK25</f>
        <v>4603.2023017632773</v>
      </c>
      <c r="BK26" s="57"/>
      <c r="BL26" s="19" t="s">
        <v>40</v>
      </c>
      <c r="BM26" s="93">
        <f>'Kosten absolut'!BM26/'Versicherte absolut'!BM25</f>
        <v>5595.8650983519401</v>
      </c>
      <c r="BN26" s="57"/>
      <c r="BO26" s="93">
        <f>'Kosten absolut'!BO26/'Versicherte absolut'!BO25</f>
        <v>6781.4015733626056</v>
      </c>
      <c r="BP26" s="57"/>
      <c r="BQ26" s="93">
        <f>'Kosten absolut'!BQ26/'Versicherte absolut'!BQ25</f>
        <v>7268.348484848485</v>
      </c>
      <c r="BR26" s="57"/>
      <c r="BS26" s="93">
        <f>'Kosten absolut'!BS26/'Versicherte absolut'!BS25</f>
        <v>8996.1331096196864</v>
      </c>
      <c r="BT26" s="57"/>
      <c r="BU26" s="93">
        <f>'Kosten absolut'!BU26/'Versicherte absolut'!BU25</f>
        <v>11596.901615271659</v>
      </c>
      <c r="BV26" s="57"/>
      <c r="BW26" s="29"/>
      <c r="BX26" s="29"/>
      <c r="BY26" s="63"/>
      <c r="BZ26" s="63"/>
      <c r="CA26" s="63"/>
      <c r="CB26" s="63"/>
      <c r="CC26" s="63"/>
      <c r="CD26" s="63"/>
      <c r="CE26" s="63"/>
      <c r="CF26" s="63"/>
      <c r="CG26" s="63"/>
      <c r="CH26" s="63"/>
      <c r="CI26" s="63"/>
      <c r="CJ26" s="63"/>
      <c r="CK26" s="63"/>
      <c r="CL26" s="63"/>
      <c r="CM26" s="63"/>
      <c r="CN26" s="63"/>
      <c r="CO26" s="63"/>
    </row>
    <row r="27" spans="1:93" s="19" customFormat="1" x14ac:dyDescent="0.25">
      <c r="A27" s="19" t="s">
        <v>41</v>
      </c>
      <c r="B27" s="93">
        <f>'Kosten absolut'!B27/'Versicherte absolut'!B26</f>
        <v>2493.7247476836533</v>
      </c>
      <c r="C27" s="57"/>
      <c r="D27" s="93">
        <f>'Kosten absolut'!D27/'Versicherte absolut'!D26</f>
        <v>2871.3025163070429</v>
      </c>
      <c r="E27" s="57"/>
      <c r="F27" s="93">
        <f>'Kosten absolut'!F27/'Versicherte absolut'!F26</f>
        <v>849.19028631555625</v>
      </c>
      <c r="G27" s="57"/>
      <c r="H27" s="93">
        <f>'Kosten absolut'!H27/'Versicherte absolut'!H26</f>
        <v>831.30193562907948</v>
      </c>
      <c r="I27" s="57"/>
      <c r="J27" s="93">
        <f>'Kosten absolut'!J27/'Versicherte absolut'!J26</f>
        <v>866.52273470722935</v>
      </c>
      <c r="K27" s="57"/>
      <c r="L27" s="93">
        <f>'Kosten absolut'!L27/'Versicherte absolut'!L26</f>
        <v>1299.1355801104971</v>
      </c>
      <c r="M27" s="57"/>
      <c r="N27" s="93">
        <f>'Kosten absolut'!N27/'Versicherte absolut'!N26</f>
        <v>1621.8619560131024</v>
      </c>
      <c r="O27" s="57"/>
      <c r="P27" s="93">
        <f>'Kosten absolut'!P27/'Versicherte absolut'!P26</f>
        <v>2073.14324714951</v>
      </c>
      <c r="Q27" s="57"/>
      <c r="R27" s="93">
        <f>'Kosten absolut'!R27/'Versicherte absolut'!R26</f>
        <v>1802.9015172040097</v>
      </c>
      <c r="S27" s="57"/>
      <c r="T27" s="93">
        <f>'Kosten absolut'!T27/'Versicherte absolut'!U26</f>
        <v>1888.3751939989654</v>
      </c>
      <c r="U27" s="57"/>
      <c r="V27" s="19" t="s">
        <v>41</v>
      </c>
      <c r="W27" s="93">
        <f>'Kosten absolut'!W27/'Versicherte absolut'!W26</f>
        <v>2131.6092742488681</v>
      </c>
      <c r="X27" s="57"/>
      <c r="Y27" s="93">
        <f>'Kosten absolut'!Y27/'Versicherte absolut'!Y26</f>
        <v>2648.2104022627277</v>
      </c>
      <c r="Z27" s="57"/>
      <c r="AA27" s="93">
        <f>'Kosten absolut'!AA27/'Versicherte absolut'!AA26</f>
        <v>3217.2325428194995</v>
      </c>
      <c r="AB27" s="57"/>
      <c r="AC27" s="93">
        <f>'Kosten absolut'!AC27/'Versicherte absolut'!AC26</f>
        <v>4105.4565138282387</v>
      </c>
      <c r="AD27" s="57"/>
      <c r="AE27" s="93">
        <f>'Kosten absolut'!AE27/'Versicherte absolut'!AE26</f>
        <v>4596.1215223681284</v>
      </c>
      <c r="AF27" s="57"/>
      <c r="AG27" s="93">
        <f>'Kosten absolut'!AG27/'Versicherte absolut'!AG26</f>
        <v>5837.4636205612114</v>
      </c>
      <c r="AH27" s="57"/>
      <c r="AI27" s="93">
        <f>'Kosten absolut'!AI27/'Versicherte absolut'!AI26</f>
        <v>6772.0337397221438</v>
      </c>
      <c r="AJ27" s="57"/>
      <c r="AK27" s="93">
        <f>'Kosten absolut'!AK27/'Versicherte absolut'!AK26</f>
        <v>9004.6464435146445</v>
      </c>
      <c r="AL27" s="57"/>
      <c r="AM27" s="93">
        <f>'Kosten absolut'!AM27/'Versicherte absolut'!AN26</f>
        <v>12056.770396270396</v>
      </c>
      <c r="AN27" s="57"/>
      <c r="AO27" s="93">
        <f>'Kosten absolut'!AO27/'Versicherte absolut'!AP26</f>
        <v>16478.233870967742</v>
      </c>
      <c r="AP27" s="57"/>
      <c r="AQ27" s="19" t="s">
        <v>41</v>
      </c>
      <c r="AR27" s="93">
        <f>'Kosten absolut'!AR27/'Versicherte absolut'!AR26</f>
        <v>670.70400438837078</v>
      </c>
      <c r="AS27" s="57"/>
      <c r="AT27" s="93">
        <f>'Kosten absolut'!AT27/'Versicherte absolut'!AT26</f>
        <v>677.71482148214818</v>
      </c>
      <c r="AU27" s="57"/>
      <c r="AV27" s="93">
        <f>'Kosten absolut'!AV27/'Versicherte absolut'!AV26</f>
        <v>911.78588588588593</v>
      </c>
      <c r="AW27" s="57"/>
      <c r="AX27" s="93">
        <f>'Kosten absolut'!AX27/'Versicherte absolut'!AX26</f>
        <v>1136.6492240605362</v>
      </c>
      <c r="AY27" s="57"/>
      <c r="AZ27" s="93">
        <f>'Kosten absolut'!AZ27/'Versicherte absolut'!AZ26</f>
        <v>1262.5015527950311</v>
      </c>
      <c r="BA27" s="57"/>
      <c r="BB27" s="93">
        <f>'Kosten absolut'!BB27/'Versicherte absolut'!BB26</f>
        <v>1555.7568164113218</v>
      </c>
      <c r="BC27" s="57"/>
      <c r="BD27" s="93">
        <f>'Kosten absolut'!BD27/'Versicherte absolut'!BD26</f>
        <v>2127.4836353009937</v>
      </c>
      <c r="BE27" s="57"/>
      <c r="BF27" s="93">
        <f>'Kosten absolut'!BF27/'Versicherte absolut'!BF26</f>
        <v>2844.0708524434604</v>
      </c>
      <c r="BG27" s="57"/>
      <c r="BH27" s="93">
        <f>'Kosten absolut'!BH27/'Versicherte absolut'!BI26</f>
        <v>3789.8460407863313</v>
      </c>
      <c r="BI27" s="57"/>
      <c r="BJ27" s="93">
        <f>'Kosten absolut'!BK27/'Versicherte absolut'!BK26</f>
        <v>4693.2813171080888</v>
      </c>
      <c r="BK27" s="57"/>
      <c r="BL27" s="19" t="s">
        <v>41</v>
      </c>
      <c r="BM27" s="93">
        <f>'Kosten absolut'!BM27/'Versicherte absolut'!BM26</f>
        <v>6190.3831011508173</v>
      </c>
      <c r="BN27" s="57"/>
      <c r="BO27" s="93">
        <f>'Kosten absolut'!BO27/'Versicherte absolut'!BO26</f>
        <v>7049.5085487077531</v>
      </c>
      <c r="BP27" s="57"/>
      <c r="BQ27" s="93">
        <f>'Kosten absolut'!BQ27/'Versicherte absolut'!BQ26</f>
        <v>8257.011370436865</v>
      </c>
      <c r="BR27" s="57"/>
      <c r="BS27" s="93">
        <f>'Kosten absolut'!BS27/'Versicherte absolut'!BS26</f>
        <v>9704.1664726426079</v>
      </c>
      <c r="BT27" s="57"/>
      <c r="BU27" s="93">
        <f>'Kosten absolut'!BU27/'Versicherte absolut'!BU26</f>
        <v>13112.087378640777</v>
      </c>
      <c r="BV27" s="57"/>
      <c r="BW27" s="29"/>
      <c r="BX27" s="29"/>
      <c r="BY27" s="63"/>
      <c r="BZ27" s="63"/>
      <c r="CA27" s="63"/>
      <c r="CB27" s="63"/>
      <c r="CC27" s="63"/>
      <c r="CD27" s="63"/>
      <c r="CE27" s="63"/>
      <c r="CF27" s="63"/>
      <c r="CG27" s="63"/>
      <c r="CH27" s="63"/>
      <c r="CI27" s="63"/>
      <c r="CJ27" s="63"/>
      <c r="CK27" s="63"/>
      <c r="CL27" s="63"/>
      <c r="CM27" s="63"/>
      <c r="CN27" s="63"/>
      <c r="CO27" s="63"/>
    </row>
    <row r="28" spans="1:93" s="19" customFormat="1" x14ac:dyDescent="0.25">
      <c r="A28" s="19" t="s">
        <v>42</v>
      </c>
      <c r="B28" s="93">
        <f>'Kosten absolut'!B28/'Versicherte absolut'!B27</f>
        <v>2540.5073577201615</v>
      </c>
      <c r="C28" s="57"/>
      <c r="D28" s="93">
        <f>'Kosten absolut'!D28/'Versicherte absolut'!D27</f>
        <v>2977.3591444283547</v>
      </c>
      <c r="E28" s="57"/>
      <c r="F28" s="93">
        <f>'Kosten absolut'!F28/'Versicherte absolut'!F27</f>
        <v>837.85460760599346</v>
      </c>
      <c r="G28" s="57"/>
      <c r="H28" s="93">
        <f>'Kosten absolut'!H28/'Versicherte absolut'!H27</f>
        <v>804.68187568232622</v>
      </c>
      <c r="I28" s="57"/>
      <c r="J28" s="93">
        <f>'Kosten absolut'!J28/'Versicherte absolut'!J27</f>
        <v>869.03979921118685</v>
      </c>
      <c r="K28" s="57"/>
      <c r="L28" s="93">
        <f>'Kosten absolut'!L28/'Versicherte absolut'!L27</f>
        <v>1441.3658430347668</v>
      </c>
      <c r="M28" s="57"/>
      <c r="N28" s="93">
        <f>'Kosten absolut'!N28/'Versicherte absolut'!N27</f>
        <v>2046.7651490157264</v>
      </c>
      <c r="O28" s="57"/>
      <c r="P28" s="93">
        <f>'Kosten absolut'!P28/'Versicherte absolut'!P27</f>
        <v>2406.9679286359051</v>
      </c>
      <c r="Q28" s="57"/>
      <c r="R28" s="93">
        <f>'Kosten absolut'!R28/'Versicherte absolut'!R27</f>
        <v>2183.5730861448878</v>
      </c>
      <c r="S28" s="57"/>
      <c r="T28" s="93">
        <f>'Kosten absolut'!T28/'Versicherte absolut'!U27</f>
        <v>2163.0817714511663</v>
      </c>
      <c r="U28" s="57"/>
      <c r="V28" s="19" t="s">
        <v>42</v>
      </c>
      <c r="W28" s="93">
        <f>'Kosten absolut'!W28/'Versicherte absolut'!W27</f>
        <v>2417.717870493705</v>
      </c>
      <c r="X28" s="57"/>
      <c r="Y28" s="93">
        <f>'Kosten absolut'!Y28/'Versicherte absolut'!Y27</f>
        <v>2910.7716281569051</v>
      </c>
      <c r="Z28" s="57"/>
      <c r="AA28" s="93">
        <f>'Kosten absolut'!AA28/'Versicherte absolut'!AA27</f>
        <v>3342.0114216012421</v>
      </c>
      <c r="AB28" s="57"/>
      <c r="AC28" s="93">
        <f>'Kosten absolut'!AC28/'Versicherte absolut'!AC27</f>
        <v>3993.5330748876991</v>
      </c>
      <c r="AD28" s="57"/>
      <c r="AE28" s="93">
        <f>'Kosten absolut'!AE28/'Versicherte absolut'!AE27</f>
        <v>4932.7464720974986</v>
      </c>
      <c r="AF28" s="57"/>
      <c r="AG28" s="93">
        <f>'Kosten absolut'!AG28/'Versicherte absolut'!AG27</f>
        <v>5913.9313142239052</v>
      </c>
      <c r="AH28" s="57"/>
      <c r="AI28" s="93">
        <f>'Kosten absolut'!AI28/'Versicherte absolut'!AI27</f>
        <v>7233.2702674023767</v>
      </c>
      <c r="AJ28" s="57"/>
      <c r="AK28" s="93">
        <f>'Kosten absolut'!AK28/'Versicherte absolut'!AK27</f>
        <v>8891.2889136180274</v>
      </c>
      <c r="AL28" s="57"/>
      <c r="AM28" s="93">
        <f>'Kosten absolut'!AM28/'Versicherte absolut'!AN27</f>
        <v>10868.223305826457</v>
      </c>
      <c r="AN28" s="57"/>
      <c r="AO28" s="93">
        <f>'Kosten absolut'!AO28/'Versicherte absolut'!AP27</f>
        <v>15216.855269793243</v>
      </c>
      <c r="AP28" s="57"/>
      <c r="AQ28" s="19" t="s">
        <v>42</v>
      </c>
      <c r="AR28" s="93">
        <f>'Kosten absolut'!AR28/'Versicherte absolut'!AR27</f>
        <v>859.19034493621041</v>
      </c>
      <c r="AS28" s="57"/>
      <c r="AT28" s="93">
        <f>'Kosten absolut'!AT28/'Versicherte absolut'!AT27</f>
        <v>853.60776595744676</v>
      </c>
      <c r="AU28" s="57"/>
      <c r="AV28" s="93">
        <f>'Kosten absolut'!AV28/'Versicherte absolut'!AV27</f>
        <v>1041.9941383352873</v>
      </c>
      <c r="AW28" s="57"/>
      <c r="AX28" s="93">
        <f>'Kosten absolut'!AX28/'Versicherte absolut'!AX27</f>
        <v>1222.4618843775675</v>
      </c>
      <c r="AY28" s="57"/>
      <c r="AZ28" s="93">
        <f>'Kosten absolut'!AZ28/'Versicherte absolut'!AZ27</f>
        <v>1464.5083955577454</v>
      </c>
      <c r="BA28" s="57"/>
      <c r="BB28" s="93">
        <f>'Kosten absolut'!BB28/'Versicherte absolut'!BB27</f>
        <v>1777.7296529836722</v>
      </c>
      <c r="BC28" s="57"/>
      <c r="BD28" s="93">
        <f>'Kosten absolut'!BD28/'Versicherte absolut'!BD27</f>
        <v>2430.0174030700323</v>
      </c>
      <c r="BE28" s="57"/>
      <c r="BF28" s="93">
        <f>'Kosten absolut'!BF28/'Versicherte absolut'!BF27</f>
        <v>3102.5520359598095</v>
      </c>
      <c r="BG28" s="57"/>
      <c r="BH28" s="93">
        <f>'Kosten absolut'!BH28/'Versicherte absolut'!BI27</f>
        <v>4068.3581121295083</v>
      </c>
      <c r="BI28" s="57"/>
      <c r="BJ28" s="93">
        <f>'Kosten absolut'!BK28/'Versicherte absolut'!BK27</f>
        <v>5117.1713227869404</v>
      </c>
      <c r="BK28" s="57"/>
      <c r="BL28" s="19" t="s">
        <v>42</v>
      </c>
      <c r="BM28" s="93">
        <f>'Kosten absolut'!BM28/'Versicherte absolut'!BM27</f>
        <v>6226.7287830687828</v>
      </c>
      <c r="BN28" s="57"/>
      <c r="BO28" s="93">
        <f>'Kosten absolut'!BO28/'Versicherte absolut'!BO27</f>
        <v>7442.2306055878598</v>
      </c>
      <c r="BP28" s="57"/>
      <c r="BQ28" s="93">
        <f>'Kosten absolut'!BQ28/'Versicherte absolut'!BQ27</f>
        <v>8718.7658491439142</v>
      </c>
      <c r="BR28" s="57"/>
      <c r="BS28" s="93">
        <f>'Kosten absolut'!BS28/'Versicherte absolut'!BS27</f>
        <v>9640.1428571428569</v>
      </c>
      <c r="BT28" s="57"/>
      <c r="BU28" s="93">
        <f>'Kosten absolut'!BU28/'Versicherte absolut'!BU27</f>
        <v>11901.482496194825</v>
      </c>
      <c r="BV28" s="57"/>
      <c r="BW28" s="29"/>
      <c r="BX28" s="29"/>
      <c r="BY28" s="63"/>
      <c r="BZ28" s="63"/>
      <c r="CA28" s="63"/>
      <c r="CB28" s="63"/>
      <c r="CC28" s="63"/>
      <c r="CD28" s="63"/>
      <c r="CE28" s="63"/>
      <c r="CF28" s="63"/>
      <c r="CG28" s="63"/>
      <c r="CH28" s="63"/>
      <c r="CI28" s="63"/>
      <c r="CJ28" s="63"/>
      <c r="CK28" s="63"/>
      <c r="CL28" s="63"/>
      <c r="CM28" s="63"/>
      <c r="CN28" s="63"/>
      <c r="CO28" s="63"/>
    </row>
    <row r="29" spans="1:93" s="19" customFormat="1" x14ac:dyDescent="0.25">
      <c r="A29" s="19" t="s">
        <v>43</v>
      </c>
      <c r="B29" s="93">
        <f>'Kosten absolut'!B29/'Versicherte absolut'!B28</f>
        <v>2425.157749447902</v>
      </c>
      <c r="C29" s="57"/>
      <c r="D29" s="93">
        <f>'Kosten absolut'!D29/'Versicherte absolut'!D28</f>
        <v>2877.509080323473</v>
      </c>
      <c r="E29" s="57"/>
      <c r="F29" s="93">
        <f>'Kosten absolut'!F29/'Versicherte absolut'!F28</f>
        <v>792.45461731251203</v>
      </c>
      <c r="G29" s="57"/>
      <c r="H29" s="93">
        <f>'Kosten absolut'!H29/'Versicherte absolut'!H28</f>
        <v>784.79355580215599</v>
      </c>
      <c r="I29" s="57"/>
      <c r="J29" s="93">
        <f>'Kosten absolut'!J29/'Versicherte absolut'!J28</f>
        <v>799.71131466326301</v>
      </c>
      <c r="K29" s="57"/>
      <c r="L29" s="93">
        <f>'Kosten absolut'!L29/'Versicherte absolut'!L28</f>
        <v>1335.2830206118865</v>
      </c>
      <c r="M29" s="57"/>
      <c r="N29" s="93">
        <f>'Kosten absolut'!N29/'Versicherte absolut'!N28</f>
        <v>2106.0764611102973</v>
      </c>
      <c r="O29" s="57"/>
      <c r="P29" s="93">
        <f>'Kosten absolut'!P29/'Versicherte absolut'!P28</f>
        <v>2349.0785451457687</v>
      </c>
      <c r="Q29" s="57"/>
      <c r="R29" s="93">
        <f>'Kosten absolut'!R29/'Versicherte absolut'!R28</f>
        <v>1962.8991560730692</v>
      </c>
      <c r="S29" s="57"/>
      <c r="T29" s="93">
        <f>'Kosten absolut'!T29/'Versicherte absolut'!U28</f>
        <v>2172.3136324826864</v>
      </c>
      <c r="U29" s="57"/>
      <c r="V29" s="19" t="s">
        <v>43</v>
      </c>
      <c r="W29" s="93">
        <f>'Kosten absolut'!W29/'Versicherte absolut'!W28</f>
        <v>2221.2125748502995</v>
      </c>
      <c r="X29" s="57"/>
      <c r="Y29" s="93">
        <f>'Kosten absolut'!Y29/'Versicherte absolut'!Y28</f>
        <v>2744.4986621260032</v>
      </c>
      <c r="Z29" s="57"/>
      <c r="AA29" s="93">
        <f>'Kosten absolut'!AA29/'Versicherte absolut'!AA28</f>
        <v>3179.9593799339746</v>
      </c>
      <c r="AB29" s="57"/>
      <c r="AC29" s="93">
        <f>'Kosten absolut'!AC29/'Versicherte absolut'!AC28</f>
        <v>3731.3563522220388</v>
      </c>
      <c r="AD29" s="57"/>
      <c r="AE29" s="93">
        <f>'Kosten absolut'!AE29/'Versicherte absolut'!AE28</f>
        <v>4505.6442720032674</v>
      </c>
      <c r="AF29" s="57"/>
      <c r="AG29" s="93">
        <f>'Kosten absolut'!AG29/'Versicherte absolut'!AG28</f>
        <v>5617.8858805101809</v>
      </c>
      <c r="AH29" s="57"/>
      <c r="AI29" s="93">
        <f>'Kosten absolut'!AI29/'Versicherte absolut'!AI28</f>
        <v>6898.1989489489488</v>
      </c>
      <c r="AJ29" s="57"/>
      <c r="AK29" s="93">
        <f>'Kosten absolut'!AK29/'Versicherte absolut'!AK28</f>
        <v>8385.4262751159204</v>
      </c>
      <c r="AL29" s="57"/>
      <c r="AM29" s="93">
        <f>'Kosten absolut'!AM29/'Versicherte absolut'!AN28</f>
        <v>11291.91827719492</v>
      </c>
      <c r="AN29" s="57"/>
      <c r="AO29" s="93">
        <f>'Kosten absolut'!AO29/'Versicherte absolut'!AP28</f>
        <v>14488.331616889804</v>
      </c>
      <c r="AP29" s="57"/>
      <c r="AQ29" s="19" t="s">
        <v>43</v>
      </c>
      <c r="AR29" s="93">
        <f>'Kosten absolut'!AR29/'Versicherte absolut'!AR28</f>
        <v>802.15921512409284</v>
      </c>
      <c r="AS29" s="57"/>
      <c r="AT29" s="93">
        <f>'Kosten absolut'!AT29/'Versicherte absolut'!AT28</f>
        <v>801.45973245973244</v>
      </c>
      <c r="AU29" s="57"/>
      <c r="AV29" s="93">
        <f>'Kosten absolut'!AV29/'Versicherte absolut'!AV28</f>
        <v>1003.1192108577026</v>
      </c>
      <c r="AW29" s="57"/>
      <c r="AX29" s="93">
        <f>'Kosten absolut'!AX29/'Versicherte absolut'!AX28</f>
        <v>1195.5497811816192</v>
      </c>
      <c r="AY29" s="57"/>
      <c r="AZ29" s="93">
        <f>'Kosten absolut'!AZ29/'Versicherte absolut'!AZ28</f>
        <v>1448.0749410270369</v>
      </c>
      <c r="BA29" s="57"/>
      <c r="BB29" s="93">
        <f>'Kosten absolut'!BB29/'Versicherte absolut'!BB28</f>
        <v>1643.3935471021709</v>
      </c>
      <c r="BC29" s="57"/>
      <c r="BD29" s="93">
        <f>'Kosten absolut'!BD29/'Versicherte absolut'!BD28</f>
        <v>2339.9460628129268</v>
      </c>
      <c r="BE29" s="57"/>
      <c r="BF29" s="93">
        <f>'Kosten absolut'!BF29/'Versicherte absolut'!BF28</f>
        <v>2985.9487007768553</v>
      </c>
      <c r="BG29" s="57"/>
      <c r="BH29" s="93">
        <f>'Kosten absolut'!BH29/'Versicherte absolut'!BI28</f>
        <v>3726.5372178645748</v>
      </c>
      <c r="BI29" s="57"/>
      <c r="BJ29" s="93">
        <f>'Kosten absolut'!BK29/'Versicherte absolut'!BK28</f>
        <v>5121.3512859969223</v>
      </c>
      <c r="BK29" s="57"/>
      <c r="BL29" s="19" t="s">
        <v>43</v>
      </c>
      <c r="BM29" s="93">
        <f>'Kosten absolut'!BM29/'Versicherte absolut'!BM28</f>
        <v>6140.6874325782092</v>
      </c>
      <c r="BN29" s="57"/>
      <c r="BO29" s="93">
        <f>'Kosten absolut'!BO29/'Versicherte absolut'!BO28</f>
        <v>7324.7304812834227</v>
      </c>
      <c r="BP29" s="57"/>
      <c r="BQ29" s="93">
        <f>'Kosten absolut'!BQ29/'Versicherte absolut'!BQ28</f>
        <v>8149.6712256706996</v>
      </c>
      <c r="BR29" s="57"/>
      <c r="BS29" s="93">
        <f>'Kosten absolut'!BS29/'Versicherte absolut'!BS28</f>
        <v>9857.0358271865116</v>
      </c>
      <c r="BT29" s="57"/>
      <c r="BU29" s="93">
        <f>'Kosten absolut'!BU29/'Versicherte absolut'!BU28</f>
        <v>12228.973333333333</v>
      </c>
      <c r="BV29" s="57"/>
      <c r="BW29" s="29"/>
      <c r="BX29" s="29"/>
      <c r="BY29" s="63"/>
      <c r="BZ29" s="63"/>
      <c r="CA29" s="63"/>
      <c r="CB29" s="63"/>
      <c r="CC29" s="63"/>
      <c r="CD29" s="63"/>
      <c r="CE29" s="63"/>
      <c r="CF29" s="63"/>
      <c r="CG29" s="63"/>
      <c r="CH29" s="63"/>
      <c r="CI29" s="63"/>
      <c r="CJ29" s="63"/>
      <c r="CK29" s="63"/>
      <c r="CL29" s="63"/>
      <c r="CM29" s="63"/>
      <c r="CN29" s="63"/>
      <c r="CO29" s="63"/>
    </row>
    <row r="30" spans="1:93" s="19" customFormat="1" x14ac:dyDescent="0.25">
      <c r="A30" s="19" t="s">
        <v>44</v>
      </c>
      <c r="B30" s="93">
        <f>'Kosten absolut'!B30/'Versicherte absolut'!B29</f>
        <v>3342.6278434884075</v>
      </c>
      <c r="C30" s="57"/>
      <c r="D30" s="93">
        <f>'Kosten absolut'!D30/'Versicherte absolut'!D29</f>
        <v>3866.6389188819271</v>
      </c>
      <c r="E30" s="57"/>
      <c r="F30" s="93">
        <f>'Kosten absolut'!F30/'Versicherte absolut'!F29</f>
        <v>945.16938892657731</v>
      </c>
      <c r="G30" s="57"/>
      <c r="H30" s="93">
        <f>'Kosten absolut'!H30/'Versicherte absolut'!H29</f>
        <v>923.87141020145737</v>
      </c>
      <c r="I30" s="57"/>
      <c r="J30" s="93">
        <f>'Kosten absolut'!J30/'Versicherte absolut'!J29</f>
        <v>965.38632895941407</v>
      </c>
      <c r="K30" s="57"/>
      <c r="L30" s="93">
        <f>'Kosten absolut'!L30/'Versicherte absolut'!L29</f>
        <v>1407.2599071760085</v>
      </c>
      <c r="M30" s="57"/>
      <c r="N30" s="93">
        <f>'Kosten absolut'!N30/'Versicherte absolut'!N29</f>
        <v>1987.9903662926106</v>
      </c>
      <c r="O30" s="57"/>
      <c r="P30" s="93">
        <f>'Kosten absolut'!P30/'Versicherte absolut'!P29</f>
        <v>2377.5009374163019</v>
      </c>
      <c r="Q30" s="57"/>
      <c r="R30" s="93">
        <f>'Kosten absolut'!R30/'Versicherte absolut'!R29</f>
        <v>2329.2953931572629</v>
      </c>
      <c r="S30" s="57"/>
      <c r="T30" s="93">
        <f>'Kosten absolut'!T30/'Versicherte absolut'!U29</f>
        <v>2315.3359062321329</v>
      </c>
      <c r="U30" s="57"/>
      <c r="V30" s="19" t="s">
        <v>44</v>
      </c>
      <c r="W30" s="93">
        <f>'Kosten absolut'!W30/'Versicherte absolut'!W29</f>
        <v>2689.8660174613833</v>
      </c>
      <c r="X30" s="57"/>
      <c r="Y30" s="93">
        <f>'Kosten absolut'!Y30/'Versicherte absolut'!Y29</f>
        <v>3285.5782287477791</v>
      </c>
      <c r="Z30" s="57"/>
      <c r="AA30" s="93">
        <f>'Kosten absolut'!AA30/'Versicherte absolut'!AA29</f>
        <v>3819.6903941116184</v>
      </c>
      <c r="AB30" s="57"/>
      <c r="AC30" s="93">
        <f>'Kosten absolut'!AC30/'Versicherte absolut'!AC29</f>
        <v>4752.4926248108923</v>
      </c>
      <c r="AD30" s="57"/>
      <c r="AE30" s="93">
        <f>'Kosten absolut'!AE30/'Versicherte absolut'!AE29</f>
        <v>5516.910794123909</v>
      </c>
      <c r="AF30" s="57"/>
      <c r="AG30" s="93">
        <f>'Kosten absolut'!AG30/'Versicherte absolut'!AG29</f>
        <v>7047.2666177010651</v>
      </c>
      <c r="AH30" s="57"/>
      <c r="AI30" s="93">
        <f>'Kosten absolut'!AI30/'Versicherte absolut'!AI29</f>
        <v>8541.8424118846488</v>
      </c>
      <c r="AJ30" s="57"/>
      <c r="AK30" s="93">
        <f>'Kosten absolut'!AK30/'Versicherte absolut'!AK29</f>
        <v>10713.022426981919</v>
      </c>
      <c r="AL30" s="57"/>
      <c r="AM30" s="93">
        <f>'Kosten absolut'!AM30/'Versicherte absolut'!AN29</f>
        <v>12863.001793185893</v>
      </c>
      <c r="AN30" s="57"/>
      <c r="AO30" s="93">
        <f>'Kosten absolut'!AO30/'Versicherte absolut'!AP29</f>
        <v>18011.743391066546</v>
      </c>
      <c r="AP30" s="57"/>
      <c r="AQ30" s="19" t="s">
        <v>44</v>
      </c>
      <c r="AR30" s="93">
        <f>'Kosten absolut'!AR30/'Versicherte absolut'!AR29</f>
        <v>917.83402414849525</v>
      </c>
      <c r="AS30" s="57"/>
      <c r="AT30" s="93">
        <f>'Kosten absolut'!AT30/'Versicherte absolut'!AT29</f>
        <v>879.23905272564787</v>
      </c>
      <c r="AU30" s="57"/>
      <c r="AV30" s="93">
        <f>'Kosten absolut'!AV30/'Versicherte absolut'!AV29</f>
        <v>1044.48304368248</v>
      </c>
      <c r="AW30" s="57"/>
      <c r="AX30" s="93">
        <f>'Kosten absolut'!AX30/'Versicherte absolut'!AX29</f>
        <v>1271.5861399968958</v>
      </c>
      <c r="AY30" s="57"/>
      <c r="AZ30" s="93">
        <f>'Kosten absolut'!AZ30/'Versicherte absolut'!AZ29</f>
        <v>1708.2610826939472</v>
      </c>
      <c r="BA30" s="57"/>
      <c r="BB30" s="93">
        <f>'Kosten absolut'!BB30/'Versicherte absolut'!BB29</f>
        <v>2077.1942759504486</v>
      </c>
      <c r="BC30" s="57"/>
      <c r="BD30" s="93">
        <f>'Kosten absolut'!BD30/'Versicherte absolut'!BD29</f>
        <v>2824.9156834532373</v>
      </c>
      <c r="BE30" s="57"/>
      <c r="BF30" s="93">
        <f>'Kosten absolut'!BF30/'Versicherte absolut'!BF29</f>
        <v>3728.4313092793586</v>
      </c>
      <c r="BG30" s="57"/>
      <c r="BH30" s="93">
        <f>'Kosten absolut'!BH30/'Versicherte absolut'!BI29</f>
        <v>5015.191105149107</v>
      </c>
      <c r="BI30" s="57"/>
      <c r="BJ30" s="93">
        <f>'Kosten absolut'!BK30/'Versicherte absolut'!BK29</f>
        <v>6268.4253677357128</v>
      </c>
      <c r="BK30" s="57"/>
      <c r="BL30" s="19" t="s">
        <v>44</v>
      </c>
      <c r="BM30" s="93">
        <f>'Kosten absolut'!BM30/'Versicherte absolut'!BM29</f>
        <v>7916.8251685393261</v>
      </c>
      <c r="BN30" s="57"/>
      <c r="BO30" s="93">
        <f>'Kosten absolut'!BO30/'Versicherte absolut'!BO29</f>
        <v>9831.8146266018557</v>
      </c>
      <c r="BP30" s="57"/>
      <c r="BQ30" s="93">
        <f>'Kosten absolut'!BQ30/'Versicherte absolut'!BQ29</f>
        <v>11686.462225274725</v>
      </c>
      <c r="BR30" s="57"/>
      <c r="BS30" s="93">
        <f>'Kosten absolut'!BS30/'Versicherte absolut'!BS29</f>
        <v>12529.328286304199</v>
      </c>
      <c r="BT30" s="57"/>
      <c r="BU30" s="93">
        <f>'Kosten absolut'!BU30/'Versicherte absolut'!BU29</f>
        <v>15426.598774885146</v>
      </c>
      <c r="BV30" s="57"/>
      <c r="BW30" s="29"/>
      <c r="BX30" s="29"/>
      <c r="BY30" s="63"/>
      <c r="BZ30" s="63"/>
      <c r="CA30" s="63"/>
      <c r="CB30" s="63"/>
      <c r="CC30" s="63"/>
      <c r="CD30" s="63"/>
      <c r="CE30" s="63"/>
      <c r="CF30" s="63"/>
      <c r="CG30" s="63"/>
      <c r="CH30" s="63"/>
      <c r="CI30" s="63"/>
      <c r="CJ30" s="63"/>
      <c r="CK30" s="63"/>
      <c r="CL30" s="63"/>
      <c r="CM30" s="63"/>
      <c r="CN30" s="63"/>
      <c r="CO30" s="63"/>
    </row>
    <row r="31" spans="1:93" s="19" customFormat="1" x14ac:dyDescent="0.25">
      <c r="A31" s="19" t="s">
        <v>45</v>
      </c>
      <c r="B31" s="93">
        <f>'Kosten absolut'!B31/'Versicherte absolut'!B30</f>
        <v>3251.5973515143569</v>
      </c>
      <c r="C31" s="57"/>
      <c r="D31" s="93">
        <f>'Kosten absolut'!D31/'Versicherte absolut'!D30</f>
        <v>3850.423291900694</v>
      </c>
      <c r="E31" s="57"/>
      <c r="F31" s="93">
        <f>'Kosten absolut'!F31/'Versicherte absolut'!F30</f>
        <v>1082.6883204735229</v>
      </c>
      <c r="G31" s="57"/>
      <c r="H31" s="93">
        <f>'Kosten absolut'!H31/'Versicherte absolut'!H30</f>
        <v>1049.5181925729289</v>
      </c>
      <c r="I31" s="57"/>
      <c r="J31" s="93">
        <f>'Kosten absolut'!J31/'Versicherte absolut'!J30</f>
        <v>1114.3413266852153</v>
      </c>
      <c r="K31" s="57"/>
      <c r="L31" s="93">
        <f>'Kosten absolut'!L31/'Versicherte absolut'!L30</f>
        <v>1722.5937049589031</v>
      </c>
      <c r="M31" s="57"/>
      <c r="N31" s="93">
        <f>'Kosten absolut'!N31/'Versicherte absolut'!N30</f>
        <v>2495.446414220205</v>
      </c>
      <c r="O31" s="57"/>
      <c r="P31" s="93">
        <f>'Kosten absolut'!P31/'Versicherte absolut'!P30</f>
        <v>2838.8595597897502</v>
      </c>
      <c r="Q31" s="57"/>
      <c r="R31" s="93">
        <f>'Kosten absolut'!R31/'Versicherte absolut'!R30</f>
        <v>2689.9537068477644</v>
      </c>
      <c r="S31" s="57"/>
      <c r="T31" s="93">
        <f>'Kosten absolut'!T31/'Versicherte absolut'!U30</f>
        <v>2672.7041492141911</v>
      </c>
      <c r="U31" s="57"/>
      <c r="V31" s="19" t="s">
        <v>45</v>
      </c>
      <c r="W31" s="93">
        <f>'Kosten absolut'!W31/'Versicherte absolut'!W30</f>
        <v>3058.1882161060144</v>
      </c>
      <c r="X31" s="57"/>
      <c r="Y31" s="93">
        <f>'Kosten absolut'!Y31/'Versicherte absolut'!Y30</f>
        <v>3713.812565644992</v>
      </c>
      <c r="Z31" s="57"/>
      <c r="AA31" s="93">
        <f>'Kosten absolut'!AA31/'Versicherte absolut'!AA30</f>
        <v>4081.7518847218248</v>
      </c>
      <c r="AB31" s="57"/>
      <c r="AC31" s="93">
        <f>'Kosten absolut'!AC31/'Versicherte absolut'!AC30</f>
        <v>4812.7997723509934</v>
      </c>
      <c r="AD31" s="57"/>
      <c r="AE31" s="93">
        <f>'Kosten absolut'!AE31/'Versicherte absolut'!AE30</f>
        <v>5947.1858419435912</v>
      </c>
      <c r="AF31" s="57"/>
      <c r="AG31" s="93">
        <f>'Kosten absolut'!AG31/'Versicherte absolut'!AG30</f>
        <v>7314.6297542651428</v>
      </c>
      <c r="AH31" s="57"/>
      <c r="AI31" s="93">
        <f>'Kosten absolut'!AI31/'Versicherte absolut'!AI30</f>
        <v>8798.564041300453</v>
      </c>
      <c r="AJ31" s="57"/>
      <c r="AK31" s="93">
        <f>'Kosten absolut'!AK31/'Versicherte absolut'!AK30</f>
        <v>11081.193636918073</v>
      </c>
      <c r="AL31" s="57"/>
      <c r="AM31" s="93">
        <f>'Kosten absolut'!AM31/'Versicherte absolut'!AN30</f>
        <v>15153.966273187183</v>
      </c>
      <c r="AN31" s="57"/>
      <c r="AO31" s="93">
        <f>'Kosten absolut'!AO31/'Versicherte absolut'!AP30</f>
        <v>20892.546342907906</v>
      </c>
      <c r="AP31" s="57"/>
      <c r="AQ31" s="19" t="s">
        <v>45</v>
      </c>
      <c r="AR31" s="93">
        <f>'Kosten absolut'!AR31/'Versicherte absolut'!AR30</f>
        <v>944.98597420812712</v>
      </c>
      <c r="AS31" s="57"/>
      <c r="AT31" s="93">
        <f>'Kosten absolut'!AT31/'Versicherte absolut'!AT30</f>
        <v>1108.310329923642</v>
      </c>
      <c r="AU31" s="57"/>
      <c r="AV31" s="93">
        <f>'Kosten absolut'!AV31/'Versicherte absolut'!AV30</f>
        <v>1243.6067614125755</v>
      </c>
      <c r="AW31" s="57"/>
      <c r="AX31" s="93">
        <f>'Kosten absolut'!AX31/'Versicherte absolut'!AX30</f>
        <v>1458.7162554138356</v>
      </c>
      <c r="AY31" s="57"/>
      <c r="AZ31" s="93">
        <f>'Kosten absolut'!AZ31/'Versicherte absolut'!AZ30</f>
        <v>1747.2023512389221</v>
      </c>
      <c r="BA31" s="57"/>
      <c r="BB31" s="93">
        <f>'Kosten absolut'!BB31/'Versicherte absolut'!BB30</f>
        <v>2200.4895164916011</v>
      </c>
      <c r="BC31" s="57"/>
      <c r="BD31" s="93">
        <f>'Kosten absolut'!BD31/'Versicherte absolut'!BD30</f>
        <v>2915.8367752569325</v>
      </c>
      <c r="BE31" s="57"/>
      <c r="BF31" s="93">
        <f>'Kosten absolut'!BF31/'Versicherte absolut'!BF30</f>
        <v>3860.7742483525535</v>
      </c>
      <c r="BG31" s="57"/>
      <c r="BH31" s="93">
        <f>'Kosten absolut'!BH31/'Versicherte absolut'!BI30</f>
        <v>5145.1820252180196</v>
      </c>
      <c r="BI31" s="57"/>
      <c r="BJ31" s="93">
        <f>'Kosten absolut'!BK31/'Versicherte absolut'!BK30</f>
        <v>6140.5925196850394</v>
      </c>
      <c r="BK31" s="57"/>
      <c r="BL31" s="19" t="s">
        <v>45</v>
      </c>
      <c r="BM31" s="93">
        <f>'Kosten absolut'!BM31/'Versicherte absolut'!BM30</f>
        <v>7772.6927627686846</v>
      </c>
      <c r="BN31" s="57"/>
      <c r="BO31" s="93">
        <f>'Kosten absolut'!BO31/'Versicherte absolut'!BO30</f>
        <v>9389.4629419906887</v>
      </c>
      <c r="BP31" s="57"/>
      <c r="BQ31" s="93">
        <f>'Kosten absolut'!BQ31/'Versicherte absolut'!BQ30</f>
        <v>10946.754622150422</v>
      </c>
      <c r="BR31" s="57"/>
      <c r="BS31" s="93">
        <f>'Kosten absolut'!BS31/'Versicherte absolut'!BS30</f>
        <v>12521.306744017404</v>
      </c>
      <c r="BT31" s="57"/>
      <c r="BU31" s="93">
        <f>'Kosten absolut'!BU31/'Versicherte absolut'!BU30</f>
        <v>17516.336935166993</v>
      </c>
      <c r="BV31" s="57"/>
      <c r="BW31" s="29"/>
      <c r="BX31" s="29"/>
      <c r="BY31" s="63"/>
      <c r="BZ31" s="63"/>
      <c r="CA31" s="63"/>
      <c r="CB31" s="63"/>
      <c r="CC31" s="63"/>
      <c r="CD31" s="63"/>
      <c r="CE31" s="63"/>
      <c r="CF31" s="63"/>
      <c r="CG31" s="63"/>
      <c r="CH31" s="63"/>
      <c r="CI31" s="63"/>
      <c r="CJ31" s="63"/>
      <c r="CK31" s="63"/>
      <c r="CL31" s="63"/>
      <c r="CM31" s="63"/>
      <c r="CN31" s="63"/>
      <c r="CO31" s="63"/>
    </row>
    <row r="32" spans="1:93" s="19" customFormat="1" x14ac:dyDescent="0.25">
      <c r="A32" s="19" t="s">
        <v>46</v>
      </c>
      <c r="B32" s="93">
        <f>'Kosten absolut'!B32/'Versicherte absolut'!B31</f>
        <v>2589.5452490039843</v>
      </c>
      <c r="C32" s="57"/>
      <c r="D32" s="93">
        <f>'Kosten absolut'!D32/'Versicherte absolut'!D31</f>
        <v>3044.3117239255635</v>
      </c>
      <c r="E32" s="57"/>
      <c r="F32" s="93">
        <f>'Kosten absolut'!F32/'Versicherte absolut'!F31</f>
        <v>794.69164189400033</v>
      </c>
      <c r="G32" s="57"/>
      <c r="H32" s="93">
        <f>'Kosten absolut'!H32/'Versicherte absolut'!H31</f>
        <v>780.54980952702022</v>
      </c>
      <c r="I32" s="57"/>
      <c r="J32" s="93">
        <f>'Kosten absolut'!J32/'Versicherte absolut'!J31</f>
        <v>808.12647322572377</v>
      </c>
      <c r="K32" s="57"/>
      <c r="L32" s="93">
        <f>'Kosten absolut'!L32/'Versicherte absolut'!L31</f>
        <v>1299.1982103917587</v>
      </c>
      <c r="M32" s="57"/>
      <c r="N32" s="93">
        <f>'Kosten absolut'!N32/'Versicherte absolut'!N31</f>
        <v>1963.3914279910623</v>
      </c>
      <c r="O32" s="57"/>
      <c r="P32" s="93">
        <f>'Kosten absolut'!P32/'Versicherte absolut'!P31</f>
        <v>2161.9273643640677</v>
      </c>
      <c r="Q32" s="57"/>
      <c r="R32" s="93">
        <f>'Kosten absolut'!R32/'Versicherte absolut'!R31</f>
        <v>2029.2081597222223</v>
      </c>
      <c r="S32" s="57"/>
      <c r="T32" s="93">
        <f>'Kosten absolut'!T32/'Versicherte absolut'!U31</f>
        <v>2071.9925402434237</v>
      </c>
      <c r="U32" s="57"/>
      <c r="V32" s="19" t="s">
        <v>46</v>
      </c>
      <c r="W32" s="93">
        <f>'Kosten absolut'!W32/'Versicherte absolut'!W31</f>
        <v>2320.0449149539336</v>
      </c>
      <c r="X32" s="57"/>
      <c r="Y32" s="93">
        <f>'Kosten absolut'!Y32/'Versicherte absolut'!Y31</f>
        <v>2768.4407948929161</v>
      </c>
      <c r="Z32" s="57"/>
      <c r="AA32" s="93">
        <f>'Kosten absolut'!AA32/'Versicherte absolut'!AA31</f>
        <v>3267.3422409258287</v>
      </c>
      <c r="AB32" s="57"/>
      <c r="AC32" s="93">
        <f>'Kosten absolut'!AC32/'Versicherte absolut'!AC31</f>
        <v>4107.4125453720508</v>
      </c>
      <c r="AD32" s="57"/>
      <c r="AE32" s="93">
        <f>'Kosten absolut'!AE32/'Versicherte absolut'!AE31</f>
        <v>4734.2581661891118</v>
      </c>
      <c r="AF32" s="57"/>
      <c r="AG32" s="93">
        <f>'Kosten absolut'!AG32/'Versicherte absolut'!AG31</f>
        <v>5778.8738034460757</v>
      </c>
      <c r="AH32" s="57"/>
      <c r="AI32" s="93">
        <f>'Kosten absolut'!AI32/'Versicherte absolut'!AI31</f>
        <v>7045.1673314339978</v>
      </c>
      <c r="AJ32" s="57"/>
      <c r="AK32" s="93">
        <f>'Kosten absolut'!AK32/'Versicherte absolut'!AK31</f>
        <v>9540.3309423695282</v>
      </c>
      <c r="AL32" s="57"/>
      <c r="AM32" s="93">
        <f>'Kosten absolut'!AM32/'Versicherte absolut'!AN31</f>
        <v>12858.951881014873</v>
      </c>
      <c r="AN32" s="57"/>
      <c r="AO32" s="93">
        <f>'Kosten absolut'!AO32/'Versicherte absolut'!AP31</f>
        <v>17911.018552875696</v>
      </c>
      <c r="AP32" s="57"/>
      <c r="AQ32" s="19" t="s">
        <v>46</v>
      </c>
      <c r="AR32" s="93">
        <f>'Kosten absolut'!AR32/'Versicherte absolut'!AR31</f>
        <v>757.99865006749667</v>
      </c>
      <c r="AS32" s="57"/>
      <c r="AT32" s="93">
        <f>'Kosten absolut'!AT32/'Versicherte absolut'!AT31</f>
        <v>794.74427406832297</v>
      </c>
      <c r="AU32" s="57"/>
      <c r="AV32" s="93">
        <f>'Kosten absolut'!AV32/'Versicherte absolut'!AV31</f>
        <v>1040.1878304335287</v>
      </c>
      <c r="AW32" s="57"/>
      <c r="AX32" s="93">
        <f>'Kosten absolut'!AX32/'Versicherte absolut'!AX31</f>
        <v>1158.5609028960819</v>
      </c>
      <c r="AY32" s="57"/>
      <c r="AZ32" s="93">
        <f>'Kosten absolut'!AZ32/'Versicherte absolut'!AZ31</f>
        <v>1480.8505576788082</v>
      </c>
      <c r="BA32" s="57"/>
      <c r="BB32" s="93">
        <f>'Kosten absolut'!BB32/'Versicherte absolut'!BB31</f>
        <v>1820.9437074829932</v>
      </c>
      <c r="BC32" s="57"/>
      <c r="BD32" s="93">
        <f>'Kosten absolut'!BD32/'Versicherte absolut'!BD31</f>
        <v>2343.3022644561261</v>
      </c>
      <c r="BE32" s="57"/>
      <c r="BF32" s="93">
        <f>'Kosten absolut'!BF32/'Versicherte absolut'!BF31</f>
        <v>3262.6872218690401</v>
      </c>
      <c r="BG32" s="57"/>
      <c r="BH32" s="93">
        <f>'Kosten absolut'!BH32/'Versicherte absolut'!BI31</f>
        <v>4527.7609208972844</v>
      </c>
      <c r="BI32" s="57"/>
      <c r="BJ32" s="93">
        <f>'Kosten absolut'!BK32/'Versicherte absolut'!BK31</f>
        <v>4826.4686855874425</v>
      </c>
      <c r="BK32" s="57"/>
      <c r="BL32" s="19" t="s">
        <v>46</v>
      </c>
      <c r="BM32" s="93">
        <f>'Kosten absolut'!BM32/'Versicherte absolut'!BM31</f>
        <v>6437.8124186651794</v>
      </c>
      <c r="BN32" s="57"/>
      <c r="BO32" s="93">
        <f>'Kosten absolut'!BO32/'Versicherte absolut'!BO31</f>
        <v>7375.7727862892752</v>
      </c>
      <c r="BP32" s="57"/>
      <c r="BQ32" s="93">
        <f>'Kosten absolut'!BQ32/'Versicherte absolut'!BQ31</f>
        <v>9510.3251864125923</v>
      </c>
      <c r="BR32" s="57"/>
      <c r="BS32" s="93">
        <f>'Kosten absolut'!BS32/'Versicherte absolut'!BS31</f>
        <v>11618.776717557252</v>
      </c>
      <c r="BT32" s="57"/>
      <c r="BU32" s="93">
        <f>'Kosten absolut'!BU32/'Versicherte absolut'!BU31</f>
        <v>13537.946428571429</v>
      </c>
      <c r="BV32" s="57"/>
      <c r="BW32" s="29"/>
      <c r="BX32" s="29"/>
      <c r="BY32" s="63"/>
      <c r="BZ32" s="63"/>
      <c r="CA32" s="63"/>
      <c r="CB32" s="63"/>
      <c r="CC32" s="63"/>
      <c r="CD32" s="63"/>
      <c r="CE32" s="63"/>
      <c r="CF32" s="63"/>
      <c r="CG32" s="63"/>
      <c r="CH32" s="63"/>
      <c r="CI32" s="63"/>
      <c r="CJ32" s="63"/>
      <c r="CK32" s="63"/>
      <c r="CL32" s="63"/>
      <c r="CM32" s="63"/>
      <c r="CN32" s="63"/>
      <c r="CO32" s="63"/>
    </row>
    <row r="33" spans="1:108" s="19" customFormat="1" x14ac:dyDescent="0.25">
      <c r="A33" s="19" t="s">
        <v>47</v>
      </c>
      <c r="B33" s="93">
        <f>'Kosten absolut'!B33/'Versicherte absolut'!B32</f>
        <v>2985.760236101481</v>
      </c>
      <c r="C33" s="57"/>
      <c r="D33" s="93">
        <f>'Kosten absolut'!D33/'Versicherte absolut'!D32</f>
        <v>3558.6409108661037</v>
      </c>
      <c r="E33" s="57"/>
      <c r="F33" s="93">
        <f>'Kosten absolut'!F33/'Versicherte absolut'!F32</f>
        <v>842.72443245673185</v>
      </c>
      <c r="G33" s="57"/>
      <c r="H33" s="93">
        <f>'Kosten absolut'!H33/'Versicherte absolut'!H32</f>
        <v>837.47840955196193</v>
      </c>
      <c r="I33" s="57"/>
      <c r="J33" s="93">
        <f>'Kosten absolut'!J33/'Versicherte absolut'!J32</f>
        <v>847.65979606303506</v>
      </c>
      <c r="K33" s="57"/>
      <c r="L33" s="93">
        <f>'Kosten absolut'!L33/'Versicherte absolut'!L32</f>
        <v>1462.7305519339418</v>
      </c>
      <c r="M33" s="57"/>
      <c r="N33" s="93">
        <f>'Kosten absolut'!N33/'Versicherte absolut'!N32</f>
        <v>2065.0093085106382</v>
      </c>
      <c r="O33" s="57"/>
      <c r="P33" s="93">
        <f>'Kosten absolut'!P33/'Versicherte absolut'!P32</f>
        <v>2352.5283179802113</v>
      </c>
      <c r="Q33" s="57"/>
      <c r="R33" s="93">
        <f>'Kosten absolut'!R33/'Versicherte absolut'!R32</f>
        <v>2198.6694440236329</v>
      </c>
      <c r="S33" s="57"/>
      <c r="T33" s="93">
        <f>'Kosten absolut'!T33/'Versicherte absolut'!U32</f>
        <v>2384.8855143665328</v>
      </c>
      <c r="U33" s="57"/>
      <c r="V33" s="19" t="s">
        <v>47</v>
      </c>
      <c r="W33" s="93">
        <f>'Kosten absolut'!W33/'Versicherte absolut'!W32</f>
        <v>2573.440289708607</v>
      </c>
      <c r="X33" s="57"/>
      <c r="Y33" s="93">
        <f>'Kosten absolut'!Y33/'Versicherte absolut'!Y32</f>
        <v>3275.2131598240471</v>
      </c>
      <c r="Z33" s="57"/>
      <c r="AA33" s="93">
        <f>'Kosten absolut'!AA33/'Versicherte absolut'!AA32</f>
        <v>3888.3916444105303</v>
      </c>
      <c r="AB33" s="57"/>
      <c r="AC33" s="93">
        <f>'Kosten absolut'!AC33/'Versicherte absolut'!AC32</f>
        <v>4502.3417772416569</v>
      </c>
      <c r="AD33" s="57"/>
      <c r="AE33" s="93">
        <f>'Kosten absolut'!AE33/'Versicherte absolut'!AE32</f>
        <v>5251.8661109663972</v>
      </c>
      <c r="AF33" s="57"/>
      <c r="AG33" s="93">
        <f>'Kosten absolut'!AG33/'Versicherte absolut'!AG32</f>
        <v>5989.0480920020909</v>
      </c>
      <c r="AH33" s="57"/>
      <c r="AI33" s="93">
        <f>'Kosten absolut'!AI33/'Versicherte absolut'!AI32</f>
        <v>8229.4035532994931</v>
      </c>
      <c r="AJ33" s="57"/>
      <c r="AK33" s="93">
        <f>'Kosten absolut'!AK33/'Versicherte absolut'!AK32</f>
        <v>9985.4423076923085</v>
      </c>
      <c r="AL33" s="57"/>
      <c r="AM33" s="93">
        <f>'Kosten absolut'!AM33/'Versicherte absolut'!AN32</f>
        <v>14559.527283170592</v>
      </c>
      <c r="AN33" s="57"/>
      <c r="AO33" s="93">
        <f>'Kosten absolut'!AO33/'Versicherte absolut'!AP32</f>
        <v>20241.849836779107</v>
      </c>
      <c r="AP33" s="57"/>
      <c r="AQ33" s="19" t="s">
        <v>47</v>
      </c>
      <c r="AR33" s="93">
        <f>'Kosten absolut'!AR33/'Versicherte absolut'!AR32</f>
        <v>728.56473079249849</v>
      </c>
      <c r="AS33" s="57"/>
      <c r="AT33" s="93">
        <f>'Kosten absolut'!AT33/'Versicherte absolut'!AT32</f>
        <v>876.48667044809986</v>
      </c>
      <c r="AU33" s="57"/>
      <c r="AV33" s="93">
        <f>'Kosten absolut'!AV33/'Versicherte absolut'!AV32</f>
        <v>996.7318173928137</v>
      </c>
      <c r="AW33" s="57"/>
      <c r="AX33" s="93">
        <f>'Kosten absolut'!AX33/'Versicherte absolut'!AX32</f>
        <v>1337.1832212713937</v>
      </c>
      <c r="AY33" s="57"/>
      <c r="AZ33" s="93">
        <f>'Kosten absolut'!AZ33/'Versicherte absolut'!AZ32</f>
        <v>1544.0543846720707</v>
      </c>
      <c r="BA33" s="57"/>
      <c r="BB33" s="93">
        <f>'Kosten absolut'!BB33/'Versicherte absolut'!BB32</f>
        <v>1976.7940019665684</v>
      </c>
      <c r="BC33" s="57"/>
      <c r="BD33" s="93">
        <f>'Kosten absolut'!BD33/'Versicherte absolut'!BD32</f>
        <v>2682.0219060101103</v>
      </c>
      <c r="BE33" s="57"/>
      <c r="BF33" s="93">
        <f>'Kosten absolut'!BF33/'Versicherte absolut'!BF32</f>
        <v>3538.7656681119433</v>
      </c>
      <c r="BG33" s="57"/>
      <c r="BH33" s="93">
        <f>'Kosten absolut'!BH33/'Versicherte absolut'!BI32</f>
        <v>4694.957639620653</v>
      </c>
      <c r="BI33" s="57"/>
      <c r="BJ33" s="93">
        <f>'Kosten absolut'!BK33/'Versicherte absolut'!BK32</f>
        <v>5270.8783783783783</v>
      </c>
      <c r="BK33" s="57"/>
      <c r="BL33" s="19" t="s">
        <v>47</v>
      </c>
      <c r="BM33" s="93">
        <f>'Kosten absolut'!BM33/'Versicherte absolut'!BM32</f>
        <v>7058.4157857646233</v>
      </c>
      <c r="BN33" s="57"/>
      <c r="BO33" s="93">
        <f>'Kosten absolut'!BO33/'Versicherte absolut'!BO32</f>
        <v>8540.5202643171815</v>
      </c>
      <c r="BP33" s="57"/>
      <c r="BQ33" s="93">
        <f>'Kosten absolut'!BQ33/'Versicherte absolut'!BQ32</f>
        <v>9168.2360515021464</v>
      </c>
      <c r="BR33" s="57"/>
      <c r="BS33" s="93">
        <f>'Kosten absolut'!BS33/'Versicherte absolut'!BS32</f>
        <v>11278.966178128523</v>
      </c>
      <c r="BT33" s="57"/>
      <c r="BU33" s="93">
        <f>'Kosten absolut'!BU33/'Versicherte absolut'!BU32</f>
        <v>17185.02536231884</v>
      </c>
      <c r="BV33" s="57"/>
      <c r="BW33" s="29"/>
      <c r="BX33" s="29"/>
      <c r="BY33" s="63"/>
      <c r="BZ33" s="63"/>
      <c r="CA33" s="63"/>
      <c r="CB33" s="63"/>
      <c r="CC33" s="63"/>
      <c r="CD33" s="63"/>
      <c r="CE33" s="63"/>
      <c r="CF33" s="63"/>
      <c r="CG33" s="63"/>
      <c r="CH33" s="63"/>
      <c r="CI33" s="63"/>
      <c r="CJ33" s="63"/>
      <c r="CK33" s="63"/>
      <c r="CL33" s="63"/>
      <c r="CM33" s="63"/>
      <c r="CN33" s="63"/>
      <c r="CO33" s="63"/>
    </row>
    <row r="34" spans="1:108" s="19" customFormat="1" x14ac:dyDescent="0.25">
      <c r="A34" s="19" t="s">
        <v>48</v>
      </c>
      <c r="B34" s="93">
        <f>'Kosten absolut'!B34/'Versicherte absolut'!B33</f>
        <v>3706.3107129606651</v>
      </c>
      <c r="C34" s="57"/>
      <c r="D34" s="93">
        <f>'Kosten absolut'!D34/'Versicherte absolut'!D33</f>
        <v>4369.6543781969758</v>
      </c>
      <c r="E34" s="57"/>
      <c r="F34" s="93">
        <f>'Kosten absolut'!F34/'Versicherte absolut'!F33</f>
        <v>1265.1947357527254</v>
      </c>
      <c r="G34" s="57"/>
      <c r="H34" s="93">
        <f>'Kosten absolut'!H34/'Versicherte absolut'!H33</f>
        <v>1250.868365781711</v>
      </c>
      <c r="I34" s="57"/>
      <c r="J34" s="93">
        <f>'Kosten absolut'!J34/'Versicherte absolut'!J33</f>
        <v>1278.7810719892352</v>
      </c>
      <c r="K34" s="57"/>
      <c r="L34" s="93">
        <f>'Kosten absolut'!L34/'Versicherte absolut'!L33</f>
        <v>2024.464065708419</v>
      </c>
      <c r="M34" s="57"/>
      <c r="N34" s="93">
        <f>'Kosten absolut'!N34/'Versicherte absolut'!N33</f>
        <v>2785.5050217251942</v>
      </c>
      <c r="O34" s="57"/>
      <c r="P34" s="93">
        <f>'Kosten absolut'!P34/'Versicherte absolut'!P33</f>
        <v>3285.7838572222568</v>
      </c>
      <c r="Q34" s="57"/>
      <c r="R34" s="93">
        <f>'Kosten absolut'!R34/'Versicherte absolut'!R33</f>
        <v>3429.3150328344082</v>
      </c>
      <c r="S34" s="57"/>
      <c r="T34" s="93">
        <f>'Kosten absolut'!T34/'Versicherte absolut'!U33</f>
        <v>3419.5273279352227</v>
      </c>
      <c r="U34" s="57"/>
      <c r="V34" s="19" t="s">
        <v>48</v>
      </c>
      <c r="W34" s="93">
        <f>'Kosten absolut'!W34/'Versicherte absolut'!W33</f>
        <v>3950.9132727033084</v>
      </c>
      <c r="X34" s="57"/>
      <c r="Y34" s="93">
        <f>'Kosten absolut'!Y34/'Versicherte absolut'!Y33</f>
        <v>4339.5294472513388</v>
      </c>
      <c r="Z34" s="57"/>
      <c r="AA34" s="93">
        <f>'Kosten absolut'!AA34/'Versicherte absolut'!AA33</f>
        <v>4787.5185532380283</v>
      </c>
      <c r="AB34" s="57"/>
      <c r="AC34" s="93">
        <f>'Kosten absolut'!AC34/'Versicherte absolut'!AC33</f>
        <v>5560.8825651959978</v>
      </c>
      <c r="AD34" s="57"/>
      <c r="AE34" s="93">
        <f>'Kosten absolut'!AE34/'Versicherte absolut'!AE33</f>
        <v>6351.558731528422</v>
      </c>
      <c r="AF34" s="57"/>
      <c r="AG34" s="93">
        <f>'Kosten absolut'!AG34/'Versicherte absolut'!AG33</f>
        <v>7849.0546495705212</v>
      </c>
      <c r="AH34" s="57"/>
      <c r="AI34" s="93">
        <f>'Kosten absolut'!AI34/'Versicherte absolut'!AI33</f>
        <v>9633.9559336215316</v>
      </c>
      <c r="AJ34" s="57"/>
      <c r="AK34" s="93">
        <f>'Kosten absolut'!AK34/'Versicherte absolut'!AK33</f>
        <v>12441.760583678617</v>
      </c>
      <c r="AL34" s="57"/>
      <c r="AM34" s="93">
        <f>'Kosten absolut'!AM34/'Versicherte absolut'!AN33</f>
        <v>15975.911859443631</v>
      </c>
      <c r="AN34" s="57"/>
      <c r="AO34" s="93">
        <f>'Kosten absolut'!AO34/'Versicherte absolut'!AP33</f>
        <v>23771.242312987608</v>
      </c>
      <c r="AP34" s="57"/>
      <c r="AQ34" s="19" t="s">
        <v>48</v>
      </c>
      <c r="AR34" s="93">
        <f>'Kosten absolut'!AR34/'Versicherte absolut'!AR33</f>
        <v>1177.6733138995628</v>
      </c>
      <c r="AS34" s="57"/>
      <c r="AT34" s="93">
        <f>'Kosten absolut'!AT34/'Versicherte absolut'!AT33</f>
        <v>1289.6552218533052</v>
      </c>
      <c r="AU34" s="57"/>
      <c r="AV34" s="93">
        <f>'Kosten absolut'!AV34/'Versicherte absolut'!AV33</f>
        <v>1512.7883230619527</v>
      </c>
      <c r="AW34" s="57"/>
      <c r="AX34" s="93">
        <f>'Kosten absolut'!AX34/'Versicherte absolut'!AX33</f>
        <v>1902.6414581753854</v>
      </c>
      <c r="AY34" s="57"/>
      <c r="AZ34" s="93">
        <f>'Kosten absolut'!AZ34/'Versicherte absolut'!AZ33</f>
        <v>2223.0255212287566</v>
      </c>
      <c r="BA34" s="57"/>
      <c r="BB34" s="93">
        <f>'Kosten absolut'!BB34/'Versicherte absolut'!BB33</f>
        <v>2785.3068599291964</v>
      </c>
      <c r="BC34" s="57"/>
      <c r="BD34" s="93">
        <f>'Kosten absolut'!BD34/'Versicherte absolut'!BD33</f>
        <v>3530.4557042702359</v>
      </c>
      <c r="BE34" s="57"/>
      <c r="BF34" s="93">
        <f>'Kosten absolut'!BF34/'Versicherte absolut'!BF33</f>
        <v>4103.8866823447433</v>
      </c>
      <c r="BG34" s="57"/>
      <c r="BH34" s="93">
        <f>'Kosten absolut'!BH34/'Versicherte absolut'!BI33</f>
        <v>5038.1246910189511</v>
      </c>
      <c r="BI34" s="57"/>
      <c r="BJ34" s="93">
        <f>'Kosten absolut'!BK34/'Versicherte absolut'!BK33</f>
        <v>6614.2269016457176</v>
      </c>
      <c r="BK34" s="57"/>
      <c r="BL34" s="19" t="s">
        <v>48</v>
      </c>
      <c r="BM34" s="93">
        <f>'Kosten absolut'!BM34/'Versicherte absolut'!BM33</f>
        <v>8331.6938363608133</v>
      </c>
      <c r="BN34" s="57"/>
      <c r="BO34" s="93">
        <f>'Kosten absolut'!BO34/'Versicherte absolut'!BO33</f>
        <v>9711.4998970557954</v>
      </c>
      <c r="BP34" s="57"/>
      <c r="BQ34" s="93">
        <f>'Kosten absolut'!BQ34/'Versicherte absolut'!BQ33</f>
        <v>12593.895470383275</v>
      </c>
      <c r="BR34" s="57"/>
      <c r="BS34" s="93">
        <f>'Kosten absolut'!BS34/'Versicherte absolut'!BS33</f>
        <v>15676.378378378378</v>
      </c>
      <c r="BT34" s="57"/>
      <c r="BU34" s="93">
        <f>'Kosten absolut'!BU34/'Versicherte absolut'!BU33</f>
        <v>21744.643533123028</v>
      </c>
      <c r="BV34" s="57"/>
      <c r="BW34" s="29"/>
      <c r="BX34" s="29"/>
      <c r="BY34" s="63"/>
      <c r="BZ34" s="63"/>
      <c r="CA34" s="63"/>
      <c r="CB34" s="63"/>
      <c r="CC34" s="63"/>
      <c r="CD34" s="63"/>
      <c r="CE34" s="63"/>
      <c r="CF34" s="63"/>
      <c r="CG34" s="63"/>
      <c r="CH34" s="63"/>
      <c r="CI34" s="63"/>
      <c r="CJ34" s="63"/>
      <c r="CK34" s="63"/>
      <c r="CL34" s="63"/>
      <c r="CM34" s="63"/>
      <c r="CN34" s="63"/>
      <c r="CO34" s="63"/>
    </row>
    <row r="35" spans="1:108" s="19" customFormat="1" x14ac:dyDescent="0.25">
      <c r="A35" s="19" t="s">
        <v>49</v>
      </c>
      <c r="B35" s="93">
        <f>'Kosten absolut'!B35/'Versicherte absolut'!B34</f>
        <v>2975.7948393224633</v>
      </c>
      <c r="C35" s="57"/>
      <c r="D35" s="93">
        <f>'Kosten absolut'!D35/'Versicherte absolut'!D34</f>
        <v>3569.7528953249966</v>
      </c>
      <c r="E35" s="57"/>
      <c r="F35" s="93">
        <f>'Kosten absolut'!F35/'Versicherte absolut'!F34</f>
        <v>880.64920510815739</v>
      </c>
      <c r="G35" s="57"/>
      <c r="H35" s="93">
        <f>'Kosten absolut'!H35/'Versicherte absolut'!H34</f>
        <v>839.07349365036475</v>
      </c>
      <c r="I35" s="57"/>
      <c r="J35" s="93">
        <f>'Kosten absolut'!J35/'Versicherte absolut'!J34</f>
        <v>919.37855524792349</v>
      </c>
      <c r="K35" s="57"/>
      <c r="L35" s="93">
        <f>'Kosten absolut'!L35/'Versicherte absolut'!L34</f>
        <v>1311.8951260504202</v>
      </c>
      <c r="M35" s="57"/>
      <c r="N35" s="93">
        <f>'Kosten absolut'!N35/'Versicherte absolut'!N34</f>
        <v>2078.8033560566337</v>
      </c>
      <c r="O35" s="57"/>
      <c r="P35" s="93">
        <f>'Kosten absolut'!P35/'Versicherte absolut'!P34</f>
        <v>2146.9838037945397</v>
      </c>
      <c r="Q35" s="57"/>
      <c r="R35" s="93">
        <f>'Kosten absolut'!R35/'Versicherte absolut'!R34</f>
        <v>2041.21681944998</v>
      </c>
      <c r="S35" s="57"/>
      <c r="T35" s="93">
        <f>'Kosten absolut'!T35/'Versicherte absolut'!U34</f>
        <v>2196.4262356001486</v>
      </c>
      <c r="U35" s="57"/>
      <c r="V35" s="19" t="s">
        <v>49</v>
      </c>
      <c r="W35" s="93">
        <f>'Kosten absolut'!W35/'Versicherte absolut'!W34</f>
        <v>2359.1097316780138</v>
      </c>
      <c r="X35" s="57"/>
      <c r="Y35" s="93">
        <f>'Kosten absolut'!Y35/'Versicherte absolut'!Y34</f>
        <v>3015.7839691384484</v>
      </c>
      <c r="Z35" s="57"/>
      <c r="AA35" s="93">
        <f>'Kosten absolut'!AA35/'Versicherte absolut'!AA34</f>
        <v>3374.436760691538</v>
      </c>
      <c r="AB35" s="57"/>
      <c r="AC35" s="93">
        <f>'Kosten absolut'!AC35/'Versicherte absolut'!AC34</f>
        <v>4346.1523378582206</v>
      </c>
      <c r="AD35" s="57"/>
      <c r="AE35" s="93">
        <f>'Kosten absolut'!AE35/'Versicherte absolut'!AE34</f>
        <v>5131.1856177012905</v>
      </c>
      <c r="AF35" s="57"/>
      <c r="AG35" s="93">
        <f>'Kosten absolut'!AG35/'Versicherte absolut'!AG34</f>
        <v>6189.9443725743859</v>
      </c>
      <c r="AH35" s="57"/>
      <c r="AI35" s="93">
        <f>'Kosten absolut'!AI35/'Versicherte absolut'!AI34</f>
        <v>8102.5802721088439</v>
      </c>
      <c r="AJ35" s="57"/>
      <c r="AK35" s="93">
        <f>'Kosten absolut'!AK35/'Versicherte absolut'!AK34</f>
        <v>11798.824000000001</v>
      </c>
      <c r="AL35" s="57"/>
      <c r="AM35" s="93">
        <f>'Kosten absolut'!AM35/'Versicherte absolut'!AN34</f>
        <v>14431.290679304897</v>
      </c>
      <c r="AN35" s="57"/>
      <c r="AO35" s="93">
        <f>'Kosten absolut'!AO35/'Versicherte absolut'!AP34</f>
        <v>22985.251533742332</v>
      </c>
      <c r="AP35" s="57"/>
      <c r="AQ35" s="19" t="s">
        <v>49</v>
      </c>
      <c r="AR35" s="93">
        <f>'Kosten absolut'!AR35/'Versicherte absolut'!AR34</f>
        <v>854.7381114130435</v>
      </c>
      <c r="AS35" s="57"/>
      <c r="AT35" s="93">
        <f>'Kosten absolut'!AT35/'Versicherte absolut'!AT34</f>
        <v>956.61036372695571</v>
      </c>
      <c r="AU35" s="57"/>
      <c r="AV35" s="93">
        <f>'Kosten absolut'!AV35/'Versicherte absolut'!AV34</f>
        <v>1236.4010669253153</v>
      </c>
      <c r="AW35" s="57"/>
      <c r="AX35" s="93">
        <f>'Kosten absolut'!AX35/'Versicherte absolut'!AX34</f>
        <v>1438.3847745138601</v>
      </c>
      <c r="AY35" s="57"/>
      <c r="AZ35" s="93">
        <f>'Kosten absolut'!AZ35/'Versicherte absolut'!AZ34</f>
        <v>1723.0092182890855</v>
      </c>
      <c r="BA35" s="57"/>
      <c r="BB35" s="93">
        <f>'Kosten absolut'!BB35/'Versicherte absolut'!BB34</f>
        <v>1846.9045383411581</v>
      </c>
      <c r="BC35" s="57"/>
      <c r="BD35" s="93">
        <f>'Kosten absolut'!BD35/'Versicherte absolut'!BD34</f>
        <v>2629.8165254237288</v>
      </c>
      <c r="BE35" s="57"/>
      <c r="BF35" s="93">
        <f>'Kosten absolut'!BF35/'Versicherte absolut'!BF34</f>
        <v>3407.8893785808727</v>
      </c>
      <c r="BG35" s="57"/>
      <c r="BH35" s="93">
        <f>'Kosten absolut'!BH35/'Versicherte absolut'!BI34</f>
        <v>4579.426659804426</v>
      </c>
      <c r="BI35" s="57"/>
      <c r="BJ35" s="93">
        <f>'Kosten absolut'!BK35/'Versicherte absolut'!BK34</f>
        <v>5419.4088471849864</v>
      </c>
      <c r="BK35" s="57"/>
      <c r="BL35" s="19" t="s">
        <v>49</v>
      </c>
      <c r="BM35" s="93">
        <f>'Kosten absolut'!BM35/'Versicherte absolut'!BM34</f>
        <v>6521.324726134585</v>
      </c>
      <c r="BN35" s="57"/>
      <c r="BO35" s="93">
        <f>'Kosten absolut'!BO35/'Versicherte absolut'!BO34</f>
        <v>8169.1126760563384</v>
      </c>
      <c r="BP35" s="57"/>
      <c r="BQ35" s="93">
        <f>'Kosten absolut'!BQ35/'Versicherte absolut'!BQ34</f>
        <v>11262.920972644377</v>
      </c>
      <c r="BR35" s="57"/>
      <c r="BS35" s="93">
        <f>'Kosten absolut'!BS35/'Versicherte absolut'!BS34</f>
        <v>13103.671511627907</v>
      </c>
      <c r="BT35" s="57"/>
      <c r="BU35" s="93">
        <f>'Kosten absolut'!BU35/'Versicherte absolut'!BU34</f>
        <v>15711.93220338983</v>
      </c>
      <c r="BV35" s="57"/>
      <c r="BW35" s="29"/>
      <c r="BX35" s="29"/>
      <c r="BY35" s="63"/>
      <c r="BZ35" s="63"/>
      <c r="CA35" s="63"/>
      <c r="CB35" s="63"/>
      <c r="CC35" s="63"/>
      <c r="CD35" s="63"/>
      <c r="CE35" s="63"/>
      <c r="CF35" s="63"/>
      <c r="CG35" s="63"/>
      <c r="CH35" s="63"/>
      <c r="CI35" s="63"/>
      <c r="CJ35" s="63"/>
      <c r="CK35" s="63"/>
      <c r="CL35" s="63"/>
      <c r="CM35" s="63"/>
      <c r="CN35" s="63"/>
      <c r="CO35" s="63"/>
    </row>
    <row r="36" spans="1:108" s="19" customFormat="1" ht="12.9" customHeight="1" x14ac:dyDescent="0.25">
      <c r="A36" s="19" t="s">
        <v>50</v>
      </c>
      <c r="B36" s="93">
        <f>'Kosten absolut'!B36/'Versicherte absolut'!B35</f>
        <v>2861.4719143783072</v>
      </c>
      <c r="C36" s="63"/>
      <c r="D36" s="93">
        <f>'Kosten absolut'!D36/'Versicherte absolut'!D35</f>
        <v>3352.3912658305076</v>
      </c>
      <c r="E36" s="57"/>
      <c r="F36" s="93">
        <f>'Kosten absolut'!F36/'Versicherte absolut'!F35</f>
        <v>895.00161616619005</v>
      </c>
      <c r="G36" s="57"/>
      <c r="H36" s="93">
        <f>'Kosten absolut'!H36/'Versicherte absolut'!H35</f>
        <v>874.63032764268291</v>
      </c>
      <c r="I36" s="57"/>
      <c r="J36" s="93">
        <f>'Kosten absolut'!J36/'Versicherte absolut'!J35</f>
        <v>914.38028229405825</v>
      </c>
      <c r="K36" s="57"/>
      <c r="L36" s="93">
        <f>'Kosten absolut'!L36/'Versicherte absolut'!L35</f>
        <v>1489.529270861429</v>
      </c>
      <c r="M36" s="57"/>
      <c r="N36" s="93">
        <f>'Kosten absolut'!N36/'Versicherte absolut'!N35</f>
        <v>2085.4404231349095</v>
      </c>
      <c r="O36" s="57"/>
      <c r="P36" s="93">
        <f>'Kosten absolut'!P36/'Versicherte absolut'!P35</f>
        <v>2453.2354908503307</v>
      </c>
      <c r="Q36" s="57"/>
      <c r="R36" s="93">
        <f>'Kosten absolut'!R36/'Versicherte absolut'!R35</f>
        <v>2325.0198863160576</v>
      </c>
      <c r="S36" s="57"/>
      <c r="T36" s="93">
        <f>'Kosten absolut'!T36/'Versicherte absolut'!U35</f>
        <v>2311.9821958643392</v>
      </c>
      <c r="U36" s="57"/>
      <c r="V36" s="19" t="s">
        <v>50</v>
      </c>
      <c r="W36" s="93">
        <f>'Kosten absolut'!W36/'Versicherte absolut'!W35</f>
        <v>2616.0405987784188</v>
      </c>
      <c r="X36" s="57"/>
      <c r="Y36" s="93">
        <f>'Kosten absolut'!Y36/'Versicherte absolut'!Y35</f>
        <v>3143.8297022266083</v>
      </c>
      <c r="Z36" s="57"/>
      <c r="AA36" s="93">
        <f>'Kosten absolut'!AA36/'Versicherte absolut'!AA35</f>
        <v>3584.3606366344479</v>
      </c>
      <c r="AB36" s="57"/>
      <c r="AC36" s="93">
        <f>'Kosten absolut'!AC36/'Versicherte absolut'!AC35</f>
        <v>4326.0037601225249</v>
      </c>
      <c r="AD36" s="57"/>
      <c r="AE36" s="93">
        <f>'Kosten absolut'!AE36/'Versicherte absolut'!AE35</f>
        <v>5134.9432168889243</v>
      </c>
      <c r="AF36" s="57"/>
      <c r="AG36" s="93">
        <f>'Kosten absolut'!AG36/'Versicherte absolut'!AG35</f>
        <v>6334.6577649152359</v>
      </c>
      <c r="AH36" s="57"/>
      <c r="AI36" s="93">
        <f>'Kosten absolut'!AI36/'Versicherte absolut'!AI35</f>
        <v>7768.3062015225769</v>
      </c>
      <c r="AJ36" s="57"/>
      <c r="AK36" s="93">
        <f>'Kosten absolut'!AK36/'Versicherte absolut'!AK35</f>
        <v>9870.1297646342337</v>
      </c>
      <c r="AL36" s="57"/>
      <c r="AM36" s="93">
        <f>'Kosten absolut'!AM36/'Versicherte absolut'!AN35</f>
        <v>12966.91602459454</v>
      </c>
      <c r="AN36" s="57"/>
      <c r="AO36" s="93">
        <f>'Kosten absolut'!AO36/'Versicherte absolut'!AP35</f>
        <v>18066.578147080436</v>
      </c>
      <c r="AP36" s="57"/>
      <c r="AQ36" s="19" t="s">
        <v>50</v>
      </c>
      <c r="AR36" s="93">
        <f>'Kosten absolut'!AR36/'Versicherte absolut'!AR35</f>
        <v>870.95730969039676</v>
      </c>
      <c r="AS36" s="57"/>
      <c r="AT36" s="93">
        <f>'Kosten absolut'!AT36/'Versicherte absolut'!AT35</f>
        <v>944.15276558022549</v>
      </c>
      <c r="AU36" s="57"/>
      <c r="AV36" s="93">
        <f>'Kosten absolut'!AV36/'Versicherte absolut'!AV35</f>
        <v>1127.8091318648771</v>
      </c>
      <c r="AW36" s="57"/>
      <c r="AX36" s="93">
        <f>'Kosten absolut'!AX36/'Versicherte absolut'!AX35</f>
        <v>1341.3053495816025</v>
      </c>
      <c r="AY36" s="57"/>
      <c r="AZ36" s="93">
        <f>'Kosten absolut'!AZ36/'Versicherte absolut'!AZ35</f>
        <v>1610.1100812828718</v>
      </c>
      <c r="BA36" s="57"/>
      <c r="BB36" s="93">
        <f>'Kosten absolut'!BB36/'Versicherte absolut'!BB35</f>
        <v>1982.0510283967999</v>
      </c>
      <c r="BC36" s="57"/>
      <c r="BD36" s="93">
        <f>'Kosten absolut'!BD36/'Versicherte absolut'!BD35</f>
        <v>2550.629864424543</v>
      </c>
      <c r="BE36" s="57"/>
      <c r="BF36" s="93">
        <f>'Kosten absolut'!BF36/'Versicherte absolut'!BF35</f>
        <v>3301.4404779151719</v>
      </c>
      <c r="BG36" s="57"/>
      <c r="BH36" s="93">
        <f>'Kosten absolut'!BH36/'Versicherte absolut'!BI35</f>
        <v>4304.2009079038544</v>
      </c>
      <c r="BI36" s="57"/>
      <c r="BJ36" s="93">
        <f>'Kosten absolut'!BK36/'Versicherte absolut'!BK35</f>
        <v>5352.6401869759784</v>
      </c>
      <c r="BK36" s="57"/>
      <c r="BL36" s="19" t="s">
        <v>50</v>
      </c>
      <c r="BM36" s="93">
        <f>'Kosten absolut'!BM36/'Versicherte absolut'!BM35</f>
        <v>6696.7573623808594</v>
      </c>
      <c r="BN36" s="57"/>
      <c r="BO36" s="93">
        <f>'Kosten absolut'!BO36/'Versicherte absolut'!BO35</f>
        <v>8068.1003933781349</v>
      </c>
      <c r="BP36" s="57"/>
      <c r="BQ36" s="93">
        <f>'Kosten absolut'!BQ36/'Versicherte absolut'!BQ35</f>
        <v>9468.0528823838849</v>
      </c>
      <c r="BR36" s="57"/>
      <c r="BS36" s="93">
        <f>'Kosten absolut'!BS36/'Versicherte absolut'!BS35</f>
        <v>11284.847362549801</v>
      </c>
      <c r="BT36" s="57"/>
      <c r="BU36" s="93">
        <f>'Kosten absolut'!BU36/'Versicherte absolut'!BU35</f>
        <v>14513.055330975239</v>
      </c>
      <c r="BV36" s="57"/>
      <c r="BW36" s="29"/>
      <c r="BX36" s="29"/>
      <c r="BY36" s="63"/>
      <c r="BZ36" s="63"/>
      <c r="CA36" s="63"/>
      <c r="CB36" s="63"/>
      <c r="CC36" s="63"/>
      <c r="CD36" s="63"/>
      <c r="CE36" s="63"/>
      <c r="CF36" s="63"/>
      <c r="CG36" s="63"/>
      <c r="CH36" s="63"/>
      <c r="CI36" s="63"/>
      <c r="CJ36" s="63"/>
      <c r="CK36" s="63"/>
      <c r="CL36" s="63"/>
      <c r="CM36" s="63"/>
      <c r="CN36" s="63"/>
      <c r="CO36" s="63"/>
    </row>
    <row r="37" spans="1:108" s="6" customFormat="1" x14ac:dyDescent="0.25">
      <c r="B37" s="57"/>
      <c r="C37" s="63"/>
      <c r="D37" s="57"/>
      <c r="E37" s="57"/>
      <c r="F37" s="57"/>
      <c r="G37" s="57"/>
      <c r="H37" s="57"/>
      <c r="I37" s="57"/>
      <c r="J37" s="57"/>
      <c r="K37" s="57"/>
      <c r="L37" s="57"/>
      <c r="M37" s="57"/>
      <c r="N37" s="57"/>
      <c r="O37" s="57"/>
      <c r="P37" s="57"/>
      <c r="Q37" s="57"/>
      <c r="R37" s="57"/>
      <c r="S37" s="57"/>
      <c r="T37" s="57"/>
      <c r="U37" s="57"/>
      <c r="V37" s="22"/>
      <c r="W37" s="57"/>
      <c r="X37" s="57"/>
      <c r="Y37" s="57"/>
      <c r="Z37" s="57"/>
      <c r="AA37" s="57"/>
      <c r="AB37" s="57"/>
      <c r="AC37" s="57"/>
      <c r="AD37" s="57"/>
      <c r="AE37" s="57"/>
      <c r="AF37" s="57"/>
      <c r="AG37" s="57"/>
      <c r="AH37" s="57"/>
      <c r="AI37" s="57"/>
      <c r="AJ37" s="57"/>
      <c r="AK37" s="57"/>
      <c r="AL37" s="57"/>
      <c r="AM37" s="57"/>
      <c r="AN37" s="57"/>
      <c r="AO37" s="57"/>
      <c r="AP37" s="57"/>
      <c r="AQ37" s="22"/>
      <c r="AR37" s="57"/>
      <c r="AS37" s="57"/>
      <c r="AT37" s="57"/>
      <c r="AU37" s="57"/>
      <c r="AV37" s="57"/>
      <c r="AW37" s="57"/>
      <c r="AX37" s="57"/>
      <c r="AY37" s="57"/>
      <c r="AZ37" s="57"/>
      <c r="BA37" s="57"/>
      <c r="BB37" s="57"/>
      <c r="BC37" s="57"/>
      <c r="BD37" s="57"/>
      <c r="BE37" s="57"/>
      <c r="BF37" s="57"/>
      <c r="BG37" s="57"/>
      <c r="BH37" s="57"/>
      <c r="BI37" s="57"/>
      <c r="BJ37" s="57"/>
      <c r="BK37" s="57"/>
      <c r="BL37" s="22"/>
      <c r="BM37" s="57"/>
      <c r="BN37" s="57"/>
      <c r="BO37" s="57"/>
      <c r="BP37" s="57"/>
      <c r="BQ37" s="57"/>
      <c r="BR37" s="57"/>
      <c r="BS37" s="57"/>
      <c r="BT37" s="57"/>
      <c r="BU37" s="57"/>
      <c r="BV37" s="57"/>
      <c r="BW37" s="57"/>
      <c r="BX37" s="57"/>
      <c r="BY37" s="22"/>
      <c r="BZ37" s="22"/>
      <c r="CA37" s="22"/>
      <c r="CB37" s="22"/>
      <c r="CC37" s="22"/>
      <c r="CD37" s="22"/>
      <c r="CE37" s="22"/>
      <c r="CF37" s="22"/>
      <c r="CG37" s="22"/>
      <c r="CH37" s="22"/>
      <c r="CI37" s="22"/>
      <c r="CJ37" s="22"/>
      <c r="CK37" s="22"/>
      <c r="CL37" s="22"/>
      <c r="CM37" s="22"/>
      <c r="CN37" s="22"/>
      <c r="CO37" s="22"/>
      <c r="CP37" s="24"/>
      <c r="CQ37" s="24"/>
      <c r="CR37" s="24"/>
      <c r="CS37" s="24"/>
      <c r="CT37" s="24"/>
      <c r="CU37" s="24"/>
      <c r="CV37" s="24"/>
      <c r="CW37" s="24"/>
      <c r="CX37" s="24"/>
      <c r="CY37" s="24"/>
      <c r="CZ37" s="24"/>
      <c r="DA37" s="24"/>
      <c r="DB37" s="24"/>
      <c r="DC37" s="24"/>
      <c r="DD37" s="24"/>
    </row>
    <row r="38" spans="1:108" x14ac:dyDescent="0.25">
      <c r="B38" s="57"/>
      <c r="D38" s="57"/>
      <c r="E38" s="57"/>
      <c r="F38" s="57"/>
      <c r="G38" s="57"/>
      <c r="H38" s="57"/>
      <c r="I38" s="57"/>
      <c r="J38" s="57"/>
      <c r="K38" s="57"/>
      <c r="L38" s="57"/>
      <c r="M38" s="57"/>
      <c r="N38" s="57"/>
      <c r="O38" s="57"/>
      <c r="P38" s="57"/>
      <c r="Q38" s="57"/>
      <c r="R38" s="57"/>
      <c r="S38" s="57"/>
      <c r="T38" s="57"/>
      <c r="U38" s="57"/>
      <c r="W38" s="57"/>
      <c r="X38" s="57"/>
      <c r="Y38" s="57"/>
      <c r="Z38" s="57"/>
      <c r="AA38" s="57"/>
      <c r="AB38" s="57"/>
      <c r="AC38" s="57"/>
      <c r="AD38" s="57"/>
      <c r="AE38" s="57"/>
      <c r="AF38" s="57"/>
      <c r="AG38" s="57"/>
      <c r="AH38" s="57"/>
      <c r="AI38" s="57"/>
      <c r="AJ38" s="57"/>
      <c r="AK38" s="57"/>
      <c r="AL38" s="57"/>
      <c r="AM38" s="57"/>
      <c r="AN38" s="57"/>
      <c r="AO38" s="57"/>
      <c r="AP38" s="57"/>
      <c r="AR38" s="57"/>
      <c r="AS38" s="57"/>
      <c r="AT38" s="57"/>
      <c r="AU38" s="57"/>
      <c r="AV38" s="57"/>
      <c r="AW38" s="57"/>
      <c r="AX38" s="57"/>
      <c r="AY38" s="57"/>
      <c r="AZ38" s="57"/>
      <c r="BA38" s="57"/>
      <c r="BB38" s="57"/>
      <c r="BC38" s="57"/>
      <c r="BD38" s="57"/>
      <c r="BE38" s="57"/>
      <c r="BF38" s="57"/>
      <c r="BG38" s="57"/>
      <c r="BH38" s="57"/>
      <c r="BI38" s="57"/>
      <c r="BJ38" s="57"/>
      <c r="BK38" s="57"/>
      <c r="BM38" s="57"/>
      <c r="BN38" s="57"/>
      <c r="BO38" s="57"/>
      <c r="BP38" s="57"/>
      <c r="BQ38" s="57"/>
      <c r="BR38" s="57"/>
      <c r="BS38" s="57"/>
      <c r="BT38" s="57"/>
      <c r="BU38" s="57"/>
      <c r="BV38" s="57"/>
      <c r="BW38" s="57"/>
      <c r="BX38" s="57"/>
      <c r="BY38" s="63"/>
      <c r="BZ38" s="63"/>
      <c r="CA38" s="63"/>
      <c r="CB38" s="63"/>
      <c r="CC38" s="63"/>
      <c r="CD38" s="63"/>
      <c r="CE38" s="63"/>
      <c r="CF38" s="63"/>
      <c r="CG38" s="63"/>
      <c r="CH38" s="63"/>
      <c r="CI38" s="63"/>
      <c r="CJ38" s="63"/>
      <c r="CK38" s="63"/>
      <c r="CL38" s="63"/>
      <c r="CM38" s="63"/>
      <c r="CN38" s="63"/>
      <c r="CO38" s="63"/>
      <c r="CP38" s="19"/>
      <c r="CQ38" s="19"/>
      <c r="CR38" s="19"/>
      <c r="CS38" s="19"/>
      <c r="CT38" s="19"/>
      <c r="CU38" s="19"/>
      <c r="CV38" s="19"/>
      <c r="CW38" s="19"/>
      <c r="CX38" s="19"/>
      <c r="CY38" s="19"/>
      <c r="CZ38" s="19"/>
      <c r="DA38" s="19"/>
      <c r="DB38" s="19"/>
      <c r="DC38" s="19"/>
      <c r="DD38" s="19"/>
    </row>
    <row r="39" spans="1:108" x14ac:dyDescent="0.25">
      <c r="B39" s="57"/>
      <c r="D39" s="57"/>
      <c r="E39" s="57"/>
      <c r="F39" s="57"/>
      <c r="G39" s="57"/>
      <c r="H39" s="57"/>
      <c r="I39" s="57"/>
      <c r="J39" s="57"/>
      <c r="K39" s="57"/>
      <c r="L39" s="57"/>
      <c r="M39" s="57"/>
      <c r="N39" s="57"/>
      <c r="O39" s="57"/>
      <c r="P39" s="57"/>
      <c r="Q39" s="57"/>
      <c r="R39" s="57"/>
      <c r="S39" s="57"/>
      <c r="T39" s="57"/>
      <c r="U39" s="57"/>
      <c r="W39" s="57"/>
      <c r="X39" s="57"/>
      <c r="Y39" s="57"/>
      <c r="Z39" s="57"/>
      <c r="AA39" s="57"/>
      <c r="AB39" s="57"/>
      <c r="AC39" s="57"/>
      <c r="AD39" s="57"/>
      <c r="AE39" s="57"/>
      <c r="AF39" s="57"/>
      <c r="AG39" s="57"/>
      <c r="AH39" s="57"/>
      <c r="AI39" s="57"/>
      <c r="AJ39" s="57"/>
      <c r="AK39" s="57"/>
      <c r="AL39" s="57"/>
      <c r="AM39" s="57"/>
      <c r="AN39" s="57"/>
      <c r="AO39" s="57"/>
      <c r="AP39" s="57"/>
      <c r="AR39" s="57"/>
      <c r="AS39" s="57"/>
      <c r="AT39" s="57"/>
      <c r="AU39" s="57"/>
      <c r="AV39" s="57"/>
      <c r="AW39" s="57"/>
      <c r="AX39" s="57"/>
      <c r="AY39" s="57"/>
      <c r="AZ39" s="57"/>
      <c r="BA39" s="57"/>
      <c r="BB39" s="57"/>
      <c r="BC39" s="57"/>
      <c r="BD39" s="57"/>
      <c r="BE39" s="57"/>
      <c r="BF39" s="57"/>
      <c r="BG39" s="57"/>
      <c r="BH39" s="57"/>
      <c r="BI39" s="57"/>
      <c r="BJ39" s="57"/>
      <c r="BK39" s="57"/>
      <c r="BM39" s="57"/>
      <c r="BN39" s="57"/>
      <c r="BO39" s="57"/>
      <c r="BP39" s="57"/>
      <c r="BQ39" s="57"/>
      <c r="BR39" s="57"/>
      <c r="BS39" s="57"/>
      <c r="BT39" s="57"/>
      <c r="BU39" s="57"/>
      <c r="BV39" s="57"/>
      <c r="BW39" s="57"/>
      <c r="BX39" s="57"/>
      <c r="BY39" s="63"/>
      <c r="BZ39" s="63"/>
      <c r="CA39" s="63"/>
      <c r="CB39" s="63"/>
      <c r="CC39" s="63"/>
      <c r="CD39" s="63"/>
      <c r="CE39" s="63"/>
      <c r="CF39" s="63"/>
      <c r="CG39" s="63"/>
      <c r="CH39" s="63"/>
      <c r="CI39" s="63"/>
      <c r="CJ39" s="63"/>
      <c r="CK39" s="63"/>
      <c r="CL39" s="63"/>
      <c r="CM39" s="63"/>
      <c r="CN39" s="63"/>
      <c r="CO39" s="63"/>
      <c r="CP39" s="19"/>
      <c r="CQ39" s="19"/>
      <c r="CR39" s="19"/>
      <c r="CS39" s="19"/>
      <c r="CT39" s="19"/>
      <c r="CU39" s="19"/>
      <c r="CV39" s="19"/>
      <c r="CW39" s="19"/>
      <c r="CX39" s="19"/>
      <c r="CY39" s="19"/>
      <c r="CZ39" s="19"/>
      <c r="DA39" s="19"/>
      <c r="DB39" s="19"/>
      <c r="DC39" s="19"/>
      <c r="DD39" s="19"/>
    </row>
    <row r="40" spans="1:108" x14ac:dyDescent="0.25">
      <c r="B40" s="57"/>
      <c r="D40" s="57"/>
      <c r="E40" s="57"/>
      <c r="F40" s="57"/>
      <c r="G40" s="57"/>
      <c r="H40" s="57"/>
      <c r="I40" s="57"/>
      <c r="J40" s="57"/>
      <c r="K40" s="57"/>
      <c r="L40" s="57"/>
      <c r="M40" s="57"/>
      <c r="N40" s="57"/>
      <c r="O40" s="57"/>
      <c r="P40" s="57"/>
      <c r="Q40" s="57"/>
      <c r="R40" s="57"/>
      <c r="S40" s="57"/>
      <c r="T40" s="57"/>
      <c r="U40" s="57"/>
      <c r="W40" s="57"/>
      <c r="X40" s="57"/>
      <c r="Y40" s="57"/>
      <c r="Z40" s="57"/>
      <c r="AA40" s="57"/>
      <c r="AB40" s="57"/>
      <c r="AC40" s="57"/>
      <c r="AD40" s="57"/>
      <c r="AE40" s="57"/>
      <c r="AF40" s="57"/>
      <c r="AG40" s="57"/>
      <c r="AH40" s="57"/>
      <c r="AI40" s="57"/>
      <c r="AJ40" s="57"/>
      <c r="AK40" s="57"/>
      <c r="AL40" s="57"/>
      <c r="AM40" s="57"/>
      <c r="AN40" s="57"/>
      <c r="AO40" s="57"/>
      <c r="AP40" s="57"/>
      <c r="AR40" s="57"/>
      <c r="AS40" s="57"/>
      <c r="AT40" s="57"/>
      <c r="AU40" s="57"/>
      <c r="AV40" s="57"/>
      <c r="AW40" s="57"/>
      <c r="AX40" s="57"/>
      <c r="AY40" s="57"/>
      <c r="AZ40" s="57"/>
      <c r="BA40" s="57"/>
      <c r="BB40" s="57"/>
      <c r="BC40" s="57"/>
      <c r="BD40" s="57"/>
      <c r="BE40" s="57"/>
      <c r="BF40" s="57"/>
      <c r="BG40" s="57"/>
      <c r="BH40" s="57"/>
      <c r="BI40" s="57"/>
      <c r="BJ40" s="57"/>
      <c r="BK40" s="57"/>
      <c r="BM40" s="57"/>
      <c r="BN40" s="57"/>
      <c r="BO40" s="57"/>
      <c r="BP40" s="57"/>
      <c r="BQ40" s="57"/>
      <c r="BR40" s="57"/>
      <c r="BS40" s="57"/>
      <c r="BT40" s="57"/>
      <c r="BU40" s="57"/>
      <c r="BV40" s="57"/>
      <c r="BW40" s="57"/>
      <c r="BX40" s="57"/>
      <c r="BY40" s="63"/>
      <c r="BZ40" s="63"/>
      <c r="CA40" s="63"/>
      <c r="CB40" s="63"/>
      <c r="CC40" s="63"/>
      <c r="CD40" s="63"/>
      <c r="CE40" s="63"/>
      <c r="CF40" s="63"/>
      <c r="CG40" s="63"/>
      <c r="CH40" s="63"/>
      <c r="CI40" s="63"/>
      <c r="CJ40" s="63"/>
      <c r="CK40" s="63"/>
      <c r="CL40" s="63"/>
      <c r="CM40" s="63"/>
      <c r="CN40" s="63"/>
      <c r="CO40" s="63"/>
      <c r="CP40" s="19"/>
      <c r="CQ40" s="19"/>
      <c r="CR40" s="19"/>
      <c r="CS40" s="19"/>
      <c r="CT40" s="19"/>
      <c r="CU40" s="19"/>
      <c r="CV40" s="19"/>
      <c r="CW40" s="19"/>
      <c r="CX40" s="19"/>
      <c r="CY40" s="19"/>
      <c r="CZ40" s="19"/>
      <c r="DA40" s="19"/>
      <c r="DB40" s="19"/>
      <c r="DC40" s="19"/>
      <c r="DD40" s="19"/>
    </row>
    <row r="41" spans="1:108" x14ac:dyDescent="0.25">
      <c r="B41" s="57"/>
      <c r="D41" s="57"/>
      <c r="E41" s="57"/>
      <c r="F41" s="57"/>
      <c r="G41" s="57"/>
      <c r="H41" s="57"/>
      <c r="I41" s="57"/>
      <c r="J41" s="57"/>
      <c r="K41" s="57"/>
      <c r="L41" s="57"/>
      <c r="M41" s="57"/>
      <c r="N41" s="57"/>
      <c r="O41" s="57"/>
      <c r="P41" s="57"/>
      <c r="Q41" s="57"/>
      <c r="R41" s="57"/>
      <c r="S41" s="57"/>
      <c r="T41" s="57"/>
      <c r="U41" s="57"/>
      <c r="W41" s="57"/>
      <c r="X41" s="57"/>
      <c r="Y41" s="57"/>
      <c r="Z41" s="57"/>
      <c r="AA41" s="57"/>
      <c r="AB41" s="57"/>
      <c r="AC41" s="57"/>
      <c r="AD41" s="57"/>
      <c r="AE41" s="57"/>
      <c r="AF41" s="57"/>
      <c r="AG41" s="57"/>
      <c r="AH41" s="57"/>
      <c r="AI41" s="57"/>
      <c r="AJ41" s="57"/>
      <c r="AK41" s="57"/>
      <c r="AL41" s="57"/>
      <c r="AM41" s="57"/>
      <c r="AN41" s="57"/>
      <c r="AO41" s="57"/>
      <c r="AP41" s="57"/>
      <c r="AR41" s="57"/>
      <c r="AS41" s="57"/>
      <c r="AT41" s="57"/>
      <c r="AU41" s="57"/>
      <c r="AV41" s="57"/>
      <c r="AW41" s="57"/>
      <c r="AX41" s="57"/>
      <c r="AY41" s="57"/>
      <c r="AZ41" s="57"/>
      <c r="BA41" s="57"/>
      <c r="BB41" s="57"/>
      <c r="BC41" s="57"/>
      <c r="BD41" s="57"/>
      <c r="BE41" s="57"/>
      <c r="BF41" s="57"/>
      <c r="BG41" s="57"/>
      <c r="BH41" s="57"/>
      <c r="BI41" s="57"/>
      <c r="BJ41" s="57"/>
      <c r="BK41" s="57"/>
      <c r="BM41" s="57"/>
      <c r="BN41" s="57"/>
      <c r="BO41" s="57"/>
      <c r="BP41" s="57"/>
      <c r="BQ41" s="57"/>
      <c r="BR41" s="57"/>
      <c r="BS41" s="57"/>
      <c r="BT41" s="57"/>
      <c r="BU41" s="57"/>
      <c r="BV41" s="57"/>
      <c r="BW41" s="57"/>
      <c r="BX41" s="57"/>
      <c r="BY41" s="63"/>
      <c r="BZ41" s="63"/>
      <c r="CA41" s="63"/>
      <c r="CB41" s="63"/>
      <c r="CC41" s="63"/>
      <c r="CD41" s="63"/>
      <c r="CE41" s="63"/>
      <c r="CF41" s="63"/>
      <c r="CG41" s="63"/>
      <c r="CH41" s="63"/>
      <c r="CI41" s="63"/>
      <c r="CJ41" s="63"/>
      <c r="CK41" s="63"/>
      <c r="CL41" s="63"/>
      <c r="CM41" s="63"/>
      <c r="CN41" s="63"/>
      <c r="CO41" s="63"/>
      <c r="CP41" s="19"/>
      <c r="CQ41" s="19"/>
      <c r="CR41" s="19"/>
      <c r="CS41" s="19"/>
      <c r="CT41" s="19"/>
      <c r="CU41" s="19"/>
      <c r="CV41" s="19"/>
      <c r="CW41" s="19"/>
      <c r="CX41" s="19"/>
      <c r="CY41" s="19"/>
      <c r="CZ41" s="19"/>
      <c r="DA41" s="19"/>
      <c r="DB41" s="19"/>
      <c r="DC41" s="19"/>
      <c r="DD41" s="19"/>
    </row>
    <row r="42" spans="1:108" x14ac:dyDescent="0.25">
      <c r="B42" s="57"/>
      <c r="D42" s="57"/>
      <c r="E42" s="57"/>
      <c r="F42" s="57"/>
      <c r="G42" s="57"/>
      <c r="H42" s="57"/>
      <c r="I42" s="57"/>
      <c r="J42" s="57"/>
      <c r="K42" s="57"/>
      <c r="L42" s="57"/>
      <c r="M42" s="57"/>
      <c r="N42" s="57"/>
      <c r="O42" s="57"/>
      <c r="P42" s="57"/>
      <c r="Q42" s="57"/>
      <c r="R42" s="57"/>
      <c r="S42" s="57"/>
      <c r="T42" s="57"/>
      <c r="U42" s="57"/>
      <c r="W42" s="57"/>
      <c r="X42" s="57"/>
      <c r="Y42" s="57"/>
      <c r="Z42" s="57"/>
      <c r="AA42" s="57"/>
      <c r="AB42" s="57"/>
      <c r="AC42" s="57"/>
      <c r="AD42" s="57"/>
      <c r="AE42" s="57"/>
      <c r="AF42" s="57"/>
      <c r="AG42" s="57"/>
      <c r="AH42" s="57"/>
      <c r="AI42" s="57"/>
      <c r="AJ42" s="57"/>
      <c r="AK42" s="57"/>
      <c r="AL42" s="57"/>
      <c r="AM42" s="57"/>
      <c r="AN42" s="57"/>
      <c r="AO42" s="57"/>
      <c r="AP42" s="57"/>
      <c r="AR42" s="57"/>
      <c r="AS42" s="57"/>
      <c r="AT42" s="57"/>
      <c r="AU42" s="57"/>
      <c r="AV42" s="57"/>
      <c r="AW42" s="57"/>
      <c r="AX42" s="57"/>
      <c r="AY42" s="57"/>
      <c r="AZ42" s="57"/>
      <c r="BA42" s="57"/>
      <c r="BB42" s="57"/>
      <c r="BC42" s="57"/>
      <c r="BD42" s="57"/>
      <c r="BE42" s="57"/>
      <c r="BF42" s="57"/>
      <c r="BG42" s="57"/>
      <c r="BH42" s="57"/>
      <c r="BI42" s="57"/>
      <c r="BJ42" s="57"/>
      <c r="BK42" s="57"/>
      <c r="BM42" s="57"/>
      <c r="BN42" s="57"/>
      <c r="BO42" s="57"/>
      <c r="BP42" s="57"/>
      <c r="BQ42" s="57"/>
      <c r="BR42" s="57"/>
      <c r="BS42" s="57"/>
      <c r="BT42" s="57"/>
      <c r="BU42" s="57"/>
      <c r="BV42" s="57"/>
      <c r="BW42" s="57"/>
      <c r="BX42" s="57"/>
      <c r="BY42" s="63"/>
      <c r="BZ42" s="63"/>
      <c r="CA42" s="63"/>
      <c r="CB42" s="63"/>
      <c r="CC42" s="63"/>
      <c r="CD42" s="63"/>
      <c r="CE42" s="63"/>
      <c r="CF42" s="63"/>
      <c r="CG42" s="63"/>
      <c r="CH42" s="63"/>
      <c r="CI42" s="63"/>
      <c r="CJ42" s="63"/>
      <c r="CK42" s="63"/>
      <c r="CL42" s="63"/>
      <c r="CM42" s="63"/>
      <c r="CN42" s="63"/>
      <c r="CO42" s="63"/>
      <c r="CP42" s="19"/>
      <c r="CQ42" s="19"/>
      <c r="CR42" s="19"/>
      <c r="CS42" s="19"/>
      <c r="CT42" s="19"/>
      <c r="CU42" s="19"/>
      <c r="CV42" s="19"/>
      <c r="CW42" s="19"/>
      <c r="CX42" s="19"/>
      <c r="CY42" s="19"/>
      <c r="CZ42" s="19"/>
      <c r="DA42" s="19"/>
      <c r="DB42" s="19"/>
      <c r="DC42" s="19"/>
      <c r="DD42" s="19"/>
    </row>
    <row r="43" spans="1:108" x14ac:dyDescent="0.25">
      <c r="B43" s="57"/>
      <c r="D43" s="57"/>
      <c r="E43" s="57"/>
      <c r="F43" s="57"/>
      <c r="G43" s="57"/>
      <c r="H43" s="57"/>
      <c r="I43" s="57"/>
      <c r="J43" s="57"/>
      <c r="K43" s="57"/>
      <c r="L43" s="57"/>
      <c r="M43" s="57"/>
      <c r="N43" s="57"/>
      <c r="O43" s="57"/>
      <c r="P43" s="57"/>
      <c r="Q43" s="57"/>
      <c r="R43" s="57"/>
      <c r="S43" s="57"/>
      <c r="T43" s="57"/>
      <c r="U43" s="57"/>
      <c r="W43" s="57"/>
      <c r="X43" s="57"/>
      <c r="Y43" s="57"/>
      <c r="Z43" s="57"/>
      <c r="AA43" s="57"/>
      <c r="AB43" s="57"/>
      <c r="AC43" s="57"/>
      <c r="AD43" s="57"/>
      <c r="AE43" s="57"/>
      <c r="AF43" s="57"/>
      <c r="AG43" s="57"/>
      <c r="AH43" s="57"/>
      <c r="AI43" s="57"/>
      <c r="AJ43" s="57"/>
      <c r="AK43" s="57"/>
      <c r="AL43" s="57"/>
      <c r="AM43" s="57"/>
      <c r="AN43" s="57"/>
      <c r="AO43" s="57"/>
      <c r="AP43" s="57"/>
      <c r="AR43" s="57"/>
      <c r="AS43" s="57"/>
      <c r="AT43" s="57"/>
      <c r="AU43" s="57"/>
      <c r="AV43" s="57"/>
      <c r="AW43" s="57"/>
      <c r="AX43" s="57"/>
      <c r="AY43" s="57"/>
      <c r="AZ43" s="57"/>
      <c r="BA43" s="57"/>
      <c r="BB43" s="57"/>
      <c r="BC43" s="57"/>
      <c r="BD43" s="57"/>
      <c r="BE43" s="57"/>
      <c r="BF43" s="57"/>
      <c r="BG43" s="57"/>
      <c r="BH43" s="57"/>
      <c r="BI43" s="57"/>
      <c r="BJ43" s="57"/>
      <c r="BK43" s="57"/>
      <c r="BM43" s="57"/>
      <c r="BN43" s="57"/>
      <c r="BO43" s="57"/>
      <c r="BP43" s="57"/>
      <c r="BQ43" s="57"/>
      <c r="BR43" s="57"/>
      <c r="BS43" s="57"/>
      <c r="BT43" s="57"/>
      <c r="BU43" s="57"/>
      <c r="BV43" s="57"/>
      <c r="BW43" s="57"/>
      <c r="BX43" s="57"/>
      <c r="BY43" s="63"/>
      <c r="BZ43" s="63"/>
      <c r="CA43" s="63"/>
      <c r="CB43" s="63"/>
      <c r="CC43" s="63"/>
      <c r="CD43" s="63"/>
      <c r="CE43" s="63"/>
      <c r="CF43" s="63"/>
      <c r="CG43" s="63"/>
      <c r="CH43" s="63"/>
      <c r="CI43" s="63"/>
      <c r="CJ43" s="63"/>
      <c r="CK43" s="63"/>
      <c r="CL43" s="63"/>
      <c r="CM43" s="63"/>
      <c r="CN43" s="63"/>
      <c r="CO43" s="63"/>
      <c r="CP43" s="19"/>
      <c r="CQ43" s="19"/>
      <c r="CR43" s="19"/>
      <c r="CS43" s="19"/>
      <c r="CT43" s="19"/>
      <c r="CU43" s="19"/>
      <c r="CV43" s="19"/>
      <c r="CW43" s="19"/>
      <c r="CX43" s="19"/>
      <c r="CY43" s="19"/>
      <c r="CZ43" s="19"/>
      <c r="DA43" s="19"/>
      <c r="DB43" s="19"/>
      <c r="DC43" s="19"/>
      <c r="DD43" s="19"/>
    </row>
    <row r="44" spans="1:108" x14ac:dyDescent="0.25">
      <c r="B44" s="57"/>
      <c r="D44" s="57"/>
      <c r="E44" s="57"/>
      <c r="F44" s="57"/>
      <c r="G44" s="57"/>
      <c r="H44" s="57"/>
      <c r="I44" s="57"/>
      <c r="J44" s="57"/>
      <c r="K44" s="57"/>
      <c r="L44" s="57"/>
      <c r="M44" s="57"/>
      <c r="N44" s="57"/>
      <c r="O44" s="57"/>
      <c r="P44" s="57"/>
      <c r="Q44" s="57"/>
      <c r="R44" s="57"/>
      <c r="S44" s="57"/>
      <c r="T44" s="57"/>
      <c r="U44" s="57"/>
      <c r="W44" s="57"/>
      <c r="X44" s="57"/>
      <c r="Y44" s="57"/>
      <c r="Z44" s="57"/>
      <c r="AA44" s="57"/>
      <c r="AB44" s="57"/>
      <c r="AC44" s="57"/>
      <c r="AD44" s="57"/>
      <c r="AE44" s="57"/>
      <c r="AF44" s="57"/>
      <c r="AG44" s="57"/>
      <c r="AH44" s="57"/>
      <c r="AI44" s="57"/>
      <c r="AJ44" s="57"/>
      <c r="AK44" s="57"/>
      <c r="AL44" s="57"/>
      <c r="AM44" s="57"/>
      <c r="AN44" s="57"/>
      <c r="AO44" s="57"/>
      <c r="AP44" s="57"/>
      <c r="AR44" s="57"/>
      <c r="AS44" s="57"/>
      <c r="AT44" s="57"/>
      <c r="AU44" s="57"/>
      <c r="AV44" s="57"/>
      <c r="AW44" s="57"/>
      <c r="AX44" s="57"/>
      <c r="AY44" s="57"/>
      <c r="AZ44" s="57"/>
      <c r="BA44" s="57"/>
      <c r="BB44" s="57"/>
      <c r="BC44" s="57"/>
      <c r="BD44" s="57"/>
      <c r="BE44" s="57"/>
      <c r="BF44" s="57"/>
      <c r="BG44" s="57"/>
      <c r="BH44" s="57"/>
      <c r="BI44" s="57"/>
      <c r="BJ44" s="57"/>
      <c r="BK44" s="57"/>
      <c r="BM44" s="57"/>
      <c r="BN44" s="57"/>
      <c r="BO44" s="57"/>
      <c r="BP44" s="57"/>
      <c r="BQ44" s="57"/>
      <c r="BR44" s="57"/>
      <c r="BS44" s="57"/>
      <c r="BT44" s="57"/>
      <c r="BU44" s="57"/>
      <c r="BV44" s="57"/>
      <c r="BW44" s="57"/>
      <c r="BX44" s="57"/>
      <c r="BY44" s="63"/>
      <c r="BZ44" s="63"/>
      <c r="CA44" s="63"/>
      <c r="CB44" s="63"/>
      <c r="CC44" s="63"/>
      <c r="CD44" s="63"/>
      <c r="CE44" s="63"/>
      <c r="CF44" s="63"/>
      <c r="CG44" s="63"/>
      <c r="CH44" s="63"/>
      <c r="CI44" s="63"/>
      <c r="CJ44" s="63"/>
      <c r="CK44" s="63"/>
      <c r="CL44" s="63"/>
      <c r="CM44" s="63"/>
      <c r="CN44" s="63"/>
      <c r="CO44" s="63"/>
      <c r="CP44" s="19"/>
      <c r="CQ44" s="19"/>
      <c r="CR44" s="19"/>
      <c r="CS44" s="19"/>
      <c r="CT44" s="19"/>
      <c r="CU44" s="19"/>
      <c r="CV44" s="19"/>
      <c r="CW44" s="19"/>
      <c r="CX44" s="19"/>
      <c r="CY44" s="19"/>
      <c r="CZ44" s="19"/>
      <c r="DA44" s="19"/>
      <c r="DB44" s="19"/>
      <c r="DC44" s="19"/>
      <c r="DD44" s="19"/>
    </row>
    <row r="45" spans="1:108" x14ac:dyDescent="0.25">
      <c r="B45" s="57"/>
      <c r="D45" s="57"/>
      <c r="E45" s="57"/>
      <c r="F45" s="57"/>
      <c r="G45" s="57"/>
      <c r="H45" s="57"/>
      <c r="I45" s="57"/>
      <c r="J45" s="57"/>
      <c r="K45" s="57"/>
      <c r="L45" s="57"/>
      <c r="M45" s="57"/>
      <c r="N45" s="57"/>
      <c r="O45" s="57"/>
      <c r="P45" s="57"/>
      <c r="Q45" s="57"/>
      <c r="R45" s="57"/>
      <c r="S45" s="57"/>
      <c r="T45" s="57"/>
      <c r="U45" s="57"/>
      <c r="W45" s="57"/>
      <c r="X45" s="57"/>
      <c r="Y45" s="57"/>
      <c r="Z45" s="57"/>
      <c r="AA45" s="57"/>
      <c r="AB45" s="57"/>
      <c r="AC45" s="57"/>
      <c r="AD45" s="57"/>
      <c r="AE45" s="57"/>
      <c r="AF45" s="57"/>
      <c r="AG45" s="57"/>
      <c r="AH45" s="57"/>
      <c r="AI45" s="57"/>
      <c r="AJ45" s="57"/>
      <c r="AK45" s="57"/>
      <c r="AL45" s="57"/>
      <c r="AM45" s="57"/>
      <c r="AN45" s="57"/>
      <c r="AO45" s="57"/>
      <c r="AP45" s="57"/>
      <c r="AR45" s="57"/>
      <c r="AS45" s="57"/>
      <c r="AT45" s="57"/>
      <c r="AU45" s="57"/>
      <c r="AV45" s="57"/>
      <c r="AW45" s="57"/>
      <c r="AX45" s="57"/>
      <c r="AY45" s="57"/>
      <c r="AZ45" s="57"/>
      <c r="BA45" s="57"/>
      <c r="BB45" s="57"/>
      <c r="BC45" s="57"/>
      <c r="BD45" s="57"/>
      <c r="BE45" s="57"/>
      <c r="BF45" s="57"/>
      <c r="BG45" s="57"/>
      <c r="BH45" s="57"/>
      <c r="BI45" s="57"/>
      <c r="BJ45" s="57"/>
      <c r="BK45" s="57"/>
      <c r="BM45" s="57"/>
      <c r="BN45" s="57"/>
      <c r="BO45" s="57"/>
      <c r="BP45" s="57"/>
      <c r="BQ45" s="57"/>
      <c r="BR45" s="57"/>
      <c r="BS45" s="57"/>
      <c r="BT45" s="57"/>
      <c r="BU45" s="57"/>
      <c r="BV45" s="57"/>
      <c r="BW45" s="57"/>
      <c r="BX45" s="57"/>
      <c r="BY45" s="63"/>
      <c r="BZ45" s="63"/>
      <c r="CA45" s="63"/>
      <c r="CB45" s="63"/>
      <c r="CC45" s="63"/>
      <c r="CD45" s="63"/>
      <c r="CE45" s="63"/>
      <c r="CF45" s="63"/>
      <c r="CG45" s="63"/>
      <c r="CH45" s="63"/>
      <c r="CI45" s="63"/>
      <c r="CJ45" s="63"/>
      <c r="CK45" s="63"/>
      <c r="CL45" s="63"/>
      <c r="CM45" s="63"/>
      <c r="CN45" s="63"/>
      <c r="CO45" s="63"/>
      <c r="CP45" s="19"/>
      <c r="CQ45" s="19"/>
      <c r="CR45" s="19"/>
      <c r="CS45" s="19"/>
      <c r="CT45" s="19"/>
      <c r="CU45" s="19"/>
      <c r="CV45" s="19"/>
      <c r="CW45" s="19"/>
      <c r="CX45" s="19"/>
      <c r="CY45" s="19"/>
      <c r="CZ45" s="19"/>
      <c r="DA45" s="19"/>
      <c r="DB45" s="19"/>
      <c r="DC45" s="19"/>
      <c r="DD45" s="19"/>
    </row>
    <row r="46" spans="1:108" x14ac:dyDescent="0.25">
      <c r="B46" s="57"/>
      <c r="D46" s="57"/>
      <c r="E46" s="57"/>
      <c r="F46" s="57"/>
      <c r="G46" s="57"/>
      <c r="H46" s="57"/>
      <c r="I46" s="57"/>
      <c r="J46" s="57"/>
      <c r="K46" s="57"/>
      <c r="L46" s="57"/>
      <c r="M46" s="57"/>
      <c r="N46" s="57"/>
      <c r="O46" s="57"/>
      <c r="P46" s="57"/>
      <c r="Q46" s="57"/>
      <c r="R46" s="57"/>
      <c r="S46" s="57"/>
      <c r="T46" s="57"/>
      <c r="U46" s="57"/>
      <c r="W46" s="57"/>
      <c r="X46" s="57"/>
      <c r="Y46" s="57"/>
      <c r="Z46" s="57"/>
      <c r="AA46" s="57"/>
      <c r="AB46" s="57"/>
      <c r="AC46" s="57"/>
      <c r="AD46" s="57"/>
      <c r="AE46" s="57"/>
      <c r="AF46" s="57"/>
      <c r="AG46" s="57"/>
      <c r="AH46" s="57"/>
      <c r="AI46" s="57"/>
      <c r="AJ46" s="57"/>
      <c r="AK46" s="57"/>
      <c r="AL46" s="57"/>
      <c r="AM46" s="57"/>
      <c r="AN46" s="57"/>
      <c r="AO46" s="57"/>
      <c r="AP46" s="57"/>
      <c r="AR46" s="57"/>
      <c r="AS46" s="57"/>
      <c r="AT46" s="57"/>
      <c r="AU46" s="57"/>
      <c r="AV46" s="57"/>
      <c r="AW46" s="57"/>
      <c r="AX46" s="57"/>
      <c r="AY46" s="57"/>
      <c r="AZ46" s="57"/>
      <c r="BA46" s="57"/>
      <c r="BB46" s="57"/>
      <c r="BC46" s="57"/>
      <c r="BD46" s="57"/>
      <c r="BE46" s="57"/>
      <c r="BF46" s="57"/>
      <c r="BG46" s="57"/>
      <c r="BH46" s="57"/>
      <c r="BI46" s="57"/>
      <c r="BJ46" s="57"/>
      <c r="BK46" s="57"/>
      <c r="BM46" s="57"/>
      <c r="BN46" s="57"/>
      <c r="BO46" s="57"/>
      <c r="BP46" s="57"/>
      <c r="BQ46" s="57"/>
      <c r="BR46" s="57"/>
      <c r="BS46" s="57"/>
      <c r="BT46" s="57"/>
      <c r="BU46" s="57"/>
      <c r="BV46" s="57"/>
      <c r="BW46" s="57"/>
      <c r="BX46" s="57"/>
      <c r="BY46" s="63"/>
      <c r="BZ46" s="63"/>
      <c r="CA46" s="63"/>
      <c r="CB46" s="63"/>
      <c r="CC46" s="63"/>
      <c r="CD46" s="63"/>
      <c r="CE46" s="63"/>
      <c r="CF46" s="63"/>
      <c r="CG46" s="63"/>
      <c r="CH46" s="63"/>
      <c r="CI46" s="63"/>
      <c r="CJ46" s="63"/>
      <c r="CK46" s="63"/>
      <c r="CL46" s="63"/>
      <c r="CM46" s="63"/>
      <c r="CN46" s="63"/>
      <c r="CO46" s="63"/>
      <c r="CP46" s="19"/>
      <c r="CQ46" s="19"/>
      <c r="CR46" s="19"/>
      <c r="CS46" s="19"/>
      <c r="CT46" s="19"/>
      <c r="CU46" s="19"/>
      <c r="CV46" s="19"/>
      <c r="CW46" s="19"/>
      <c r="CX46" s="19"/>
      <c r="CY46" s="19"/>
      <c r="CZ46" s="19"/>
      <c r="DA46" s="19"/>
      <c r="DB46" s="19"/>
      <c r="DC46" s="19"/>
      <c r="DD46" s="19"/>
    </row>
    <row r="47" spans="1:108" x14ac:dyDescent="0.25">
      <c r="B47" s="57"/>
      <c r="D47" s="57"/>
      <c r="E47" s="57"/>
      <c r="F47" s="57"/>
      <c r="G47" s="57"/>
      <c r="H47" s="57"/>
      <c r="I47" s="57"/>
      <c r="J47" s="57"/>
      <c r="K47" s="57"/>
      <c r="L47" s="57"/>
      <c r="M47" s="57"/>
      <c r="N47" s="57"/>
      <c r="O47" s="57"/>
      <c r="P47" s="57"/>
      <c r="Q47" s="57"/>
      <c r="R47" s="57"/>
      <c r="S47" s="57"/>
      <c r="T47" s="57"/>
      <c r="U47" s="57"/>
      <c r="W47" s="57"/>
      <c r="X47" s="57"/>
      <c r="Y47" s="57"/>
      <c r="Z47" s="57"/>
      <c r="AA47" s="57"/>
      <c r="AB47" s="57"/>
      <c r="AC47" s="57"/>
      <c r="AD47" s="57"/>
      <c r="AE47" s="57"/>
      <c r="AF47" s="57"/>
      <c r="AG47" s="57"/>
      <c r="AH47" s="57"/>
      <c r="AI47" s="57"/>
      <c r="AJ47" s="57"/>
      <c r="AK47" s="57"/>
      <c r="AL47" s="57"/>
      <c r="AM47" s="57"/>
      <c r="AN47" s="57"/>
      <c r="AO47" s="57"/>
      <c r="AP47" s="57"/>
      <c r="AR47" s="57"/>
      <c r="AS47" s="57"/>
      <c r="AT47" s="57"/>
      <c r="AU47" s="57"/>
      <c r="AV47" s="57"/>
      <c r="AW47" s="57"/>
      <c r="AX47" s="57"/>
      <c r="AY47" s="57"/>
      <c r="AZ47" s="57"/>
      <c r="BA47" s="57"/>
      <c r="BB47" s="57"/>
      <c r="BC47" s="57"/>
      <c r="BD47" s="57"/>
      <c r="BE47" s="57"/>
      <c r="BF47" s="57"/>
      <c r="BG47" s="57"/>
      <c r="BH47" s="57"/>
      <c r="BI47" s="57"/>
      <c r="BJ47" s="57"/>
      <c r="BK47" s="57"/>
      <c r="BM47" s="57"/>
      <c r="BN47" s="57"/>
      <c r="BO47" s="57"/>
      <c r="BP47" s="57"/>
      <c r="BQ47" s="57"/>
      <c r="BR47" s="57"/>
      <c r="BS47" s="57"/>
      <c r="BT47" s="57"/>
      <c r="BU47" s="57"/>
      <c r="BV47" s="57"/>
      <c r="BW47" s="57"/>
      <c r="BX47" s="57"/>
      <c r="BY47" s="63"/>
      <c r="BZ47" s="63"/>
      <c r="CA47" s="63"/>
      <c r="CB47" s="63"/>
      <c r="CC47" s="63"/>
      <c r="CD47" s="63"/>
      <c r="CE47" s="63"/>
      <c r="CF47" s="63"/>
      <c r="CG47" s="63"/>
      <c r="CH47" s="63"/>
      <c r="CI47" s="63"/>
      <c r="CJ47" s="63"/>
      <c r="CK47" s="63"/>
      <c r="CL47" s="63"/>
      <c r="CM47" s="63"/>
      <c r="CN47" s="63"/>
      <c r="CO47" s="63"/>
      <c r="CP47" s="19"/>
      <c r="CQ47" s="19"/>
      <c r="CR47" s="19"/>
      <c r="CS47" s="19"/>
      <c r="CT47" s="19"/>
      <c r="CU47" s="19"/>
      <c r="CV47" s="19"/>
      <c r="CW47" s="19"/>
      <c r="CX47" s="19"/>
      <c r="CY47" s="19"/>
      <c r="CZ47" s="19"/>
      <c r="DA47" s="19"/>
      <c r="DB47" s="19"/>
      <c r="DC47" s="19"/>
      <c r="DD47" s="19"/>
    </row>
    <row r="48" spans="1:108" x14ac:dyDescent="0.25">
      <c r="B48" s="57"/>
      <c r="D48" s="57"/>
      <c r="E48" s="57"/>
      <c r="F48" s="57"/>
      <c r="G48" s="57"/>
      <c r="H48" s="57"/>
      <c r="I48" s="57"/>
      <c r="J48" s="57"/>
      <c r="K48" s="57"/>
      <c r="L48" s="57"/>
      <c r="M48" s="57"/>
      <c r="N48" s="57"/>
      <c r="O48" s="57"/>
      <c r="P48" s="57"/>
      <c r="Q48" s="57"/>
      <c r="R48" s="57"/>
      <c r="S48" s="57"/>
      <c r="T48" s="57"/>
      <c r="U48" s="57"/>
      <c r="W48" s="57"/>
      <c r="X48" s="57"/>
      <c r="Y48" s="57"/>
      <c r="Z48" s="57"/>
      <c r="AA48" s="57"/>
      <c r="AB48" s="57"/>
      <c r="AC48" s="57"/>
      <c r="AD48" s="57"/>
      <c r="AE48" s="57"/>
      <c r="AF48" s="57"/>
      <c r="AG48" s="57"/>
      <c r="AH48" s="57"/>
      <c r="AI48" s="57"/>
      <c r="AJ48" s="57"/>
      <c r="AK48" s="57"/>
      <c r="AL48" s="57"/>
      <c r="AM48" s="57"/>
      <c r="AN48" s="57"/>
      <c r="AO48" s="57"/>
      <c r="AP48" s="57"/>
      <c r="AR48" s="57"/>
      <c r="AS48" s="57"/>
      <c r="AT48" s="57"/>
      <c r="AU48" s="57"/>
      <c r="AV48" s="57"/>
      <c r="AW48" s="57"/>
      <c r="AX48" s="57"/>
      <c r="AY48" s="57"/>
      <c r="AZ48" s="57"/>
      <c r="BA48" s="57"/>
      <c r="BB48" s="57"/>
      <c r="BC48" s="57"/>
      <c r="BD48" s="57"/>
      <c r="BE48" s="57"/>
      <c r="BF48" s="57"/>
      <c r="BG48" s="57"/>
      <c r="BH48" s="57"/>
      <c r="BI48" s="57"/>
      <c r="BJ48" s="57"/>
      <c r="BK48" s="57"/>
      <c r="BM48" s="57"/>
      <c r="BN48" s="57"/>
      <c r="BO48" s="57"/>
      <c r="BP48" s="57"/>
      <c r="BQ48" s="57"/>
      <c r="BR48" s="57"/>
      <c r="BS48" s="57"/>
      <c r="BT48" s="57"/>
      <c r="BU48" s="57"/>
      <c r="BV48" s="57"/>
      <c r="BW48" s="57"/>
      <c r="BX48" s="57"/>
      <c r="BY48" s="63"/>
      <c r="BZ48" s="63"/>
      <c r="CA48" s="63"/>
      <c r="CB48" s="63"/>
      <c r="CC48" s="63"/>
      <c r="CD48" s="63"/>
      <c r="CE48" s="63"/>
      <c r="CF48" s="63"/>
      <c r="CG48" s="63"/>
      <c r="CH48" s="63"/>
      <c r="CI48" s="63"/>
      <c r="CJ48" s="63"/>
      <c r="CK48" s="63"/>
      <c r="CL48" s="63"/>
      <c r="CM48" s="63"/>
      <c r="CN48" s="63"/>
      <c r="CO48" s="63"/>
      <c r="CP48" s="19"/>
      <c r="CQ48" s="19"/>
      <c r="CR48" s="19"/>
      <c r="CS48" s="19"/>
      <c r="CT48" s="19"/>
      <c r="CU48" s="19"/>
      <c r="CV48" s="19"/>
      <c r="CW48" s="19"/>
      <c r="CX48" s="19"/>
      <c r="CY48" s="19"/>
      <c r="CZ48" s="19"/>
      <c r="DA48" s="19"/>
      <c r="DB48" s="19"/>
      <c r="DC48" s="19"/>
      <c r="DD48" s="19"/>
    </row>
    <row r="49" spans="2:108" x14ac:dyDescent="0.25">
      <c r="B49" s="57"/>
      <c r="D49" s="57"/>
      <c r="E49" s="57"/>
      <c r="F49" s="57"/>
      <c r="G49" s="57"/>
      <c r="H49" s="57"/>
      <c r="I49" s="57"/>
      <c r="J49" s="57"/>
      <c r="K49" s="57"/>
      <c r="L49" s="57"/>
      <c r="M49" s="57"/>
      <c r="N49" s="57"/>
      <c r="O49" s="57"/>
      <c r="P49" s="57"/>
      <c r="Q49" s="57"/>
      <c r="R49" s="57"/>
      <c r="S49" s="57"/>
      <c r="T49" s="57"/>
      <c r="U49" s="57"/>
      <c r="W49" s="57"/>
      <c r="X49" s="57"/>
      <c r="Y49" s="57"/>
      <c r="Z49" s="57"/>
      <c r="AA49" s="57"/>
      <c r="AB49" s="57"/>
      <c r="AC49" s="57"/>
      <c r="AD49" s="57"/>
      <c r="AE49" s="57"/>
      <c r="AF49" s="57"/>
      <c r="AG49" s="57"/>
      <c r="AH49" s="57"/>
      <c r="AI49" s="57"/>
      <c r="AJ49" s="57"/>
      <c r="AK49" s="57"/>
      <c r="AL49" s="57"/>
      <c r="AM49" s="57"/>
      <c r="AN49" s="57"/>
      <c r="AO49" s="57"/>
      <c r="AP49" s="57"/>
      <c r="AR49" s="57"/>
      <c r="AS49" s="57"/>
      <c r="AT49" s="57"/>
      <c r="AU49" s="57"/>
      <c r="AV49" s="57"/>
      <c r="AW49" s="57"/>
      <c r="AX49" s="57"/>
      <c r="AY49" s="57"/>
      <c r="AZ49" s="57"/>
      <c r="BA49" s="57"/>
      <c r="BB49" s="57"/>
      <c r="BC49" s="57"/>
      <c r="BD49" s="57"/>
      <c r="BE49" s="57"/>
      <c r="BF49" s="57"/>
      <c r="BG49" s="57"/>
      <c r="BH49" s="57"/>
      <c r="BI49" s="57"/>
      <c r="BJ49" s="57"/>
      <c r="BK49" s="57"/>
      <c r="BM49" s="57"/>
      <c r="BN49" s="57"/>
      <c r="BO49" s="57"/>
      <c r="BP49" s="57"/>
      <c r="BQ49" s="57"/>
      <c r="BR49" s="57"/>
      <c r="BS49" s="57"/>
      <c r="BT49" s="57"/>
      <c r="BU49" s="57"/>
      <c r="BV49" s="57"/>
      <c r="BW49" s="57"/>
      <c r="BX49" s="57"/>
      <c r="BY49" s="63"/>
      <c r="BZ49" s="63"/>
      <c r="CA49" s="63"/>
      <c r="CB49" s="63"/>
      <c r="CC49" s="63"/>
      <c r="CD49" s="63"/>
      <c r="CE49" s="63"/>
      <c r="CF49" s="63"/>
      <c r="CG49" s="63"/>
      <c r="CH49" s="63"/>
      <c r="CI49" s="63"/>
      <c r="CJ49" s="63"/>
      <c r="CK49" s="63"/>
      <c r="CL49" s="63"/>
      <c r="CM49" s="63"/>
      <c r="CN49" s="63"/>
      <c r="CO49" s="63"/>
      <c r="CP49" s="19"/>
      <c r="CQ49" s="19"/>
      <c r="CR49" s="19"/>
      <c r="CS49" s="19"/>
      <c r="CT49" s="19"/>
      <c r="CU49" s="19"/>
      <c r="CV49" s="19"/>
      <c r="CW49" s="19"/>
      <c r="CX49" s="19"/>
      <c r="CY49" s="19"/>
      <c r="CZ49" s="19"/>
      <c r="DA49" s="19"/>
      <c r="DB49" s="19"/>
      <c r="DC49" s="19"/>
      <c r="DD49" s="19"/>
    </row>
    <row r="50" spans="2:108" x14ac:dyDescent="0.25">
      <c r="B50" s="57"/>
      <c r="D50" s="57"/>
      <c r="E50" s="57"/>
      <c r="F50" s="57"/>
      <c r="G50" s="57"/>
      <c r="H50" s="57"/>
      <c r="I50" s="57"/>
      <c r="J50" s="57"/>
      <c r="K50" s="57"/>
      <c r="L50" s="57"/>
      <c r="M50" s="57"/>
      <c r="N50" s="57"/>
      <c r="O50" s="57"/>
      <c r="P50" s="57"/>
      <c r="Q50" s="57"/>
      <c r="R50" s="57"/>
      <c r="S50" s="57"/>
      <c r="T50" s="57"/>
      <c r="U50" s="57"/>
      <c r="W50" s="57"/>
      <c r="X50" s="57"/>
      <c r="Y50" s="57"/>
      <c r="Z50" s="57"/>
      <c r="AA50" s="57"/>
      <c r="AB50" s="57"/>
      <c r="AC50" s="57"/>
      <c r="AD50" s="57"/>
      <c r="AE50" s="57"/>
      <c r="AF50" s="57"/>
      <c r="AG50" s="57"/>
      <c r="AH50" s="57"/>
      <c r="AI50" s="57"/>
      <c r="AJ50" s="57"/>
      <c r="AK50" s="57"/>
      <c r="AL50" s="57"/>
      <c r="AM50" s="57"/>
      <c r="AN50" s="57"/>
      <c r="AO50" s="57"/>
      <c r="AP50" s="57"/>
      <c r="AR50" s="57"/>
      <c r="AS50" s="57"/>
      <c r="AT50" s="57"/>
      <c r="AU50" s="57"/>
      <c r="AV50" s="57"/>
      <c r="AW50" s="57"/>
      <c r="AX50" s="57"/>
      <c r="AY50" s="57"/>
      <c r="AZ50" s="57"/>
      <c r="BA50" s="57"/>
      <c r="BB50" s="57"/>
      <c r="BC50" s="57"/>
      <c r="BD50" s="57"/>
      <c r="BE50" s="57"/>
      <c r="BF50" s="57"/>
      <c r="BG50" s="57"/>
      <c r="BH50" s="57"/>
      <c r="BI50" s="57"/>
      <c r="BJ50" s="57"/>
      <c r="BK50" s="57"/>
      <c r="BM50" s="57"/>
      <c r="BN50" s="57"/>
      <c r="BO50" s="57"/>
      <c r="BP50" s="57"/>
      <c r="BQ50" s="57"/>
      <c r="BR50" s="57"/>
      <c r="BS50" s="57"/>
      <c r="BT50" s="57"/>
      <c r="BU50" s="57"/>
      <c r="BV50" s="57"/>
      <c r="BW50" s="57"/>
      <c r="BX50" s="57"/>
      <c r="BY50" s="63"/>
      <c r="BZ50" s="63"/>
      <c r="CA50" s="63"/>
      <c r="CB50" s="63"/>
      <c r="CC50" s="63"/>
      <c r="CD50" s="63"/>
      <c r="CE50" s="63"/>
      <c r="CF50" s="63"/>
      <c r="CG50" s="63"/>
      <c r="CH50" s="63"/>
      <c r="CI50" s="63"/>
      <c r="CJ50" s="63"/>
      <c r="CK50" s="63"/>
      <c r="CL50" s="63"/>
      <c r="CM50" s="63"/>
      <c r="CN50" s="63"/>
      <c r="CO50" s="63"/>
      <c r="CP50" s="19"/>
      <c r="CQ50" s="19"/>
      <c r="CR50" s="19"/>
      <c r="CS50" s="19"/>
      <c r="CT50" s="19"/>
      <c r="CU50" s="19"/>
      <c r="CV50" s="19"/>
      <c r="CW50" s="19"/>
      <c r="CX50" s="19"/>
      <c r="CY50" s="19"/>
      <c r="CZ50" s="19"/>
      <c r="DA50" s="19"/>
      <c r="DB50" s="19"/>
      <c r="DC50" s="19"/>
      <c r="DD50" s="19"/>
    </row>
    <row r="51" spans="2:108" x14ac:dyDescent="0.25">
      <c r="B51" s="57"/>
      <c r="D51" s="57"/>
      <c r="E51" s="57"/>
      <c r="F51" s="57"/>
      <c r="G51" s="57"/>
      <c r="H51" s="57"/>
      <c r="I51" s="57"/>
      <c r="J51" s="57"/>
      <c r="K51" s="57"/>
      <c r="L51" s="57"/>
      <c r="M51" s="57"/>
      <c r="N51" s="57"/>
      <c r="O51" s="57"/>
      <c r="P51" s="57"/>
      <c r="Q51" s="57"/>
      <c r="R51" s="57"/>
      <c r="S51" s="57"/>
      <c r="T51" s="57"/>
      <c r="U51" s="57"/>
      <c r="W51" s="57"/>
      <c r="X51" s="57"/>
      <c r="Y51" s="57"/>
      <c r="Z51" s="57"/>
      <c r="AA51" s="57"/>
      <c r="AB51" s="57"/>
      <c r="AC51" s="57"/>
      <c r="AD51" s="57"/>
      <c r="AE51" s="57"/>
      <c r="AF51" s="57"/>
      <c r="AG51" s="57"/>
      <c r="AH51" s="57"/>
      <c r="AI51" s="57"/>
      <c r="AJ51" s="57"/>
      <c r="AK51" s="57"/>
      <c r="AL51" s="57"/>
      <c r="AM51" s="57"/>
      <c r="AN51" s="57"/>
      <c r="AO51" s="57"/>
      <c r="AP51" s="57"/>
      <c r="AR51" s="57"/>
      <c r="AS51" s="57"/>
      <c r="AT51" s="57"/>
      <c r="AU51" s="57"/>
      <c r="AV51" s="57"/>
      <c r="AW51" s="57"/>
      <c r="AX51" s="57"/>
      <c r="AY51" s="57"/>
      <c r="AZ51" s="57"/>
      <c r="BA51" s="57"/>
      <c r="BB51" s="57"/>
      <c r="BC51" s="57"/>
      <c r="BD51" s="57"/>
      <c r="BE51" s="57"/>
      <c r="BF51" s="57"/>
      <c r="BG51" s="57"/>
      <c r="BH51" s="57"/>
      <c r="BI51" s="57"/>
      <c r="BJ51" s="57"/>
      <c r="BK51" s="57"/>
      <c r="BM51" s="57"/>
      <c r="BN51" s="57"/>
      <c r="BO51" s="57"/>
      <c r="BP51" s="57"/>
      <c r="BQ51" s="57"/>
      <c r="BR51" s="57"/>
      <c r="BS51" s="57"/>
      <c r="BT51" s="57"/>
      <c r="BU51" s="57"/>
      <c r="BV51" s="57"/>
      <c r="BW51" s="57"/>
      <c r="BX51" s="57"/>
      <c r="BY51" s="63"/>
      <c r="BZ51" s="63"/>
      <c r="CA51" s="63"/>
      <c r="CB51" s="63"/>
      <c r="CC51" s="63"/>
      <c r="CD51" s="63"/>
      <c r="CE51" s="63"/>
      <c r="CF51" s="63"/>
      <c r="CG51" s="63"/>
      <c r="CH51" s="63"/>
      <c r="CI51" s="63"/>
      <c r="CJ51" s="63"/>
      <c r="CK51" s="63"/>
      <c r="CL51" s="63"/>
      <c r="CM51" s="63"/>
      <c r="CN51" s="63"/>
      <c r="CO51" s="63"/>
      <c r="CP51" s="19"/>
      <c r="CQ51" s="19"/>
      <c r="CR51" s="19"/>
      <c r="CS51" s="19"/>
      <c r="CT51" s="19"/>
      <c r="CU51" s="19"/>
      <c r="CV51" s="19"/>
      <c r="CW51" s="19"/>
      <c r="CX51" s="19"/>
      <c r="CY51" s="19"/>
      <c r="CZ51" s="19"/>
      <c r="DA51" s="19"/>
      <c r="DB51" s="19"/>
      <c r="DC51" s="19"/>
      <c r="DD51" s="19"/>
    </row>
    <row r="52" spans="2:108" x14ac:dyDescent="0.25">
      <c r="B52" s="57"/>
      <c r="D52" s="57"/>
      <c r="E52" s="57"/>
      <c r="F52" s="57"/>
      <c r="G52" s="57"/>
      <c r="H52" s="57"/>
      <c r="I52" s="57"/>
      <c r="J52" s="57"/>
      <c r="K52" s="57"/>
      <c r="L52" s="57"/>
      <c r="M52" s="57"/>
      <c r="N52" s="57"/>
      <c r="O52" s="57"/>
      <c r="P52" s="57"/>
      <c r="Q52" s="57"/>
      <c r="R52" s="57"/>
      <c r="S52" s="57"/>
      <c r="T52" s="57"/>
      <c r="U52" s="57"/>
      <c r="W52" s="57"/>
      <c r="X52" s="57"/>
      <c r="Y52" s="57"/>
      <c r="Z52" s="57"/>
      <c r="AA52" s="57"/>
      <c r="AB52" s="57"/>
      <c r="AC52" s="57"/>
      <c r="AD52" s="57"/>
      <c r="AE52" s="57"/>
      <c r="AF52" s="57"/>
      <c r="AG52" s="57"/>
      <c r="AH52" s="57"/>
      <c r="AI52" s="57"/>
      <c r="AJ52" s="57"/>
      <c r="AK52" s="57"/>
      <c r="AL52" s="57"/>
      <c r="AM52" s="57"/>
      <c r="AN52" s="57"/>
      <c r="AO52" s="57"/>
      <c r="AP52" s="57"/>
      <c r="AR52" s="57"/>
      <c r="AS52" s="57"/>
      <c r="AT52" s="57"/>
      <c r="AU52" s="57"/>
      <c r="AV52" s="57"/>
      <c r="AW52" s="57"/>
      <c r="AX52" s="57"/>
      <c r="AY52" s="57"/>
      <c r="AZ52" s="57"/>
      <c r="BA52" s="57"/>
      <c r="BB52" s="57"/>
      <c r="BC52" s="57"/>
      <c r="BD52" s="57"/>
      <c r="BE52" s="57"/>
      <c r="BF52" s="57"/>
      <c r="BG52" s="57"/>
      <c r="BH52" s="57"/>
      <c r="BI52" s="57"/>
      <c r="BJ52" s="57"/>
      <c r="BK52" s="57"/>
      <c r="BM52" s="57"/>
      <c r="BN52" s="57"/>
      <c r="BO52" s="57"/>
      <c r="BP52" s="57"/>
      <c r="BQ52" s="57"/>
      <c r="BR52" s="57"/>
      <c r="BS52" s="57"/>
      <c r="BT52" s="57"/>
      <c r="BU52" s="57"/>
      <c r="BV52" s="57"/>
      <c r="BW52" s="57"/>
      <c r="BX52" s="57"/>
      <c r="BY52" s="63"/>
      <c r="BZ52" s="63"/>
      <c r="CA52" s="63"/>
      <c r="CB52" s="63"/>
      <c r="CC52" s="63"/>
      <c r="CD52" s="63"/>
      <c r="CE52" s="63"/>
      <c r="CF52" s="63"/>
      <c r="CG52" s="63"/>
      <c r="CH52" s="63"/>
      <c r="CI52" s="63"/>
      <c r="CJ52" s="63"/>
      <c r="CK52" s="63"/>
      <c r="CL52" s="63"/>
      <c r="CM52" s="63"/>
      <c r="CN52" s="63"/>
      <c r="CO52" s="63"/>
      <c r="CP52" s="19"/>
      <c r="CQ52" s="19"/>
      <c r="CR52" s="19"/>
      <c r="CS52" s="19"/>
      <c r="CT52" s="19"/>
      <c r="CU52" s="19"/>
      <c r="CV52" s="19"/>
      <c r="CW52" s="19"/>
      <c r="CX52" s="19"/>
      <c r="CY52" s="19"/>
      <c r="CZ52" s="19"/>
      <c r="DA52" s="19"/>
      <c r="DB52" s="19"/>
      <c r="DC52" s="19"/>
      <c r="DD52" s="19"/>
    </row>
    <row r="53" spans="2:108" x14ac:dyDescent="0.25">
      <c r="B53" s="57"/>
      <c r="D53" s="57"/>
      <c r="E53" s="57"/>
      <c r="F53" s="57"/>
      <c r="G53" s="57"/>
      <c r="H53" s="57"/>
      <c r="I53" s="57"/>
      <c r="J53" s="57"/>
      <c r="K53" s="57"/>
      <c r="L53" s="57"/>
      <c r="M53" s="57"/>
      <c r="N53" s="57"/>
      <c r="O53" s="57"/>
      <c r="P53" s="57"/>
      <c r="Q53" s="57"/>
      <c r="R53" s="57"/>
      <c r="S53" s="57"/>
      <c r="T53" s="57"/>
      <c r="U53" s="57"/>
      <c r="W53" s="57"/>
      <c r="X53" s="57"/>
      <c r="Y53" s="57"/>
      <c r="Z53" s="57"/>
      <c r="AA53" s="57"/>
      <c r="AB53" s="57"/>
      <c r="AC53" s="57"/>
      <c r="AD53" s="57"/>
      <c r="AE53" s="57"/>
      <c r="AF53" s="57"/>
      <c r="AG53" s="57"/>
      <c r="AH53" s="57"/>
      <c r="AI53" s="57"/>
      <c r="AJ53" s="57"/>
      <c r="AK53" s="57"/>
      <c r="AL53" s="57"/>
      <c r="AM53" s="57"/>
      <c r="AN53" s="57"/>
      <c r="AO53" s="57"/>
      <c r="AP53" s="57"/>
      <c r="AR53" s="57"/>
      <c r="AS53" s="57"/>
      <c r="AT53" s="57"/>
      <c r="AU53" s="57"/>
      <c r="AV53" s="57"/>
      <c r="AW53" s="57"/>
      <c r="AX53" s="57"/>
      <c r="AY53" s="57"/>
      <c r="AZ53" s="57"/>
      <c r="BA53" s="57"/>
      <c r="BB53" s="57"/>
      <c r="BC53" s="57"/>
      <c r="BD53" s="57"/>
      <c r="BE53" s="57"/>
      <c r="BF53" s="57"/>
      <c r="BG53" s="57"/>
      <c r="BH53" s="57"/>
      <c r="BI53" s="57"/>
      <c r="BJ53" s="57"/>
      <c r="BK53" s="57"/>
      <c r="BM53" s="57"/>
      <c r="BN53" s="57"/>
      <c r="BO53" s="57"/>
      <c r="BP53" s="57"/>
      <c r="BQ53" s="57"/>
      <c r="BR53" s="57"/>
      <c r="BS53" s="57"/>
      <c r="BT53" s="57"/>
      <c r="BU53" s="57"/>
      <c r="BV53" s="57"/>
      <c r="BW53" s="57"/>
      <c r="BX53" s="57"/>
      <c r="BY53" s="63"/>
      <c r="BZ53" s="63"/>
      <c r="CA53" s="63"/>
      <c r="CB53" s="63"/>
      <c r="CC53" s="63"/>
      <c r="CD53" s="63"/>
      <c r="CE53" s="63"/>
      <c r="CF53" s="63"/>
      <c r="CG53" s="63"/>
      <c r="CH53" s="63"/>
      <c r="CI53" s="63"/>
      <c r="CJ53" s="63"/>
      <c r="CK53" s="63"/>
      <c r="CL53" s="63"/>
      <c r="CM53" s="63"/>
      <c r="CN53" s="63"/>
      <c r="CO53" s="63"/>
      <c r="CP53" s="19"/>
      <c r="CQ53" s="19"/>
      <c r="CR53" s="19"/>
      <c r="CS53" s="19"/>
      <c r="CT53" s="19"/>
      <c r="CU53" s="19"/>
      <c r="CV53" s="19"/>
      <c r="CW53" s="19"/>
      <c r="CX53" s="19"/>
      <c r="CY53" s="19"/>
      <c r="CZ53" s="19"/>
      <c r="DA53" s="19"/>
      <c r="DB53" s="19"/>
      <c r="DC53" s="19"/>
      <c r="DD53" s="19"/>
    </row>
    <row r="54" spans="2:108" x14ac:dyDescent="0.25">
      <c r="B54" s="57"/>
      <c r="D54" s="57"/>
      <c r="E54" s="57"/>
      <c r="F54" s="57"/>
      <c r="G54" s="57"/>
      <c r="H54" s="57"/>
      <c r="I54" s="57"/>
      <c r="J54" s="57"/>
      <c r="K54" s="57"/>
      <c r="L54" s="57"/>
      <c r="M54" s="57"/>
      <c r="N54" s="57"/>
      <c r="O54" s="57"/>
      <c r="P54" s="57"/>
      <c r="Q54" s="57"/>
      <c r="R54" s="57"/>
      <c r="S54" s="57"/>
      <c r="T54" s="57"/>
      <c r="U54" s="57"/>
      <c r="W54" s="57"/>
      <c r="X54" s="57"/>
      <c r="Y54" s="57"/>
      <c r="Z54" s="57"/>
      <c r="AA54" s="57"/>
      <c r="AB54" s="57"/>
      <c r="AC54" s="57"/>
      <c r="AD54" s="57"/>
      <c r="AE54" s="57"/>
      <c r="AF54" s="57"/>
      <c r="AG54" s="57"/>
      <c r="AH54" s="57"/>
      <c r="AI54" s="57"/>
      <c r="AJ54" s="57"/>
      <c r="AK54" s="57"/>
      <c r="AL54" s="57"/>
      <c r="AM54" s="57"/>
      <c r="AN54" s="57"/>
      <c r="AO54" s="57"/>
      <c r="AP54" s="57"/>
      <c r="AR54" s="57"/>
      <c r="AS54" s="57"/>
      <c r="AT54" s="57"/>
      <c r="AU54" s="57"/>
      <c r="AV54" s="57"/>
      <c r="AW54" s="57"/>
      <c r="AX54" s="57"/>
      <c r="AY54" s="57"/>
      <c r="AZ54" s="57"/>
      <c r="BA54" s="57"/>
      <c r="BB54" s="57"/>
      <c r="BC54" s="57"/>
      <c r="BD54" s="57"/>
      <c r="BE54" s="57"/>
      <c r="BF54" s="57"/>
      <c r="BG54" s="57"/>
      <c r="BH54" s="57"/>
      <c r="BI54" s="57"/>
      <c r="BJ54" s="57"/>
      <c r="BK54" s="57"/>
      <c r="BM54" s="57"/>
      <c r="BN54" s="57"/>
      <c r="BO54" s="57"/>
      <c r="BP54" s="57"/>
      <c r="BQ54" s="57"/>
      <c r="BR54" s="57"/>
      <c r="BS54" s="57"/>
      <c r="BT54" s="57"/>
      <c r="BU54" s="57"/>
      <c r="BV54" s="57"/>
      <c r="BW54" s="57"/>
      <c r="BX54" s="57"/>
      <c r="BY54" s="63"/>
      <c r="BZ54" s="63"/>
      <c r="CA54" s="63"/>
      <c r="CB54" s="63"/>
      <c r="CC54" s="63"/>
      <c r="CD54" s="63"/>
      <c r="CE54" s="63"/>
      <c r="CF54" s="63"/>
      <c r="CG54" s="63"/>
      <c r="CH54" s="63"/>
      <c r="CI54" s="63"/>
      <c r="CJ54" s="63"/>
      <c r="CK54" s="63"/>
      <c r="CL54" s="63"/>
      <c r="CM54" s="63"/>
      <c r="CN54" s="63"/>
      <c r="CO54" s="63"/>
      <c r="CP54" s="19"/>
      <c r="CQ54" s="19"/>
      <c r="CR54" s="19"/>
      <c r="CS54" s="19"/>
      <c r="CT54" s="19"/>
      <c r="CU54" s="19"/>
      <c r="CV54" s="19"/>
      <c r="CW54" s="19"/>
      <c r="CX54" s="19"/>
      <c r="CY54" s="19"/>
      <c r="CZ54" s="19"/>
      <c r="DA54" s="19"/>
      <c r="DB54" s="19"/>
      <c r="DC54" s="19"/>
      <c r="DD54" s="19"/>
    </row>
    <row r="55" spans="2:108" x14ac:dyDescent="0.25">
      <c r="B55" s="57"/>
      <c r="D55" s="57"/>
      <c r="E55" s="57"/>
      <c r="F55" s="57"/>
      <c r="G55" s="57"/>
      <c r="H55" s="57"/>
      <c r="I55" s="57"/>
      <c r="J55" s="57"/>
      <c r="K55" s="57"/>
      <c r="L55" s="57"/>
      <c r="M55" s="57"/>
      <c r="N55" s="57"/>
      <c r="O55" s="57"/>
      <c r="P55" s="57"/>
      <c r="Q55" s="57"/>
      <c r="R55" s="57"/>
      <c r="S55" s="57"/>
      <c r="T55" s="57"/>
      <c r="U55" s="57"/>
      <c r="W55" s="57"/>
      <c r="X55" s="57"/>
      <c r="Y55" s="57"/>
      <c r="Z55" s="57"/>
      <c r="AA55" s="57"/>
      <c r="AB55" s="57"/>
      <c r="AC55" s="57"/>
      <c r="AD55" s="57"/>
      <c r="AE55" s="57"/>
      <c r="AF55" s="57"/>
      <c r="AG55" s="57"/>
      <c r="AH55" s="57"/>
      <c r="AI55" s="57"/>
      <c r="AJ55" s="57"/>
      <c r="AK55" s="57"/>
      <c r="AL55" s="57"/>
      <c r="AM55" s="57"/>
      <c r="AN55" s="57"/>
      <c r="AO55" s="57"/>
      <c r="AP55" s="57"/>
      <c r="AR55" s="57"/>
      <c r="AS55" s="57"/>
      <c r="AT55" s="57"/>
      <c r="AU55" s="57"/>
      <c r="AV55" s="57"/>
      <c r="AW55" s="57"/>
      <c r="AX55" s="57"/>
      <c r="AY55" s="57"/>
      <c r="AZ55" s="57"/>
      <c r="BA55" s="57"/>
      <c r="BB55" s="57"/>
      <c r="BC55" s="57"/>
      <c r="BD55" s="57"/>
      <c r="BE55" s="57"/>
      <c r="BF55" s="57"/>
      <c r="BG55" s="57"/>
      <c r="BH55" s="57"/>
      <c r="BI55" s="57"/>
      <c r="BJ55" s="57"/>
      <c r="BK55" s="57"/>
      <c r="BM55" s="57"/>
      <c r="BN55" s="57"/>
      <c r="BO55" s="57"/>
      <c r="BP55" s="57"/>
      <c r="BQ55" s="57"/>
      <c r="BR55" s="57"/>
      <c r="BS55" s="57"/>
      <c r="BT55" s="57"/>
      <c r="BU55" s="57"/>
      <c r="BV55" s="57"/>
      <c r="BW55" s="57"/>
      <c r="BX55" s="57"/>
      <c r="BY55" s="63"/>
      <c r="BZ55" s="63"/>
      <c r="CA55" s="63"/>
      <c r="CB55" s="63"/>
      <c r="CC55" s="63"/>
      <c r="CD55" s="63"/>
      <c r="CE55" s="63"/>
      <c r="CF55" s="63"/>
      <c r="CG55" s="63"/>
      <c r="CH55" s="63"/>
      <c r="CI55" s="63"/>
      <c r="CJ55" s="63"/>
      <c r="CK55" s="63"/>
      <c r="CL55" s="63"/>
      <c r="CM55" s="63"/>
      <c r="CN55" s="63"/>
      <c r="CO55" s="63"/>
      <c r="CP55" s="19"/>
      <c r="CQ55" s="19"/>
      <c r="CR55" s="19"/>
      <c r="CS55" s="19"/>
      <c r="CT55" s="19"/>
      <c r="CU55" s="19"/>
      <c r="CV55" s="19"/>
      <c r="CW55" s="19"/>
      <c r="CX55" s="19"/>
      <c r="CY55" s="19"/>
      <c r="CZ55" s="19"/>
      <c r="DA55" s="19"/>
      <c r="DB55" s="19"/>
      <c r="DC55" s="19"/>
      <c r="DD55" s="19"/>
    </row>
    <row r="56" spans="2:108" x14ac:dyDescent="0.25">
      <c r="B56" s="57"/>
      <c r="D56" s="57"/>
      <c r="E56" s="57"/>
      <c r="F56" s="57"/>
      <c r="G56" s="57"/>
      <c r="H56" s="57"/>
      <c r="I56" s="57"/>
      <c r="J56" s="57"/>
      <c r="K56" s="57"/>
      <c r="L56" s="57"/>
      <c r="M56" s="57"/>
      <c r="N56" s="57"/>
      <c r="O56" s="57"/>
      <c r="P56" s="57"/>
      <c r="Q56" s="57"/>
      <c r="R56" s="57"/>
      <c r="S56" s="57"/>
      <c r="T56" s="57"/>
      <c r="U56" s="57"/>
      <c r="W56" s="57"/>
      <c r="X56" s="57"/>
      <c r="Y56" s="57"/>
      <c r="Z56" s="57"/>
      <c r="AA56" s="57"/>
      <c r="AB56" s="57"/>
      <c r="AC56" s="57"/>
      <c r="AD56" s="57"/>
      <c r="AE56" s="57"/>
      <c r="AF56" s="57"/>
      <c r="AG56" s="57"/>
      <c r="AH56" s="57"/>
      <c r="AI56" s="57"/>
      <c r="AJ56" s="57"/>
      <c r="AK56" s="57"/>
      <c r="AL56" s="57"/>
      <c r="AM56" s="57"/>
      <c r="AN56" s="57"/>
      <c r="AO56" s="57"/>
      <c r="AP56" s="57"/>
      <c r="AR56" s="57"/>
      <c r="AS56" s="57"/>
      <c r="AT56" s="57"/>
      <c r="AU56" s="57"/>
      <c r="AV56" s="57"/>
      <c r="AW56" s="57"/>
      <c r="AX56" s="57"/>
      <c r="AY56" s="57"/>
      <c r="AZ56" s="57"/>
      <c r="BA56" s="57"/>
      <c r="BB56" s="57"/>
      <c r="BC56" s="57"/>
      <c r="BD56" s="57"/>
      <c r="BE56" s="57"/>
      <c r="BF56" s="57"/>
      <c r="BG56" s="57"/>
      <c r="BH56" s="57"/>
      <c r="BI56" s="57"/>
      <c r="BJ56" s="57"/>
      <c r="BK56" s="57"/>
      <c r="BM56" s="57"/>
      <c r="BN56" s="57"/>
      <c r="BO56" s="57"/>
      <c r="BP56" s="57"/>
      <c r="BQ56" s="57"/>
      <c r="BR56" s="57"/>
      <c r="BS56" s="57"/>
      <c r="BT56" s="57"/>
      <c r="BU56" s="57"/>
      <c r="BV56" s="57"/>
      <c r="BW56" s="57"/>
      <c r="BX56" s="57"/>
      <c r="BY56" s="63"/>
      <c r="BZ56" s="63"/>
      <c r="CA56" s="63"/>
      <c r="CB56" s="63"/>
      <c r="CC56" s="63"/>
      <c r="CD56" s="63"/>
      <c r="CE56" s="63"/>
      <c r="CF56" s="63"/>
      <c r="CG56" s="63"/>
      <c r="CH56" s="63"/>
      <c r="CI56" s="63"/>
      <c r="CJ56" s="63"/>
      <c r="CK56" s="63"/>
      <c r="CL56" s="63"/>
      <c r="CM56" s="63"/>
      <c r="CN56" s="63"/>
      <c r="CO56" s="63"/>
      <c r="CP56" s="19"/>
      <c r="CQ56" s="19"/>
      <c r="CR56" s="19"/>
      <c r="CS56" s="19"/>
      <c r="CT56" s="19"/>
      <c r="CU56" s="19"/>
      <c r="CV56" s="19"/>
      <c r="CW56" s="19"/>
      <c r="CX56" s="19"/>
      <c r="CY56" s="19"/>
      <c r="CZ56" s="19"/>
      <c r="DA56" s="19"/>
      <c r="DB56" s="19"/>
      <c r="DC56" s="19"/>
      <c r="DD56" s="19"/>
    </row>
    <row r="57" spans="2:108" x14ac:dyDescent="0.25">
      <c r="B57" s="57"/>
      <c r="D57" s="57"/>
      <c r="E57" s="57"/>
      <c r="F57" s="57"/>
      <c r="G57" s="57"/>
      <c r="H57" s="57"/>
      <c r="I57" s="57"/>
      <c r="J57" s="57"/>
      <c r="K57" s="57"/>
      <c r="L57" s="57"/>
      <c r="M57" s="57"/>
      <c r="N57" s="57"/>
      <c r="O57" s="57"/>
      <c r="P57" s="57"/>
      <c r="Q57" s="57"/>
      <c r="R57" s="57"/>
      <c r="S57" s="57"/>
      <c r="T57" s="57"/>
      <c r="U57" s="57"/>
      <c r="W57" s="57"/>
      <c r="X57" s="57"/>
      <c r="Y57" s="57"/>
      <c r="Z57" s="57"/>
      <c r="AA57" s="57"/>
      <c r="AB57" s="57"/>
      <c r="AC57" s="57"/>
      <c r="AD57" s="57"/>
      <c r="AE57" s="57"/>
      <c r="AF57" s="57"/>
      <c r="AG57" s="57"/>
      <c r="AH57" s="57"/>
      <c r="AI57" s="57"/>
      <c r="AJ57" s="57"/>
      <c r="AK57" s="57"/>
      <c r="AL57" s="57"/>
      <c r="AM57" s="57"/>
      <c r="AN57" s="57"/>
      <c r="AO57" s="57"/>
      <c r="AP57" s="57"/>
      <c r="AR57" s="57"/>
      <c r="AS57" s="57"/>
      <c r="AT57" s="57"/>
      <c r="AU57" s="57"/>
      <c r="AV57" s="57"/>
      <c r="AW57" s="57"/>
      <c r="AX57" s="57"/>
      <c r="AY57" s="57"/>
      <c r="AZ57" s="57"/>
      <c r="BA57" s="57"/>
      <c r="BB57" s="57"/>
      <c r="BC57" s="57"/>
      <c r="BD57" s="57"/>
      <c r="BE57" s="57"/>
      <c r="BF57" s="57"/>
      <c r="BG57" s="57"/>
      <c r="BH57" s="57"/>
      <c r="BI57" s="57"/>
      <c r="BJ57" s="57"/>
      <c r="BK57" s="57"/>
      <c r="BM57" s="57"/>
      <c r="BN57" s="57"/>
      <c r="BO57" s="57"/>
      <c r="BP57" s="57"/>
      <c r="BQ57" s="57"/>
      <c r="BR57" s="57"/>
      <c r="BS57" s="57"/>
      <c r="BT57" s="57"/>
      <c r="BU57" s="57"/>
      <c r="BV57" s="57"/>
      <c r="BW57" s="57"/>
      <c r="BX57" s="57"/>
      <c r="BY57" s="63"/>
      <c r="BZ57" s="63"/>
      <c r="CA57" s="63"/>
      <c r="CB57" s="63"/>
      <c r="CC57" s="63"/>
      <c r="CD57" s="63"/>
      <c r="CE57" s="63"/>
      <c r="CF57" s="63"/>
      <c r="CG57" s="63"/>
      <c r="CH57" s="63"/>
      <c r="CI57" s="63"/>
      <c r="CJ57" s="63"/>
      <c r="CK57" s="63"/>
      <c r="CL57" s="63"/>
      <c r="CM57" s="63"/>
      <c r="CN57" s="63"/>
      <c r="CO57" s="63"/>
      <c r="CP57" s="19"/>
      <c r="CQ57" s="19"/>
      <c r="CR57" s="19"/>
      <c r="CS57" s="19"/>
      <c r="CT57" s="19"/>
      <c r="CU57" s="19"/>
      <c r="CV57" s="19"/>
      <c r="CW57" s="19"/>
      <c r="CX57" s="19"/>
      <c r="CY57" s="19"/>
      <c r="CZ57" s="19"/>
      <c r="DA57" s="19"/>
      <c r="DB57" s="19"/>
      <c r="DC57" s="19"/>
      <c r="DD57" s="19"/>
    </row>
    <row r="58" spans="2:108" x14ac:dyDescent="0.25">
      <c r="B58" s="57"/>
      <c r="D58" s="57"/>
      <c r="E58" s="57"/>
      <c r="F58" s="57"/>
      <c r="G58" s="57"/>
      <c r="H58" s="57"/>
      <c r="I58" s="57"/>
      <c r="J58" s="57"/>
      <c r="K58" s="57"/>
      <c r="L58" s="57"/>
      <c r="M58" s="57"/>
      <c r="N58" s="57"/>
      <c r="O58" s="57"/>
      <c r="P58" s="57"/>
      <c r="Q58" s="57"/>
      <c r="R58" s="57"/>
      <c r="S58" s="57"/>
      <c r="T58" s="57"/>
      <c r="U58" s="57"/>
      <c r="W58" s="57"/>
      <c r="X58" s="57"/>
      <c r="Y58" s="57"/>
      <c r="Z58" s="57"/>
      <c r="AA58" s="57"/>
      <c r="AB58" s="57"/>
      <c r="AC58" s="57"/>
      <c r="AD58" s="57"/>
      <c r="AE58" s="57"/>
      <c r="AF58" s="57"/>
      <c r="AG58" s="57"/>
      <c r="AH58" s="57"/>
      <c r="AI58" s="57"/>
      <c r="AJ58" s="57"/>
      <c r="AK58" s="57"/>
      <c r="AL58" s="57"/>
      <c r="AM58" s="57"/>
      <c r="AN58" s="57"/>
      <c r="AO58" s="57"/>
      <c r="AP58" s="57"/>
      <c r="AR58" s="57"/>
      <c r="AS58" s="57"/>
      <c r="AT58" s="57"/>
      <c r="AU58" s="57"/>
      <c r="AV58" s="57"/>
      <c r="AW58" s="57"/>
      <c r="AX58" s="57"/>
      <c r="AY58" s="57"/>
      <c r="AZ58" s="57"/>
      <c r="BA58" s="57"/>
      <c r="BB58" s="57"/>
      <c r="BC58" s="57"/>
      <c r="BD58" s="57"/>
      <c r="BE58" s="57"/>
      <c r="BF58" s="57"/>
      <c r="BG58" s="57"/>
      <c r="BH58" s="57"/>
      <c r="BI58" s="57"/>
      <c r="BJ58" s="57"/>
      <c r="BK58" s="57"/>
      <c r="BM58" s="57"/>
      <c r="BN58" s="57"/>
      <c r="BO58" s="57"/>
      <c r="BP58" s="57"/>
      <c r="BQ58" s="57"/>
      <c r="BR58" s="57"/>
      <c r="BS58" s="57"/>
      <c r="BT58" s="57"/>
      <c r="BU58" s="57"/>
      <c r="BV58" s="57"/>
      <c r="BW58" s="57"/>
      <c r="BX58" s="57"/>
      <c r="BY58" s="63"/>
      <c r="BZ58" s="63"/>
      <c r="CA58" s="63"/>
      <c r="CB58" s="63"/>
      <c r="CC58" s="63"/>
      <c r="CD58" s="63"/>
      <c r="CE58" s="63"/>
      <c r="CF58" s="63"/>
      <c r="CG58" s="63"/>
      <c r="CH58" s="63"/>
      <c r="CI58" s="63"/>
      <c r="CJ58" s="63"/>
      <c r="CK58" s="63"/>
      <c r="CL58" s="63"/>
      <c r="CM58" s="63"/>
      <c r="CN58" s="63"/>
      <c r="CO58" s="63"/>
      <c r="CP58" s="19"/>
      <c r="CQ58" s="19"/>
      <c r="CR58" s="19"/>
      <c r="CS58" s="19"/>
      <c r="CT58" s="19"/>
      <c r="CU58" s="19"/>
      <c r="CV58" s="19"/>
      <c r="CW58" s="19"/>
      <c r="CX58" s="19"/>
      <c r="CY58" s="19"/>
      <c r="CZ58" s="19"/>
      <c r="DA58" s="19"/>
      <c r="DB58" s="19"/>
      <c r="DC58" s="19"/>
      <c r="DD58" s="19"/>
    </row>
    <row r="59" spans="2:108" x14ac:dyDescent="0.25">
      <c r="B59" s="57"/>
      <c r="D59" s="57"/>
      <c r="E59" s="57"/>
      <c r="F59" s="57"/>
      <c r="G59" s="57"/>
      <c r="H59" s="57"/>
      <c r="I59" s="57"/>
      <c r="J59" s="57"/>
      <c r="K59" s="57"/>
      <c r="L59" s="57"/>
      <c r="M59" s="57"/>
      <c r="N59" s="57"/>
      <c r="O59" s="57"/>
      <c r="P59" s="57"/>
      <c r="Q59" s="57"/>
      <c r="R59" s="57"/>
      <c r="S59" s="57"/>
      <c r="T59" s="57"/>
      <c r="U59" s="57"/>
      <c r="W59" s="57"/>
      <c r="X59" s="57"/>
      <c r="Y59" s="57"/>
      <c r="Z59" s="57"/>
      <c r="AA59" s="57"/>
      <c r="AB59" s="57"/>
      <c r="AC59" s="57"/>
      <c r="AD59" s="57"/>
      <c r="AE59" s="57"/>
      <c r="AF59" s="57"/>
      <c r="AG59" s="57"/>
      <c r="AH59" s="57"/>
      <c r="AI59" s="57"/>
      <c r="AJ59" s="57"/>
      <c r="AK59" s="57"/>
      <c r="AL59" s="57"/>
      <c r="AM59" s="57"/>
      <c r="AN59" s="57"/>
      <c r="AO59" s="57"/>
      <c r="AP59" s="57"/>
      <c r="AR59" s="57"/>
      <c r="AS59" s="57"/>
      <c r="AT59" s="57"/>
      <c r="AU59" s="57"/>
      <c r="AV59" s="57"/>
      <c r="AW59" s="57"/>
      <c r="AX59" s="57"/>
      <c r="AY59" s="57"/>
      <c r="AZ59" s="57"/>
      <c r="BA59" s="57"/>
      <c r="BB59" s="57"/>
      <c r="BC59" s="57"/>
      <c r="BD59" s="57"/>
      <c r="BE59" s="57"/>
      <c r="BF59" s="57"/>
      <c r="BG59" s="57"/>
      <c r="BH59" s="57"/>
      <c r="BI59" s="57"/>
      <c r="BJ59" s="57"/>
      <c r="BK59" s="57"/>
      <c r="BM59" s="57"/>
      <c r="BN59" s="57"/>
      <c r="BO59" s="57"/>
      <c r="BP59" s="57"/>
      <c r="BQ59" s="57"/>
      <c r="BR59" s="57"/>
      <c r="BS59" s="57"/>
      <c r="BT59" s="57"/>
      <c r="BU59" s="57"/>
      <c r="BV59" s="57"/>
      <c r="BW59" s="57"/>
      <c r="BX59" s="57"/>
      <c r="BY59" s="63"/>
      <c r="BZ59" s="63"/>
      <c r="CA59" s="63"/>
      <c r="CB59" s="63"/>
      <c r="CC59" s="63"/>
      <c r="CD59" s="63"/>
      <c r="CE59" s="63"/>
      <c r="CF59" s="63"/>
      <c r="CG59" s="63"/>
      <c r="CH59" s="63"/>
      <c r="CI59" s="63"/>
      <c r="CJ59" s="63"/>
      <c r="CK59" s="63"/>
      <c r="CL59" s="63"/>
      <c r="CM59" s="63"/>
      <c r="CN59" s="63"/>
      <c r="CO59" s="63"/>
      <c r="CP59" s="19"/>
      <c r="CQ59" s="19"/>
      <c r="CR59" s="19"/>
      <c r="CS59" s="19"/>
      <c r="CT59" s="19"/>
      <c r="CU59" s="19"/>
      <c r="CV59" s="19"/>
      <c r="CW59" s="19"/>
      <c r="CX59" s="19"/>
      <c r="CY59" s="19"/>
      <c r="CZ59" s="19"/>
      <c r="DA59" s="19"/>
      <c r="DB59" s="19"/>
      <c r="DC59" s="19"/>
      <c r="DD59" s="19"/>
    </row>
    <row r="60" spans="2:108" x14ac:dyDescent="0.25">
      <c r="B60" s="57"/>
      <c r="D60" s="57"/>
      <c r="E60" s="57"/>
      <c r="F60" s="57"/>
      <c r="G60" s="57"/>
      <c r="H60" s="57"/>
      <c r="I60" s="57"/>
      <c r="J60" s="57"/>
      <c r="K60" s="57"/>
      <c r="L60" s="57"/>
      <c r="M60" s="57"/>
      <c r="N60" s="57"/>
      <c r="O60" s="57"/>
      <c r="P60" s="57"/>
      <c r="Q60" s="57"/>
      <c r="R60" s="57"/>
      <c r="S60" s="57"/>
      <c r="T60" s="57"/>
      <c r="U60" s="57"/>
      <c r="W60" s="57"/>
      <c r="X60" s="57"/>
      <c r="Y60" s="57"/>
      <c r="Z60" s="57"/>
      <c r="AA60" s="57"/>
      <c r="AB60" s="57"/>
      <c r="AC60" s="57"/>
      <c r="AD60" s="57"/>
      <c r="AE60" s="57"/>
      <c r="AF60" s="57"/>
      <c r="AG60" s="57"/>
      <c r="AH60" s="57"/>
      <c r="AI60" s="57"/>
      <c r="AJ60" s="57"/>
      <c r="AK60" s="57"/>
      <c r="AL60" s="57"/>
      <c r="AM60" s="57"/>
      <c r="AN60" s="57"/>
      <c r="AO60" s="57"/>
      <c r="AP60" s="57"/>
      <c r="AR60" s="57"/>
      <c r="AS60" s="57"/>
      <c r="AT60" s="57"/>
      <c r="AU60" s="57"/>
      <c r="AV60" s="57"/>
      <c r="AW60" s="57"/>
      <c r="AX60" s="57"/>
      <c r="AY60" s="57"/>
      <c r="AZ60" s="57"/>
      <c r="BA60" s="57"/>
      <c r="BB60" s="57"/>
      <c r="BC60" s="57"/>
      <c r="BD60" s="57"/>
      <c r="BE60" s="57"/>
      <c r="BF60" s="57"/>
      <c r="BG60" s="57"/>
      <c r="BH60" s="57"/>
      <c r="BI60" s="57"/>
      <c r="BJ60" s="57"/>
      <c r="BK60" s="57"/>
      <c r="BM60" s="57"/>
      <c r="BN60" s="57"/>
      <c r="BO60" s="57"/>
      <c r="BP60" s="57"/>
      <c r="BQ60" s="57"/>
      <c r="BR60" s="57"/>
      <c r="BS60" s="57"/>
      <c r="BT60" s="57"/>
      <c r="BU60" s="57"/>
      <c r="BV60" s="57"/>
      <c r="BW60" s="57"/>
      <c r="BX60" s="57"/>
      <c r="BY60" s="63"/>
      <c r="BZ60" s="63"/>
      <c r="CA60" s="63"/>
      <c r="CB60" s="63"/>
      <c r="CC60" s="63"/>
      <c r="CD60" s="63"/>
      <c r="CE60" s="63"/>
      <c r="CF60" s="63"/>
      <c r="CG60" s="63"/>
      <c r="CH60" s="63"/>
      <c r="CI60" s="63"/>
      <c r="CJ60" s="63"/>
      <c r="CK60" s="63"/>
      <c r="CL60" s="63"/>
      <c r="CM60" s="63"/>
      <c r="CN60" s="63"/>
      <c r="CO60" s="63"/>
      <c r="CP60" s="19"/>
      <c r="CQ60" s="19"/>
      <c r="CR60" s="19"/>
      <c r="CS60" s="19"/>
      <c r="CT60" s="19"/>
      <c r="CU60" s="19"/>
      <c r="CV60" s="19"/>
      <c r="CW60" s="19"/>
      <c r="CX60" s="19"/>
      <c r="CY60" s="19"/>
      <c r="CZ60" s="19"/>
      <c r="DA60" s="19"/>
      <c r="DB60" s="19"/>
      <c r="DC60" s="19"/>
      <c r="DD60" s="19"/>
    </row>
    <row r="61" spans="2:108" x14ac:dyDescent="0.25">
      <c r="B61" s="57"/>
      <c r="D61" s="57"/>
      <c r="E61" s="57"/>
      <c r="F61" s="57"/>
      <c r="G61" s="57"/>
      <c r="H61" s="57"/>
      <c r="I61" s="57"/>
      <c r="J61" s="57"/>
      <c r="K61" s="57"/>
      <c r="L61" s="57"/>
      <c r="M61" s="57"/>
      <c r="N61" s="57"/>
      <c r="O61" s="57"/>
      <c r="P61" s="57"/>
      <c r="Q61" s="57"/>
      <c r="R61" s="57"/>
      <c r="S61" s="57"/>
      <c r="T61" s="57"/>
      <c r="U61" s="57"/>
      <c r="W61" s="57"/>
      <c r="X61" s="57"/>
      <c r="Y61" s="57"/>
      <c r="Z61" s="57"/>
      <c r="AA61" s="57"/>
      <c r="AB61" s="57"/>
      <c r="AC61" s="57"/>
      <c r="AD61" s="57"/>
      <c r="AE61" s="57"/>
      <c r="AF61" s="57"/>
      <c r="AG61" s="57"/>
      <c r="AH61" s="57"/>
      <c r="AI61" s="57"/>
      <c r="AJ61" s="57"/>
      <c r="AK61" s="57"/>
      <c r="AL61" s="57"/>
      <c r="AM61" s="57"/>
      <c r="AN61" s="57"/>
      <c r="AO61" s="57"/>
      <c r="AP61" s="57"/>
      <c r="AR61" s="57"/>
      <c r="AS61" s="57"/>
      <c r="AT61" s="57"/>
      <c r="AU61" s="57"/>
      <c r="AV61" s="57"/>
      <c r="AW61" s="57"/>
      <c r="AX61" s="57"/>
      <c r="AY61" s="57"/>
      <c r="AZ61" s="57"/>
      <c r="BA61" s="57"/>
      <c r="BB61" s="57"/>
      <c r="BC61" s="57"/>
      <c r="BD61" s="57"/>
      <c r="BE61" s="57"/>
      <c r="BF61" s="57"/>
      <c r="BG61" s="57"/>
      <c r="BH61" s="57"/>
      <c r="BI61" s="57"/>
      <c r="BJ61" s="57"/>
      <c r="BK61" s="57"/>
      <c r="BM61" s="57"/>
      <c r="BN61" s="57"/>
      <c r="BO61" s="57"/>
      <c r="BP61" s="57"/>
      <c r="BQ61" s="57"/>
      <c r="BR61" s="57"/>
      <c r="BS61" s="57"/>
      <c r="BT61" s="57"/>
      <c r="BU61" s="57"/>
      <c r="BV61" s="57"/>
      <c r="BW61" s="57"/>
      <c r="BX61" s="57"/>
      <c r="BY61" s="63"/>
      <c r="BZ61" s="63"/>
      <c r="CA61" s="63"/>
      <c r="CB61" s="63"/>
      <c r="CC61" s="63"/>
      <c r="CD61" s="63"/>
      <c r="CE61" s="63"/>
      <c r="CF61" s="63"/>
      <c r="CG61" s="63"/>
      <c r="CH61" s="63"/>
      <c r="CI61" s="63"/>
      <c r="CJ61" s="63"/>
      <c r="CK61" s="63"/>
      <c r="CL61" s="63"/>
      <c r="CM61" s="63"/>
      <c r="CN61" s="63"/>
      <c r="CO61" s="63"/>
      <c r="CP61" s="19"/>
      <c r="CQ61" s="19"/>
      <c r="CR61" s="19"/>
      <c r="CS61" s="19"/>
      <c r="CT61" s="19"/>
      <c r="CU61" s="19"/>
      <c r="CV61" s="19"/>
      <c r="CW61" s="19"/>
      <c r="CX61" s="19"/>
      <c r="CY61" s="19"/>
      <c r="CZ61" s="19"/>
      <c r="DA61" s="19"/>
      <c r="DB61" s="19"/>
      <c r="DC61" s="19"/>
      <c r="DD61" s="19"/>
    </row>
    <row r="62" spans="2:108" x14ac:dyDescent="0.25">
      <c r="B62" s="57"/>
      <c r="D62" s="57"/>
      <c r="E62" s="57"/>
      <c r="F62" s="57"/>
      <c r="G62" s="57"/>
      <c r="H62" s="57"/>
      <c r="I62" s="57"/>
      <c r="J62" s="57"/>
      <c r="K62" s="57"/>
      <c r="L62" s="57"/>
      <c r="M62" s="57"/>
      <c r="N62" s="57"/>
      <c r="O62" s="57"/>
      <c r="P62" s="57"/>
      <c r="Q62" s="57"/>
      <c r="R62" s="57"/>
      <c r="S62" s="57"/>
      <c r="T62" s="57"/>
      <c r="U62" s="57"/>
      <c r="W62" s="57"/>
      <c r="X62" s="57"/>
      <c r="Y62" s="57"/>
      <c r="Z62" s="57"/>
      <c r="AA62" s="57"/>
      <c r="AB62" s="57"/>
      <c r="AC62" s="57"/>
      <c r="AD62" s="57"/>
      <c r="AE62" s="57"/>
      <c r="AF62" s="57"/>
      <c r="AG62" s="57"/>
      <c r="AH62" s="57"/>
      <c r="AI62" s="57"/>
      <c r="AJ62" s="57"/>
      <c r="AK62" s="57"/>
      <c r="AL62" s="57"/>
      <c r="AM62" s="57"/>
      <c r="AN62" s="57"/>
      <c r="AO62" s="57"/>
      <c r="AP62" s="57"/>
      <c r="AR62" s="57"/>
      <c r="AS62" s="57"/>
      <c r="AT62" s="57"/>
      <c r="AU62" s="57"/>
      <c r="AV62" s="57"/>
      <c r="AW62" s="57"/>
      <c r="AX62" s="57"/>
      <c r="AY62" s="57"/>
      <c r="AZ62" s="57"/>
      <c r="BA62" s="57"/>
      <c r="BB62" s="57"/>
      <c r="BC62" s="57"/>
      <c r="BD62" s="57"/>
      <c r="BE62" s="57"/>
      <c r="BF62" s="57"/>
      <c r="BG62" s="57"/>
      <c r="BH62" s="57"/>
      <c r="BI62" s="57"/>
      <c r="BJ62" s="57"/>
      <c r="BK62" s="57"/>
      <c r="BM62" s="57"/>
      <c r="BN62" s="57"/>
      <c r="BO62" s="57"/>
      <c r="BP62" s="57"/>
      <c r="BQ62" s="57"/>
      <c r="BR62" s="57"/>
      <c r="BS62" s="57"/>
      <c r="BT62" s="57"/>
      <c r="BU62" s="57"/>
      <c r="BV62" s="57"/>
      <c r="BW62" s="57"/>
      <c r="BX62" s="57"/>
      <c r="BY62" s="63"/>
      <c r="BZ62" s="63"/>
      <c r="CA62" s="63"/>
      <c r="CB62" s="63"/>
      <c r="CC62" s="63"/>
      <c r="CD62" s="63"/>
      <c r="CE62" s="63"/>
      <c r="CF62" s="63"/>
      <c r="CG62" s="63"/>
      <c r="CH62" s="63"/>
      <c r="CI62" s="63"/>
      <c r="CJ62" s="63"/>
      <c r="CK62" s="63"/>
      <c r="CL62" s="63"/>
      <c r="CM62" s="63"/>
      <c r="CN62" s="63"/>
      <c r="CO62" s="63"/>
      <c r="CP62" s="19"/>
      <c r="CQ62" s="19"/>
      <c r="CR62" s="19"/>
      <c r="CS62" s="19"/>
      <c r="CT62" s="19"/>
      <c r="CU62" s="19"/>
      <c r="CV62" s="19"/>
      <c r="CW62" s="19"/>
      <c r="CX62" s="19"/>
      <c r="CY62" s="19"/>
      <c r="CZ62" s="19"/>
      <c r="DA62" s="19"/>
      <c r="DB62" s="19"/>
      <c r="DC62" s="19"/>
      <c r="DD62" s="19"/>
    </row>
    <row r="63" spans="2:108" x14ac:dyDescent="0.25">
      <c r="B63" s="57"/>
      <c r="D63" s="57"/>
      <c r="E63" s="57"/>
      <c r="F63" s="57"/>
      <c r="G63" s="57"/>
      <c r="H63" s="57"/>
      <c r="I63" s="57"/>
      <c r="J63" s="57"/>
      <c r="K63" s="57"/>
      <c r="L63" s="57"/>
      <c r="M63" s="57"/>
      <c r="N63" s="57"/>
      <c r="O63" s="57"/>
      <c r="P63" s="57"/>
      <c r="Q63" s="57"/>
      <c r="R63" s="57"/>
      <c r="S63" s="57"/>
      <c r="T63" s="57"/>
      <c r="U63" s="57"/>
      <c r="W63" s="57"/>
      <c r="X63" s="57"/>
      <c r="Y63" s="57"/>
      <c r="Z63" s="57"/>
      <c r="AA63" s="57"/>
      <c r="AB63" s="57"/>
      <c r="AC63" s="57"/>
      <c r="AD63" s="57"/>
      <c r="AE63" s="57"/>
      <c r="AF63" s="57"/>
      <c r="AG63" s="57"/>
      <c r="AH63" s="57"/>
      <c r="AI63" s="57"/>
      <c r="AJ63" s="57"/>
      <c r="AK63" s="57"/>
      <c r="AL63" s="57"/>
      <c r="AM63" s="57"/>
      <c r="AN63" s="57"/>
      <c r="AO63" s="57"/>
      <c r="AP63" s="57"/>
      <c r="AR63" s="57"/>
      <c r="AS63" s="57"/>
      <c r="AT63" s="57"/>
      <c r="AU63" s="57"/>
      <c r="AV63" s="57"/>
      <c r="AW63" s="57"/>
      <c r="AX63" s="57"/>
      <c r="AY63" s="57"/>
      <c r="AZ63" s="57"/>
      <c r="BA63" s="57"/>
      <c r="BB63" s="57"/>
      <c r="BC63" s="57"/>
      <c r="BD63" s="57"/>
      <c r="BE63" s="57"/>
      <c r="BF63" s="57"/>
      <c r="BG63" s="57"/>
      <c r="BH63" s="57"/>
      <c r="BI63" s="57"/>
      <c r="BJ63" s="57"/>
      <c r="BK63" s="57"/>
      <c r="BM63" s="57"/>
      <c r="BN63" s="57"/>
      <c r="BO63" s="57"/>
      <c r="BP63" s="57"/>
      <c r="BQ63" s="57"/>
      <c r="BR63" s="57"/>
      <c r="BS63" s="57"/>
      <c r="BT63" s="57"/>
      <c r="BU63" s="57"/>
      <c r="BV63" s="57"/>
      <c r="BW63" s="57"/>
      <c r="BX63" s="57"/>
      <c r="BY63" s="63"/>
      <c r="BZ63" s="63"/>
      <c r="CA63" s="63"/>
      <c r="CB63" s="63"/>
      <c r="CC63" s="63"/>
      <c r="CD63" s="63"/>
      <c r="CE63" s="63"/>
      <c r="CF63" s="63"/>
      <c r="CG63" s="63"/>
      <c r="CH63" s="63"/>
      <c r="CI63" s="63"/>
      <c r="CJ63" s="63"/>
      <c r="CK63" s="63"/>
      <c r="CL63" s="63"/>
      <c r="CM63" s="63"/>
      <c r="CN63" s="63"/>
      <c r="CO63" s="63"/>
      <c r="CP63" s="19"/>
      <c r="CQ63" s="19"/>
      <c r="CR63" s="19"/>
      <c r="CS63" s="19"/>
      <c r="CT63" s="19"/>
      <c r="CU63" s="19"/>
      <c r="CV63" s="19"/>
      <c r="CW63" s="19"/>
      <c r="CX63" s="19"/>
      <c r="CY63" s="19"/>
      <c r="CZ63" s="19"/>
      <c r="DA63" s="19"/>
      <c r="DB63" s="19"/>
      <c r="DC63" s="19"/>
      <c r="DD63" s="19"/>
    </row>
    <row r="64" spans="2:108" x14ac:dyDescent="0.25">
      <c r="K64" s="57"/>
      <c r="L64" s="29"/>
      <c r="N64" s="29"/>
      <c r="P64" s="29"/>
      <c r="R64" s="29"/>
      <c r="T64" s="29"/>
      <c r="U64" s="57"/>
      <c r="W64" s="29"/>
      <c r="Y64" s="29"/>
      <c r="AA64" s="29"/>
      <c r="AC64" s="29"/>
      <c r="AE64" s="29"/>
      <c r="AG64" s="29"/>
      <c r="AI64" s="29"/>
      <c r="AK64" s="29"/>
      <c r="AM64" s="29"/>
      <c r="AO64" s="29"/>
      <c r="AP64" s="57"/>
      <c r="AR64" s="29"/>
      <c r="AT64" s="29"/>
      <c r="AV64" s="29"/>
      <c r="AX64" s="29"/>
      <c r="AZ64" s="29"/>
      <c r="BB64" s="29"/>
      <c r="BD64" s="29"/>
      <c r="BF64" s="29"/>
      <c r="BH64" s="29"/>
      <c r="BJ64" s="29"/>
      <c r="BK64" s="57"/>
      <c r="BM64" s="29"/>
      <c r="BO64" s="29"/>
      <c r="BQ64" s="29"/>
      <c r="BS64" s="29"/>
      <c r="BU64" s="29"/>
      <c r="BV64" s="57"/>
      <c r="BW64" s="57"/>
      <c r="BX64" s="57"/>
      <c r="BY64" s="63"/>
      <c r="BZ64" s="63"/>
      <c r="CA64" s="63"/>
      <c r="CB64" s="63"/>
      <c r="CC64" s="63"/>
      <c r="CD64" s="63"/>
      <c r="CE64" s="63"/>
      <c r="CF64" s="63"/>
      <c r="CG64" s="63"/>
      <c r="CH64" s="63"/>
      <c r="CI64" s="63"/>
      <c r="CJ64" s="63"/>
      <c r="CK64" s="63"/>
      <c r="CL64" s="63"/>
      <c r="CM64" s="63"/>
      <c r="CN64" s="63"/>
      <c r="CO64" s="63"/>
      <c r="CP64" s="19"/>
      <c r="CQ64" s="19"/>
      <c r="CR64" s="19"/>
      <c r="CS64" s="19"/>
      <c r="CT64" s="19"/>
      <c r="CU64" s="19"/>
      <c r="CV64" s="19"/>
      <c r="CW64" s="19"/>
      <c r="CX64" s="19"/>
      <c r="CY64" s="19"/>
      <c r="CZ64" s="19"/>
      <c r="DA64" s="19"/>
      <c r="DB64" s="19"/>
      <c r="DC64" s="19"/>
      <c r="DD64" s="19"/>
    </row>
    <row r="65" spans="12:108" x14ac:dyDescent="0.25">
      <c r="L65" s="29"/>
      <c r="N65" s="29"/>
      <c r="P65" s="29"/>
      <c r="R65" s="29"/>
      <c r="T65" s="29"/>
      <c r="U65" s="57"/>
      <c r="W65" s="29"/>
      <c r="Y65" s="29"/>
      <c r="AA65" s="29"/>
      <c r="AC65" s="29"/>
      <c r="AE65" s="29"/>
      <c r="AG65" s="29"/>
      <c r="AI65" s="29"/>
      <c r="AK65" s="29"/>
      <c r="AM65" s="29"/>
      <c r="AO65" s="29"/>
      <c r="AP65" s="57"/>
      <c r="AR65" s="29"/>
      <c r="AT65" s="29"/>
      <c r="AV65" s="29"/>
      <c r="AX65" s="29"/>
      <c r="AZ65" s="29"/>
      <c r="BB65" s="29"/>
      <c r="BD65" s="29"/>
      <c r="BF65" s="29"/>
      <c r="BH65" s="29"/>
      <c r="BJ65" s="29"/>
      <c r="BK65" s="57"/>
      <c r="BM65" s="29"/>
      <c r="BO65" s="29"/>
      <c r="BQ65" s="29"/>
      <c r="BS65" s="29"/>
      <c r="BU65" s="29"/>
      <c r="BV65" s="57"/>
      <c r="BW65" s="57"/>
      <c r="BX65" s="57"/>
      <c r="BY65" s="63"/>
      <c r="BZ65" s="63"/>
      <c r="CA65" s="63"/>
      <c r="CB65" s="63"/>
      <c r="CC65" s="63"/>
      <c r="CD65" s="63"/>
      <c r="CE65" s="63"/>
      <c r="CF65" s="63"/>
      <c r="CG65" s="63"/>
      <c r="CH65" s="63"/>
      <c r="CI65" s="63"/>
      <c r="CJ65" s="63"/>
      <c r="CK65" s="63"/>
      <c r="CL65" s="63"/>
      <c r="CM65" s="63"/>
      <c r="CN65" s="63"/>
      <c r="CO65" s="63"/>
      <c r="CP65" s="19"/>
      <c r="CQ65" s="19"/>
      <c r="CR65" s="19"/>
      <c r="CS65" s="19"/>
      <c r="CT65" s="19"/>
      <c r="CU65" s="19"/>
      <c r="CV65" s="19"/>
      <c r="CW65" s="19"/>
      <c r="CX65" s="19"/>
      <c r="CY65" s="19"/>
      <c r="CZ65" s="19"/>
      <c r="DA65" s="19"/>
      <c r="DB65" s="19"/>
      <c r="DC65" s="19"/>
      <c r="DD65" s="19"/>
    </row>
    <row r="66" spans="12:108" x14ac:dyDescent="0.25">
      <c r="L66" s="29"/>
      <c r="N66" s="29"/>
      <c r="P66" s="29"/>
      <c r="R66" s="29"/>
      <c r="T66" s="29"/>
      <c r="W66" s="29"/>
      <c r="Y66" s="29"/>
      <c r="AA66" s="29"/>
      <c r="AC66" s="29"/>
      <c r="AE66" s="29"/>
      <c r="AG66" s="29"/>
      <c r="AI66" s="29"/>
      <c r="AK66" s="29"/>
      <c r="AM66" s="29"/>
      <c r="AO66" s="29"/>
      <c r="AR66" s="29"/>
      <c r="AT66" s="29"/>
      <c r="AV66" s="29"/>
      <c r="AX66" s="29"/>
      <c r="AZ66" s="29"/>
      <c r="BB66" s="29"/>
      <c r="BD66" s="29"/>
      <c r="BF66" s="29"/>
      <c r="BH66" s="29"/>
      <c r="BJ66" s="29"/>
      <c r="BM66" s="29"/>
      <c r="BO66" s="29"/>
      <c r="BQ66" s="29"/>
      <c r="BS66" s="29"/>
      <c r="BU66" s="29"/>
      <c r="BW66" s="57"/>
      <c r="BX66" s="57"/>
      <c r="BY66" s="63"/>
      <c r="BZ66" s="63"/>
      <c r="CA66" s="63"/>
      <c r="CB66" s="63"/>
      <c r="CC66" s="63"/>
      <c r="CD66" s="63"/>
      <c r="CE66" s="63"/>
      <c r="CF66" s="63"/>
      <c r="CG66" s="63"/>
      <c r="CH66" s="63"/>
      <c r="CI66" s="63"/>
      <c r="CJ66" s="63"/>
      <c r="CK66" s="63"/>
      <c r="CL66" s="63"/>
      <c r="CM66" s="63"/>
      <c r="CN66" s="63"/>
      <c r="CO66" s="63"/>
      <c r="CP66" s="19"/>
      <c r="CQ66" s="19"/>
      <c r="CR66" s="19"/>
      <c r="CS66" s="19"/>
      <c r="CT66" s="19"/>
      <c r="CU66" s="19"/>
      <c r="CV66" s="19"/>
      <c r="CW66" s="19"/>
      <c r="CX66" s="19"/>
      <c r="CY66" s="19"/>
      <c r="CZ66" s="19"/>
      <c r="DA66" s="19"/>
      <c r="DB66" s="19"/>
      <c r="DC66" s="19"/>
      <c r="DD66" s="19"/>
    </row>
    <row r="67" spans="12:108" x14ac:dyDescent="0.25">
      <c r="L67" s="29"/>
      <c r="N67" s="29"/>
      <c r="P67" s="29"/>
      <c r="R67" s="29"/>
      <c r="T67" s="29"/>
      <c r="W67" s="29"/>
      <c r="Y67" s="29"/>
      <c r="AA67" s="29"/>
      <c r="AC67" s="29"/>
      <c r="AE67" s="29"/>
      <c r="AG67" s="29"/>
      <c r="AI67" s="29"/>
      <c r="AK67" s="29"/>
      <c r="AM67" s="29"/>
      <c r="AO67" s="29"/>
      <c r="AR67" s="29"/>
      <c r="AT67" s="29"/>
      <c r="AV67" s="29"/>
      <c r="AX67" s="29"/>
      <c r="AZ67" s="29"/>
      <c r="BB67" s="29"/>
      <c r="BD67" s="29"/>
      <c r="BF67" s="29"/>
      <c r="BH67" s="29"/>
      <c r="BJ67" s="29"/>
      <c r="BM67" s="29"/>
      <c r="BO67" s="29"/>
      <c r="BQ67" s="29"/>
      <c r="BS67" s="29"/>
      <c r="BU67" s="29"/>
      <c r="BW67" s="57"/>
      <c r="BX67" s="57"/>
      <c r="BY67" s="63"/>
      <c r="BZ67" s="63"/>
      <c r="CA67" s="63"/>
      <c r="CB67" s="63"/>
      <c r="CC67" s="63"/>
      <c r="CD67" s="63"/>
      <c r="CE67" s="63"/>
      <c r="CF67" s="63"/>
      <c r="CG67" s="63"/>
      <c r="CH67" s="63"/>
      <c r="CI67" s="63"/>
      <c r="CJ67" s="63"/>
      <c r="CK67" s="63"/>
      <c r="CL67" s="63"/>
      <c r="CM67" s="63"/>
      <c r="CN67" s="63"/>
      <c r="CO67" s="63"/>
      <c r="CP67" s="19"/>
      <c r="CQ67" s="19"/>
      <c r="CR67" s="19"/>
      <c r="CS67" s="19"/>
      <c r="CT67" s="19"/>
      <c r="CU67" s="19"/>
      <c r="CV67" s="19"/>
      <c r="CW67" s="19"/>
      <c r="CX67" s="19"/>
      <c r="CY67" s="19"/>
      <c r="CZ67" s="19"/>
      <c r="DA67" s="19"/>
      <c r="DB67" s="19"/>
      <c r="DC67" s="19"/>
      <c r="DD67" s="19"/>
    </row>
    <row r="68" spans="12:108" x14ac:dyDescent="0.25">
      <c r="L68" s="29"/>
      <c r="N68" s="29"/>
      <c r="P68" s="29"/>
      <c r="R68" s="29"/>
      <c r="T68" s="29"/>
      <c r="W68" s="29"/>
      <c r="Y68" s="29"/>
      <c r="AA68" s="29"/>
      <c r="AC68" s="29"/>
      <c r="AE68" s="29"/>
      <c r="AG68" s="29"/>
      <c r="AI68" s="29"/>
      <c r="AK68" s="29"/>
      <c r="AM68" s="29"/>
      <c r="AO68" s="29"/>
      <c r="AR68" s="29"/>
      <c r="AT68" s="29"/>
      <c r="AV68" s="29"/>
      <c r="AX68" s="29"/>
      <c r="AZ68" s="29"/>
      <c r="BB68" s="29"/>
      <c r="BD68" s="29"/>
      <c r="BF68" s="29"/>
      <c r="BH68" s="29"/>
      <c r="BJ68" s="29"/>
      <c r="BM68" s="29"/>
      <c r="BO68" s="29"/>
      <c r="BQ68" s="29"/>
      <c r="BS68" s="29"/>
      <c r="BU68" s="29"/>
      <c r="BW68" s="57"/>
      <c r="BX68" s="57"/>
      <c r="BY68" s="63"/>
      <c r="BZ68" s="63"/>
      <c r="CA68" s="63"/>
      <c r="CB68" s="63"/>
      <c r="CC68" s="63"/>
      <c r="CD68" s="63"/>
      <c r="CE68" s="63"/>
      <c r="CF68" s="63"/>
      <c r="CG68" s="63"/>
      <c r="CH68" s="63"/>
      <c r="CI68" s="63"/>
      <c r="CJ68" s="63"/>
      <c r="CK68" s="63"/>
      <c r="CL68" s="63"/>
      <c r="CM68" s="63"/>
      <c r="CN68" s="63"/>
      <c r="CO68" s="63"/>
      <c r="CP68" s="19"/>
      <c r="CQ68" s="19"/>
      <c r="CR68" s="19"/>
      <c r="CS68" s="19"/>
      <c r="CT68" s="19"/>
      <c r="CU68" s="19"/>
      <c r="CV68" s="19"/>
      <c r="CW68" s="19"/>
      <c r="CX68" s="19"/>
      <c r="CY68" s="19"/>
      <c r="CZ68" s="19"/>
      <c r="DA68" s="19"/>
      <c r="DB68" s="19"/>
      <c r="DC68" s="19"/>
      <c r="DD68" s="19"/>
    </row>
    <row r="69" spans="12:108" x14ac:dyDescent="0.25">
      <c r="L69" s="29"/>
      <c r="N69" s="29"/>
      <c r="P69" s="29"/>
      <c r="R69" s="29"/>
      <c r="T69" s="29"/>
      <c r="W69" s="29"/>
      <c r="Y69" s="29"/>
      <c r="AA69" s="29"/>
      <c r="AC69" s="29"/>
      <c r="AE69" s="29"/>
      <c r="AG69" s="29"/>
      <c r="AI69" s="29"/>
      <c r="AK69" s="29"/>
      <c r="AM69" s="29"/>
      <c r="AO69" s="29"/>
      <c r="AR69" s="29"/>
      <c r="AT69" s="29"/>
      <c r="AV69" s="29"/>
      <c r="AX69" s="29"/>
      <c r="AZ69" s="29"/>
      <c r="BB69" s="29"/>
      <c r="BD69" s="29"/>
      <c r="BF69" s="29"/>
      <c r="BH69" s="29"/>
      <c r="BJ69" s="29"/>
      <c r="BM69" s="29"/>
      <c r="BO69" s="29"/>
      <c r="BQ69" s="29"/>
      <c r="BS69" s="29"/>
      <c r="BU69" s="29"/>
      <c r="BW69" s="57"/>
      <c r="BX69" s="57"/>
      <c r="BY69" s="63"/>
      <c r="BZ69" s="63"/>
      <c r="CA69" s="63"/>
      <c r="CB69" s="63"/>
      <c r="CC69" s="63"/>
      <c r="CD69" s="63"/>
      <c r="CE69" s="63"/>
      <c r="CF69" s="63"/>
      <c r="CG69" s="63"/>
      <c r="CH69" s="63"/>
      <c r="CI69" s="63"/>
      <c r="CJ69" s="63"/>
      <c r="CK69" s="63"/>
      <c r="CL69" s="63"/>
      <c r="CM69" s="63"/>
      <c r="CN69" s="63"/>
      <c r="CO69" s="63"/>
      <c r="CP69" s="19"/>
      <c r="CQ69" s="19"/>
      <c r="CR69" s="19"/>
      <c r="CS69" s="19"/>
      <c r="CT69" s="19"/>
      <c r="CU69" s="19"/>
      <c r="CV69" s="19"/>
      <c r="CW69" s="19"/>
      <c r="CX69" s="19"/>
      <c r="CY69" s="19"/>
      <c r="CZ69" s="19"/>
      <c r="DA69" s="19"/>
      <c r="DB69" s="19"/>
      <c r="DC69" s="19"/>
      <c r="DD69" s="19"/>
    </row>
    <row r="70" spans="12:108" x14ac:dyDescent="0.25">
      <c r="L70" s="29"/>
      <c r="N70" s="29"/>
      <c r="P70" s="29"/>
      <c r="R70" s="29"/>
      <c r="T70" s="29"/>
      <c r="W70" s="29"/>
      <c r="Y70" s="29"/>
      <c r="AA70" s="29"/>
      <c r="AC70" s="29"/>
      <c r="AE70" s="29"/>
      <c r="AG70" s="29"/>
      <c r="AI70" s="29"/>
      <c r="AK70" s="29"/>
      <c r="AM70" s="29"/>
      <c r="AO70" s="29"/>
      <c r="AR70" s="29"/>
      <c r="AT70" s="29"/>
      <c r="AV70" s="29"/>
      <c r="AX70" s="29"/>
      <c r="AZ70" s="29"/>
      <c r="BB70" s="29"/>
      <c r="BD70" s="29"/>
      <c r="BF70" s="29"/>
      <c r="BH70" s="29"/>
      <c r="BJ70" s="29"/>
      <c r="BM70" s="29"/>
      <c r="BO70" s="29"/>
      <c r="BQ70" s="29"/>
      <c r="BS70" s="29"/>
      <c r="BU70" s="29"/>
      <c r="BW70" s="57"/>
      <c r="BX70" s="57"/>
      <c r="BY70" s="63"/>
      <c r="BZ70" s="63"/>
      <c r="CA70" s="63"/>
      <c r="CB70" s="63"/>
      <c r="CC70" s="63"/>
      <c r="CD70" s="63"/>
      <c r="CE70" s="63"/>
      <c r="CF70" s="63"/>
      <c r="CG70" s="63"/>
      <c r="CH70" s="63"/>
      <c r="CI70" s="63"/>
      <c r="CJ70" s="63"/>
      <c r="CK70" s="63"/>
      <c r="CL70" s="63"/>
      <c r="CM70" s="63"/>
      <c r="CN70" s="63"/>
      <c r="CO70" s="63"/>
      <c r="CP70" s="19"/>
      <c r="CQ70" s="19"/>
      <c r="CR70" s="19"/>
      <c r="CS70" s="19"/>
      <c r="CT70" s="19"/>
      <c r="CU70" s="19"/>
      <c r="CV70" s="19"/>
      <c r="CW70" s="19"/>
      <c r="CX70" s="19"/>
      <c r="CY70" s="19"/>
      <c r="CZ70" s="19"/>
      <c r="DA70" s="19"/>
      <c r="DB70" s="19"/>
      <c r="DC70" s="19"/>
      <c r="DD70" s="19"/>
    </row>
    <row r="71" spans="12:108" x14ac:dyDescent="0.25">
      <c r="L71" s="29"/>
      <c r="N71" s="29"/>
      <c r="P71" s="29"/>
      <c r="R71" s="29"/>
      <c r="T71" s="29"/>
      <c r="W71" s="29"/>
      <c r="Y71" s="29"/>
      <c r="AA71" s="29"/>
      <c r="AC71" s="29"/>
      <c r="AE71" s="29"/>
      <c r="AG71" s="29"/>
      <c r="AI71" s="29"/>
      <c r="AK71" s="29"/>
      <c r="AM71" s="29"/>
      <c r="AO71" s="29"/>
      <c r="AR71" s="29"/>
      <c r="AT71" s="29"/>
      <c r="AV71" s="29"/>
      <c r="AX71" s="29"/>
      <c r="AZ71" s="29"/>
      <c r="BB71" s="29"/>
      <c r="BD71" s="29"/>
      <c r="BF71" s="29"/>
      <c r="BH71" s="29"/>
      <c r="BJ71" s="29"/>
      <c r="BM71" s="29"/>
      <c r="BO71" s="29"/>
      <c r="BQ71" s="29"/>
      <c r="BS71" s="29"/>
      <c r="BU71" s="29"/>
      <c r="BW71" s="57"/>
      <c r="BX71" s="57"/>
      <c r="BY71" s="63"/>
      <c r="BZ71" s="63"/>
      <c r="CA71" s="63"/>
      <c r="CB71" s="63"/>
      <c r="CC71" s="63"/>
      <c r="CD71" s="63"/>
      <c r="CE71" s="63"/>
      <c r="CF71" s="63"/>
      <c r="CG71" s="63"/>
      <c r="CH71" s="63"/>
      <c r="CI71" s="63"/>
      <c r="CJ71" s="63"/>
      <c r="CK71" s="63"/>
      <c r="CL71" s="63"/>
      <c r="CM71" s="63"/>
      <c r="CN71" s="63"/>
      <c r="CO71" s="63"/>
      <c r="CP71" s="19"/>
      <c r="CQ71" s="19"/>
      <c r="CR71" s="19"/>
      <c r="CS71" s="19"/>
      <c r="CT71" s="19"/>
      <c r="CU71" s="19"/>
      <c r="CV71" s="19"/>
      <c r="CW71" s="19"/>
      <c r="CX71" s="19"/>
      <c r="CY71" s="19"/>
      <c r="CZ71" s="19"/>
      <c r="DA71" s="19"/>
      <c r="DB71" s="19"/>
      <c r="DC71" s="19"/>
      <c r="DD71" s="19"/>
    </row>
    <row r="72" spans="12:108" x14ac:dyDescent="0.25">
      <c r="L72" s="29"/>
      <c r="N72" s="29"/>
      <c r="P72" s="29"/>
      <c r="R72" s="29"/>
      <c r="T72" s="29"/>
      <c r="W72" s="29"/>
      <c r="Y72" s="29"/>
      <c r="AA72" s="29"/>
      <c r="AC72" s="29"/>
      <c r="AE72" s="29"/>
      <c r="AG72" s="29"/>
      <c r="AI72" s="29"/>
      <c r="AK72" s="29"/>
      <c r="AM72" s="29"/>
      <c r="AO72" s="29"/>
      <c r="AR72" s="29"/>
      <c r="AT72" s="29"/>
      <c r="AV72" s="29"/>
      <c r="AX72" s="29"/>
      <c r="AZ72" s="29"/>
      <c r="BB72" s="29"/>
      <c r="BD72" s="29"/>
      <c r="BF72" s="29"/>
      <c r="BH72" s="29"/>
      <c r="BJ72" s="29"/>
      <c r="BM72" s="29"/>
      <c r="BO72" s="29"/>
      <c r="BQ72" s="29"/>
      <c r="BS72" s="29"/>
      <c r="BU72" s="29"/>
      <c r="BW72" s="57"/>
      <c r="BX72" s="57"/>
      <c r="BY72" s="63"/>
      <c r="BZ72" s="63"/>
      <c r="CA72" s="63"/>
      <c r="CB72" s="63"/>
      <c r="CC72" s="63"/>
      <c r="CD72" s="63"/>
      <c r="CE72" s="63"/>
      <c r="CF72" s="63"/>
      <c r="CG72" s="63"/>
      <c r="CH72" s="63"/>
      <c r="CI72" s="63"/>
      <c r="CJ72" s="63"/>
      <c r="CK72" s="63"/>
      <c r="CL72" s="63"/>
      <c r="CM72" s="63"/>
      <c r="CN72" s="63"/>
      <c r="CO72" s="63"/>
      <c r="CP72" s="19"/>
      <c r="CQ72" s="19"/>
      <c r="CR72" s="19"/>
      <c r="CS72" s="19"/>
      <c r="CT72" s="19"/>
      <c r="CU72" s="19"/>
      <c r="CV72" s="19"/>
      <c r="CW72" s="19"/>
      <c r="CX72" s="19"/>
      <c r="CY72" s="19"/>
      <c r="CZ72" s="19"/>
      <c r="DA72" s="19"/>
      <c r="DB72" s="19"/>
      <c r="DC72" s="19"/>
      <c r="DD72" s="19"/>
    </row>
    <row r="73" spans="12:108" x14ac:dyDescent="0.25">
      <c r="L73" s="29"/>
      <c r="N73" s="29"/>
      <c r="P73" s="29"/>
      <c r="R73" s="29"/>
      <c r="T73" s="29"/>
      <c r="W73" s="29"/>
      <c r="Y73" s="29"/>
      <c r="AA73" s="29"/>
      <c r="AC73" s="29"/>
      <c r="AE73" s="29"/>
      <c r="AG73" s="29"/>
      <c r="AI73" s="29"/>
      <c r="AK73" s="29"/>
      <c r="AM73" s="29"/>
      <c r="AO73" s="29"/>
      <c r="AR73" s="29"/>
      <c r="AT73" s="29"/>
      <c r="AV73" s="29"/>
      <c r="AX73" s="29"/>
      <c r="AZ73" s="29"/>
      <c r="BB73" s="29"/>
      <c r="BD73" s="29"/>
      <c r="BF73" s="29"/>
      <c r="BH73" s="29"/>
      <c r="BJ73" s="29"/>
      <c r="BM73" s="29"/>
      <c r="BO73" s="29"/>
      <c r="BQ73" s="29"/>
      <c r="BS73" s="29"/>
      <c r="BU73" s="29"/>
      <c r="BW73" s="57"/>
      <c r="BX73" s="57"/>
      <c r="BY73" s="63"/>
      <c r="BZ73" s="63"/>
      <c r="CA73" s="63"/>
      <c r="CB73" s="63"/>
      <c r="CC73" s="63"/>
      <c r="CD73" s="63"/>
      <c r="CE73" s="63"/>
      <c r="CF73" s="63"/>
      <c r="CG73" s="63"/>
      <c r="CH73" s="63"/>
      <c r="CI73" s="63"/>
      <c r="CJ73" s="63"/>
      <c r="CK73" s="63"/>
      <c r="CL73" s="63"/>
      <c r="CM73" s="63"/>
      <c r="CN73" s="63"/>
      <c r="CO73" s="63"/>
      <c r="CP73" s="19"/>
      <c r="CQ73" s="19"/>
      <c r="CR73" s="19"/>
      <c r="CS73" s="19"/>
      <c r="CT73" s="19"/>
      <c r="CU73" s="19"/>
      <c r="CV73" s="19"/>
      <c r="CW73" s="19"/>
      <c r="CX73" s="19"/>
      <c r="CY73" s="19"/>
      <c r="CZ73" s="19"/>
      <c r="DA73" s="19"/>
      <c r="DB73" s="19"/>
      <c r="DC73" s="19"/>
      <c r="DD73" s="19"/>
    </row>
    <row r="74" spans="12:108" x14ac:dyDescent="0.25">
      <c r="L74" s="29"/>
      <c r="N74" s="29"/>
      <c r="P74" s="29"/>
      <c r="R74" s="29"/>
      <c r="T74" s="29"/>
      <c r="W74" s="29"/>
      <c r="Y74" s="29"/>
      <c r="AA74" s="29"/>
      <c r="AC74" s="29"/>
      <c r="AE74" s="29"/>
      <c r="AG74" s="29"/>
      <c r="AI74" s="29"/>
      <c r="AK74" s="29"/>
      <c r="AM74" s="29"/>
      <c r="AO74" s="29"/>
      <c r="AR74" s="29"/>
      <c r="AT74" s="29"/>
      <c r="AV74" s="29"/>
      <c r="AX74" s="29"/>
      <c r="AZ74" s="29"/>
      <c r="BB74" s="29"/>
      <c r="BD74" s="29"/>
      <c r="BF74" s="29"/>
      <c r="BH74" s="29"/>
      <c r="BJ74" s="29"/>
      <c r="BM74" s="29"/>
      <c r="BO74" s="29"/>
      <c r="BQ74" s="29"/>
      <c r="BS74" s="29"/>
      <c r="BU74" s="29"/>
      <c r="BW74" s="57"/>
      <c r="BX74" s="57"/>
      <c r="BY74" s="63"/>
      <c r="BZ74" s="63"/>
      <c r="CA74" s="63"/>
      <c r="CB74" s="63"/>
      <c r="CC74" s="63"/>
      <c r="CD74" s="63"/>
      <c r="CE74" s="63"/>
      <c r="CF74" s="63"/>
      <c r="CG74" s="63"/>
      <c r="CH74" s="63"/>
      <c r="CI74" s="63"/>
      <c r="CJ74" s="63"/>
      <c r="CK74" s="63"/>
      <c r="CL74" s="63"/>
      <c r="CM74" s="63"/>
      <c r="CN74" s="63"/>
      <c r="CO74" s="63"/>
      <c r="CP74" s="19"/>
      <c r="CQ74" s="19"/>
      <c r="CR74" s="19"/>
      <c r="CS74" s="19"/>
      <c r="CT74" s="19"/>
      <c r="CU74" s="19"/>
      <c r="CV74" s="19"/>
      <c r="CW74" s="19"/>
      <c r="CX74" s="19"/>
      <c r="CY74" s="19"/>
      <c r="CZ74" s="19"/>
      <c r="DA74" s="19"/>
      <c r="DB74" s="19"/>
      <c r="DC74" s="19"/>
      <c r="DD74" s="19"/>
    </row>
    <row r="75" spans="12:108" x14ac:dyDescent="0.25">
      <c r="L75" s="29"/>
      <c r="N75" s="29"/>
      <c r="P75" s="29"/>
      <c r="R75" s="29"/>
      <c r="T75" s="29"/>
      <c r="W75" s="29"/>
      <c r="Y75" s="29"/>
      <c r="AA75" s="29"/>
      <c r="AC75" s="29"/>
      <c r="AE75" s="29"/>
      <c r="AG75" s="29"/>
      <c r="AI75" s="29"/>
      <c r="AK75" s="29"/>
      <c r="AM75" s="29"/>
      <c r="AO75" s="29"/>
      <c r="AR75" s="29"/>
      <c r="AT75" s="29"/>
      <c r="AV75" s="29"/>
      <c r="AX75" s="29"/>
      <c r="AZ75" s="29"/>
      <c r="BB75" s="29"/>
      <c r="BD75" s="29"/>
      <c r="BF75" s="29"/>
      <c r="BH75" s="29"/>
      <c r="BJ75" s="29"/>
      <c r="BM75" s="29"/>
      <c r="BO75" s="29"/>
      <c r="BQ75" s="29"/>
      <c r="BS75" s="29"/>
      <c r="BU75" s="29"/>
      <c r="BW75" s="57"/>
      <c r="BX75" s="57"/>
      <c r="BY75" s="63"/>
      <c r="BZ75" s="63"/>
      <c r="CA75" s="63"/>
      <c r="CB75" s="63"/>
      <c r="CC75" s="63"/>
      <c r="CD75" s="63"/>
      <c r="CE75" s="63"/>
      <c r="CF75" s="63"/>
      <c r="CG75" s="63"/>
      <c r="CH75" s="63"/>
      <c r="CI75" s="63"/>
      <c r="CJ75" s="63"/>
      <c r="CK75" s="63"/>
      <c r="CL75" s="63"/>
      <c r="CM75" s="63"/>
      <c r="CN75" s="63"/>
      <c r="CO75" s="63"/>
      <c r="CP75" s="19"/>
      <c r="CQ75" s="19"/>
      <c r="CR75" s="19"/>
      <c r="CS75" s="19"/>
      <c r="CT75" s="19"/>
      <c r="CU75" s="19"/>
      <c r="CV75" s="19"/>
      <c r="CW75" s="19"/>
      <c r="CX75" s="19"/>
      <c r="CY75" s="19"/>
      <c r="CZ75" s="19"/>
      <c r="DA75" s="19"/>
      <c r="DB75" s="19"/>
      <c r="DC75" s="19"/>
      <c r="DD75" s="19"/>
    </row>
    <row r="76" spans="12:108" x14ac:dyDescent="0.25">
      <c r="L76" s="29"/>
      <c r="N76" s="29"/>
      <c r="P76" s="29"/>
      <c r="R76" s="29"/>
      <c r="T76" s="29"/>
      <c r="W76" s="29"/>
      <c r="Y76" s="29"/>
      <c r="AA76" s="29"/>
      <c r="AC76" s="29"/>
      <c r="AE76" s="29"/>
      <c r="AG76" s="29"/>
      <c r="AI76" s="29"/>
      <c r="AK76" s="29"/>
      <c r="AM76" s="29"/>
      <c r="AO76" s="29"/>
      <c r="AR76" s="29"/>
      <c r="AT76" s="29"/>
      <c r="AV76" s="29"/>
      <c r="AX76" s="29"/>
      <c r="AZ76" s="29"/>
      <c r="BB76" s="29"/>
      <c r="BD76" s="29"/>
      <c r="BF76" s="29"/>
      <c r="BH76" s="29"/>
      <c r="BJ76" s="29"/>
      <c r="BM76" s="29"/>
      <c r="BO76" s="29"/>
      <c r="BQ76" s="29"/>
      <c r="BS76" s="29"/>
      <c r="BU76" s="29"/>
      <c r="BW76" s="57"/>
      <c r="BX76" s="57"/>
      <c r="BY76" s="63"/>
      <c r="BZ76" s="63"/>
      <c r="CA76" s="63"/>
      <c r="CB76" s="63"/>
      <c r="CC76" s="63"/>
      <c r="CD76" s="63"/>
      <c r="CE76" s="63"/>
      <c r="CF76" s="63"/>
      <c r="CG76" s="63"/>
      <c r="CH76" s="63"/>
      <c r="CI76" s="63"/>
      <c r="CJ76" s="63"/>
      <c r="CK76" s="63"/>
      <c r="CL76" s="63"/>
      <c r="CM76" s="63"/>
      <c r="CN76" s="63"/>
      <c r="CO76" s="63"/>
      <c r="CP76" s="19"/>
      <c r="CQ76" s="19"/>
      <c r="CR76" s="19"/>
      <c r="CS76" s="19"/>
      <c r="CT76" s="19"/>
      <c r="CU76" s="19"/>
      <c r="CV76" s="19"/>
      <c r="CW76" s="19"/>
      <c r="CX76" s="19"/>
      <c r="CY76" s="19"/>
      <c r="CZ76" s="19"/>
      <c r="DA76" s="19"/>
      <c r="DB76" s="19"/>
      <c r="DC76" s="19"/>
      <c r="DD76" s="19"/>
    </row>
    <row r="77" spans="12:108" x14ac:dyDescent="0.25">
      <c r="L77" s="29"/>
      <c r="N77" s="29"/>
      <c r="P77" s="29"/>
      <c r="R77" s="29"/>
      <c r="T77" s="29"/>
      <c r="W77" s="29"/>
      <c r="Y77" s="29"/>
      <c r="AA77" s="29"/>
      <c r="AC77" s="29"/>
      <c r="AE77" s="29"/>
      <c r="AG77" s="29"/>
      <c r="AI77" s="29"/>
      <c r="AK77" s="29"/>
      <c r="AM77" s="29"/>
      <c r="AO77" s="29"/>
      <c r="AR77" s="29"/>
      <c r="AT77" s="29"/>
      <c r="AV77" s="29"/>
      <c r="AX77" s="29"/>
      <c r="AZ77" s="29"/>
      <c r="BB77" s="29"/>
      <c r="BD77" s="29"/>
      <c r="BF77" s="29"/>
      <c r="BH77" s="29"/>
      <c r="BJ77" s="29"/>
      <c r="BM77" s="29"/>
      <c r="BO77" s="29"/>
      <c r="BQ77" s="29"/>
      <c r="BS77" s="29"/>
      <c r="BU77" s="29"/>
      <c r="BW77" s="57"/>
      <c r="BX77" s="57"/>
      <c r="BY77" s="63"/>
      <c r="BZ77" s="63"/>
      <c r="CA77" s="63"/>
      <c r="CB77" s="63"/>
      <c r="CC77" s="63"/>
      <c r="CD77" s="63"/>
      <c r="CE77" s="63"/>
      <c r="CF77" s="63"/>
      <c r="CG77" s="63"/>
      <c r="CH77" s="63"/>
      <c r="CI77" s="63"/>
      <c r="CJ77" s="63"/>
      <c r="CK77" s="63"/>
      <c r="CL77" s="63"/>
      <c r="CM77" s="63"/>
      <c r="CN77" s="63"/>
      <c r="CO77" s="63"/>
      <c r="CP77" s="19"/>
      <c r="CQ77" s="19"/>
      <c r="CR77" s="19"/>
      <c r="CS77" s="19"/>
      <c r="CT77" s="19"/>
      <c r="CU77" s="19"/>
      <c r="CV77" s="19"/>
      <c r="CW77" s="19"/>
      <c r="CX77" s="19"/>
      <c r="CY77" s="19"/>
      <c r="CZ77" s="19"/>
      <c r="DA77" s="19"/>
      <c r="DB77" s="19"/>
      <c r="DC77" s="19"/>
      <c r="DD77" s="19"/>
    </row>
    <row r="78" spans="12:108" x14ac:dyDescent="0.25">
      <c r="L78" s="29"/>
      <c r="N78" s="29"/>
      <c r="P78" s="29"/>
      <c r="R78" s="29"/>
      <c r="T78" s="29"/>
      <c r="W78" s="29"/>
      <c r="Y78" s="29"/>
      <c r="AA78" s="29"/>
      <c r="AC78" s="29"/>
      <c r="AE78" s="29"/>
      <c r="AG78" s="29"/>
      <c r="AI78" s="29"/>
      <c r="AK78" s="29"/>
      <c r="AM78" s="29"/>
      <c r="AO78" s="29"/>
      <c r="AR78" s="29"/>
      <c r="AT78" s="29"/>
      <c r="AV78" s="29"/>
      <c r="AX78" s="29"/>
      <c r="AZ78" s="29"/>
      <c r="BB78" s="29"/>
      <c r="BD78" s="29"/>
      <c r="BF78" s="29"/>
      <c r="BH78" s="29"/>
      <c r="BJ78" s="29"/>
      <c r="BM78" s="29"/>
      <c r="BO78" s="29"/>
      <c r="BQ78" s="29"/>
      <c r="BS78" s="29"/>
      <c r="BU78" s="29"/>
      <c r="BW78" s="57"/>
      <c r="BX78" s="57"/>
      <c r="BY78" s="63"/>
      <c r="BZ78" s="63"/>
      <c r="CA78" s="63"/>
      <c r="CB78" s="63"/>
      <c r="CC78" s="63"/>
      <c r="CD78" s="63"/>
      <c r="CE78" s="63"/>
      <c r="CF78" s="63"/>
      <c r="CG78" s="63"/>
      <c r="CH78" s="63"/>
      <c r="CI78" s="63"/>
      <c r="CJ78" s="63"/>
      <c r="CK78" s="63"/>
      <c r="CL78" s="63"/>
      <c r="CM78" s="63"/>
      <c r="CN78" s="63"/>
      <c r="CO78" s="63"/>
      <c r="CP78" s="19"/>
      <c r="CQ78" s="19"/>
      <c r="CR78" s="19"/>
      <c r="CS78" s="19"/>
      <c r="CT78" s="19"/>
      <c r="CU78" s="19"/>
      <c r="CV78" s="19"/>
      <c r="CW78" s="19"/>
      <c r="CX78" s="19"/>
      <c r="CY78" s="19"/>
      <c r="CZ78" s="19"/>
      <c r="DA78" s="19"/>
      <c r="DB78" s="19"/>
      <c r="DC78" s="19"/>
      <c r="DD78" s="19"/>
    </row>
    <row r="79" spans="12:108" x14ac:dyDescent="0.25">
      <c r="L79" s="29"/>
      <c r="N79" s="29"/>
      <c r="P79" s="29"/>
      <c r="R79" s="29"/>
      <c r="T79" s="29"/>
      <c r="W79" s="29"/>
      <c r="Y79" s="29"/>
      <c r="AA79" s="29"/>
      <c r="AC79" s="29"/>
      <c r="AE79" s="29"/>
      <c r="AG79" s="29"/>
      <c r="AI79" s="29"/>
      <c r="AK79" s="29"/>
      <c r="AM79" s="29"/>
      <c r="AO79" s="29"/>
      <c r="AR79" s="29"/>
      <c r="AT79" s="29"/>
      <c r="AV79" s="29"/>
      <c r="AX79" s="29"/>
      <c r="AZ79" s="29"/>
      <c r="BB79" s="29"/>
      <c r="BD79" s="29"/>
      <c r="BF79" s="29"/>
      <c r="BH79" s="29"/>
      <c r="BJ79" s="29"/>
      <c r="BM79" s="29"/>
      <c r="BO79" s="29"/>
      <c r="BQ79" s="29"/>
      <c r="BS79" s="29"/>
      <c r="BU79" s="29"/>
      <c r="BW79" s="57"/>
      <c r="BX79" s="57"/>
      <c r="BY79" s="63"/>
      <c r="BZ79" s="63"/>
      <c r="CA79" s="63"/>
      <c r="CB79" s="63"/>
      <c r="CC79" s="63"/>
      <c r="CD79" s="63"/>
      <c r="CE79" s="63"/>
      <c r="CF79" s="63"/>
      <c r="CG79" s="63"/>
      <c r="CH79" s="63"/>
      <c r="CI79" s="63"/>
      <c r="CJ79" s="63"/>
      <c r="CK79" s="63"/>
      <c r="CL79" s="63"/>
      <c r="CM79" s="63"/>
      <c r="CN79" s="63"/>
      <c r="CO79" s="63"/>
      <c r="CP79" s="19"/>
      <c r="CQ79" s="19"/>
      <c r="CR79" s="19"/>
      <c r="CS79" s="19"/>
      <c r="CT79" s="19"/>
      <c r="CU79" s="19"/>
      <c r="CV79" s="19"/>
      <c r="CW79" s="19"/>
      <c r="CX79" s="19"/>
      <c r="CY79" s="19"/>
      <c r="CZ79" s="19"/>
      <c r="DA79" s="19"/>
      <c r="DB79" s="19"/>
      <c r="DC79" s="19"/>
      <c r="DD79" s="19"/>
    </row>
    <row r="80" spans="12:108" x14ac:dyDescent="0.25">
      <c r="L80" s="29"/>
      <c r="N80" s="29"/>
      <c r="P80" s="29"/>
      <c r="R80" s="29"/>
      <c r="T80" s="29"/>
      <c r="W80" s="29"/>
      <c r="Y80" s="29"/>
      <c r="AA80" s="29"/>
      <c r="AC80" s="29"/>
      <c r="AE80" s="29"/>
      <c r="AG80" s="29"/>
      <c r="AI80" s="29"/>
      <c r="AK80" s="29"/>
      <c r="AM80" s="29"/>
      <c r="AO80" s="29"/>
      <c r="AR80" s="29"/>
      <c r="AT80" s="29"/>
      <c r="AV80" s="29"/>
      <c r="AX80" s="29"/>
      <c r="AZ80" s="29"/>
      <c r="BB80" s="29"/>
      <c r="BD80" s="29"/>
      <c r="BF80" s="29"/>
      <c r="BH80" s="29"/>
      <c r="BJ80" s="29"/>
      <c r="BM80" s="29"/>
      <c r="BO80" s="29"/>
      <c r="BQ80" s="29"/>
      <c r="BS80" s="29"/>
      <c r="BU80" s="29"/>
      <c r="BW80" s="57"/>
      <c r="BX80" s="57"/>
      <c r="BY80" s="63"/>
      <c r="BZ80" s="63"/>
      <c r="CA80" s="63"/>
      <c r="CB80" s="63"/>
      <c r="CC80" s="63"/>
      <c r="CD80" s="63"/>
      <c r="CE80" s="63"/>
      <c r="CF80" s="63"/>
      <c r="CG80" s="63"/>
      <c r="CH80" s="63"/>
      <c r="CI80" s="63"/>
      <c r="CJ80" s="63"/>
      <c r="CK80" s="63"/>
      <c r="CL80" s="63"/>
      <c r="CM80" s="63"/>
      <c r="CN80" s="63"/>
      <c r="CO80" s="63"/>
      <c r="CP80" s="19"/>
      <c r="CQ80" s="19"/>
      <c r="CR80" s="19"/>
      <c r="CS80" s="19"/>
      <c r="CT80" s="19"/>
      <c r="CU80" s="19"/>
      <c r="CV80" s="19"/>
      <c r="CW80" s="19"/>
      <c r="CX80" s="19"/>
      <c r="CY80" s="19"/>
      <c r="CZ80" s="19"/>
      <c r="DA80" s="19"/>
      <c r="DB80" s="19"/>
      <c r="DC80" s="19"/>
      <c r="DD80" s="19"/>
    </row>
    <row r="81" spans="12:108" x14ac:dyDescent="0.25">
      <c r="L81" s="29"/>
      <c r="N81" s="29"/>
      <c r="P81" s="29"/>
      <c r="R81" s="29"/>
      <c r="T81" s="29"/>
      <c r="W81" s="29"/>
      <c r="Y81" s="29"/>
      <c r="AA81" s="29"/>
      <c r="AC81" s="29"/>
      <c r="AE81" s="29"/>
      <c r="AG81" s="29"/>
      <c r="AI81" s="29"/>
      <c r="AK81" s="29"/>
      <c r="AM81" s="29"/>
      <c r="AO81" s="29"/>
      <c r="AR81" s="29"/>
      <c r="AT81" s="29"/>
      <c r="AV81" s="29"/>
      <c r="AX81" s="29"/>
      <c r="AZ81" s="29"/>
      <c r="BB81" s="29"/>
      <c r="BD81" s="29"/>
      <c r="BF81" s="29"/>
      <c r="BH81" s="29"/>
      <c r="BJ81" s="29"/>
      <c r="BM81" s="29"/>
      <c r="BO81" s="29"/>
      <c r="BQ81" s="29"/>
      <c r="BS81" s="29"/>
      <c r="BU81" s="29"/>
      <c r="BW81" s="57"/>
      <c r="BX81" s="57"/>
      <c r="BY81" s="63"/>
      <c r="BZ81" s="63"/>
      <c r="CA81" s="63"/>
      <c r="CB81" s="63"/>
      <c r="CC81" s="63"/>
      <c r="CD81" s="63"/>
      <c r="CE81" s="63"/>
      <c r="CF81" s="63"/>
      <c r="CG81" s="63"/>
      <c r="CH81" s="63"/>
      <c r="CI81" s="63"/>
      <c r="CJ81" s="63"/>
      <c r="CK81" s="63"/>
      <c r="CL81" s="63"/>
      <c r="CM81" s="63"/>
      <c r="CN81" s="63"/>
      <c r="CO81" s="63"/>
      <c r="CP81" s="19"/>
      <c r="CQ81" s="19"/>
      <c r="CR81" s="19"/>
      <c r="CS81" s="19"/>
      <c r="CT81" s="19"/>
      <c r="CU81" s="19"/>
      <c r="CV81" s="19"/>
      <c r="CW81" s="19"/>
      <c r="CX81" s="19"/>
      <c r="CY81" s="19"/>
      <c r="CZ81" s="19"/>
      <c r="DA81" s="19"/>
      <c r="DB81" s="19"/>
      <c r="DC81" s="19"/>
      <c r="DD81" s="19"/>
    </row>
    <row r="82" spans="12:108" x14ac:dyDescent="0.25">
      <c r="L82" s="29"/>
      <c r="N82" s="29"/>
      <c r="P82" s="29"/>
      <c r="R82" s="29"/>
      <c r="T82" s="29"/>
      <c r="W82" s="29"/>
      <c r="Y82" s="29"/>
      <c r="AA82" s="29"/>
      <c r="AC82" s="29"/>
      <c r="AE82" s="29"/>
      <c r="AG82" s="29"/>
      <c r="AI82" s="29"/>
      <c r="AK82" s="29"/>
      <c r="AM82" s="29"/>
      <c r="AO82" s="29"/>
      <c r="AR82" s="29"/>
      <c r="AT82" s="29"/>
      <c r="AV82" s="29"/>
      <c r="AX82" s="29"/>
      <c r="AZ82" s="29"/>
      <c r="BB82" s="29"/>
      <c r="BD82" s="29"/>
      <c r="BF82" s="29"/>
      <c r="BH82" s="29"/>
      <c r="BJ82" s="29"/>
      <c r="BM82" s="29"/>
      <c r="BO82" s="29"/>
      <c r="BQ82" s="29"/>
      <c r="BS82" s="29"/>
      <c r="BU82" s="29"/>
      <c r="BW82" s="57"/>
      <c r="BX82" s="57"/>
      <c r="BY82" s="63"/>
      <c r="BZ82" s="63"/>
      <c r="CA82" s="63"/>
      <c r="CB82" s="63"/>
      <c r="CC82" s="63"/>
      <c r="CD82" s="63"/>
      <c r="CE82" s="63"/>
      <c r="CF82" s="63"/>
      <c r="CG82" s="63"/>
      <c r="CH82" s="63"/>
      <c r="CI82" s="63"/>
      <c r="CJ82" s="63"/>
      <c r="CK82" s="63"/>
      <c r="CL82" s="63"/>
      <c r="CM82" s="63"/>
      <c r="CN82" s="63"/>
      <c r="CO82" s="63"/>
      <c r="CP82" s="19"/>
      <c r="CQ82" s="19"/>
      <c r="CR82" s="19"/>
      <c r="CS82" s="19"/>
      <c r="CT82" s="19"/>
      <c r="CU82" s="19"/>
      <c r="CV82" s="19"/>
      <c r="CW82" s="19"/>
      <c r="CX82" s="19"/>
      <c r="CY82" s="19"/>
      <c r="CZ82" s="19"/>
      <c r="DA82" s="19"/>
      <c r="DB82" s="19"/>
      <c r="DC82" s="19"/>
      <c r="DD82" s="19"/>
    </row>
    <row r="83" spans="12:108" x14ac:dyDescent="0.25">
      <c r="L83" s="29"/>
      <c r="N83" s="29"/>
      <c r="P83" s="29"/>
      <c r="R83" s="29"/>
      <c r="T83" s="29"/>
      <c r="W83" s="29"/>
      <c r="Y83" s="29"/>
      <c r="AA83" s="29"/>
      <c r="AC83" s="29"/>
      <c r="AE83" s="29"/>
      <c r="AG83" s="29"/>
      <c r="AI83" s="29"/>
      <c r="AK83" s="29"/>
      <c r="AM83" s="29"/>
      <c r="AO83" s="29"/>
      <c r="AR83" s="29"/>
      <c r="AT83" s="29"/>
      <c r="AV83" s="29"/>
      <c r="AX83" s="29"/>
      <c r="AZ83" s="29"/>
      <c r="BB83" s="29"/>
      <c r="BD83" s="29"/>
      <c r="BF83" s="29"/>
      <c r="BH83" s="29"/>
      <c r="BJ83" s="29"/>
      <c r="BM83" s="29"/>
      <c r="BO83" s="29"/>
      <c r="BQ83" s="29"/>
      <c r="BS83" s="29"/>
      <c r="BU83" s="29"/>
      <c r="BW83" s="57"/>
      <c r="BX83" s="57"/>
      <c r="BY83" s="63"/>
      <c r="BZ83" s="63"/>
      <c r="CA83" s="63"/>
      <c r="CB83" s="63"/>
      <c r="CC83" s="63"/>
      <c r="CD83" s="63"/>
      <c r="CE83" s="63"/>
      <c r="CF83" s="63"/>
      <c r="CG83" s="63"/>
      <c r="CH83" s="63"/>
      <c r="CI83" s="63"/>
      <c r="CJ83" s="63"/>
      <c r="CK83" s="63"/>
      <c r="CL83" s="63"/>
      <c r="CM83" s="63"/>
      <c r="CN83" s="63"/>
      <c r="CO83" s="63"/>
      <c r="CP83" s="19"/>
      <c r="CQ83" s="19"/>
      <c r="CR83" s="19"/>
      <c r="CS83" s="19"/>
      <c r="CT83" s="19"/>
      <c r="CU83" s="19"/>
      <c r="CV83" s="19"/>
      <c r="CW83" s="19"/>
      <c r="CX83" s="19"/>
      <c r="CY83" s="19"/>
      <c r="CZ83" s="19"/>
      <c r="DA83" s="19"/>
      <c r="DB83" s="19"/>
      <c r="DC83" s="19"/>
      <c r="DD83" s="19"/>
    </row>
    <row r="84" spans="12:108" x14ac:dyDescent="0.25">
      <c r="L84" s="29"/>
      <c r="N84" s="29"/>
      <c r="P84" s="29"/>
      <c r="R84" s="29"/>
      <c r="T84" s="29"/>
      <c r="W84" s="29"/>
      <c r="Y84" s="29"/>
      <c r="AA84" s="29"/>
      <c r="AC84" s="29"/>
      <c r="AE84" s="29"/>
      <c r="AG84" s="29"/>
      <c r="AI84" s="29"/>
      <c r="AK84" s="29"/>
      <c r="AM84" s="29"/>
      <c r="AO84" s="29"/>
      <c r="AR84" s="29"/>
      <c r="AT84" s="29"/>
      <c r="AV84" s="29"/>
      <c r="AX84" s="29"/>
      <c r="AZ84" s="29"/>
      <c r="BB84" s="29"/>
      <c r="BD84" s="29"/>
      <c r="BF84" s="29"/>
      <c r="BH84" s="29"/>
      <c r="BJ84" s="29"/>
      <c r="BM84" s="29"/>
      <c r="BO84" s="29"/>
      <c r="BQ84" s="29"/>
      <c r="BS84" s="29"/>
      <c r="BU84" s="29"/>
      <c r="BW84" s="57"/>
      <c r="BX84" s="57"/>
      <c r="BY84" s="63"/>
      <c r="BZ84" s="63"/>
      <c r="CA84" s="63"/>
      <c r="CB84" s="63"/>
      <c r="CC84" s="63"/>
      <c r="CD84" s="63"/>
      <c r="CE84" s="63"/>
      <c r="CF84" s="63"/>
      <c r="CG84" s="63"/>
      <c r="CH84" s="63"/>
      <c r="CI84" s="63"/>
      <c r="CJ84" s="63"/>
      <c r="CK84" s="63"/>
      <c r="CL84" s="63"/>
      <c r="CM84" s="63"/>
      <c r="CN84" s="63"/>
      <c r="CO84" s="63"/>
      <c r="CP84" s="19"/>
      <c r="CQ84" s="19"/>
      <c r="CR84" s="19"/>
      <c r="CS84" s="19"/>
      <c r="CT84" s="19"/>
      <c r="CU84" s="19"/>
      <c r="CV84" s="19"/>
      <c r="CW84" s="19"/>
      <c r="CX84" s="19"/>
      <c r="CY84" s="19"/>
      <c r="CZ84" s="19"/>
      <c r="DA84" s="19"/>
      <c r="DB84" s="19"/>
      <c r="DC84" s="19"/>
      <c r="DD84" s="19"/>
    </row>
    <row r="85" spans="12:108" x14ac:dyDescent="0.25">
      <c r="L85" s="29"/>
      <c r="N85" s="29"/>
      <c r="P85" s="29"/>
      <c r="R85" s="29"/>
      <c r="T85" s="29"/>
      <c r="W85" s="29"/>
      <c r="Y85" s="29"/>
      <c r="AA85" s="29"/>
      <c r="AC85" s="29"/>
      <c r="AE85" s="29"/>
      <c r="AG85" s="29"/>
      <c r="AI85" s="29"/>
      <c r="AK85" s="29"/>
      <c r="AM85" s="29"/>
      <c r="AO85" s="29"/>
      <c r="AR85" s="29"/>
      <c r="AT85" s="29"/>
      <c r="AV85" s="29"/>
      <c r="AX85" s="29"/>
      <c r="AZ85" s="29"/>
      <c r="BB85" s="29"/>
      <c r="BD85" s="29"/>
      <c r="BF85" s="29"/>
      <c r="BH85" s="29"/>
      <c r="BJ85" s="29"/>
      <c r="BM85" s="29"/>
      <c r="BO85" s="29"/>
      <c r="BQ85" s="29"/>
      <c r="BS85" s="29"/>
      <c r="BU85" s="29"/>
      <c r="BW85" s="57"/>
      <c r="BX85" s="57"/>
      <c r="BY85" s="63"/>
      <c r="BZ85" s="63"/>
      <c r="CA85" s="63"/>
      <c r="CB85" s="63"/>
      <c r="CC85" s="63"/>
      <c r="CD85" s="63"/>
      <c r="CE85" s="63"/>
      <c r="CF85" s="63"/>
      <c r="CG85" s="63"/>
      <c r="CH85" s="63"/>
      <c r="CI85" s="63"/>
      <c r="CJ85" s="63"/>
      <c r="CK85" s="63"/>
      <c r="CL85" s="63"/>
      <c r="CM85" s="63"/>
      <c r="CN85" s="63"/>
      <c r="CO85" s="63"/>
      <c r="CP85" s="19"/>
      <c r="CQ85" s="19"/>
      <c r="CR85" s="19"/>
      <c r="CS85" s="19"/>
      <c r="CT85" s="19"/>
      <c r="CU85" s="19"/>
      <c r="CV85" s="19"/>
      <c r="CW85" s="19"/>
      <c r="CX85" s="19"/>
      <c r="CY85" s="19"/>
      <c r="CZ85" s="19"/>
      <c r="DA85" s="19"/>
      <c r="DB85" s="19"/>
      <c r="DC85" s="19"/>
      <c r="DD85" s="19"/>
    </row>
    <row r="86" spans="12:108" x14ac:dyDescent="0.25">
      <c r="L86" s="29"/>
      <c r="N86" s="29"/>
      <c r="P86" s="29"/>
      <c r="R86" s="29"/>
      <c r="T86" s="29"/>
      <c r="W86" s="29"/>
      <c r="Y86" s="29"/>
      <c r="AA86" s="29"/>
      <c r="AC86" s="29"/>
      <c r="AE86" s="29"/>
      <c r="AG86" s="29"/>
      <c r="AI86" s="29"/>
      <c r="AK86" s="29"/>
      <c r="AM86" s="29"/>
      <c r="AO86" s="29"/>
      <c r="AR86" s="29"/>
      <c r="AT86" s="29"/>
      <c r="AV86" s="29"/>
      <c r="AX86" s="29"/>
      <c r="AZ86" s="29"/>
      <c r="BB86" s="29"/>
      <c r="BD86" s="29"/>
      <c r="BF86" s="29"/>
      <c r="BH86" s="29"/>
      <c r="BJ86" s="29"/>
      <c r="BM86" s="29"/>
      <c r="BO86" s="29"/>
      <c r="BQ86" s="29"/>
      <c r="BS86" s="29"/>
      <c r="BU86" s="29"/>
      <c r="BW86" s="57"/>
      <c r="BX86" s="57"/>
      <c r="BY86" s="63"/>
      <c r="BZ86" s="63"/>
      <c r="CA86" s="63"/>
      <c r="CB86" s="63"/>
      <c r="CC86" s="63"/>
      <c r="CD86" s="63"/>
      <c r="CE86" s="63"/>
      <c r="CF86" s="63"/>
      <c r="CG86" s="63"/>
      <c r="CH86" s="63"/>
      <c r="CI86" s="63"/>
      <c r="CJ86" s="63"/>
      <c r="CK86" s="63"/>
      <c r="CL86" s="63"/>
      <c r="CM86" s="63"/>
      <c r="CN86" s="63"/>
      <c r="CO86" s="63"/>
      <c r="CP86" s="19"/>
      <c r="CQ86" s="19"/>
      <c r="CR86" s="19"/>
      <c r="CS86" s="19"/>
      <c r="CT86" s="19"/>
      <c r="CU86" s="19"/>
      <c r="CV86" s="19"/>
      <c r="CW86" s="19"/>
      <c r="CX86" s="19"/>
      <c r="CY86" s="19"/>
      <c r="CZ86" s="19"/>
      <c r="DA86" s="19"/>
      <c r="DB86" s="19"/>
      <c r="DC86" s="19"/>
      <c r="DD86" s="19"/>
    </row>
    <row r="87" spans="12:108" x14ac:dyDescent="0.25">
      <c r="L87" s="29"/>
      <c r="N87" s="29"/>
      <c r="P87" s="29"/>
      <c r="R87" s="29"/>
      <c r="T87" s="29"/>
      <c r="W87" s="29"/>
      <c r="Y87" s="29"/>
      <c r="AA87" s="29"/>
      <c r="AC87" s="29"/>
      <c r="AE87" s="29"/>
      <c r="AG87" s="29"/>
      <c r="AI87" s="29"/>
      <c r="AK87" s="29"/>
      <c r="AM87" s="29"/>
      <c r="AO87" s="29"/>
      <c r="AR87" s="29"/>
      <c r="AT87" s="29"/>
      <c r="AV87" s="29"/>
      <c r="AX87" s="29"/>
      <c r="AZ87" s="29"/>
      <c r="BB87" s="29"/>
      <c r="BD87" s="29"/>
      <c r="BF87" s="29"/>
      <c r="BH87" s="29"/>
      <c r="BJ87" s="29"/>
      <c r="BM87" s="29"/>
      <c r="BO87" s="29"/>
      <c r="BQ87" s="29"/>
      <c r="BS87" s="29"/>
      <c r="BU87" s="29"/>
      <c r="BW87" s="57"/>
      <c r="BX87" s="57"/>
      <c r="BY87" s="63"/>
      <c r="BZ87" s="63"/>
      <c r="CA87" s="63"/>
      <c r="CB87" s="63"/>
      <c r="CC87" s="63"/>
      <c r="CD87" s="63"/>
      <c r="CE87" s="63"/>
      <c r="CF87" s="63"/>
      <c r="CG87" s="63"/>
      <c r="CH87" s="63"/>
      <c r="CI87" s="63"/>
      <c r="CJ87" s="63"/>
      <c r="CK87" s="63"/>
      <c r="CL87" s="63"/>
      <c r="CM87" s="63"/>
      <c r="CN87" s="63"/>
      <c r="CO87" s="63"/>
      <c r="CP87" s="19"/>
      <c r="CQ87" s="19"/>
      <c r="CR87" s="19"/>
      <c r="CS87" s="19"/>
      <c r="CT87" s="19"/>
      <c r="CU87" s="19"/>
      <c r="CV87" s="19"/>
      <c r="CW87" s="19"/>
      <c r="CX87" s="19"/>
      <c r="CY87" s="19"/>
      <c r="CZ87" s="19"/>
      <c r="DA87" s="19"/>
      <c r="DB87" s="19"/>
      <c r="DC87" s="19"/>
      <c r="DD87" s="19"/>
    </row>
    <row r="88" spans="12:108" x14ac:dyDescent="0.25">
      <c r="L88" s="29"/>
      <c r="N88" s="29"/>
      <c r="P88" s="29"/>
      <c r="R88" s="29"/>
      <c r="T88" s="29"/>
      <c r="W88" s="29"/>
      <c r="Y88" s="29"/>
      <c r="AA88" s="29"/>
      <c r="AC88" s="29"/>
      <c r="AE88" s="29"/>
      <c r="AG88" s="29"/>
      <c r="AI88" s="29"/>
      <c r="AK88" s="29"/>
      <c r="AM88" s="29"/>
      <c r="AO88" s="29"/>
      <c r="AR88" s="29"/>
      <c r="AT88" s="29"/>
      <c r="AV88" s="29"/>
      <c r="AX88" s="29"/>
      <c r="AZ88" s="29"/>
      <c r="BB88" s="29"/>
      <c r="BD88" s="29"/>
      <c r="BF88" s="29"/>
      <c r="BH88" s="29"/>
      <c r="BJ88" s="29"/>
      <c r="BM88" s="29"/>
      <c r="BO88" s="29"/>
      <c r="BQ88" s="29"/>
      <c r="BS88" s="29"/>
      <c r="BU88" s="29"/>
      <c r="BW88" s="57"/>
      <c r="BX88" s="57"/>
      <c r="BY88" s="63"/>
      <c r="BZ88" s="63"/>
      <c r="CA88" s="63"/>
      <c r="CB88" s="63"/>
      <c r="CC88" s="63"/>
      <c r="CD88" s="63"/>
      <c r="CE88" s="63"/>
      <c r="CF88" s="63"/>
      <c r="CG88" s="63"/>
      <c r="CH88" s="63"/>
      <c r="CI88" s="63"/>
      <c r="CJ88" s="63"/>
      <c r="CK88" s="63"/>
      <c r="CL88" s="63"/>
      <c r="CM88" s="63"/>
      <c r="CN88" s="63"/>
      <c r="CO88" s="63"/>
      <c r="CP88" s="19"/>
      <c r="CQ88" s="19"/>
      <c r="CR88" s="19"/>
      <c r="CS88" s="19"/>
      <c r="CT88" s="19"/>
      <c r="CU88" s="19"/>
      <c r="CV88" s="19"/>
      <c r="CW88" s="19"/>
      <c r="CX88" s="19"/>
      <c r="CY88" s="19"/>
      <c r="CZ88" s="19"/>
      <c r="DA88" s="19"/>
      <c r="DB88" s="19"/>
      <c r="DC88" s="19"/>
      <c r="DD88" s="19"/>
    </row>
    <row r="89" spans="12:108" x14ac:dyDescent="0.25">
      <c r="L89" s="29"/>
      <c r="N89" s="29"/>
      <c r="P89" s="29"/>
      <c r="R89" s="29"/>
      <c r="T89" s="29"/>
      <c r="W89" s="29"/>
      <c r="Y89" s="29"/>
      <c r="AA89" s="29"/>
      <c r="AC89" s="29"/>
      <c r="AE89" s="29"/>
      <c r="AG89" s="29"/>
      <c r="AI89" s="29"/>
      <c r="AK89" s="29"/>
      <c r="AM89" s="29"/>
      <c r="AO89" s="29"/>
      <c r="AR89" s="29"/>
      <c r="AT89" s="29"/>
      <c r="AV89" s="29"/>
      <c r="AX89" s="29"/>
      <c r="AZ89" s="29"/>
      <c r="BB89" s="29"/>
      <c r="BD89" s="29"/>
      <c r="BF89" s="29"/>
      <c r="BH89" s="29"/>
      <c r="BJ89" s="29"/>
      <c r="BM89" s="29"/>
      <c r="BO89" s="29"/>
      <c r="BQ89" s="29"/>
      <c r="BS89" s="29"/>
      <c r="BU89" s="29"/>
      <c r="BW89" s="57"/>
      <c r="BX89" s="57"/>
      <c r="BY89" s="63"/>
      <c r="BZ89" s="63"/>
      <c r="CA89" s="63"/>
      <c r="CB89" s="63"/>
      <c r="CC89" s="63"/>
      <c r="CD89" s="63"/>
      <c r="CE89" s="63"/>
      <c r="CF89" s="63"/>
      <c r="CG89" s="63"/>
      <c r="CH89" s="63"/>
      <c r="CI89" s="63"/>
      <c r="CJ89" s="63"/>
      <c r="CK89" s="63"/>
      <c r="CL89" s="63"/>
      <c r="CM89" s="63"/>
      <c r="CN89" s="63"/>
      <c r="CO89" s="63"/>
      <c r="CP89" s="19"/>
      <c r="CQ89" s="19"/>
      <c r="CR89" s="19"/>
      <c r="CS89" s="19"/>
      <c r="CT89" s="19"/>
      <c r="CU89" s="19"/>
      <c r="CV89" s="19"/>
      <c r="CW89" s="19"/>
      <c r="CX89" s="19"/>
      <c r="CY89" s="19"/>
      <c r="CZ89" s="19"/>
      <c r="DA89" s="19"/>
      <c r="DB89" s="19"/>
      <c r="DC89" s="19"/>
      <c r="DD89" s="19"/>
    </row>
    <row r="90" spans="12:108" x14ac:dyDescent="0.25">
      <c r="L90" s="29"/>
      <c r="N90" s="29"/>
      <c r="P90" s="29"/>
      <c r="R90" s="29"/>
      <c r="T90" s="29"/>
      <c r="W90" s="29"/>
      <c r="Y90" s="29"/>
      <c r="AA90" s="29"/>
      <c r="AC90" s="29"/>
      <c r="AE90" s="29"/>
      <c r="AG90" s="29"/>
      <c r="AI90" s="29"/>
      <c r="AK90" s="29"/>
      <c r="AM90" s="29"/>
      <c r="AO90" s="29"/>
      <c r="AR90" s="29"/>
      <c r="AT90" s="29"/>
      <c r="AV90" s="29"/>
      <c r="AX90" s="29"/>
      <c r="AZ90" s="29"/>
      <c r="BB90" s="29"/>
      <c r="BD90" s="29"/>
      <c r="BF90" s="29"/>
      <c r="BH90" s="29"/>
      <c r="BJ90" s="29"/>
      <c r="BM90" s="29"/>
      <c r="BO90" s="29"/>
      <c r="BQ90" s="29"/>
      <c r="BS90" s="29"/>
      <c r="BU90" s="29"/>
      <c r="BW90" s="63"/>
      <c r="BX90" s="63"/>
      <c r="BY90" s="63"/>
      <c r="BZ90" s="63"/>
      <c r="CA90" s="63"/>
      <c r="CB90" s="63"/>
      <c r="CC90" s="63"/>
      <c r="CD90" s="63"/>
      <c r="CE90" s="63"/>
      <c r="CF90" s="63"/>
      <c r="CG90" s="63"/>
      <c r="CH90" s="63"/>
      <c r="CI90" s="63"/>
      <c r="CJ90" s="63"/>
      <c r="CK90" s="63"/>
      <c r="CL90" s="63"/>
      <c r="CM90" s="63"/>
      <c r="CN90" s="63"/>
      <c r="CO90" s="63"/>
      <c r="CP90" s="19"/>
      <c r="CQ90" s="19"/>
      <c r="CR90" s="19"/>
      <c r="CS90" s="19"/>
      <c r="CT90" s="19"/>
      <c r="CU90" s="19"/>
      <c r="CV90" s="19"/>
      <c r="CW90" s="19"/>
      <c r="CX90" s="19"/>
      <c r="CY90" s="19"/>
      <c r="CZ90" s="19"/>
      <c r="DA90" s="19"/>
      <c r="DB90" s="19"/>
      <c r="DC90" s="19"/>
      <c r="DD90" s="19"/>
    </row>
    <row r="91" spans="12:108" x14ac:dyDescent="0.25">
      <c r="L91" s="29"/>
      <c r="N91" s="29"/>
      <c r="P91" s="29"/>
      <c r="R91" s="29"/>
      <c r="T91" s="29"/>
      <c r="W91" s="29"/>
      <c r="Y91" s="29"/>
      <c r="AA91" s="29"/>
      <c r="AC91" s="29"/>
      <c r="AE91" s="29"/>
      <c r="AG91" s="29"/>
      <c r="AI91" s="29"/>
      <c r="AK91" s="29"/>
      <c r="AM91" s="29"/>
      <c r="AO91" s="29"/>
      <c r="AR91" s="29"/>
      <c r="AT91" s="29"/>
      <c r="AV91" s="29"/>
      <c r="AX91" s="29"/>
      <c r="AZ91" s="29"/>
      <c r="BB91" s="29"/>
      <c r="BD91" s="29"/>
      <c r="BF91" s="29"/>
      <c r="BH91" s="29"/>
      <c r="BJ91" s="29"/>
      <c r="BM91" s="29"/>
      <c r="BO91" s="29"/>
      <c r="BQ91" s="29"/>
      <c r="BS91" s="29"/>
      <c r="BU91" s="29"/>
      <c r="BW91" s="63"/>
      <c r="BX91" s="63"/>
      <c r="BY91" s="63"/>
      <c r="BZ91" s="63"/>
      <c r="CA91" s="63"/>
      <c r="CB91" s="63"/>
      <c r="CC91" s="63"/>
      <c r="CD91" s="63"/>
      <c r="CE91" s="63"/>
      <c r="CF91" s="63"/>
      <c r="CG91" s="63"/>
      <c r="CH91" s="63"/>
      <c r="CI91" s="63"/>
      <c r="CJ91" s="63"/>
      <c r="CK91" s="63"/>
      <c r="CL91" s="63"/>
      <c r="CM91" s="63"/>
      <c r="CN91" s="63"/>
      <c r="CO91" s="63"/>
      <c r="CP91" s="19"/>
      <c r="CQ91" s="19"/>
      <c r="CR91" s="19"/>
      <c r="CS91" s="19"/>
      <c r="CT91" s="19"/>
      <c r="CU91" s="19"/>
      <c r="CV91" s="19"/>
      <c r="CW91" s="19"/>
      <c r="CX91" s="19"/>
      <c r="CY91" s="19"/>
      <c r="CZ91" s="19"/>
      <c r="DA91" s="19"/>
      <c r="DB91" s="19"/>
      <c r="DC91" s="19"/>
      <c r="DD91" s="19"/>
    </row>
    <row r="92" spans="12:108" x14ac:dyDescent="0.25">
      <c r="L92" s="29"/>
      <c r="N92" s="29"/>
      <c r="P92" s="29"/>
      <c r="R92" s="29"/>
      <c r="T92" s="29"/>
      <c r="W92" s="29"/>
      <c r="Y92" s="29"/>
      <c r="AA92" s="29"/>
      <c r="AC92" s="29"/>
      <c r="AE92" s="29"/>
      <c r="AG92" s="29"/>
      <c r="AI92" s="29"/>
      <c r="AK92" s="29"/>
      <c r="AM92" s="29"/>
      <c r="AO92" s="29"/>
      <c r="AR92" s="29"/>
      <c r="AT92" s="29"/>
      <c r="AV92" s="29"/>
      <c r="AX92" s="29"/>
      <c r="AZ92" s="29"/>
      <c r="BB92" s="29"/>
      <c r="BD92" s="29"/>
      <c r="BF92" s="29"/>
      <c r="BH92" s="29"/>
      <c r="BJ92" s="29"/>
      <c r="BM92" s="29"/>
      <c r="BO92" s="29"/>
      <c r="BQ92" s="29"/>
      <c r="BS92" s="29"/>
      <c r="BU92" s="29"/>
      <c r="BW92" s="63"/>
      <c r="BX92" s="63"/>
      <c r="BY92" s="63"/>
      <c r="BZ92" s="63"/>
      <c r="CA92" s="63"/>
      <c r="CB92" s="63"/>
      <c r="CC92" s="63"/>
      <c r="CD92" s="63"/>
      <c r="CE92" s="63"/>
      <c r="CF92" s="63"/>
      <c r="CG92" s="63"/>
      <c r="CH92" s="63"/>
      <c r="CI92" s="63"/>
      <c r="CJ92" s="63"/>
      <c r="CK92" s="63"/>
      <c r="CL92" s="63"/>
      <c r="CM92" s="63"/>
      <c r="CN92" s="63"/>
      <c r="CO92" s="63"/>
      <c r="CP92" s="19"/>
      <c r="CQ92" s="19"/>
      <c r="CR92" s="19"/>
      <c r="CS92" s="19"/>
      <c r="CT92" s="19"/>
      <c r="CU92" s="19"/>
      <c r="CV92" s="19"/>
      <c r="CW92" s="19"/>
      <c r="CX92" s="19"/>
      <c r="CY92" s="19"/>
      <c r="CZ92" s="19"/>
      <c r="DA92" s="19"/>
      <c r="DB92" s="19"/>
      <c r="DC92" s="19"/>
      <c r="DD92" s="19"/>
    </row>
    <row r="93" spans="12:108" x14ac:dyDescent="0.25">
      <c r="L93" s="29"/>
      <c r="N93" s="29"/>
      <c r="P93" s="29"/>
      <c r="R93" s="29"/>
      <c r="T93" s="29"/>
      <c r="W93" s="29"/>
      <c r="Y93" s="29"/>
      <c r="AA93" s="29"/>
      <c r="AC93" s="29"/>
      <c r="AE93" s="29"/>
      <c r="AG93" s="29"/>
      <c r="AI93" s="29"/>
      <c r="AK93" s="29"/>
      <c r="AM93" s="29"/>
      <c r="AO93" s="29"/>
      <c r="AR93" s="29"/>
      <c r="AT93" s="29"/>
      <c r="AV93" s="29"/>
      <c r="AX93" s="29"/>
      <c r="AZ93" s="29"/>
      <c r="BB93" s="29"/>
      <c r="BD93" s="29"/>
      <c r="BF93" s="29"/>
      <c r="BH93" s="29"/>
      <c r="BJ93" s="29"/>
      <c r="BM93" s="29"/>
      <c r="BO93" s="29"/>
      <c r="BQ93" s="29"/>
      <c r="BS93" s="29"/>
      <c r="BU93" s="29"/>
      <c r="BW93" s="63"/>
      <c r="BX93" s="63"/>
      <c r="BY93" s="63"/>
      <c r="BZ93" s="63"/>
      <c r="CA93" s="63"/>
      <c r="CB93" s="63"/>
      <c r="CC93" s="63"/>
      <c r="CD93" s="63"/>
      <c r="CE93" s="63"/>
      <c r="CF93" s="63"/>
      <c r="CG93" s="63"/>
      <c r="CH93" s="63"/>
      <c r="CI93" s="63"/>
      <c r="CJ93" s="63"/>
      <c r="CK93" s="63"/>
      <c r="CL93" s="63"/>
      <c r="CM93" s="63"/>
      <c r="CN93" s="63"/>
      <c r="CO93" s="63"/>
      <c r="CP93" s="19"/>
      <c r="CQ93" s="19"/>
      <c r="CR93" s="19"/>
      <c r="CS93" s="19"/>
      <c r="CT93" s="19"/>
      <c r="CU93" s="19"/>
      <c r="CV93" s="19"/>
      <c r="CW93" s="19"/>
      <c r="CX93" s="19"/>
      <c r="CY93" s="19"/>
      <c r="CZ93" s="19"/>
      <c r="DA93" s="19"/>
      <c r="DB93" s="19"/>
      <c r="DC93" s="19"/>
      <c r="DD93" s="19"/>
    </row>
    <row r="94" spans="12:108" x14ac:dyDescent="0.25">
      <c r="L94" s="29"/>
      <c r="N94" s="29"/>
      <c r="P94" s="29"/>
      <c r="R94" s="29"/>
      <c r="T94" s="29"/>
      <c r="W94" s="29"/>
      <c r="Y94" s="29"/>
      <c r="AA94" s="29"/>
      <c r="AC94" s="29"/>
      <c r="AE94" s="29"/>
      <c r="AG94" s="29"/>
      <c r="AI94" s="29"/>
      <c r="AK94" s="29"/>
      <c r="AM94" s="29"/>
      <c r="AO94" s="29"/>
      <c r="AR94" s="29"/>
      <c r="AT94" s="29"/>
      <c r="AV94" s="29"/>
      <c r="AX94" s="29"/>
      <c r="AZ94" s="29"/>
      <c r="BB94" s="29"/>
      <c r="BD94" s="29"/>
      <c r="BF94" s="29"/>
      <c r="BH94" s="29"/>
      <c r="BJ94" s="29"/>
      <c r="BM94" s="29"/>
      <c r="BO94" s="29"/>
      <c r="BQ94" s="29"/>
      <c r="BS94" s="29"/>
      <c r="BU94" s="29"/>
      <c r="BW94" s="63"/>
      <c r="BX94" s="63"/>
      <c r="BY94" s="63"/>
      <c r="BZ94" s="63"/>
      <c r="CA94" s="63"/>
      <c r="CB94" s="63"/>
      <c r="CC94" s="63"/>
      <c r="CD94" s="63"/>
      <c r="CE94" s="63"/>
      <c r="CF94" s="63"/>
      <c r="CG94" s="63"/>
      <c r="CH94" s="63"/>
      <c r="CI94" s="63"/>
      <c r="CJ94" s="63"/>
      <c r="CK94" s="63"/>
      <c r="CL94" s="63"/>
      <c r="CM94" s="63"/>
      <c r="CN94" s="63"/>
      <c r="CO94" s="63"/>
      <c r="CP94" s="19"/>
      <c r="CQ94" s="19"/>
      <c r="CR94" s="19"/>
      <c r="CS94" s="19"/>
      <c r="CT94" s="19"/>
      <c r="CU94" s="19"/>
      <c r="CV94" s="19"/>
      <c r="CW94" s="19"/>
      <c r="CX94" s="19"/>
      <c r="CY94" s="19"/>
      <c r="CZ94" s="19"/>
      <c r="DA94" s="19"/>
      <c r="DB94" s="19"/>
      <c r="DC94" s="19"/>
      <c r="DD94" s="19"/>
    </row>
    <row r="95" spans="12:108" x14ac:dyDescent="0.25">
      <c r="L95" s="29"/>
      <c r="N95" s="29"/>
      <c r="P95" s="29"/>
      <c r="R95" s="29"/>
      <c r="T95" s="29"/>
      <c r="W95" s="29"/>
      <c r="Y95" s="29"/>
      <c r="AA95" s="29"/>
      <c r="AC95" s="29"/>
      <c r="AE95" s="29"/>
      <c r="AG95" s="29"/>
      <c r="AI95" s="29"/>
      <c r="AK95" s="29"/>
      <c r="AM95" s="29"/>
      <c r="AO95" s="29"/>
      <c r="AR95" s="29"/>
      <c r="AT95" s="29"/>
      <c r="AV95" s="29"/>
      <c r="AX95" s="29"/>
      <c r="AZ95" s="29"/>
      <c r="BB95" s="29"/>
      <c r="BD95" s="29"/>
      <c r="BF95" s="29"/>
      <c r="BH95" s="29"/>
      <c r="BJ95" s="29"/>
      <c r="BM95" s="29"/>
      <c r="BO95" s="29"/>
      <c r="BQ95" s="29"/>
      <c r="BS95" s="29"/>
      <c r="BU95" s="29"/>
      <c r="BW95" s="63"/>
      <c r="BX95" s="63"/>
      <c r="BY95" s="63"/>
      <c r="BZ95" s="63"/>
      <c r="CA95" s="63"/>
      <c r="CB95" s="63"/>
      <c r="CC95" s="63"/>
      <c r="CD95" s="63"/>
      <c r="CE95" s="63"/>
      <c r="CF95" s="63"/>
      <c r="CG95" s="63"/>
      <c r="CH95" s="63"/>
      <c r="CI95" s="63"/>
      <c r="CJ95" s="63"/>
      <c r="CK95" s="63"/>
      <c r="CL95" s="63"/>
      <c r="CM95" s="63"/>
      <c r="CN95" s="63"/>
      <c r="CO95" s="63"/>
      <c r="CP95" s="19"/>
      <c r="CQ95" s="19"/>
      <c r="CR95" s="19"/>
      <c r="CS95" s="19"/>
      <c r="CT95" s="19"/>
      <c r="CU95" s="19"/>
      <c r="CV95" s="19"/>
      <c r="CW95" s="19"/>
      <c r="CX95" s="19"/>
      <c r="CY95" s="19"/>
      <c r="CZ95" s="19"/>
      <c r="DA95" s="19"/>
      <c r="DB95" s="19"/>
      <c r="DC95" s="19"/>
      <c r="DD95" s="19"/>
    </row>
    <row r="96" spans="12:108" x14ac:dyDescent="0.25">
      <c r="L96" s="29"/>
      <c r="N96" s="29"/>
      <c r="P96" s="29"/>
      <c r="R96" s="29"/>
      <c r="T96" s="29"/>
      <c r="W96" s="29"/>
      <c r="Y96" s="29"/>
      <c r="AA96" s="29"/>
      <c r="AC96" s="29"/>
      <c r="AE96" s="29"/>
      <c r="AG96" s="29"/>
      <c r="AI96" s="29"/>
      <c r="AK96" s="29"/>
      <c r="AM96" s="29"/>
      <c r="AO96" s="29"/>
      <c r="AR96" s="29"/>
      <c r="AT96" s="29"/>
      <c r="AV96" s="29"/>
      <c r="AX96" s="29"/>
      <c r="AZ96" s="29"/>
      <c r="BB96" s="29"/>
      <c r="BD96" s="29"/>
      <c r="BF96" s="29"/>
      <c r="BH96" s="29"/>
      <c r="BJ96" s="29"/>
      <c r="BM96" s="29"/>
      <c r="BO96" s="29"/>
      <c r="BQ96" s="29"/>
      <c r="BS96" s="29"/>
      <c r="BU96" s="29"/>
      <c r="BW96" s="63"/>
      <c r="BX96" s="63"/>
      <c r="BY96" s="63"/>
      <c r="BZ96" s="63"/>
      <c r="CA96" s="63"/>
      <c r="CB96" s="63"/>
      <c r="CC96" s="63"/>
      <c r="CD96" s="63"/>
      <c r="CE96" s="63"/>
      <c r="CF96" s="63"/>
      <c r="CG96" s="63"/>
      <c r="CH96" s="63"/>
      <c r="CI96" s="63"/>
      <c r="CJ96" s="63"/>
      <c r="CK96" s="63"/>
      <c r="CL96" s="63"/>
      <c r="CM96" s="63"/>
      <c r="CN96" s="63"/>
      <c r="CO96" s="63"/>
      <c r="CP96" s="19"/>
      <c r="CQ96" s="19"/>
      <c r="CR96" s="19"/>
      <c r="CS96" s="19"/>
      <c r="CT96" s="19"/>
      <c r="CU96" s="19"/>
      <c r="CV96" s="19"/>
      <c r="CW96" s="19"/>
      <c r="CX96" s="19"/>
      <c r="CY96" s="19"/>
      <c r="CZ96" s="19"/>
      <c r="DA96" s="19"/>
      <c r="DB96" s="19"/>
      <c r="DC96" s="19"/>
      <c r="DD96" s="19"/>
    </row>
    <row r="97" spans="12:108" x14ac:dyDescent="0.25">
      <c r="L97" s="29"/>
      <c r="N97" s="29"/>
      <c r="P97" s="29"/>
      <c r="R97" s="29"/>
      <c r="T97" s="29"/>
      <c r="W97" s="29"/>
      <c r="Y97" s="29"/>
      <c r="AA97" s="29"/>
      <c r="AC97" s="29"/>
      <c r="AE97" s="29"/>
      <c r="AG97" s="29"/>
      <c r="AI97" s="29"/>
      <c r="AK97" s="29"/>
      <c r="AM97" s="29"/>
      <c r="AO97" s="29"/>
      <c r="AR97" s="29"/>
      <c r="AT97" s="29"/>
      <c r="AV97" s="29"/>
      <c r="AX97" s="29"/>
      <c r="AZ97" s="29"/>
      <c r="BB97" s="29"/>
      <c r="BD97" s="29"/>
      <c r="BF97" s="29"/>
      <c r="BH97" s="29"/>
      <c r="BJ97" s="29"/>
      <c r="BM97" s="29"/>
      <c r="BO97" s="29"/>
      <c r="BQ97" s="29"/>
      <c r="BS97" s="29"/>
      <c r="BU97" s="29"/>
      <c r="BW97" s="63"/>
      <c r="BX97" s="63"/>
      <c r="BY97" s="63"/>
      <c r="BZ97" s="63"/>
      <c r="CA97" s="63"/>
      <c r="CB97" s="63"/>
      <c r="CC97" s="63"/>
      <c r="CD97" s="63"/>
      <c r="CE97" s="63"/>
      <c r="CF97" s="63"/>
      <c r="CG97" s="63"/>
      <c r="CH97" s="63"/>
      <c r="CI97" s="63"/>
      <c r="CJ97" s="63"/>
      <c r="CK97" s="63"/>
      <c r="CL97" s="63"/>
      <c r="CM97" s="63"/>
      <c r="CN97" s="63"/>
      <c r="CO97" s="63"/>
      <c r="CP97" s="19"/>
      <c r="CQ97" s="19"/>
      <c r="CR97" s="19"/>
      <c r="CS97" s="19"/>
      <c r="CT97" s="19"/>
      <c r="CU97" s="19"/>
      <c r="CV97" s="19"/>
      <c r="CW97" s="19"/>
      <c r="CX97" s="19"/>
      <c r="CY97" s="19"/>
      <c r="CZ97" s="19"/>
      <c r="DA97" s="19"/>
      <c r="DB97" s="19"/>
      <c r="DC97" s="19"/>
      <c r="DD97" s="19"/>
    </row>
    <row r="98" spans="12:108" x14ac:dyDescent="0.25">
      <c r="L98" s="29"/>
      <c r="N98" s="29"/>
      <c r="P98" s="29"/>
      <c r="R98" s="29"/>
      <c r="T98" s="29"/>
      <c r="W98" s="29"/>
      <c r="Y98" s="29"/>
      <c r="AA98" s="29"/>
      <c r="AC98" s="29"/>
      <c r="AE98" s="29"/>
      <c r="AG98" s="29"/>
      <c r="AI98" s="29"/>
      <c r="AK98" s="29"/>
      <c r="AM98" s="29"/>
      <c r="AO98" s="29"/>
      <c r="AR98" s="29"/>
      <c r="AT98" s="29"/>
      <c r="AV98" s="29"/>
      <c r="AX98" s="29"/>
      <c r="AZ98" s="29"/>
      <c r="BB98" s="29"/>
      <c r="BD98" s="29"/>
      <c r="BF98" s="29"/>
      <c r="BH98" s="29"/>
      <c r="BJ98" s="29"/>
      <c r="BM98" s="29"/>
      <c r="BO98" s="29"/>
      <c r="BQ98" s="29"/>
      <c r="BS98" s="29"/>
      <c r="BU98" s="29"/>
      <c r="BW98" s="63"/>
      <c r="BX98" s="63"/>
      <c r="BY98" s="63"/>
      <c r="BZ98" s="63"/>
      <c r="CA98" s="63"/>
      <c r="CB98" s="63"/>
      <c r="CC98" s="63"/>
      <c r="CD98" s="63"/>
      <c r="CE98" s="63"/>
      <c r="CF98" s="63"/>
      <c r="CG98" s="63"/>
      <c r="CH98" s="63"/>
      <c r="CI98" s="63"/>
      <c r="CJ98" s="63"/>
      <c r="CK98" s="63"/>
      <c r="CL98" s="63"/>
      <c r="CM98" s="63"/>
      <c r="CN98" s="63"/>
      <c r="CO98" s="63"/>
      <c r="CP98" s="19"/>
      <c r="CQ98" s="19"/>
      <c r="CR98" s="19"/>
      <c r="CS98" s="19"/>
      <c r="CT98" s="19"/>
      <c r="CU98" s="19"/>
      <c r="CV98" s="19"/>
      <c r="CW98" s="19"/>
      <c r="CX98" s="19"/>
      <c r="CY98" s="19"/>
      <c r="CZ98" s="19"/>
      <c r="DA98" s="19"/>
      <c r="DB98" s="19"/>
      <c r="DC98" s="19"/>
      <c r="DD98" s="19"/>
    </row>
    <row r="99" spans="12:108" x14ac:dyDescent="0.25">
      <c r="L99" s="29"/>
      <c r="N99" s="29"/>
      <c r="P99" s="29"/>
      <c r="R99" s="29"/>
      <c r="T99" s="29"/>
      <c r="W99" s="29"/>
      <c r="Y99" s="29"/>
      <c r="AA99" s="29"/>
      <c r="AC99" s="29"/>
      <c r="AE99" s="29"/>
      <c r="AG99" s="29"/>
      <c r="AI99" s="29"/>
      <c r="AK99" s="29"/>
      <c r="AM99" s="29"/>
      <c r="AO99" s="29"/>
      <c r="AR99" s="29"/>
      <c r="AT99" s="29"/>
      <c r="AV99" s="29"/>
      <c r="AX99" s="29"/>
      <c r="AZ99" s="29"/>
      <c r="BB99" s="29"/>
      <c r="BD99" s="29"/>
      <c r="BF99" s="29"/>
      <c r="BH99" s="29"/>
      <c r="BJ99" s="29"/>
      <c r="BM99" s="29"/>
      <c r="BO99" s="29"/>
      <c r="BQ99" s="29"/>
      <c r="BS99" s="29"/>
      <c r="BU99" s="29"/>
      <c r="BW99" s="63"/>
      <c r="BX99" s="63"/>
      <c r="BY99" s="63"/>
      <c r="BZ99" s="63"/>
      <c r="CA99" s="63"/>
      <c r="CB99" s="63"/>
      <c r="CC99" s="63"/>
      <c r="CD99" s="63"/>
      <c r="CE99" s="63"/>
      <c r="CF99" s="63"/>
      <c r="CG99" s="63"/>
      <c r="CH99" s="63"/>
      <c r="CI99" s="63"/>
      <c r="CJ99" s="63"/>
      <c r="CK99" s="63"/>
      <c r="CL99" s="63"/>
      <c r="CM99" s="63"/>
      <c r="CN99" s="63"/>
      <c r="CO99" s="63"/>
      <c r="CP99" s="19"/>
      <c r="CQ99" s="19"/>
      <c r="CR99" s="19"/>
      <c r="CS99" s="19"/>
      <c r="CT99" s="19"/>
      <c r="CU99" s="19"/>
      <c r="CV99" s="19"/>
      <c r="CW99" s="19"/>
      <c r="CX99" s="19"/>
      <c r="CY99" s="19"/>
      <c r="CZ99" s="19"/>
      <c r="DA99" s="19"/>
      <c r="DB99" s="19"/>
      <c r="DC99" s="19"/>
      <c r="DD99" s="19"/>
    </row>
    <row r="100" spans="12:108" x14ac:dyDescent="0.25">
      <c r="L100" s="29"/>
      <c r="N100" s="29"/>
      <c r="P100" s="29"/>
      <c r="R100" s="29"/>
      <c r="T100" s="29"/>
      <c r="W100" s="29"/>
      <c r="Y100" s="29"/>
      <c r="AA100" s="29"/>
      <c r="AC100" s="29"/>
      <c r="AE100" s="29"/>
      <c r="AG100" s="29"/>
      <c r="AI100" s="29"/>
      <c r="AK100" s="29"/>
      <c r="AM100" s="29"/>
      <c r="AO100" s="29"/>
      <c r="AR100" s="29"/>
      <c r="AT100" s="29"/>
      <c r="AV100" s="29"/>
      <c r="AX100" s="29"/>
      <c r="AZ100" s="29"/>
      <c r="BB100" s="29"/>
      <c r="BD100" s="29"/>
      <c r="BF100" s="29"/>
      <c r="BH100" s="29"/>
      <c r="BJ100" s="29"/>
      <c r="BM100" s="29"/>
      <c r="BO100" s="29"/>
      <c r="BQ100" s="29"/>
      <c r="BS100" s="29"/>
      <c r="BU100" s="29"/>
      <c r="BW100" s="63"/>
      <c r="BX100" s="63"/>
      <c r="BY100" s="63"/>
      <c r="BZ100" s="63"/>
      <c r="CA100" s="63"/>
      <c r="CB100" s="63"/>
      <c r="CC100" s="63"/>
      <c r="CD100" s="63"/>
      <c r="CE100" s="63"/>
      <c r="CF100" s="63"/>
      <c r="CG100" s="63"/>
      <c r="CH100" s="63"/>
      <c r="CI100" s="63"/>
      <c r="CJ100" s="63"/>
      <c r="CK100" s="63"/>
      <c r="CL100" s="63"/>
      <c r="CM100" s="63"/>
      <c r="CN100" s="63"/>
      <c r="CO100" s="63"/>
      <c r="CP100" s="19"/>
      <c r="CQ100" s="19"/>
      <c r="CR100" s="19"/>
      <c r="CS100" s="19"/>
      <c r="CT100" s="19"/>
      <c r="CU100" s="19"/>
      <c r="CV100" s="19"/>
      <c r="CW100" s="19"/>
      <c r="CX100" s="19"/>
      <c r="CY100" s="19"/>
      <c r="CZ100" s="19"/>
      <c r="DA100" s="19"/>
      <c r="DB100" s="19"/>
      <c r="DC100" s="19"/>
      <c r="DD100" s="19"/>
    </row>
    <row r="101" spans="12:108" x14ac:dyDescent="0.25">
      <c r="L101" s="29"/>
      <c r="N101" s="29"/>
      <c r="P101" s="29"/>
      <c r="R101" s="29"/>
      <c r="T101" s="29"/>
      <c r="W101" s="29"/>
      <c r="Y101" s="29"/>
      <c r="AA101" s="29"/>
      <c r="AC101" s="29"/>
      <c r="AE101" s="29"/>
      <c r="AG101" s="29"/>
      <c r="AI101" s="29"/>
      <c r="AK101" s="29"/>
      <c r="AM101" s="29"/>
      <c r="AO101" s="29"/>
      <c r="AR101" s="29"/>
      <c r="AT101" s="29"/>
      <c r="AV101" s="29"/>
      <c r="AX101" s="29"/>
      <c r="AZ101" s="29"/>
      <c r="BB101" s="29"/>
      <c r="BD101" s="29"/>
      <c r="BF101" s="29"/>
      <c r="BH101" s="29"/>
      <c r="BJ101" s="29"/>
      <c r="BM101" s="29"/>
      <c r="BO101" s="29"/>
      <c r="BQ101" s="29"/>
      <c r="BS101" s="29"/>
      <c r="BU101" s="29"/>
      <c r="BW101" s="63"/>
      <c r="BX101" s="63"/>
      <c r="BY101" s="63"/>
      <c r="BZ101" s="63"/>
      <c r="CA101" s="63"/>
      <c r="CB101" s="63"/>
      <c r="CC101" s="63"/>
      <c r="CD101" s="63"/>
      <c r="CE101" s="63"/>
      <c r="CF101" s="63"/>
      <c r="CG101" s="63"/>
      <c r="CH101" s="63"/>
      <c r="CI101" s="63"/>
      <c r="CJ101" s="63"/>
      <c r="CK101" s="63"/>
      <c r="CL101" s="63"/>
      <c r="CM101" s="63"/>
      <c r="CN101" s="63"/>
      <c r="CO101" s="63"/>
      <c r="CP101" s="19"/>
      <c r="CQ101" s="19"/>
      <c r="CR101" s="19"/>
      <c r="CS101" s="19"/>
      <c r="CT101" s="19"/>
      <c r="CU101" s="19"/>
      <c r="CV101" s="19"/>
      <c r="CW101" s="19"/>
      <c r="CX101" s="19"/>
      <c r="CY101" s="19"/>
      <c r="CZ101" s="19"/>
      <c r="DA101" s="19"/>
      <c r="DB101" s="19"/>
      <c r="DC101" s="19"/>
      <c r="DD101" s="19"/>
    </row>
    <row r="102" spans="12:108" x14ac:dyDescent="0.25">
      <c r="L102" s="29"/>
      <c r="N102" s="29"/>
      <c r="P102" s="29"/>
      <c r="R102" s="29"/>
      <c r="T102" s="29"/>
      <c r="W102" s="29"/>
      <c r="Y102" s="29"/>
      <c r="AA102" s="29"/>
      <c r="AC102" s="29"/>
      <c r="AE102" s="29"/>
      <c r="AG102" s="29"/>
      <c r="AI102" s="29"/>
      <c r="AK102" s="29"/>
      <c r="AM102" s="29"/>
      <c r="AO102" s="29"/>
      <c r="AR102" s="29"/>
      <c r="AT102" s="29"/>
      <c r="AV102" s="29"/>
      <c r="AX102" s="29"/>
      <c r="AZ102" s="29"/>
      <c r="BB102" s="29"/>
      <c r="BD102" s="29"/>
      <c r="BF102" s="29"/>
      <c r="BH102" s="29"/>
      <c r="BJ102" s="29"/>
      <c r="BM102" s="29"/>
      <c r="BO102" s="29"/>
      <c r="BQ102" s="29"/>
      <c r="BS102" s="29"/>
      <c r="BU102" s="29"/>
      <c r="BW102" s="63"/>
      <c r="BX102" s="63"/>
      <c r="BY102" s="63"/>
      <c r="BZ102" s="63"/>
      <c r="CA102" s="63"/>
      <c r="CB102" s="63"/>
      <c r="CC102" s="63"/>
      <c r="CD102" s="63"/>
      <c r="CE102" s="63"/>
      <c r="CF102" s="63"/>
      <c r="CG102" s="63"/>
      <c r="CH102" s="63"/>
      <c r="CI102" s="63"/>
      <c r="CJ102" s="63"/>
      <c r="CK102" s="63"/>
      <c r="CL102" s="63"/>
      <c r="CM102" s="63"/>
      <c r="CN102" s="63"/>
      <c r="CO102" s="63"/>
      <c r="CP102" s="19"/>
      <c r="CQ102" s="19"/>
      <c r="CR102" s="19"/>
      <c r="CS102" s="19"/>
      <c r="CT102" s="19"/>
      <c r="CU102" s="19"/>
      <c r="CV102" s="19"/>
      <c r="CW102" s="19"/>
      <c r="CX102" s="19"/>
      <c r="CY102" s="19"/>
      <c r="CZ102" s="19"/>
      <c r="DA102" s="19"/>
      <c r="DB102" s="19"/>
      <c r="DC102" s="19"/>
      <c r="DD102" s="19"/>
    </row>
    <row r="103" spans="12:108" x14ac:dyDescent="0.25">
      <c r="L103" s="29"/>
      <c r="N103" s="29"/>
      <c r="P103" s="29"/>
      <c r="R103" s="29"/>
      <c r="T103" s="29"/>
      <c r="W103" s="29"/>
      <c r="Y103" s="29"/>
      <c r="AA103" s="29"/>
      <c r="AC103" s="29"/>
      <c r="AE103" s="29"/>
      <c r="AG103" s="29"/>
      <c r="AI103" s="29"/>
      <c r="AK103" s="29"/>
      <c r="AM103" s="29"/>
      <c r="AO103" s="29"/>
      <c r="AR103" s="29"/>
      <c r="AT103" s="29"/>
      <c r="AV103" s="29"/>
      <c r="AX103" s="29"/>
      <c r="AZ103" s="29"/>
      <c r="BB103" s="29"/>
      <c r="BD103" s="29"/>
      <c r="BF103" s="29"/>
      <c r="BH103" s="29"/>
      <c r="BJ103" s="29"/>
      <c r="BM103" s="29"/>
      <c r="BO103" s="29"/>
      <c r="BQ103" s="29"/>
      <c r="BS103" s="29"/>
      <c r="BU103" s="29"/>
      <c r="BW103" s="63"/>
      <c r="BX103" s="63"/>
      <c r="BY103" s="63"/>
      <c r="BZ103" s="63"/>
      <c r="CA103" s="63"/>
      <c r="CB103" s="63"/>
      <c r="CC103" s="63"/>
      <c r="CD103" s="63"/>
      <c r="CE103" s="63"/>
      <c r="CF103" s="63"/>
      <c r="CG103" s="63"/>
      <c r="CH103" s="63"/>
      <c r="CI103" s="63"/>
      <c r="CJ103" s="63"/>
      <c r="CK103" s="63"/>
      <c r="CL103" s="63"/>
      <c r="CM103" s="63"/>
      <c r="CN103" s="63"/>
      <c r="CO103" s="63"/>
      <c r="CP103" s="19"/>
      <c r="CQ103" s="19"/>
      <c r="CR103" s="19"/>
      <c r="CS103" s="19"/>
      <c r="CT103" s="19"/>
      <c r="CU103" s="19"/>
      <c r="CV103" s="19"/>
      <c r="CW103" s="19"/>
      <c r="CX103" s="19"/>
      <c r="CY103" s="19"/>
      <c r="CZ103" s="19"/>
      <c r="DA103" s="19"/>
      <c r="DB103" s="19"/>
      <c r="DC103" s="19"/>
      <c r="DD103" s="19"/>
    </row>
    <row r="104" spans="12:108" x14ac:dyDescent="0.25">
      <c r="L104" s="29"/>
      <c r="N104" s="29"/>
      <c r="P104" s="29"/>
      <c r="R104" s="29"/>
      <c r="T104" s="29"/>
      <c r="W104" s="29"/>
      <c r="Y104" s="29"/>
      <c r="AA104" s="29"/>
      <c r="AC104" s="29"/>
      <c r="AE104" s="29"/>
      <c r="AG104" s="29"/>
      <c r="AI104" s="29"/>
      <c r="AK104" s="29"/>
      <c r="AM104" s="29"/>
      <c r="AO104" s="29"/>
      <c r="AR104" s="29"/>
      <c r="AT104" s="29"/>
      <c r="AV104" s="29"/>
      <c r="AX104" s="29"/>
      <c r="AZ104" s="29"/>
      <c r="BB104" s="29"/>
      <c r="BD104" s="29"/>
      <c r="BF104" s="29"/>
      <c r="BH104" s="29"/>
      <c r="BJ104" s="29"/>
      <c r="BM104" s="29"/>
      <c r="BO104" s="29"/>
      <c r="BQ104" s="29"/>
      <c r="BS104" s="29"/>
      <c r="BU104" s="29"/>
      <c r="BW104" s="63"/>
      <c r="BX104" s="63"/>
      <c r="BY104" s="63"/>
      <c r="BZ104" s="63"/>
      <c r="CA104" s="63"/>
      <c r="CB104" s="63"/>
      <c r="CC104" s="63"/>
      <c r="CD104" s="63"/>
      <c r="CE104" s="63"/>
      <c r="CF104" s="63"/>
      <c r="CG104" s="63"/>
      <c r="CH104" s="63"/>
      <c r="CI104" s="63"/>
      <c r="CJ104" s="63"/>
      <c r="CK104" s="63"/>
      <c r="CL104" s="63"/>
      <c r="CM104" s="63"/>
      <c r="CN104" s="63"/>
      <c r="CO104" s="63"/>
      <c r="CP104" s="19"/>
      <c r="CQ104" s="19"/>
      <c r="CR104" s="19"/>
      <c r="CS104" s="19"/>
      <c r="CT104" s="19"/>
      <c r="CU104" s="19"/>
      <c r="CV104" s="19"/>
      <c r="CW104" s="19"/>
      <c r="CX104" s="19"/>
      <c r="CY104" s="19"/>
      <c r="CZ104" s="19"/>
      <c r="DA104" s="19"/>
      <c r="DB104" s="19"/>
      <c r="DC104" s="19"/>
      <c r="DD104" s="19"/>
    </row>
    <row r="105" spans="12:108" x14ac:dyDescent="0.25">
      <c r="L105" s="29"/>
      <c r="N105" s="29"/>
      <c r="P105" s="29"/>
      <c r="R105" s="29"/>
      <c r="T105" s="29"/>
      <c r="W105" s="29"/>
      <c r="Y105" s="29"/>
      <c r="AA105" s="29"/>
      <c r="AC105" s="29"/>
      <c r="AE105" s="29"/>
      <c r="AG105" s="29"/>
      <c r="AI105" s="29"/>
      <c r="AK105" s="29"/>
      <c r="AM105" s="29"/>
      <c r="AO105" s="29"/>
      <c r="AR105" s="29"/>
      <c r="AT105" s="29"/>
      <c r="AV105" s="29"/>
      <c r="AX105" s="29"/>
      <c r="AZ105" s="29"/>
      <c r="BB105" s="29"/>
      <c r="BD105" s="29"/>
      <c r="BF105" s="29"/>
      <c r="BH105" s="29"/>
      <c r="BJ105" s="29"/>
      <c r="BM105" s="29"/>
      <c r="BO105" s="29"/>
      <c r="BQ105" s="29"/>
      <c r="BS105" s="29"/>
      <c r="BU105" s="29"/>
      <c r="BW105" s="63"/>
      <c r="BX105" s="63"/>
      <c r="BY105" s="63"/>
      <c r="BZ105" s="63"/>
      <c r="CA105" s="63"/>
      <c r="CB105" s="63"/>
      <c r="CC105" s="63"/>
      <c r="CD105" s="63"/>
      <c r="CE105" s="63"/>
      <c r="CF105" s="63"/>
      <c r="CG105" s="63"/>
      <c r="CH105" s="63"/>
      <c r="CI105" s="63"/>
      <c r="CJ105" s="63"/>
      <c r="CK105" s="63"/>
      <c r="CL105" s="63"/>
      <c r="CM105" s="63"/>
      <c r="CN105" s="63"/>
      <c r="CO105" s="63"/>
      <c r="CP105" s="19"/>
      <c r="CQ105" s="19"/>
      <c r="CR105" s="19"/>
      <c r="CS105" s="19"/>
      <c r="CT105" s="19"/>
      <c r="CU105" s="19"/>
      <c r="CV105" s="19"/>
      <c r="CW105" s="19"/>
      <c r="CX105" s="19"/>
      <c r="CY105" s="19"/>
      <c r="CZ105" s="19"/>
      <c r="DA105" s="19"/>
      <c r="DB105" s="19"/>
      <c r="DC105" s="19"/>
      <c r="DD105" s="19"/>
    </row>
    <row r="106" spans="12:108" x14ac:dyDescent="0.25">
      <c r="L106" s="29"/>
      <c r="N106" s="29"/>
      <c r="P106" s="29"/>
      <c r="R106" s="29"/>
      <c r="T106" s="29"/>
      <c r="W106" s="29"/>
      <c r="Y106" s="29"/>
      <c r="AA106" s="29"/>
      <c r="AC106" s="29"/>
      <c r="AE106" s="29"/>
      <c r="AG106" s="29"/>
      <c r="AI106" s="29"/>
      <c r="AK106" s="29"/>
      <c r="AM106" s="29"/>
      <c r="AO106" s="29"/>
      <c r="AR106" s="29"/>
      <c r="AT106" s="29"/>
      <c r="AV106" s="29"/>
      <c r="AX106" s="29"/>
      <c r="AZ106" s="29"/>
      <c r="BB106" s="29"/>
      <c r="BD106" s="29"/>
      <c r="BF106" s="29"/>
      <c r="BH106" s="29"/>
      <c r="BJ106" s="29"/>
      <c r="BM106" s="29"/>
      <c r="BO106" s="29"/>
      <c r="BQ106" s="29"/>
      <c r="BS106" s="29"/>
      <c r="BU106" s="29"/>
      <c r="BW106" s="63"/>
      <c r="BX106" s="63"/>
      <c r="BY106" s="63"/>
      <c r="BZ106" s="63"/>
      <c r="CA106" s="63"/>
      <c r="CB106" s="63"/>
      <c r="CC106" s="63"/>
      <c r="CD106" s="63"/>
      <c r="CE106" s="63"/>
      <c r="CF106" s="63"/>
      <c r="CG106" s="63"/>
      <c r="CH106" s="63"/>
      <c r="CI106" s="63"/>
      <c r="CJ106" s="63"/>
      <c r="CK106" s="63"/>
      <c r="CL106" s="63"/>
      <c r="CM106" s="63"/>
      <c r="CN106" s="63"/>
      <c r="CO106" s="63"/>
      <c r="CP106" s="19"/>
      <c r="CQ106" s="19"/>
      <c r="CR106" s="19"/>
      <c r="CS106" s="19"/>
      <c r="CT106" s="19"/>
      <c r="CU106" s="19"/>
      <c r="CV106" s="19"/>
      <c r="CW106" s="19"/>
      <c r="CX106" s="19"/>
      <c r="CY106" s="19"/>
      <c r="CZ106" s="19"/>
      <c r="DA106" s="19"/>
      <c r="DB106" s="19"/>
      <c r="DC106" s="19"/>
      <c r="DD106" s="19"/>
    </row>
    <row r="107" spans="12:108" x14ac:dyDescent="0.25">
      <c r="L107" s="29"/>
      <c r="N107" s="29"/>
      <c r="P107" s="29"/>
      <c r="R107" s="29"/>
      <c r="T107" s="29"/>
      <c r="W107" s="29"/>
      <c r="Y107" s="29"/>
      <c r="AA107" s="29"/>
      <c r="AC107" s="29"/>
      <c r="AE107" s="29"/>
      <c r="AG107" s="29"/>
      <c r="AI107" s="29"/>
      <c r="AK107" s="29"/>
      <c r="AM107" s="29"/>
      <c r="AO107" s="29"/>
      <c r="AR107" s="29"/>
      <c r="AT107" s="29"/>
      <c r="AV107" s="29"/>
      <c r="AX107" s="29"/>
      <c r="AZ107" s="29"/>
      <c r="BB107" s="29"/>
      <c r="BD107" s="29"/>
      <c r="BF107" s="29"/>
      <c r="BH107" s="29"/>
      <c r="BJ107" s="29"/>
      <c r="BM107" s="29"/>
      <c r="BO107" s="29"/>
      <c r="BQ107" s="29"/>
      <c r="BS107" s="29"/>
      <c r="BU107" s="29"/>
      <c r="BW107" s="63"/>
      <c r="BX107" s="63"/>
      <c r="BY107" s="63"/>
      <c r="BZ107" s="63"/>
      <c r="CA107" s="63"/>
      <c r="CB107" s="63"/>
      <c r="CC107" s="63"/>
      <c r="CD107" s="63"/>
      <c r="CE107" s="63"/>
      <c r="CF107" s="63"/>
      <c r="CG107" s="63"/>
      <c r="CH107" s="63"/>
      <c r="CI107" s="63"/>
      <c r="CJ107" s="63"/>
      <c r="CK107" s="63"/>
      <c r="CL107" s="63"/>
      <c r="CM107" s="63"/>
      <c r="CN107" s="63"/>
      <c r="CO107" s="63"/>
      <c r="CP107" s="19"/>
      <c r="CQ107" s="19"/>
      <c r="CR107" s="19"/>
      <c r="CS107" s="19"/>
      <c r="CT107" s="19"/>
      <c r="CU107" s="19"/>
      <c r="CV107" s="19"/>
      <c r="CW107" s="19"/>
      <c r="CX107" s="19"/>
      <c r="CY107" s="19"/>
      <c r="CZ107" s="19"/>
      <c r="DA107" s="19"/>
      <c r="DB107" s="19"/>
      <c r="DC107" s="19"/>
      <c r="DD107" s="19"/>
    </row>
    <row r="108" spans="12:108" x14ac:dyDescent="0.25">
      <c r="L108" s="29"/>
      <c r="N108" s="29"/>
      <c r="P108" s="29"/>
      <c r="R108" s="29"/>
      <c r="T108" s="29"/>
      <c r="W108" s="29"/>
      <c r="Y108" s="29"/>
      <c r="AA108" s="29"/>
      <c r="AC108" s="29"/>
      <c r="AE108" s="29"/>
      <c r="AG108" s="29"/>
      <c r="AI108" s="29"/>
      <c r="AK108" s="29"/>
      <c r="AM108" s="29"/>
      <c r="AO108" s="29"/>
      <c r="AR108" s="29"/>
      <c r="AT108" s="29"/>
      <c r="AV108" s="29"/>
      <c r="AX108" s="29"/>
      <c r="AZ108" s="29"/>
      <c r="BB108" s="29"/>
      <c r="BD108" s="29"/>
      <c r="BF108" s="29"/>
      <c r="BH108" s="29"/>
      <c r="BJ108" s="29"/>
      <c r="BM108" s="29"/>
      <c r="BO108" s="29"/>
      <c r="BQ108" s="29"/>
      <c r="BS108" s="29"/>
      <c r="BU108" s="29"/>
      <c r="BW108" s="63"/>
      <c r="BX108" s="63"/>
      <c r="BY108" s="63"/>
      <c r="BZ108" s="63"/>
      <c r="CA108" s="63"/>
      <c r="CB108" s="63"/>
      <c r="CC108" s="63"/>
      <c r="CD108" s="63"/>
      <c r="CE108" s="63"/>
      <c r="CF108" s="63"/>
      <c r="CG108" s="63"/>
      <c r="CH108" s="63"/>
      <c r="CI108" s="63"/>
      <c r="CJ108" s="63"/>
      <c r="CK108" s="63"/>
      <c r="CL108" s="63"/>
      <c r="CM108" s="63"/>
      <c r="CN108" s="63"/>
      <c r="CO108" s="63"/>
      <c r="CP108" s="19"/>
      <c r="CQ108" s="19"/>
      <c r="CR108" s="19"/>
      <c r="CS108" s="19"/>
      <c r="CT108" s="19"/>
      <c r="CU108" s="19"/>
      <c r="CV108" s="19"/>
      <c r="CW108" s="19"/>
      <c r="CX108" s="19"/>
      <c r="CY108" s="19"/>
      <c r="CZ108" s="19"/>
      <c r="DA108" s="19"/>
      <c r="DB108" s="19"/>
      <c r="DC108" s="19"/>
      <c r="DD108" s="19"/>
    </row>
    <row r="109" spans="12:108" x14ac:dyDescent="0.25">
      <c r="L109" s="29"/>
      <c r="N109" s="29"/>
      <c r="P109" s="29"/>
      <c r="R109" s="29"/>
      <c r="T109" s="29"/>
      <c r="W109" s="29"/>
      <c r="Y109" s="29"/>
      <c r="AA109" s="29"/>
      <c r="AC109" s="29"/>
      <c r="AE109" s="29"/>
      <c r="AG109" s="29"/>
      <c r="AI109" s="29"/>
      <c r="AK109" s="29"/>
      <c r="AM109" s="29"/>
      <c r="AO109" s="29"/>
      <c r="AR109" s="29"/>
      <c r="AT109" s="29"/>
      <c r="AV109" s="29"/>
      <c r="AX109" s="29"/>
      <c r="AZ109" s="29"/>
      <c r="BB109" s="29"/>
      <c r="BD109" s="29"/>
      <c r="BF109" s="29"/>
      <c r="BH109" s="29"/>
      <c r="BJ109" s="29"/>
      <c r="BM109" s="29"/>
      <c r="BO109" s="29"/>
      <c r="BQ109" s="29"/>
      <c r="BS109" s="29"/>
      <c r="BU109" s="29"/>
      <c r="BW109" s="63"/>
      <c r="BX109" s="63"/>
      <c r="BY109" s="63"/>
      <c r="BZ109" s="63"/>
      <c r="CA109" s="63"/>
      <c r="CB109" s="63"/>
      <c r="CC109" s="63"/>
      <c r="CD109" s="63"/>
      <c r="CE109" s="63"/>
      <c r="CF109" s="63"/>
      <c r="CG109" s="63"/>
      <c r="CH109" s="63"/>
      <c r="CI109" s="63"/>
      <c r="CJ109" s="63"/>
      <c r="CK109" s="63"/>
      <c r="CL109" s="63"/>
      <c r="CM109" s="63"/>
      <c r="CN109" s="63"/>
      <c r="CO109" s="63"/>
      <c r="CP109" s="19"/>
      <c r="CQ109" s="19"/>
      <c r="CR109" s="19"/>
      <c r="CS109" s="19"/>
      <c r="CT109" s="19"/>
      <c r="CU109" s="19"/>
      <c r="CV109" s="19"/>
      <c r="CW109" s="19"/>
      <c r="CX109" s="19"/>
      <c r="CY109" s="19"/>
      <c r="CZ109" s="19"/>
      <c r="DA109" s="19"/>
      <c r="DB109" s="19"/>
      <c r="DC109" s="19"/>
      <c r="DD109" s="19"/>
    </row>
    <row r="110" spans="12:108" x14ac:dyDescent="0.25">
      <c r="L110" s="29"/>
      <c r="N110" s="29"/>
      <c r="P110" s="29"/>
      <c r="R110" s="29"/>
      <c r="T110" s="29"/>
      <c r="W110" s="29"/>
      <c r="Y110" s="29"/>
      <c r="AA110" s="29"/>
      <c r="AC110" s="29"/>
      <c r="AE110" s="29"/>
      <c r="AG110" s="29"/>
      <c r="AI110" s="29"/>
      <c r="AK110" s="29"/>
      <c r="AM110" s="29"/>
      <c r="AO110" s="29"/>
      <c r="AR110" s="29"/>
      <c r="AT110" s="29"/>
      <c r="AV110" s="29"/>
      <c r="AX110" s="29"/>
      <c r="AZ110" s="29"/>
      <c r="BB110" s="29"/>
      <c r="BD110" s="29"/>
      <c r="BF110" s="29"/>
      <c r="BH110" s="29"/>
      <c r="BJ110" s="29"/>
      <c r="BM110" s="29"/>
      <c r="BO110" s="29"/>
      <c r="BQ110" s="29"/>
      <c r="BS110" s="29"/>
      <c r="BU110" s="29"/>
      <c r="BW110" s="63"/>
      <c r="BX110" s="63"/>
      <c r="BY110" s="63"/>
      <c r="BZ110" s="63"/>
      <c r="CA110" s="63"/>
      <c r="CB110" s="63"/>
      <c r="CC110" s="63"/>
      <c r="CD110" s="63"/>
      <c r="CE110" s="63"/>
      <c r="CF110" s="63"/>
      <c r="CG110" s="63"/>
      <c r="CH110" s="63"/>
      <c r="CI110" s="63"/>
      <c r="CJ110" s="63"/>
      <c r="CK110" s="63"/>
      <c r="CL110" s="63"/>
      <c r="CM110" s="63"/>
      <c r="CN110" s="63"/>
      <c r="CO110" s="63"/>
      <c r="CP110" s="19"/>
      <c r="CQ110" s="19"/>
      <c r="CR110" s="19"/>
      <c r="CS110" s="19"/>
      <c r="CT110" s="19"/>
      <c r="CU110" s="19"/>
      <c r="CV110" s="19"/>
      <c r="CW110" s="19"/>
      <c r="CX110" s="19"/>
      <c r="CY110" s="19"/>
      <c r="CZ110" s="19"/>
      <c r="DA110" s="19"/>
      <c r="DB110" s="19"/>
      <c r="DC110" s="19"/>
      <c r="DD110" s="19"/>
    </row>
    <row r="111" spans="12:108" x14ac:dyDescent="0.25">
      <c r="L111" s="29"/>
      <c r="N111" s="29"/>
      <c r="P111" s="29"/>
      <c r="R111" s="29"/>
      <c r="T111" s="29"/>
      <c r="W111" s="29"/>
      <c r="Y111" s="29"/>
      <c r="AA111" s="29"/>
      <c r="AC111" s="29"/>
      <c r="AE111" s="29"/>
      <c r="AG111" s="29"/>
      <c r="AI111" s="29"/>
      <c r="AK111" s="29"/>
      <c r="AM111" s="29"/>
      <c r="AO111" s="29"/>
      <c r="AR111" s="29"/>
      <c r="AT111" s="29"/>
      <c r="AV111" s="29"/>
      <c r="AX111" s="29"/>
      <c r="AZ111" s="29"/>
      <c r="BB111" s="29"/>
      <c r="BD111" s="29"/>
      <c r="BF111" s="29"/>
      <c r="BH111" s="29"/>
      <c r="BJ111" s="29"/>
      <c r="BM111" s="29"/>
      <c r="BO111" s="29"/>
      <c r="BQ111" s="29"/>
      <c r="BS111" s="29"/>
      <c r="BU111" s="29"/>
      <c r="BW111" s="63"/>
      <c r="BX111" s="63"/>
      <c r="BY111" s="63"/>
      <c r="BZ111" s="63"/>
      <c r="CA111" s="63"/>
      <c r="CB111" s="63"/>
      <c r="CC111" s="63"/>
      <c r="CD111" s="63"/>
      <c r="CE111" s="63"/>
      <c r="CF111" s="63"/>
      <c r="CG111" s="63"/>
      <c r="CH111" s="63"/>
      <c r="CI111" s="63"/>
      <c r="CJ111" s="63"/>
      <c r="CK111" s="63"/>
      <c r="CL111" s="63"/>
      <c r="CM111" s="63"/>
      <c r="CN111" s="63"/>
      <c r="CO111" s="63"/>
      <c r="CP111" s="19"/>
      <c r="CQ111" s="19"/>
      <c r="CR111" s="19"/>
      <c r="CS111" s="19"/>
      <c r="CT111" s="19"/>
      <c r="CU111" s="19"/>
      <c r="CV111" s="19"/>
      <c r="CW111" s="19"/>
      <c r="CX111" s="19"/>
      <c r="CY111" s="19"/>
      <c r="CZ111" s="19"/>
      <c r="DA111" s="19"/>
      <c r="DB111" s="19"/>
      <c r="DC111" s="19"/>
      <c r="DD111" s="19"/>
    </row>
    <row r="112" spans="12:108" x14ac:dyDescent="0.25">
      <c r="L112" s="29"/>
      <c r="N112" s="29"/>
      <c r="P112" s="29"/>
      <c r="R112" s="29"/>
      <c r="T112" s="29"/>
      <c r="W112" s="29"/>
      <c r="Y112" s="29"/>
      <c r="AA112" s="29"/>
      <c r="AC112" s="29"/>
      <c r="AE112" s="29"/>
      <c r="AG112" s="29"/>
      <c r="AI112" s="29"/>
      <c r="AK112" s="29"/>
      <c r="AM112" s="29"/>
      <c r="AO112" s="29"/>
      <c r="AR112" s="29"/>
      <c r="AT112" s="29"/>
      <c r="AV112" s="29"/>
      <c r="AX112" s="29"/>
      <c r="AZ112" s="29"/>
      <c r="BB112" s="29"/>
      <c r="BD112" s="29"/>
      <c r="BF112" s="29"/>
      <c r="BH112" s="29"/>
      <c r="BJ112" s="29"/>
      <c r="BM112" s="29"/>
      <c r="BO112" s="29"/>
      <c r="BQ112" s="29"/>
      <c r="BS112" s="29"/>
      <c r="BU112" s="29"/>
      <c r="BW112" s="63"/>
      <c r="BX112" s="63"/>
      <c r="BY112" s="63"/>
      <c r="BZ112" s="63"/>
      <c r="CA112" s="63"/>
      <c r="CB112" s="63"/>
      <c r="CC112" s="63"/>
      <c r="CD112" s="63"/>
      <c r="CE112" s="63"/>
      <c r="CF112" s="63"/>
      <c r="CG112" s="63"/>
      <c r="CH112" s="63"/>
      <c r="CI112" s="63"/>
      <c r="CJ112" s="63"/>
      <c r="CK112" s="63"/>
      <c r="CL112" s="63"/>
      <c r="CM112" s="63"/>
      <c r="CN112" s="63"/>
      <c r="CO112" s="63"/>
      <c r="CP112" s="19"/>
      <c r="CQ112" s="19"/>
      <c r="CR112" s="19"/>
      <c r="CS112" s="19"/>
      <c r="CT112" s="19"/>
      <c r="CU112" s="19"/>
      <c r="CV112" s="19"/>
      <c r="CW112" s="19"/>
      <c r="CX112" s="19"/>
      <c r="CY112" s="19"/>
      <c r="CZ112" s="19"/>
      <c r="DA112" s="19"/>
      <c r="DB112" s="19"/>
      <c r="DC112" s="19"/>
      <c r="DD112" s="19"/>
    </row>
    <row r="113" spans="12:108" x14ac:dyDescent="0.25">
      <c r="L113" s="29"/>
      <c r="N113" s="29"/>
      <c r="P113" s="29"/>
      <c r="R113" s="29"/>
      <c r="T113" s="29"/>
      <c r="W113" s="29"/>
      <c r="Y113" s="29"/>
      <c r="AA113" s="29"/>
      <c r="AC113" s="29"/>
      <c r="AE113" s="29"/>
      <c r="AG113" s="29"/>
      <c r="AI113" s="29"/>
      <c r="AK113" s="29"/>
      <c r="AM113" s="29"/>
      <c r="AO113" s="29"/>
      <c r="AR113" s="29"/>
      <c r="AT113" s="29"/>
      <c r="AV113" s="29"/>
      <c r="AX113" s="29"/>
      <c r="AZ113" s="29"/>
      <c r="BB113" s="29"/>
      <c r="BD113" s="29"/>
      <c r="BF113" s="29"/>
      <c r="BH113" s="29"/>
      <c r="BJ113" s="29"/>
      <c r="BM113" s="29"/>
      <c r="BO113" s="29"/>
      <c r="BQ113" s="29"/>
      <c r="BS113" s="29"/>
      <c r="BU113" s="29"/>
      <c r="BW113" s="63"/>
      <c r="BX113" s="63"/>
      <c r="BY113" s="63"/>
      <c r="BZ113" s="63"/>
      <c r="CA113" s="63"/>
      <c r="CB113" s="63"/>
      <c r="CC113" s="63"/>
      <c r="CD113" s="63"/>
      <c r="CE113" s="63"/>
      <c r="CF113" s="63"/>
      <c r="CG113" s="63"/>
      <c r="CH113" s="63"/>
      <c r="CI113" s="63"/>
      <c r="CJ113" s="63"/>
      <c r="CK113" s="63"/>
      <c r="CL113" s="63"/>
      <c r="CM113" s="63"/>
      <c r="CN113" s="63"/>
      <c r="CO113" s="63"/>
      <c r="CP113" s="19"/>
      <c r="CQ113" s="19"/>
      <c r="CR113" s="19"/>
      <c r="CS113" s="19"/>
      <c r="CT113" s="19"/>
      <c r="CU113" s="19"/>
      <c r="CV113" s="19"/>
      <c r="CW113" s="19"/>
      <c r="CX113" s="19"/>
      <c r="CY113" s="19"/>
      <c r="CZ113" s="19"/>
      <c r="DA113" s="19"/>
      <c r="DB113" s="19"/>
      <c r="DC113" s="19"/>
      <c r="DD113" s="19"/>
    </row>
    <row r="114" spans="12:108" x14ac:dyDescent="0.25">
      <c r="L114" s="29"/>
      <c r="N114" s="29"/>
      <c r="P114" s="29"/>
      <c r="R114" s="29"/>
      <c r="T114" s="29"/>
      <c r="W114" s="29"/>
      <c r="Y114" s="29"/>
      <c r="AA114" s="29"/>
      <c r="AC114" s="29"/>
      <c r="AE114" s="29"/>
      <c r="AG114" s="29"/>
      <c r="AI114" s="29"/>
      <c r="AK114" s="29"/>
      <c r="AM114" s="29"/>
      <c r="AO114" s="29"/>
      <c r="AR114" s="29"/>
      <c r="AT114" s="29"/>
      <c r="AV114" s="29"/>
      <c r="AX114" s="29"/>
      <c r="AZ114" s="29"/>
      <c r="BB114" s="29"/>
      <c r="BD114" s="29"/>
      <c r="BF114" s="29"/>
      <c r="BH114" s="29"/>
      <c r="BJ114" s="29"/>
      <c r="BM114" s="29"/>
      <c r="BO114" s="29"/>
      <c r="BQ114" s="29"/>
      <c r="BS114" s="29"/>
      <c r="BU114" s="29"/>
      <c r="BW114" s="63"/>
      <c r="BX114" s="63"/>
      <c r="BY114" s="63"/>
      <c r="BZ114" s="63"/>
      <c r="CA114" s="63"/>
      <c r="CB114" s="63"/>
      <c r="CC114" s="63"/>
      <c r="CD114" s="63"/>
      <c r="CE114" s="63"/>
      <c r="CF114" s="63"/>
      <c r="CG114" s="63"/>
      <c r="CH114" s="63"/>
      <c r="CI114" s="63"/>
      <c r="CJ114" s="63"/>
      <c r="CK114" s="63"/>
      <c r="CL114" s="63"/>
      <c r="CM114" s="63"/>
      <c r="CN114" s="63"/>
      <c r="CO114" s="63"/>
      <c r="CP114" s="19"/>
      <c r="CQ114" s="19"/>
      <c r="CR114" s="19"/>
      <c r="CS114" s="19"/>
      <c r="CT114" s="19"/>
      <c r="CU114" s="19"/>
      <c r="CV114" s="19"/>
      <c r="CW114" s="19"/>
      <c r="CX114" s="19"/>
      <c r="CY114" s="19"/>
      <c r="CZ114" s="19"/>
      <c r="DA114" s="19"/>
      <c r="DB114" s="19"/>
      <c r="DC114" s="19"/>
      <c r="DD114" s="19"/>
    </row>
    <row r="115" spans="12:108" x14ac:dyDescent="0.25">
      <c r="L115" s="29"/>
      <c r="N115" s="29"/>
      <c r="P115" s="29"/>
      <c r="R115" s="29"/>
      <c r="T115" s="29"/>
      <c r="W115" s="29"/>
      <c r="Y115" s="29"/>
      <c r="AA115" s="29"/>
      <c r="AC115" s="29"/>
      <c r="AE115" s="29"/>
      <c r="AG115" s="29"/>
      <c r="AI115" s="29"/>
      <c r="AK115" s="29"/>
      <c r="AM115" s="29"/>
      <c r="AO115" s="29"/>
      <c r="AR115" s="29"/>
      <c r="AT115" s="29"/>
      <c r="AV115" s="29"/>
      <c r="AX115" s="29"/>
      <c r="AZ115" s="29"/>
      <c r="BB115" s="29"/>
      <c r="BD115" s="29"/>
      <c r="BF115" s="29"/>
      <c r="BH115" s="29"/>
      <c r="BJ115" s="29"/>
      <c r="BM115" s="29"/>
      <c r="BO115" s="29"/>
      <c r="BQ115" s="29"/>
      <c r="BS115" s="29"/>
      <c r="BU115" s="29"/>
      <c r="BW115" s="63"/>
      <c r="BX115" s="63"/>
      <c r="BY115" s="63"/>
      <c r="BZ115" s="63"/>
      <c r="CA115" s="63"/>
      <c r="CB115" s="63"/>
      <c r="CC115" s="63"/>
      <c r="CD115" s="63"/>
      <c r="CE115" s="63"/>
      <c r="CF115" s="63"/>
      <c r="CG115" s="63"/>
      <c r="CH115" s="63"/>
      <c r="CI115" s="63"/>
      <c r="CJ115" s="63"/>
      <c r="CK115" s="63"/>
      <c r="CL115" s="63"/>
      <c r="CM115" s="63"/>
      <c r="CN115" s="63"/>
      <c r="CO115" s="63"/>
      <c r="CP115" s="19"/>
      <c r="CQ115" s="19"/>
      <c r="CR115" s="19"/>
      <c r="CS115" s="19"/>
      <c r="CT115" s="19"/>
      <c r="CU115" s="19"/>
      <c r="CV115" s="19"/>
      <c r="CW115" s="19"/>
      <c r="CX115" s="19"/>
      <c r="CY115" s="19"/>
      <c r="CZ115" s="19"/>
      <c r="DA115" s="19"/>
      <c r="DB115" s="19"/>
      <c r="DC115" s="19"/>
      <c r="DD115" s="19"/>
    </row>
    <row r="116" spans="12:108" x14ac:dyDescent="0.25">
      <c r="L116" s="29"/>
      <c r="N116" s="29"/>
      <c r="P116" s="29"/>
      <c r="R116" s="29"/>
      <c r="T116" s="29"/>
      <c r="W116" s="29"/>
      <c r="Y116" s="29"/>
      <c r="AA116" s="29"/>
      <c r="AC116" s="29"/>
      <c r="AE116" s="29"/>
      <c r="AG116" s="29"/>
      <c r="AI116" s="29"/>
      <c r="AK116" s="29"/>
      <c r="AM116" s="29"/>
      <c r="AO116" s="29"/>
      <c r="AR116" s="29"/>
      <c r="AT116" s="29"/>
      <c r="AV116" s="29"/>
      <c r="AX116" s="29"/>
      <c r="AZ116" s="29"/>
      <c r="BB116" s="29"/>
      <c r="BD116" s="29"/>
      <c r="BF116" s="29"/>
      <c r="BH116" s="29"/>
      <c r="BJ116" s="29"/>
      <c r="BM116" s="29"/>
      <c r="BO116" s="29"/>
      <c r="BQ116" s="29"/>
      <c r="BS116" s="29"/>
      <c r="BU116" s="29"/>
      <c r="BW116" s="63"/>
      <c r="BX116" s="63"/>
      <c r="BY116" s="63"/>
      <c r="BZ116" s="63"/>
      <c r="CA116" s="63"/>
      <c r="CB116" s="63"/>
      <c r="CC116" s="63"/>
      <c r="CD116" s="63"/>
      <c r="CE116" s="63"/>
      <c r="CF116" s="63"/>
      <c r="CG116" s="63"/>
      <c r="CH116" s="63"/>
      <c r="CI116" s="63"/>
      <c r="CJ116" s="63"/>
      <c r="CK116" s="63"/>
      <c r="CL116" s="63"/>
      <c r="CM116" s="63"/>
      <c r="CN116" s="63"/>
      <c r="CO116" s="63"/>
      <c r="CP116" s="19"/>
      <c r="CQ116" s="19"/>
      <c r="CR116" s="19"/>
      <c r="CS116" s="19"/>
      <c r="CT116" s="19"/>
      <c r="CU116" s="19"/>
      <c r="CV116" s="19"/>
      <c r="CW116" s="19"/>
      <c r="CX116" s="19"/>
      <c r="CY116" s="19"/>
      <c r="CZ116" s="19"/>
      <c r="DA116" s="19"/>
      <c r="DB116" s="19"/>
      <c r="DC116" s="19"/>
      <c r="DD116" s="19"/>
    </row>
    <row r="117" spans="12:108" x14ac:dyDescent="0.25">
      <c r="L117" s="29"/>
      <c r="N117" s="29"/>
      <c r="P117" s="29"/>
      <c r="R117" s="29"/>
      <c r="T117" s="29"/>
      <c r="W117" s="29"/>
      <c r="Y117" s="29"/>
      <c r="AA117" s="29"/>
      <c r="AC117" s="29"/>
      <c r="AE117" s="29"/>
      <c r="AG117" s="29"/>
      <c r="AI117" s="29"/>
      <c r="AK117" s="29"/>
      <c r="AM117" s="29"/>
      <c r="AO117" s="29"/>
      <c r="AR117" s="29"/>
      <c r="AT117" s="29"/>
      <c r="AV117" s="29"/>
      <c r="AX117" s="29"/>
      <c r="AZ117" s="29"/>
      <c r="BB117" s="29"/>
      <c r="BD117" s="29"/>
      <c r="BF117" s="29"/>
      <c r="BH117" s="29"/>
      <c r="BJ117" s="29"/>
      <c r="BM117" s="29"/>
      <c r="BO117" s="29"/>
      <c r="BQ117" s="29"/>
      <c r="BS117" s="29"/>
      <c r="BU117" s="29"/>
      <c r="BW117" s="63"/>
      <c r="BX117" s="63"/>
      <c r="BY117" s="63"/>
      <c r="BZ117" s="63"/>
      <c r="CA117" s="63"/>
      <c r="CB117" s="63"/>
      <c r="CC117" s="63"/>
      <c r="CD117" s="63"/>
      <c r="CE117" s="63"/>
      <c r="CF117" s="63"/>
      <c r="CG117" s="63"/>
      <c r="CH117" s="63"/>
      <c r="CI117" s="63"/>
      <c r="CJ117" s="63"/>
      <c r="CK117" s="63"/>
      <c r="CL117" s="63"/>
      <c r="CM117" s="63"/>
      <c r="CN117" s="63"/>
      <c r="CO117" s="63"/>
      <c r="CP117" s="19"/>
      <c r="CQ117" s="19"/>
      <c r="CR117" s="19"/>
      <c r="CS117" s="19"/>
      <c r="CT117" s="19"/>
      <c r="CU117" s="19"/>
      <c r="CV117" s="19"/>
      <c r="CW117" s="19"/>
      <c r="CX117" s="19"/>
      <c r="CY117" s="19"/>
      <c r="CZ117" s="19"/>
      <c r="DA117" s="19"/>
      <c r="DB117" s="19"/>
      <c r="DC117" s="19"/>
      <c r="DD117" s="19"/>
    </row>
    <row r="118" spans="12:108" x14ac:dyDescent="0.25">
      <c r="L118" s="29"/>
      <c r="N118" s="29"/>
      <c r="P118" s="29"/>
      <c r="R118" s="29"/>
      <c r="T118" s="29"/>
      <c r="W118" s="29"/>
      <c r="Y118" s="29"/>
      <c r="AA118" s="29"/>
      <c r="AC118" s="29"/>
      <c r="AE118" s="29"/>
      <c r="AG118" s="29"/>
      <c r="AI118" s="29"/>
      <c r="AK118" s="29"/>
      <c r="AM118" s="29"/>
      <c r="AO118" s="29"/>
      <c r="AR118" s="29"/>
      <c r="AT118" s="29"/>
      <c r="AV118" s="29"/>
      <c r="AX118" s="29"/>
      <c r="AZ118" s="29"/>
      <c r="BB118" s="29"/>
      <c r="BD118" s="29"/>
      <c r="BF118" s="29"/>
      <c r="BH118" s="29"/>
      <c r="BJ118" s="29"/>
      <c r="BM118" s="29"/>
      <c r="BO118" s="29"/>
      <c r="BQ118" s="29"/>
      <c r="BS118" s="29"/>
      <c r="BU118" s="29"/>
      <c r="BW118" s="63"/>
      <c r="BX118" s="63"/>
      <c r="BY118" s="63"/>
      <c r="BZ118" s="63"/>
      <c r="CA118" s="63"/>
      <c r="CB118" s="63"/>
      <c r="CC118" s="63"/>
      <c r="CD118" s="63"/>
      <c r="CE118" s="63"/>
      <c r="CF118" s="63"/>
      <c r="CG118" s="63"/>
      <c r="CH118" s="63"/>
      <c r="CI118" s="63"/>
      <c r="CJ118" s="63"/>
      <c r="CK118" s="63"/>
      <c r="CL118" s="63"/>
      <c r="CM118" s="63"/>
      <c r="CN118" s="63"/>
      <c r="CO118" s="63"/>
      <c r="CP118" s="19"/>
      <c r="CQ118" s="19"/>
      <c r="CR118" s="19"/>
      <c r="CS118" s="19"/>
      <c r="CT118" s="19"/>
      <c r="CU118" s="19"/>
      <c r="CV118" s="19"/>
      <c r="CW118" s="19"/>
      <c r="CX118" s="19"/>
      <c r="CY118" s="19"/>
      <c r="CZ118" s="19"/>
      <c r="DA118" s="19"/>
      <c r="DB118" s="19"/>
      <c r="DC118" s="19"/>
      <c r="DD118" s="19"/>
    </row>
    <row r="119" spans="12:108" x14ac:dyDescent="0.25">
      <c r="L119" s="29"/>
      <c r="N119" s="29"/>
      <c r="P119" s="29"/>
      <c r="R119" s="29"/>
      <c r="T119" s="29"/>
      <c r="W119" s="29"/>
      <c r="Y119" s="29"/>
      <c r="AA119" s="29"/>
      <c r="AC119" s="29"/>
      <c r="AE119" s="29"/>
      <c r="AG119" s="29"/>
      <c r="AI119" s="29"/>
      <c r="AK119" s="29"/>
      <c r="AM119" s="29"/>
      <c r="AO119" s="29"/>
      <c r="AR119" s="29"/>
      <c r="AT119" s="29"/>
      <c r="AV119" s="29"/>
      <c r="AX119" s="29"/>
      <c r="AZ119" s="29"/>
      <c r="BB119" s="29"/>
      <c r="BD119" s="29"/>
      <c r="BF119" s="29"/>
      <c r="BH119" s="29"/>
      <c r="BJ119" s="29"/>
      <c r="BM119" s="29"/>
      <c r="BO119" s="29"/>
      <c r="BQ119" s="29"/>
      <c r="BS119" s="29"/>
      <c r="BU119" s="29"/>
      <c r="BW119" s="63"/>
      <c r="BX119" s="63"/>
      <c r="BY119" s="63"/>
      <c r="BZ119" s="63"/>
      <c r="CA119" s="63"/>
      <c r="CB119" s="63"/>
      <c r="CC119" s="63"/>
      <c r="CD119" s="63"/>
      <c r="CE119" s="63"/>
      <c r="CF119" s="63"/>
      <c r="CG119" s="63"/>
      <c r="CH119" s="63"/>
      <c r="CI119" s="63"/>
      <c r="CJ119" s="63"/>
      <c r="CK119" s="63"/>
      <c r="CL119" s="63"/>
      <c r="CM119" s="63"/>
      <c r="CN119" s="63"/>
      <c r="CO119" s="63"/>
      <c r="CP119" s="19"/>
      <c r="CQ119" s="19"/>
      <c r="CR119" s="19"/>
      <c r="CS119" s="19"/>
      <c r="CT119" s="19"/>
      <c r="CU119" s="19"/>
      <c r="CV119" s="19"/>
      <c r="CW119" s="19"/>
      <c r="CX119" s="19"/>
      <c r="CY119" s="19"/>
      <c r="CZ119" s="19"/>
      <c r="DA119" s="19"/>
      <c r="DB119" s="19"/>
      <c r="DC119" s="19"/>
      <c r="DD119" s="19"/>
    </row>
    <row r="120" spans="12:108" x14ac:dyDescent="0.25">
      <c r="L120" s="29"/>
      <c r="N120" s="29"/>
      <c r="P120" s="29"/>
      <c r="R120" s="29"/>
      <c r="T120" s="29"/>
      <c r="W120" s="29"/>
      <c r="Y120" s="29"/>
      <c r="AA120" s="29"/>
      <c r="AC120" s="29"/>
      <c r="AE120" s="29"/>
      <c r="AG120" s="29"/>
      <c r="AI120" s="29"/>
      <c r="AK120" s="29"/>
      <c r="AM120" s="29"/>
      <c r="AO120" s="29"/>
      <c r="AR120" s="29"/>
      <c r="AT120" s="29"/>
      <c r="AV120" s="29"/>
      <c r="AX120" s="29"/>
      <c r="AZ120" s="29"/>
      <c r="BB120" s="29"/>
      <c r="BD120" s="29"/>
      <c r="BF120" s="29"/>
      <c r="BH120" s="29"/>
      <c r="BJ120" s="29"/>
      <c r="BM120" s="29"/>
      <c r="BO120" s="29"/>
      <c r="BQ120" s="29"/>
      <c r="BS120" s="29"/>
      <c r="BU120" s="29"/>
      <c r="BW120" s="63"/>
      <c r="BX120" s="63"/>
      <c r="BY120" s="63"/>
      <c r="BZ120" s="63"/>
      <c r="CA120" s="63"/>
      <c r="CB120" s="63"/>
      <c r="CC120" s="63"/>
      <c r="CD120" s="63"/>
      <c r="CE120" s="63"/>
      <c r="CF120" s="63"/>
      <c r="CG120" s="63"/>
      <c r="CH120" s="63"/>
      <c r="CI120" s="63"/>
      <c r="CJ120" s="63"/>
      <c r="CK120" s="63"/>
      <c r="CL120" s="63"/>
      <c r="CM120" s="63"/>
      <c r="CN120" s="63"/>
      <c r="CO120" s="63"/>
      <c r="CP120" s="19"/>
      <c r="CQ120" s="19"/>
      <c r="CR120" s="19"/>
      <c r="CS120" s="19"/>
      <c r="CT120" s="19"/>
      <c r="CU120" s="19"/>
      <c r="CV120" s="19"/>
      <c r="CW120" s="19"/>
      <c r="CX120" s="19"/>
      <c r="CY120" s="19"/>
      <c r="CZ120" s="19"/>
      <c r="DA120" s="19"/>
      <c r="DB120" s="19"/>
      <c r="DC120" s="19"/>
      <c r="DD120" s="19"/>
    </row>
    <row r="121" spans="12:108" x14ac:dyDescent="0.25">
      <c r="L121" s="29"/>
      <c r="N121" s="29"/>
      <c r="P121" s="29"/>
      <c r="R121" s="29"/>
      <c r="T121" s="29"/>
      <c r="W121" s="29"/>
      <c r="Y121" s="29"/>
      <c r="AA121" s="29"/>
      <c r="AC121" s="29"/>
      <c r="AE121" s="29"/>
      <c r="AG121" s="29"/>
      <c r="AI121" s="29"/>
      <c r="AK121" s="29"/>
      <c r="AM121" s="29"/>
      <c r="AO121" s="29"/>
      <c r="AR121" s="29"/>
      <c r="AT121" s="29"/>
      <c r="AV121" s="29"/>
      <c r="AX121" s="29"/>
      <c r="AZ121" s="29"/>
      <c r="BB121" s="29"/>
      <c r="BD121" s="29"/>
      <c r="BF121" s="29"/>
      <c r="BH121" s="29"/>
      <c r="BJ121" s="29"/>
      <c r="BM121" s="29"/>
      <c r="BO121" s="29"/>
      <c r="BQ121" s="29"/>
      <c r="BS121" s="29"/>
      <c r="BU121" s="29"/>
      <c r="BW121" s="63"/>
      <c r="BX121" s="63"/>
      <c r="BY121" s="63"/>
      <c r="BZ121" s="63"/>
      <c r="CA121" s="63"/>
      <c r="CB121" s="63"/>
      <c r="CC121" s="63"/>
      <c r="CD121" s="63"/>
      <c r="CE121" s="63"/>
      <c r="CF121" s="63"/>
      <c r="CG121" s="63"/>
      <c r="CH121" s="63"/>
      <c r="CI121" s="63"/>
      <c r="CJ121" s="63"/>
      <c r="CK121" s="63"/>
      <c r="CL121" s="63"/>
      <c r="CM121" s="63"/>
      <c r="CN121" s="63"/>
      <c r="CO121" s="63"/>
      <c r="CP121" s="19"/>
      <c r="CQ121" s="19"/>
      <c r="CR121" s="19"/>
      <c r="CS121" s="19"/>
      <c r="CT121" s="19"/>
      <c r="CU121" s="19"/>
      <c r="CV121" s="19"/>
      <c r="CW121" s="19"/>
      <c r="CX121" s="19"/>
      <c r="CY121" s="19"/>
      <c r="CZ121" s="19"/>
      <c r="DA121" s="19"/>
      <c r="DB121" s="19"/>
      <c r="DC121" s="19"/>
      <c r="DD121" s="19"/>
    </row>
    <row r="122" spans="12:108" x14ac:dyDescent="0.25">
      <c r="L122" s="29"/>
      <c r="N122" s="29"/>
      <c r="P122" s="29"/>
      <c r="R122" s="29"/>
      <c r="T122" s="29"/>
      <c r="W122" s="29"/>
      <c r="Y122" s="29"/>
      <c r="AA122" s="29"/>
      <c r="AC122" s="29"/>
      <c r="AE122" s="29"/>
      <c r="AG122" s="29"/>
      <c r="AI122" s="29"/>
      <c r="AK122" s="29"/>
      <c r="AM122" s="29"/>
      <c r="AO122" s="29"/>
      <c r="AR122" s="29"/>
      <c r="AT122" s="29"/>
      <c r="AV122" s="29"/>
      <c r="AX122" s="29"/>
      <c r="AZ122" s="29"/>
      <c r="BB122" s="29"/>
      <c r="BD122" s="29"/>
      <c r="BF122" s="29"/>
      <c r="BH122" s="29"/>
      <c r="BJ122" s="29"/>
      <c r="BM122" s="29"/>
      <c r="BO122" s="29"/>
      <c r="BQ122" s="29"/>
      <c r="BS122" s="29"/>
      <c r="BU122" s="29"/>
      <c r="BW122" s="63"/>
      <c r="BX122" s="63"/>
      <c r="BY122" s="63"/>
      <c r="BZ122" s="63"/>
      <c r="CA122" s="63"/>
      <c r="CB122" s="63"/>
      <c r="CC122" s="63"/>
      <c r="CD122" s="63"/>
      <c r="CE122" s="63"/>
      <c r="CF122" s="63"/>
      <c r="CG122" s="63"/>
      <c r="CH122" s="63"/>
      <c r="CI122" s="63"/>
      <c r="CJ122" s="63"/>
      <c r="CK122" s="63"/>
      <c r="CL122" s="63"/>
      <c r="CM122" s="63"/>
      <c r="CN122" s="63"/>
      <c r="CO122" s="63"/>
      <c r="CP122" s="19"/>
      <c r="CQ122" s="19"/>
      <c r="CR122" s="19"/>
      <c r="CS122" s="19"/>
      <c r="CT122" s="19"/>
      <c r="CU122" s="19"/>
      <c r="CV122" s="19"/>
      <c r="CW122" s="19"/>
      <c r="CX122" s="19"/>
      <c r="CY122" s="19"/>
      <c r="CZ122" s="19"/>
      <c r="DA122" s="19"/>
      <c r="DB122" s="19"/>
      <c r="DC122" s="19"/>
      <c r="DD122" s="19"/>
    </row>
    <row r="123" spans="12:108" x14ac:dyDescent="0.25">
      <c r="L123" s="29"/>
      <c r="N123" s="29"/>
      <c r="P123" s="29"/>
      <c r="R123" s="29"/>
      <c r="T123" s="29"/>
      <c r="W123" s="29"/>
      <c r="Y123" s="29"/>
      <c r="AA123" s="29"/>
      <c r="AC123" s="29"/>
      <c r="AE123" s="29"/>
      <c r="AG123" s="29"/>
      <c r="AI123" s="29"/>
      <c r="AK123" s="29"/>
      <c r="AM123" s="29"/>
      <c r="AO123" s="29"/>
      <c r="AR123" s="29"/>
      <c r="AT123" s="29"/>
      <c r="AV123" s="29"/>
      <c r="AX123" s="29"/>
      <c r="AZ123" s="29"/>
      <c r="BB123" s="29"/>
      <c r="BD123" s="29"/>
      <c r="BF123" s="29"/>
      <c r="BH123" s="29"/>
      <c r="BJ123" s="29"/>
      <c r="BM123" s="29"/>
      <c r="BO123" s="29"/>
      <c r="BQ123" s="29"/>
      <c r="BS123" s="29"/>
      <c r="BU123" s="29"/>
      <c r="BW123" s="63"/>
      <c r="BX123" s="63"/>
      <c r="BY123" s="63"/>
      <c r="BZ123" s="63"/>
      <c r="CA123" s="63"/>
      <c r="CB123" s="63"/>
      <c r="CC123" s="63"/>
      <c r="CD123" s="63"/>
      <c r="CE123" s="63"/>
      <c r="CF123" s="63"/>
      <c r="CG123" s="63"/>
      <c r="CH123" s="63"/>
      <c r="CI123" s="63"/>
      <c r="CJ123" s="63"/>
      <c r="CK123" s="63"/>
      <c r="CL123" s="63"/>
      <c r="CM123" s="63"/>
      <c r="CN123" s="63"/>
      <c r="CO123" s="63"/>
      <c r="CP123" s="19"/>
      <c r="CQ123" s="19"/>
      <c r="CR123" s="19"/>
      <c r="CS123" s="19"/>
      <c r="CT123" s="19"/>
      <c r="CU123" s="19"/>
      <c r="CV123" s="19"/>
      <c r="CW123" s="19"/>
      <c r="CX123" s="19"/>
      <c r="CY123" s="19"/>
      <c r="CZ123" s="19"/>
      <c r="DA123" s="19"/>
      <c r="DB123" s="19"/>
      <c r="DC123" s="19"/>
      <c r="DD123" s="19"/>
    </row>
    <row r="124" spans="12:108" x14ac:dyDescent="0.25">
      <c r="L124" s="29"/>
      <c r="N124" s="29"/>
      <c r="P124" s="29"/>
      <c r="R124" s="29"/>
      <c r="T124" s="29"/>
      <c r="W124" s="29"/>
      <c r="Y124" s="29"/>
      <c r="AA124" s="29"/>
      <c r="AC124" s="29"/>
      <c r="AE124" s="29"/>
      <c r="AG124" s="29"/>
      <c r="AI124" s="29"/>
      <c r="AK124" s="29"/>
      <c r="AM124" s="29"/>
      <c r="AO124" s="29"/>
      <c r="AR124" s="29"/>
      <c r="AT124" s="29"/>
      <c r="AV124" s="29"/>
      <c r="AX124" s="29"/>
      <c r="AZ124" s="29"/>
      <c r="BB124" s="29"/>
      <c r="BD124" s="29"/>
      <c r="BF124" s="29"/>
      <c r="BH124" s="29"/>
      <c r="BJ124" s="29"/>
      <c r="BM124" s="29"/>
      <c r="BO124" s="29"/>
      <c r="BQ124" s="29"/>
      <c r="BS124" s="29"/>
      <c r="BU124" s="29"/>
      <c r="BW124" s="63"/>
      <c r="BX124" s="63"/>
      <c r="BY124" s="63"/>
      <c r="BZ124" s="63"/>
      <c r="CA124" s="63"/>
      <c r="CB124" s="63"/>
      <c r="CC124" s="63"/>
      <c r="CD124" s="63"/>
      <c r="CE124" s="63"/>
      <c r="CF124" s="63"/>
      <c r="CG124" s="63"/>
      <c r="CH124" s="63"/>
      <c r="CI124" s="63"/>
      <c r="CJ124" s="63"/>
      <c r="CK124" s="63"/>
      <c r="CL124" s="63"/>
      <c r="CM124" s="63"/>
      <c r="CN124" s="63"/>
      <c r="CO124" s="63"/>
      <c r="CP124" s="19"/>
      <c r="CQ124" s="19"/>
      <c r="CR124" s="19"/>
      <c r="CS124" s="19"/>
      <c r="CT124" s="19"/>
      <c r="CU124" s="19"/>
      <c r="CV124" s="19"/>
      <c r="CW124" s="19"/>
      <c r="CX124" s="19"/>
      <c r="CY124" s="19"/>
      <c r="CZ124" s="19"/>
      <c r="DA124" s="19"/>
      <c r="DB124" s="19"/>
      <c r="DC124" s="19"/>
      <c r="DD124" s="19"/>
    </row>
    <row r="125" spans="12:108" x14ac:dyDescent="0.25">
      <c r="L125" s="29"/>
      <c r="N125" s="29"/>
      <c r="P125" s="29"/>
      <c r="R125" s="29"/>
      <c r="T125" s="29"/>
      <c r="W125" s="29"/>
      <c r="Y125" s="29"/>
      <c r="AA125" s="29"/>
      <c r="AC125" s="29"/>
      <c r="AE125" s="29"/>
      <c r="AG125" s="29"/>
      <c r="AI125" s="29"/>
      <c r="AK125" s="29"/>
      <c r="AM125" s="29"/>
      <c r="AO125" s="29"/>
      <c r="AR125" s="29"/>
      <c r="AT125" s="29"/>
      <c r="AV125" s="29"/>
      <c r="AX125" s="29"/>
      <c r="AZ125" s="29"/>
      <c r="BB125" s="29"/>
      <c r="BD125" s="29"/>
      <c r="BF125" s="29"/>
      <c r="BH125" s="29"/>
      <c r="BJ125" s="29"/>
      <c r="BM125" s="29"/>
      <c r="BO125" s="29"/>
      <c r="BQ125" s="29"/>
      <c r="BS125" s="29"/>
      <c r="BU125" s="29"/>
      <c r="BW125" s="63"/>
      <c r="BX125" s="63"/>
      <c r="BY125" s="63"/>
      <c r="BZ125" s="63"/>
      <c r="CA125" s="63"/>
      <c r="CB125" s="63"/>
      <c r="CC125" s="63"/>
      <c r="CD125" s="63"/>
      <c r="CE125" s="63"/>
      <c r="CF125" s="63"/>
      <c r="CG125" s="63"/>
      <c r="CH125" s="63"/>
      <c r="CI125" s="63"/>
      <c r="CJ125" s="63"/>
      <c r="CK125" s="63"/>
      <c r="CL125" s="63"/>
      <c r="CM125" s="63"/>
      <c r="CN125" s="63"/>
      <c r="CO125" s="63"/>
      <c r="CP125" s="19"/>
      <c r="CQ125" s="19"/>
      <c r="CR125" s="19"/>
      <c r="CS125" s="19"/>
      <c r="CT125" s="19"/>
      <c r="CU125" s="19"/>
      <c r="CV125" s="19"/>
      <c r="CW125" s="19"/>
      <c r="CX125" s="19"/>
      <c r="CY125" s="19"/>
      <c r="CZ125" s="19"/>
      <c r="DA125" s="19"/>
      <c r="DB125" s="19"/>
      <c r="DC125" s="19"/>
      <c r="DD125" s="19"/>
    </row>
    <row r="126" spans="12:108" x14ac:dyDescent="0.25">
      <c r="L126" s="29"/>
      <c r="N126" s="29"/>
      <c r="P126" s="29"/>
      <c r="R126" s="29"/>
      <c r="T126" s="29"/>
      <c r="W126" s="29"/>
      <c r="Y126" s="29"/>
      <c r="AA126" s="29"/>
      <c r="AC126" s="29"/>
      <c r="AE126" s="29"/>
      <c r="AG126" s="29"/>
      <c r="AI126" s="29"/>
      <c r="AK126" s="29"/>
      <c r="AM126" s="29"/>
      <c r="AO126" s="29"/>
      <c r="AR126" s="29"/>
      <c r="AT126" s="29"/>
      <c r="AV126" s="29"/>
      <c r="AX126" s="29"/>
      <c r="AZ126" s="29"/>
      <c r="BB126" s="29"/>
      <c r="BD126" s="29"/>
      <c r="BF126" s="29"/>
      <c r="BH126" s="29"/>
      <c r="BJ126" s="29"/>
      <c r="BM126" s="29"/>
      <c r="BO126" s="29"/>
      <c r="BQ126" s="29"/>
      <c r="BS126" s="29"/>
      <c r="BU126" s="29"/>
      <c r="BW126" s="63"/>
      <c r="BX126" s="63"/>
      <c r="BY126" s="63"/>
      <c r="BZ126" s="63"/>
      <c r="CA126" s="63"/>
      <c r="CB126" s="63"/>
      <c r="CC126" s="63"/>
      <c r="CD126" s="63"/>
      <c r="CE126" s="63"/>
      <c r="CF126" s="63"/>
      <c r="CG126" s="63"/>
      <c r="CH126" s="63"/>
      <c r="CI126" s="63"/>
      <c r="CJ126" s="63"/>
      <c r="CK126" s="63"/>
      <c r="CL126" s="63"/>
      <c r="CM126" s="63"/>
      <c r="CN126" s="63"/>
      <c r="CO126" s="63"/>
      <c r="CP126" s="19"/>
      <c r="CQ126" s="19"/>
      <c r="CR126" s="19"/>
      <c r="CS126" s="19"/>
      <c r="CT126" s="19"/>
      <c r="CU126" s="19"/>
      <c r="CV126" s="19"/>
      <c r="CW126" s="19"/>
      <c r="CX126" s="19"/>
      <c r="CY126" s="19"/>
      <c r="CZ126" s="19"/>
      <c r="DA126" s="19"/>
      <c r="DB126" s="19"/>
      <c r="DC126" s="19"/>
      <c r="DD126" s="19"/>
    </row>
    <row r="127" spans="12:108" x14ac:dyDescent="0.25">
      <c r="L127" s="29"/>
      <c r="N127" s="29"/>
      <c r="P127" s="29"/>
      <c r="R127" s="29"/>
      <c r="T127" s="29"/>
      <c r="W127" s="29"/>
      <c r="Y127" s="29"/>
      <c r="AA127" s="29"/>
      <c r="AC127" s="29"/>
      <c r="AE127" s="29"/>
      <c r="AG127" s="29"/>
      <c r="AI127" s="29"/>
      <c r="AK127" s="29"/>
      <c r="AM127" s="29"/>
      <c r="AO127" s="29"/>
      <c r="AR127" s="29"/>
      <c r="AT127" s="29"/>
      <c r="AV127" s="29"/>
      <c r="AX127" s="29"/>
      <c r="AZ127" s="29"/>
      <c r="BB127" s="29"/>
      <c r="BD127" s="29"/>
      <c r="BF127" s="29"/>
      <c r="BH127" s="29"/>
      <c r="BJ127" s="29"/>
      <c r="BM127" s="29"/>
      <c r="BO127" s="29"/>
      <c r="BQ127" s="29"/>
      <c r="BS127" s="29"/>
      <c r="BU127" s="29"/>
      <c r="BW127" s="63"/>
      <c r="BX127" s="63"/>
      <c r="BY127" s="63"/>
      <c r="BZ127" s="63"/>
      <c r="CA127" s="63"/>
      <c r="CB127" s="63"/>
      <c r="CC127" s="63"/>
      <c r="CD127" s="63"/>
      <c r="CE127" s="63"/>
      <c r="CF127" s="63"/>
      <c r="CG127" s="63"/>
      <c r="CH127" s="63"/>
      <c r="CI127" s="63"/>
      <c r="CJ127" s="63"/>
      <c r="CK127" s="63"/>
      <c r="CL127" s="63"/>
      <c r="CM127" s="63"/>
      <c r="CN127" s="63"/>
      <c r="CO127" s="63"/>
      <c r="CP127" s="19"/>
      <c r="CQ127" s="19"/>
      <c r="CR127" s="19"/>
      <c r="CS127" s="19"/>
      <c r="CT127" s="19"/>
      <c r="CU127" s="19"/>
      <c r="CV127" s="19"/>
      <c r="CW127" s="19"/>
      <c r="CX127" s="19"/>
      <c r="CY127" s="19"/>
      <c r="CZ127" s="19"/>
      <c r="DA127" s="19"/>
      <c r="DB127" s="19"/>
      <c r="DC127" s="19"/>
      <c r="DD127" s="19"/>
    </row>
    <row r="128" spans="12:108" x14ac:dyDescent="0.25">
      <c r="L128" s="29"/>
      <c r="N128" s="29"/>
      <c r="P128" s="29"/>
      <c r="R128" s="29"/>
      <c r="T128" s="29"/>
      <c r="W128" s="29"/>
      <c r="Y128" s="29"/>
      <c r="AA128" s="29"/>
      <c r="AC128" s="29"/>
      <c r="AE128" s="29"/>
      <c r="AG128" s="29"/>
      <c r="AI128" s="29"/>
      <c r="AK128" s="29"/>
      <c r="AM128" s="29"/>
      <c r="AO128" s="29"/>
      <c r="AR128" s="29"/>
      <c r="AT128" s="29"/>
      <c r="AV128" s="29"/>
      <c r="AX128" s="29"/>
      <c r="AZ128" s="29"/>
      <c r="BB128" s="29"/>
      <c r="BD128" s="29"/>
      <c r="BF128" s="29"/>
      <c r="BH128" s="29"/>
      <c r="BJ128" s="29"/>
      <c r="BM128" s="29"/>
      <c r="BO128" s="29"/>
      <c r="BQ128" s="29"/>
      <c r="BS128" s="29"/>
      <c r="BU128" s="29"/>
      <c r="BW128" s="63"/>
      <c r="BX128" s="63"/>
      <c r="BY128" s="63"/>
      <c r="BZ128" s="63"/>
      <c r="CA128" s="63"/>
      <c r="CB128" s="63"/>
      <c r="CC128" s="63"/>
      <c r="CD128" s="63"/>
      <c r="CE128" s="63"/>
      <c r="CF128" s="63"/>
      <c r="CG128" s="63"/>
      <c r="CH128" s="63"/>
      <c r="CI128" s="63"/>
      <c r="CJ128" s="63"/>
      <c r="CK128" s="63"/>
      <c r="CL128" s="63"/>
      <c r="CM128" s="63"/>
      <c r="CN128" s="63"/>
      <c r="CO128" s="63"/>
      <c r="CP128" s="19"/>
      <c r="CQ128" s="19"/>
      <c r="CR128" s="19"/>
      <c r="CS128" s="19"/>
      <c r="CT128" s="19"/>
      <c r="CU128" s="19"/>
      <c r="CV128" s="19"/>
      <c r="CW128" s="19"/>
      <c r="CX128" s="19"/>
      <c r="CY128" s="19"/>
      <c r="CZ128" s="19"/>
      <c r="DA128" s="19"/>
      <c r="DB128" s="19"/>
      <c r="DC128" s="19"/>
      <c r="DD128" s="19"/>
    </row>
    <row r="129" spans="12:108" x14ac:dyDescent="0.25">
      <c r="L129" s="29"/>
      <c r="N129" s="29"/>
      <c r="P129" s="29"/>
      <c r="R129" s="29"/>
      <c r="T129" s="29"/>
      <c r="W129" s="29"/>
      <c r="Y129" s="29"/>
      <c r="AA129" s="29"/>
      <c r="AC129" s="29"/>
      <c r="AE129" s="29"/>
      <c r="AG129" s="29"/>
      <c r="AI129" s="29"/>
      <c r="AK129" s="29"/>
      <c r="AM129" s="29"/>
      <c r="AO129" s="29"/>
      <c r="AR129" s="29"/>
      <c r="AT129" s="29"/>
      <c r="AV129" s="29"/>
      <c r="AX129" s="29"/>
      <c r="AZ129" s="29"/>
      <c r="BB129" s="29"/>
      <c r="BD129" s="29"/>
      <c r="BF129" s="29"/>
      <c r="BH129" s="29"/>
      <c r="BJ129" s="29"/>
      <c r="BM129" s="29"/>
      <c r="BO129" s="29"/>
      <c r="BQ129" s="29"/>
      <c r="BS129" s="29"/>
      <c r="BU129" s="29"/>
      <c r="BW129" s="63"/>
      <c r="BX129" s="63"/>
      <c r="BY129" s="63"/>
      <c r="BZ129" s="63"/>
      <c r="CA129" s="63"/>
      <c r="CB129" s="63"/>
      <c r="CC129" s="63"/>
      <c r="CD129" s="63"/>
      <c r="CE129" s="63"/>
      <c r="CF129" s="63"/>
      <c r="CG129" s="63"/>
      <c r="CH129" s="63"/>
      <c r="CI129" s="63"/>
      <c r="CJ129" s="63"/>
      <c r="CK129" s="63"/>
      <c r="CL129" s="63"/>
      <c r="CM129" s="63"/>
      <c r="CN129" s="63"/>
      <c r="CO129" s="63"/>
      <c r="CP129" s="19"/>
      <c r="CQ129" s="19"/>
      <c r="CR129" s="19"/>
      <c r="CS129" s="19"/>
      <c r="CT129" s="19"/>
      <c r="CU129" s="19"/>
      <c r="CV129" s="19"/>
      <c r="CW129" s="19"/>
      <c r="CX129" s="19"/>
      <c r="CY129" s="19"/>
      <c r="CZ129" s="19"/>
      <c r="DA129" s="19"/>
      <c r="DB129" s="19"/>
      <c r="DC129" s="19"/>
      <c r="DD129" s="19"/>
    </row>
    <row r="130" spans="12:108" x14ac:dyDescent="0.25">
      <c r="L130" s="29"/>
      <c r="N130" s="29"/>
      <c r="P130" s="29"/>
      <c r="R130" s="29"/>
      <c r="T130" s="29"/>
      <c r="W130" s="29"/>
      <c r="Y130" s="29"/>
      <c r="AA130" s="29"/>
      <c r="AC130" s="29"/>
      <c r="AE130" s="29"/>
      <c r="AG130" s="29"/>
      <c r="AI130" s="29"/>
      <c r="AK130" s="29"/>
      <c r="AM130" s="29"/>
      <c r="AO130" s="29"/>
      <c r="AR130" s="29"/>
      <c r="AT130" s="29"/>
      <c r="AV130" s="29"/>
      <c r="AX130" s="29"/>
      <c r="AZ130" s="29"/>
      <c r="BB130" s="29"/>
      <c r="BD130" s="29"/>
      <c r="BF130" s="29"/>
      <c r="BH130" s="29"/>
      <c r="BJ130" s="29"/>
      <c r="BM130" s="29"/>
      <c r="BO130" s="29"/>
      <c r="BQ130" s="29"/>
      <c r="BS130" s="29"/>
      <c r="BU130" s="29"/>
      <c r="BW130" s="63"/>
      <c r="BX130" s="63"/>
      <c r="BY130" s="63"/>
      <c r="BZ130" s="63"/>
      <c r="CA130" s="63"/>
      <c r="CB130" s="63"/>
      <c r="CC130" s="63"/>
      <c r="CD130" s="63"/>
      <c r="CE130" s="63"/>
      <c r="CF130" s="63"/>
      <c r="CG130" s="63"/>
      <c r="CH130" s="63"/>
      <c r="CI130" s="63"/>
      <c r="CJ130" s="63"/>
      <c r="CK130" s="63"/>
      <c r="CL130" s="63"/>
      <c r="CM130" s="63"/>
      <c r="CN130" s="63"/>
      <c r="CO130" s="63"/>
      <c r="CP130" s="19"/>
      <c r="CQ130" s="19"/>
      <c r="CR130" s="19"/>
      <c r="CS130" s="19"/>
      <c r="CT130" s="19"/>
      <c r="CU130" s="19"/>
      <c r="CV130" s="19"/>
      <c r="CW130" s="19"/>
      <c r="CX130" s="19"/>
      <c r="CY130" s="19"/>
      <c r="CZ130" s="19"/>
      <c r="DA130" s="19"/>
      <c r="DB130" s="19"/>
      <c r="DC130" s="19"/>
      <c r="DD130" s="19"/>
    </row>
    <row r="131" spans="12:108" x14ac:dyDescent="0.25">
      <c r="L131" s="29"/>
      <c r="N131" s="29"/>
      <c r="P131" s="29"/>
      <c r="R131" s="29"/>
      <c r="T131" s="29"/>
      <c r="W131" s="29"/>
      <c r="Y131" s="29"/>
      <c r="AA131" s="29"/>
      <c r="AC131" s="29"/>
      <c r="AE131" s="29"/>
      <c r="AG131" s="29"/>
      <c r="AI131" s="29"/>
      <c r="AK131" s="29"/>
      <c r="AM131" s="29"/>
      <c r="AO131" s="29"/>
      <c r="AR131" s="29"/>
      <c r="AT131" s="29"/>
      <c r="AV131" s="29"/>
      <c r="AX131" s="29"/>
      <c r="AZ131" s="29"/>
      <c r="BB131" s="29"/>
      <c r="BD131" s="29"/>
      <c r="BF131" s="29"/>
      <c r="BH131" s="29"/>
      <c r="BJ131" s="29"/>
      <c r="BM131" s="29"/>
      <c r="BO131" s="29"/>
      <c r="BQ131" s="29"/>
      <c r="BS131" s="29"/>
      <c r="BU131" s="29"/>
      <c r="BW131" s="63"/>
      <c r="BX131" s="63"/>
      <c r="BY131" s="63"/>
      <c r="BZ131" s="63"/>
      <c r="CA131" s="63"/>
      <c r="CB131" s="63"/>
      <c r="CC131" s="63"/>
      <c r="CD131" s="63"/>
      <c r="CE131" s="63"/>
      <c r="CF131" s="63"/>
      <c r="CG131" s="63"/>
      <c r="CH131" s="63"/>
      <c r="CI131" s="63"/>
      <c r="CJ131" s="63"/>
      <c r="CK131" s="63"/>
      <c r="CL131" s="63"/>
      <c r="CM131" s="63"/>
      <c r="CN131" s="63"/>
      <c r="CO131" s="63"/>
      <c r="CP131" s="19"/>
      <c r="CQ131" s="19"/>
      <c r="CR131" s="19"/>
      <c r="CS131" s="19"/>
      <c r="CT131" s="19"/>
      <c r="CU131" s="19"/>
      <c r="CV131" s="19"/>
      <c r="CW131" s="19"/>
      <c r="CX131" s="19"/>
      <c r="CY131" s="19"/>
      <c r="CZ131" s="19"/>
      <c r="DA131" s="19"/>
      <c r="DB131" s="19"/>
      <c r="DC131" s="19"/>
      <c r="DD131" s="19"/>
    </row>
    <row r="132" spans="12:108" x14ac:dyDescent="0.25">
      <c r="L132" s="29"/>
      <c r="N132" s="29"/>
      <c r="P132" s="29"/>
      <c r="R132" s="29"/>
      <c r="T132" s="29"/>
      <c r="W132" s="29"/>
      <c r="Y132" s="29"/>
      <c r="AA132" s="29"/>
      <c r="AC132" s="29"/>
      <c r="AE132" s="29"/>
      <c r="AG132" s="29"/>
      <c r="AI132" s="29"/>
      <c r="AK132" s="29"/>
      <c r="AM132" s="29"/>
      <c r="AO132" s="29"/>
      <c r="AR132" s="29"/>
      <c r="AT132" s="29"/>
      <c r="AV132" s="29"/>
      <c r="AX132" s="29"/>
      <c r="AZ132" s="29"/>
      <c r="BB132" s="29"/>
      <c r="BD132" s="29"/>
      <c r="BF132" s="29"/>
      <c r="BH132" s="29"/>
      <c r="BJ132" s="29"/>
      <c r="BM132" s="29"/>
      <c r="BO132" s="29"/>
      <c r="BQ132" s="29"/>
      <c r="BS132" s="29"/>
      <c r="BU132" s="29"/>
      <c r="BW132" s="63"/>
      <c r="BX132" s="63"/>
      <c r="BY132" s="63"/>
      <c r="BZ132" s="63"/>
      <c r="CA132" s="63"/>
      <c r="CB132" s="63"/>
      <c r="CC132" s="63"/>
      <c r="CD132" s="63"/>
      <c r="CE132" s="63"/>
      <c r="CF132" s="63"/>
      <c r="CG132" s="63"/>
      <c r="CH132" s="63"/>
      <c r="CI132" s="63"/>
      <c r="CJ132" s="63"/>
      <c r="CK132" s="63"/>
      <c r="CL132" s="63"/>
      <c r="CM132" s="63"/>
      <c r="CN132" s="63"/>
      <c r="CO132" s="63"/>
      <c r="CP132" s="19"/>
      <c r="CQ132" s="19"/>
      <c r="CR132" s="19"/>
      <c r="CS132" s="19"/>
      <c r="CT132" s="19"/>
      <c r="CU132" s="19"/>
      <c r="CV132" s="19"/>
      <c r="CW132" s="19"/>
      <c r="CX132" s="19"/>
      <c r="CY132" s="19"/>
      <c r="CZ132" s="19"/>
      <c r="DA132" s="19"/>
      <c r="DB132" s="19"/>
      <c r="DC132" s="19"/>
      <c r="DD132" s="19"/>
    </row>
    <row r="133" spans="12:108" x14ac:dyDescent="0.25">
      <c r="L133" s="29"/>
      <c r="N133" s="29"/>
      <c r="P133" s="29"/>
      <c r="R133" s="29"/>
      <c r="T133" s="29"/>
      <c r="W133" s="29"/>
      <c r="Y133" s="29"/>
      <c r="AA133" s="29"/>
      <c r="AC133" s="29"/>
      <c r="AE133" s="29"/>
      <c r="AG133" s="29"/>
      <c r="AI133" s="29"/>
      <c r="AK133" s="29"/>
      <c r="AM133" s="29"/>
      <c r="AO133" s="29"/>
      <c r="AR133" s="29"/>
      <c r="AT133" s="29"/>
      <c r="AV133" s="29"/>
      <c r="AX133" s="29"/>
      <c r="AZ133" s="29"/>
      <c r="BB133" s="29"/>
      <c r="BD133" s="29"/>
      <c r="BF133" s="29"/>
      <c r="BH133" s="29"/>
      <c r="BJ133" s="29"/>
      <c r="BM133" s="29"/>
      <c r="BO133" s="29"/>
      <c r="BQ133" s="29"/>
      <c r="BS133" s="29"/>
      <c r="BU133" s="29"/>
      <c r="BW133" s="63"/>
      <c r="BX133" s="63"/>
      <c r="BY133" s="63"/>
      <c r="BZ133" s="63"/>
      <c r="CA133" s="63"/>
      <c r="CB133" s="63"/>
      <c r="CC133" s="63"/>
      <c r="CD133" s="63"/>
      <c r="CE133" s="63"/>
      <c r="CF133" s="63"/>
      <c r="CG133" s="63"/>
      <c r="CH133" s="63"/>
      <c r="CI133" s="63"/>
      <c r="CJ133" s="63"/>
      <c r="CK133" s="63"/>
      <c r="CL133" s="63"/>
      <c r="CM133" s="63"/>
      <c r="CN133" s="63"/>
      <c r="CO133" s="63"/>
      <c r="CP133" s="19"/>
      <c r="CQ133" s="19"/>
      <c r="CR133" s="19"/>
      <c r="CS133" s="19"/>
      <c r="CT133" s="19"/>
      <c r="CU133" s="19"/>
      <c r="CV133" s="19"/>
      <c r="CW133" s="19"/>
      <c r="CX133" s="19"/>
      <c r="CY133" s="19"/>
      <c r="CZ133" s="19"/>
      <c r="DA133" s="19"/>
      <c r="DB133" s="19"/>
      <c r="DC133" s="19"/>
      <c r="DD133" s="19"/>
    </row>
    <row r="134" spans="12:108" x14ac:dyDescent="0.25">
      <c r="L134" s="29"/>
      <c r="N134" s="29"/>
      <c r="P134" s="29"/>
      <c r="R134" s="29"/>
      <c r="T134" s="29"/>
      <c r="W134" s="29"/>
      <c r="Y134" s="29"/>
      <c r="AA134" s="29"/>
      <c r="AC134" s="29"/>
      <c r="AE134" s="29"/>
      <c r="AG134" s="29"/>
      <c r="AI134" s="29"/>
      <c r="AK134" s="29"/>
      <c r="AM134" s="29"/>
      <c r="AO134" s="29"/>
      <c r="AR134" s="29"/>
      <c r="AT134" s="29"/>
      <c r="AV134" s="29"/>
      <c r="AX134" s="29"/>
      <c r="AZ134" s="29"/>
      <c r="BB134" s="29"/>
      <c r="BD134" s="29"/>
      <c r="BF134" s="29"/>
      <c r="BH134" s="29"/>
      <c r="BJ134" s="29"/>
      <c r="BM134" s="29"/>
      <c r="BO134" s="29"/>
      <c r="BQ134" s="29"/>
      <c r="BS134" s="29"/>
      <c r="BU134" s="29"/>
      <c r="BW134" s="63"/>
      <c r="BX134" s="63"/>
      <c r="BY134" s="63"/>
      <c r="BZ134" s="63"/>
      <c r="CA134" s="63"/>
      <c r="CB134" s="63"/>
      <c r="CC134" s="63"/>
      <c r="CD134" s="63"/>
      <c r="CE134" s="63"/>
      <c r="CF134" s="63"/>
      <c r="CG134" s="63"/>
      <c r="CH134" s="63"/>
      <c r="CI134" s="63"/>
      <c r="CJ134" s="63"/>
      <c r="CK134" s="63"/>
      <c r="CL134" s="63"/>
      <c r="CM134" s="63"/>
      <c r="CN134" s="63"/>
      <c r="CO134" s="63"/>
      <c r="CP134" s="19"/>
      <c r="CQ134" s="19"/>
      <c r="CR134" s="19"/>
      <c r="CS134" s="19"/>
      <c r="CT134" s="19"/>
      <c r="CU134" s="19"/>
      <c r="CV134" s="19"/>
      <c r="CW134" s="19"/>
      <c r="CX134" s="19"/>
      <c r="CY134" s="19"/>
      <c r="CZ134" s="19"/>
      <c r="DA134" s="19"/>
      <c r="DB134" s="19"/>
      <c r="DC134" s="19"/>
      <c r="DD134" s="19"/>
    </row>
    <row r="135" spans="12:108" x14ac:dyDescent="0.25">
      <c r="L135" s="29"/>
      <c r="N135" s="29"/>
      <c r="P135" s="29"/>
      <c r="R135" s="29"/>
      <c r="T135" s="29"/>
      <c r="W135" s="29"/>
      <c r="Y135" s="29"/>
      <c r="AA135" s="29"/>
      <c r="AC135" s="29"/>
      <c r="AE135" s="29"/>
      <c r="AG135" s="29"/>
      <c r="AI135" s="29"/>
      <c r="AK135" s="29"/>
      <c r="AM135" s="29"/>
      <c r="AO135" s="29"/>
      <c r="AR135" s="29"/>
      <c r="AT135" s="29"/>
      <c r="AV135" s="29"/>
      <c r="AX135" s="29"/>
      <c r="AZ135" s="29"/>
      <c r="BB135" s="29"/>
      <c r="BD135" s="29"/>
      <c r="BF135" s="29"/>
      <c r="BH135" s="29"/>
      <c r="BJ135" s="29"/>
      <c r="BM135" s="29"/>
      <c r="BO135" s="29"/>
      <c r="BQ135" s="29"/>
      <c r="BS135" s="29"/>
      <c r="BU135" s="29"/>
      <c r="BW135" s="63"/>
      <c r="BX135" s="63"/>
      <c r="BY135" s="63"/>
      <c r="BZ135" s="63"/>
      <c r="CA135" s="63"/>
      <c r="CB135" s="63"/>
      <c r="CC135" s="63"/>
      <c r="CD135" s="63"/>
      <c r="CE135" s="63"/>
      <c r="CF135" s="63"/>
      <c r="CG135" s="63"/>
      <c r="CH135" s="63"/>
      <c r="CI135" s="63"/>
      <c r="CJ135" s="63"/>
      <c r="CK135" s="63"/>
      <c r="CL135" s="63"/>
      <c r="CM135" s="63"/>
      <c r="CN135" s="63"/>
      <c r="CO135" s="63"/>
      <c r="CP135" s="19"/>
      <c r="CQ135" s="19"/>
      <c r="CR135" s="19"/>
      <c r="CS135" s="19"/>
      <c r="CT135" s="19"/>
      <c r="CU135" s="19"/>
      <c r="CV135" s="19"/>
      <c r="CW135" s="19"/>
      <c r="CX135" s="19"/>
      <c r="CY135" s="19"/>
      <c r="CZ135" s="19"/>
      <c r="DA135" s="19"/>
      <c r="DB135" s="19"/>
      <c r="DC135" s="19"/>
      <c r="DD135" s="19"/>
    </row>
    <row r="136" spans="12:108" x14ac:dyDescent="0.25">
      <c r="L136" s="29"/>
      <c r="N136" s="29"/>
      <c r="P136" s="29"/>
      <c r="R136" s="29"/>
      <c r="T136" s="29"/>
      <c r="W136" s="29"/>
      <c r="Y136" s="29"/>
      <c r="AA136" s="29"/>
      <c r="AC136" s="29"/>
      <c r="AE136" s="29"/>
      <c r="AG136" s="29"/>
      <c r="AI136" s="29"/>
      <c r="AK136" s="29"/>
      <c r="AM136" s="29"/>
      <c r="AO136" s="29"/>
      <c r="AR136" s="29"/>
      <c r="AT136" s="29"/>
      <c r="AV136" s="29"/>
      <c r="AX136" s="29"/>
      <c r="AZ136" s="29"/>
      <c r="BB136" s="29"/>
      <c r="BD136" s="29"/>
      <c r="BF136" s="29"/>
      <c r="BH136" s="29"/>
      <c r="BJ136" s="29"/>
      <c r="BM136" s="29"/>
      <c r="BO136" s="29"/>
      <c r="BQ136" s="29"/>
      <c r="BS136" s="29"/>
      <c r="BU136" s="29"/>
      <c r="BW136" s="63"/>
      <c r="BX136" s="63"/>
      <c r="BY136" s="63"/>
      <c r="BZ136" s="63"/>
      <c r="CA136" s="63"/>
      <c r="CB136" s="63"/>
      <c r="CC136" s="63"/>
      <c r="CD136" s="63"/>
      <c r="CE136" s="63"/>
      <c r="CF136" s="63"/>
      <c r="CG136" s="63"/>
      <c r="CH136" s="63"/>
      <c r="CI136" s="63"/>
      <c r="CJ136" s="63"/>
      <c r="CK136" s="63"/>
      <c r="CL136" s="63"/>
      <c r="CM136" s="63"/>
      <c r="CN136" s="63"/>
      <c r="CO136" s="63"/>
      <c r="CP136" s="19"/>
      <c r="CQ136" s="19"/>
      <c r="CR136" s="19"/>
      <c r="CS136" s="19"/>
      <c r="CT136" s="19"/>
      <c r="CU136" s="19"/>
      <c r="CV136" s="19"/>
      <c r="CW136" s="19"/>
      <c r="CX136" s="19"/>
      <c r="CY136" s="19"/>
      <c r="CZ136" s="19"/>
      <c r="DA136" s="19"/>
      <c r="DB136" s="19"/>
      <c r="DC136" s="19"/>
      <c r="DD136" s="19"/>
    </row>
    <row r="137" spans="12:108" x14ac:dyDescent="0.25">
      <c r="L137" s="29"/>
      <c r="N137" s="29"/>
      <c r="P137" s="29"/>
      <c r="R137" s="29"/>
      <c r="T137" s="29"/>
      <c r="W137" s="29"/>
      <c r="Y137" s="29"/>
      <c r="AA137" s="29"/>
      <c r="AC137" s="29"/>
      <c r="AE137" s="29"/>
      <c r="AG137" s="29"/>
      <c r="AI137" s="29"/>
      <c r="AK137" s="29"/>
      <c r="AM137" s="29"/>
      <c r="AO137" s="29"/>
      <c r="AR137" s="29"/>
      <c r="AT137" s="29"/>
      <c r="AV137" s="29"/>
      <c r="AX137" s="29"/>
      <c r="AZ137" s="29"/>
      <c r="BB137" s="29"/>
      <c r="BD137" s="29"/>
      <c r="BF137" s="29"/>
      <c r="BH137" s="29"/>
      <c r="BJ137" s="29"/>
      <c r="BM137" s="29"/>
      <c r="BO137" s="29"/>
      <c r="BQ137" s="29"/>
      <c r="BS137" s="29"/>
      <c r="BU137" s="29"/>
      <c r="BW137" s="63"/>
      <c r="BX137" s="63"/>
      <c r="BY137" s="63"/>
      <c r="BZ137" s="63"/>
      <c r="CA137" s="63"/>
      <c r="CB137" s="63"/>
      <c r="CC137" s="63"/>
      <c r="CD137" s="63"/>
      <c r="CE137" s="63"/>
      <c r="CF137" s="63"/>
      <c r="CG137" s="63"/>
      <c r="CH137" s="63"/>
      <c r="CI137" s="63"/>
      <c r="CJ137" s="63"/>
      <c r="CK137" s="63"/>
      <c r="CL137" s="63"/>
      <c r="CM137" s="63"/>
      <c r="CN137" s="63"/>
      <c r="CO137" s="63"/>
      <c r="CP137" s="19"/>
      <c r="CQ137" s="19"/>
      <c r="CR137" s="19"/>
      <c r="CS137" s="19"/>
      <c r="CT137" s="19"/>
      <c r="CU137" s="19"/>
      <c r="CV137" s="19"/>
      <c r="CW137" s="19"/>
      <c r="CX137" s="19"/>
      <c r="CY137" s="19"/>
      <c r="CZ137" s="19"/>
      <c r="DA137" s="19"/>
      <c r="DB137" s="19"/>
      <c r="DC137" s="19"/>
      <c r="DD137" s="19"/>
    </row>
    <row r="138" spans="12:108" x14ac:dyDescent="0.25">
      <c r="BW138" s="63"/>
      <c r="BX138" s="63"/>
      <c r="BY138" s="63"/>
      <c r="BZ138" s="63"/>
      <c r="CA138" s="63"/>
      <c r="CB138" s="63"/>
      <c r="CC138" s="63"/>
      <c r="CD138" s="63"/>
      <c r="CE138" s="63"/>
      <c r="CF138" s="63"/>
      <c r="CG138" s="63"/>
      <c r="CH138" s="63"/>
      <c r="CI138" s="63"/>
      <c r="CJ138" s="63"/>
      <c r="CK138" s="63"/>
      <c r="CL138" s="63"/>
      <c r="CM138" s="63"/>
      <c r="CN138" s="63"/>
      <c r="CO138" s="63"/>
      <c r="CP138" s="19"/>
      <c r="CQ138" s="19"/>
      <c r="CR138" s="19"/>
      <c r="CS138" s="19"/>
      <c r="CT138" s="19"/>
      <c r="CU138" s="19"/>
      <c r="CV138" s="19"/>
      <c r="CW138" s="19"/>
      <c r="CX138" s="19"/>
      <c r="CY138" s="19"/>
      <c r="CZ138" s="19"/>
      <c r="DA138" s="19"/>
      <c r="DB138" s="19"/>
      <c r="DC138" s="19"/>
      <c r="DD138" s="19"/>
    </row>
    <row r="139" spans="12:108" x14ac:dyDescent="0.25">
      <c r="BW139" s="63"/>
      <c r="BX139" s="63"/>
      <c r="BY139" s="63"/>
      <c r="BZ139" s="63"/>
      <c r="CA139" s="63"/>
      <c r="CB139" s="63"/>
      <c r="CC139" s="63"/>
      <c r="CD139" s="63"/>
      <c r="CE139" s="63"/>
      <c r="CF139" s="63"/>
      <c r="CG139" s="63"/>
      <c r="CH139" s="63"/>
      <c r="CI139" s="63"/>
      <c r="CJ139" s="63"/>
      <c r="CK139" s="63"/>
      <c r="CL139" s="63"/>
      <c r="CM139" s="63"/>
      <c r="CN139" s="63"/>
      <c r="CO139" s="63"/>
      <c r="CP139" s="19"/>
      <c r="CQ139" s="19"/>
      <c r="CR139" s="19"/>
      <c r="CS139" s="19"/>
      <c r="CT139" s="19"/>
      <c r="CU139" s="19"/>
      <c r="CV139" s="19"/>
      <c r="CW139" s="19"/>
      <c r="CX139" s="19"/>
      <c r="CY139" s="19"/>
      <c r="CZ139" s="19"/>
      <c r="DA139" s="19"/>
      <c r="DB139" s="19"/>
      <c r="DC139" s="19"/>
      <c r="DD139" s="19"/>
    </row>
    <row r="140" spans="12:108" x14ac:dyDescent="0.25">
      <c r="BW140" s="63"/>
      <c r="BX140" s="63"/>
      <c r="BY140" s="63"/>
      <c r="BZ140" s="63"/>
      <c r="CA140" s="63"/>
      <c r="CB140" s="63"/>
      <c r="CC140" s="63"/>
      <c r="CD140" s="63"/>
      <c r="CE140" s="63"/>
      <c r="CF140" s="63"/>
      <c r="CG140" s="63"/>
      <c r="CH140" s="63"/>
      <c r="CI140" s="63"/>
      <c r="CJ140" s="63"/>
      <c r="CK140" s="63"/>
      <c r="CL140" s="63"/>
      <c r="CM140" s="63"/>
      <c r="CN140" s="63"/>
      <c r="CO140" s="63"/>
      <c r="CP140" s="19"/>
      <c r="CQ140" s="19"/>
      <c r="CR140" s="19"/>
      <c r="CS140" s="19"/>
      <c r="CT140" s="19"/>
      <c r="CU140" s="19"/>
      <c r="CV140" s="19"/>
      <c r="CW140" s="19"/>
      <c r="CX140" s="19"/>
      <c r="CY140" s="19"/>
      <c r="CZ140" s="19"/>
      <c r="DA140" s="19"/>
      <c r="DB140" s="19"/>
      <c r="DC140" s="19"/>
      <c r="DD140" s="19"/>
    </row>
    <row r="141" spans="12:108" x14ac:dyDescent="0.25">
      <c r="BW141" s="63"/>
      <c r="BX141" s="63"/>
      <c r="BY141" s="63"/>
      <c r="BZ141" s="63"/>
      <c r="CA141" s="63"/>
      <c r="CB141" s="63"/>
      <c r="CC141" s="63"/>
      <c r="CD141" s="63"/>
      <c r="CE141" s="63"/>
      <c r="CF141" s="63"/>
      <c r="CG141" s="63"/>
      <c r="CH141" s="63"/>
      <c r="CI141" s="63"/>
      <c r="CJ141" s="63"/>
      <c r="CK141" s="63"/>
      <c r="CL141" s="63"/>
      <c r="CM141" s="63"/>
      <c r="CN141" s="63"/>
      <c r="CO141" s="63"/>
      <c r="CP141" s="19"/>
      <c r="CQ141" s="19"/>
      <c r="CR141" s="19"/>
      <c r="CS141" s="19"/>
      <c r="CT141" s="19"/>
      <c r="CU141" s="19"/>
      <c r="CV141" s="19"/>
      <c r="CW141" s="19"/>
      <c r="CX141" s="19"/>
      <c r="CY141" s="19"/>
      <c r="CZ141" s="19"/>
      <c r="DA141" s="19"/>
      <c r="DB141" s="19"/>
      <c r="DC141" s="19"/>
      <c r="DD141" s="19"/>
    </row>
    <row r="142" spans="12:108" x14ac:dyDescent="0.25">
      <c r="BW142" s="63"/>
      <c r="BX142" s="63"/>
      <c r="BY142" s="63"/>
      <c r="BZ142" s="63"/>
      <c r="CA142" s="63"/>
      <c r="CB142" s="63"/>
      <c r="CC142" s="63"/>
      <c r="CD142" s="63"/>
      <c r="CE142" s="63"/>
      <c r="CF142" s="63"/>
      <c r="CG142" s="63"/>
      <c r="CH142" s="63"/>
      <c r="CI142" s="63"/>
      <c r="CJ142" s="63"/>
      <c r="CK142" s="63"/>
      <c r="CL142" s="63"/>
      <c r="CM142" s="63"/>
      <c r="CN142" s="63"/>
      <c r="CO142" s="63"/>
      <c r="CP142" s="19"/>
      <c r="CQ142" s="19"/>
      <c r="CR142" s="19"/>
      <c r="CS142" s="19"/>
      <c r="CT142" s="19"/>
      <c r="CU142" s="19"/>
      <c r="CV142" s="19"/>
      <c r="CW142" s="19"/>
      <c r="CX142" s="19"/>
      <c r="CY142" s="19"/>
      <c r="CZ142" s="19"/>
      <c r="DA142" s="19"/>
      <c r="DB142" s="19"/>
      <c r="DC142" s="19"/>
      <c r="DD142" s="19"/>
    </row>
    <row r="143" spans="12:108" x14ac:dyDescent="0.25">
      <c r="BW143" s="63"/>
      <c r="BX143" s="63"/>
      <c r="BY143" s="63"/>
      <c r="BZ143" s="63"/>
      <c r="CA143" s="63"/>
      <c r="CB143" s="63"/>
      <c r="CC143" s="63"/>
      <c r="CD143" s="63"/>
      <c r="CE143" s="63"/>
      <c r="CF143" s="63"/>
      <c r="CG143" s="63"/>
      <c r="CH143" s="63"/>
      <c r="CI143" s="63"/>
      <c r="CJ143" s="63"/>
      <c r="CK143" s="63"/>
      <c r="CL143" s="63"/>
      <c r="CM143" s="63"/>
      <c r="CN143" s="63"/>
      <c r="CO143" s="63"/>
      <c r="CP143" s="19"/>
      <c r="CQ143" s="19"/>
      <c r="CR143" s="19"/>
      <c r="CS143" s="19"/>
      <c r="CT143" s="19"/>
      <c r="CU143" s="19"/>
      <c r="CV143" s="19"/>
      <c r="CW143" s="19"/>
      <c r="CX143" s="19"/>
      <c r="CY143" s="19"/>
      <c r="CZ143" s="19"/>
      <c r="DA143" s="19"/>
      <c r="DB143" s="19"/>
      <c r="DC143" s="19"/>
      <c r="DD143" s="19"/>
    </row>
    <row r="144" spans="12:108" x14ac:dyDescent="0.25">
      <c r="BW144" s="63"/>
      <c r="BX144" s="63"/>
      <c r="BY144" s="63"/>
      <c r="BZ144" s="63"/>
      <c r="CA144" s="63"/>
      <c r="CB144" s="63"/>
      <c r="CC144" s="63"/>
      <c r="CD144" s="63"/>
      <c r="CE144" s="63"/>
      <c r="CF144" s="63"/>
      <c r="CG144" s="63"/>
      <c r="CH144" s="63"/>
      <c r="CI144" s="63"/>
      <c r="CJ144" s="63"/>
      <c r="CK144" s="63"/>
      <c r="CL144" s="63"/>
      <c r="CM144" s="63"/>
      <c r="CN144" s="63"/>
      <c r="CO144" s="63"/>
      <c r="CP144" s="19"/>
      <c r="CQ144" s="19"/>
      <c r="CR144" s="19"/>
      <c r="CS144" s="19"/>
      <c r="CT144" s="19"/>
      <c r="CU144" s="19"/>
      <c r="CV144" s="19"/>
      <c r="CW144" s="19"/>
      <c r="CX144" s="19"/>
      <c r="CY144" s="19"/>
      <c r="CZ144" s="19"/>
      <c r="DA144" s="19"/>
      <c r="DB144" s="19"/>
      <c r="DC144" s="19"/>
      <c r="DD144" s="19"/>
    </row>
    <row r="145" spans="75:108" x14ac:dyDescent="0.25">
      <c r="BW145" s="63"/>
      <c r="BX145" s="63"/>
      <c r="BY145" s="63"/>
      <c r="BZ145" s="63"/>
      <c r="CA145" s="63"/>
      <c r="CB145" s="63"/>
      <c r="CC145" s="63"/>
      <c r="CD145" s="63"/>
      <c r="CE145" s="63"/>
      <c r="CF145" s="63"/>
      <c r="CG145" s="63"/>
      <c r="CH145" s="63"/>
      <c r="CI145" s="63"/>
      <c r="CJ145" s="63"/>
      <c r="CK145" s="63"/>
      <c r="CL145" s="63"/>
      <c r="CM145" s="63"/>
      <c r="CN145" s="63"/>
      <c r="CO145" s="63"/>
      <c r="CP145" s="19"/>
      <c r="CQ145" s="19"/>
      <c r="CR145" s="19"/>
      <c r="CS145" s="19"/>
      <c r="CT145" s="19"/>
      <c r="CU145" s="19"/>
      <c r="CV145" s="19"/>
      <c r="CW145" s="19"/>
      <c r="CX145" s="19"/>
      <c r="CY145" s="19"/>
      <c r="CZ145" s="19"/>
      <c r="DA145" s="19"/>
      <c r="DB145" s="19"/>
      <c r="DC145" s="19"/>
      <c r="DD145" s="19"/>
    </row>
    <row r="146" spans="75:108" x14ac:dyDescent="0.25">
      <c r="BW146" s="63"/>
      <c r="BX146" s="63"/>
      <c r="BY146" s="63"/>
      <c r="BZ146" s="63"/>
      <c r="CA146" s="63"/>
      <c r="CB146" s="63"/>
      <c r="CC146" s="63"/>
      <c r="CD146" s="63"/>
      <c r="CE146" s="63"/>
      <c r="CF146" s="63"/>
      <c r="CG146" s="63"/>
      <c r="CH146" s="63"/>
      <c r="CI146" s="63"/>
      <c r="CJ146" s="63"/>
      <c r="CK146" s="63"/>
      <c r="CL146" s="63"/>
      <c r="CM146" s="63"/>
      <c r="CN146" s="63"/>
      <c r="CO146" s="63"/>
      <c r="CP146" s="19"/>
      <c r="CQ146" s="19"/>
      <c r="CR146" s="19"/>
      <c r="CS146" s="19"/>
      <c r="CT146" s="19"/>
      <c r="CU146" s="19"/>
      <c r="CV146" s="19"/>
      <c r="CW146" s="19"/>
      <c r="CX146" s="19"/>
      <c r="CY146" s="19"/>
      <c r="CZ146" s="19"/>
      <c r="DA146" s="19"/>
      <c r="DB146" s="19"/>
      <c r="DC146" s="19"/>
      <c r="DD146" s="19"/>
    </row>
    <row r="147" spans="75:108" x14ac:dyDescent="0.25">
      <c r="BW147" s="63"/>
      <c r="BX147" s="63"/>
      <c r="BY147" s="63"/>
      <c r="BZ147" s="63"/>
      <c r="CA147" s="63"/>
      <c r="CB147" s="63"/>
      <c r="CC147" s="63"/>
      <c r="CD147" s="63"/>
      <c r="CE147" s="63"/>
      <c r="CF147" s="63"/>
      <c r="CG147" s="63"/>
      <c r="CH147" s="63"/>
      <c r="CI147" s="63"/>
      <c r="CJ147" s="63"/>
      <c r="CK147" s="63"/>
      <c r="CL147" s="63"/>
      <c r="CM147" s="63"/>
      <c r="CN147" s="63"/>
      <c r="CO147" s="63"/>
      <c r="CP147" s="19"/>
      <c r="CQ147" s="19"/>
      <c r="CR147" s="19"/>
      <c r="CS147" s="19"/>
      <c r="CT147" s="19"/>
      <c r="CU147" s="19"/>
      <c r="CV147" s="19"/>
      <c r="CW147" s="19"/>
      <c r="CX147" s="19"/>
      <c r="CY147" s="19"/>
      <c r="CZ147" s="19"/>
      <c r="DA147" s="19"/>
      <c r="DB147" s="19"/>
      <c r="DC147" s="19"/>
      <c r="DD147" s="19"/>
    </row>
    <row r="148" spans="75:108" x14ac:dyDescent="0.25">
      <c r="BW148" s="63"/>
      <c r="BX148" s="63"/>
      <c r="BY148" s="63"/>
      <c r="BZ148" s="63"/>
      <c r="CA148" s="63"/>
      <c r="CB148" s="63"/>
      <c r="CC148" s="63"/>
      <c r="CD148" s="63"/>
      <c r="CE148" s="63"/>
      <c r="CF148" s="63"/>
      <c r="CG148" s="63"/>
      <c r="CH148" s="63"/>
      <c r="CI148" s="63"/>
      <c r="CJ148" s="63"/>
      <c r="CK148" s="63"/>
      <c r="CL148" s="63"/>
      <c r="CM148" s="63"/>
      <c r="CN148" s="63"/>
      <c r="CO148" s="63"/>
      <c r="CP148" s="19"/>
      <c r="CQ148" s="19"/>
      <c r="CR148" s="19"/>
      <c r="CS148" s="19"/>
      <c r="CT148" s="19"/>
      <c r="CU148" s="19"/>
      <c r="CV148" s="19"/>
      <c r="CW148" s="19"/>
      <c r="CX148" s="19"/>
      <c r="CY148" s="19"/>
      <c r="CZ148" s="19"/>
      <c r="DA148" s="19"/>
      <c r="DB148" s="19"/>
      <c r="DC148" s="19"/>
      <c r="DD148" s="19"/>
    </row>
    <row r="149" spans="75:108" x14ac:dyDescent="0.25">
      <c r="BW149" s="63"/>
      <c r="BX149" s="63"/>
      <c r="BY149" s="63"/>
      <c r="BZ149" s="63"/>
      <c r="CA149" s="63"/>
      <c r="CB149" s="63"/>
      <c r="CC149" s="63"/>
      <c r="CD149" s="63"/>
      <c r="CE149" s="63"/>
      <c r="CF149" s="63"/>
      <c r="CG149" s="63"/>
      <c r="CH149" s="63"/>
      <c r="CI149" s="63"/>
      <c r="CJ149" s="63"/>
      <c r="CK149" s="69"/>
      <c r="CL149" s="69"/>
      <c r="CM149" s="69"/>
      <c r="CN149" s="69"/>
      <c r="CO149" s="69"/>
    </row>
    <row r="150" spans="75:108" x14ac:dyDescent="0.25">
      <c r="BW150" s="63"/>
      <c r="BX150" s="63"/>
      <c r="BY150" s="63"/>
      <c r="BZ150" s="63"/>
      <c r="CA150" s="63"/>
      <c r="CB150" s="63"/>
      <c r="CC150" s="63"/>
      <c r="CD150" s="63"/>
      <c r="CE150" s="63"/>
      <c r="CF150" s="63"/>
      <c r="CG150" s="63"/>
      <c r="CH150" s="63"/>
      <c r="CI150" s="63"/>
      <c r="CJ150" s="63"/>
      <c r="CK150" s="69"/>
      <c r="CL150" s="69"/>
      <c r="CM150" s="69"/>
      <c r="CN150" s="69"/>
      <c r="CO150" s="69"/>
    </row>
    <row r="151" spans="75:108" x14ac:dyDescent="0.25">
      <c r="BW151" s="63"/>
      <c r="BX151" s="63"/>
      <c r="BY151" s="63"/>
      <c r="BZ151" s="63"/>
      <c r="CA151" s="63"/>
      <c r="CB151" s="63"/>
      <c r="CC151" s="63"/>
      <c r="CD151" s="63"/>
      <c r="CE151" s="63"/>
      <c r="CF151" s="63"/>
      <c r="CG151" s="63"/>
      <c r="CH151" s="63"/>
      <c r="CI151" s="63"/>
      <c r="CJ151" s="63"/>
      <c r="CK151" s="69"/>
      <c r="CL151" s="69"/>
      <c r="CM151" s="69"/>
      <c r="CN151" s="69"/>
      <c r="CO151" s="69"/>
    </row>
    <row r="152" spans="75:108" x14ac:dyDescent="0.25">
      <c r="BW152" s="63"/>
      <c r="BX152" s="63"/>
      <c r="BY152" s="63"/>
      <c r="BZ152" s="63"/>
      <c r="CA152" s="63"/>
      <c r="CB152" s="63"/>
      <c r="CC152" s="63"/>
      <c r="CD152" s="63"/>
      <c r="CE152" s="63"/>
      <c r="CF152" s="63"/>
      <c r="CG152" s="63"/>
      <c r="CH152" s="63"/>
      <c r="CI152" s="63"/>
      <c r="CJ152" s="63"/>
      <c r="CK152" s="69"/>
      <c r="CL152" s="69"/>
      <c r="CM152" s="69"/>
      <c r="CN152" s="69"/>
      <c r="CO152" s="69"/>
    </row>
    <row r="153" spans="75:108" x14ac:dyDescent="0.25">
      <c r="BW153" s="63"/>
      <c r="BX153" s="63"/>
      <c r="BY153" s="63"/>
      <c r="BZ153" s="63"/>
      <c r="CA153" s="63"/>
      <c r="CB153" s="63"/>
      <c r="CC153" s="63"/>
      <c r="CD153" s="63"/>
      <c r="CE153" s="63"/>
      <c r="CF153" s="63"/>
      <c r="CG153" s="63"/>
      <c r="CH153" s="63"/>
      <c r="CI153" s="63"/>
      <c r="CJ153" s="63"/>
      <c r="CK153" s="69"/>
      <c r="CL153" s="69"/>
      <c r="CM153" s="69"/>
      <c r="CN153" s="69"/>
      <c r="CO153" s="69"/>
    </row>
    <row r="154" spans="75:108" x14ac:dyDescent="0.25">
      <c r="BW154" s="63"/>
      <c r="BX154" s="63"/>
      <c r="BY154" s="63"/>
      <c r="BZ154" s="63"/>
      <c r="CA154" s="63"/>
      <c r="CB154" s="63"/>
      <c r="CC154" s="63"/>
      <c r="CD154" s="63"/>
      <c r="CE154" s="63"/>
      <c r="CF154" s="63"/>
      <c r="CG154" s="63"/>
      <c r="CH154" s="63"/>
      <c r="CI154" s="63"/>
      <c r="CJ154" s="63"/>
      <c r="CK154" s="69"/>
      <c r="CL154" s="69"/>
      <c r="CM154" s="69"/>
      <c r="CN154" s="69"/>
      <c r="CO154" s="69"/>
    </row>
    <row r="155" spans="75:108" x14ac:dyDescent="0.25">
      <c r="BW155" s="63"/>
      <c r="BX155" s="63"/>
      <c r="BY155" s="63"/>
      <c r="BZ155" s="63"/>
      <c r="CA155" s="63"/>
      <c r="CB155" s="63"/>
      <c r="CC155" s="63"/>
      <c r="CD155" s="63"/>
      <c r="CE155" s="63"/>
      <c r="CF155" s="63"/>
      <c r="CG155" s="63"/>
      <c r="CH155" s="63"/>
      <c r="CI155" s="63"/>
      <c r="CJ155" s="63"/>
      <c r="CK155" s="69"/>
      <c r="CL155" s="69"/>
      <c r="CM155" s="69"/>
      <c r="CN155" s="69"/>
      <c r="CO155" s="69"/>
    </row>
    <row r="156" spans="75:108" x14ac:dyDescent="0.25">
      <c r="BW156" s="63"/>
      <c r="BX156" s="63"/>
      <c r="BY156" s="63"/>
      <c r="BZ156" s="63"/>
      <c r="CA156" s="63"/>
      <c r="CB156" s="63"/>
      <c r="CC156" s="63"/>
      <c r="CD156" s="63"/>
      <c r="CE156" s="63"/>
      <c r="CF156" s="63"/>
      <c r="CG156" s="63"/>
      <c r="CH156" s="63"/>
      <c r="CI156" s="63"/>
      <c r="CJ156" s="63"/>
      <c r="CK156" s="69"/>
      <c r="CL156" s="69"/>
      <c r="CM156" s="69"/>
      <c r="CN156" s="69"/>
      <c r="CO156" s="69"/>
    </row>
    <row r="157" spans="75:108" x14ac:dyDescent="0.25">
      <c r="BW157" s="63"/>
      <c r="BX157" s="63"/>
      <c r="BY157" s="63"/>
      <c r="BZ157" s="63"/>
      <c r="CA157" s="63"/>
      <c r="CB157" s="63"/>
      <c r="CC157" s="63"/>
      <c r="CD157" s="63"/>
      <c r="CE157" s="63"/>
      <c r="CF157" s="63"/>
      <c r="CG157" s="63"/>
      <c r="CH157" s="63"/>
      <c r="CI157" s="63"/>
      <c r="CJ157" s="63"/>
      <c r="CK157" s="69"/>
      <c r="CL157" s="69"/>
      <c r="CM157" s="69"/>
      <c r="CN157" s="69"/>
      <c r="CO157" s="69"/>
    </row>
    <row r="158" spans="75:108" x14ac:dyDescent="0.25">
      <c r="BW158" s="63"/>
      <c r="BX158" s="63"/>
      <c r="BY158" s="63"/>
      <c r="BZ158" s="63"/>
      <c r="CA158" s="63"/>
      <c r="CB158" s="63"/>
      <c r="CC158" s="63"/>
      <c r="CD158" s="63"/>
      <c r="CE158" s="63"/>
      <c r="CF158" s="63"/>
      <c r="CG158" s="63"/>
      <c r="CH158" s="63"/>
      <c r="CI158" s="63"/>
      <c r="CJ158" s="63"/>
      <c r="CK158" s="69"/>
      <c r="CL158" s="69"/>
      <c r="CM158" s="69"/>
      <c r="CN158" s="69"/>
      <c r="CO158" s="69"/>
    </row>
    <row r="159" spans="75:108" x14ac:dyDescent="0.25">
      <c r="BW159" s="63"/>
      <c r="BX159" s="63"/>
      <c r="BY159" s="63"/>
      <c r="BZ159" s="63"/>
      <c r="CA159" s="63"/>
      <c r="CB159" s="63"/>
      <c r="CC159" s="63"/>
      <c r="CD159" s="63"/>
      <c r="CE159" s="63"/>
      <c r="CF159" s="63"/>
      <c r="CG159" s="63"/>
      <c r="CH159" s="63"/>
      <c r="CI159" s="63"/>
      <c r="CJ159" s="63"/>
      <c r="CK159" s="69"/>
      <c r="CL159" s="69"/>
      <c r="CM159" s="69"/>
      <c r="CN159" s="69"/>
      <c r="CO159" s="69"/>
    </row>
    <row r="160" spans="75:108" x14ac:dyDescent="0.25">
      <c r="BW160" s="63"/>
      <c r="BX160" s="63"/>
      <c r="BY160" s="63"/>
      <c r="BZ160" s="63"/>
      <c r="CA160" s="63"/>
      <c r="CB160" s="63"/>
      <c r="CC160" s="63"/>
      <c r="CD160" s="63"/>
      <c r="CE160" s="63"/>
      <c r="CF160" s="63"/>
      <c r="CG160" s="63"/>
      <c r="CH160" s="63"/>
      <c r="CI160" s="63"/>
      <c r="CJ160" s="63"/>
      <c r="CK160" s="69"/>
      <c r="CL160" s="69"/>
      <c r="CM160" s="69"/>
      <c r="CN160" s="69"/>
      <c r="CO160" s="69"/>
    </row>
    <row r="161" spans="75:93" x14ac:dyDescent="0.25">
      <c r="BW161" s="63"/>
      <c r="BX161" s="63"/>
      <c r="BY161" s="63"/>
      <c r="BZ161" s="63"/>
      <c r="CA161" s="63"/>
      <c r="CB161" s="63"/>
      <c r="CC161" s="63"/>
      <c r="CD161" s="63"/>
      <c r="CE161" s="63"/>
      <c r="CF161" s="63"/>
      <c r="CG161" s="63"/>
      <c r="CH161" s="63"/>
      <c r="CI161" s="63"/>
      <c r="CJ161" s="63"/>
      <c r="CK161" s="69"/>
      <c r="CL161" s="69"/>
      <c r="CM161" s="69"/>
      <c r="CN161" s="69"/>
      <c r="CO161" s="69"/>
    </row>
    <row r="162" spans="75:93" x14ac:dyDescent="0.25">
      <c r="BW162" s="63"/>
      <c r="BX162" s="63"/>
      <c r="BY162" s="63"/>
      <c r="BZ162" s="63"/>
      <c r="CA162" s="63"/>
      <c r="CB162" s="63"/>
      <c r="CC162" s="63"/>
      <c r="CD162" s="63"/>
      <c r="CE162" s="63"/>
      <c r="CF162" s="63"/>
      <c r="CG162" s="63"/>
      <c r="CH162" s="63"/>
      <c r="CI162" s="63"/>
      <c r="CJ162" s="63"/>
      <c r="CK162" s="69"/>
      <c r="CL162" s="69"/>
      <c r="CM162" s="69"/>
      <c r="CN162" s="69"/>
      <c r="CO162" s="69"/>
    </row>
    <row r="163" spans="75:93" x14ac:dyDescent="0.25">
      <c r="BW163" s="63"/>
      <c r="BX163" s="63"/>
      <c r="BY163" s="63"/>
      <c r="BZ163" s="63"/>
      <c r="CA163" s="63"/>
      <c r="CB163" s="63"/>
      <c r="CC163" s="63"/>
      <c r="CD163" s="63"/>
      <c r="CE163" s="63"/>
      <c r="CF163" s="63"/>
      <c r="CG163" s="63"/>
      <c r="CH163" s="63"/>
      <c r="CI163" s="63"/>
      <c r="CJ163" s="63"/>
      <c r="CK163" s="69"/>
      <c r="CL163" s="69"/>
      <c r="CM163" s="69"/>
      <c r="CN163" s="69"/>
      <c r="CO163" s="69"/>
    </row>
    <row r="164" spans="75:93" x14ac:dyDescent="0.25">
      <c r="BW164" s="63"/>
      <c r="BX164" s="63"/>
      <c r="BY164" s="63"/>
      <c r="BZ164" s="63"/>
      <c r="CA164" s="63"/>
      <c r="CB164" s="63"/>
      <c r="CC164" s="63"/>
      <c r="CD164" s="63"/>
      <c r="CE164" s="63"/>
      <c r="CF164" s="63"/>
      <c r="CG164" s="63"/>
      <c r="CH164" s="63"/>
      <c r="CI164" s="63"/>
      <c r="CJ164" s="63"/>
      <c r="CK164" s="69"/>
      <c r="CL164" s="69"/>
      <c r="CM164" s="69"/>
      <c r="CN164" s="69"/>
      <c r="CO164" s="69"/>
    </row>
    <row r="165" spans="75:93" x14ac:dyDescent="0.25">
      <c r="BW165" s="63"/>
      <c r="BX165" s="63"/>
      <c r="BY165" s="63"/>
      <c r="BZ165" s="63"/>
      <c r="CA165" s="63"/>
      <c r="CB165" s="63"/>
      <c r="CC165" s="63"/>
      <c r="CD165" s="63"/>
      <c r="CE165" s="63"/>
      <c r="CF165" s="63"/>
      <c r="CG165" s="63"/>
      <c r="CH165" s="63"/>
      <c r="CI165" s="63"/>
      <c r="CJ165" s="63"/>
      <c r="CK165" s="69"/>
      <c r="CL165" s="69"/>
      <c r="CM165" s="69"/>
      <c r="CN165" s="69"/>
      <c r="CO165" s="69"/>
    </row>
    <row r="166" spans="75:93" x14ac:dyDescent="0.25">
      <c r="BW166" s="63"/>
      <c r="BX166" s="63"/>
      <c r="BY166" s="63"/>
      <c r="BZ166" s="63"/>
      <c r="CA166" s="63"/>
      <c r="CB166" s="63"/>
      <c r="CC166" s="63"/>
      <c r="CD166" s="63"/>
      <c r="CE166" s="63"/>
      <c r="CF166" s="63"/>
      <c r="CG166" s="63"/>
      <c r="CH166" s="63"/>
      <c r="CI166" s="63"/>
      <c r="CJ166" s="63"/>
      <c r="CK166" s="69"/>
      <c r="CL166" s="69"/>
      <c r="CM166" s="69"/>
      <c r="CN166" s="69"/>
      <c r="CO166" s="69"/>
    </row>
  </sheetData>
  <mergeCells count="9">
    <mergeCell ref="J8:K8"/>
    <mergeCell ref="J6:K6"/>
    <mergeCell ref="J7:K7"/>
    <mergeCell ref="F8:G8"/>
    <mergeCell ref="H6:I6"/>
    <mergeCell ref="H7:I7"/>
    <mergeCell ref="H8:I8"/>
    <mergeCell ref="F6:G6"/>
    <mergeCell ref="F7:G7"/>
  </mergeCells>
  <phoneticPr fontId="0" type="noConversion"/>
  <pageMargins left="0.78740157480314965" right="0.53" top="0.98425196850393704" bottom="0.74803149606299213" header="0.51181102362204722" footer="0.51181102362204722"/>
  <pageSetup paperSize="9" orientation="landscape" horizontalDpi="300" verticalDpi="300" r:id="rId1"/>
  <headerFooter alignWithMargins="0">
    <oddHeader>&amp;CKosten pro Versicherten</oddHeader>
    <oddFooter>Seite &amp;P</oddFooter>
  </headerFooter>
  <ignoredErrors>
    <ignoredError sqref="B10:T36 W10:AO36 AR10:BJ36 BM10:BU36" evalErro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V194"/>
  <sheetViews>
    <sheetView zoomScaleNormal="100" workbookViewId="0">
      <selection activeCell="P46" sqref="P46"/>
    </sheetView>
  </sheetViews>
  <sheetFormatPr baseColWidth="10" defaultColWidth="11.44140625" defaultRowHeight="13.2" x14ac:dyDescent="0.25"/>
  <cols>
    <col min="1" max="1" width="8.44140625" style="11" customWidth="1"/>
    <col min="2" max="2" width="12.109375" style="9" customWidth="1"/>
    <col min="3" max="3" width="1.5546875" style="9" customWidth="1"/>
    <col min="4" max="4" width="11.88671875" style="9" customWidth="1"/>
    <col min="5" max="5" width="1.6640625" style="9" customWidth="1"/>
    <col min="6" max="6" width="11.88671875" style="9" customWidth="1"/>
    <col min="7" max="7" width="1" style="9" customWidth="1"/>
    <col min="8" max="8" width="11.6640625" style="9" customWidth="1"/>
    <col min="9" max="9" width="1.44140625" style="9" customWidth="1"/>
    <col min="10" max="10" width="11.6640625" style="9" customWidth="1"/>
    <col min="11" max="11" width="1.5546875" style="9" customWidth="1"/>
    <col min="12" max="12" width="10.33203125" style="14" customWidth="1"/>
    <col min="13" max="13" width="1.5546875" style="14" customWidth="1"/>
    <col min="14" max="14" width="10.33203125" style="14" customWidth="1"/>
    <col min="15" max="15" width="1.5546875" style="14" customWidth="1"/>
    <col min="16" max="16" width="10.33203125" style="14" customWidth="1"/>
    <col min="17" max="17" width="1.5546875" style="14" customWidth="1"/>
    <col min="18" max="18" width="10.33203125" style="14" customWidth="1"/>
    <col min="19" max="19" width="1.5546875" style="14" customWidth="1"/>
    <col min="20" max="20" width="10.33203125" style="14" customWidth="1"/>
    <col min="21" max="21" width="1.5546875" style="14" customWidth="1"/>
    <col min="22" max="22" width="8.88671875" style="14" customWidth="1"/>
    <col min="23" max="23" width="10.33203125" style="14" customWidth="1"/>
    <col min="24" max="24" width="1.5546875" style="14" customWidth="1"/>
    <col min="25" max="25" width="10.33203125" style="14" customWidth="1"/>
    <col min="26" max="26" width="1.5546875" style="14" customWidth="1"/>
    <col min="27" max="27" width="10.33203125" style="14" customWidth="1"/>
    <col min="28" max="28" width="1.5546875" style="14" customWidth="1"/>
    <col min="29" max="29" width="10.33203125" style="14" customWidth="1"/>
    <col min="30" max="30" width="1.5546875" style="14" customWidth="1"/>
    <col min="31" max="31" width="10.33203125" style="14" customWidth="1"/>
    <col min="32" max="32" width="1.5546875" style="14" customWidth="1"/>
    <col min="33" max="33" width="10.33203125" style="14" customWidth="1"/>
    <col min="34" max="34" width="1.5546875" style="14" customWidth="1"/>
    <col min="35" max="35" width="10.33203125" style="14" customWidth="1"/>
    <col min="36" max="36" width="1.5546875" style="14" customWidth="1"/>
    <col min="37" max="37" width="10.33203125" style="14" customWidth="1"/>
    <col min="38" max="38" width="1.5546875" style="14" customWidth="1"/>
    <col min="39" max="39" width="10.33203125" style="14" customWidth="1"/>
    <col min="40" max="40" width="1.5546875" style="14" customWidth="1"/>
    <col min="41" max="41" width="10.33203125" style="14" customWidth="1"/>
    <col min="42" max="42" width="1.5546875" style="14" customWidth="1"/>
    <col min="43" max="43" width="9.33203125" style="11" customWidth="1"/>
    <col min="44" max="44" width="10.33203125" style="14" customWidth="1"/>
    <col min="45" max="45" width="1.5546875" style="14" customWidth="1"/>
    <col min="46" max="46" width="10.33203125" style="14" customWidth="1"/>
    <col min="47" max="47" width="1.5546875" style="14" customWidth="1"/>
    <col min="48" max="48" width="10.33203125" style="14" customWidth="1"/>
    <col min="49" max="49" width="1.5546875" style="14" customWidth="1"/>
    <col min="50" max="50" width="10.33203125" style="14" customWidth="1"/>
    <col min="51" max="51" width="1.5546875" style="14" customWidth="1"/>
    <col min="52" max="52" width="10.33203125" style="14" customWidth="1"/>
    <col min="53" max="53" width="1.5546875" style="14" customWidth="1"/>
    <col min="54" max="54" width="10.33203125" style="14" customWidth="1"/>
    <col min="55" max="55" width="1.5546875" style="14" customWidth="1"/>
    <col min="56" max="56" width="10.33203125" style="14" customWidth="1"/>
    <col min="57" max="57" width="1.5546875" style="14" customWidth="1"/>
    <col min="58" max="58" width="10.33203125" style="14" customWidth="1"/>
    <col min="59" max="59" width="1.5546875" style="14" customWidth="1"/>
    <col min="60" max="60" width="10.33203125" style="14" customWidth="1"/>
    <col min="61" max="61" width="1.5546875" style="14" customWidth="1"/>
    <col min="62" max="62" width="10.33203125" style="14" customWidth="1"/>
    <col min="63" max="63" width="1.5546875" style="14" customWidth="1"/>
    <col min="64" max="64" width="10.109375" style="11" customWidth="1"/>
    <col min="65" max="65" width="10.33203125" style="14" customWidth="1"/>
    <col min="66" max="66" width="1.5546875" style="14" customWidth="1"/>
    <col min="67" max="67" width="10.33203125" style="14" customWidth="1"/>
    <col min="68" max="68" width="1.5546875" style="14" customWidth="1"/>
    <col min="69" max="69" width="10.33203125" style="14" customWidth="1"/>
    <col min="70" max="70" width="1.5546875" style="14" customWidth="1"/>
    <col min="71" max="71" width="10.33203125" style="14" customWidth="1"/>
    <col min="72" max="72" width="1.5546875" style="14" customWidth="1"/>
    <col min="73" max="73" width="10.33203125" style="14" customWidth="1"/>
    <col min="74" max="74" width="1.5546875" style="14" customWidth="1"/>
    <col min="75" max="75" width="12.88671875" style="11" customWidth="1"/>
    <col min="76" max="16384" width="11.44140625" style="11"/>
  </cols>
  <sheetData>
    <row r="1" spans="1:74" s="10" customFormat="1" x14ac:dyDescent="0.25">
      <c r="A1" s="10" t="s">
        <v>186</v>
      </c>
      <c r="B1" s="7"/>
      <c r="C1" s="7"/>
      <c r="D1" s="7"/>
      <c r="E1" s="7"/>
      <c r="F1" s="7"/>
      <c r="G1" s="7"/>
      <c r="H1" s="7"/>
      <c r="I1" s="7"/>
      <c r="J1" s="7"/>
      <c r="K1" s="7"/>
      <c r="L1" s="11"/>
      <c r="M1" s="11"/>
      <c r="N1" s="11"/>
      <c r="O1" s="11"/>
      <c r="P1" s="11"/>
      <c r="Q1" s="11"/>
      <c r="S1" s="11"/>
      <c r="T1" s="11"/>
      <c r="U1" s="7" t="s">
        <v>187</v>
      </c>
      <c r="V1" s="11"/>
      <c r="W1" s="11"/>
      <c r="X1" s="11"/>
      <c r="Y1" s="11"/>
      <c r="Z1" s="11"/>
      <c r="AA1" s="11"/>
      <c r="AB1" s="11"/>
      <c r="AC1" s="11"/>
      <c r="AD1" s="11"/>
      <c r="AE1" s="11"/>
      <c r="AF1" s="11"/>
      <c r="AG1" s="11"/>
      <c r="AH1" s="11"/>
      <c r="AI1" s="11"/>
      <c r="AJ1" s="11"/>
      <c r="AK1" s="11"/>
      <c r="AL1" s="11"/>
      <c r="AM1" s="11"/>
      <c r="AN1" s="11"/>
      <c r="AO1" s="11"/>
      <c r="AP1" s="11"/>
      <c r="AR1" s="11"/>
      <c r="AS1" s="11"/>
      <c r="AT1" s="11"/>
      <c r="AU1" s="11"/>
      <c r="AV1" s="11"/>
      <c r="AW1" s="11"/>
      <c r="AX1" s="11"/>
      <c r="AY1" s="11"/>
      <c r="AZ1" s="11"/>
      <c r="BA1" s="11"/>
      <c r="BB1" s="11"/>
      <c r="BC1" s="11"/>
      <c r="BD1" s="11"/>
      <c r="BE1" s="11"/>
      <c r="BF1" s="11"/>
      <c r="BG1" s="11"/>
      <c r="BH1" s="11"/>
      <c r="BI1" s="11"/>
      <c r="BJ1" s="11"/>
      <c r="BK1" s="11"/>
      <c r="BM1" s="11"/>
      <c r="BN1" s="11"/>
      <c r="BO1" s="11"/>
      <c r="BP1" s="11"/>
      <c r="BQ1" s="11"/>
      <c r="BR1" s="11"/>
      <c r="BS1" s="11"/>
      <c r="BT1" s="11"/>
      <c r="BU1" s="11"/>
      <c r="BV1" s="11"/>
    </row>
    <row r="2" spans="1:74" s="10" customFormat="1" x14ac:dyDescent="0.25">
      <c r="A2" s="10" t="s">
        <v>181</v>
      </c>
      <c r="B2" s="7"/>
      <c r="C2" s="7"/>
      <c r="D2" s="7"/>
      <c r="E2" s="7"/>
      <c r="F2" s="7"/>
      <c r="G2" s="7"/>
      <c r="H2" s="7"/>
      <c r="I2" s="7"/>
      <c r="J2" s="7"/>
      <c r="K2" s="7"/>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R2" s="20"/>
      <c r="AS2" s="20"/>
      <c r="AT2" s="20"/>
      <c r="AU2" s="20"/>
      <c r="AV2" s="20"/>
      <c r="AW2" s="20"/>
      <c r="AX2" s="20"/>
      <c r="AY2" s="20"/>
      <c r="AZ2" s="20"/>
      <c r="BA2" s="20"/>
      <c r="BB2" s="20"/>
      <c r="BC2" s="20"/>
      <c r="BD2" s="20"/>
      <c r="BE2" s="20"/>
      <c r="BF2" s="20"/>
      <c r="BG2" s="20"/>
      <c r="BH2" s="20"/>
      <c r="BI2" s="20"/>
      <c r="BJ2" s="20"/>
      <c r="BK2" s="20"/>
      <c r="BM2" s="20"/>
      <c r="BN2" s="20"/>
      <c r="BO2" s="20"/>
      <c r="BP2" s="20"/>
      <c r="BQ2" s="20"/>
      <c r="BR2" s="20"/>
      <c r="BS2" s="20"/>
      <c r="BT2" s="20"/>
      <c r="BU2" s="20"/>
      <c r="BV2" s="20"/>
    </row>
    <row r="3" spans="1:74" s="10" customFormat="1" x14ac:dyDescent="0.25">
      <c r="A3" s="10" t="s">
        <v>51</v>
      </c>
      <c r="B3" s="7"/>
      <c r="C3" s="7"/>
      <c r="D3" s="7"/>
      <c r="E3" s="7"/>
      <c r="F3" s="7"/>
      <c r="G3" s="7"/>
      <c r="H3" s="7"/>
      <c r="I3" s="7"/>
      <c r="J3" s="7"/>
      <c r="K3" s="7"/>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R3" s="20"/>
      <c r="AS3" s="20"/>
      <c r="AT3" s="20"/>
      <c r="AU3" s="20"/>
      <c r="AV3" s="20"/>
      <c r="AW3" s="20"/>
      <c r="AX3" s="20"/>
      <c r="AY3" s="20"/>
      <c r="AZ3" s="20"/>
      <c r="BA3" s="20"/>
      <c r="BB3" s="20"/>
      <c r="BC3" s="20"/>
      <c r="BD3" s="20"/>
      <c r="BE3" s="20"/>
      <c r="BF3" s="20"/>
      <c r="BG3" s="20"/>
      <c r="BH3" s="20"/>
      <c r="BI3" s="20"/>
      <c r="BJ3" s="20"/>
      <c r="BK3" s="20"/>
      <c r="BM3" s="20"/>
      <c r="BN3" s="20"/>
      <c r="BO3" s="20"/>
      <c r="BP3" s="20"/>
      <c r="BQ3" s="20"/>
      <c r="BR3" s="20"/>
      <c r="BS3" s="20"/>
      <c r="BT3" s="20"/>
      <c r="BU3" s="20"/>
      <c r="BV3" s="20"/>
    </row>
    <row r="4" spans="1:74" s="10" customFormat="1" x14ac:dyDescent="0.25">
      <c r="A4" s="10" t="s">
        <v>176</v>
      </c>
      <c r="B4" s="7"/>
      <c r="C4" s="7"/>
      <c r="D4" s="7"/>
      <c r="E4" s="7"/>
      <c r="F4" s="7"/>
      <c r="G4" s="7"/>
      <c r="H4" s="7"/>
      <c r="I4" s="7"/>
      <c r="J4" s="7"/>
      <c r="K4" s="7"/>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R4" s="20"/>
      <c r="AS4" s="20"/>
      <c r="AT4" s="20"/>
      <c r="AU4" s="20"/>
      <c r="AV4" s="20"/>
      <c r="AW4" s="20"/>
      <c r="AX4" s="20"/>
      <c r="AY4" s="20"/>
      <c r="AZ4" s="20"/>
      <c r="BA4" s="20"/>
      <c r="BB4" s="20"/>
      <c r="BC4" s="20"/>
      <c r="BD4" s="20"/>
      <c r="BE4" s="20"/>
      <c r="BF4" s="20"/>
      <c r="BG4" s="20"/>
      <c r="BH4" s="20"/>
      <c r="BI4" s="20"/>
      <c r="BJ4" s="20"/>
      <c r="BK4" s="20"/>
      <c r="BM4" s="20"/>
      <c r="BN4" s="20"/>
      <c r="BO4" s="20"/>
      <c r="BP4" s="20"/>
      <c r="BQ4" s="20"/>
      <c r="BR4" s="20"/>
      <c r="BS4" s="20"/>
      <c r="BT4" s="20"/>
      <c r="BU4" s="20"/>
      <c r="BV4" s="20"/>
    </row>
    <row r="5" spans="1:74" s="10" customFormat="1" x14ac:dyDescent="0.25">
      <c r="B5" s="7"/>
      <c r="C5" s="7"/>
      <c r="D5" s="7"/>
      <c r="E5" s="7"/>
      <c r="F5" s="7"/>
      <c r="G5" s="7"/>
      <c r="H5" s="7"/>
      <c r="I5" s="7"/>
      <c r="J5" s="7"/>
      <c r="K5" s="7"/>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R5" s="20"/>
      <c r="AS5" s="20"/>
      <c r="AT5" s="20"/>
      <c r="AU5" s="20"/>
      <c r="AV5" s="20"/>
      <c r="AW5" s="20"/>
      <c r="AX5" s="20"/>
      <c r="AY5" s="20"/>
      <c r="AZ5" s="20"/>
      <c r="BA5" s="20"/>
      <c r="BB5" s="20"/>
      <c r="BC5" s="20"/>
      <c r="BD5" s="20"/>
      <c r="BE5" s="20"/>
      <c r="BF5" s="20"/>
      <c r="BG5" s="20"/>
      <c r="BH5" s="20"/>
      <c r="BI5" s="20"/>
      <c r="BJ5" s="20"/>
      <c r="BK5" s="20"/>
      <c r="BM5" s="20"/>
      <c r="BN5" s="20"/>
      <c r="BO5" s="20"/>
      <c r="BP5" s="20"/>
      <c r="BQ5" s="20"/>
      <c r="BR5" s="20"/>
      <c r="BS5" s="20"/>
      <c r="BT5" s="20"/>
      <c r="BU5" s="20"/>
      <c r="BV5" s="20"/>
    </row>
    <row r="6" spans="1:74" s="36" customFormat="1" x14ac:dyDescent="0.25">
      <c r="A6" s="36" t="s">
        <v>2</v>
      </c>
      <c r="B6" s="35" t="s">
        <v>3</v>
      </c>
      <c r="C6" s="35"/>
      <c r="D6" s="35" t="s">
        <v>4</v>
      </c>
      <c r="E6" s="35"/>
      <c r="F6" s="154" t="s">
        <v>91</v>
      </c>
      <c r="G6" s="154"/>
      <c r="H6" s="154" t="s">
        <v>5</v>
      </c>
      <c r="I6" s="154"/>
      <c r="J6" s="154" t="s">
        <v>5</v>
      </c>
      <c r="K6" s="154"/>
      <c r="L6" s="35" t="s">
        <v>109</v>
      </c>
      <c r="M6" s="35"/>
      <c r="N6" s="35" t="s">
        <v>110</v>
      </c>
      <c r="O6" s="35"/>
      <c r="P6" s="35" t="s">
        <v>111</v>
      </c>
      <c r="Q6" s="35"/>
      <c r="R6" s="35" t="s">
        <v>112</v>
      </c>
      <c r="S6" s="35"/>
      <c r="T6" s="35" t="s">
        <v>113</v>
      </c>
      <c r="U6" s="35"/>
      <c r="V6" s="36" t="s">
        <v>2</v>
      </c>
      <c r="W6" s="35" t="s">
        <v>114</v>
      </c>
      <c r="X6" s="35"/>
      <c r="Y6" s="35" t="s">
        <v>115</v>
      </c>
      <c r="Z6" s="35"/>
      <c r="AA6" s="35" t="s">
        <v>116</v>
      </c>
      <c r="AB6" s="35"/>
      <c r="AC6" s="35" t="s">
        <v>117</v>
      </c>
      <c r="AD6" s="35"/>
      <c r="AE6" s="35" t="s">
        <v>118</v>
      </c>
      <c r="AF6" s="35"/>
      <c r="AG6" s="35" t="s">
        <v>119</v>
      </c>
      <c r="AH6" s="35"/>
      <c r="AI6" s="35" t="s">
        <v>120</v>
      </c>
      <c r="AJ6" s="35"/>
      <c r="AK6" s="35" t="s">
        <v>121</v>
      </c>
      <c r="AL6" s="35"/>
      <c r="AM6" s="35" t="s">
        <v>122</v>
      </c>
      <c r="AN6" s="35"/>
      <c r="AO6" s="35" t="s">
        <v>123</v>
      </c>
      <c r="AP6" s="35"/>
      <c r="AQ6" s="36" t="s">
        <v>2</v>
      </c>
      <c r="AR6" s="35" t="s">
        <v>124</v>
      </c>
      <c r="AS6" s="35"/>
      <c r="AT6" s="35" t="s">
        <v>125</v>
      </c>
      <c r="AU6" s="35"/>
      <c r="AV6" s="35" t="s">
        <v>126</v>
      </c>
      <c r="AW6" s="35"/>
      <c r="AX6" s="35" t="s">
        <v>127</v>
      </c>
      <c r="AY6" s="35"/>
      <c r="AZ6" s="35" t="s">
        <v>128</v>
      </c>
      <c r="BA6" s="35"/>
      <c r="BB6" s="35" t="s">
        <v>129</v>
      </c>
      <c r="BC6" s="35"/>
      <c r="BD6" s="35" t="s">
        <v>130</v>
      </c>
      <c r="BE6" s="35"/>
      <c r="BF6" s="35" t="s">
        <v>131</v>
      </c>
      <c r="BG6" s="35"/>
      <c r="BH6" s="35" t="s">
        <v>132</v>
      </c>
      <c r="BI6" s="35"/>
      <c r="BJ6" s="35" t="s">
        <v>133</v>
      </c>
      <c r="BK6" s="35"/>
      <c r="BL6" s="36" t="s">
        <v>2</v>
      </c>
      <c r="BM6" s="35" t="s">
        <v>134</v>
      </c>
      <c r="BN6" s="35"/>
      <c r="BO6" s="35" t="s">
        <v>135</v>
      </c>
      <c r="BP6" s="35"/>
      <c r="BQ6" s="35" t="s">
        <v>136</v>
      </c>
      <c r="BR6" s="35"/>
      <c r="BS6" s="35" t="s">
        <v>137</v>
      </c>
      <c r="BT6" s="35"/>
      <c r="BU6" s="35" t="s">
        <v>138</v>
      </c>
      <c r="BV6" s="35"/>
    </row>
    <row r="7" spans="1:74" x14ac:dyDescent="0.25">
      <c r="B7" s="72" t="s">
        <v>6</v>
      </c>
      <c r="C7" s="18"/>
      <c r="D7" s="18" t="s">
        <v>7</v>
      </c>
      <c r="E7" s="18"/>
      <c r="F7" s="157" t="s">
        <v>8</v>
      </c>
      <c r="G7" s="157"/>
      <c r="H7" s="157" t="s">
        <v>92</v>
      </c>
      <c r="I7" s="157"/>
      <c r="J7" s="157" t="s">
        <v>93</v>
      </c>
      <c r="K7" s="157"/>
      <c r="L7" s="18" t="s">
        <v>94</v>
      </c>
      <c r="M7" s="18"/>
      <c r="N7" s="18" t="s">
        <v>95</v>
      </c>
      <c r="O7" s="18"/>
      <c r="P7" s="18" t="s">
        <v>96</v>
      </c>
      <c r="Q7" s="18"/>
      <c r="R7" s="18" t="s">
        <v>97</v>
      </c>
      <c r="S7" s="18"/>
      <c r="T7" s="18" t="s">
        <v>98</v>
      </c>
      <c r="U7" s="18"/>
      <c r="V7" s="11"/>
      <c r="W7" s="18" t="s">
        <v>99</v>
      </c>
      <c r="X7" s="18"/>
      <c r="Y7" s="18" t="s">
        <v>100</v>
      </c>
      <c r="Z7" s="18"/>
      <c r="AA7" s="18" t="s">
        <v>101</v>
      </c>
      <c r="AB7" s="18"/>
      <c r="AC7" s="18" t="s">
        <v>102</v>
      </c>
      <c r="AD7" s="18"/>
      <c r="AE7" s="18" t="s">
        <v>103</v>
      </c>
      <c r="AF7" s="18"/>
      <c r="AG7" s="18" t="s">
        <v>104</v>
      </c>
      <c r="AH7" s="18"/>
      <c r="AI7" s="18" t="s">
        <v>105</v>
      </c>
      <c r="AJ7" s="18"/>
      <c r="AK7" s="18" t="s">
        <v>106</v>
      </c>
      <c r="AL7" s="18"/>
      <c r="AM7" s="18" t="s">
        <v>107</v>
      </c>
      <c r="AN7" s="18"/>
      <c r="AO7" s="18" t="s">
        <v>108</v>
      </c>
      <c r="AP7" s="18"/>
      <c r="AR7" s="18" t="s">
        <v>9</v>
      </c>
      <c r="AS7" s="18"/>
      <c r="AT7" s="18" t="s">
        <v>10</v>
      </c>
      <c r="AU7" s="18"/>
      <c r="AV7" s="18" t="s">
        <v>11</v>
      </c>
      <c r="AW7" s="18"/>
      <c r="AX7" s="18" t="s">
        <v>12</v>
      </c>
      <c r="AY7" s="18"/>
      <c r="AZ7" s="18" t="s">
        <v>13</v>
      </c>
      <c r="BA7" s="18"/>
      <c r="BB7" s="18" t="s">
        <v>14</v>
      </c>
      <c r="BC7" s="18"/>
      <c r="BD7" s="18" t="s">
        <v>15</v>
      </c>
      <c r="BE7" s="18"/>
      <c r="BF7" s="18" t="s">
        <v>16</v>
      </c>
      <c r="BG7" s="18"/>
      <c r="BH7" s="18" t="s">
        <v>17</v>
      </c>
      <c r="BI7" s="18"/>
      <c r="BJ7" s="18" t="s">
        <v>18</v>
      </c>
      <c r="BK7" s="18"/>
      <c r="BM7" s="18" t="s">
        <v>19</v>
      </c>
      <c r="BN7" s="18"/>
      <c r="BO7" s="18" t="s">
        <v>20</v>
      </c>
      <c r="BP7" s="18"/>
      <c r="BQ7" s="18" t="s">
        <v>21</v>
      </c>
      <c r="BR7" s="18"/>
      <c r="BS7" s="18" t="s">
        <v>22</v>
      </c>
      <c r="BT7" s="18"/>
      <c r="BU7" s="18" t="s">
        <v>23</v>
      </c>
      <c r="BV7" s="18"/>
    </row>
    <row r="8" spans="1:74" x14ac:dyDescent="0.25">
      <c r="B8" s="18" t="s">
        <v>55</v>
      </c>
      <c r="C8" s="18"/>
      <c r="D8" s="18" t="s">
        <v>55</v>
      </c>
      <c r="E8" s="18"/>
      <c r="F8" s="157" t="s">
        <v>55</v>
      </c>
      <c r="G8" s="157"/>
      <c r="H8" s="157" t="s">
        <v>55</v>
      </c>
      <c r="I8" s="157"/>
      <c r="J8" s="157" t="s">
        <v>55</v>
      </c>
      <c r="K8" s="157"/>
      <c r="L8" s="18" t="s">
        <v>55</v>
      </c>
      <c r="M8" s="18"/>
      <c r="N8" s="18" t="s">
        <v>55</v>
      </c>
      <c r="O8" s="18"/>
      <c r="P8" s="18" t="s">
        <v>55</v>
      </c>
      <c r="Q8" s="18"/>
      <c r="R8" s="18" t="s">
        <v>55</v>
      </c>
      <c r="S8" s="18"/>
      <c r="T8" s="18" t="s">
        <v>55</v>
      </c>
      <c r="U8" s="18"/>
      <c r="V8" s="11"/>
      <c r="W8" s="18" t="s">
        <v>55</v>
      </c>
      <c r="X8" s="18"/>
      <c r="Y8" s="18" t="s">
        <v>55</v>
      </c>
      <c r="Z8" s="18"/>
      <c r="AA8" s="18" t="s">
        <v>55</v>
      </c>
      <c r="AB8" s="18"/>
      <c r="AC8" s="18" t="s">
        <v>55</v>
      </c>
      <c r="AD8" s="18"/>
      <c r="AE8" s="18" t="s">
        <v>55</v>
      </c>
      <c r="AF8" s="18"/>
      <c r="AG8" s="18" t="s">
        <v>55</v>
      </c>
      <c r="AH8" s="18"/>
      <c r="AI8" s="18" t="s">
        <v>55</v>
      </c>
      <c r="AJ8" s="18"/>
      <c r="AK8" s="18" t="s">
        <v>55</v>
      </c>
      <c r="AL8" s="18"/>
      <c r="AM8" s="18" t="s">
        <v>55</v>
      </c>
      <c r="AN8" s="18"/>
      <c r="AO8" s="18" t="s">
        <v>55</v>
      </c>
      <c r="AP8" s="18"/>
      <c r="AR8" s="18" t="s">
        <v>55</v>
      </c>
      <c r="AS8" s="18"/>
      <c r="AT8" s="18" t="s">
        <v>55</v>
      </c>
      <c r="AU8" s="18"/>
      <c r="AV8" s="18" t="s">
        <v>55</v>
      </c>
      <c r="AW8" s="18"/>
      <c r="AX8" s="18" t="s">
        <v>55</v>
      </c>
      <c r="AY8" s="18"/>
      <c r="AZ8" s="18" t="s">
        <v>55</v>
      </c>
      <c r="BA8" s="18"/>
      <c r="BB8" s="18" t="s">
        <v>55</v>
      </c>
      <c r="BC8" s="18"/>
      <c r="BD8" s="18" t="s">
        <v>55</v>
      </c>
      <c r="BE8" s="18"/>
      <c r="BF8" s="18" t="s">
        <v>55</v>
      </c>
      <c r="BG8" s="18"/>
      <c r="BH8" s="18" t="s">
        <v>55</v>
      </c>
      <c r="BI8" s="18"/>
      <c r="BJ8" s="18" t="s">
        <v>55</v>
      </c>
      <c r="BK8" s="18"/>
      <c r="BL8" s="14"/>
      <c r="BM8" s="18" t="s">
        <v>55</v>
      </c>
      <c r="BN8" s="18"/>
      <c r="BO8" s="18" t="s">
        <v>55</v>
      </c>
      <c r="BP8" s="18"/>
      <c r="BQ8" s="18" t="s">
        <v>55</v>
      </c>
      <c r="BR8" s="18"/>
      <c r="BS8" s="18" t="s">
        <v>55</v>
      </c>
      <c r="BT8" s="18"/>
      <c r="BU8" s="18" t="s">
        <v>55</v>
      </c>
      <c r="BV8" s="18"/>
    </row>
    <row r="9" spans="1:74" x14ac:dyDescent="0.25">
      <c r="B9" s="58"/>
      <c r="C9" s="2"/>
      <c r="D9" s="58"/>
      <c r="E9" s="2"/>
      <c r="F9" s="58"/>
      <c r="G9" s="2"/>
      <c r="H9" s="58"/>
      <c r="I9" s="2"/>
      <c r="J9" s="58"/>
      <c r="K9" s="2"/>
      <c r="L9" s="58"/>
      <c r="M9" s="4"/>
      <c r="N9" s="58"/>
      <c r="O9" s="4"/>
      <c r="P9" s="58"/>
      <c r="Q9" s="4"/>
      <c r="R9" s="58"/>
      <c r="S9" s="4"/>
      <c r="T9" s="58"/>
      <c r="U9" s="4"/>
      <c r="V9" s="11"/>
      <c r="W9" s="58"/>
      <c r="X9" s="4"/>
      <c r="Y9" s="58"/>
      <c r="Z9" s="4"/>
      <c r="AA9" s="58"/>
      <c r="AB9" s="4"/>
      <c r="AC9" s="58"/>
      <c r="AD9" s="4"/>
      <c r="AE9" s="58"/>
      <c r="AF9" s="4"/>
      <c r="AG9" s="58"/>
      <c r="AH9" s="4"/>
      <c r="AI9" s="58"/>
      <c r="AJ9" s="4"/>
      <c r="AK9" s="58"/>
      <c r="AL9" s="4"/>
      <c r="AM9" s="58"/>
      <c r="AN9" s="4"/>
      <c r="AO9" s="58"/>
      <c r="AP9" s="4"/>
      <c r="AR9" s="58"/>
      <c r="AS9" s="4"/>
      <c r="AT9" s="58"/>
      <c r="AU9" s="4"/>
      <c r="AV9" s="58"/>
      <c r="AW9" s="4"/>
      <c r="AX9" s="58"/>
      <c r="AY9" s="4"/>
      <c r="AZ9" s="58"/>
      <c r="BA9" s="4"/>
      <c r="BB9" s="58"/>
      <c r="BC9" s="4"/>
      <c r="BD9" s="58"/>
      <c r="BE9" s="4"/>
      <c r="BF9" s="58"/>
      <c r="BG9" s="4"/>
      <c r="BH9" s="58"/>
      <c r="BI9" s="4"/>
      <c r="BJ9" s="58"/>
      <c r="BK9" s="4"/>
      <c r="BL9" s="5"/>
      <c r="BM9" s="58"/>
      <c r="BN9" s="4"/>
      <c r="BO9" s="58"/>
      <c r="BP9" s="4"/>
      <c r="BQ9" s="58"/>
      <c r="BR9" s="4"/>
      <c r="BS9" s="58"/>
      <c r="BT9" s="4"/>
      <c r="BU9" s="58"/>
      <c r="BV9" s="4"/>
    </row>
    <row r="10" spans="1:74" s="5" customFormat="1" ht="12.75" customHeight="1" x14ac:dyDescent="0.25">
      <c r="A10" s="5" t="s">
        <v>24</v>
      </c>
      <c r="B10" s="100">
        <v>553742098</v>
      </c>
      <c r="C10" s="76"/>
      <c r="D10" s="100">
        <v>531397713</v>
      </c>
      <c r="E10" s="77"/>
      <c r="F10" s="100">
        <v>22344385</v>
      </c>
      <c r="G10" s="78"/>
      <c r="H10" s="78">
        <v>10588304</v>
      </c>
      <c r="I10" s="78"/>
      <c r="J10" s="100">
        <v>11756081</v>
      </c>
      <c r="K10" s="78"/>
      <c r="L10" s="100">
        <v>19065596</v>
      </c>
      <c r="M10" s="81"/>
      <c r="N10" s="100">
        <v>20064941</v>
      </c>
      <c r="O10" s="81"/>
      <c r="P10" s="100">
        <v>24228350</v>
      </c>
      <c r="Q10" s="81"/>
      <c r="R10" s="100">
        <v>27195765</v>
      </c>
      <c r="S10" s="81"/>
      <c r="T10" s="100">
        <v>27597455</v>
      </c>
      <c r="U10" s="81"/>
      <c r="V10" s="5" t="s">
        <v>24</v>
      </c>
      <c r="W10" s="100">
        <v>25146066</v>
      </c>
      <c r="X10" s="81"/>
      <c r="Y10" s="100">
        <v>24135458</v>
      </c>
      <c r="Z10" s="81"/>
      <c r="AA10" s="100">
        <v>23804603</v>
      </c>
      <c r="AB10" s="81"/>
      <c r="AC10" s="100">
        <v>24025730</v>
      </c>
      <c r="AD10" s="81"/>
      <c r="AE10" s="100">
        <v>20576352</v>
      </c>
      <c r="AF10" s="81"/>
      <c r="AG10" s="100">
        <v>19480260</v>
      </c>
      <c r="AH10" s="81"/>
      <c r="AI10" s="100">
        <v>18638217</v>
      </c>
      <c r="AJ10" s="81"/>
      <c r="AK10" s="100">
        <v>15918454</v>
      </c>
      <c r="AL10" s="81"/>
      <c r="AM10" s="100">
        <v>9885471</v>
      </c>
      <c r="AN10" s="81"/>
      <c r="AO10" s="100">
        <v>6081107</v>
      </c>
      <c r="AP10" s="81"/>
      <c r="AQ10" s="5" t="s">
        <v>24</v>
      </c>
      <c r="AR10" s="100">
        <v>12313653</v>
      </c>
      <c r="AS10" s="81"/>
      <c r="AT10" s="100">
        <v>12109655</v>
      </c>
      <c r="AU10" s="81"/>
      <c r="AV10" s="100">
        <v>15333257</v>
      </c>
      <c r="AW10" s="81"/>
      <c r="AX10" s="100">
        <v>19193951</v>
      </c>
      <c r="AY10" s="81"/>
      <c r="AZ10" s="100">
        <v>21101399</v>
      </c>
      <c r="BA10" s="81"/>
      <c r="BB10" s="100">
        <v>19830248</v>
      </c>
      <c r="BC10" s="81"/>
      <c r="BD10" s="100">
        <v>19607165</v>
      </c>
      <c r="BE10" s="81"/>
      <c r="BF10" s="100">
        <v>20700090</v>
      </c>
      <c r="BG10" s="81"/>
      <c r="BH10" s="100">
        <v>22233145</v>
      </c>
      <c r="BI10" s="81"/>
      <c r="BJ10" s="100">
        <v>17978803</v>
      </c>
      <c r="BK10" s="81"/>
      <c r="BL10" s="3" t="s">
        <v>24</v>
      </c>
      <c r="BM10" s="100">
        <v>15998780</v>
      </c>
      <c r="BN10" s="81"/>
      <c r="BO10" s="100">
        <v>13197636</v>
      </c>
      <c r="BP10" s="81"/>
      <c r="BQ10" s="100">
        <v>9205569</v>
      </c>
      <c r="BR10" s="81"/>
      <c r="BS10" s="100">
        <v>4696943</v>
      </c>
      <c r="BT10" s="81"/>
      <c r="BU10" s="100">
        <v>2053594</v>
      </c>
      <c r="BV10" s="81"/>
    </row>
    <row r="11" spans="1:74" s="5" customFormat="1" x14ac:dyDescent="0.25">
      <c r="A11" s="5" t="s">
        <v>25</v>
      </c>
      <c r="B11" s="100">
        <v>411035828</v>
      </c>
      <c r="C11" s="76"/>
      <c r="D11" s="100">
        <v>396300431</v>
      </c>
      <c r="E11" s="77"/>
      <c r="F11" s="100">
        <v>14735397</v>
      </c>
      <c r="G11" s="78"/>
      <c r="H11" s="100">
        <v>7094174</v>
      </c>
      <c r="I11" s="78"/>
      <c r="J11" s="100">
        <v>7641223</v>
      </c>
      <c r="K11" s="78"/>
      <c r="L11" s="100">
        <v>14074655</v>
      </c>
      <c r="M11" s="81"/>
      <c r="N11" s="100">
        <v>12102370</v>
      </c>
      <c r="O11" s="81"/>
      <c r="P11" s="100">
        <v>14266441</v>
      </c>
      <c r="Q11" s="81"/>
      <c r="R11" s="100">
        <v>17006658</v>
      </c>
      <c r="S11" s="81"/>
      <c r="T11" s="100">
        <v>18418736</v>
      </c>
      <c r="U11" s="81"/>
      <c r="V11" s="5" t="s">
        <v>25</v>
      </c>
      <c r="W11" s="100">
        <v>18421779</v>
      </c>
      <c r="X11" s="81"/>
      <c r="Y11" s="100">
        <v>18488390</v>
      </c>
      <c r="Z11" s="81"/>
      <c r="AA11" s="100">
        <v>18580501</v>
      </c>
      <c r="AB11" s="81"/>
      <c r="AC11" s="100">
        <v>18778253</v>
      </c>
      <c r="AD11" s="81"/>
      <c r="AE11" s="100">
        <v>15869708</v>
      </c>
      <c r="AF11" s="81"/>
      <c r="AG11" s="100">
        <v>16166714</v>
      </c>
      <c r="AH11" s="81"/>
      <c r="AI11" s="100">
        <v>15814140</v>
      </c>
      <c r="AJ11" s="81"/>
      <c r="AK11" s="100">
        <v>14352342</v>
      </c>
      <c r="AL11" s="81"/>
      <c r="AM11" s="100">
        <v>9852293</v>
      </c>
      <c r="AN11" s="81"/>
      <c r="AO11" s="100">
        <v>5742905</v>
      </c>
      <c r="AP11" s="81"/>
      <c r="AQ11" s="5" t="s">
        <v>25</v>
      </c>
      <c r="AR11" s="100">
        <v>9398726</v>
      </c>
      <c r="AS11" s="81"/>
      <c r="AT11" s="100">
        <v>7152976</v>
      </c>
      <c r="AU11" s="81"/>
      <c r="AV11" s="100">
        <v>8705043</v>
      </c>
      <c r="AW11" s="81"/>
      <c r="AX11" s="100">
        <v>11548741</v>
      </c>
      <c r="AY11" s="81"/>
      <c r="AZ11" s="100">
        <v>13809586</v>
      </c>
      <c r="BA11" s="81"/>
      <c r="BB11" s="100">
        <v>14449757</v>
      </c>
      <c r="BC11" s="81"/>
      <c r="BD11" s="100">
        <v>15214674</v>
      </c>
      <c r="BE11" s="81"/>
      <c r="BF11" s="100">
        <v>17098611</v>
      </c>
      <c r="BG11" s="81"/>
      <c r="BH11" s="100">
        <v>17872486</v>
      </c>
      <c r="BI11" s="81"/>
      <c r="BJ11" s="100">
        <v>14082565</v>
      </c>
      <c r="BK11" s="81"/>
      <c r="BL11" s="3" t="s">
        <v>25</v>
      </c>
      <c r="BM11" s="100">
        <v>12928828</v>
      </c>
      <c r="BN11" s="81"/>
      <c r="BO11" s="100">
        <v>11056329</v>
      </c>
      <c r="BP11" s="81"/>
      <c r="BQ11" s="100">
        <v>8432621</v>
      </c>
      <c r="BR11" s="81"/>
      <c r="BS11" s="100">
        <v>4652098</v>
      </c>
      <c r="BT11" s="81"/>
      <c r="BU11" s="100">
        <v>1961505</v>
      </c>
      <c r="BV11" s="81"/>
    </row>
    <row r="12" spans="1:74" s="5" customFormat="1" x14ac:dyDescent="0.25">
      <c r="A12" s="5" t="s">
        <v>26</v>
      </c>
      <c r="B12" s="100">
        <v>127938751</v>
      </c>
      <c r="C12" s="76"/>
      <c r="D12" s="100">
        <v>122363001</v>
      </c>
      <c r="E12" s="77"/>
      <c r="F12" s="100">
        <v>5575750</v>
      </c>
      <c r="G12" s="78"/>
      <c r="H12" s="100">
        <v>2653731</v>
      </c>
      <c r="I12" s="78"/>
      <c r="J12" s="100">
        <v>2922019</v>
      </c>
      <c r="K12" s="78"/>
      <c r="L12" s="100">
        <v>5276156</v>
      </c>
      <c r="M12" s="81"/>
      <c r="N12" s="100">
        <v>4364140</v>
      </c>
      <c r="O12" s="81"/>
      <c r="P12" s="100">
        <v>4795889</v>
      </c>
      <c r="Q12" s="81"/>
      <c r="R12" s="100">
        <v>5572018</v>
      </c>
      <c r="S12" s="81"/>
      <c r="T12" s="100">
        <v>6204195</v>
      </c>
      <c r="U12" s="81"/>
      <c r="V12" s="5" t="s">
        <v>26</v>
      </c>
      <c r="W12" s="100">
        <v>5994879</v>
      </c>
      <c r="X12" s="81"/>
      <c r="Y12" s="100">
        <v>5452902</v>
      </c>
      <c r="Z12" s="81"/>
      <c r="AA12" s="100">
        <v>5063667</v>
      </c>
      <c r="AB12" s="81"/>
      <c r="AC12" s="100">
        <v>5026380</v>
      </c>
      <c r="AD12" s="81"/>
      <c r="AE12" s="100">
        <v>4636647</v>
      </c>
      <c r="AF12" s="81"/>
      <c r="AG12" s="100">
        <v>4834584</v>
      </c>
      <c r="AH12" s="81"/>
      <c r="AI12" s="100">
        <v>4463951</v>
      </c>
      <c r="AJ12" s="81"/>
      <c r="AK12" s="100">
        <v>3728647</v>
      </c>
      <c r="AL12" s="81"/>
      <c r="AM12" s="100">
        <v>2553873</v>
      </c>
      <c r="AN12" s="81"/>
      <c r="AO12" s="100">
        <v>1529599</v>
      </c>
      <c r="AP12" s="81"/>
      <c r="AQ12" s="5" t="s">
        <v>26</v>
      </c>
      <c r="AR12" s="100">
        <v>3526862</v>
      </c>
      <c r="AS12" s="81"/>
      <c r="AT12" s="100">
        <v>2639218</v>
      </c>
      <c r="AU12" s="81"/>
      <c r="AV12" s="100">
        <v>3037595</v>
      </c>
      <c r="AW12" s="81"/>
      <c r="AX12" s="100">
        <v>3967101</v>
      </c>
      <c r="AY12" s="81"/>
      <c r="AZ12" s="100">
        <v>4790305</v>
      </c>
      <c r="BA12" s="81"/>
      <c r="BB12" s="100">
        <v>4909116</v>
      </c>
      <c r="BC12" s="81"/>
      <c r="BD12" s="100">
        <v>4769291</v>
      </c>
      <c r="BE12" s="81"/>
      <c r="BF12" s="100">
        <v>4905555</v>
      </c>
      <c r="BG12" s="81"/>
      <c r="BH12" s="100">
        <v>4839288</v>
      </c>
      <c r="BI12" s="81"/>
      <c r="BJ12" s="100">
        <v>4218365</v>
      </c>
      <c r="BK12" s="81"/>
      <c r="BL12" s="3" t="s">
        <v>26</v>
      </c>
      <c r="BM12" s="100">
        <v>4019333</v>
      </c>
      <c r="BN12" s="81"/>
      <c r="BO12" s="100">
        <v>3265316</v>
      </c>
      <c r="BP12" s="81"/>
      <c r="BQ12" s="100">
        <v>2258092</v>
      </c>
      <c r="BR12" s="81"/>
      <c r="BS12" s="100">
        <v>1200125</v>
      </c>
      <c r="BT12" s="81"/>
      <c r="BU12" s="100">
        <v>519912</v>
      </c>
      <c r="BV12" s="81"/>
    </row>
    <row r="13" spans="1:74" s="5" customFormat="1" x14ac:dyDescent="0.25">
      <c r="A13" s="5" t="s">
        <v>27</v>
      </c>
      <c r="B13" s="100">
        <v>13201875</v>
      </c>
      <c r="C13" s="76"/>
      <c r="D13" s="100">
        <v>12583362</v>
      </c>
      <c r="E13" s="77"/>
      <c r="F13" s="100">
        <v>618513</v>
      </c>
      <c r="G13" s="78"/>
      <c r="H13" s="100">
        <v>301746</v>
      </c>
      <c r="I13" s="78"/>
      <c r="J13" s="100">
        <v>316767</v>
      </c>
      <c r="K13" s="78"/>
      <c r="L13" s="100">
        <v>535629</v>
      </c>
      <c r="M13" s="81"/>
      <c r="N13" s="100">
        <v>406337</v>
      </c>
      <c r="O13" s="81"/>
      <c r="P13" s="100">
        <v>440144</v>
      </c>
      <c r="Q13" s="81"/>
      <c r="R13" s="100">
        <v>483476</v>
      </c>
      <c r="S13" s="81"/>
      <c r="T13" s="100">
        <v>541175</v>
      </c>
      <c r="U13" s="81"/>
      <c r="V13" s="5" t="s">
        <v>27</v>
      </c>
      <c r="W13" s="100">
        <v>583015</v>
      </c>
      <c r="X13" s="81"/>
      <c r="Y13" s="100">
        <v>528904</v>
      </c>
      <c r="Z13" s="81"/>
      <c r="AA13" s="100">
        <v>491046</v>
      </c>
      <c r="AB13" s="81"/>
      <c r="AC13" s="100">
        <v>530380</v>
      </c>
      <c r="AD13" s="81"/>
      <c r="AE13" s="100">
        <v>473115</v>
      </c>
      <c r="AF13" s="81"/>
      <c r="AG13" s="100">
        <v>462249</v>
      </c>
      <c r="AH13" s="81"/>
      <c r="AI13" s="100">
        <v>463743</v>
      </c>
      <c r="AJ13" s="81"/>
      <c r="AK13" s="100">
        <v>444984</v>
      </c>
      <c r="AL13" s="81"/>
      <c r="AM13" s="100">
        <v>320694</v>
      </c>
      <c r="AN13" s="81"/>
      <c r="AO13" s="100">
        <v>175017</v>
      </c>
      <c r="AP13" s="81"/>
      <c r="AQ13" s="5" t="s">
        <v>27</v>
      </c>
      <c r="AR13" s="100">
        <v>380665</v>
      </c>
      <c r="AS13" s="81"/>
      <c r="AT13" s="100">
        <v>264035</v>
      </c>
      <c r="AU13" s="81"/>
      <c r="AV13" s="100">
        <v>293408</v>
      </c>
      <c r="AW13" s="81"/>
      <c r="AX13" s="100">
        <v>403886</v>
      </c>
      <c r="AY13" s="81"/>
      <c r="AZ13" s="100">
        <v>423883</v>
      </c>
      <c r="BA13" s="81"/>
      <c r="BB13" s="100">
        <v>490819</v>
      </c>
      <c r="BC13" s="81"/>
      <c r="BD13" s="100">
        <v>539318</v>
      </c>
      <c r="BE13" s="81"/>
      <c r="BF13" s="100">
        <v>536836</v>
      </c>
      <c r="BG13" s="81"/>
      <c r="BH13" s="100">
        <v>558254</v>
      </c>
      <c r="BI13" s="81"/>
      <c r="BJ13" s="100">
        <v>442126</v>
      </c>
      <c r="BK13" s="81"/>
      <c r="BL13" s="3" t="s">
        <v>27</v>
      </c>
      <c r="BM13" s="100">
        <v>438793</v>
      </c>
      <c r="BN13" s="81"/>
      <c r="BO13" s="100">
        <v>366619</v>
      </c>
      <c r="BP13" s="81"/>
      <c r="BQ13" s="100">
        <v>322745</v>
      </c>
      <c r="BR13" s="81"/>
      <c r="BS13" s="100">
        <v>158026</v>
      </c>
      <c r="BT13" s="81"/>
      <c r="BU13" s="100">
        <v>84041</v>
      </c>
      <c r="BV13" s="81"/>
    </row>
    <row r="14" spans="1:74" s="5" customFormat="1" x14ac:dyDescent="0.25">
      <c r="A14" s="5" t="s">
        <v>28</v>
      </c>
      <c r="B14" s="100">
        <v>54107475</v>
      </c>
      <c r="C14" s="76"/>
      <c r="D14" s="100">
        <v>51561371</v>
      </c>
      <c r="E14" s="77"/>
      <c r="F14" s="100">
        <v>2546104</v>
      </c>
      <c r="G14" s="78"/>
      <c r="H14" s="100">
        <v>1229549</v>
      </c>
      <c r="I14" s="78"/>
      <c r="J14" s="100">
        <v>1316555</v>
      </c>
      <c r="K14" s="78"/>
      <c r="L14" s="100">
        <v>2177038</v>
      </c>
      <c r="M14" s="81"/>
      <c r="N14" s="100">
        <v>1828289</v>
      </c>
      <c r="O14" s="81"/>
      <c r="P14" s="100">
        <v>2168518</v>
      </c>
      <c r="Q14" s="81"/>
      <c r="R14" s="100">
        <v>2574204</v>
      </c>
      <c r="S14" s="81"/>
      <c r="T14" s="100">
        <v>2771315</v>
      </c>
      <c r="U14" s="81"/>
      <c r="V14" s="5" t="s">
        <v>28</v>
      </c>
      <c r="W14" s="100">
        <v>2611307</v>
      </c>
      <c r="X14" s="81"/>
      <c r="Y14" s="100">
        <v>2290045</v>
      </c>
      <c r="Z14" s="81"/>
      <c r="AA14" s="100">
        <v>2196978</v>
      </c>
      <c r="AB14" s="81"/>
      <c r="AC14" s="100">
        <v>2008279</v>
      </c>
      <c r="AD14" s="81"/>
      <c r="AE14" s="100">
        <v>1710521</v>
      </c>
      <c r="AF14" s="81"/>
      <c r="AG14" s="100">
        <v>1703690</v>
      </c>
      <c r="AH14" s="81"/>
      <c r="AI14" s="100">
        <v>1544328</v>
      </c>
      <c r="AJ14" s="81"/>
      <c r="AK14" s="100">
        <v>1276321</v>
      </c>
      <c r="AL14" s="81"/>
      <c r="AM14" s="100">
        <v>833017</v>
      </c>
      <c r="AN14" s="81"/>
      <c r="AO14" s="100">
        <v>477306</v>
      </c>
      <c r="AP14" s="81"/>
      <c r="AQ14" s="5" t="s">
        <v>28</v>
      </c>
      <c r="AR14" s="100">
        <v>1566920</v>
      </c>
      <c r="AS14" s="81"/>
      <c r="AT14" s="100">
        <v>1226972</v>
      </c>
      <c r="AU14" s="81"/>
      <c r="AV14" s="100">
        <v>1454573</v>
      </c>
      <c r="AW14" s="81"/>
      <c r="AX14" s="100">
        <v>1880165</v>
      </c>
      <c r="AY14" s="81"/>
      <c r="AZ14" s="100">
        <v>2303216</v>
      </c>
      <c r="BA14" s="81"/>
      <c r="BB14" s="100">
        <v>2348257</v>
      </c>
      <c r="BC14" s="81"/>
      <c r="BD14" s="100">
        <v>2191034</v>
      </c>
      <c r="BE14" s="81"/>
      <c r="BF14" s="100">
        <v>2300307</v>
      </c>
      <c r="BG14" s="81"/>
      <c r="BH14" s="100">
        <v>2260352</v>
      </c>
      <c r="BI14" s="81"/>
      <c r="BJ14" s="100">
        <v>1788847</v>
      </c>
      <c r="BK14" s="81"/>
      <c r="BL14" s="3" t="s">
        <v>28</v>
      </c>
      <c r="BM14" s="100">
        <v>1522004</v>
      </c>
      <c r="BN14" s="81"/>
      <c r="BO14" s="100">
        <v>1185188</v>
      </c>
      <c r="BP14" s="81"/>
      <c r="BQ14" s="100">
        <v>773375</v>
      </c>
      <c r="BR14" s="81"/>
      <c r="BS14" s="100">
        <v>429924</v>
      </c>
      <c r="BT14" s="81"/>
      <c r="BU14" s="100">
        <v>159081</v>
      </c>
      <c r="BV14" s="81"/>
    </row>
    <row r="15" spans="1:74" s="5" customFormat="1" x14ac:dyDescent="0.25">
      <c r="A15" s="5" t="s">
        <v>29</v>
      </c>
      <c r="B15" s="100">
        <v>12195507</v>
      </c>
      <c r="C15" s="76"/>
      <c r="D15" s="100">
        <v>11649050</v>
      </c>
      <c r="E15" s="77"/>
      <c r="F15" s="100">
        <v>546457</v>
      </c>
      <c r="G15" s="78"/>
      <c r="H15" s="100">
        <v>263812</v>
      </c>
      <c r="I15" s="78"/>
      <c r="J15" s="100">
        <v>282645</v>
      </c>
      <c r="K15" s="78"/>
      <c r="L15" s="100">
        <v>514462</v>
      </c>
      <c r="M15" s="81"/>
      <c r="N15" s="100">
        <v>399156</v>
      </c>
      <c r="O15" s="81"/>
      <c r="P15" s="100">
        <v>442342</v>
      </c>
      <c r="Q15" s="81"/>
      <c r="R15" s="100">
        <v>560908</v>
      </c>
      <c r="S15" s="81"/>
      <c r="T15" s="100">
        <v>595072</v>
      </c>
      <c r="U15" s="81"/>
      <c r="V15" s="5" t="s">
        <v>29</v>
      </c>
      <c r="W15" s="100">
        <v>575210</v>
      </c>
      <c r="X15" s="81"/>
      <c r="Y15" s="100">
        <v>512877</v>
      </c>
      <c r="Z15" s="81"/>
      <c r="AA15" s="100">
        <v>501581</v>
      </c>
      <c r="AB15" s="81"/>
      <c r="AC15" s="100">
        <v>446011</v>
      </c>
      <c r="AD15" s="81"/>
      <c r="AE15" s="100">
        <v>373614</v>
      </c>
      <c r="AF15" s="81"/>
      <c r="AG15" s="100">
        <v>426216</v>
      </c>
      <c r="AH15" s="81"/>
      <c r="AI15" s="100">
        <v>392438</v>
      </c>
      <c r="AJ15" s="81"/>
      <c r="AK15" s="100">
        <v>340730</v>
      </c>
      <c r="AL15" s="81"/>
      <c r="AM15" s="100">
        <v>218108</v>
      </c>
      <c r="AN15" s="81"/>
      <c r="AO15" s="100">
        <v>156542</v>
      </c>
      <c r="AP15" s="81"/>
      <c r="AQ15" s="5" t="s">
        <v>29</v>
      </c>
      <c r="AR15" s="100">
        <v>338075</v>
      </c>
      <c r="AS15" s="81"/>
      <c r="AT15" s="100">
        <v>264151</v>
      </c>
      <c r="AU15" s="81"/>
      <c r="AV15" s="100">
        <v>310779</v>
      </c>
      <c r="AW15" s="81"/>
      <c r="AX15" s="100">
        <v>373539</v>
      </c>
      <c r="AY15" s="81"/>
      <c r="AZ15" s="100">
        <v>503542</v>
      </c>
      <c r="BA15" s="81"/>
      <c r="BB15" s="100">
        <v>488260</v>
      </c>
      <c r="BC15" s="81"/>
      <c r="BD15" s="100">
        <v>510755</v>
      </c>
      <c r="BE15" s="81"/>
      <c r="BF15" s="100">
        <v>516930</v>
      </c>
      <c r="BG15" s="81"/>
      <c r="BH15" s="100">
        <v>487349</v>
      </c>
      <c r="BI15" s="81"/>
      <c r="BJ15" s="100">
        <v>407053</v>
      </c>
      <c r="BK15" s="81"/>
      <c r="BL15" s="3" t="s">
        <v>29</v>
      </c>
      <c r="BM15" s="100">
        <v>320065</v>
      </c>
      <c r="BN15" s="81"/>
      <c r="BO15" s="100">
        <v>282421</v>
      </c>
      <c r="BP15" s="81"/>
      <c r="BQ15" s="100">
        <v>202593</v>
      </c>
      <c r="BR15" s="81"/>
      <c r="BS15" s="100">
        <v>135440</v>
      </c>
      <c r="BT15" s="81"/>
      <c r="BU15" s="100">
        <v>52831</v>
      </c>
      <c r="BV15" s="81"/>
    </row>
    <row r="16" spans="1:74" s="5" customFormat="1" x14ac:dyDescent="0.25">
      <c r="A16" s="5" t="s">
        <v>30</v>
      </c>
      <c r="B16" s="100">
        <v>14004272</v>
      </c>
      <c r="C16" s="76"/>
      <c r="D16" s="100">
        <v>13435142</v>
      </c>
      <c r="E16" s="77"/>
      <c r="F16" s="100">
        <v>569130</v>
      </c>
      <c r="G16" s="78"/>
      <c r="H16" s="100">
        <v>272103</v>
      </c>
      <c r="I16" s="78"/>
      <c r="J16" s="100">
        <v>297027</v>
      </c>
      <c r="K16" s="78"/>
      <c r="L16" s="100">
        <v>512307</v>
      </c>
      <c r="M16" s="81"/>
      <c r="N16" s="100">
        <v>462718</v>
      </c>
      <c r="O16" s="81"/>
      <c r="P16" s="100">
        <v>529359</v>
      </c>
      <c r="Q16" s="81"/>
      <c r="R16" s="100">
        <v>658516</v>
      </c>
      <c r="S16" s="81"/>
      <c r="T16" s="100">
        <v>685865</v>
      </c>
      <c r="U16" s="81"/>
      <c r="V16" s="5" t="s">
        <v>30</v>
      </c>
      <c r="W16" s="100">
        <v>688995</v>
      </c>
      <c r="X16" s="81"/>
      <c r="Y16" s="100">
        <v>624985</v>
      </c>
      <c r="Z16" s="81"/>
      <c r="AA16" s="100">
        <v>678698</v>
      </c>
      <c r="AB16" s="81"/>
      <c r="AC16" s="100">
        <v>607508</v>
      </c>
      <c r="AD16" s="81"/>
      <c r="AE16" s="100">
        <v>470796</v>
      </c>
      <c r="AF16" s="81"/>
      <c r="AG16" s="100">
        <v>430798</v>
      </c>
      <c r="AH16" s="81"/>
      <c r="AI16" s="100">
        <v>406209</v>
      </c>
      <c r="AJ16" s="81"/>
      <c r="AK16" s="100">
        <v>358461</v>
      </c>
      <c r="AL16" s="81"/>
      <c r="AM16" s="100">
        <v>218421</v>
      </c>
      <c r="AN16" s="81"/>
      <c r="AO16" s="100">
        <v>146786</v>
      </c>
      <c r="AP16" s="81"/>
      <c r="AQ16" s="5" t="s">
        <v>30</v>
      </c>
      <c r="AR16" s="100">
        <v>340564</v>
      </c>
      <c r="AS16" s="81"/>
      <c r="AT16" s="100">
        <v>281797</v>
      </c>
      <c r="AU16" s="81"/>
      <c r="AV16" s="100">
        <v>346077</v>
      </c>
      <c r="AW16" s="81"/>
      <c r="AX16" s="100">
        <v>399926</v>
      </c>
      <c r="AY16" s="81"/>
      <c r="AZ16" s="100">
        <v>545748</v>
      </c>
      <c r="BA16" s="81"/>
      <c r="BB16" s="100">
        <v>544754</v>
      </c>
      <c r="BC16" s="81"/>
      <c r="BD16" s="100">
        <v>617904</v>
      </c>
      <c r="BE16" s="81"/>
      <c r="BF16" s="100">
        <v>622594</v>
      </c>
      <c r="BG16" s="81"/>
      <c r="BH16" s="100">
        <v>620876</v>
      </c>
      <c r="BI16" s="81"/>
      <c r="BJ16" s="100">
        <v>503945</v>
      </c>
      <c r="BK16" s="81"/>
      <c r="BL16" s="3" t="s">
        <v>30</v>
      </c>
      <c r="BM16" s="100">
        <v>397952</v>
      </c>
      <c r="BN16" s="81"/>
      <c r="BO16" s="100">
        <v>352694</v>
      </c>
      <c r="BP16" s="81"/>
      <c r="BQ16" s="100">
        <v>226039</v>
      </c>
      <c r="BR16" s="81"/>
      <c r="BS16" s="100">
        <v>104930</v>
      </c>
      <c r="BT16" s="81"/>
      <c r="BU16" s="100">
        <v>48920</v>
      </c>
      <c r="BV16" s="81"/>
    </row>
    <row r="17" spans="1:74" s="5" customFormat="1" x14ac:dyDescent="0.25">
      <c r="A17" s="5" t="s">
        <v>31</v>
      </c>
      <c r="B17" s="100">
        <v>14496801</v>
      </c>
      <c r="C17" s="76"/>
      <c r="D17" s="100">
        <v>13830815</v>
      </c>
      <c r="E17" s="77"/>
      <c r="F17" s="100">
        <v>665986</v>
      </c>
      <c r="G17" s="78"/>
      <c r="H17" s="100">
        <v>305111</v>
      </c>
      <c r="I17" s="78"/>
      <c r="J17" s="100">
        <v>360875</v>
      </c>
      <c r="K17" s="78"/>
      <c r="L17" s="100">
        <v>621337</v>
      </c>
      <c r="M17" s="81"/>
      <c r="N17" s="100">
        <v>461842</v>
      </c>
      <c r="O17" s="81"/>
      <c r="P17" s="100">
        <v>474984</v>
      </c>
      <c r="Q17" s="81"/>
      <c r="R17" s="100">
        <v>549700</v>
      </c>
      <c r="S17" s="81"/>
      <c r="T17" s="100">
        <v>663355</v>
      </c>
      <c r="U17" s="81"/>
      <c r="V17" s="5" t="s">
        <v>31</v>
      </c>
      <c r="W17" s="100">
        <v>676487</v>
      </c>
      <c r="X17" s="81"/>
      <c r="Y17" s="100">
        <v>602225</v>
      </c>
      <c r="Z17" s="81"/>
      <c r="AA17" s="100">
        <v>591639</v>
      </c>
      <c r="AB17" s="81"/>
      <c r="AC17" s="100">
        <v>568177</v>
      </c>
      <c r="AD17" s="81"/>
      <c r="AE17" s="100">
        <v>489441</v>
      </c>
      <c r="AF17" s="81"/>
      <c r="AG17" s="100">
        <v>522332</v>
      </c>
      <c r="AH17" s="81"/>
      <c r="AI17" s="100">
        <v>554078</v>
      </c>
      <c r="AJ17" s="81"/>
      <c r="AK17" s="100">
        <v>480099</v>
      </c>
      <c r="AL17" s="81"/>
      <c r="AM17" s="100">
        <v>343909</v>
      </c>
      <c r="AN17" s="81"/>
      <c r="AO17" s="100">
        <v>219891</v>
      </c>
      <c r="AP17" s="81"/>
      <c r="AQ17" s="5" t="s">
        <v>31</v>
      </c>
      <c r="AR17" s="100">
        <v>417867</v>
      </c>
      <c r="AS17" s="81"/>
      <c r="AT17" s="100">
        <v>326547</v>
      </c>
      <c r="AU17" s="81"/>
      <c r="AV17" s="100">
        <v>310357</v>
      </c>
      <c r="AW17" s="81"/>
      <c r="AX17" s="100">
        <v>390686</v>
      </c>
      <c r="AY17" s="81"/>
      <c r="AZ17" s="100">
        <v>523540</v>
      </c>
      <c r="BA17" s="81"/>
      <c r="BB17" s="100">
        <v>513810</v>
      </c>
      <c r="BC17" s="81"/>
      <c r="BD17" s="100">
        <v>582336</v>
      </c>
      <c r="BE17" s="81"/>
      <c r="BF17" s="100">
        <v>578456</v>
      </c>
      <c r="BG17" s="81"/>
      <c r="BH17" s="100">
        <v>538508</v>
      </c>
      <c r="BI17" s="81"/>
      <c r="BJ17" s="100">
        <v>506934</v>
      </c>
      <c r="BK17" s="81"/>
      <c r="BL17" s="3" t="s">
        <v>31</v>
      </c>
      <c r="BM17" s="100">
        <v>435650</v>
      </c>
      <c r="BN17" s="81"/>
      <c r="BO17" s="100">
        <v>371915</v>
      </c>
      <c r="BP17" s="81"/>
      <c r="BQ17" s="100">
        <v>306356</v>
      </c>
      <c r="BR17" s="81"/>
      <c r="BS17" s="100">
        <v>155462</v>
      </c>
      <c r="BT17" s="81"/>
      <c r="BU17" s="100">
        <v>52895</v>
      </c>
      <c r="BV17" s="81"/>
    </row>
    <row r="18" spans="1:74" s="5" customFormat="1" x14ac:dyDescent="0.25">
      <c r="A18" s="5" t="s">
        <v>32</v>
      </c>
      <c r="B18" s="100">
        <v>40261033</v>
      </c>
      <c r="C18" s="76"/>
      <c r="D18" s="100">
        <v>38615670</v>
      </c>
      <c r="E18" s="77"/>
      <c r="F18" s="100">
        <v>1645363</v>
      </c>
      <c r="G18" s="78"/>
      <c r="H18" s="100">
        <v>791232</v>
      </c>
      <c r="I18" s="78"/>
      <c r="J18" s="100">
        <v>854131</v>
      </c>
      <c r="K18" s="78"/>
      <c r="L18" s="100">
        <v>1464316</v>
      </c>
      <c r="M18" s="81"/>
      <c r="N18" s="100">
        <v>1345291</v>
      </c>
      <c r="O18" s="81"/>
      <c r="P18" s="100">
        <v>1803179</v>
      </c>
      <c r="Q18" s="81"/>
      <c r="R18" s="100">
        <v>2049334</v>
      </c>
      <c r="S18" s="81"/>
      <c r="T18" s="100">
        <v>2104771</v>
      </c>
      <c r="U18" s="81"/>
      <c r="V18" s="5" t="s">
        <v>32</v>
      </c>
      <c r="W18" s="100">
        <v>1862637</v>
      </c>
      <c r="X18" s="81"/>
      <c r="Y18" s="100">
        <v>1787220</v>
      </c>
      <c r="Z18" s="81"/>
      <c r="AA18" s="100">
        <v>1711331</v>
      </c>
      <c r="AB18" s="81"/>
      <c r="AC18" s="100">
        <v>1693762</v>
      </c>
      <c r="AD18" s="81"/>
      <c r="AE18" s="100">
        <v>1508062</v>
      </c>
      <c r="AF18" s="81"/>
      <c r="AG18" s="100">
        <v>1312211</v>
      </c>
      <c r="AH18" s="81"/>
      <c r="AI18" s="100">
        <v>1150986</v>
      </c>
      <c r="AJ18" s="81"/>
      <c r="AK18" s="100">
        <v>925956</v>
      </c>
      <c r="AL18" s="81"/>
      <c r="AM18" s="100">
        <v>625007</v>
      </c>
      <c r="AN18" s="81"/>
      <c r="AO18" s="100">
        <v>381891</v>
      </c>
      <c r="AP18" s="81"/>
      <c r="AQ18" s="5" t="s">
        <v>32</v>
      </c>
      <c r="AR18" s="100">
        <v>994987</v>
      </c>
      <c r="AS18" s="81"/>
      <c r="AT18" s="100">
        <v>843185</v>
      </c>
      <c r="AU18" s="81"/>
      <c r="AV18" s="100">
        <v>1057450</v>
      </c>
      <c r="AW18" s="81"/>
      <c r="AX18" s="100">
        <v>1473221</v>
      </c>
      <c r="AY18" s="81"/>
      <c r="AZ18" s="100">
        <v>1631854</v>
      </c>
      <c r="BA18" s="81"/>
      <c r="BB18" s="100">
        <v>1580908</v>
      </c>
      <c r="BC18" s="81"/>
      <c r="BD18" s="100">
        <v>1523043</v>
      </c>
      <c r="BE18" s="81"/>
      <c r="BF18" s="100">
        <v>1637274</v>
      </c>
      <c r="BG18" s="81"/>
      <c r="BH18" s="100">
        <v>1764282</v>
      </c>
      <c r="BI18" s="81"/>
      <c r="BJ18" s="100">
        <v>1386355</v>
      </c>
      <c r="BK18" s="81"/>
      <c r="BL18" s="3" t="s">
        <v>32</v>
      </c>
      <c r="BM18" s="100">
        <v>1114692</v>
      </c>
      <c r="BN18" s="81"/>
      <c r="BO18" s="100">
        <v>898538</v>
      </c>
      <c r="BP18" s="81"/>
      <c r="BQ18" s="100">
        <v>598425</v>
      </c>
      <c r="BR18" s="81"/>
      <c r="BS18" s="100">
        <v>256895</v>
      </c>
      <c r="BT18" s="81"/>
      <c r="BU18" s="100">
        <v>128607</v>
      </c>
      <c r="BV18" s="81"/>
    </row>
    <row r="19" spans="1:74" s="5" customFormat="1" x14ac:dyDescent="0.25">
      <c r="A19" s="5" t="s">
        <v>33</v>
      </c>
      <c r="B19" s="100">
        <v>105654287</v>
      </c>
      <c r="C19" s="76"/>
      <c r="D19" s="100">
        <v>100365273</v>
      </c>
      <c r="E19" s="77"/>
      <c r="F19" s="100">
        <v>5289014</v>
      </c>
      <c r="G19" s="78"/>
      <c r="H19" s="100">
        <v>2546530</v>
      </c>
      <c r="I19" s="78"/>
      <c r="J19" s="100">
        <v>2742484</v>
      </c>
      <c r="K19" s="78"/>
      <c r="L19" s="100">
        <v>4294538</v>
      </c>
      <c r="M19" s="81"/>
      <c r="N19" s="100">
        <v>3808754</v>
      </c>
      <c r="O19" s="81"/>
      <c r="P19" s="100">
        <v>4491102</v>
      </c>
      <c r="Q19" s="81"/>
      <c r="R19" s="100">
        <v>5183655</v>
      </c>
      <c r="S19" s="81"/>
      <c r="T19" s="100">
        <v>5513300</v>
      </c>
      <c r="U19" s="81"/>
      <c r="V19" s="5" t="s">
        <v>33</v>
      </c>
      <c r="W19" s="100">
        <v>5171790</v>
      </c>
      <c r="X19" s="81"/>
      <c r="Y19" s="100">
        <v>4721818</v>
      </c>
      <c r="Z19" s="81"/>
      <c r="AA19" s="100">
        <v>4589100</v>
      </c>
      <c r="AB19" s="81"/>
      <c r="AC19" s="100">
        <v>4351896</v>
      </c>
      <c r="AD19" s="81"/>
      <c r="AE19" s="100">
        <v>3469629</v>
      </c>
      <c r="AF19" s="81"/>
      <c r="AG19" s="100">
        <v>3144121</v>
      </c>
      <c r="AH19" s="81"/>
      <c r="AI19" s="100">
        <v>2982745</v>
      </c>
      <c r="AJ19" s="81"/>
      <c r="AK19" s="100">
        <v>2751727</v>
      </c>
      <c r="AL19" s="81"/>
      <c r="AM19" s="100">
        <v>1717477</v>
      </c>
      <c r="AN19" s="81"/>
      <c r="AO19" s="100">
        <v>928390</v>
      </c>
      <c r="AP19" s="81"/>
      <c r="AQ19" s="5" t="s">
        <v>33</v>
      </c>
      <c r="AR19" s="100">
        <v>2886879</v>
      </c>
      <c r="AS19" s="81"/>
      <c r="AT19" s="100">
        <v>2153096</v>
      </c>
      <c r="AU19" s="81"/>
      <c r="AV19" s="100">
        <v>2737366</v>
      </c>
      <c r="AW19" s="81"/>
      <c r="AX19" s="100">
        <v>3442947</v>
      </c>
      <c r="AY19" s="81"/>
      <c r="AZ19" s="100">
        <v>4211863</v>
      </c>
      <c r="BA19" s="81"/>
      <c r="BB19" s="100">
        <v>4169335</v>
      </c>
      <c r="BC19" s="81"/>
      <c r="BD19" s="100">
        <v>4122919</v>
      </c>
      <c r="BE19" s="81"/>
      <c r="BF19" s="100">
        <v>4378121</v>
      </c>
      <c r="BG19" s="81"/>
      <c r="BH19" s="100">
        <v>4349479</v>
      </c>
      <c r="BI19" s="81"/>
      <c r="BJ19" s="100">
        <v>3279143</v>
      </c>
      <c r="BK19" s="81"/>
      <c r="BL19" s="3" t="s">
        <v>33</v>
      </c>
      <c r="BM19" s="100">
        <v>2723920</v>
      </c>
      <c r="BN19" s="81"/>
      <c r="BO19" s="100">
        <v>2178236</v>
      </c>
      <c r="BP19" s="81"/>
      <c r="BQ19" s="100">
        <v>1547929</v>
      </c>
      <c r="BR19" s="81"/>
      <c r="BS19" s="100">
        <v>758303</v>
      </c>
      <c r="BT19" s="81"/>
      <c r="BU19" s="100">
        <v>305695</v>
      </c>
      <c r="BV19" s="81"/>
    </row>
    <row r="20" spans="1:74" s="5" customFormat="1" x14ac:dyDescent="0.25">
      <c r="A20" s="5" t="s">
        <v>34</v>
      </c>
      <c r="B20" s="100">
        <v>103402158</v>
      </c>
      <c r="C20" s="76"/>
      <c r="D20" s="100">
        <v>99294444</v>
      </c>
      <c r="E20" s="77"/>
      <c r="F20" s="100">
        <v>4107714</v>
      </c>
      <c r="G20" s="78"/>
      <c r="H20" s="100">
        <v>1950427</v>
      </c>
      <c r="I20" s="78"/>
      <c r="J20" s="100">
        <v>2157287</v>
      </c>
      <c r="K20" s="78"/>
      <c r="L20" s="100">
        <v>3840754</v>
      </c>
      <c r="M20" s="81"/>
      <c r="N20" s="100">
        <v>2991885</v>
      </c>
      <c r="O20" s="81"/>
      <c r="P20" s="100">
        <v>3417474</v>
      </c>
      <c r="Q20" s="81"/>
      <c r="R20" s="100">
        <v>4364884</v>
      </c>
      <c r="S20" s="81"/>
      <c r="T20" s="100">
        <v>5011469</v>
      </c>
      <c r="U20" s="81"/>
      <c r="V20" s="5" t="s">
        <v>34</v>
      </c>
      <c r="W20" s="100">
        <v>4868767</v>
      </c>
      <c r="X20" s="81"/>
      <c r="Y20" s="100">
        <v>4647077</v>
      </c>
      <c r="Z20" s="81"/>
      <c r="AA20" s="100">
        <v>4394038</v>
      </c>
      <c r="AB20" s="81"/>
      <c r="AC20" s="100">
        <v>4368379</v>
      </c>
      <c r="AD20" s="81"/>
      <c r="AE20" s="100">
        <v>3888213</v>
      </c>
      <c r="AF20" s="81"/>
      <c r="AG20" s="100">
        <v>3978561</v>
      </c>
      <c r="AH20" s="81"/>
      <c r="AI20" s="100">
        <v>3853135</v>
      </c>
      <c r="AJ20" s="81"/>
      <c r="AK20" s="100">
        <v>3254377</v>
      </c>
      <c r="AL20" s="81"/>
      <c r="AM20" s="100">
        <v>2155958</v>
      </c>
      <c r="AN20" s="81"/>
      <c r="AO20" s="100">
        <v>1214972</v>
      </c>
      <c r="AP20" s="81"/>
      <c r="AQ20" s="5" t="s">
        <v>34</v>
      </c>
      <c r="AR20" s="100">
        <v>2550639</v>
      </c>
      <c r="AS20" s="81"/>
      <c r="AT20" s="100">
        <v>1823246</v>
      </c>
      <c r="AU20" s="81"/>
      <c r="AV20" s="100">
        <v>2069256</v>
      </c>
      <c r="AW20" s="81"/>
      <c r="AX20" s="100">
        <v>2955606</v>
      </c>
      <c r="AY20" s="81"/>
      <c r="AZ20" s="100">
        <v>3803916</v>
      </c>
      <c r="BA20" s="81"/>
      <c r="BB20" s="100">
        <v>4052017</v>
      </c>
      <c r="BC20" s="81"/>
      <c r="BD20" s="100">
        <v>4067976</v>
      </c>
      <c r="BE20" s="81"/>
      <c r="BF20" s="100">
        <v>4428810</v>
      </c>
      <c r="BG20" s="81"/>
      <c r="BH20" s="100">
        <v>4378916</v>
      </c>
      <c r="BI20" s="81"/>
      <c r="BJ20" s="100">
        <v>3545476</v>
      </c>
      <c r="BK20" s="81"/>
      <c r="BL20" s="3" t="s">
        <v>34</v>
      </c>
      <c r="BM20" s="100">
        <v>3361346</v>
      </c>
      <c r="BN20" s="81"/>
      <c r="BO20" s="100">
        <v>2682692</v>
      </c>
      <c r="BP20" s="81"/>
      <c r="BQ20" s="100">
        <v>1874595</v>
      </c>
      <c r="BR20" s="81"/>
      <c r="BS20" s="100">
        <v>1024730</v>
      </c>
      <c r="BT20" s="81"/>
      <c r="BU20" s="100">
        <v>425280</v>
      </c>
      <c r="BV20" s="81"/>
    </row>
    <row r="21" spans="1:74" s="5" customFormat="1" x14ac:dyDescent="0.25">
      <c r="A21" s="5" t="s">
        <v>35</v>
      </c>
      <c r="B21" s="100">
        <v>90866454</v>
      </c>
      <c r="C21" s="76"/>
      <c r="D21" s="100">
        <v>87535201</v>
      </c>
      <c r="E21" s="77"/>
      <c r="F21" s="100">
        <v>3331253</v>
      </c>
      <c r="G21" s="78"/>
      <c r="H21" s="100">
        <v>1556733</v>
      </c>
      <c r="I21" s="78"/>
      <c r="J21" s="100">
        <v>1774520</v>
      </c>
      <c r="K21" s="78"/>
      <c r="L21" s="100">
        <v>2926702</v>
      </c>
      <c r="M21" s="81"/>
      <c r="N21" s="100">
        <v>2761299</v>
      </c>
      <c r="O21" s="81"/>
      <c r="P21" s="100">
        <v>3211200</v>
      </c>
      <c r="Q21" s="81"/>
      <c r="R21" s="100">
        <v>3472733</v>
      </c>
      <c r="S21" s="81"/>
      <c r="T21" s="100">
        <v>3956663</v>
      </c>
      <c r="U21" s="81"/>
      <c r="V21" s="5" t="s">
        <v>35</v>
      </c>
      <c r="W21" s="100">
        <v>3938753</v>
      </c>
      <c r="X21" s="81"/>
      <c r="Y21" s="100">
        <v>3783197</v>
      </c>
      <c r="Z21" s="81"/>
      <c r="AA21" s="100">
        <v>3768687</v>
      </c>
      <c r="AB21" s="81"/>
      <c r="AC21" s="100">
        <v>3810603</v>
      </c>
      <c r="AD21" s="81"/>
      <c r="AE21" s="100">
        <v>3716407</v>
      </c>
      <c r="AF21" s="81"/>
      <c r="AG21" s="100">
        <v>3899643</v>
      </c>
      <c r="AH21" s="81"/>
      <c r="AI21" s="100">
        <v>4322230</v>
      </c>
      <c r="AJ21" s="81"/>
      <c r="AK21" s="100">
        <v>3931903</v>
      </c>
      <c r="AL21" s="81"/>
      <c r="AM21" s="100">
        <v>2667250</v>
      </c>
      <c r="AN21" s="81"/>
      <c r="AO21" s="100">
        <v>1829965</v>
      </c>
      <c r="AP21" s="81"/>
      <c r="AQ21" s="5" t="s">
        <v>35</v>
      </c>
      <c r="AR21" s="100">
        <v>1770320</v>
      </c>
      <c r="AS21" s="81"/>
      <c r="AT21" s="100">
        <v>1652007</v>
      </c>
      <c r="AU21" s="81"/>
      <c r="AV21" s="100">
        <v>1999288</v>
      </c>
      <c r="AW21" s="81"/>
      <c r="AX21" s="100">
        <v>2450072</v>
      </c>
      <c r="AY21" s="81"/>
      <c r="AZ21" s="100">
        <v>2932861</v>
      </c>
      <c r="BA21" s="81"/>
      <c r="BB21" s="100">
        <v>2954437</v>
      </c>
      <c r="BC21" s="81"/>
      <c r="BD21" s="100">
        <v>3106066</v>
      </c>
      <c r="BE21" s="81"/>
      <c r="BF21" s="100">
        <v>3259469</v>
      </c>
      <c r="BG21" s="81"/>
      <c r="BH21" s="100">
        <v>3311598</v>
      </c>
      <c r="BI21" s="81"/>
      <c r="BJ21" s="100">
        <v>2952100</v>
      </c>
      <c r="BK21" s="81"/>
      <c r="BL21" s="3" t="s">
        <v>35</v>
      </c>
      <c r="BM21" s="100">
        <v>2849553</v>
      </c>
      <c r="BN21" s="81"/>
      <c r="BO21" s="100">
        <v>2699030</v>
      </c>
      <c r="BP21" s="81"/>
      <c r="BQ21" s="100">
        <v>1943988</v>
      </c>
      <c r="BR21" s="81"/>
      <c r="BS21" s="100">
        <v>1131711</v>
      </c>
      <c r="BT21" s="81"/>
      <c r="BU21" s="100">
        <v>525466</v>
      </c>
      <c r="BV21" s="81"/>
    </row>
    <row r="22" spans="1:74" s="5" customFormat="1" x14ac:dyDescent="0.25">
      <c r="A22" s="5" t="s">
        <v>36</v>
      </c>
      <c r="B22" s="100">
        <v>126571187</v>
      </c>
      <c r="C22" s="76"/>
      <c r="D22" s="100">
        <v>121248652</v>
      </c>
      <c r="E22" s="77"/>
      <c r="F22" s="100">
        <v>5322535</v>
      </c>
      <c r="G22" s="78"/>
      <c r="H22" s="100">
        <v>2564434</v>
      </c>
      <c r="I22" s="78"/>
      <c r="J22" s="100">
        <v>2758101</v>
      </c>
      <c r="K22" s="78"/>
      <c r="L22" s="100">
        <v>4321699</v>
      </c>
      <c r="M22" s="81"/>
      <c r="N22" s="100">
        <v>3541291</v>
      </c>
      <c r="O22" s="81"/>
      <c r="P22" s="100">
        <v>4275484</v>
      </c>
      <c r="Q22" s="81"/>
      <c r="R22" s="100">
        <v>5534485</v>
      </c>
      <c r="S22" s="81"/>
      <c r="T22" s="100">
        <v>6203533</v>
      </c>
      <c r="U22" s="81"/>
      <c r="V22" s="5" t="s">
        <v>36</v>
      </c>
      <c r="W22" s="100">
        <v>5822216</v>
      </c>
      <c r="X22" s="81"/>
      <c r="Y22" s="100">
        <v>5584243</v>
      </c>
      <c r="Z22" s="81"/>
      <c r="AA22" s="100">
        <v>6004395</v>
      </c>
      <c r="AB22" s="81"/>
      <c r="AC22" s="100">
        <v>6025617</v>
      </c>
      <c r="AD22" s="81"/>
      <c r="AE22" s="100">
        <v>5309279</v>
      </c>
      <c r="AF22" s="81"/>
      <c r="AG22" s="100">
        <v>5036966</v>
      </c>
      <c r="AH22" s="81"/>
      <c r="AI22" s="100">
        <v>4443852</v>
      </c>
      <c r="AJ22" s="81"/>
      <c r="AK22" s="100">
        <v>3551847</v>
      </c>
      <c r="AL22" s="81"/>
      <c r="AM22" s="100">
        <v>2070706</v>
      </c>
      <c r="AN22" s="81"/>
      <c r="AO22" s="100">
        <v>1143184</v>
      </c>
      <c r="AP22" s="81"/>
      <c r="AQ22" s="5" t="s">
        <v>36</v>
      </c>
      <c r="AR22" s="100">
        <v>2947815</v>
      </c>
      <c r="AS22" s="81"/>
      <c r="AT22" s="100">
        <v>2139990</v>
      </c>
      <c r="AU22" s="81"/>
      <c r="AV22" s="100">
        <v>2621899</v>
      </c>
      <c r="AW22" s="81"/>
      <c r="AX22" s="100">
        <v>3723280</v>
      </c>
      <c r="AY22" s="81"/>
      <c r="AZ22" s="100">
        <v>4433594</v>
      </c>
      <c r="BA22" s="81"/>
      <c r="BB22" s="100">
        <v>4601960</v>
      </c>
      <c r="BC22" s="81"/>
      <c r="BD22" s="100">
        <v>4606324</v>
      </c>
      <c r="BE22" s="81"/>
      <c r="BF22" s="100">
        <v>5193624</v>
      </c>
      <c r="BG22" s="81"/>
      <c r="BH22" s="100">
        <v>5570844</v>
      </c>
      <c r="BI22" s="81"/>
      <c r="BJ22" s="100">
        <v>4807956</v>
      </c>
      <c r="BK22" s="81"/>
      <c r="BL22" s="3" t="s">
        <v>36</v>
      </c>
      <c r="BM22" s="100">
        <v>4299315</v>
      </c>
      <c r="BN22" s="81"/>
      <c r="BO22" s="100">
        <v>3528031</v>
      </c>
      <c r="BP22" s="81"/>
      <c r="BQ22" s="100">
        <v>2321649</v>
      </c>
      <c r="BR22" s="81"/>
      <c r="BS22" s="100">
        <v>1139740</v>
      </c>
      <c r="BT22" s="81"/>
      <c r="BU22" s="100">
        <v>443834</v>
      </c>
      <c r="BV22" s="81"/>
    </row>
    <row r="23" spans="1:74" s="5" customFormat="1" x14ac:dyDescent="0.25">
      <c r="A23" s="5" t="s">
        <v>37</v>
      </c>
      <c r="B23" s="100">
        <v>31217355</v>
      </c>
      <c r="C23" s="76"/>
      <c r="D23" s="100">
        <v>30131142</v>
      </c>
      <c r="E23" s="77"/>
      <c r="F23" s="100">
        <v>1086213</v>
      </c>
      <c r="G23" s="78"/>
      <c r="H23" s="100">
        <v>506105</v>
      </c>
      <c r="I23" s="78"/>
      <c r="J23" s="100">
        <v>580108</v>
      </c>
      <c r="K23" s="78"/>
      <c r="L23" s="100">
        <v>1209258</v>
      </c>
      <c r="M23" s="81"/>
      <c r="N23" s="100">
        <v>897383</v>
      </c>
      <c r="O23" s="81"/>
      <c r="P23" s="100">
        <v>892495</v>
      </c>
      <c r="Q23" s="81"/>
      <c r="R23" s="100">
        <v>1212695</v>
      </c>
      <c r="S23" s="81"/>
      <c r="T23" s="100">
        <v>1477434</v>
      </c>
      <c r="U23" s="81"/>
      <c r="V23" s="5" t="s">
        <v>37</v>
      </c>
      <c r="W23" s="100">
        <v>1475431</v>
      </c>
      <c r="X23" s="81"/>
      <c r="Y23" s="100">
        <v>1470825</v>
      </c>
      <c r="Z23" s="81"/>
      <c r="AA23" s="100">
        <v>1445137</v>
      </c>
      <c r="AB23" s="81"/>
      <c r="AC23" s="100">
        <v>1392326</v>
      </c>
      <c r="AD23" s="81"/>
      <c r="AE23" s="100">
        <v>1314951</v>
      </c>
      <c r="AF23" s="81"/>
      <c r="AG23" s="100">
        <v>1251108</v>
      </c>
      <c r="AH23" s="81"/>
      <c r="AI23" s="100">
        <v>1240388</v>
      </c>
      <c r="AJ23" s="81"/>
      <c r="AK23" s="100">
        <v>1119183</v>
      </c>
      <c r="AL23" s="81"/>
      <c r="AM23" s="100">
        <v>695074</v>
      </c>
      <c r="AN23" s="81"/>
      <c r="AO23" s="100">
        <v>433151</v>
      </c>
      <c r="AP23" s="81"/>
      <c r="AQ23" s="5" t="s">
        <v>37</v>
      </c>
      <c r="AR23" s="100">
        <v>735567</v>
      </c>
      <c r="AS23" s="81"/>
      <c r="AT23" s="100">
        <v>545874</v>
      </c>
      <c r="AU23" s="81"/>
      <c r="AV23" s="100">
        <v>629737</v>
      </c>
      <c r="AW23" s="81"/>
      <c r="AX23" s="100">
        <v>781749</v>
      </c>
      <c r="AY23" s="81"/>
      <c r="AZ23" s="100">
        <v>1012652</v>
      </c>
      <c r="BA23" s="81"/>
      <c r="BB23" s="100">
        <v>1172557</v>
      </c>
      <c r="BC23" s="81"/>
      <c r="BD23" s="100">
        <v>1222284</v>
      </c>
      <c r="BE23" s="81"/>
      <c r="BF23" s="100">
        <v>1170859</v>
      </c>
      <c r="BG23" s="81"/>
      <c r="BH23" s="100">
        <v>1280613</v>
      </c>
      <c r="BI23" s="81"/>
      <c r="BJ23" s="100">
        <v>1091322</v>
      </c>
      <c r="BK23" s="81"/>
      <c r="BL23" s="3" t="s">
        <v>37</v>
      </c>
      <c r="BM23" s="100">
        <v>1031781</v>
      </c>
      <c r="BN23" s="81"/>
      <c r="BO23" s="100">
        <v>794344</v>
      </c>
      <c r="BP23" s="81"/>
      <c r="BQ23" s="100">
        <v>663421</v>
      </c>
      <c r="BR23" s="81"/>
      <c r="BS23" s="100">
        <v>332489</v>
      </c>
      <c r="BT23" s="81"/>
      <c r="BU23" s="100">
        <v>139054</v>
      </c>
      <c r="BV23" s="81"/>
    </row>
    <row r="24" spans="1:74" s="5" customFormat="1" x14ac:dyDescent="0.25">
      <c r="A24" s="5" t="s">
        <v>38</v>
      </c>
      <c r="B24" s="100">
        <v>18748213</v>
      </c>
      <c r="C24" s="76"/>
      <c r="D24" s="100">
        <v>17999178</v>
      </c>
      <c r="E24" s="77"/>
      <c r="F24" s="100">
        <v>749035</v>
      </c>
      <c r="G24" s="78"/>
      <c r="H24" s="100">
        <v>344916</v>
      </c>
      <c r="I24" s="78"/>
      <c r="J24" s="100">
        <v>404119</v>
      </c>
      <c r="K24" s="78"/>
      <c r="L24" s="100">
        <v>702363</v>
      </c>
      <c r="M24" s="81"/>
      <c r="N24" s="100">
        <v>530319</v>
      </c>
      <c r="O24" s="81"/>
      <c r="P24" s="100">
        <v>658937</v>
      </c>
      <c r="Q24" s="81"/>
      <c r="R24" s="100">
        <v>766689</v>
      </c>
      <c r="S24" s="81"/>
      <c r="T24" s="100">
        <v>887903</v>
      </c>
      <c r="U24" s="81"/>
      <c r="V24" s="5" t="s">
        <v>38</v>
      </c>
      <c r="W24" s="100">
        <v>910140</v>
      </c>
      <c r="X24" s="81"/>
      <c r="Y24" s="100">
        <v>849240</v>
      </c>
      <c r="Z24" s="81"/>
      <c r="AA24" s="100">
        <v>804819</v>
      </c>
      <c r="AB24" s="81"/>
      <c r="AC24" s="100">
        <v>780918</v>
      </c>
      <c r="AD24" s="81"/>
      <c r="AE24" s="100">
        <v>705720</v>
      </c>
      <c r="AF24" s="81"/>
      <c r="AG24" s="100">
        <v>640616</v>
      </c>
      <c r="AH24" s="81"/>
      <c r="AI24" s="100">
        <v>661141</v>
      </c>
      <c r="AJ24" s="81"/>
      <c r="AK24" s="100">
        <v>623180</v>
      </c>
      <c r="AL24" s="81"/>
      <c r="AM24" s="100">
        <v>438092</v>
      </c>
      <c r="AN24" s="81"/>
      <c r="AO24" s="100">
        <v>291086</v>
      </c>
      <c r="AP24" s="81"/>
      <c r="AQ24" s="5" t="s">
        <v>38</v>
      </c>
      <c r="AR24" s="100">
        <v>505908</v>
      </c>
      <c r="AS24" s="81"/>
      <c r="AT24" s="100">
        <v>316445</v>
      </c>
      <c r="AU24" s="81"/>
      <c r="AV24" s="100">
        <v>358245</v>
      </c>
      <c r="AW24" s="81"/>
      <c r="AX24" s="100">
        <v>506547</v>
      </c>
      <c r="AY24" s="81"/>
      <c r="AZ24" s="100">
        <v>667268</v>
      </c>
      <c r="BA24" s="81"/>
      <c r="BB24" s="100">
        <v>776394</v>
      </c>
      <c r="BC24" s="81"/>
      <c r="BD24" s="100">
        <v>706733</v>
      </c>
      <c r="BE24" s="81"/>
      <c r="BF24" s="100">
        <v>765502</v>
      </c>
      <c r="BG24" s="81"/>
      <c r="BH24" s="100">
        <v>767221</v>
      </c>
      <c r="BI24" s="81"/>
      <c r="BJ24" s="100">
        <v>633739</v>
      </c>
      <c r="BK24" s="81"/>
      <c r="BL24" s="3" t="s">
        <v>38</v>
      </c>
      <c r="BM24" s="100">
        <v>582643</v>
      </c>
      <c r="BN24" s="81"/>
      <c r="BO24" s="100">
        <v>475368</v>
      </c>
      <c r="BP24" s="81"/>
      <c r="BQ24" s="100">
        <v>371913</v>
      </c>
      <c r="BR24" s="81"/>
      <c r="BS24" s="100">
        <v>210283</v>
      </c>
      <c r="BT24" s="81"/>
      <c r="BU24" s="100">
        <v>103806</v>
      </c>
      <c r="BV24" s="81"/>
    </row>
    <row r="25" spans="1:74" s="5" customFormat="1" x14ac:dyDescent="0.25">
      <c r="A25" s="5" t="s">
        <v>39</v>
      </c>
      <c r="B25" s="100">
        <v>4761746</v>
      </c>
      <c r="C25" s="76"/>
      <c r="D25" s="100">
        <v>4541372</v>
      </c>
      <c r="E25" s="77"/>
      <c r="F25" s="100">
        <v>220374</v>
      </c>
      <c r="G25" s="78"/>
      <c r="H25" s="100">
        <v>100287</v>
      </c>
      <c r="I25" s="78"/>
      <c r="J25" s="100">
        <v>120087</v>
      </c>
      <c r="K25" s="78"/>
      <c r="L25" s="100">
        <v>219229</v>
      </c>
      <c r="M25" s="81"/>
      <c r="N25" s="100">
        <v>138660</v>
      </c>
      <c r="O25" s="81"/>
      <c r="P25" s="100">
        <v>167090</v>
      </c>
      <c r="Q25" s="81"/>
      <c r="R25" s="100">
        <v>195773</v>
      </c>
      <c r="S25" s="81"/>
      <c r="T25" s="100">
        <v>209325</v>
      </c>
      <c r="U25" s="81"/>
      <c r="V25" s="5" t="s">
        <v>39</v>
      </c>
      <c r="W25" s="100">
        <v>210057</v>
      </c>
      <c r="X25" s="81"/>
      <c r="Y25" s="100">
        <v>170860</v>
      </c>
      <c r="Z25" s="81"/>
      <c r="AA25" s="100">
        <v>171407</v>
      </c>
      <c r="AB25" s="81"/>
      <c r="AC25" s="100">
        <v>174531</v>
      </c>
      <c r="AD25" s="81"/>
      <c r="AE25" s="100">
        <v>156688</v>
      </c>
      <c r="AF25" s="81"/>
      <c r="AG25" s="100">
        <v>164868</v>
      </c>
      <c r="AH25" s="81"/>
      <c r="AI25" s="100">
        <v>189257</v>
      </c>
      <c r="AJ25" s="81"/>
      <c r="AK25" s="100">
        <v>148154</v>
      </c>
      <c r="AL25" s="81"/>
      <c r="AM25" s="100">
        <v>78024</v>
      </c>
      <c r="AN25" s="81"/>
      <c r="AO25" s="100">
        <v>51527</v>
      </c>
      <c r="AP25" s="81"/>
      <c r="AQ25" s="5" t="s">
        <v>39</v>
      </c>
      <c r="AR25" s="100">
        <v>134414</v>
      </c>
      <c r="AS25" s="81"/>
      <c r="AT25" s="100">
        <v>83335</v>
      </c>
      <c r="AU25" s="81"/>
      <c r="AV25" s="100">
        <v>126155</v>
      </c>
      <c r="AW25" s="81"/>
      <c r="AX25" s="100">
        <v>139318</v>
      </c>
      <c r="AY25" s="81"/>
      <c r="AZ25" s="100">
        <v>177777</v>
      </c>
      <c r="BA25" s="81"/>
      <c r="BB25" s="100">
        <v>197448</v>
      </c>
      <c r="BC25" s="81"/>
      <c r="BD25" s="100">
        <v>179691</v>
      </c>
      <c r="BE25" s="81"/>
      <c r="BF25" s="100">
        <v>210803</v>
      </c>
      <c r="BG25" s="81"/>
      <c r="BH25" s="100">
        <v>164941</v>
      </c>
      <c r="BI25" s="81"/>
      <c r="BJ25" s="100">
        <v>180068</v>
      </c>
      <c r="BK25" s="81"/>
      <c r="BL25" s="3" t="s">
        <v>39</v>
      </c>
      <c r="BM25" s="100">
        <v>177880</v>
      </c>
      <c r="BN25" s="81"/>
      <c r="BO25" s="100">
        <v>149207</v>
      </c>
      <c r="BP25" s="81"/>
      <c r="BQ25" s="100">
        <v>101410</v>
      </c>
      <c r="BR25" s="81"/>
      <c r="BS25" s="100">
        <v>47339</v>
      </c>
      <c r="BT25" s="81"/>
      <c r="BU25" s="100">
        <v>26136</v>
      </c>
      <c r="BV25" s="81"/>
    </row>
    <row r="26" spans="1:74" s="5" customFormat="1" x14ac:dyDescent="0.25">
      <c r="A26" s="5" t="s">
        <v>40</v>
      </c>
      <c r="B26" s="100">
        <v>173035038</v>
      </c>
      <c r="C26" s="76"/>
      <c r="D26" s="100">
        <v>165195255</v>
      </c>
      <c r="E26" s="77"/>
      <c r="F26" s="100">
        <v>7839783</v>
      </c>
      <c r="G26" s="78"/>
      <c r="H26" s="100">
        <v>3752260</v>
      </c>
      <c r="I26" s="78"/>
      <c r="J26" s="100">
        <v>4087523</v>
      </c>
      <c r="K26" s="78"/>
      <c r="L26" s="100">
        <v>7459823</v>
      </c>
      <c r="M26" s="81"/>
      <c r="N26" s="100">
        <v>6020649</v>
      </c>
      <c r="O26" s="81"/>
      <c r="P26" s="100">
        <v>6305998</v>
      </c>
      <c r="Q26" s="81"/>
      <c r="R26" s="100">
        <v>7355144</v>
      </c>
      <c r="S26" s="81"/>
      <c r="T26" s="100">
        <v>8201571</v>
      </c>
      <c r="U26" s="81"/>
      <c r="V26" s="5" t="s">
        <v>40</v>
      </c>
      <c r="W26" s="100">
        <v>7874884</v>
      </c>
      <c r="X26" s="81"/>
      <c r="Y26" s="100">
        <v>7559286</v>
      </c>
      <c r="Z26" s="81"/>
      <c r="AA26" s="100">
        <v>7134919</v>
      </c>
      <c r="AB26" s="81"/>
      <c r="AC26" s="100">
        <v>6967790</v>
      </c>
      <c r="AD26" s="81"/>
      <c r="AE26" s="100">
        <v>6256875</v>
      </c>
      <c r="AF26" s="81"/>
      <c r="AG26" s="100">
        <v>5900299</v>
      </c>
      <c r="AH26" s="81"/>
      <c r="AI26" s="100">
        <v>5552860</v>
      </c>
      <c r="AJ26" s="81"/>
      <c r="AK26" s="100">
        <v>5224914</v>
      </c>
      <c r="AL26" s="81"/>
      <c r="AM26" s="100">
        <v>3374247</v>
      </c>
      <c r="AN26" s="81"/>
      <c r="AO26" s="100">
        <v>1965881</v>
      </c>
      <c r="AP26" s="81"/>
      <c r="AQ26" s="5" t="s">
        <v>40</v>
      </c>
      <c r="AR26" s="100">
        <v>5176666</v>
      </c>
      <c r="AS26" s="81"/>
      <c r="AT26" s="100">
        <v>3965752</v>
      </c>
      <c r="AU26" s="81"/>
      <c r="AV26" s="100">
        <v>4207100</v>
      </c>
      <c r="AW26" s="81"/>
      <c r="AX26" s="100">
        <v>5482694</v>
      </c>
      <c r="AY26" s="81"/>
      <c r="AZ26" s="100">
        <v>6404878</v>
      </c>
      <c r="BA26" s="81"/>
      <c r="BB26" s="100">
        <v>6545473</v>
      </c>
      <c r="BC26" s="81"/>
      <c r="BD26" s="100">
        <v>6578645</v>
      </c>
      <c r="BE26" s="81"/>
      <c r="BF26" s="100">
        <v>6913742</v>
      </c>
      <c r="BG26" s="81"/>
      <c r="BH26" s="100">
        <v>6927950</v>
      </c>
      <c r="BI26" s="81"/>
      <c r="BJ26" s="100">
        <v>5839414</v>
      </c>
      <c r="BK26" s="81"/>
      <c r="BL26" s="3" t="s">
        <v>40</v>
      </c>
      <c r="BM26" s="100">
        <v>5053651</v>
      </c>
      <c r="BN26" s="81"/>
      <c r="BO26" s="100">
        <v>3935956</v>
      </c>
      <c r="BP26" s="81"/>
      <c r="BQ26" s="100">
        <v>2809719</v>
      </c>
      <c r="BR26" s="81"/>
      <c r="BS26" s="100">
        <v>1528700</v>
      </c>
      <c r="BT26" s="81"/>
      <c r="BU26" s="100">
        <v>669775</v>
      </c>
      <c r="BV26" s="81"/>
    </row>
    <row r="27" spans="1:74" s="5" customFormat="1" x14ac:dyDescent="0.25">
      <c r="A27" s="5" t="s">
        <v>41</v>
      </c>
      <c r="B27" s="100">
        <v>71378657</v>
      </c>
      <c r="C27" s="76"/>
      <c r="D27" s="100">
        <v>68511050</v>
      </c>
      <c r="E27" s="77"/>
      <c r="F27" s="100">
        <v>2867607</v>
      </c>
      <c r="G27" s="78"/>
      <c r="H27" s="100">
        <v>1387910</v>
      </c>
      <c r="I27" s="78"/>
      <c r="J27" s="100">
        <v>1479697</v>
      </c>
      <c r="K27" s="78"/>
      <c r="L27" s="100">
        <v>2786592</v>
      </c>
      <c r="M27" s="81"/>
      <c r="N27" s="100">
        <v>2259240</v>
      </c>
      <c r="O27" s="81"/>
      <c r="P27" s="100">
        <v>2545509</v>
      </c>
      <c r="Q27" s="81"/>
      <c r="R27" s="100">
        <v>2985696</v>
      </c>
      <c r="S27" s="81"/>
      <c r="T27" s="100">
        <v>3154183</v>
      </c>
      <c r="U27" s="81"/>
      <c r="V27" s="5" t="s">
        <v>41</v>
      </c>
      <c r="W27" s="100">
        <v>3195341</v>
      </c>
      <c r="X27" s="81"/>
      <c r="Y27" s="100">
        <v>3084126</v>
      </c>
      <c r="Z27" s="81"/>
      <c r="AA27" s="100">
        <v>3131833</v>
      </c>
      <c r="AB27" s="81"/>
      <c r="AC27" s="100">
        <v>3095506</v>
      </c>
      <c r="AD27" s="81"/>
      <c r="AE27" s="100">
        <v>2708929</v>
      </c>
      <c r="AF27" s="81"/>
      <c r="AG27" s="100">
        <v>2622394</v>
      </c>
      <c r="AH27" s="81"/>
      <c r="AI27" s="100">
        <v>2478274</v>
      </c>
      <c r="AJ27" s="81"/>
      <c r="AK27" s="100">
        <v>2274847</v>
      </c>
      <c r="AL27" s="81"/>
      <c r="AM27" s="100">
        <v>1513509</v>
      </c>
      <c r="AN27" s="81"/>
      <c r="AO27" s="100">
        <v>860981</v>
      </c>
      <c r="AP27" s="81"/>
      <c r="AQ27" s="5" t="s">
        <v>41</v>
      </c>
      <c r="AR27" s="100">
        <v>1933467</v>
      </c>
      <c r="AS27" s="81"/>
      <c r="AT27" s="100">
        <v>1399310</v>
      </c>
      <c r="AU27" s="81"/>
      <c r="AV27" s="100">
        <v>1656065</v>
      </c>
      <c r="AW27" s="81"/>
      <c r="AX27" s="100">
        <v>2210014</v>
      </c>
      <c r="AY27" s="81"/>
      <c r="AZ27" s="100">
        <v>2462057</v>
      </c>
      <c r="BA27" s="81"/>
      <c r="BB27" s="100">
        <v>2664289</v>
      </c>
      <c r="BC27" s="81"/>
      <c r="BD27" s="100">
        <v>2785739</v>
      </c>
      <c r="BE27" s="81"/>
      <c r="BF27" s="100">
        <v>2929101</v>
      </c>
      <c r="BG27" s="81"/>
      <c r="BH27" s="100">
        <v>2980054</v>
      </c>
      <c r="BI27" s="81"/>
      <c r="BJ27" s="100">
        <v>2486807</v>
      </c>
      <c r="BK27" s="81"/>
      <c r="BL27" s="3" t="s">
        <v>41</v>
      </c>
      <c r="BM27" s="100">
        <v>2209774</v>
      </c>
      <c r="BN27" s="81"/>
      <c r="BO27" s="100">
        <v>1803983</v>
      </c>
      <c r="BP27" s="81"/>
      <c r="BQ27" s="100">
        <v>1276482</v>
      </c>
      <c r="BR27" s="81"/>
      <c r="BS27" s="100">
        <v>716246</v>
      </c>
      <c r="BT27" s="81"/>
      <c r="BU27" s="100">
        <v>300702</v>
      </c>
      <c r="BV27" s="81"/>
    </row>
    <row r="28" spans="1:74" s="5" customFormat="1" x14ac:dyDescent="0.25">
      <c r="A28" s="5" t="s">
        <v>42</v>
      </c>
      <c r="B28" s="100">
        <v>225175387</v>
      </c>
      <c r="C28" s="76"/>
      <c r="D28" s="100">
        <v>215589373</v>
      </c>
      <c r="E28" s="77"/>
      <c r="F28" s="100">
        <v>9586014</v>
      </c>
      <c r="G28" s="78"/>
      <c r="H28" s="100">
        <v>4486683</v>
      </c>
      <c r="I28" s="78"/>
      <c r="J28" s="100">
        <v>5099331</v>
      </c>
      <c r="K28" s="78"/>
      <c r="L28" s="100">
        <v>8931230</v>
      </c>
      <c r="M28" s="81"/>
      <c r="N28" s="100">
        <v>7514550</v>
      </c>
      <c r="O28" s="81"/>
      <c r="P28" s="100">
        <v>8480030</v>
      </c>
      <c r="Q28" s="81"/>
      <c r="R28" s="100">
        <v>10603538</v>
      </c>
      <c r="S28" s="81"/>
      <c r="T28" s="100">
        <v>11604502</v>
      </c>
      <c r="U28" s="81"/>
      <c r="V28" s="5" t="s">
        <v>42</v>
      </c>
      <c r="W28" s="100">
        <v>11164207</v>
      </c>
      <c r="X28" s="81"/>
      <c r="Y28" s="100">
        <v>10698316</v>
      </c>
      <c r="Z28" s="81"/>
      <c r="AA28" s="100">
        <v>9830026</v>
      </c>
      <c r="AB28" s="81"/>
      <c r="AC28" s="100">
        <v>9466060</v>
      </c>
      <c r="AD28" s="81"/>
      <c r="AE28" s="100">
        <v>7766409</v>
      </c>
      <c r="AF28" s="81"/>
      <c r="AG28" s="100">
        <v>7383230</v>
      </c>
      <c r="AH28" s="81"/>
      <c r="AI28" s="100">
        <v>6780865</v>
      </c>
      <c r="AJ28" s="81"/>
      <c r="AK28" s="100">
        <v>5694012</v>
      </c>
      <c r="AL28" s="81"/>
      <c r="AM28" s="100">
        <v>3562439</v>
      </c>
      <c r="AN28" s="81"/>
      <c r="AO28" s="100">
        <v>2018028</v>
      </c>
      <c r="AP28" s="81"/>
      <c r="AQ28" s="5" t="s">
        <v>42</v>
      </c>
      <c r="AR28" s="100">
        <v>6028621</v>
      </c>
      <c r="AS28" s="81"/>
      <c r="AT28" s="100">
        <v>4587883</v>
      </c>
      <c r="AU28" s="81"/>
      <c r="AV28" s="100">
        <v>5300894</v>
      </c>
      <c r="AW28" s="81"/>
      <c r="AX28" s="100">
        <v>7031074</v>
      </c>
      <c r="AY28" s="81"/>
      <c r="AZ28" s="100">
        <v>8898127</v>
      </c>
      <c r="BA28" s="81"/>
      <c r="BB28" s="100">
        <v>8933869</v>
      </c>
      <c r="BC28" s="81"/>
      <c r="BD28" s="100">
        <v>9363756</v>
      </c>
      <c r="BE28" s="81"/>
      <c r="BF28" s="100">
        <v>9496570</v>
      </c>
      <c r="BG28" s="81"/>
      <c r="BH28" s="100">
        <v>9593101</v>
      </c>
      <c r="BI28" s="81"/>
      <c r="BJ28" s="100">
        <v>7557603</v>
      </c>
      <c r="BK28" s="81"/>
      <c r="BL28" s="3" t="s">
        <v>42</v>
      </c>
      <c r="BM28" s="100">
        <v>6388206</v>
      </c>
      <c r="BN28" s="81"/>
      <c r="BO28" s="100">
        <v>5093515</v>
      </c>
      <c r="BP28" s="81"/>
      <c r="BQ28" s="100">
        <v>3431324</v>
      </c>
      <c r="BR28" s="81"/>
      <c r="BS28" s="100">
        <v>1763775</v>
      </c>
      <c r="BT28" s="81"/>
      <c r="BU28" s="100">
        <v>623613</v>
      </c>
      <c r="BV28" s="81"/>
    </row>
    <row r="29" spans="1:74" s="5" customFormat="1" x14ac:dyDescent="0.25">
      <c r="A29" s="5" t="s">
        <v>43</v>
      </c>
      <c r="B29" s="100">
        <v>89917965</v>
      </c>
      <c r="C29" s="76"/>
      <c r="D29" s="100">
        <v>85720372</v>
      </c>
      <c r="E29" s="77"/>
      <c r="F29" s="100">
        <v>4197593</v>
      </c>
      <c r="G29" s="78"/>
      <c r="H29" s="100">
        <v>2019380</v>
      </c>
      <c r="I29" s="78"/>
      <c r="J29" s="100">
        <v>2178213</v>
      </c>
      <c r="K29" s="78"/>
      <c r="L29" s="100">
        <v>3820507</v>
      </c>
      <c r="M29" s="81"/>
      <c r="N29" s="100">
        <v>2888894</v>
      </c>
      <c r="O29" s="81"/>
      <c r="P29" s="100">
        <v>3204481</v>
      </c>
      <c r="Q29" s="81"/>
      <c r="R29" s="100">
        <v>4183476</v>
      </c>
      <c r="S29" s="81"/>
      <c r="T29" s="100">
        <v>4801221</v>
      </c>
      <c r="U29" s="81"/>
      <c r="V29" s="5" t="s">
        <v>43</v>
      </c>
      <c r="W29" s="100">
        <v>4416564</v>
      </c>
      <c r="X29" s="81"/>
      <c r="Y29" s="100">
        <v>4209867</v>
      </c>
      <c r="Z29" s="81"/>
      <c r="AA29" s="100">
        <v>3764912</v>
      </c>
      <c r="AB29" s="81"/>
      <c r="AC29" s="100">
        <v>3446837</v>
      </c>
      <c r="AD29" s="81"/>
      <c r="AE29" s="100">
        <v>2927043</v>
      </c>
      <c r="AF29" s="81"/>
      <c r="AG29" s="100">
        <v>2919415</v>
      </c>
      <c r="AH29" s="81"/>
      <c r="AI29" s="100">
        <v>2878080</v>
      </c>
      <c r="AJ29" s="81"/>
      <c r="AK29" s="100">
        <v>2496455</v>
      </c>
      <c r="AL29" s="81"/>
      <c r="AM29" s="100">
        <v>1578989</v>
      </c>
      <c r="AN29" s="81"/>
      <c r="AO29" s="100">
        <v>957269</v>
      </c>
      <c r="AP29" s="81"/>
      <c r="AQ29" s="5" t="s">
        <v>43</v>
      </c>
      <c r="AR29" s="100">
        <v>2535822</v>
      </c>
      <c r="AS29" s="81"/>
      <c r="AT29" s="100">
        <v>1654380</v>
      </c>
      <c r="AU29" s="81"/>
      <c r="AV29" s="100">
        <v>1934759</v>
      </c>
      <c r="AW29" s="81"/>
      <c r="AX29" s="100">
        <v>2733928</v>
      </c>
      <c r="AY29" s="81"/>
      <c r="AZ29" s="100">
        <v>3666421</v>
      </c>
      <c r="BA29" s="81"/>
      <c r="BB29" s="100">
        <v>3608886</v>
      </c>
      <c r="BC29" s="81"/>
      <c r="BD29" s="100">
        <v>3798040</v>
      </c>
      <c r="BE29" s="81"/>
      <c r="BF29" s="100">
        <v>3669002</v>
      </c>
      <c r="BG29" s="81"/>
      <c r="BH29" s="100">
        <v>3524322</v>
      </c>
      <c r="BI29" s="81"/>
      <c r="BJ29" s="100">
        <v>2851060</v>
      </c>
      <c r="BK29" s="81"/>
      <c r="BL29" s="3" t="s">
        <v>43</v>
      </c>
      <c r="BM29" s="100">
        <v>2550978</v>
      </c>
      <c r="BN29" s="81"/>
      <c r="BO29" s="100">
        <v>2040770</v>
      </c>
      <c r="BP29" s="81"/>
      <c r="BQ29" s="100">
        <v>1472798</v>
      </c>
      <c r="BR29" s="81"/>
      <c r="BS29" s="100">
        <v>822176</v>
      </c>
      <c r="BT29" s="81"/>
      <c r="BU29" s="100">
        <v>363020</v>
      </c>
      <c r="BV29" s="81"/>
    </row>
    <row r="30" spans="1:74" s="5" customFormat="1" x14ac:dyDescent="0.25">
      <c r="A30" s="5" t="s">
        <v>44</v>
      </c>
      <c r="B30" s="100">
        <v>152240197</v>
      </c>
      <c r="C30" s="76"/>
      <c r="D30" s="100">
        <v>146018291</v>
      </c>
      <c r="E30" s="77"/>
      <c r="F30" s="100">
        <v>6221906</v>
      </c>
      <c r="G30" s="78"/>
      <c r="H30" s="100">
        <v>2980111</v>
      </c>
      <c r="I30" s="78"/>
      <c r="J30" s="100">
        <v>3241795</v>
      </c>
      <c r="K30" s="78"/>
      <c r="L30" s="100">
        <v>4487306</v>
      </c>
      <c r="M30" s="81"/>
      <c r="N30" s="100">
        <v>4339726</v>
      </c>
      <c r="O30" s="81"/>
      <c r="P30" s="100">
        <v>5598168</v>
      </c>
      <c r="Q30" s="81"/>
      <c r="R30" s="100">
        <v>6908635</v>
      </c>
      <c r="S30" s="81"/>
      <c r="T30" s="100">
        <v>7304682</v>
      </c>
      <c r="U30" s="81"/>
      <c r="V30" s="5" t="s">
        <v>44</v>
      </c>
      <c r="W30" s="100">
        <v>6670878</v>
      </c>
      <c r="X30" s="81"/>
      <c r="Y30" s="100">
        <v>6441106</v>
      </c>
      <c r="Z30" s="81"/>
      <c r="AA30" s="100">
        <v>6735556</v>
      </c>
      <c r="AB30" s="81"/>
      <c r="AC30" s="100">
        <v>7075889</v>
      </c>
      <c r="AD30" s="81"/>
      <c r="AE30" s="100">
        <v>6547619</v>
      </c>
      <c r="AF30" s="81"/>
      <c r="AG30" s="100">
        <v>6172606</v>
      </c>
      <c r="AH30" s="81"/>
      <c r="AI30" s="100">
        <v>5513766</v>
      </c>
      <c r="AJ30" s="81"/>
      <c r="AK30" s="100">
        <v>5073041</v>
      </c>
      <c r="AL30" s="81"/>
      <c r="AM30" s="100">
        <v>3209387</v>
      </c>
      <c r="AN30" s="81"/>
      <c r="AO30" s="100">
        <v>2414318</v>
      </c>
      <c r="AP30" s="81"/>
      <c r="AQ30" s="5" t="s">
        <v>44</v>
      </c>
      <c r="AR30" s="100">
        <v>3250567</v>
      </c>
      <c r="AS30" s="81"/>
      <c r="AT30" s="100">
        <v>2595669</v>
      </c>
      <c r="AU30" s="81"/>
      <c r="AV30" s="100">
        <v>3348465</v>
      </c>
      <c r="AW30" s="81"/>
      <c r="AX30" s="100">
        <v>4534097</v>
      </c>
      <c r="AY30" s="81"/>
      <c r="AZ30" s="100">
        <v>5524972</v>
      </c>
      <c r="BA30" s="81"/>
      <c r="BB30" s="100">
        <v>4998157</v>
      </c>
      <c r="BC30" s="81"/>
      <c r="BD30" s="100">
        <v>5310778</v>
      </c>
      <c r="BE30" s="81"/>
      <c r="BF30" s="100">
        <v>5980920</v>
      </c>
      <c r="BG30" s="81"/>
      <c r="BH30" s="100">
        <v>6496406</v>
      </c>
      <c r="BI30" s="81"/>
      <c r="BJ30" s="100">
        <v>5895351</v>
      </c>
      <c r="BK30" s="81"/>
      <c r="BL30" s="3" t="s">
        <v>44</v>
      </c>
      <c r="BM30" s="100">
        <v>5098203</v>
      </c>
      <c r="BN30" s="81"/>
      <c r="BO30" s="100">
        <v>3808392</v>
      </c>
      <c r="BP30" s="81"/>
      <c r="BQ30" s="100">
        <v>2643070</v>
      </c>
      <c r="BR30" s="81"/>
      <c r="BS30" s="100">
        <v>1356532</v>
      </c>
      <c r="BT30" s="81"/>
      <c r="BU30" s="100">
        <v>684029</v>
      </c>
      <c r="BV30" s="81"/>
    </row>
    <row r="31" spans="1:74" s="5" customFormat="1" x14ac:dyDescent="0.25">
      <c r="A31" s="5" t="s">
        <v>45</v>
      </c>
      <c r="B31" s="100">
        <v>306146005</v>
      </c>
      <c r="C31" s="76"/>
      <c r="D31" s="100">
        <v>287432960</v>
      </c>
      <c r="E31" s="77"/>
      <c r="F31" s="100">
        <v>18713045</v>
      </c>
      <c r="G31" s="78"/>
      <c r="H31" s="100">
        <v>9040377</v>
      </c>
      <c r="I31" s="78"/>
      <c r="J31" s="100">
        <v>9672668</v>
      </c>
      <c r="K31" s="78"/>
      <c r="L31" s="100">
        <v>10829749</v>
      </c>
      <c r="M31" s="81"/>
      <c r="N31" s="100">
        <v>10244627</v>
      </c>
      <c r="O31" s="81"/>
      <c r="P31" s="100">
        <v>12922690</v>
      </c>
      <c r="Q31" s="81"/>
      <c r="R31" s="100">
        <v>14508769</v>
      </c>
      <c r="S31" s="81"/>
      <c r="T31" s="100">
        <v>15486523</v>
      </c>
      <c r="U31" s="81"/>
      <c r="V31" s="5" t="s">
        <v>45</v>
      </c>
      <c r="W31" s="100">
        <v>14351023</v>
      </c>
      <c r="X31" s="81"/>
      <c r="Y31" s="100">
        <v>13383374</v>
      </c>
      <c r="Z31" s="81"/>
      <c r="AA31" s="100">
        <v>13971138</v>
      </c>
      <c r="AB31" s="81"/>
      <c r="AC31" s="100">
        <v>13740929</v>
      </c>
      <c r="AD31" s="81"/>
      <c r="AE31" s="100">
        <v>10784203</v>
      </c>
      <c r="AF31" s="81"/>
      <c r="AG31" s="100">
        <v>10164962</v>
      </c>
      <c r="AH31" s="81"/>
      <c r="AI31" s="100">
        <v>9966253</v>
      </c>
      <c r="AJ31" s="81"/>
      <c r="AK31" s="100">
        <v>8999737</v>
      </c>
      <c r="AL31" s="81"/>
      <c r="AM31" s="100">
        <v>5901785</v>
      </c>
      <c r="AN31" s="81"/>
      <c r="AO31" s="100">
        <v>3716961</v>
      </c>
      <c r="AP31" s="81"/>
      <c r="AQ31" s="5" t="s">
        <v>45</v>
      </c>
      <c r="AR31" s="100">
        <v>7218723</v>
      </c>
      <c r="AS31" s="81"/>
      <c r="AT31" s="100">
        <v>5649656</v>
      </c>
      <c r="AU31" s="81"/>
      <c r="AV31" s="100">
        <v>7198181</v>
      </c>
      <c r="AW31" s="81"/>
      <c r="AX31" s="100">
        <v>8758251</v>
      </c>
      <c r="AY31" s="81"/>
      <c r="AZ31" s="100">
        <v>10788002</v>
      </c>
      <c r="BA31" s="81"/>
      <c r="BB31" s="100">
        <v>10872365</v>
      </c>
      <c r="BC31" s="81"/>
      <c r="BD31" s="100">
        <v>10779217</v>
      </c>
      <c r="BE31" s="81"/>
      <c r="BF31" s="100">
        <v>11543810</v>
      </c>
      <c r="BG31" s="81"/>
      <c r="BH31" s="100">
        <v>12471956</v>
      </c>
      <c r="BI31" s="81"/>
      <c r="BJ31" s="100">
        <v>9166930</v>
      </c>
      <c r="BK31" s="81"/>
      <c r="BL31" s="3" t="s">
        <v>45</v>
      </c>
      <c r="BM31" s="100">
        <v>8245146</v>
      </c>
      <c r="BN31" s="81"/>
      <c r="BO31" s="100">
        <v>6831243</v>
      </c>
      <c r="BP31" s="81"/>
      <c r="BQ31" s="100">
        <v>5108488</v>
      </c>
      <c r="BR31" s="81"/>
      <c r="BS31" s="100">
        <v>2677431</v>
      </c>
      <c r="BT31" s="81"/>
      <c r="BU31" s="100">
        <v>1150838</v>
      </c>
      <c r="BV31" s="81"/>
    </row>
    <row r="32" spans="1:74" s="5" customFormat="1" x14ac:dyDescent="0.25">
      <c r="A32" s="5" t="s">
        <v>46</v>
      </c>
      <c r="B32" s="100">
        <v>114980161</v>
      </c>
      <c r="C32" s="76"/>
      <c r="D32" s="100">
        <v>109843971</v>
      </c>
      <c r="E32" s="77"/>
      <c r="F32" s="100">
        <v>5136190</v>
      </c>
      <c r="G32" s="78"/>
      <c r="H32" s="100">
        <v>2449067</v>
      </c>
      <c r="I32" s="78"/>
      <c r="J32" s="100">
        <v>2687123</v>
      </c>
      <c r="K32" s="78"/>
      <c r="L32" s="100">
        <v>4382165</v>
      </c>
      <c r="M32" s="81"/>
      <c r="N32" s="100">
        <v>3808036</v>
      </c>
      <c r="O32" s="81"/>
      <c r="P32" s="100">
        <v>4257279</v>
      </c>
      <c r="Q32" s="81"/>
      <c r="R32" s="100">
        <v>4854527</v>
      </c>
      <c r="S32" s="81"/>
      <c r="T32" s="100">
        <v>5577831</v>
      </c>
      <c r="U32" s="81"/>
      <c r="V32" s="5" t="s">
        <v>46</v>
      </c>
      <c r="W32" s="100">
        <v>5137821</v>
      </c>
      <c r="X32" s="81"/>
      <c r="Y32" s="100">
        <v>4984123</v>
      </c>
      <c r="Z32" s="81"/>
      <c r="AA32" s="100">
        <v>5134020</v>
      </c>
      <c r="AB32" s="81"/>
      <c r="AC32" s="100">
        <v>5218651</v>
      </c>
      <c r="AD32" s="81"/>
      <c r="AE32" s="100">
        <v>4401509</v>
      </c>
      <c r="AF32" s="81"/>
      <c r="AG32" s="100">
        <v>4246792</v>
      </c>
      <c r="AH32" s="81"/>
      <c r="AI32" s="100">
        <v>3924972</v>
      </c>
      <c r="AJ32" s="81"/>
      <c r="AK32" s="100">
        <v>3380433</v>
      </c>
      <c r="AL32" s="81"/>
      <c r="AM32" s="100">
        <v>2172521</v>
      </c>
      <c r="AN32" s="81"/>
      <c r="AO32" s="100">
        <v>1201163</v>
      </c>
      <c r="AP32" s="81"/>
      <c r="AQ32" s="5" t="s">
        <v>46</v>
      </c>
      <c r="AR32" s="100">
        <v>2896100</v>
      </c>
      <c r="AS32" s="81"/>
      <c r="AT32" s="100">
        <v>2252338</v>
      </c>
      <c r="AU32" s="81"/>
      <c r="AV32" s="100">
        <v>2695295</v>
      </c>
      <c r="AW32" s="81"/>
      <c r="AX32" s="100">
        <v>3387047</v>
      </c>
      <c r="AY32" s="81"/>
      <c r="AZ32" s="100">
        <v>4127218</v>
      </c>
      <c r="BA32" s="81"/>
      <c r="BB32" s="100">
        <v>4220202</v>
      </c>
      <c r="BC32" s="81"/>
      <c r="BD32" s="100">
        <v>4091339</v>
      </c>
      <c r="BE32" s="81"/>
      <c r="BF32" s="100">
        <v>4742439</v>
      </c>
      <c r="BG32" s="81"/>
      <c r="BH32" s="100">
        <v>4884118</v>
      </c>
      <c r="BI32" s="81"/>
      <c r="BJ32" s="100">
        <v>3935289</v>
      </c>
      <c r="BK32" s="81"/>
      <c r="BL32" s="3" t="s">
        <v>46</v>
      </c>
      <c r="BM32" s="100">
        <v>3702286</v>
      </c>
      <c r="BN32" s="81"/>
      <c r="BO32" s="100">
        <v>2873590</v>
      </c>
      <c r="BP32" s="81"/>
      <c r="BQ32" s="100">
        <v>1996021</v>
      </c>
      <c r="BR32" s="81"/>
      <c r="BS32" s="100">
        <v>969759</v>
      </c>
      <c r="BT32" s="81"/>
      <c r="BU32" s="100">
        <v>389087</v>
      </c>
      <c r="BV32" s="81"/>
    </row>
    <row r="33" spans="1:74" s="5" customFormat="1" x14ac:dyDescent="0.25">
      <c r="A33" s="5" t="s">
        <v>47</v>
      </c>
      <c r="B33" s="100">
        <v>68665567</v>
      </c>
      <c r="C33" s="76"/>
      <c r="D33" s="100">
        <v>65286051</v>
      </c>
      <c r="E33" s="77"/>
      <c r="F33" s="100">
        <v>3379516</v>
      </c>
      <c r="G33" s="78"/>
      <c r="H33" s="100">
        <v>1619679</v>
      </c>
      <c r="I33" s="78"/>
      <c r="J33" s="100">
        <v>1759837</v>
      </c>
      <c r="K33" s="78"/>
      <c r="L33" s="100">
        <v>2446645</v>
      </c>
      <c r="M33" s="81"/>
      <c r="N33" s="100">
        <v>2055096</v>
      </c>
      <c r="O33" s="81"/>
      <c r="P33" s="100">
        <v>2535244</v>
      </c>
      <c r="Q33" s="81"/>
      <c r="R33" s="100">
        <v>2889938</v>
      </c>
      <c r="S33" s="81"/>
      <c r="T33" s="100">
        <v>3070402</v>
      </c>
      <c r="U33" s="81"/>
      <c r="V33" s="5" t="s">
        <v>47</v>
      </c>
      <c r="W33" s="100">
        <v>2902514</v>
      </c>
      <c r="X33" s="81"/>
      <c r="Y33" s="100">
        <v>2978772</v>
      </c>
      <c r="Z33" s="81"/>
      <c r="AA33" s="100">
        <v>3201396</v>
      </c>
      <c r="AB33" s="81"/>
      <c r="AC33" s="100">
        <v>3188395</v>
      </c>
      <c r="AD33" s="81"/>
      <c r="AE33" s="100">
        <v>2593438</v>
      </c>
      <c r="AF33" s="81"/>
      <c r="AG33" s="100">
        <v>2759518</v>
      </c>
      <c r="AH33" s="81"/>
      <c r="AI33" s="100">
        <v>2800271</v>
      </c>
      <c r="AJ33" s="81"/>
      <c r="AK33" s="100">
        <v>2460713</v>
      </c>
      <c r="AL33" s="81"/>
      <c r="AM33" s="100">
        <v>1670190</v>
      </c>
      <c r="AN33" s="81"/>
      <c r="AO33" s="100">
        <v>973147</v>
      </c>
      <c r="AP33" s="81"/>
      <c r="AQ33" s="5" t="s">
        <v>47</v>
      </c>
      <c r="AR33" s="100">
        <v>1430005</v>
      </c>
      <c r="AS33" s="81"/>
      <c r="AT33" s="100">
        <v>1135811</v>
      </c>
      <c r="AU33" s="81"/>
      <c r="AV33" s="100">
        <v>1355741</v>
      </c>
      <c r="AW33" s="81"/>
      <c r="AX33" s="100">
        <v>1890242</v>
      </c>
      <c r="AY33" s="81"/>
      <c r="AZ33" s="100">
        <v>2179807</v>
      </c>
      <c r="BA33" s="81"/>
      <c r="BB33" s="100">
        <v>2236090</v>
      </c>
      <c r="BC33" s="81"/>
      <c r="BD33" s="100">
        <v>2398589</v>
      </c>
      <c r="BE33" s="81"/>
      <c r="BF33" s="100">
        <v>2649861</v>
      </c>
      <c r="BG33" s="81"/>
      <c r="BH33" s="100">
        <v>2897963</v>
      </c>
      <c r="BI33" s="81"/>
      <c r="BJ33" s="100">
        <v>2213090</v>
      </c>
      <c r="BK33" s="81"/>
      <c r="BL33" s="3" t="s">
        <v>47</v>
      </c>
      <c r="BM33" s="100">
        <v>2096730</v>
      </c>
      <c r="BN33" s="81"/>
      <c r="BO33" s="100">
        <v>1788142</v>
      </c>
      <c r="BP33" s="81"/>
      <c r="BQ33" s="100">
        <v>1363700</v>
      </c>
      <c r="BR33" s="81"/>
      <c r="BS33" s="100">
        <v>804201</v>
      </c>
      <c r="BT33" s="81"/>
      <c r="BU33" s="100">
        <v>320400</v>
      </c>
      <c r="BV33" s="81"/>
    </row>
    <row r="34" spans="1:74" s="5" customFormat="1" x14ac:dyDescent="0.25">
      <c r="A34" s="5" t="s">
        <v>48</v>
      </c>
      <c r="B34" s="100">
        <v>199953929</v>
      </c>
      <c r="C34" s="76"/>
      <c r="D34" s="100">
        <v>188580770</v>
      </c>
      <c r="E34" s="77"/>
      <c r="F34" s="100">
        <v>11373159</v>
      </c>
      <c r="G34" s="78"/>
      <c r="H34" s="100">
        <v>5485374</v>
      </c>
      <c r="I34" s="78"/>
      <c r="J34" s="100">
        <v>5887785</v>
      </c>
      <c r="K34" s="78"/>
      <c r="L34" s="100">
        <v>6908455</v>
      </c>
      <c r="M34" s="81"/>
      <c r="N34" s="100">
        <v>7112162</v>
      </c>
      <c r="O34" s="81"/>
      <c r="P34" s="100">
        <v>9313585</v>
      </c>
      <c r="Q34" s="81"/>
      <c r="R34" s="100">
        <v>10267822</v>
      </c>
      <c r="S34" s="81"/>
      <c r="T34" s="100">
        <v>10780289</v>
      </c>
      <c r="U34" s="81"/>
      <c r="V34" s="5" t="s">
        <v>48</v>
      </c>
      <c r="W34" s="100">
        <v>9879661</v>
      </c>
      <c r="X34" s="81"/>
      <c r="Y34" s="100">
        <v>9038597</v>
      </c>
      <c r="Z34" s="81"/>
      <c r="AA34" s="100">
        <v>8902852</v>
      </c>
      <c r="AB34" s="81"/>
      <c r="AC34" s="100">
        <v>9110089</v>
      </c>
      <c r="AD34" s="81"/>
      <c r="AE34" s="100">
        <v>7260030</v>
      </c>
      <c r="AF34" s="81"/>
      <c r="AG34" s="100">
        <v>6616379</v>
      </c>
      <c r="AH34" s="81"/>
      <c r="AI34" s="100">
        <v>6272305</v>
      </c>
      <c r="AJ34" s="81"/>
      <c r="AK34" s="100">
        <v>5170713</v>
      </c>
      <c r="AL34" s="81"/>
      <c r="AM34" s="100">
        <v>3464672</v>
      </c>
      <c r="AN34" s="81"/>
      <c r="AO34" s="100">
        <v>2491779</v>
      </c>
      <c r="AP34" s="81"/>
      <c r="AQ34" s="5" t="s">
        <v>48</v>
      </c>
      <c r="AR34" s="100">
        <v>4509601</v>
      </c>
      <c r="AS34" s="81"/>
      <c r="AT34" s="100">
        <v>3770810</v>
      </c>
      <c r="AU34" s="81"/>
      <c r="AV34" s="100">
        <v>5095354</v>
      </c>
      <c r="AW34" s="81"/>
      <c r="AX34" s="100">
        <v>6038486</v>
      </c>
      <c r="AY34" s="81"/>
      <c r="AZ34" s="100">
        <v>7230058</v>
      </c>
      <c r="BA34" s="81"/>
      <c r="BB34" s="100">
        <v>7149491</v>
      </c>
      <c r="BC34" s="81"/>
      <c r="BD34" s="100">
        <v>6833150</v>
      </c>
      <c r="BE34" s="81"/>
      <c r="BF34" s="100">
        <v>7022782</v>
      </c>
      <c r="BG34" s="81"/>
      <c r="BH34" s="100">
        <v>7559093</v>
      </c>
      <c r="BI34" s="81"/>
      <c r="BJ34" s="100">
        <v>5886316</v>
      </c>
      <c r="BK34" s="81"/>
      <c r="BL34" s="3" t="s">
        <v>48</v>
      </c>
      <c r="BM34" s="100">
        <v>5338305</v>
      </c>
      <c r="BN34" s="81"/>
      <c r="BO34" s="100">
        <v>4271434</v>
      </c>
      <c r="BP34" s="81"/>
      <c r="BQ34" s="100">
        <v>2965687</v>
      </c>
      <c r="BR34" s="81"/>
      <c r="BS34" s="100">
        <v>1581469</v>
      </c>
      <c r="BT34" s="81"/>
      <c r="BU34" s="100">
        <v>739344</v>
      </c>
      <c r="BV34" s="81"/>
    </row>
    <row r="35" spans="1:74" s="5" customFormat="1" x14ac:dyDescent="0.25">
      <c r="A35" s="5" t="s">
        <v>49</v>
      </c>
      <c r="B35" s="100">
        <v>29508101</v>
      </c>
      <c r="C35" s="76"/>
      <c r="D35" s="100">
        <v>27967999</v>
      </c>
      <c r="E35" s="77"/>
      <c r="F35" s="100">
        <v>1540102</v>
      </c>
      <c r="G35" s="78"/>
      <c r="H35" s="100">
        <v>720174</v>
      </c>
      <c r="I35" s="78"/>
      <c r="J35" s="100">
        <v>819928</v>
      </c>
      <c r="K35" s="78"/>
      <c r="L35" s="100">
        <v>1107327</v>
      </c>
      <c r="M35" s="81"/>
      <c r="N35" s="100">
        <v>863235</v>
      </c>
      <c r="O35" s="81"/>
      <c r="P35" s="100">
        <v>1015120</v>
      </c>
      <c r="Q35" s="81"/>
      <c r="R35" s="100">
        <v>1167626</v>
      </c>
      <c r="S35" s="81"/>
      <c r="T35" s="100">
        <v>1312801</v>
      </c>
      <c r="U35" s="81"/>
      <c r="V35" s="5" t="s">
        <v>49</v>
      </c>
      <c r="W35" s="100">
        <v>1270195</v>
      </c>
      <c r="X35" s="81"/>
      <c r="Y35" s="100">
        <v>1281043</v>
      </c>
      <c r="Z35" s="81"/>
      <c r="AA35" s="100">
        <v>1324264</v>
      </c>
      <c r="AB35" s="81"/>
      <c r="AC35" s="100">
        <v>1258859</v>
      </c>
      <c r="AD35" s="81"/>
      <c r="AE35" s="100">
        <v>1089906</v>
      </c>
      <c r="AF35" s="81"/>
      <c r="AG35" s="100">
        <v>1103736</v>
      </c>
      <c r="AH35" s="81"/>
      <c r="AI35" s="100">
        <v>1142039</v>
      </c>
      <c r="AJ35" s="81"/>
      <c r="AK35" s="100">
        <v>987372</v>
      </c>
      <c r="AL35" s="81"/>
      <c r="AM35" s="100">
        <v>596289</v>
      </c>
      <c r="AN35" s="81"/>
      <c r="AO35" s="100">
        <v>354958</v>
      </c>
      <c r="AP35" s="81"/>
      <c r="AQ35" s="5" t="s">
        <v>49</v>
      </c>
      <c r="AR35" s="100">
        <v>751196</v>
      </c>
      <c r="AS35" s="81"/>
      <c r="AT35" s="100">
        <v>514031</v>
      </c>
      <c r="AU35" s="81"/>
      <c r="AV35" s="100">
        <v>601012</v>
      </c>
      <c r="AW35" s="81"/>
      <c r="AX35" s="100">
        <v>782917</v>
      </c>
      <c r="AY35" s="81"/>
      <c r="AZ35" s="100">
        <v>988701</v>
      </c>
      <c r="BA35" s="81"/>
      <c r="BB35" s="100">
        <v>1045380</v>
      </c>
      <c r="BC35" s="81"/>
      <c r="BD35" s="100">
        <v>1126653</v>
      </c>
      <c r="BE35" s="81"/>
      <c r="BF35" s="100">
        <v>1298908</v>
      </c>
      <c r="BG35" s="81"/>
      <c r="BH35" s="100">
        <v>1220772</v>
      </c>
      <c r="BI35" s="81"/>
      <c r="BJ35" s="100">
        <v>1018785</v>
      </c>
      <c r="BK35" s="81"/>
      <c r="BL35" s="3" t="s">
        <v>49</v>
      </c>
      <c r="BM35" s="100">
        <v>933903</v>
      </c>
      <c r="BN35" s="81"/>
      <c r="BO35" s="100">
        <v>802224</v>
      </c>
      <c r="BP35" s="81"/>
      <c r="BQ35" s="100">
        <v>574244</v>
      </c>
      <c r="BR35" s="81"/>
      <c r="BS35" s="100">
        <v>319265</v>
      </c>
      <c r="BT35" s="81"/>
      <c r="BU35" s="100">
        <v>115238</v>
      </c>
      <c r="BV35" s="81"/>
    </row>
    <row r="36" spans="1:74" s="10" customFormat="1" x14ac:dyDescent="0.25">
      <c r="A36" s="5" t="s">
        <v>50</v>
      </c>
      <c r="B36" s="78">
        <f>SUM(B10:B35)</f>
        <v>3153206047</v>
      </c>
      <c r="C36" s="78"/>
      <c r="D36" s="78">
        <f>SUM(D10:D35)</f>
        <v>3012997909</v>
      </c>
      <c r="E36" s="78"/>
      <c r="F36" s="78">
        <f>SUM(F10:F35)</f>
        <v>140208138</v>
      </c>
      <c r="G36" s="78"/>
      <c r="H36" s="78">
        <f>SUM(H10:H35)</f>
        <v>67010209</v>
      </c>
      <c r="I36" s="78"/>
      <c r="J36" s="78">
        <f>SUM(J10:J35)</f>
        <v>73197929</v>
      </c>
      <c r="K36" s="78"/>
      <c r="L36" s="78">
        <f>SUM(L10:L35)</f>
        <v>114915838</v>
      </c>
      <c r="M36" s="78"/>
      <c r="N36" s="78">
        <f>SUM(N10:N35)</f>
        <v>103210890</v>
      </c>
      <c r="O36" s="78"/>
      <c r="P36" s="78">
        <f>SUM(P10:P35)</f>
        <v>122441092</v>
      </c>
      <c r="Q36" s="78"/>
      <c r="R36" s="78">
        <f>SUM(R10:R35)</f>
        <v>143106664</v>
      </c>
      <c r="S36" s="78"/>
      <c r="T36" s="78">
        <f>SUM(T10:T35)</f>
        <v>154135571</v>
      </c>
      <c r="U36" s="78"/>
      <c r="V36" s="5" t="s">
        <v>50</v>
      </c>
      <c r="W36" s="78">
        <f>SUM(W10:W35)</f>
        <v>145820617</v>
      </c>
      <c r="X36" s="78"/>
      <c r="Y36" s="78">
        <f>SUM(Y10:Y35)</f>
        <v>139308876</v>
      </c>
      <c r="Z36" s="78"/>
      <c r="AA36" s="78">
        <f>SUM(AA10:AA35)</f>
        <v>137928543</v>
      </c>
      <c r="AB36" s="78"/>
      <c r="AC36" s="78">
        <f>SUM(AC10:AC35)</f>
        <v>137157755</v>
      </c>
      <c r="AD36" s="78"/>
      <c r="AE36" s="78">
        <f>SUM(AE10:AE35)</f>
        <v>117005104</v>
      </c>
      <c r="AF36" s="78"/>
      <c r="AG36" s="78">
        <f>SUM(AG10:AG35)</f>
        <v>113344268</v>
      </c>
      <c r="AH36" s="78"/>
      <c r="AI36" s="78">
        <f>SUM(AI10:AI35)</f>
        <v>108430523</v>
      </c>
      <c r="AJ36" s="78"/>
      <c r="AK36" s="78">
        <f>SUM(AK10:AK35)</f>
        <v>94968602</v>
      </c>
      <c r="AL36" s="78"/>
      <c r="AM36" s="78">
        <f>SUM(AM10:AM35)</f>
        <v>61717402</v>
      </c>
      <c r="AN36" s="78"/>
      <c r="AO36" s="78">
        <f>SUM(AO10:AO35)</f>
        <v>37757804</v>
      </c>
      <c r="AP36" s="78"/>
      <c r="AQ36" s="5" t="s">
        <v>50</v>
      </c>
      <c r="AR36" s="78">
        <f>SUM(AR10:AR35)</f>
        <v>76540629</v>
      </c>
      <c r="AS36" s="78"/>
      <c r="AT36" s="78">
        <f>SUM(AT10:AT35)</f>
        <v>61348169</v>
      </c>
      <c r="AU36" s="78"/>
      <c r="AV36" s="78">
        <f>SUM(AV10:AV35)</f>
        <v>74783351</v>
      </c>
      <c r="AW36" s="78"/>
      <c r="AX36" s="78">
        <f>SUM(AX10:AX35)</f>
        <v>96479485</v>
      </c>
      <c r="AY36" s="78"/>
      <c r="AZ36" s="78">
        <f>SUM(AZ10:AZ35)</f>
        <v>115143245</v>
      </c>
      <c r="BA36" s="78"/>
      <c r="BB36" s="78">
        <f>SUM(BB10:BB35)</f>
        <v>115354279</v>
      </c>
      <c r="BC36" s="78"/>
      <c r="BD36" s="78">
        <f>SUM(BD10:BD35)</f>
        <v>116633419</v>
      </c>
      <c r="BE36" s="78"/>
      <c r="BF36" s="78">
        <f>SUM(BF10:BF35)</f>
        <v>124550976</v>
      </c>
      <c r="BG36" s="78"/>
      <c r="BH36" s="78">
        <f>SUM(BH10:BH35)</f>
        <v>129553887</v>
      </c>
      <c r="BI36" s="78"/>
      <c r="BJ36" s="78">
        <f>SUM(BJ10:BJ35)</f>
        <v>104655442</v>
      </c>
      <c r="BK36" s="78"/>
      <c r="BL36" s="3" t="s">
        <v>50</v>
      </c>
      <c r="BM36" s="78">
        <f>SUM(BM10:BM35)</f>
        <v>93819717</v>
      </c>
      <c r="BN36" s="78"/>
      <c r="BO36" s="78">
        <f>SUM(BO10:BO35)</f>
        <v>76732813</v>
      </c>
      <c r="BP36" s="78"/>
      <c r="BQ36" s="78">
        <f>SUM(BQ10:BQ35)</f>
        <v>54792253</v>
      </c>
      <c r="BR36" s="78"/>
      <c r="BS36" s="78">
        <f>SUM(BS10:BS35)</f>
        <v>28973992</v>
      </c>
      <c r="BT36" s="78"/>
      <c r="BU36" s="78">
        <f>SUM(BU10:BU35)</f>
        <v>12386703</v>
      </c>
      <c r="BV36" s="78"/>
    </row>
    <row r="37" spans="1:74" x14ac:dyDescent="0.2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R37" s="11"/>
      <c r="AS37" s="11"/>
      <c r="AT37" s="11"/>
      <c r="AU37" s="11"/>
      <c r="AV37" s="11"/>
      <c r="AW37" s="11"/>
      <c r="AX37" s="11"/>
      <c r="AY37" s="11"/>
      <c r="AZ37" s="11"/>
      <c r="BA37" s="11"/>
      <c r="BB37" s="11"/>
      <c r="BC37" s="11"/>
      <c r="BD37" s="11"/>
      <c r="BE37" s="11"/>
      <c r="BF37" s="11"/>
      <c r="BG37" s="11"/>
      <c r="BH37" s="11"/>
      <c r="BI37" s="11"/>
      <c r="BJ37" s="11"/>
      <c r="BK37" s="11"/>
      <c r="BM37" s="11"/>
      <c r="BN37" s="11"/>
      <c r="BO37" s="11"/>
      <c r="BP37" s="11"/>
      <c r="BQ37" s="11"/>
      <c r="BR37" s="11"/>
      <c r="BS37" s="11"/>
      <c r="BT37" s="11"/>
      <c r="BU37" s="11"/>
      <c r="BV37" s="11"/>
    </row>
    <row r="38" spans="1:74" x14ac:dyDescent="0.25">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R38" s="11"/>
      <c r="AS38" s="11"/>
      <c r="AT38" s="11"/>
      <c r="AU38" s="11"/>
      <c r="AV38" s="11"/>
      <c r="AW38" s="11"/>
      <c r="AX38" s="11"/>
      <c r="AY38" s="11"/>
      <c r="AZ38" s="11"/>
      <c r="BA38" s="11"/>
      <c r="BB38" s="11"/>
      <c r="BC38" s="11"/>
      <c r="BD38" s="11"/>
      <c r="BE38" s="11"/>
      <c r="BF38" s="11"/>
      <c r="BG38" s="11"/>
      <c r="BH38" s="11"/>
      <c r="BI38" s="11"/>
      <c r="BJ38" s="11"/>
      <c r="BK38" s="11"/>
      <c r="BM38" s="11"/>
      <c r="BN38" s="11"/>
      <c r="BO38" s="11"/>
      <c r="BP38" s="11"/>
      <c r="BQ38" s="11"/>
      <c r="BR38" s="11"/>
      <c r="BS38" s="11"/>
      <c r="BT38" s="11"/>
      <c r="BU38" s="11"/>
      <c r="BV38" s="11"/>
    </row>
    <row r="39" spans="1:74" x14ac:dyDescent="0.25">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R39" s="11"/>
      <c r="AS39" s="11"/>
      <c r="AT39" s="11"/>
      <c r="AU39" s="11"/>
      <c r="AV39" s="11"/>
      <c r="AW39" s="11"/>
      <c r="AX39" s="11"/>
      <c r="AY39" s="11"/>
      <c r="AZ39" s="11"/>
      <c r="BA39" s="11"/>
      <c r="BB39" s="11"/>
      <c r="BC39" s="11"/>
      <c r="BD39" s="11"/>
      <c r="BE39" s="11"/>
      <c r="BF39" s="11"/>
      <c r="BG39" s="11"/>
      <c r="BH39" s="11"/>
      <c r="BI39" s="11"/>
      <c r="BJ39" s="11"/>
      <c r="BK39" s="11"/>
      <c r="BM39" s="11"/>
      <c r="BN39" s="11"/>
      <c r="BO39" s="11"/>
      <c r="BP39" s="11"/>
      <c r="BQ39" s="11"/>
      <c r="BR39" s="11"/>
      <c r="BS39" s="11"/>
      <c r="BT39" s="11"/>
      <c r="BU39" s="11"/>
      <c r="BV39" s="11"/>
    </row>
    <row r="40" spans="1:74" x14ac:dyDescent="0.25">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R40" s="11"/>
      <c r="AS40" s="11"/>
      <c r="AT40" s="11"/>
      <c r="AU40" s="11"/>
      <c r="AV40" s="11"/>
      <c r="AW40" s="11"/>
      <c r="AX40" s="11"/>
      <c r="AY40" s="11"/>
      <c r="AZ40" s="11"/>
      <c r="BA40" s="11"/>
      <c r="BB40" s="11"/>
      <c r="BC40" s="11"/>
      <c r="BD40" s="11"/>
      <c r="BE40" s="11"/>
      <c r="BF40" s="11"/>
      <c r="BG40" s="11"/>
      <c r="BH40" s="11"/>
      <c r="BI40" s="11"/>
      <c r="BJ40" s="11"/>
      <c r="BK40" s="11"/>
      <c r="BM40" s="11"/>
      <c r="BN40" s="11"/>
      <c r="BO40" s="11"/>
      <c r="BP40" s="11"/>
      <c r="BQ40" s="11"/>
      <c r="BR40" s="11"/>
      <c r="BS40" s="11"/>
      <c r="BT40" s="11"/>
      <c r="BU40" s="11"/>
      <c r="BV40" s="11"/>
    </row>
    <row r="41" spans="1:74" x14ac:dyDescent="0.25">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R41" s="11"/>
      <c r="AS41" s="11"/>
      <c r="AT41" s="11"/>
      <c r="AU41" s="11"/>
      <c r="AV41" s="11"/>
      <c r="AW41" s="11"/>
      <c r="AX41" s="11"/>
      <c r="AY41" s="11"/>
      <c r="AZ41" s="11"/>
      <c r="BA41" s="11"/>
      <c r="BB41" s="11"/>
      <c r="BC41" s="11"/>
      <c r="BD41" s="11"/>
      <c r="BE41" s="11"/>
      <c r="BF41" s="11"/>
      <c r="BG41" s="11"/>
      <c r="BH41" s="11"/>
      <c r="BI41" s="11"/>
      <c r="BJ41" s="11"/>
      <c r="BK41" s="11"/>
      <c r="BM41" s="11"/>
      <c r="BN41" s="11"/>
      <c r="BO41" s="11"/>
      <c r="BP41" s="11"/>
      <c r="BQ41" s="11"/>
      <c r="BR41" s="11"/>
      <c r="BS41" s="11"/>
      <c r="BT41" s="11"/>
      <c r="BU41" s="11"/>
      <c r="BV41" s="11"/>
    </row>
    <row r="42" spans="1:74"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R42" s="11"/>
      <c r="AS42" s="11"/>
      <c r="AT42" s="11"/>
      <c r="AU42" s="11"/>
      <c r="AV42" s="11"/>
      <c r="AW42" s="11"/>
      <c r="AX42" s="11"/>
      <c r="AY42" s="11"/>
      <c r="AZ42" s="11"/>
      <c r="BA42" s="11"/>
      <c r="BB42" s="11"/>
      <c r="BC42" s="11"/>
      <c r="BD42" s="11"/>
      <c r="BE42" s="11"/>
      <c r="BF42" s="11"/>
      <c r="BG42" s="11"/>
      <c r="BH42" s="11"/>
      <c r="BI42" s="11"/>
      <c r="BJ42" s="11"/>
      <c r="BK42" s="11"/>
      <c r="BM42" s="11"/>
      <c r="BN42" s="11"/>
      <c r="BO42" s="11"/>
      <c r="BP42" s="11"/>
      <c r="BQ42" s="11"/>
      <c r="BR42" s="11"/>
      <c r="BS42" s="11"/>
      <c r="BT42" s="11"/>
      <c r="BU42" s="11"/>
      <c r="BV42" s="11"/>
    </row>
    <row r="43" spans="1:74" x14ac:dyDescent="0.25">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R43" s="11"/>
      <c r="AS43" s="11"/>
      <c r="AT43" s="11"/>
      <c r="AU43" s="11"/>
      <c r="AV43" s="11"/>
      <c r="AW43" s="11"/>
      <c r="AX43" s="11"/>
      <c r="AY43" s="11"/>
      <c r="AZ43" s="11"/>
      <c r="BA43" s="11"/>
      <c r="BB43" s="11"/>
      <c r="BC43" s="11"/>
      <c r="BD43" s="11"/>
      <c r="BE43" s="11"/>
      <c r="BF43" s="11"/>
      <c r="BG43" s="11"/>
      <c r="BH43" s="11"/>
      <c r="BI43" s="11"/>
      <c r="BJ43" s="11"/>
      <c r="BK43" s="11"/>
      <c r="BM43" s="11"/>
      <c r="BN43" s="11"/>
      <c r="BO43" s="11"/>
      <c r="BP43" s="11"/>
      <c r="BQ43" s="11"/>
      <c r="BR43" s="11"/>
      <c r="BS43" s="11"/>
      <c r="BT43" s="11"/>
      <c r="BU43" s="11"/>
      <c r="BV43" s="11"/>
    </row>
    <row r="44" spans="1:74" x14ac:dyDescent="0.25">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R44" s="11"/>
      <c r="AS44" s="11"/>
      <c r="AT44" s="11"/>
      <c r="AU44" s="11"/>
      <c r="AV44" s="11"/>
      <c r="AW44" s="11"/>
      <c r="AX44" s="11"/>
      <c r="AY44" s="11"/>
      <c r="AZ44" s="11"/>
      <c r="BA44" s="11"/>
      <c r="BB44" s="11"/>
      <c r="BC44" s="11"/>
      <c r="BD44" s="11"/>
      <c r="BE44" s="11"/>
      <c r="BF44" s="11"/>
      <c r="BG44" s="11"/>
      <c r="BH44" s="11"/>
      <c r="BI44" s="11"/>
      <c r="BJ44" s="11"/>
      <c r="BK44" s="11"/>
      <c r="BM44" s="11"/>
      <c r="BN44" s="11"/>
      <c r="BO44" s="11"/>
      <c r="BP44" s="11"/>
      <c r="BQ44" s="11"/>
      <c r="BR44" s="11"/>
      <c r="BS44" s="11"/>
      <c r="BT44" s="11"/>
      <c r="BU44" s="11"/>
      <c r="BV44" s="11"/>
    </row>
    <row r="45" spans="1:74" x14ac:dyDescent="0.25">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R45" s="11"/>
      <c r="AS45" s="11"/>
      <c r="AT45" s="11"/>
      <c r="AU45" s="11"/>
      <c r="AV45" s="11"/>
      <c r="AW45" s="11"/>
      <c r="AX45" s="11"/>
      <c r="AY45" s="11"/>
      <c r="AZ45" s="11"/>
      <c r="BA45" s="11"/>
      <c r="BB45" s="11"/>
      <c r="BC45" s="11"/>
      <c r="BD45" s="11"/>
      <c r="BE45" s="11"/>
      <c r="BF45" s="11"/>
      <c r="BG45" s="11"/>
      <c r="BH45" s="11"/>
      <c r="BI45" s="11"/>
      <c r="BJ45" s="11"/>
      <c r="BK45" s="11"/>
      <c r="BM45" s="11"/>
      <c r="BN45" s="11"/>
      <c r="BO45" s="11"/>
      <c r="BP45" s="11"/>
      <c r="BQ45" s="11"/>
      <c r="BR45" s="11"/>
      <c r="BS45" s="11"/>
      <c r="BT45" s="11"/>
      <c r="BU45" s="11"/>
      <c r="BV45" s="11"/>
    </row>
    <row r="46" spans="1:74"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R46" s="11"/>
      <c r="AS46" s="11"/>
      <c r="AT46" s="11"/>
      <c r="AU46" s="11"/>
      <c r="AV46" s="11"/>
      <c r="AW46" s="11"/>
      <c r="AX46" s="11"/>
      <c r="AY46" s="11"/>
      <c r="AZ46" s="11"/>
      <c r="BA46" s="11"/>
      <c r="BB46" s="11"/>
      <c r="BC46" s="11"/>
      <c r="BD46" s="11"/>
      <c r="BE46" s="11"/>
      <c r="BF46" s="11"/>
      <c r="BG46" s="11"/>
      <c r="BH46" s="11"/>
      <c r="BI46" s="11"/>
      <c r="BJ46" s="11"/>
      <c r="BK46" s="11"/>
      <c r="BM46" s="11"/>
      <c r="BN46" s="11"/>
      <c r="BO46" s="11"/>
      <c r="BP46" s="11"/>
      <c r="BQ46" s="11"/>
      <c r="BR46" s="11"/>
      <c r="BS46" s="11"/>
      <c r="BT46" s="11"/>
      <c r="BU46" s="11"/>
      <c r="BV46" s="11"/>
    </row>
    <row r="47" spans="1:74"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R47" s="11"/>
      <c r="AS47" s="11"/>
      <c r="AT47" s="11"/>
      <c r="AU47" s="11"/>
      <c r="AV47" s="11"/>
      <c r="AW47" s="11"/>
      <c r="AX47" s="11"/>
      <c r="AY47" s="11"/>
      <c r="AZ47" s="11"/>
      <c r="BA47" s="11"/>
      <c r="BB47" s="11"/>
      <c r="BC47" s="11"/>
      <c r="BD47" s="11"/>
      <c r="BE47" s="11"/>
      <c r="BF47" s="11"/>
      <c r="BG47" s="11"/>
      <c r="BH47" s="11"/>
      <c r="BI47" s="11"/>
      <c r="BJ47" s="11"/>
      <c r="BK47" s="11"/>
      <c r="BM47" s="11"/>
      <c r="BN47" s="11"/>
      <c r="BO47" s="11"/>
      <c r="BP47" s="11"/>
      <c r="BQ47" s="11"/>
      <c r="BR47" s="11"/>
      <c r="BS47" s="11"/>
      <c r="BT47" s="11"/>
      <c r="BU47" s="11"/>
      <c r="BV47" s="11"/>
    </row>
    <row r="48" spans="1:74" x14ac:dyDescent="0.2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R48" s="11"/>
      <c r="AS48" s="11"/>
      <c r="AT48" s="11"/>
      <c r="AU48" s="11"/>
      <c r="AV48" s="11"/>
      <c r="AW48" s="11"/>
      <c r="AX48" s="11"/>
      <c r="AY48" s="11"/>
      <c r="AZ48" s="11"/>
      <c r="BA48" s="11"/>
      <c r="BB48" s="11"/>
      <c r="BC48" s="11"/>
      <c r="BD48" s="11"/>
      <c r="BE48" s="11"/>
      <c r="BF48" s="11"/>
      <c r="BG48" s="11"/>
      <c r="BH48" s="11"/>
      <c r="BI48" s="11"/>
      <c r="BJ48" s="11"/>
      <c r="BK48" s="11"/>
      <c r="BM48" s="11"/>
      <c r="BN48" s="11"/>
      <c r="BO48" s="11"/>
      <c r="BP48" s="11"/>
      <c r="BQ48" s="11"/>
      <c r="BR48" s="11"/>
      <c r="BS48" s="11"/>
      <c r="BT48" s="11"/>
      <c r="BU48" s="11"/>
      <c r="BV48" s="11"/>
    </row>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sheetData>
  <mergeCells count="9">
    <mergeCell ref="J6:K6"/>
    <mergeCell ref="J7:K7"/>
    <mergeCell ref="J8:K8"/>
    <mergeCell ref="F6:G6"/>
    <mergeCell ref="F7:G7"/>
    <mergeCell ref="F8:G8"/>
    <mergeCell ref="H6:I6"/>
    <mergeCell ref="H7:I7"/>
    <mergeCell ref="H8:I8"/>
  </mergeCells>
  <phoneticPr fontId="0" type="noConversion"/>
  <pageMargins left="0.78740157480314965" right="0.59055118110236227" top="0.98425196850393704" bottom="0.82677165354330717" header="0.51181102362204722" footer="0.51181102362204722"/>
  <pageSetup paperSize="9" orientation="landscape" r:id="rId1"/>
  <headerFooter alignWithMargins="0">
    <oddHeader>&amp;CKostenbeteiligung absolut</oddHeader>
    <oddFooter>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V194"/>
  <sheetViews>
    <sheetView topLeftCell="AW1" workbookViewId="0">
      <selection activeCell="A7" sqref="A7:IV7"/>
    </sheetView>
  </sheetViews>
  <sheetFormatPr baseColWidth="10" defaultColWidth="11.44140625" defaultRowHeight="13.2" x14ac:dyDescent="0.25"/>
  <cols>
    <col min="1" max="1" width="9.33203125" style="12" customWidth="1"/>
    <col min="2" max="2" width="8.6640625" style="13" customWidth="1"/>
    <col min="3" max="3" width="3.33203125" style="13" customWidth="1"/>
    <col min="4" max="4" width="9.5546875" style="13" customWidth="1"/>
    <col min="5" max="5" width="4.109375" style="13" customWidth="1"/>
    <col min="6" max="6" width="9.109375" style="13" customWidth="1"/>
    <col min="7" max="7" width="3.6640625" style="13" customWidth="1"/>
    <col min="8" max="8" width="9.88671875" style="13" customWidth="1"/>
    <col min="9" max="9" width="3.6640625" style="13" customWidth="1"/>
    <col min="10" max="10" width="9.88671875" style="13" customWidth="1"/>
    <col min="11" max="11" width="3.44140625" style="13" customWidth="1"/>
    <col min="12" max="12" width="8.33203125" style="13" customWidth="1"/>
    <col min="13" max="13" width="2.5546875" style="25" customWidth="1"/>
    <col min="14" max="14" width="8.33203125" style="13" customWidth="1"/>
    <col min="15" max="15" width="2.5546875" style="25" customWidth="1"/>
    <col min="16" max="16" width="8.33203125" style="13" customWidth="1"/>
    <col min="17" max="17" width="2.5546875" style="25" customWidth="1"/>
    <col min="18" max="18" width="8.33203125" style="13" customWidth="1"/>
    <col min="19" max="19" width="2.5546875" style="25" customWidth="1"/>
    <col min="20" max="20" width="8.33203125" style="13" customWidth="1"/>
    <col min="21" max="21" width="2.5546875" style="25" customWidth="1"/>
    <col min="22" max="22" width="11.33203125" style="25" customWidth="1"/>
    <col min="23" max="23" width="8.33203125" style="13" customWidth="1"/>
    <col min="24" max="24" width="3.109375" style="25" customWidth="1"/>
    <col min="25" max="25" width="8.33203125" style="13" customWidth="1"/>
    <col min="26" max="26" width="3.109375" style="25" customWidth="1"/>
    <col min="27" max="27" width="8.33203125" style="13" customWidth="1"/>
    <col min="28" max="28" width="3.109375" style="25" customWidth="1"/>
    <col min="29" max="29" width="8.33203125" style="13" customWidth="1"/>
    <col min="30" max="30" width="3.109375" style="25" customWidth="1"/>
    <col min="31" max="31" width="8.33203125" style="13" customWidth="1"/>
    <col min="32" max="32" width="3.109375" style="25" customWidth="1"/>
    <col min="33" max="33" width="8.33203125" style="13" customWidth="1"/>
    <col min="34" max="34" width="3.109375" style="25" customWidth="1"/>
    <col min="35" max="35" width="8.33203125" style="13" customWidth="1"/>
    <col min="36" max="36" width="3.109375" style="25" customWidth="1"/>
    <col min="37" max="37" width="8.33203125" style="13" customWidth="1"/>
    <col min="38" max="38" width="3.109375" style="25" customWidth="1"/>
    <col min="39" max="39" width="8.33203125" style="13" customWidth="1"/>
    <col min="40" max="40" width="3.109375" style="25" customWidth="1"/>
    <col min="41" max="41" width="8.33203125" style="13" customWidth="1"/>
    <col min="42" max="42" width="3.109375" style="25" customWidth="1"/>
    <col min="43" max="43" width="11.44140625" style="23"/>
    <col min="44" max="44" width="9.44140625" style="13" customWidth="1"/>
    <col min="45" max="45" width="3.5546875" style="25" customWidth="1"/>
    <col min="46" max="46" width="9.44140625" style="13" customWidth="1"/>
    <col min="47" max="47" width="3.5546875" style="25" customWidth="1"/>
    <col min="48" max="48" width="9.44140625" style="13" customWidth="1"/>
    <col min="49" max="49" width="3.5546875" style="25" customWidth="1"/>
    <col min="50" max="50" width="9.44140625" style="13" customWidth="1"/>
    <col min="51" max="51" width="3.5546875" style="25" customWidth="1"/>
    <col min="52" max="52" width="9.44140625" style="13" customWidth="1"/>
    <col min="53" max="53" width="3.5546875" style="25" customWidth="1"/>
    <col min="54" max="54" width="9.44140625" style="13" customWidth="1"/>
    <col min="55" max="55" width="3.5546875" style="25" customWidth="1"/>
    <col min="56" max="56" width="9.44140625" style="13" customWidth="1"/>
    <col min="57" max="57" width="3.5546875" style="25" customWidth="1"/>
    <col min="58" max="58" width="9.44140625" style="13" customWidth="1"/>
    <col min="59" max="59" width="3.5546875" style="25" customWidth="1"/>
    <col min="60" max="60" width="9.44140625" style="13" customWidth="1"/>
    <col min="61" max="61" width="3.5546875" style="25" customWidth="1"/>
    <col min="62" max="62" width="8.88671875" style="23" customWidth="1"/>
    <col min="63" max="63" width="9.44140625" style="13" customWidth="1"/>
    <col min="64" max="64" width="3.5546875" style="25" customWidth="1"/>
    <col min="65" max="65" width="9.44140625" style="13" customWidth="1"/>
    <col min="66" max="66" width="3.5546875" style="25" customWidth="1"/>
    <col min="67" max="67" width="9.44140625" style="13" customWidth="1"/>
    <col min="68" max="68" width="3.5546875" style="25" customWidth="1"/>
    <col min="69" max="69" width="9.44140625" style="13" customWidth="1"/>
    <col min="70" max="70" width="3.5546875" style="25" customWidth="1"/>
    <col min="71" max="71" width="9.44140625" style="13" customWidth="1"/>
    <col min="72" max="72" width="3.5546875" style="25" customWidth="1"/>
    <col min="73" max="73" width="9.44140625" style="13" customWidth="1"/>
    <col min="74" max="74" width="3.5546875" style="25" customWidth="1"/>
    <col min="75" max="86" width="11.44140625" style="23"/>
    <col min="87" max="100" width="11.44140625" style="11"/>
    <col min="101" max="16384" width="11.44140625" style="12"/>
  </cols>
  <sheetData>
    <row r="1" spans="1:100" s="6" customFormat="1" x14ac:dyDescent="0.25">
      <c r="A1" s="6" t="s">
        <v>186</v>
      </c>
      <c r="B1" s="8"/>
      <c r="C1" s="8"/>
      <c r="D1" s="8"/>
      <c r="E1" s="8"/>
      <c r="F1" s="8"/>
      <c r="G1" s="8"/>
      <c r="H1" s="8"/>
      <c r="I1" s="8"/>
      <c r="J1" s="8"/>
      <c r="K1" s="8"/>
      <c r="L1" s="8"/>
      <c r="M1" s="23"/>
      <c r="N1" s="8"/>
      <c r="O1" s="23"/>
      <c r="P1" s="8"/>
      <c r="Q1" s="23"/>
      <c r="S1" s="8"/>
      <c r="T1" s="8"/>
      <c r="U1" s="7" t="s">
        <v>188</v>
      </c>
      <c r="V1" s="8"/>
      <c r="W1" s="8"/>
      <c r="Y1" s="8"/>
      <c r="Z1" s="23"/>
      <c r="AA1" s="8"/>
      <c r="AB1" s="23"/>
      <c r="AC1" s="8"/>
      <c r="AD1" s="23"/>
      <c r="AE1" s="8"/>
      <c r="AF1" s="23"/>
      <c r="AG1" s="8"/>
      <c r="AH1" s="23"/>
      <c r="AI1" s="8"/>
      <c r="AJ1" s="23"/>
      <c r="AK1" s="8"/>
      <c r="AL1" s="23"/>
      <c r="AM1" s="8"/>
      <c r="AN1" s="23"/>
      <c r="AO1" s="8"/>
      <c r="AP1" s="23"/>
      <c r="AQ1" s="24"/>
      <c r="AR1" s="8"/>
      <c r="AS1" s="23"/>
      <c r="AT1" s="8"/>
      <c r="AU1" s="23"/>
      <c r="AV1" s="8"/>
      <c r="AW1" s="23"/>
      <c r="AX1" s="8"/>
      <c r="AY1" s="23"/>
      <c r="AZ1" s="8"/>
      <c r="BA1" s="23"/>
      <c r="BB1" s="8"/>
      <c r="BC1" s="23"/>
      <c r="BD1" s="8"/>
      <c r="BE1" s="23"/>
      <c r="BF1" s="8"/>
      <c r="BG1" s="23"/>
      <c r="BH1" s="8"/>
      <c r="BI1" s="23"/>
      <c r="BJ1" s="24"/>
      <c r="BK1" s="8"/>
      <c r="BL1" s="23"/>
      <c r="BM1" s="8"/>
      <c r="BN1" s="23"/>
      <c r="BO1" s="8"/>
      <c r="BP1" s="23"/>
      <c r="BQ1" s="8"/>
      <c r="BR1" s="23"/>
      <c r="BS1" s="8"/>
      <c r="BT1" s="23"/>
      <c r="BU1" s="8"/>
      <c r="BV1" s="23"/>
    </row>
    <row r="2" spans="1:100" s="6" customFormat="1" x14ac:dyDescent="0.25">
      <c r="A2" s="6" t="s">
        <v>182</v>
      </c>
      <c r="B2" s="8"/>
      <c r="C2" s="8"/>
      <c r="D2" s="8"/>
      <c r="E2" s="8"/>
      <c r="F2" s="8"/>
      <c r="G2" s="8"/>
      <c r="H2" s="8"/>
      <c r="I2" s="8"/>
      <c r="J2" s="8"/>
      <c r="K2" s="8"/>
      <c r="L2" s="8"/>
      <c r="M2" s="22"/>
      <c r="N2" s="8"/>
      <c r="O2" s="22"/>
      <c r="P2" s="8"/>
      <c r="Q2" s="22"/>
      <c r="R2" s="8"/>
      <c r="S2" s="22"/>
      <c r="T2" s="8"/>
      <c r="U2" s="22"/>
      <c r="V2" s="22"/>
      <c r="W2" s="8"/>
      <c r="X2" s="22"/>
      <c r="Y2" s="8"/>
      <c r="Z2" s="22"/>
      <c r="AA2" s="8"/>
      <c r="AB2" s="22"/>
      <c r="AC2" s="8"/>
      <c r="AD2" s="22"/>
      <c r="AE2" s="8"/>
      <c r="AF2" s="22"/>
      <c r="AG2" s="8"/>
      <c r="AH2" s="22"/>
      <c r="AI2" s="8"/>
      <c r="AJ2" s="22"/>
      <c r="AK2" s="8"/>
      <c r="AL2" s="22"/>
      <c r="AM2" s="8"/>
      <c r="AN2" s="22"/>
      <c r="AO2" s="8"/>
      <c r="AP2" s="22"/>
      <c r="AQ2" s="24"/>
      <c r="AR2" s="8"/>
      <c r="AS2" s="22"/>
      <c r="AT2" s="8"/>
      <c r="AU2" s="22"/>
      <c r="AV2" s="8"/>
      <c r="AW2" s="22"/>
      <c r="AX2" s="8"/>
      <c r="AY2" s="22"/>
      <c r="AZ2" s="8"/>
      <c r="BA2" s="22"/>
      <c r="BB2" s="8"/>
      <c r="BC2" s="22"/>
      <c r="BD2" s="8"/>
      <c r="BE2" s="22"/>
      <c r="BF2" s="8"/>
      <c r="BG2" s="22"/>
      <c r="BH2" s="8"/>
      <c r="BI2" s="22"/>
      <c r="BJ2" s="24"/>
      <c r="BK2" s="8"/>
      <c r="BL2" s="22"/>
      <c r="BM2" s="8"/>
      <c r="BN2" s="22"/>
      <c r="BO2" s="8"/>
      <c r="BP2" s="22"/>
      <c r="BQ2" s="8"/>
      <c r="BR2" s="22"/>
      <c r="BS2" s="8"/>
      <c r="BT2" s="22"/>
      <c r="BU2" s="8"/>
      <c r="BV2" s="22"/>
    </row>
    <row r="3" spans="1:100" s="6" customFormat="1" x14ac:dyDescent="0.25">
      <c r="A3" s="6" t="s">
        <v>51</v>
      </c>
      <c r="B3" s="8"/>
      <c r="C3" s="8"/>
      <c r="D3" s="8"/>
      <c r="E3" s="8"/>
      <c r="F3" s="8"/>
      <c r="G3" s="8"/>
      <c r="H3" s="8"/>
      <c r="I3" s="8"/>
      <c r="J3" s="8"/>
      <c r="K3" s="8"/>
      <c r="L3" s="8"/>
      <c r="M3" s="22"/>
      <c r="N3" s="8"/>
      <c r="O3" s="22"/>
      <c r="P3" s="8"/>
      <c r="Q3" s="22"/>
      <c r="R3" s="8"/>
      <c r="S3" s="22"/>
      <c r="T3" s="8"/>
      <c r="U3" s="22"/>
      <c r="V3" s="22"/>
      <c r="W3" s="8"/>
      <c r="X3" s="22"/>
      <c r="Y3" s="8"/>
      <c r="Z3" s="22"/>
      <c r="AA3" s="8"/>
      <c r="AB3" s="22"/>
      <c r="AC3" s="8"/>
      <c r="AD3" s="22"/>
      <c r="AE3" s="8"/>
      <c r="AF3" s="22"/>
      <c r="AG3" s="8"/>
      <c r="AH3" s="22"/>
      <c r="AI3" s="8"/>
      <c r="AJ3" s="22"/>
      <c r="AK3" s="8"/>
      <c r="AL3" s="22"/>
      <c r="AM3" s="8"/>
      <c r="AN3" s="22"/>
      <c r="AO3" s="8"/>
      <c r="AP3" s="22"/>
      <c r="AQ3" s="24"/>
      <c r="AR3" s="8"/>
      <c r="AS3" s="22"/>
      <c r="AT3" s="8"/>
      <c r="AU3" s="22"/>
      <c r="AV3" s="8"/>
      <c r="AW3" s="22"/>
      <c r="AX3" s="8"/>
      <c r="AY3" s="22"/>
      <c r="AZ3" s="8"/>
      <c r="BA3" s="22"/>
      <c r="BB3" s="8"/>
      <c r="BC3" s="22"/>
      <c r="BD3" s="8"/>
      <c r="BE3" s="22"/>
      <c r="BF3" s="8"/>
      <c r="BG3" s="22"/>
      <c r="BH3" s="8"/>
      <c r="BI3" s="22"/>
      <c r="BJ3" s="24"/>
      <c r="BK3" s="8"/>
      <c r="BL3" s="22"/>
      <c r="BM3" s="8"/>
      <c r="BN3" s="22"/>
      <c r="BO3" s="8"/>
      <c r="BP3" s="22"/>
      <c r="BQ3" s="8"/>
      <c r="BR3" s="22"/>
      <c r="BS3" s="8"/>
      <c r="BT3" s="22"/>
      <c r="BU3" s="8"/>
      <c r="BV3" s="22"/>
    </row>
    <row r="4" spans="1:100" s="6" customFormat="1" x14ac:dyDescent="0.25">
      <c r="A4" s="6" t="s">
        <v>176</v>
      </c>
      <c r="B4" s="8"/>
      <c r="C4" s="8"/>
      <c r="D4" s="8"/>
      <c r="E4" s="8"/>
      <c r="F4" s="8"/>
      <c r="G4" s="8"/>
      <c r="H4" s="8"/>
      <c r="I4" s="8"/>
      <c r="J4" s="8"/>
      <c r="K4" s="8"/>
      <c r="L4" s="8"/>
      <c r="M4" s="22"/>
      <c r="N4" s="8"/>
      <c r="O4" s="22"/>
      <c r="P4" s="8"/>
      <c r="Q4" s="22"/>
      <c r="R4" s="8"/>
      <c r="S4" s="22"/>
      <c r="T4" s="8"/>
      <c r="U4" s="22"/>
      <c r="V4" s="22"/>
      <c r="W4" s="8"/>
      <c r="X4" s="22"/>
      <c r="Y4" s="8"/>
      <c r="Z4" s="22"/>
      <c r="AA4" s="8"/>
      <c r="AB4" s="22"/>
      <c r="AC4" s="8"/>
      <c r="AD4" s="22"/>
      <c r="AE4" s="8"/>
      <c r="AF4" s="22"/>
      <c r="AG4" s="8"/>
      <c r="AH4" s="22"/>
      <c r="AI4" s="8"/>
      <c r="AJ4" s="22"/>
      <c r="AK4" s="8"/>
      <c r="AL4" s="22"/>
      <c r="AM4" s="8"/>
      <c r="AN4" s="22"/>
      <c r="AO4" s="8"/>
      <c r="AP4" s="22"/>
      <c r="AQ4" s="24"/>
      <c r="AR4" s="8"/>
      <c r="AS4" s="22"/>
      <c r="AT4" s="8"/>
      <c r="AU4" s="22"/>
      <c r="AV4" s="8"/>
      <c r="AW4" s="22"/>
      <c r="AX4" s="8"/>
      <c r="AY4" s="22"/>
      <c r="AZ4" s="8"/>
      <c r="BA4" s="22"/>
      <c r="BB4" s="8"/>
      <c r="BC4" s="22"/>
      <c r="BD4" s="8"/>
      <c r="BE4" s="22"/>
      <c r="BF4" s="8"/>
      <c r="BG4" s="22"/>
      <c r="BH4" s="8"/>
      <c r="BI4" s="22"/>
      <c r="BJ4" s="24"/>
      <c r="BK4" s="8"/>
      <c r="BL4" s="22"/>
      <c r="BM4" s="8"/>
      <c r="BN4" s="22"/>
      <c r="BO4" s="8"/>
      <c r="BP4" s="22"/>
      <c r="BQ4" s="8"/>
      <c r="BR4" s="22"/>
      <c r="BS4" s="8"/>
      <c r="BT4" s="22"/>
      <c r="BU4" s="8"/>
      <c r="BV4" s="22"/>
    </row>
    <row r="5" spans="1:100" s="6" customFormat="1" x14ac:dyDescent="0.25">
      <c r="B5" s="8"/>
      <c r="C5" s="8"/>
      <c r="D5" s="8"/>
      <c r="E5" s="8"/>
      <c r="F5" s="8"/>
      <c r="G5" s="8"/>
      <c r="H5" s="8"/>
      <c r="I5" s="8"/>
      <c r="J5" s="8"/>
      <c r="K5" s="8"/>
      <c r="L5" s="8"/>
      <c r="M5" s="22"/>
      <c r="N5" s="8"/>
      <c r="O5" s="22"/>
      <c r="P5" s="8"/>
      <c r="Q5" s="22"/>
      <c r="R5" s="8"/>
      <c r="S5" s="22"/>
      <c r="T5" s="8"/>
      <c r="U5" s="22"/>
      <c r="V5" s="22"/>
      <c r="W5" s="8"/>
      <c r="X5" s="22"/>
      <c r="Y5" s="8"/>
      <c r="Z5" s="22"/>
      <c r="AA5" s="8"/>
      <c r="AB5" s="22"/>
      <c r="AC5" s="8"/>
      <c r="AD5" s="22"/>
      <c r="AE5" s="8"/>
      <c r="AF5" s="22"/>
      <c r="AG5" s="8"/>
      <c r="AH5" s="22"/>
      <c r="AI5" s="8"/>
      <c r="AJ5" s="22"/>
      <c r="AK5" s="8"/>
      <c r="AL5" s="22"/>
      <c r="AM5" s="8"/>
      <c r="AN5" s="22"/>
      <c r="AO5" s="8"/>
      <c r="AP5" s="22"/>
      <c r="AQ5" s="24"/>
      <c r="AR5" s="8"/>
      <c r="AS5" s="22"/>
      <c r="AT5" s="8"/>
      <c r="AU5" s="22"/>
      <c r="AV5" s="8"/>
      <c r="AW5" s="22"/>
      <c r="AX5" s="8"/>
      <c r="AY5" s="22"/>
      <c r="AZ5" s="8"/>
      <c r="BA5" s="22"/>
      <c r="BB5" s="8"/>
      <c r="BC5" s="22"/>
      <c r="BD5" s="8"/>
      <c r="BE5" s="22"/>
      <c r="BF5" s="8"/>
      <c r="BG5" s="22"/>
      <c r="BH5" s="8"/>
      <c r="BI5" s="22"/>
      <c r="BJ5" s="24"/>
      <c r="BK5" s="8"/>
      <c r="BL5" s="22"/>
      <c r="BM5" s="8"/>
      <c r="BN5" s="22"/>
      <c r="BO5" s="8"/>
      <c r="BP5" s="22"/>
      <c r="BQ5" s="8"/>
      <c r="BR5" s="22"/>
      <c r="BS5" s="8"/>
      <c r="BT5" s="22"/>
      <c r="BU5" s="8"/>
      <c r="BV5" s="22"/>
    </row>
    <row r="6" spans="1:100" s="6" customFormat="1" x14ac:dyDescent="0.25">
      <c r="A6" s="6" t="s">
        <v>2</v>
      </c>
      <c r="B6" s="16" t="s">
        <v>3</v>
      </c>
      <c r="C6" s="16"/>
      <c r="D6" s="16" t="s">
        <v>4</v>
      </c>
      <c r="E6" s="16"/>
      <c r="F6" s="160" t="s">
        <v>91</v>
      </c>
      <c r="G6" s="160"/>
      <c r="H6" s="160" t="s">
        <v>5</v>
      </c>
      <c r="I6" s="160"/>
      <c r="J6" s="160" t="s">
        <v>5</v>
      </c>
      <c r="K6" s="160"/>
      <c r="L6" s="16" t="s">
        <v>109</v>
      </c>
      <c r="M6" s="16"/>
      <c r="N6" s="16" t="s">
        <v>110</v>
      </c>
      <c r="O6" s="16"/>
      <c r="P6" s="16" t="s">
        <v>111</v>
      </c>
      <c r="Q6" s="16"/>
      <c r="R6" s="16" t="s">
        <v>112</v>
      </c>
      <c r="S6" s="16"/>
      <c r="T6" s="16" t="s">
        <v>113</v>
      </c>
      <c r="U6" s="16"/>
      <c r="V6" s="32" t="s">
        <v>2</v>
      </c>
      <c r="W6" s="16" t="s">
        <v>114</v>
      </c>
      <c r="X6" s="16"/>
      <c r="Y6" s="16" t="s">
        <v>115</v>
      </c>
      <c r="Z6" s="16"/>
      <c r="AA6" s="16" t="s">
        <v>116</v>
      </c>
      <c r="AB6" s="16"/>
      <c r="AC6" s="16" t="s">
        <v>117</v>
      </c>
      <c r="AD6" s="16"/>
      <c r="AE6" s="16" t="s">
        <v>118</v>
      </c>
      <c r="AF6" s="16"/>
      <c r="AG6" s="16" t="s">
        <v>119</v>
      </c>
      <c r="AH6" s="16"/>
      <c r="AI6" s="16" t="s">
        <v>120</v>
      </c>
      <c r="AJ6" s="16"/>
      <c r="AK6" s="16" t="s">
        <v>121</v>
      </c>
      <c r="AL6" s="16"/>
      <c r="AM6" s="16" t="s">
        <v>122</v>
      </c>
      <c r="AN6" s="16"/>
      <c r="AO6" s="16" t="s">
        <v>123</v>
      </c>
      <c r="AP6" s="16"/>
      <c r="AQ6" s="32" t="s">
        <v>2</v>
      </c>
      <c r="AR6" s="16" t="s">
        <v>124</v>
      </c>
      <c r="AS6" s="16"/>
      <c r="AT6" s="16" t="s">
        <v>125</v>
      </c>
      <c r="AU6" s="16"/>
      <c r="AV6" s="16" t="s">
        <v>126</v>
      </c>
      <c r="AW6" s="16"/>
      <c r="AX6" s="16" t="s">
        <v>127</v>
      </c>
      <c r="AY6" s="16"/>
      <c r="AZ6" s="16" t="s">
        <v>128</v>
      </c>
      <c r="BA6" s="16"/>
      <c r="BB6" s="16" t="s">
        <v>129</v>
      </c>
      <c r="BC6" s="16"/>
      <c r="BD6" s="16" t="s">
        <v>130</v>
      </c>
      <c r="BE6" s="16"/>
      <c r="BF6" s="16" t="s">
        <v>131</v>
      </c>
      <c r="BG6" s="16"/>
      <c r="BH6" s="16" t="s">
        <v>132</v>
      </c>
      <c r="BI6" s="16"/>
      <c r="BJ6" s="32" t="s">
        <v>2</v>
      </c>
      <c r="BK6" s="16" t="s">
        <v>133</v>
      </c>
      <c r="BL6" s="16"/>
      <c r="BM6" s="16" t="s">
        <v>134</v>
      </c>
      <c r="BN6" s="16"/>
      <c r="BO6" s="16" t="s">
        <v>135</v>
      </c>
      <c r="BP6" s="16"/>
      <c r="BQ6" s="16" t="s">
        <v>136</v>
      </c>
      <c r="BR6" s="16"/>
      <c r="BS6" s="16" t="s">
        <v>137</v>
      </c>
      <c r="BT6" s="16"/>
      <c r="BU6" s="16" t="s">
        <v>138</v>
      </c>
      <c r="BV6" s="16"/>
    </row>
    <row r="7" spans="1:100" x14ac:dyDescent="0.25">
      <c r="B7" s="17" t="s">
        <v>54</v>
      </c>
      <c r="C7" s="17"/>
      <c r="D7" s="17" t="s">
        <v>7</v>
      </c>
      <c r="E7" s="17"/>
      <c r="F7" s="161" t="s">
        <v>8</v>
      </c>
      <c r="G7" s="161"/>
      <c r="H7" s="161" t="s">
        <v>92</v>
      </c>
      <c r="I7" s="161"/>
      <c r="J7" s="161" t="s">
        <v>93</v>
      </c>
      <c r="K7" s="161"/>
      <c r="L7" s="17" t="s">
        <v>94</v>
      </c>
      <c r="M7" s="17"/>
      <c r="N7" s="17" t="s">
        <v>95</v>
      </c>
      <c r="O7" s="17"/>
      <c r="P7" s="17" t="s">
        <v>96</v>
      </c>
      <c r="Q7" s="17"/>
      <c r="R7" s="17" t="s">
        <v>97</v>
      </c>
      <c r="S7" s="17"/>
      <c r="T7" s="17" t="s">
        <v>98</v>
      </c>
      <c r="U7" s="17"/>
      <c r="V7" s="23"/>
      <c r="W7" s="17" t="s">
        <v>99</v>
      </c>
      <c r="X7" s="17"/>
      <c r="Y7" s="17" t="s">
        <v>100</v>
      </c>
      <c r="Z7" s="17"/>
      <c r="AA7" s="17" t="s">
        <v>101</v>
      </c>
      <c r="AB7" s="17"/>
      <c r="AC7" s="17" t="s">
        <v>102</v>
      </c>
      <c r="AD7" s="17"/>
      <c r="AE7" s="17" t="s">
        <v>103</v>
      </c>
      <c r="AF7" s="17"/>
      <c r="AG7" s="17" t="s">
        <v>104</v>
      </c>
      <c r="AH7" s="17"/>
      <c r="AI7" s="17" t="s">
        <v>105</v>
      </c>
      <c r="AJ7" s="17"/>
      <c r="AK7" s="17" t="s">
        <v>106</v>
      </c>
      <c r="AL7" s="17"/>
      <c r="AM7" s="17" t="s">
        <v>107</v>
      </c>
      <c r="AN7" s="17"/>
      <c r="AO7" s="17" t="s">
        <v>108</v>
      </c>
      <c r="AP7" s="17"/>
      <c r="AR7" s="17" t="s">
        <v>9</v>
      </c>
      <c r="AS7" s="17"/>
      <c r="AT7" s="17" t="s">
        <v>10</v>
      </c>
      <c r="AU7" s="17"/>
      <c r="AV7" s="17" t="s">
        <v>11</v>
      </c>
      <c r="AW7" s="17"/>
      <c r="AX7" s="17" t="s">
        <v>12</v>
      </c>
      <c r="AY7" s="17"/>
      <c r="AZ7" s="17" t="s">
        <v>13</v>
      </c>
      <c r="BA7" s="17"/>
      <c r="BB7" s="17" t="s">
        <v>14</v>
      </c>
      <c r="BC7" s="17"/>
      <c r="BD7" s="17" t="s">
        <v>15</v>
      </c>
      <c r="BE7" s="17"/>
      <c r="BF7" s="17" t="s">
        <v>16</v>
      </c>
      <c r="BG7" s="17"/>
      <c r="BH7" s="17" t="s">
        <v>17</v>
      </c>
      <c r="BI7" s="17"/>
      <c r="BK7" s="17" t="s">
        <v>18</v>
      </c>
      <c r="BL7" s="17"/>
      <c r="BM7" s="17" t="s">
        <v>19</v>
      </c>
      <c r="BN7" s="17"/>
      <c r="BO7" s="17" t="s">
        <v>20</v>
      </c>
      <c r="BP7" s="17"/>
      <c r="BQ7" s="17" t="s">
        <v>21</v>
      </c>
      <c r="BR7" s="17"/>
      <c r="BS7" s="17" t="s">
        <v>22</v>
      </c>
      <c r="BT7" s="17"/>
      <c r="BU7" s="17" t="s">
        <v>23</v>
      </c>
      <c r="BV7" s="17"/>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row>
    <row r="8" spans="1:100" x14ac:dyDescent="0.25">
      <c r="B8" s="17" t="s">
        <v>55</v>
      </c>
      <c r="C8" s="17"/>
      <c r="D8" s="17" t="s">
        <v>55</v>
      </c>
      <c r="E8" s="17"/>
      <c r="F8" s="161" t="s">
        <v>55</v>
      </c>
      <c r="G8" s="161"/>
      <c r="H8" s="161" t="s">
        <v>55</v>
      </c>
      <c r="I8" s="161"/>
      <c r="J8" s="161" t="s">
        <v>55</v>
      </c>
      <c r="K8" s="161"/>
      <c r="L8" s="17" t="s">
        <v>55</v>
      </c>
      <c r="M8" s="17"/>
      <c r="N8" s="17" t="s">
        <v>55</v>
      </c>
      <c r="O8" s="17"/>
      <c r="P8" s="17" t="s">
        <v>55</v>
      </c>
      <c r="Q8" s="17"/>
      <c r="R8" s="17" t="s">
        <v>55</v>
      </c>
      <c r="S8" s="17"/>
      <c r="T8" s="17" t="s">
        <v>55</v>
      </c>
      <c r="U8" s="17"/>
      <c r="W8" s="17" t="s">
        <v>55</v>
      </c>
      <c r="X8" s="17"/>
      <c r="Y8" s="17" t="s">
        <v>55</v>
      </c>
      <c r="Z8" s="17"/>
      <c r="AA8" s="17" t="s">
        <v>55</v>
      </c>
      <c r="AB8" s="17"/>
      <c r="AC8" s="17" t="s">
        <v>55</v>
      </c>
      <c r="AD8" s="17"/>
      <c r="AE8" s="17" t="s">
        <v>55</v>
      </c>
      <c r="AF8" s="17"/>
      <c r="AG8" s="17" t="s">
        <v>55</v>
      </c>
      <c r="AH8" s="17"/>
      <c r="AI8" s="17" t="s">
        <v>55</v>
      </c>
      <c r="AJ8" s="17"/>
      <c r="AK8" s="17" t="s">
        <v>55</v>
      </c>
      <c r="AL8" s="17"/>
      <c r="AM8" s="17" t="s">
        <v>55</v>
      </c>
      <c r="AN8" s="17"/>
      <c r="AO8" s="17" t="s">
        <v>55</v>
      </c>
      <c r="AP8" s="17"/>
      <c r="AQ8" s="25"/>
      <c r="AR8" s="17" t="s">
        <v>55</v>
      </c>
      <c r="AS8" s="17"/>
      <c r="AT8" s="17" t="s">
        <v>55</v>
      </c>
      <c r="AU8" s="17"/>
      <c r="AV8" s="17" t="s">
        <v>55</v>
      </c>
      <c r="AW8" s="17"/>
      <c r="AX8" s="17" t="s">
        <v>55</v>
      </c>
      <c r="AY8" s="17"/>
      <c r="AZ8" s="17" t="s">
        <v>55</v>
      </c>
      <c r="BA8" s="17"/>
      <c r="BB8" s="17" t="s">
        <v>55</v>
      </c>
      <c r="BC8" s="17"/>
      <c r="BD8" s="17" t="s">
        <v>55</v>
      </c>
      <c r="BE8" s="17"/>
      <c r="BF8" s="17" t="s">
        <v>55</v>
      </c>
      <c r="BG8" s="17"/>
      <c r="BH8" s="17" t="s">
        <v>55</v>
      </c>
      <c r="BI8" s="17"/>
      <c r="BJ8" s="25"/>
      <c r="BK8" s="17" t="s">
        <v>55</v>
      </c>
      <c r="BL8" s="17"/>
      <c r="BM8" s="17" t="s">
        <v>55</v>
      </c>
      <c r="BN8" s="17"/>
      <c r="BO8" s="17" t="s">
        <v>55</v>
      </c>
      <c r="BP8" s="17"/>
      <c r="BQ8" s="17" t="s">
        <v>55</v>
      </c>
      <c r="BR8" s="17"/>
      <c r="BS8" s="17" t="s">
        <v>55</v>
      </c>
      <c r="BT8" s="17"/>
      <c r="BU8" s="17" t="s">
        <v>55</v>
      </c>
      <c r="BV8" s="17"/>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row>
    <row r="9" spans="1:100" x14ac:dyDescent="0.25">
      <c r="B9" s="59"/>
      <c r="D9" s="59"/>
      <c r="F9" s="59"/>
      <c r="H9" s="59"/>
      <c r="J9" s="59"/>
      <c r="L9" s="59"/>
      <c r="N9" s="59"/>
      <c r="P9" s="59"/>
      <c r="R9" s="59"/>
      <c r="T9" s="59"/>
      <c r="V9" s="23"/>
      <c r="W9" s="59"/>
      <c r="Y9" s="59"/>
      <c r="AA9" s="59"/>
      <c r="AC9" s="59"/>
      <c r="AE9" s="59"/>
      <c r="AG9" s="59"/>
      <c r="AI9" s="59"/>
      <c r="AK9" s="59"/>
      <c r="AM9" s="59"/>
      <c r="AO9" s="59"/>
      <c r="AR9" s="59"/>
      <c r="AT9" s="59"/>
      <c r="AV9" s="59"/>
      <c r="AX9" s="59"/>
      <c r="AZ9" s="59"/>
      <c r="BB9" s="59"/>
      <c r="BD9" s="59"/>
      <c r="BF9" s="59"/>
      <c r="BH9" s="59"/>
      <c r="BK9" s="59"/>
      <c r="BM9" s="59"/>
      <c r="BO9" s="59"/>
      <c r="BQ9" s="59"/>
      <c r="BS9" s="59"/>
      <c r="BU9" s="59"/>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row>
    <row r="10" spans="1:100" s="19" customFormat="1" x14ac:dyDescent="0.25">
      <c r="A10" s="19" t="s">
        <v>24</v>
      </c>
      <c r="B10" s="83">
        <f>Kobe!B10/'Versicherte absolut'!B9</f>
        <v>427.86505465160661</v>
      </c>
      <c r="C10" s="83"/>
      <c r="D10" s="83">
        <f>Kobe!D10/'Versicherte absolut'!D9</f>
        <v>504.50315434502124</v>
      </c>
      <c r="E10" s="83"/>
      <c r="F10" s="83">
        <f>Kobe!F10/'Versicherte absolut'!F9</f>
        <v>92.758013026746752</v>
      </c>
      <c r="G10" s="83"/>
      <c r="H10" s="83">
        <f>Kobe!H10/'Versicherte absolut'!H9</f>
        <v>90.429536506418188</v>
      </c>
      <c r="I10" s="83"/>
      <c r="J10" s="83">
        <f>Kobe!J10/'Versicherte absolut'!J9</f>
        <v>94.960266558966069</v>
      </c>
      <c r="K10" s="83"/>
      <c r="L10" s="83">
        <f>Kobe!L10/'Versicherte absolut'!L9</f>
        <v>375.28484538314666</v>
      </c>
      <c r="M10" s="83"/>
      <c r="N10" s="83">
        <f>Kobe!N10/'Versicherte absolut'!N9</f>
        <v>432.63920393289919</v>
      </c>
      <c r="O10" s="83"/>
      <c r="P10" s="83">
        <f>Kobe!P10/'Versicherte absolut'!P9</f>
        <v>489.87726960249103</v>
      </c>
      <c r="Q10" s="83"/>
      <c r="R10" s="83">
        <f>Kobe!R10/'Versicherte absolut'!R9</f>
        <v>501.54479566243731</v>
      </c>
      <c r="S10" s="83"/>
      <c r="T10" s="83">
        <f>Kobe!T10/'Versicherte absolut'!U9</f>
        <v>499.14007958039429</v>
      </c>
      <c r="U10" s="82"/>
      <c r="V10" s="30" t="s">
        <v>24</v>
      </c>
      <c r="W10" s="83">
        <f>Kobe!W10/'Versicherte absolut'!W9</f>
        <v>523.85454772717799</v>
      </c>
      <c r="X10" s="82"/>
      <c r="Y10" s="83">
        <f>Kobe!Y10/'Versicherte absolut'!Y9</f>
        <v>562.75550270471922</v>
      </c>
      <c r="Z10" s="82"/>
      <c r="AA10" s="83">
        <f>Kobe!AA10/'Versicherte absolut'!AA9</f>
        <v>586.49361880358731</v>
      </c>
      <c r="AB10" s="82"/>
      <c r="AC10" s="83">
        <f>Kobe!AC10/'Versicherte absolut'!AC9</f>
        <v>631.60782354951493</v>
      </c>
      <c r="AD10" s="82"/>
      <c r="AE10" s="83">
        <f>Kobe!AE10/'Versicherte absolut'!AE9</f>
        <v>676.38644357516193</v>
      </c>
      <c r="AF10" s="82"/>
      <c r="AG10" s="83">
        <f>Kobe!AG10/'Versicherte absolut'!AG9</f>
        <v>725.41371862664778</v>
      </c>
      <c r="AH10" s="82"/>
      <c r="AI10" s="83">
        <f>Kobe!AI10/'Versicherte absolut'!AI9</f>
        <v>783.01966138722014</v>
      </c>
      <c r="AJ10" s="82"/>
      <c r="AK10" s="83">
        <f>Kobe!AK10/'Versicherte absolut'!AK9</f>
        <v>855.78485027686679</v>
      </c>
      <c r="AL10" s="82"/>
      <c r="AM10" s="83">
        <f>Kobe!AM10/'Versicherte absolut'!AN9</f>
        <v>930.4848456325301</v>
      </c>
      <c r="AN10" s="82"/>
      <c r="AO10" s="83">
        <f>Kobe!AO10/'Versicherte absolut'!AP9</f>
        <v>1053.9180242634316</v>
      </c>
      <c r="AP10" s="82"/>
      <c r="AQ10" s="30" t="s">
        <v>24</v>
      </c>
      <c r="AR10" s="83">
        <f>Kobe!AR10/'Versicherte absolut'!AR9</f>
        <v>249.94221166727561</v>
      </c>
      <c r="AS10" s="70"/>
      <c r="AT10" s="83">
        <f>Kobe!AT10/'Versicherte absolut'!AT9</f>
        <v>262.67092533946465</v>
      </c>
      <c r="AU10" s="70"/>
      <c r="AV10" s="83">
        <f>Kobe!AV10/'Versicherte absolut'!AV9</f>
        <v>301.50933044931668</v>
      </c>
      <c r="AW10" s="70"/>
      <c r="AX10" s="83">
        <f>Kobe!AX10/'Versicherte absolut'!AX9</f>
        <v>337.70763248645227</v>
      </c>
      <c r="AY10" s="70"/>
      <c r="AZ10" s="83">
        <f>Kobe!AZ10/'Versicherte absolut'!AZ9</f>
        <v>361.04094377716183</v>
      </c>
      <c r="BA10" s="70"/>
      <c r="BB10" s="83">
        <f>Kobe!BB10/'Versicherte absolut'!BB9</f>
        <v>402.6936885711965</v>
      </c>
      <c r="BC10" s="70"/>
      <c r="BD10" s="83">
        <f>Kobe!BD10/'Versicherte absolut'!BD9</f>
        <v>464.16280005681551</v>
      </c>
      <c r="BE10" s="70"/>
      <c r="BF10" s="83">
        <f>Kobe!BF10/'Versicherte absolut'!BF9</f>
        <v>527.6462491397109</v>
      </c>
      <c r="BG10" s="70"/>
      <c r="BH10" s="83">
        <f>Kobe!BH10/'Versicherte absolut'!BI9</f>
        <v>608.52706919202978</v>
      </c>
      <c r="BI10" s="15"/>
      <c r="BJ10" s="30" t="s">
        <v>24</v>
      </c>
      <c r="BK10" s="83">
        <f>Kobe!BJ10/'Versicherte absolut'!BK9</f>
        <v>675.33630080384648</v>
      </c>
      <c r="BL10" s="82"/>
      <c r="BM10" s="83">
        <f>Kobe!BM10/'Versicherte absolut'!BM9</f>
        <v>733.75435699871582</v>
      </c>
      <c r="BN10" s="82"/>
      <c r="BO10" s="83">
        <f>Kobe!BO10/'Versicherte absolut'!BO9</f>
        <v>796.52580119500271</v>
      </c>
      <c r="BP10" s="82"/>
      <c r="BQ10" s="83">
        <f>Kobe!BQ10/'Versicherte absolut'!BQ9</f>
        <v>854.34515081206496</v>
      </c>
      <c r="BR10" s="82"/>
      <c r="BS10" s="83">
        <f>Kobe!BS10/'Versicherte absolut'!BS9</f>
        <v>926.05343059936911</v>
      </c>
      <c r="BT10" s="82"/>
      <c r="BU10" s="83">
        <f>Kobe!BU10/'Versicherte absolut'!BU9</f>
        <v>1045.0860050890585</v>
      </c>
      <c r="BV10" s="15"/>
    </row>
    <row r="11" spans="1:100" s="19" customFormat="1" x14ac:dyDescent="0.25">
      <c r="A11" s="19" t="s">
        <v>25</v>
      </c>
      <c r="B11" s="83">
        <f>Kobe!B11/'Versicherte absolut'!B10</f>
        <v>429.09022845236154</v>
      </c>
      <c r="C11" s="82"/>
      <c r="D11" s="83">
        <f>Kobe!D11/'Versicherte absolut'!D10</f>
        <v>510.33932570379233</v>
      </c>
      <c r="E11" s="82"/>
      <c r="F11" s="83">
        <f>Kobe!F11/'Versicherte absolut'!F10</f>
        <v>81.240025140450214</v>
      </c>
      <c r="G11" s="82"/>
      <c r="H11" s="83">
        <f>Kobe!H11/'Versicherte absolut'!H10</f>
        <v>79.955075681585086</v>
      </c>
      <c r="I11" s="82"/>
      <c r="J11" s="83">
        <f>Kobe!J11/'Versicherte absolut'!J10</f>
        <v>82.470513955144952</v>
      </c>
      <c r="K11" s="82"/>
      <c r="L11" s="83">
        <f>Kobe!L11/'Versicherte absolut'!L10</f>
        <v>357.96065515399681</v>
      </c>
      <c r="M11" s="82"/>
      <c r="N11" s="83">
        <f>Kobe!N11/'Versicherte absolut'!N10</f>
        <v>411.98154956427015</v>
      </c>
      <c r="O11" s="82"/>
      <c r="P11" s="83">
        <f>Kobe!P11/'Versicherte absolut'!P10</f>
        <v>466.28451431559682</v>
      </c>
      <c r="Q11" s="82"/>
      <c r="R11" s="83">
        <f>Kobe!R11/'Versicherte absolut'!R10</f>
        <v>464.1048466324637</v>
      </c>
      <c r="S11" s="82"/>
      <c r="T11" s="83">
        <f>Kobe!T11/'Versicherte absolut'!U10</f>
        <v>469.43460087674583</v>
      </c>
      <c r="U11" s="82"/>
      <c r="V11" s="30" t="s">
        <v>25</v>
      </c>
      <c r="W11" s="83">
        <f>Kobe!W11/'Versicherte absolut'!W10</f>
        <v>499.23520325203253</v>
      </c>
      <c r="X11" s="82"/>
      <c r="Y11" s="83">
        <f>Kobe!Y11/'Versicherte absolut'!Y10</f>
        <v>555.40705359288631</v>
      </c>
      <c r="Z11" s="82"/>
      <c r="AA11" s="83">
        <f>Kobe!AA11/'Versicherte absolut'!AA10</f>
        <v>579.4274799638257</v>
      </c>
      <c r="AB11" s="82"/>
      <c r="AC11" s="83">
        <f>Kobe!AC11/'Versicherte absolut'!AC10</f>
        <v>629.88907151482624</v>
      </c>
      <c r="AD11" s="82"/>
      <c r="AE11" s="83">
        <f>Kobe!AE11/'Versicherte absolut'!AE10</f>
        <v>680.78194843636049</v>
      </c>
      <c r="AF11" s="82"/>
      <c r="AG11" s="83">
        <f>Kobe!AG11/'Versicherte absolut'!AG10</f>
        <v>731.7904218721709</v>
      </c>
      <c r="AH11" s="82"/>
      <c r="AI11" s="83">
        <f>Kobe!AI11/'Versicherte absolut'!AI10</f>
        <v>790.70699999999999</v>
      </c>
      <c r="AJ11" s="82"/>
      <c r="AK11" s="83">
        <f>Kobe!AK11/'Versicherte absolut'!AK10</f>
        <v>866.16427278213644</v>
      </c>
      <c r="AL11" s="82"/>
      <c r="AM11" s="83">
        <f>Kobe!AM11/'Versicherte absolut'!AN10</f>
        <v>961.48072606616574</v>
      </c>
      <c r="AN11" s="82"/>
      <c r="AO11" s="83">
        <f>Kobe!AO11/'Versicherte absolut'!AP10</f>
        <v>1087.0537573348477</v>
      </c>
      <c r="AP11" s="82"/>
      <c r="AQ11" s="30" t="s">
        <v>25</v>
      </c>
      <c r="AR11" s="83">
        <f>Kobe!AR11/'Versicherte absolut'!AR10</f>
        <v>241.9919668374572</v>
      </c>
      <c r="AS11" s="70"/>
      <c r="AT11" s="83">
        <f>Kobe!AT11/'Versicherte absolut'!AT10</f>
        <v>246.91829196727537</v>
      </c>
      <c r="AU11" s="70"/>
      <c r="AV11" s="83">
        <f>Kobe!AV11/'Versicherte absolut'!AV10</f>
        <v>288.04615995499819</v>
      </c>
      <c r="AW11" s="70"/>
      <c r="AX11" s="83">
        <f>Kobe!AX11/'Versicherte absolut'!AX10</f>
        <v>320.43342304597542</v>
      </c>
      <c r="AY11" s="70"/>
      <c r="AZ11" s="83">
        <f>Kobe!AZ11/'Versicherte absolut'!AZ10</f>
        <v>351.78281027104134</v>
      </c>
      <c r="BA11" s="70"/>
      <c r="BB11" s="83">
        <f>Kobe!BB11/'Versicherte absolut'!BB10</f>
        <v>396.6879975841432</v>
      </c>
      <c r="BC11" s="70"/>
      <c r="BD11" s="83">
        <f>Kobe!BD11/'Versicherte absolut'!BD10</f>
        <v>458.21810625225879</v>
      </c>
      <c r="BE11" s="70"/>
      <c r="BF11" s="83">
        <f>Kobe!BF11/'Versicherte absolut'!BF10</f>
        <v>536.76380474022915</v>
      </c>
      <c r="BG11" s="70"/>
      <c r="BH11" s="83">
        <f>Kobe!BH11/'Versicherte absolut'!BI10</f>
        <v>620.76642006182487</v>
      </c>
      <c r="BI11" s="15"/>
      <c r="BJ11" s="30" t="s">
        <v>25</v>
      </c>
      <c r="BK11" s="83">
        <f>Kobe!BJ11/'Versicherte absolut'!BK10</f>
        <v>687.75957218206679</v>
      </c>
      <c r="BL11" s="82"/>
      <c r="BM11" s="83">
        <f>Kobe!BM11/'Versicherte absolut'!BM10</f>
        <v>742.99339118441469</v>
      </c>
      <c r="BN11" s="82"/>
      <c r="BO11" s="83">
        <f>Kobe!BO11/'Versicherte absolut'!BO10</f>
        <v>798.92542813787122</v>
      </c>
      <c r="BP11" s="82"/>
      <c r="BQ11" s="83">
        <f>Kobe!BQ11/'Versicherte absolut'!BQ10</f>
        <v>873.93729920198984</v>
      </c>
      <c r="BR11" s="82"/>
      <c r="BS11" s="83">
        <f>Kobe!BS11/'Versicherte absolut'!BS10</f>
        <v>937.54494155582427</v>
      </c>
      <c r="BT11" s="82"/>
      <c r="BU11" s="83">
        <f>Kobe!BU11/'Versicherte absolut'!BU10</f>
        <v>1046.6942369263606</v>
      </c>
      <c r="BV11" s="15"/>
    </row>
    <row r="12" spans="1:100" s="19" customFormat="1" x14ac:dyDescent="0.25">
      <c r="A12" s="19" t="s">
        <v>26</v>
      </c>
      <c r="B12" s="83">
        <f>Kobe!B12/'Versicherte absolut'!B11</f>
        <v>352.7330627751877</v>
      </c>
      <c r="C12" s="82"/>
      <c r="D12" s="83">
        <f>Kobe!D12/'Versicherte absolut'!D11</f>
        <v>427.79330007376774</v>
      </c>
      <c r="E12" s="82"/>
      <c r="F12" s="83">
        <f>Kobe!F12/'Versicherte absolut'!F11</f>
        <v>72.720218066098028</v>
      </c>
      <c r="G12" s="82"/>
      <c r="H12" s="83">
        <f>Kobe!H12/'Versicherte absolut'!H11</f>
        <v>70.773709195647541</v>
      </c>
      <c r="I12" s="82"/>
      <c r="J12" s="83">
        <f>Kobe!J12/'Versicherte absolut'!J11</f>
        <v>74.585062664318343</v>
      </c>
      <c r="K12" s="82"/>
      <c r="L12" s="83">
        <f>Kobe!L12/'Versicherte absolut'!L11</f>
        <v>314.44996722093094</v>
      </c>
      <c r="M12" s="82"/>
      <c r="N12" s="83">
        <f>Kobe!N12/'Versicherte absolut'!N11</f>
        <v>362.01907922024054</v>
      </c>
      <c r="O12" s="82"/>
      <c r="P12" s="83">
        <f>Kobe!P12/'Versicherte absolut'!P11</f>
        <v>396.97781640592666</v>
      </c>
      <c r="Q12" s="82"/>
      <c r="R12" s="83">
        <f>Kobe!R12/'Versicherte absolut'!R11</f>
        <v>389.35210677101531</v>
      </c>
      <c r="S12" s="82"/>
      <c r="T12" s="83">
        <f>Kobe!T12/'Versicherte absolut'!U11</f>
        <v>402.21685575364666</v>
      </c>
      <c r="U12" s="82"/>
      <c r="V12" s="30" t="s">
        <v>26</v>
      </c>
      <c r="W12" s="83">
        <f>Kobe!W12/'Versicherte absolut'!W11</f>
        <v>435.04201741654572</v>
      </c>
      <c r="X12" s="82"/>
      <c r="Y12" s="83">
        <f>Kobe!Y12/'Versicherte absolut'!Y11</f>
        <v>476.23598253275111</v>
      </c>
      <c r="Z12" s="82"/>
      <c r="AA12" s="83">
        <f>Kobe!AA12/'Versicherte absolut'!AA11</f>
        <v>496.24333594668758</v>
      </c>
      <c r="AB12" s="82"/>
      <c r="AC12" s="83">
        <f>Kobe!AC12/'Versicherte absolut'!AC11</f>
        <v>541.51906916612802</v>
      </c>
      <c r="AD12" s="82"/>
      <c r="AE12" s="83">
        <f>Kobe!AE12/'Versicherte absolut'!AE11</f>
        <v>577.12808065720685</v>
      </c>
      <c r="AF12" s="82"/>
      <c r="AG12" s="83">
        <f>Kobe!AG12/'Versicherte absolut'!AG11</f>
        <v>634.7930672268908</v>
      </c>
      <c r="AH12" s="82"/>
      <c r="AI12" s="83">
        <f>Kobe!AI12/'Versicherte absolut'!AI11</f>
        <v>693.05247632355224</v>
      </c>
      <c r="AJ12" s="82"/>
      <c r="AK12" s="83">
        <f>Kobe!AK12/'Versicherte absolut'!AK11</f>
        <v>764.0670081967213</v>
      </c>
      <c r="AL12" s="82"/>
      <c r="AM12" s="83">
        <f>Kobe!AM12/'Versicherte absolut'!AN11</f>
        <v>881.86222375690613</v>
      </c>
      <c r="AN12" s="82"/>
      <c r="AO12" s="83">
        <f>Kobe!AO12/'Versicherte absolut'!AP11</f>
        <v>1007.6409749670619</v>
      </c>
      <c r="AP12" s="82"/>
      <c r="AQ12" s="30" t="s">
        <v>26</v>
      </c>
      <c r="AR12" s="83">
        <f>Kobe!AR12/'Versicherte absolut'!AR11</f>
        <v>213.45167342492283</v>
      </c>
      <c r="AS12" s="70"/>
      <c r="AT12" s="83">
        <f>Kobe!AT12/'Versicherte absolut'!AT11</f>
        <v>220.85506276150628</v>
      </c>
      <c r="AU12" s="70"/>
      <c r="AV12" s="83">
        <f>Kobe!AV12/'Versicherte absolut'!AV11</f>
        <v>255.00293821356615</v>
      </c>
      <c r="AW12" s="70"/>
      <c r="AX12" s="83">
        <f>Kobe!AX12/'Versicherte absolut'!AX11</f>
        <v>281.13535539649916</v>
      </c>
      <c r="AY12" s="70"/>
      <c r="AZ12" s="83">
        <f>Kobe!AZ12/'Versicherte absolut'!AZ11</f>
        <v>303.27983539094652</v>
      </c>
      <c r="BA12" s="70"/>
      <c r="BB12" s="83">
        <f>Kobe!BB12/'Versicherte absolut'!BB11</f>
        <v>345.66370933671311</v>
      </c>
      <c r="BC12" s="70"/>
      <c r="BD12" s="83">
        <f>Kobe!BD12/'Versicherte absolut'!BD11</f>
        <v>396.64762142381903</v>
      </c>
      <c r="BE12" s="70"/>
      <c r="BF12" s="83">
        <f>Kobe!BF12/'Versicherte absolut'!BF11</f>
        <v>460.65874730021596</v>
      </c>
      <c r="BG12" s="70"/>
      <c r="BH12" s="83">
        <f>Kobe!BH12/'Versicherte absolut'!BI11</f>
        <v>529.05739586749758</v>
      </c>
      <c r="BI12" s="15"/>
      <c r="BJ12" s="30" t="s">
        <v>26</v>
      </c>
      <c r="BK12" s="83">
        <f>Kobe!BJ12/'Versicherte absolut'!BK11</f>
        <v>584.3420141293808</v>
      </c>
      <c r="BL12" s="82"/>
      <c r="BM12" s="83">
        <f>Kobe!BM12/'Versicherte absolut'!BM11</f>
        <v>643.50512327889851</v>
      </c>
      <c r="BN12" s="82"/>
      <c r="BO12" s="83">
        <f>Kobe!BO12/'Versicherte absolut'!BO11</f>
        <v>705.86165153480329</v>
      </c>
      <c r="BP12" s="82"/>
      <c r="BQ12" s="83">
        <f>Kobe!BQ12/'Versicherte absolut'!BQ11</f>
        <v>772.52548751282927</v>
      </c>
      <c r="BR12" s="82"/>
      <c r="BS12" s="83">
        <f>Kobe!BS12/'Versicherte absolut'!BS11</f>
        <v>854.78988603988603</v>
      </c>
      <c r="BT12" s="82"/>
      <c r="BU12" s="83">
        <f>Kobe!BU12/'Versicherte absolut'!BU11</f>
        <v>943.57894736842104</v>
      </c>
      <c r="BV12" s="15"/>
    </row>
    <row r="13" spans="1:100" s="19" customFormat="1" x14ac:dyDescent="0.25">
      <c r="A13" s="19" t="s">
        <v>27</v>
      </c>
      <c r="B13" s="83">
        <f>Kobe!B13/'Versicherte absolut'!B12</f>
        <v>377.22876246535418</v>
      </c>
      <c r="C13" s="82"/>
      <c r="D13" s="83">
        <f>Kobe!D13/'Versicherte absolut'!D12</f>
        <v>454.97928191777851</v>
      </c>
      <c r="E13" s="82"/>
      <c r="F13" s="83">
        <f>Kobe!F13/'Versicherte absolut'!F12</f>
        <v>84.266076294277923</v>
      </c>
      <c r="G13" s="82"/>
      <c r="H13" s="83">
        <f>Kobe!H13/'Versicherte absolut'!H12</f>
        <v>84.61749859786876</v>
      </c>
      <c r="I13" s="82"/>
      <c r="J13" s="83">
        <f>Kobe!J13/'Versicherte absolut'!J12</f>
        <v>83.934022257551675</v>
      </c>
      <c r="K13" s="82"/>
      <c r="L13" s="83">
        <f>Kobe!L13/'Versicherte absolut'!L12</f>
        <v>336.87358490566038</v>
      </c>
      <c r="M13" s="82"/>
      <c r="N13" s="83">
        <f>Kobe!N13/'Versicherte absolut'!N12</f>
        <v>388.46749521988528</v>
      </c>
      <c r="O13" s="82"/>
      <c r="P13" s="83">
        <f>Kobe!P13/'Versicherte absolut'!P12</f>
        <v>408.29684601113172</v>
      </c>
      <c r="Q13" s="82"/>
      <c r="R13" s="83">
        <f>Kobe!R13/'Versicherte absolut'!R12</f>
        <v>397.59539473684208</v>
      </c>
      <c r="S13" s="82"/>
      <c r="T13" s="83">
        <f>Kobe!T13/'Versicherte absolut'!U12</f>
        <v>405.37453183520597</v>
      </c>
      <c r="U13" s="82"/>
      <c r="V13" s="30" t="s">
        <v>27</v>
      </c>
      <c r="W13" s="83">
        <f>Kobe!W13/'Versicherte absolut'!W12</f>
        <v>463.81463802704855</v>
      </c>
      <c r="X13" s="82"/>
      <c r="Y13" s="83">
        <f>Kobe!Y13/'Versicherte absolut'!Y12</f>
        <v>464.35820895522386</v>
      </c>
      <c r="Z13" s="82"/>
      <c r="AA13" s="83">
        <f>Kobe!AA13/'Versicherte absolut'!AA12</f>
        <v>475.81976744186045</v>
      </c>
      <c r="AB13" s="82"/>
      <c r="AC13" s="83">
        <f>Kobe!AC13/'Versicherte absolut'!AC12</f>
        <v>531.44288577154305</v>
      </c>
      <c r="AD13" s="82"/>
      <c r="AE13" s="83">
        <f>Kobe!AE13/'Versicherte absolut'!AE12</f>
        <v>612.84326424870471</v>
      </c>
      <c r="AF13" s="82"/>
      <c r="AG13" s="83">
        <f>Kobe!AG13/'Versicherte absolut'!AG12</f>
        <v>642.01250000000005</v>
      </c>
      <c r="AH13" s="82"/>
      <c r="AI13" s="83">
        <f>Kobe!AI13/'Versicherte absolut'!AI12</f>
        <v>743.17788461538464</v>
      </c>
      <c r="AJ13" s="82"/>
      <c r="AK13" s="83">
        <f>Kobe!AK13/'Versicherte absolut'!AK12</f>
        <v>769.86851211072667</v>
      </c>
      <c r="AL13" s="82"/>
      <c r="AM13" s="83">
        <f>Kobe!AM13/'Versicherte absolut'!AN12</f>
        <v>921.5344827586207</v>
      </c>
      <c r="AN13" s="82"/>
      <c r="AO13" s="83">
        <f>Kobe!AO13/'Versicherte absolut'!AP12</f>
        <v>1011.6589595375723</v>
      </c>
      <c r="AP13" s="82"/>
      <c r="AQ13" s="30" t="s">
        <v>27</v>
      </c>
      <c r="AR13" s="83">
        <f>Kobe!AR13/'Versicherte absolut'!AR12</f>
        <v>248.47584856396867</v>
      </c>
      <c r="AS13" s="70"/>
      <c r="AT13" s="83">
        <f>Kobe!AT13/'Versicherte absolut'!AT12</f>
        <v>234.48934280639432</v>
      </c>
      <c r="AU13" s="70"/>
      <c r="AV13" s="83">
        <f>Kobe!AV13/'Versicherte absolut'!AV12</f>
        <v>255.80470793374019</v>
      </c>
      <c r="AW13" s="70"/>
      <c r="AX13" s="83">
        <f>Kobe!AX13/'Versicherte absolut'!AX12</f>
        <v>319.53006329113924</v>
      </c>
      <c r="AY13" s="70"/>
      <c r="AZ13" s="83">
        <f>Kobe!AZ13/'Versicherte absolut'!AZ12</f>
        <v>304.29504666188086</v>
      </c>
      <c r="BA13" s="70"/>
      <c r="BB13" s="83">
        <f>Kobe!BB13/'Versicherte absolut'!BB12</f>
        <v>374.0998475609756</v>
      </c>
      <c r="BC13" s="70"/>
      <c r="BD13" s="83">
        <f>Kobe!BD13/'Versicherte absolut'!BD12</f>
        <v>416.14043209876542</v>
      </c>
      <c r="BE13" s="70"/>
      <c r="BF13" s="83">
        <f>Kobe!BF13/'Versicherte absolut'!BF12</f>
        <v>477.18755555555555</v>
      </c>
      <c r="BG13" s="70"/>
      <c r="BH13" s="83">
        <f>Kobe!BH13/'Versicherte absolut'!BI12</f>
        <v>567.33130081300817</v>
      </c>
      <c r="BI13" s="15"/>
      <c r="BJ13" s="30" t="s">
        <v>27</v>
      </c>
      <c r="BK13" s="83">
        <f>Kobe!BJ13/'Versicherte absolut'!BK12</f>
        <v>600.7146739130435</v>
      </c>
      <c r="BL13" s="82"/>
      <c r="BM13" s="83">
        <f>Kobe!BM13/'Versicherte absolut'!BM12</f>
        <v>694.29272151898738</v>
      </c>
      <c r="BN13" s="82"/>
      <c r="BO13" s="83">
        <f>Kobe!BO13/'Versicherte absolut'!BO12</f>
        <v>718.8607843137255</v>
      </c>
      <c r="BP13" s="82"/>
      <c r="BQ13" s="83">
        <f>Kobe!BQ13/'Versicherte absolut'!BQ12</f>
        <v>775.82932692307691</v>
      </c>
      <c r="BR13" s="82"/>
      <c r="BS13" s="83">
        <f>Kobe!BS13/'Versicherte absolut'!BS12</f>
        <v>831.71578947368425</v>
      </c>
      <c r="BT13" s="82"/>
      <c r="BU13" s="83">
        <f>Kobe!BU13/'Versicherte absolut'!BU12</f>
        <v>933.78888888888889</v>
      </c>
      <c r="BV13" s="15"/>
    </row>
    <row r="14" spans="1:100" s="19" customFormat="1" x14ac:dyDescent="0.25">
      <c r="A14" s="19" t="s">
        <v>28</v>
      </c>
      <c r="B14" s="83">
        <f>Kobe!B14/'Versicherte absolut'!B13</f>
        <v>386.60346823287318</v>
      </c>
      <c r="C14" s="82"/>
      <c r="D14" s="83">
        <f>Kobe!D14/'Versicherte absolut'!D13</f>
        <v>467.29113384870539</v>
      </c>
      <c r="E14" s="82"/>
      <c r="F14" s="83">
        <f>Kobe!F14/'Versicherte absolut'!F13</f>
        <v>85.976362531235225</v>
      </c>
      <c r="G14" s="82"/>
      <c r="H14" s="83">
        <f>Kobe!H14/'Versicherte absolut'!H13</f>
        <v>84.656361883778573</v>
      </c>
      <c r="I14" s="82"/>
      <c r="J14" s="83">
        <f>Kobe!J14/'Versicherte absolut'!J13</f>
        <v>87.246852220013253</v>
      </c>
      <c r="K14" s="82"/>
      <c r="L14" s="83">
        <f>Kobe!L14/'Versicherte absolut'!L13</f>
        <v>365.39744880832495</v>
      </c>
      <c r="M14" s="82"/>
      <c r="N14" s="83">
        <f>Kobe!N14/'Versicherte absolut'!N13</f>
        <v>419.42853865565496</v>
      </c>
      <c r="O14" s="82"/>
      <c r="P14" s="83">
        <f>Kobe!P14/'Versicherte absolut'!P13</f>
        <v>463.85411764705884</v>
      </c>
      <c r="Q14" s="82"/>
      <c r="R14" s="83">
        <f>Kobe!R14/'Versicherte absolut'!R13</f>
        <v>457.96192848247642</v>
      </c>
      <c r="S14" s="82"/>
      <c r="T14" s="83">
        <f>Kobe!T14/'Versicherte absolut'!U13</f>
        <v>452.97728015691405</v>
      </c>
      <c r="U14" s="82"/>
      <c r="V14" s="30" t="s">
        <v>28</v>
      </c>
      <c r="W14" s="83">
        <f>Kobe!W14/'Versicherte absolut'!W13</f>
        <v>488.18601607777157</v>
      </c>
      <c r="X14" s="82"/>
      <c r="Y14" s="83">
        <f>Kobe!Y14/'Versicherte absolut'!Y13</f>
        <v>511.05668377594287</v>
      </c>
      <c r="Z14" s="82"/>
      <c r="AA14" s="83">
        <f>Kobe!AA14/'Versicherte absolut'!AA13</f>
        <v>537.28980190755681</v>
      </c>
      <c r="AB14" s="82"/>
      <c r="AC14" s="83">
        <f>Kobe!AC14/'Versicherte absolut'!AC13</f>
        <v>578.92159123666761</v>
      </c>
      <c r="AD14" s="82"/>
      <c r="AE14" s="83">
        <f>Kobe!AE14/'Versicherte absolut'!AE13</f>
        <v>617.51660649819496</v>
      </c>
      <c r="AF14" s="82"/>
      <c r="AG14" s="83">
        <f>Kobe!AG14/'Versicherte absolut'!AG13</f>
        <v>659.32275541795661</v>
      </c>
      <c r="AH14" s="82"/>
      <c r="AI14" s="83">
        <f>Kobe!AI14/'Versicherte absolut'!AI13</f>
        <v>727.08474576271192</v>
      </c>
      <c r="AJ14" s="82"/>
      <c r="AK14" s="83">
        <f>Kobe!AK14/'Versicherte absolut'!AK13</f>
        <v>811.39287984742532</v>
      </c>
      <c r="AL14" s="82"/>
      <c r="AM14" s="83">
        <f>Kobe!AM14/'Versicherte absolut'!AN13</f>
        <v>894.75510204081638</v>
      </c>
      <c r="AN14" s="82"/>
      <c r="AO14" s="83">
        <f>Kobe!AO14/'Versicherte absolut'!AP13</f>
        <v>1024.2618025751074</v>
      </c>
      <c r="AP14" s="82"/>
      <c r="AQ14" s="30" t="s">
        <v>28</v>
      </c>
      <c r="AR14" s="83">
        <f>Kobe!AR14/'Versicherte absolut'!AR13</f>
        <v>255.40668296658518</v>
      </c>
      <c r="AS14" s="70"/>
      <c r="AT14" s="83">
        <f>Kobe!AT14/'Versicherte absolut'!AT13</f>
        <v>269.84209368814601</v>
      </c>
      <c r="AU14" s="70"/>
      <c r="AV14" s="83">
        <f>Kobe!AV14/'Versicherte absolut'!AV13</f>
        <v>299.11022002878883</v>
      </c>
      <c r="AW14" s="70"/>
      <c r="AX14" s="83">
        <f>Kobe!AX14/'Versicherte absolut'!AX13</f>
        <v>316.47281602423834</v>
      </c>
      <c r="AY14" s="70"/>
      <c r="AZ14" s="83">
        <f>Kobe!AZ14/'Versicherte absolut'!AZ13</f>
        <v>344.17453676031084</v>
      </c>
      <c r="BA14" s="70"/>
      <c r="BB14" s="83">
        <f>Kobe!BB14/'Versicherte absolut'!BB13</f>
        <v>392.61946162849023</v>
      </c>
      <c r="BC14" s="70"/>
      <c r="BD14" s="83">
        <f>Kobe!BD14/'Versicherte absolut'!BD13</f>
        <v>445.06073532398943</v>
      </c>
      <c r="BE14" s="70"/>
      <c r="BF14" s="83">
        <f>Kobe!BF14/'Versicherte absolut'!BF13</f>
        <v>512.43194475384269</v>
      </c>
      <c r="BG14" s="70"/>
      <c r="BH14" s="83">
        <f>Kobe!BH14/'Versicherte absolut'!BI13</f>
        <v>595.45626975763957</v>
      </c>
      <c r="BI14" s="15"/>
      <c r="BJ14" s="30" t="s">
        <v>28</v>
      </c>
      <c r="BK14" s="83">
        <f>Kobe!BJ14/'Versicherte absolut'!BK13</f>
        <v>632.99610757254072</v>
      </c>
      <c r="BL14" s="82"/>
      <c r="BM14" s="83">
        <f>Kobe!BM14/'Versicherte absolut'!BM13</f>
        <v>661.74086956521739</v>
      </c>
      <c r="BN14" s="82"/>
      <c r="BO14" s="83">
        <f>Kobe!BO14/'Versicherte absolut'!BO13</f>
        <v>721.79537149817293</v>
      </c>
      <c r="BP14" s="82"/>
      <c r="BQ14" s="83">
        <f>Kobe!BQ14/'Versicherte absolut'!BQ13</f>
        <v>771.061814556331</v>
      </c>
      <c r="BR14" s="82"/>
      <c r="BS14" s="83">
        <f>Kobe!BS14/'Versicherte absolut'!BS13</f>
        <v>908.93023255813955</v>
      </c>
      <c r="BT14" s="82"/>
      <c r="BU14" s="83">
        <f>Kobe!BU14/'Versicherte absolut'!BU13</f>
        <v>988.08074534161494</v>
      </c>
      <c r="BV14" s="15"/>
    </row>
    <row r="15" spans="1:100" s="19" customFormat="1" x14ac:dyDescent="0.25">
      <c r="A15" s="19" t="s">
        <v>29</v>
      </c>
      <c r="B15" s="83">
        <f>Kobe!B15/'Versicherte absolut'!B14</f>
        <v>354.77838545454546</v>
      </c>
      <c r="C15" s="82"/>
      <c r="D15" s="83">
        <f>Kobe!D15/'Versicherte absolut'!D14</f>
        <v>432.98580136782635</v>
      </c>
      <c r="E15" s="82"/>
      <c r="F15" s="83">
        <f>Kobe!F15/'Versicherte absolut'!F14</f>
        <v>73.133966809421835</v>
      </c>
      <c r="G15" s="82"/>
      <c r="H15" s="83">
        <f>Kobe!H15/'Versicherte absolut'!H14</f>
        <v>70.822013422818799</v>
      </c>
      <c r="I15" s="82"/>
      <c r="J15" s="83">
        <f>Kobe!J15/'Versicherte absolut'!J14</f>
        <v>75.432345876701362</v>
      </c>
      <c r="K15" s="82"/>
      <c r="L15" s="83">
        <f>Kobe!L15/'Versicherte absolut'!L14</f>
        <v>313.50517976843389</v>
      </c>
      <c r="M15" s="82"/>
      <c r="N15" s="83">
        <f>Kobe!N15/'Versicherte absolut'!N14</f>
        <v>366.53443526170798</v>
      </c>
      <c r="O15" s="82"/>
      <c r="P15" s="83">
        <f>Kobe!P15/'Versicherte absolut'!P14</f>
        <v>408.81885397412202</v>
      </c>
      <c r="Q15" s="82"/>
      <c r="R15" s="83">
        <f>Kobe!R15/'Versicherte absolut'!R14</f>
        <v>414.87278106508876</v>
      </c>
      <c r="S15" s="82"/>
      <c r="T15" s="83">
        <f>Kobe!T15/'Versicherte absolut'!U14</f>
        <v>411.81453287197235</v>
      </c>
      <c r="U15" s="82"/>
      <c r="V15" s="30" t="s">
        <v>29</v>
      </c>
      <c r="W15" s="83">
        <f>Kobe!W15/'Versicherte absolut'!W14</f>
        <v>444.17760617760615</v>
      </c>
      <c r="X15" s="82"/>
      <c r="Y15" s="83">
        <f>Kobe!Y15/'Versicherte absolut'!Y14</f>
        <v>479.77268475210479</v>
      </c>
      <c r="Z15" s="82"/>
      <c r="AA15" s="83">
        <f>Kobe!AA15/'Versicherte absolut'!AA14</f>
        <v>510.77494908350303</v>
      </c>
      <c r="AB15" s="82"/>
      <c r="AC15" s="83">
        <f>Kobe!AC15/'Versicherte absolut'!AC14</f>
        <v>534.14491017964076</v>
      </c>
      <c r="AD15" s="82"/>
      <c r="AE15" s="83">
        <f>Kobe!AE15/'Versicherte absolut'!AE14</f>
        <v>548.6255506607929</v>
      </c>
      <c r="AF15" s="82"/>
      <c r="AG15" s="83">
        <f>Kobe!AG15/'Versicherte absolut'!AG14</f>
        <v>690.78768233387359</v>
      </c>
      <c r="AH15" s="82"/>
      <c r="AI15" s="83">
        <f>Kobe!AI15/'Versicherte absolut'!AI14</f>
        <v>725.39371534195936</v>
      </c>
      <c r="AJ15" s="82"/>
      <c r="AK15" s="83">
        <f>Kobe!AK15/'Versicherte absolut'!AK14</f>
        <v>803.60849056603774</v>
      </c>
      <c r="AL15" s="82"/>
      <c r="AM15" s="83">
        <f>Kobe!AM15/'Versicherte absolut'!AN14</f>
        <v>897.56378600823041</v>
      </c>
      <c r="AN15" s="82"/>
      <c r="AO15" s="83">
        <f>Kobe!AO15/'Versicherte absolut'!AP14</f>
        <v>1003.474358974359</v>
      </c>
      <c r="AP15" s="82"/>
      <c r="AQ15" s="30" t="s">
        <v>29</v>
      </c>
      <c r="AR15" s="83">
        <f>Kobe!AR15/'Versicherte absolut'!AR14</f>
        <v>211.16489693941287</v>
      </c>
      <c r="AS15" s="70"/>
      <c r="AT15" s="83">
        <f>Kobe!AT15/'Versicherte absolut'!AT14</f>
        <v>226.93384879725085</v>
      </c>
      <c r="AU15" s="70"/>
      <c r="AV15" s="83">
        <f>Kobe!AV15/'Versicherte absolut'!AV14</f>
        <v>268.37564766839381</v>
      </c>
      <c r="AW15" s="70"/>
      <c r="AX15" s="83">
        <f>Kobe!AX15/'Versicherte absolut'!AX14</f>
        <v>280.22430607651916</v>
      </c>
      <c r="AY15" s="70"/>
      <c r="AZ15" s="83">
        <f>Kobe!AZ15/'Versicherte absolut'!AZ14</f>
        <v>327.6135328562134</v>
      </c>
      <c r="BA15" s="70"/>
      <c r="BB15" s="83">
        <f>Kobe!BB15/'Versicherte absolut'!BB14</f>
        <v>351.77233429394812</v>
      </c>
      <c r="BC15" s="70"/>
      <c r="BD15" s="83">
        <f>Kobe!BD15/'Versicherte absolut'!BD14</f>
        <v>427.76800670016752</v>
      </c>
      <c r="BE15" s="70"/>
      <c r="BF15" s="83">
        <f>Kobe!BF15/'Versicherte absolut'!BF14</f>
        <v>482.21082089552237</v>
      </c>
      <c r="BG15" s="70"/>
      <c r="BH15" s="83">
        <f>Kobe!BH15/'Versicherte absolut'!BI14</f>
        <v>531.46019629225736</v>
      </c>
      <c r="BI15" s="15"/>
      <c r="BJ15" s="30" t="s">
        <v>29</v>
      </c>
      <c r="BK15" s="83">
        <f>Kobe!BJ15/'Versicherte absolut'!BK14</f>
        <v>594.23795620437954</v>
      </c>
      <c r="BL15" s="82"/>
      <c r="BM15" s="83">
        <f>Kobe!BM15/'Versicherte absolut'!BM14</f>
        <v>632.53952569169962</v>
      </c>
      <c r="BN15" s="82"/>
      <c r="BO15" s="83">
        <f>Kobe!BO15/'Versicherte absolut'!BO14</f>
        <v>674.03579952267307</v>
      </c>
      <c r="BP15" s="82"/>
      <c r="BQ15" s="83">
        <f>Kobe!BQ15/'Versicherte absolut'!BQ14</f>
        <v>779.20384615384614</v>
      </c>
      <c r="BR15" s="82"/>
      <c r="BS15" s="83">
        <f>Kobe!BS15/'Versicherte absolut'!BS14</f>
        <v>815.90361445783128</v>
      </c>
      <c r="BT15" s="82"/>
      <c r="BU15" s="83">
        <f>Kobe!BU15/'Versicherte absolut'!BU14</f>
        <v>1015.9807692307693</v>
      </c>
      <c r="BV15" s="15"/>
    </row>
    <row r="16" spans="1:100" s="19" customFormat="1" x14ac:dyDescent="0.25">
      <c r="A16" s="19" t="s">
        <v>30</v>
      </c>
      <c r="B16" s="83">
        <f>Kobe!B16/'Versicherte absolut'!B15</f>
        <v>352.31759289541873</v>
      </c>
      <c r="C16" s="82"/>
      <c r="D16" s="83">
        <f>Kobe!D16/'Versicherte absolut'!D15</f>
        <v>421.61369484717255</v>
      </c>
      <c r="E16" s="82"/>
      <c r="F16" s="83">
        <f>Kobe!F16/'Versicherte absolut'!F15</f>
        <v>72.197133071165794</v>
      </c>
      <c r="G16" s="82"/>
      <c r="H16" s="83">
        <f>Kobe!H16/'Versicherte absolut'!H15</f>
        <v>71.587213891081291</v>
      </c>
      <c r="I16" s="82"/>
      <c r="J16" s="83">
        <f>Kobe!J16/'Versicherte absolut'!J15</f>
        <v>72.782896348934088</v>
      </c>
      <c r="K16" s="82"/>
      <c r="L16" s="83">
        <f>Kobe!L16/'Versicherte absolut'!L15</f>
        <v>307.3227354529094</v>
      </c>
      <c r="M16" s="82"/>
      <c r="N16" s="83">
        <f>Kobe!N16/'Versicherte absolut'!N15</f>
        <v>370.47077662129703</v>
      </c>
      <c r="O16" s="82"/>
      <c r="P16" s="83">
        <f>Kobe!P16/'Versicherte absolut'!P15</f>
        <v>416.81811023622049</v>
      </c>
      <c r="Q16" s="82"/>
      <c r="R16" s="83">
        <f>Kobe!R16/'Versicherte absolut'!R15</f>
        <v>399.10060606060608</v>
      </c>
      <c r="S16" s="82"/>
      <c r="T16" s="83">
        <f>Kobe!T16/'Versicherte absolut'!U15</f>
        <v>406.07756068679691</v>
      </c>
      <c r="U16" s="82"/>
      <c r="V16" s="30" t="s">
        <v>30</v>
      </c>
      <c r="W16" s="83">
        <f>Kobe!W16/'Versicherte absolut'!W15</f>
        <v>444.51290322580644</v>
      </c>
      <c r="X16" s="82"/>
      <c r="Y16" s="83">
        <f>Kobe!Y16/'Versicherte absolut'!Y15</f>
        <v>466.05891126025352</v>
      </c>
      <c r="Z16" s="82"/>
      <c r="AA16" s="83">
        <f>Kobe!AA16/'Versicherte absolut'!AA15</f>
        <v>517.69488939740654</v>
      </c>
      <c r="AB16" s="82"/>
      <c r="AC16" s="83">
        <f>Kobe!AC16/'Versicherte absolut'!AC15</f>
        <v>533.83831282952553</v>
      </c>
      <c r="AD16" s="82"/>
      <c r="AE16" s="83">
        <f>Kobe!AE16/'Versicherte absolut'!AE15</f>
        <v>579.08487084870853</v>
      </c>
      <c r="AF16" s="82"/>
      <c r="AG16" s="83">
        <f>Kobe!AG16/'Versicherte absolut'!AG15</f>
        <v>613.67236467236467</v>
      </c>
      <c r="AH16" s="82"/>
      <c r="AI16" s="83">
        <f>Kobe!AI16/'Versicherte absolut'!AI15</f>
        <v>685.00674536256327</v>
      </c>
      <c r="AJ16" s="82"/>
      <c r="AK16" s="83">
        <f>Kobe!AK16/'Versicherte absolut'!AK15</f>
        <v>742.15527950310559</v>
      </c>
      <c r="AL16" s="82"/>
      <c r="AM16" s="83">
        <f>Kobe!AM16/'Versicherte absolut'!AN15</f>
        <v>827.35227272727275</v>
      </c>
      <c r="AN16" s="82"/>
      <c r="AO16" s="83">
        <f>Kobe!AO16/'Versicherte absolut'!AP15</f>
        <v>1026.4755244755245</v>
      </c>
      <c r="AP16" s="82"/>
      <c r="AQ16" s="30" t="s">
        <v>30</v>
      </c>
      <c r="AR16" s="83">
        <f>Kobe!AR16/'Versicherte absolut'!AR15</f>
        <v>209.44895448954489</v>
      </c>
      <c r="AS16" s="70"/>
      <c r="AT16" s="83">
        <f>Kobe!AT16/'Versicherte absolut'!AT15</f>
        <v>221.19073783359497</v>
      </c>
      <c r="AU16" s="70"/>
      <c r="AV16" s="83">
        <f>Kobe!AV16/'Versicherte absolut'!AV15</f>
        <v>259.03967065868261</v>
      </c>
      <c r="AW16" s="70"/>
      <c r="AX16" s="83">
        <f>Kobe!AX16/'Versicherte absolut'!AX15</f>
        <v>252.95762175838078</v>
      </c>
      <c r="AY16" s="70"/>
      <c r="AZ16" s="83">
        <f>Kobe!AZ16/'Versicherte absolut'!AZ15</f>
        <v>287.99366754617415</v>
      </c>
      <c r="BA16" s="70"/>
      <c r="BB16" s="83">
        <f>Kobe!BB16/'Versicherte absolut'!BB15</f>
        <v>327.17957957957958</v>
      </c>
      <c r="BC16" s="70"/>
      <c r="BD16" s="83">
        <f>Kobe!BD16/'Versicherte absolut'!BD15</f>
        <v>410.29482071713147</v>
      </c>
      <c r="BE16" s="70"/>
      <c r="BF16" s="83">
        <f>Kobe!BF16/'Versicherte absolut'!BF15</f>
        <v>440.61854210898798</v>
      </c>
      <c r="BG16" s="70"/>
      <c r="BH16" s="83">
        <f>Kobe!BH16/'Versicherte absolut'!BI15</f>
        <v>512.69694467382328</v>
      </c>
      <c r="BI16" s="15"/>
      <c r="BJ16" s="30" t="s">
        <v>30</v>
      </c>
      <c r="BK16" s="83">
        <f>Kobe!BJ16/'Versicherte absolut'!BK15</f>
        <v>603.5269461077844</v>
      </c>
      <c r="BL16" s="82"/>
      <c r="BM16" s="83">
        <f>Kobe!BM16/'Versicherte absolut'!BM15</f>
        <v>619.86292834890969</v>
      </c>
      <c r="BN16" s="82"/>
      <c r="BO16" s="83">
        <f>Kobe!BO16/'Versicherte absolut'!BO15</f>
        <v>688.85546875</v>
      </c>
      <c r="BP16" s="82"/>
      <c r="BQ16" s="83">
        <f>Kobe!BQ16/'Versicherte absolut'!BQ15</f>
        <v>706.37187500000005</v>
      </c>
      <c r="BR16" s="82"/>
      <c r="BS16" s="83">
        <f>Kobe!BS16/'Versicherte absolut'!BS15</f>
        <v>771.54411764705878</v>
      </c>
      <c r="BT16" s="82"/>
      <c r="BU16" s="83">
        <f>Kobe!BU16/'Versicherte absolut'!BU15</f>
        <v>923.01886792452831</v>
      </c>
      <c r="BV16" s="15"/>
    </row>
    <row r="17" spans="1:74" s="19" customFormat="1" x14ac:dyDescent="0.25">
      <c r="A17" s="19" t="s">
        <v>31</v>
      </c>
      <c r="B17" s="83">
        <f>Kobe!B17/'Versicherte absolut'!B16</f>
        <v>379.89520440251573</v>
      </c>
      <c r="C17" s="82"/>
      <c r="D17" s="83">
        <f>Kobe!D17/'Versicherte absolut'!D16</f>
        <v>454.13938597931372</v>
      </c>
      <c r="E17" s="82"/>
      <c r="F17" s="83">
        <f>Kobe!F17/'Versicherte absolut'!F16</f>
        <v>86.435561323815705</v>
      </c>
      <c r="G17" s="82"/>
      <c r="H17" s="83">
        <f>Kobe!H17/'Versicherte absolut'!H16</f>
        <v>82.618738153262925</v>
      </c>
      <c r="I17" s="82"/>
      <c r="J17" s="83">
        <f>Kobe!J17/'Versicherte absolut'!J16</f>
        <v>89.948903290129607</v>
      </c>
      <c r="K17" s="82"/>
      <c r="L17" s="83">
        <f>Kobe!L17/'Versicherte absolut'!L16</f>
        <v>351.03785310734463</v>
      </c>
      <c r="M17" s="82"/>
      <c r="N17" s="83">
        <f>Kobe!N17/'Versicherte absolut'!N16</f>
        <v>405.12456140350878</v>
      </c>
      <c r="O17" s="82"/>
      <c r="P17" s="83">
        <f>Kobe!P17/'Versicherte absolut'!P16</f>
        <v>432.9845031905196</v>
      </c>
      <c r="Q17" s="82"/>
      <c r="R17" s="83">
        <f>Kobe!R17/'Versicherte absolut'!R16</f>
        <v>424.15123456790121</v>
      </c>
      <c r="S17" s="82"/>
      <c r="T17" s="83">
        <f>Kobe!T17/'Versicherte absolut'!U16</f>
        <v>417.46696035242292</v>
      </c>
      <c r="U17" s="82"/>
      <c r="V17" s="30" t="s">
        <v>31</v>
      </c>
      <c r="W17" s="83">
        <f>Kobe!W17/'Versicherte absolut'!W16</f>
        <v>457.70433017591341</v>
      </c>
      <c r="X17" s="82"/>
      <c r="Y17" s="83">
        <f>Kobe!Y17/'Versicherte absolut'!Y16</f>
        <v>491.21125611745515</v>
      </c>
      <c r="Z17" s="82"/>
      <c r="AA17" s="83">
        <f>Kobe!AA17/'Versicherte absolut'!AA16</f>
        <v>526.83793410507565</v>
      </c>
      <c r="AB17" s="82"/>
      <c r="AC17" s="83">
        <f>Kobe!AC17/'Versicherte absolut'!AC16</f>
        <v>551.09311348205631</v>
      </c>
      <c r="AD17" s="82"/>
      <c r="AE17" s="83">
        <f>Kobe!AE17/'Versicherte absolut'!AE16</f>
        <v>578.53546099290782</v>
      </c>
      <c r="AF17" s="82"/>
      <c r="AG17" s="83">
        <f>Kobe!AG17/'Versicherte absolut'!AG16</f>
        <v>618.87677725118488</v>
      </c>
      <c r="AH17" s="82"/>
      <c r="AI17" s="83">
        <f>Kobe!AI17/'Versicherte absolut'!AI16</f>
        <v>692.59749999999997</v>
      </c>
      <c r="AJ17" s="82"/>
      <c r="AK17" s="83">
        <f>Kobe!AK17/'Versicherte absolut'!AK16</f>
        <v>735.22052067381321</v>
      </c>
      <c r="AL17" s="82"/>
      <c r="AM17" s="83">
        <f>Kobe!AM17/'Versicherte absolut'!AN16</f>
        <v>900.28534031413608</v>
      </c>
      <c r="AN17" s="82"/>
      <c r="AO17" s="83">
        <f>Kobe!AO17/'Versicherte absolut'!AP16</f>
        <v>990.5</v>
      </c>
      <c r="AP17" s="82"/>
      <c r="AQ17" s="30" t="s">
        <v>31</v>
      </c>
      <c r="AR17" s="83">
        <f>Kobe!AR17/'Versicherte absolut'!AR16</f>
        <v>224.90150699677073</v>
      </c>
      <c r="AS17" s="70"/>
      <c r="AT17" s="83">
        <f>Kobe!AT17/'Versicherte absolut'!AT16</f>
        <v>261.02877697841728</v>
      </c>
      <c r="AU17" s="70"/>
      <c r="AV17" s="83">
        <f>Kobe!AV17/'Versicherte absolut'!AV16</f>
        <v>282.14272727272726</v>
      </c>
      <c r="AW17" s="70"/>
      <c r="AX17" s="83">
        <f>Kobe!AX17/'Versicherte absolut'!AX16</f>
        <v>297.32572298325721</v>
      </c>
      <c r="AY17" s="70"/>
      <c r="AZ17" s="83">
        <f>Kobe!AZ17/'Versicherte absolut'!AZ16</f>
        <v>330.51767676767679</v>
      </c>
      <c r="BA17" s="70"/>
      <c r="BB17" s="83">
        <f>Kobe!BB17/'Versicherte absolut'!BB16</f>
        <v>347.16891891891891</v>
      </c>
      <c r="BC17" s="70"/>
      <c r="BD17" s="83">
        <f>Kobe!BD17/'Versicherte absolut'!BD16</f>
        <v>397.22783083219645</v>
      </c>
      <c r="BE17" s="70"/>
      <c r="BF17" s="83">
        <f>Kobe!BF17/'Versicherte absolut'!BF16</f>
        <v>464.99678456591641</v>
      </c>
      <c r="BG17" s="70"/>
      <c r="BH17" s="83">
        <f>Kobe!BH17/'Versicherte absolut'!BI16</f>
        <v>530.0275590551181</v>
      </c>
      <c r="BI17" s="15"/>
      <c r="BJ17" s="30" t="s">
        <v>31</v>
      </c>
      <c r="BK17" s="83">
        <f>Kobe!BJ17/'Versicherte absolut'!BK16</f>
        <v>615.95868772782501</v>
      </c>
      <c r="BL17" s="82"/>
      <c r="BM17" s="83">
        <f>Kobe!BM17/'Versicherte absolut'!BM16</f>
        <v>656.09939759036149</v>
      </c>
      <c r="BN17" s="82"/>
      <c r="BO17" s="83">
        <f>Kobe!BO17/'Versicherte absolut'!BO16</f>
        <v>737.92658730158735</v>
      </c>
      <c r="BP17" s="82"/>
      <c r="BQ17" s="83">
        <f>Kobe!BQ17/'Versicherte absolut'!BQ16</f>
        <v>750.87254901960785</v>
      </c>
      <c r="BR17" s="82"/>
      <c r="BS17" s="83">
        <f>Kobe!BS17/'Versicherte absolut'!BS16</f>
        <v>835.81720430107532</v>
      </c>
      <c r="BT17" s="82"/>
      <c r="BU17" s="83">
        <f>Kobe!BU17/'Versicherte absolut'!BU16</f>
        <v>881.58333333333337</v>
      </c>
      <c r="BV17" s="15"/>
    </row>
    <row r="18" spans="1:74" s="19" customFormat="1" x14ac:dyDescent="0.25">
      <c r="A18" s="19" t="s">
        <v>32</v>
      </c>
      <c r="B18" s="83">
        <f>Kobe!B18/'Versicherte absolut'!B17</f>
        <v>373.40276566934392</v>
      </c>
      <c r="C18" s="82"/>
      <c r="D18" s="83">
        <f>Kobe!D18/'Versicherte absolut'!D17</f>
        <v>446.73897199180925</v>
      </c>
      <c r="E18" s="82"/>
      <c r="F18" s="83">
        <f>Kobe!F18/'Versicherte absolut'!F17</f>
        <v>76.947247813683774</v>
      </c>
      <c r="G18" s="82"/>
      <c r="H18" s="83">
        <f>Kobe!H18/'Versicherte absolut'!H17</f>
        <v>75.283729781160801</v>
      </c>
      <c r="I18" s="82"/>
      <c r="J18" s="83">
        <f>Kobe!J18/'Versicherte absolut'!J17</f>
        <v>78.555228547778896</v>
      </c>
      <c r="K18" s="82"/>
      <c r="L18" s="83">
        <f>Kobe!L18/'Versicherte absolut'!L17</f>
        <v>356.80214424951265</v>
      </c>
      <c r="M18" s="82"/>
      <c r="N18" s="83">
        <f>Kobe!N18/'Versicherte absolut'!N17</f>
        <v>394.1667154995605</v>
      </c>
      <c r="O18" s="82"/>
      <c r="P18" s="83">
        <f>Kobe!P18/'Versicherte absolut'!P17</f>
        <v>449.11058530510587</v>
      </c>
      <c r="Q18" s="82"/>
      <c r="R18" s="83">
        <f>Kobe!R18/'Versicherte absolut'!R17</f>
        <v>436.49286474973377</v>
      </c>
      <c r="S18" s="82"/>
      <c r="T18" s="83">
        <f>Kobe!T18/'Versicherte absolut'!U17</f>
        <v>433.08045267489712</v>
      </c>
      <c r="U18" s="82"/>
      <c r="V18" s="30" t="s">
        <v>32</v>
      </c>
      <c r="W18" s="83">
        <f>Kobe!W18/'Versicherte absolut'!W17</f>
        <v>456.30499755022049</v>
      </c>
      <c r="X18" s="82"/>
      <c r="Y18" s="83">
        <f>Kobe!Y18/'Versicherte absolut'!Y17</f>
        <v>503.72604284103721</v>
      </c>
      <c r="Z18" s="82"/>
      <c r="AA18" s="83">
        <f>Kobe!AA18/'Versicherte absolut'!AA17</f>
        <v>526.23954489544894</v>
      </c>
      <c r="AB18" s="82"/>
      <c r="AC18" s="83">
        <f>Kobe!AC18/'Versicherte absolut'!AC17</f>
        <v>570.09828340626052</v>
      </c>
      <c r="AD18" s="82"/>
      <c r="AE18" s="83">
        <f>Kobe!AE18/'Versicherte absolut'!AE17</f>
        <v>610.55141700404863</v>
      </c>
      <c r="AF18" s="82"/>
      <c r="AG18" s="83">
        <f>Kobe!AG18/'Versicherte absolut'!AG17</f>
        <v>655.77761119440277</v>
      </c>
      <c r="AH18" s="82"/>
      <c r="AI18" s="83">
        <f>Kobe!AI18/'Versicherte absolut'!AI17</f>
        <v>714.89813664596272</v>
      </c>
      <c r="AJ18" s="82"/>
      <c r="AK18" s="83">
        <f>Kobe!AK18/'Versicherte absolut'!AK17</f>
        <v>807.28509154315611</v>
      </c>
      <c r="AL18" s="82"/>
      <c r="AM18" s="83">
        <f>Kobe!AM18/'Versicherte absolut'!AN17</f>
        <v>941.27560240963851</v>
      </c>
      <c r="AN18" s="82"/>
      <c r="AO18" s="83">
        <f>Kobe!AO18/'Versicherte absolut'!AP17</f>
        <v>1049.151098901099</v>
      </c>
      <c r="AP18" s="82"/>
      <c r="AQ18" s="30" t="s">
        <v>32</v>
      </c>
      <c r="AR18" s="83">
        <f>Kobe!AR18/'Versicherte absolut'!AR17</f>
        <v>234.39034157832745</v>
      </c>
      <c r="AS18" s="70"/>
      <c r="AT18" s="83">
        <f>Kobe!AT18/'Versicherte absolut'!AT17</f>
        <v>243.27322562031159</v>
      </c>
      <c r="AU18" s="70"/>
      <c r="AV18" s="83">
        <f>Kobe!AV18/'Versicherte absolut'!AV17</f>
        <v>266.2931251573911</v>
      </c>
      <c r="AW18" s="70"/>
      <c r="AX18" s="83">
        <f>Kobe!AX18/'Versicherte absolut'!AX17</f>
        <v>290.46155362776022</v>
      </c>
      <c r="AY18" s="70"/>
      <c r="AZ18" s="83">
        <f>Kobe!AZ18/'Versicherte absolut'!AZ17</f>
        <v>304.79155771385882</v>
      </c>
      <c r="BA18" s="70"/>
      <c r="BB18" s="83">
        <f>Kobe!BB18/'Versicherte absolut'!BB17</f>
        <v>341.8918685121107</v>
      </c>
      <c r="BC18" s="70"/>
      <c r="BD18" s="83">
        <f>Kobe!BD18/'Versicherte absolut'!BD17</f>
        <v>407.66675588865098</v>
      </c>
      <c r="BE18" s="70"/>
      <c r="BF18" s="83">
        <f>Kobe!BF18/'Versicherte absolut'!BF17</f>
        <v>488.44689737470168</v>
      </c>
      <c r="BG18" s="70"/>
      <c r="BH18" s="83">
        <f>Kobe!BH18/'Versicherte absolut'!BI17</f>
        <v>561.69436485195797</v>
      </c>
      <c r="BI18" s="15"/>
      <c r="BJ18" s="30" t="s">
        <v>32</v>
      </c>
      <c r="BK18" s="83">
        <f>Kobe!BJ18/'Versicherte absolut'!BK17</f>
        <v>615.064330079858</v>
      </c>
      <c r="BL18" s="82"/>
      <c r="BM18" s="83">
        <f>Kobe!BM18/'Versicherte absolut'!BM17</f>
        <v>671.09692956050571</v>
      </c>
      <c r="BN18" s="82"/>
      <c r="BO18" s="83">
        <f>Kobe!BO18/'Versicherte absolut'!BO17</f>
        <v>743.20760959470635</v>
      </c>
      <c r="BP18" s="82"/>
      <c r="BQ18" s="83">
        <f>Kobe!BQ18/'Versicherte absolut'!BQ17</f>
        <v>810.8739837398374</v>
      </c>
      <c r="BR18" s="82"/>
      <c r="BS18" s="83">
        <f>Kobe!BS18/'Versicherte absolut'!BS17</f>
        <v>876.77474402730377</v>
      </c>
      <c r="BT18" s="82"/>
      <c r="BU18" s="83">
        <f>Kobe!BU18/'Versicherte absolut'!BU17</f>
        <v>1012.6535433070866</v>
      </c>
      <c r="BV18" s="15"/>
    </row>
    <row r="19" spans="1:74" s="19" customFormat="1" x14ac:dyDescent="0.25">
      <c r="A19" s="19" t="s">
        <v>33</v>
      </c>
      <c r="B19" s="83">
        <f>Kobe!B19/'Versicherte absolut'!B18</f>
        <v>402.85009932625911</v>
      </c>
      <c r="C19" s="82"/>
      <c r="D19" s="83">
        <f>Kobe!D19/'Versicherte absolut'!D18</f>
        <v>496.84056988124172</v>
      </c>
      <c r="E19" s="82"/>
      <c r="F19" s="83">
        <f>Kobe!F19/'Versicherte absolut'!F18</f>
        <v>87.769897112512453</v>
      </c>
      <c r="G19" s="82"/>
      <c r="H19" s="83">
        <f>Kobe!H19/'Versicherte absolut'!H18</f>
        <v>86.366966254027474</v>
      </c>
      <c r="I19" s="82"/>
      <c r="J19" s="83">
        <f>Kobe!J19/'Versicherte absolut'!J18</f>
        <v>89.114021121039812</v>
      </c>
      <c r="K19" s="82"/>
      <c r="L19" s="83">
        <f>Kobe!L19/'Versicherte absolut'!L18</f>
        <v>381.1607348895003</v>
      </c>
      <c r="M19" s="82"/>
      <c r="N19" s="83">
        <f>Kobe!N19/'Versicherte absolut'!N18</f>
        <v>450.31378576495626</v>
      </c>
      <c r="O19" s="82"/>
      <c r="P19" s="83">
        <f>Kobe!P19/'Versicherte absolut'!P18</f>
        <v>482.18831866008162</v>
      </c>
      <c r="Q19" s="82"/>
      <c r="R19" s="83">
        <f>Kobe!R19/'Versicherte absolut'!R18</f>
        <v>479.87918903906683</v>
      </c>
      <c r="S19" s="82"/>
      <c r="T19" s="83">
        <f>Kobe!T19/'Versicherte absolut'!U18</f>
        <v>489.41855304039058</v>
      </c>
      <c r="U19" s="82"/>
      <c r="V19" s="30" t="s">
        <v>33</v>
      </c>
      <c r="W19" s="83">
        <f>Kobe!W19/'Versicherte absolut'!W18</f>
        <v>531.20275267050124</v>
      </c>
      <c r="X19" s="82"/>
      <c r="Y19" s="83">
        <f>Kobe!Y19/'Versicherte absolut'!Y18</f>
        <v>572.34157575757581</v>
      </c>
      <c r="Z19" s="82"/>
      <c r="AA19" s="83">
        <f>Kobe!AA19/'Versicherte absolut'!AA18</f>
        <v>610.49620859385391</v>
      </c>
      <c r="AB19" s="82"/>
      <c r="AC19" s="83">
        <f>Kobe!AC19/'Versicherte absolut'!AC18</f>
        <v>641.77790886299954</v>
      </c>
      <c r="AD19" s="82"/>
      <c r="AE19" s="83">
        <f>Kobe!AE19/'Versicherte absolut'!AE18</f>
        <v>687.05524752475253</v>
      </c>
      <c r="AF19" s="82"/>
      <c r="AG19" s="83">
        <f>Kobe!AG19/'Versicherte absolut'!AG18</f>
        <v>711.82273035997287</v>
      </c>
      <c r="AH19" s="82"/>
      <c r="AI19" s="83">
        <f>Kobe!AI19/'Versicherte absolut'!AI18</f>
        <v>785.76001053740777</v>
      </c>
      <c r="AJ19" s="82"/>
      <c r="AK19" s="83">
        <f>Kobe!AK19/'Versicherte absolut'!AK18</f>
        <v>874.11912325285891</v>
      </c>
      <c r="AL19" s="82"/>
      <c r="AM19" s="83">
        <f>Kobe!AM19/'Versicherte absolut'!AN18</f>
        <v>944.18746564046182</v>
      </c>
      <c r="AN19" s="82"/>
      <c r="AO19" s="83">
        <f>Kobe!AO19/'Versicherte absolut'!AP18</f>
        <v>1064.6674311926606</v>
      </c>
      <c r="AP19" s="82"/>
      <c r="AQ19" s="30" t="s">
        <v>33</v>
      </c>
      <c r="AR19" s="83">
        <f>Kobe!AR19/'Versicherte absolut'!AR18</f>
        <v>257.38935449358058</v>
      </c>
      <c r="AS19" s="70"/>
      <c r="AT19" s="83">
        <f>Kobe!AT19/'Versicherte absolut'!AT18</f>
        <v>251.94196115141585</v>
      </c>
      <c r="AU19" s="70"/>
      <c r="AV19" s="83">
        <f>Kobe!AV19/'Versicherte absolut'!AV18</f>
        <v>300.21561745996928</v>
      </c>
      <c r="AW19" s="70"/>
      <c r="AX19" s="83">
        <f>Kobe!AX19/'Versicherte absolut'!AX18</f>
        <v>318.52595059672495</v>
      </c>
      <c r="AY19" s="70"/>
      <c r="AZ19" s="83">
        <f>Kobe!AZ19/'Versicherte absolut'!AZ18</f>
        <v>358.5784948067427</v>
      </c>
      <c r="BA19" s="70"/>
      <c r="BB19" s="83">
        <f>Kobe!BB19/'Versicherte absolut'!BB18</f>
        <v>401.97984959506363</v>
      </c>
      <c r="BC19" s="70"/>
      <c r="BD19" s="83">
        <f>Kobe!BD19/'Versicherte absolut'!BD18</f>
        <v>476.58293838862556</v>
      </c>
      <c r="BE19" s="70"/>
      <c r="BF19" s="83">
        <f>Kobe!BF19/'Versicherte absolut'!BF18</f>
        <v>552.09596469104667</v>
      </c>
      <c r="BG19" s="70"/>
      <c r="BH19" s="83">
        <f>Kobe!BH19/'Versicherte absolut'!BI18</f>
        <v>629.44703328509411</v>
      </c>
      <c r="BI19" s="15"/>
      <c r="BJ19" s="30" t="s">
        <v>33</v>
      </c>
      <c r="BK19" s="83">
        <f>Kobe!BJ19/'Versicherte absolut'!BK18</f>
        <v>688.46168381272309</v>
      </c>
      <c r="BL19" s="82"/>
      <c r="BM19" s="83">
        <f>Kobe!BM19/'Versicherte absolut'!BM18</f>
        <v>734.60625674217908</v>
      </c>
      <c r="BN19" s="82"/>
      <c r="BO19" s="83">
        <f>Kobe!BO19/'Versicherte absolut'!BO18</f>
        <v>781.85068198133524</v>
      </c>
      <c r="BP19" s="82"/>
      <c r="BQ19" s="83">
        <f>Kobe!BQ19/'Versicherte absolut'!BQ18</f>
        <v>845.86284153005465</v>
      </c>
      <c r="BR19" s="82"/>
      <c r="BS19" s="83">
        <f>Kobe!BS19/'Versicherte absolut'!BS18</f>
        <v>907.06100478468898</v>
      </c>
      <c r="BT19" s="82"/>
      <c r="BU19" s="83">
        <f>Kobe!BU19/'Versicherte absolut'!BU18</f>
        <v>1036.2542372881355</v>
      </c>
      <c r="BV19" s="15"/>
    </row>
    <row r="20" spans="1:74" s="19" customFormat="1" x14ac:dyDescent="0.25">
      <c r="A20" s="19" t="s">
        <v>34</v>
      </c>
      <c r="B20" s="83">
        <f>Kobe!B20/'Versicherte absolut'!B19</f>
        <v>412.62164103464511</v>
      </c>
      <c r="C20" s="82"/>
      <c r="D20" s="83">
        <f>Kobe!D20/'Versicherte absolut'!D19</f>
        <v>492.9011511598469</v>
      </c>
      <c r="E20" s="82"/>
      <c r="F20" s="83">
        <f>Kobe!F20/'Versicherte absolut'!F19</f>
        <v>83.576756393822862</v>
      </c>
      <c r="G20" s="82"/>
      <c r="H20" s="83">
        <f>Kobe!H20/'Versicherte absolut'!H19</f>
        <v>81.638566824327157</v>
      </c>
      <c r="I20" s="82"/>
      <c r="J20" s="83">
        <f>Kobe!J20/'Versicherte absolut'!J19</f>
        <v>85.410048301528235</v>
      </c>
      <c r="K20" s="82"/>
      <c r="L20" s="83">
        <f>Kobe!L20/'Versicherte absolut'!L19</f>
        <v>355.52661297787654</v>
      </c>
      <c r="M20" s="82"/>
      <c r="N20" s="83">
        <f>Kobe!N20/'Versicherte absolut'!N19</f>
        <v>412.27573377428689</v>
      </c>
      <c r="O20" s="82"/>
      <c r="P20" s="83">
        <f>Kobe!P20/'Versicherte absolut'!P19</f>
        <v>452.2262802699484</v>
      </c>
      <c r="Q20" s="82"/>
      <c r="R20" s="83">
        <f>Kobe!R20/'Versicherte absolut'!R19</f>
        <v>455.19699655855669</v>
      </c>
      <c r="S20" s="82"/>
      <c r="T20" s="83">
        <f>Kobe!T20/'Versicherte absolut'!U19</f>
        <v>466.356690861716</v>
      </c>
      <c r="U20" s="82"/>
      <c r="V20" s="30" t="s">
        <v>34</v>
      </c>
      <c r="W20" s="83">
        <f>Kobe!W20/'Versicherte absolut'!W19</f>
        <v>489.37249974871844</v>
      </c>
      <c r="X20" s="82"/>
      <c r="Y20" s="83">
        <f>Kobe!Y20/'Versicherte absolut'!Y19</f>
        <v>530.3671536178955</v>
      </c>
      <c r="Z20" s="82"/>
      <c r="AA20" s="83">
        <f>Kobe!AA20/'Versicherte absolut'!AA19</f>
        <v>559.53622819304724</v>
      </c>
      <c r="AB20" s="82"/>
      <c r="AC20" s="83">
        <f>Kobe!AC20/'Versicherte absolut'!AC19</f>
        <v>612.58995933249196</v>
      </c>
      <c r="AD20" s="82"/>
      <c r="AE20" s="83">
        <f>Kobe!AE20/'Versicherte absolut'!AE19</f>
        <v>662.27439959121102</v>
      </c>
      <c r="AF20" s="82"/>
      <c r="AG20" s="83">
        <f>Kobe!AG20/'Versicherte absolut'!AG19</f>
        <v>711.85560923242087</v>
      </c>
      <c r="AH20" s="82"/>
      <c r="AI20" s="83">
        <f>Kobe!AI20/'Versicherte absolut'!AI19</f>
        <v>781.88616071428567</v>
      </c>
      <c r="AJ20" s="82"/>
      <c r="AK20" s="83">
        <f>Kobe!AK20/'Versicherte absolut'!AK19</f>
        <v>837.24646256753283</v>
      </c>
      <c r="AL20" s="82"/>
      <c r="AM20" s="83">
        <f>Kobe!AM20/'Versicherte absolut'!AN19</f>
        <v>942.70135548753831</v>
      </c>
      <c r="AN20" s="82"/>
      <c r="AO20" s="83">
        <f>Kobe!AO20/'Versicherte absolut'!AP19</f>
        <v>1074.2458001768346</v>
      </c>
      <c r="AP20" s="82"/>
      <c r="AQ20" s="30" t="s">
        <v>34</v>
      </c>
      <c r="AR20" s="83">
        <f>Kobe!AR20/'Versicherte absolut'!AR19</f>
        <v>235.82091346153845</v>
      </c>
      <c r="AS20" s="70"/>
      <c r="AT20" s="83">
        <f>Kobe!AT20/'Versicherte absolut'!AT19</f>
        <v>244.63249698108143</v>
      </c>
      <c r="AU20" s="70"/>
      <c r="AV20" s="83">
        <f>Kobe!AV20/'Versicherte absolut'!AV19</f>
        <v>278.72521551724139</v>
      </c>
      <c r="AW20" s="70"/>
      <c r="AX20" s="83">
        <f>Kobe!AX20/'Versicherte absolut'!AX19</f>
        <v>314.19219729988305</v>
      </c>
      <c r="AY20" s="70"/>
      <c r="AZ20" s="83">
        <f>Kobe!AZ20/'Versicherte absolut'!AZ19</f>
        <v>346.7878566870271</v>
      </c>
      <c r="BA20" s="70"/>
      <c r="BB20" s="83">
        <f>Kobe!BB20/'Versicherte absolut'!BB19</f>
        <v>394.47205996884736</v>
      </c>
      <c r="BC20" s="70"/>
      <c r="BD20" s="83">
        <f>Kobe!BD20/'Versicherte absolut'!BD19</f>
        <v>446.93210283454187</v>
      </c>
      <c r="BE20" s="70"/>
      <c r="BF20" s="83">
        <f>Kobe!BF20/'Versicherte absolut'!BF19</f>
        <v>533.07775637939335</v>
      </c>
      <c r="BG20" s="70"/>
      <c r="BH20" s="83">
        <f>Kobe!BH20/'Versicherte absolut'!BI19</f>
        <v>605.32430190765831</v>
      </c>
      <c r="BI20" s="15"/>
      <c r="BJ20" s="30" t="s">
        <v>34</v>
      </c>
      <c r="BK20" s="83">
        <f>Kobe!BJ20/'Versicherte absolut'!BK19</f>
        <v>667.82369561122619</v>
      </c>
      <c r="BL20" s="82"/>
      <c r="BM20" s="83">
        <f>Kobe!BM20/'Versicherte absolut'!BM19</f>
        <v>735.2025371828521</v>
      </c>
      <c r="BN20" s="82"/>
      <c r="BO20" s="83">
        <f>Kobe!BO20/'Versicherte absolut'!BO19</f>
        <v>771.77560414269271</v>
      </c>
      <c r="BP20" s="82"/>
      <c r="BQ20" s="83">
        <f>Kobe!BQ20/'Versicherte absolut'!BQ19</f>
        <v>833.15333333333331</v>
      </c>
      <c r="BR20" s="82"/>
      <c r="BS20" s="83">
        <f>Kobe!BS20/'Versicherte absolut'!BS19</f>
        <v>919.04035874439467</v>
      </c>
      <c r="BT20" s="82"/>
      <c r="BU20" s="83">
        <f>Kobe!BU20/'Versicherte absolut'!BU19</f>
        <v>1057.9104477611941</v>
      </c>
      <c r="BV20" s="15"/>
    </row>
    <row r="21" spans="1:74" s="19" customFormat="1" x14ac:dyDescent="0.25">
      <c r="A21" s="19" t="s">
        <v>35</v>
      </c>
      <c r="B21" s="83">
        <f>Kobe!B21/'Versicherte absolut'!B20</f>
        <v>509.24405662597934</v>
      </c>
      <c r="C21" s="82"/>
      <c r="D21" s="83">
        <f>Kobe!D21/'Versicherte absolut'!D20</f>
        <v>582.27922864060884</v>
      </c>
      <c r="E21" s="82"/>
      <c r="F21" s="83">
        <f>Kobe!F21/'Versicherte absolut'!F20</f>
        <v>118.53727360068321</v>
      </c>
      <c r="G21" s="82"/>
      <c r="H21" s="83">
        <f>Kobe!H21/'Versicherte absolut'!H20</f>
        <v>114.16346435904957</v>
      </c>
      <c r="I21" s="82"/>
      <c r="J21" s="83">
        <f>Kobe!J21/'Versicherte absolut'!J20</f>
        <v>122.66832572929628</v>
      </c>
      <c r="K21" s="82"/>
      <c r="L21" s="83">
        <f>Kobe!L21/'Versicherte absolut'!L20</f>
        <v>428.44415166154295</v>
      </c>
      <c r="M21" s="82"/>
      <c r="N21" s="83">
        <f>Kobe!N21/'Versicherte absolut'!N20</f>
        <v>456.11149653121902</v>
      </c>
      <c r="O21" s="82"/>
      <c r="P21" s="83">
        <f>Kobe!P21/'Versicherte absolut'!P20</f>
        <v>510.76825194846509</v>
      </c>
      <c r="Q21" s="82"/>
      <c r="R21" s="83">
        <f>Kobe!R21/'Versicherte absolut'!R20</f>
        <v>529.94552113535781</v>
      </c>
      <c r="S21" s="82"/>
      <c r="T21" s="83">
        <f>Kobe!T21/'Versicherte absolut'!U20</f>
        <v>546.87809260539041</v>
      </c>
      <c r="U21" s="82"/>
      <c r="V21" s="30" t="s">
        <v>35</v>
      </c>
      <c r="W21" s="83">
        <f>Kobe!W21/'Versicherte absolut'!W20</f>
        <v>577.6144595981815</v>
      </c>
      <c r="X21" s="82"/>
      <c r="Y21" s="83">
        <f>Kobe!Y21/'Versicherte absolut'!Y20</f>
        <v>624.18693284936478</v>
      </c>
      <c r="Z21" s="82"/>
      <c r="AA21" s="83">
        <f>Kobe!AA21/'Versicherte absolut'!AA20</f>
        <v>645.76542152159016</v>
      </c>
      <c r="AB21" s="82"/>
      <c r="AC21" s="83">
        <f>Kobe!AC21/'Versicherte absolut'!AC20</f>
        <v>698.55233730522457</v>
      </c>
      <c r="AD21" s="82"/>
      <c r="AE21" s="83">
        <f>Kobe!AE21/'Versicherte absolut'!AE20</f>
        <v>750.48606623586431</v>
      </c>
      <c r="AF21" s="82"/>
      <c r="AG21" s="83">
        <f>Kobe!AG21/'Versicherte absolut'!AG20</f>
        <v>801.0770336894002</v>
      </c>
      <c r="AH21" s="82"/>
      <c r="AI21" s="83">
        <f>Kobe!AI21/'Versicherte absolut'!AI20</f>
        <v>880.8294273486855</v>
      </c>
      <c r="AJ21" s="82"/>
      <c r="AK21" s="83">
        <f>Kobe!AK21/'Versicherte absolut'!AK20</f>
        <v>958.06603313840151</v>
      </c>
      <c r="AL21" s="82"/>
      <c r="AM21" s="83">
        <f>Kobe!AM21/'Versicherte absolut'!AN20</f>
        <v>1038.648753894081</v>
      </c>
      <c r="AN21" s="82"/>
      <c r="AO21" s="83">
        <f>Kobe!AO21/'Versicherte absolut'!AP20</f>
        <v>1123.367096378146</v>
      </c>
      <c r="AP21" s="82"/>
      <c r="AQ21" s="30" t="s">
        <v>35</v>
      </c>
      <c r="AR21" s="83">
        <f>Kobe!AR21/'Versicherte absolut'!AR20</f>
        <v>282.61813537675607</v>
      </c>
      <c r="AS21" s="70"/>
      <c r="AT21" s="83">
        <f>Kobe!AT21/'Versicherte absolut'!AT20</f>
        <v>283.60635193133049</v>
      </c>
      <c r="AU21" s="70"/>
      <c r="AV21" s="83">
        <f>Kobe!AV21/'Versicherte absolut'!AV20</f>
        <v>317.39768217177328</v>
      </c>
      <c r="AW21" s="70"/>
      <c r="AX21" s="83">
        <f>Kobe!AX21/'Versicherte absolut'!AX20</f>
        <v>364.05230312035661</v>
      </c>
      <c r="AY21" s="70"/>
      <c r="AZ21" s="83">
        <f>Kobe!AZ21/'Versicherte absolut'!AZ20</f>
        <v>391.67481303418805</v>
      </c>
      <c r="BA21" s="70"/>
      <c r="BB21" s="83">
        <f>Kobe!BB21/'Versicherte absolut'!BB20</f>
        <v>431.6197224251278</v>
      </c>
      <c r="BC21" s="70"/>
      <c r="BD21" s="83">
        <f>Kobe!BD21/'Versicherte absolut'!BD20</f>
        <v>511.03422178348143</v>
      </c>
      <c r="BE21" s="70"/>
      <c r="BF21" s="83">
        <f>Kobe!BF21/'Versicherte absolut'!BF20</f>
        <v>583.61128021486127</v>
      </c>
      <c r="BG21" s="70"/>
      <c r="BH21" s="83">
        <f>Kobe!BH21/'Versicherte absolut'!BI20</f>
        <v>664.84601485645453</v>
      </c>
      <c r="BI21" s="15"/>
      <c r="BJ21" s="30" t="s">
        <v>35</v>
      </c>
      <c r="BK21" s="83">
        <f>Kobe!BJ21/'Versicherte absolut'!BK20</f>
        <v>751.55295315682281</v>
      </c>
      <c r="BL21" s="82"/>
      <c r="BM21" s="83">
        <f>Kobe!BM21/'Versicherte absolut'!BM20</f>
        <v>816.49083094555874</v>
      </c>
      <c r="BN21" s="82"/>
      <c r="BO21" s="83">
        <f>Kobe!BO21/'Versicherte absolut'!BO20</f>
        <v>880.59706362153349</v>
      </c>
      <c r="BP21" s="82"/>
      <c r="BQ21" s="83">
        <f>Kobe!BQ21/'Versicherte absolut'!BQ20</f>
        <v>927.03290414878393</v>
      </c>
      <c r="BR21" s="82"/>
      <c r="BS21" s="83">
        <f>Kobe!BS21/'Versicherte absolut'!BS20</f>
        <v>1070.682119205298</v>
      </c>
      <c r="BT21" s="82"/>
      <c r="BU21" s="83">
        <f>Kobe!BU21/'Versicherte absolut'!BU20</f>
        <v>1194.2409090909091</v>
      </c>
      <c r="BV21" s="15"/>
    </row>
    <row r="22" spans="1:74" s="19" customFormat="1" x14ac:dyDescent="0.25">
      <c r="A22" s="19" t="s">
        <v>36</v>
      </c>
      <c r="B22" s="83">
        <f>Kobe!B22/'Versicherte absolut'!B21</f>
        <v>473.07312250748453</v>
      </c>
      <c r="C22" s="82"/>
      <c r="D22" s="83">
        <f>Kobe!D22/'Versicherte absolut'!D21</f>
        <v>556.82503788748568</v>
      </c>
      <c r="E22" s="82"/>
      <c r="F22" s="83">
        <f>Kobe!F22/'Versicherte absolut'!F21</f>
        <v>106.87392072607526</v>
      </c>
      <c r="G22" s="82"/>
      <c r="H22" s="83">
        <f>Kobe!H22/'Versicherte absolut'!H21</f>
        <v>105.14284542845428</v>
      </c>
      <c r="I22" s="82"/>
      <c r="J22" s="83">
        <f>Kobe!J22/'Versicherte absolut'!J21</f>
        <v>108.53964818385738</v>
      </c>
      <c r="K22" s="82"/>
      <c r="L22" s="83">
        <f>Kobe!L22/'Versicherte absolut'!L21</f>
        <v>415.94793070259863</v>
      </c>
      <c r="M22" s="82"/>
      <c r="N22" s="83">
        <f>Kobe!N22/'Versicherte absolut'!N21</f>
        <v>475.40488656195464</v>
      </c>
      <c r="O22" s="82"/>
      <c r="P22" s="83">
        <f>Kobe!P22/'Versicherte absolut'!P21</f>
        <v>522.8031303497188</v>
      </c>
      <c r="Q22" s="82"/>
      <c r="R22" s="83">
        <f>Kobe!R22/'Versicherte absolut'!R21</f>
        <v>527.59628217349859</v>
      </c>
      <c r="S22" s="82"/>
      <c r="T22" s="83">
        <f>Kobe!T22/'Versicherte absolut'!U21</f>
        <v>541.13162944870896</v>
      </c>
      <c r="U22" s="82"/>
      <c r="V22" s="30" t="s">
        <v>36</v>
      </c>
      <c r="W22" s="83">
        <f>Kobe!W22/'Versicherte absolut'!W21</f>
        <v>558.48594724220618</v>
      </c>
      <c r="X22" s="82"/>
      <c r="Y22" s="83">
        <f>Kobe!Y22/'Versicherte absolut'!Y21</f>
        <v>598.65383790737565</v>
      </c>
      <c r="Z22" s="82"/>
      <c r="AA22" s="83">
        <f>Kobe!AA22/'Versicherte absolut'!AA21</f>
        <v>635.25126957257726</v>
      </c>
      <c r="AB22" s="82"/>
      <c r="AC22" s="83">
        <f>Kobe!AC22/'Versicherte absolut'!AC21</f>
        <v>679.63196480938416</v>
      </c>
      <c r="AD22" s="82"/>
      <c r="AE22" s="83">
        <f>Kobe!AE22/'Versicherte absolut'!AE21</f>
        <v>725.50956545504232</v>
      </c>
      <c r="AF22" s="82"/>
      <c r="AG22" s="83">
        <f>Kobe!AG22/'Versicherte absolut'!AG21</f>
        <v>770.88552188552194</v>
      </c>
      <c r="AH22" s="82"/>
      <c r="AI22" s="83">
        <f>Kobe!AI22/'Versicherte absolut'!AI21</f>
        <v>824.61532751902018</v>
      </c>
      <c r="AJ22" s="82"/>
      <c r="AK22" s="83">
        <f>Kobe!AK22/'Versicherte absolut'!AK21</f>
        <v>885.74738154613465</v>
      </c>
      <c r="AL22" s="82"/>
      <c r="AM22" s="83">
        <f>Kobe!AM22/'Versicherte absolut'!AN21</f>
        <v>975.36787564766837</v>
      </c>
      <c r="AN22" s="82"/>
      <c r="AO22" s="83">
        <f>Kobe!AO22/'Versicherte absolut'!AP21</f>
        <v>1101.3333333333333</v>
      </c>
      <c r="AP22" s="82"/>
      <c r="AQ22" s="30" t="s">
        <v>36</v>
      </c>
      <c r="AR22" s="83">
        <f>Kobe!AR22/'Versicherte absolut'!AR21</f>
        <v>278.7004821783114</v>
      </c>
      <c r="AS22" s="70"/>
      <c r="AT22" s="83">
        <f>Kobe!AT22/'Versicherte absolut'!AT21</f>
        <v>288.02018842530282</v>
      </c>
      <c r="AU22" s="70"/>
      <c r="AV22" s="83">
        <f>Kobe!AV22/'Versicherte absolut'!AV21</f>
        <v>331.96999240314005</v>
      </c>
      <c r="AW22" s="70"/>
      <c r="AX22" s="83">
        <f>Kobe!AX22/'Versicherte absolut'!AX21</f>
        <v>366.50063982675459</v>
      </c>
      <c r="AY22" s="70"/>
      <c r="AZ22" s="83">
        <f>Kobe!AZ22/'Versicherte absolut'!AZ21</f>
        <v>387.04443474465302</v>
      </c>
      <c r="BA22" s="70"/>
      <c r="BB22" s="83">
        <f>Kobe!BB22/'Versicherte absolut'!BB21</f>
        <v>434.80347694633411</v>
      </c>
      <c r="BC22" s="70"/>
      <c r="BD22" s="83">
        <f>Kobe!BD22/'Versicherte absolut'!BD21</f>
        <v>493.9227964829509</v>
      </c>
      <c r="BE22" s="70"/>
      <c r="BF22" s="83">
        <f>Kobe!BF22/'Versicherte absolut'!BF21</f>
        <v>577.96839528154908</v>
      </c>
      <c r="BG22" s="70"/>
      <c r="BH22" s="83">
        <f>Kobe!BH22/'Versicherte absolut'!BI21</f>
        <v>657.79241941197313</v>
      </c>
      <c r="BI22" s="15"/>
      <c r="BJ22" s="30" t="s">
        <v>36</v>
      </c>
      <c r="BK22" s="83">
        <f>Kobe!BJ22/'Versicherte absolut'!BK21</f>
        <v>730.58137061236891</v>
      </c>
      <c r="BL22" s="82"/>
      <c r="BM22" s="83">
        <f>Kobe!BM22/'Versicherte absolut'!BM21</f>
        <v>779.56754306436994</v>
      </c>
      <c r="BN22" s="82"/>
      <c r="BO22" s="83">
        <f>Kobe!BO22/'Versicherte absolut'!BO21</f>
        <v>849.7184489402697</v>
      </c>
      <c r="BP22" s="82"/>
      <c r="BQ22" s="83">
        <f>Kobe!BQ22/'Versicherte absolut'!BQ21</f>
        <v>895.3524874662553</v>
      </c>
      <c r="BR22" s="82"/>
      <c r="BS22" s="83">
        <f>Kobe!BS22/'Versicherte absolut'!BS21</f>
        <v>988.49956634865566</v>
      </c>
      <c r="BT22" s="82"/>
      <c r="BU22" s="83">
        <f>Kobe!BU22/'Versicherte absolut'!BU21</f>
        <v>1061.8038277511962</v>
      </c>
      <c r="BV22" s="15"/>
    </row>
    <row r="23" spans="1:74" s="19" customFormat="1" x14ac:dyDescent="0.25">
      <c r="A23" s="19" t="s">
        <v>37</v>
      </c>
      <c r="B23" s="83">
        <f>Kobe!B23/'Versicherte absolut'!B22</f>
        <v>413.47490066225163</v>
      </c>
      <c r="C23" s="82"/>
      <c r="D23" s="83">
        <f>Kobe!D23/'Versicherte absolut'!D22</f>
        <v>491.19921098105704</v>
      </c>
      <c r="E23" s="82"/>
      <c r="F23" s="83">
        <f>Kobe!F23/'Versicherte absolut'!F22</f>
        <v>76.720793897443144</v>
      </c>
      <c r="G23" s="82"/>
      <c r="H23" s="83">
        <f>Kobe!H23/'Versicherte absolut'!H22</f>
        <v>73.927110721589244</v>
      </c>
      <c r="I23" s="82"/>
      <c r="J23" s="83">
        <f>Kobe!J23/'Versicherte absolut'!J22</f>
        <v>79.347284913144577</v>
      </c>
      <c r="K23" s="82"/>
      <c r="L23" s="83">
        <f>Kobe!L23/'Versicherte absolut'!L22</f>
        <v>372.42315983985219</v>
      </c>
      <c r="M23" s="82"/>
      <c r="N23" s="83">
        <f>Kobe!N23/'Versicherte absolut'!N22</f>
        <v>404.04457451598381</v>
      </c>
      <c r="O23" s="82"/>
      <c r="P23" s="83">
        <f>Kobe!P23/'Versicherte absolut'!P22</f>
        <v>432.61997091614154</v>
      </c>
      <c r="Q23" s="82"/>
      <c r="R23" s="83">
        <f>Kobe!R23/'Versicherte absolut'!R22</f>
        <v>458.48582230623816</v>
      </c>
      <c r="S23" s="82"/>
      <c r="T23" s="83">
        <f>Kobe!T23/'Versicherte absolut'!U22</f>
        <v>467.690408357075</v>
      </c>
      <c r="U23" s="82"/>
      <c r="V23" s="30" t="s">
        <v>37</v>
      </c>
      <c r="W23" s="83">
        <f>Kobe!W23/'Versicherte absolut'!W22</f>
        <v>494.11620897521766</v>
      </c>
      <c r="X23" s="82"/>
      <c r="Y23" s="83">
        <f>Kobe!Y23/'Versicherte absolut'!Y22</f>
        <v>557.55307050796057</v>
      </c>
      <c r="Z23" s="82"/>
      <c r="AA23" s="83">
        <f>Kobe!AA23/'Versicherte absolut'!AA22</f>
        <v>578.0548</v>
      </c>
      <c r="AB23" s="82"/>
      <c r="AC23" s="83">
        <f>Kobe!AC23/'Versicherte absolut'!AC22</f>
        <v>623.52261531571878</v>
      </c>
      <c r="AD23" s="82"/>
      <c r="AE23" s="83">
        <f>Kobe!AE23/'Versicherte absolut'!AE22</f>
        <v>653.55417495029826</v>
      </c>
      <c r="AF23" s="82"/>
      <c r="AG23" s="83">
        <f>Kobe!AG23/'Versicherte absolut'!AG22</f>
        <v>714.91885714285718</v>
      </c>
      <c r="AH23" s="82"/>
      <c r="AI23" s="83">
        <f>Kobe!AI23/'Versicherte absolut'!AI22</f>
        <v>755.4129110840438</v>
      </c>
      <c r="AJ23" s="82"/>
      <c r="AK23" s="83">
        <f>Kobe!AK23/'Versicherte absolut'!AK22</f>
        <v>816.92189781021898</v>
      </c>
      <c r="AL23" s="82"/>
      <c r="AM23" s="83">
        <f>Kobe!AM23/'Versicherte absolut'!AN22</f>
        <v>900.35492227979273</v>
      </c>
      <c r="AN23" s="82"/>
      <c r="AO23" s="83">
        <f>Kobe!AO23/'Versicherte absolut'!AP22</f>
        <v>1066.8743842364531</v>
      </c>
      <c r="AP23" s="82"/>
      <c r="AQ23" s="30" t="s">
        <v>37</v>
      </c>
      <c r="AR23" s="83">
        <f>Kobe!AR23/'Versicherte absolut'!AR22</f>
        <v>221.55632530120482</v>
      </c>
      <c r="AS23" s="70"/>
      <c r="AT23" s="83">
        <f>Kobe!AT23/'Versicherte absolut'!AT22</f>
        <v>235.90060501296458</v>
      </c>
      <c r="AU23" s="70"/>
      <c r="AV23" s="83">
        <f>Kobe!AV23/'Versicherte absolut'!AV22</f>
        <v>285.72459165154265</v>
      </c>
      <c r="AW23" s="70"/>
      <c r="AX23" s="83">
        <f>Kobe!AX23/'Versicherte absolut'!AX22</f>
        <v>299.635492525872</v>
      </c>
      <c r="AY23" s="70"/>
      <c r="AZ23" s="83">
        <f>Kobe!AZ23/'Versicherte absolut'!AZ22</f>
        <v>319.14654900724867</v>
      </c>
      <c r="BA23" s="70"/>
      <c r="BB23" s="83">
        <f>Kobe!BB23/'Versicherte absolut'!BB22</f>
        <v>372.47681067344348</v>
      </c>
      <c r="BC23" s="70"/>
      <c r="BD23" s="83">
        <f>Kobe!BD23/'Versicherte absolut'!BD22</f>
        <v>445.1143481427531</v>
      </c>
      <c r="BE23" s="70"/>
      <c r="BF23" s="83">
        <f>Kobe!BF23/'Versicherte absolut'!BF22</f>
        <v>473.26556184316894</v>
      </c>
      <c r="BG23" s="70"/>
      <c r="BH23" s="83">
        <f>Kobe!BH23/'Versicherte absolut'!BI22</f>
        <v>593.42585727525488</v>
      </c>
      <c r="BI23" s="15"/>
      <c r="BJ23" s="30" t="s">
        <v>37</v>
      </c>
      <c r="BK23" s="83">
        <f>Kobe!BJ23/'Versicherte absolut'!BK22</f>
        <v>634.48953488372092</v>
      </c>
      <c r="BL23" s="82"/>
      <c r="BM23" s="83">
        <f>Kobe!BM23/'Versicherte absolut'!BM22</f>
        <v>721.02096436058696</v>
      </c>
      <c r="BN23" s="82"/>
      <c r="BO23" s="83">
        <f>Kobe!BO23/'Versicherte absolut'!BO22</f>
        <v>732.11428571428576</v>
      </c>
      <c r="BP23" s="82"/>
      <c r="BQ23" s="83">
        <f>Kobe!BQ23/'Versicherte absolut'!BQ22</f>
        <v>832.39774153074029</v>
      </c>
      <c r="BR23" s="82"/>
      <c r="BS23" s="83">
        <f>Kobe!BS23/'Versicherte absolut'!BS22</f>
        <v>865.85677083333337</v>
      </c>
      <c r="BT23" s="82"/>
      <c r="BU23" s="83">
        <f>Kobe!BU23/'Versicherte absolut'!BU22</f>
        <v>1007.6376811594203</v>
      </c>
      <c r="BV23" s="15"/>
    </row>
    <row r="24" spans="1:74" s="19" customFormat="1" x14ac:dyDescent="0.25">
      <c r="A24" s="19" t="s">
        <v>38</v>
      </c>
      <c r="B24" s="83">
        <f>Kobe!B24/'Versicherte absolut'!B23</f>
        <v>352.29744254655469</v>
      </c>
      <c r="C24" s="82"/>
      <c r="D24" s="83">
        <f>Kobe!D24/'Versicherte absolut'!D23</f>
        <v>428.87862180709112</v>
      </c>
      <c r="E24" s="82"/>
      <c r="F24" s="83">
        <f>Kobe!F24/'Versicherte absolut'!F23</f>
        <v>66.586807716241438</v>
      </c>
      <c r="G24" s="82"/>
      <c r="H24" s="83">
        <f>Kobe!H24/'Versicherte absolut'!H23</f>
        <v>65.029411764705884</v>
      </c>
      <c r="I24" s="82"/>
      <c r="J24" s="83">
        <f>Kobe!J24/'Versicherte absolut'!J23</f>
        <v>67.976282590412112</v>
      </c>
      <c r="K24" s="82"/>
      <c r="L24" s="83">
        <f>Kobe!L24/'Versicherte absolut'!L23</f>
        <v>306.57485814054996</v>
      </c>
      <c r="M24" s="82"/>
      <c r="N24" s="83">
        <f>Kobe!N24/'Versicherte absolut'!N23</f>
        <v>382.62554112554113</v>
      </c>
      <c r="O24" s="82"/>
      <c r="P24" s="83">
        <f>Kobe!P24/'Versicherte absolut'!P23</f>
        <v>431.52390307793058</v>
      </c>
      <c r="Q24" s="82"/>
      <c r="R24" s="83">
        <f>Kobe!R24/'Versicherte absolut'!R23</f>
        <v>400.35979112271542</v>
      </c>
      <c r="S24" s="82"/>
      <c r="T24" s="83">
        <f>Kobe!T24/'Versicherte absolut'!U23</f>
        <v>393.22542072630648</v>
      </c>
      <c r="U24" s="82"/>
      <c r="V24" s="30" t="s">
        <v>38</v>
      </c>
      <c r="W24" s="83">
        <f>Kobe!W24/'Versicherte absolut'!W23</f>
        <v>432.37054631828977</v>
      </c>
      <c r="X24" s="82"/>
      <c r="Y24" s="83">
        <f>Kobe!Y24/'Versicherte absolut'!Y23</f>
        <v>459.29691725256896</v>
      </c>
      <c r="Z24" s="82"/>
      <c r="AA24" s="83">
        <f>Kobe!AA24/'Versicherte absolut'!AA23</f>
        <v>493.14889705882354</v>
      </c>
      <c r="AB24" s="82"/>
      <c r="AC24" s="83">
        <f>Kobe!AC24/'Versicherte absolut'!AC23</f>
        <v>539.30801104972375</v>
      </c>
      <c r="AD24" s="82"/>
      <c r="AE24" s="83">
        <f>Kobe!AE24/'Versicherte absolut'!AE23</f>
        <v>573.29000812347681</v>
      </c>
      <c r="AF24" s="82"/>
      <c r="AG24" s="83">
        <f>Kobe!AG24/'Versicherte absolut'!AG23</f>
        <v>606.07000946073799</v>
      </c>
      <c r="AH24" s="82"/>
      <c r="AI24" s="83">
        <f>Kobe!AI24/'Versicherte absolut'!AI23</f>
        <v>653.94757665677548</v>
      </c>
      <c r="AJ24" s="82"/>
      <c r="AK24" s="83">
        <f>Kobe!AK24/'Versicherte absolut'!AK23</f>
        <v>728.01401869158883</v>
      </c>
      <c r="AL24" s="82"/>
      <c r="AM24" s="83">
        <f>Kobe!AM24/'Versicherte absolut'!AN23</f>
        <v>809.78188539741222</v>
      </c>
      <c r="AN24" s="82"/>
      <c r="AO24" s="83">
        <f>Kobe!AO24/'Versicherte absolut'!AP23</f>
        <v>957.51973684210532</v>
      </c>
      <c r="AP24" s="82"/>
      <c r="AQ24" s="30" t="s">
        <v>38</v>
      </c>
      <c r="AR24" s="83">
        <f>Kobe!AR24/'Versicherte absolut'!AR23</f>
        <v>209.92033195020747</v>
      </c>
      <c r="AS24" s="70"/>
      <c r="AT24" s="83">
        <f>Kobe!AT24/'Versicherte absolut'!AT23</f>
        <v>206.96206671026815</v>
      </c>
      <c r="AU24" s="70"/>
      <c r="AV24" s="83">
        <f>Kobe!AV24/'Versicherte absolut'!AV23</f>
        <v>240.43288590604027</v>
      </c>
      <c r="AW24" s="70"/>
      <c r="AX24" s="83">
        <f>Kobe!AX24/'Versicherte absolut'!AX23</f>
        <v>268.01428571428573</v>
      </c>
      <c r="AY24" s="70"/>
      <c r="AZ24" s="83">
        <f>Kobe!AZ24/'Versicherte absolut'!AZ23</f>
        <v>295.38202744577245</v>
      </c>
      <c r="BA24" s="70"/>
      <c r="BB24" s="83">
        <f>Kobe!BB24/'Versicherte absolut'!BB23</f>
        <v>355.32906178489702</v>
      </c>
      <c r="BC24" s="70"/>
      <c r="BD24" s="83">
        <f>Kobe!BD24/'Versicherte absolut'!BD23</f>
        <v>360.02699949057563</v>
      </c>
      <c r="BE24" s="70"/>
      <c r="BF24" s="83">
        <f>Kobe!BF24/'Versicherte absolut'!BF23</f>
        <v>443.2553561088593</v>
      </c>
      <c r="BG24" s="70"/>
      <c r="BH24" s="83">
        <f>Kobe!BH24/'Versicherte absolut'!BI23</f>
        <v>502.76605504587155</v>
      </c>
      <c r="BI24" s="15"/>
      <c r="BJ24" s="30" t="s">
        <v>38</v>
      </c>
      <c r="BK24" s="83">
        <f>Kobe!BJ24/'Versicherte absolut'!BK23</f>
        <v>593.94470477975631</v>
      </c>
      <c r="BL24" s="82"/>
      <c r="BM24" s="83">
        <f>Kobe!BM24/'Versicherte absolut'!BM23</f>
        <v>634.68736383442263</v>
      </c>
      <c r="BN24" s="82"/>
      <c r="BO24" s="83">
        <f>Kobe!BO24/'Versicherte absolut'!BO23</f>
        <v>660.23333333333335</v>
      </c>
      <c r="BP24" s="82"/>
      <c r="BQ24" s="83">
        <f>Kobe!BQ24/'Versicherte absolut'!BQ23</f>
        <v>735.00592885375499</v>
      </c>
      <c r="BR24" s="82"/>
      <c r="BS24" s="83">
        <f>Kobe!BS24/'Versicherte absolut'!BS23</f>
        <v>811.90347490347494</v>
      </c>
      <c r="BT24" s="82"/>
      <c r="BU24" s="83">
        <f>Kobe!BU24/'Versicherte absolut'!BU23</f>
        <v>970.14953271028037</v>
      </c>
      <c r="BV24" s="15"/>
    </row>
    <row r="25" spans="1:74" s="19" customFormat="1" x14ac:dyDescent="0.25">
      <c r="A25" s="19" t="s">
        <v>39</v>
      </c>
      <c r="B25" s="83">
        <f>Kobe!B25/'Versicherte absolut'!B24</f>
        <v>310.29232373256878</v>
      </c>
      <c r="C25" s="82"/>
      <c r="D25" s="83">
        <f>Kobe!D25/'Versicherte absolut'!D24</f>
        <v>388.48349016253206</v>
      </c>
      <c r="E25" s="82"/>
      <c r="F25" s="83">
        <f>Kobe!F25/'Versicherte absolut'!F24</f>
        <v>60.277352297592998</v>
      </c>
      <c r="G25" s="82"/>
      <c r="H25" s="83">
        <f>Kobe!H25/'Versicherte absolut'!H24</f>
        <v>56.852040816326529</v>
      </c>
      <c r="I25" s="82"/>
      <c r="J25" s="83">
        <f>Kobe!J25/'Versicherte absolut'!J24</f>
        <v>63.437400950871634</v>
      </c>
      <c r="K25" s="82"/>
      <c r="L25" s="83">
        <f>Kobe!L25/'Versicherte absolut'!L24</f>
        <v>290.75464190981432</v>
      </c>
      <c r="M25" s="82"/>
      <c r="N25" s="83">
        <f>Kobe!N25/'Versicherte absolut'!N24</f>
        <v>318.02752293577981</v>
      </c>
      <c r="O25" s="82"/>
      <c r="P25" s="83">
        <f>Kobe!P25/'Versicherte absolut'!P24</f>
        <v>368.03964757709252</v>
      </c>
      <c r="Q25" s="82"/>
      <c r="R25" s="83">
        <f>Kobe!R25/'Versicherte absolut'!R24</f>
        <v>375.76391554702496</v>
      </c>
      <c r="S25" s="82"/>
      <c r="T25" s="83">
        <f>Kobe!T25/'Versicherte absolut'!U24</f>
        <v>345.4207920792079</v>
      </c>
      <c r="U25" s="82"/>
      <c r="V25" s="30" t="s">
        <v>39</v>
      </c>
      <c r="W25" s="83">
        <f>Kobe!W25/'Versicherte absolut'!W24</f>
        <v>412.68565815324166</v>
      </c>
      <c r="X25" s="82"/>
      <c r="Y25" s="83">
        <f>Kobe!Y25/'Versicherte absolut'!Y24</f>
        <v>406.8095238095238</v>
      </c>
      <c r="Z25" s="82"/>
      <c r="AA25" s="83">
        <f>Kobe!AA25/'Versicherte absolut'!AA24</f>
        <v>436.1501272264631</v>
      </c>
      <c r="AB25" s="82"/>
      <c r="AC25" s="83">
        <f>Kobe!AC25/'Versicherte absolut'!AC24</f>
        <v>511.82111436950146</v>
      </c>
      <c r="AD25" s="82"/>
      <c r="AE25" s="83">
        <f>Kobe!AE25/'Versicherte absolut'!AE24</f>
        <v>486.60869565217394</v>
      </c>
      <c r="AF25" s="82"/>
      <c r="AG25" s="83">
        <f>Kobe!AG25/'Versicherte absolut'!AG24</f>
        <v>542.32894736842104</v>
      </c>
      <c r="AH25" s="82"/>
      <c r="AI25" s="83">
        <f>Kobe!AI25/'Versicherte absolut'!AI24</f>
        <v>620.51475409836064</v>
      </c>
      <c r="AJ25" s="82"/>
      <c r="AK25" s="83">
        <f>Kobe!AK25/'Versicherte absolut'!AK24</f>
        <v>698.83962264150944</v>
      </c>
      <c r="AL25" s="82"/>
      <c r="AM25" s="83">
        <f>Kobe!AM25/'Versicherte absolut'!AN24</f>
        <v>715.81651376146795</v>
      </c>
      <c r="AN25" s="82"/>
      <c r="AO25" s="83">
        <f>Kobe!AO25/'Versicherte absolut'!AP24</f>
        <v>873.33898305084745</v>
      </c>
      <c r="AP25" s="82"/>
      <c r="AQ25" s="30" t="s">
        <v>39</v>
      </c>
      <c r="AR25" s="83">
        <f>Kobe!AR25/'Versicherte absolut'!AR24</f>
        <v>172.99099099099098</v>
      </c>
      <c r="AS25" s="70"/>
      <c r="AT25" s="83">
        <f>Kobe!AT25/'Versicherte absolut'!AT24</f>
        <v>165.34722222222223</v>
      </c>
      <c r="AU25" s="70"/>
      <c r="AV25" s="83">
        <f>Kobe!AV25/'Versicherte absolut'!AV24</f>
        <v>253.83299798792757</v>
      </c>
      <c r="AW25" s="70"/>
      <c r="AX25" s="83">
        <f>Kobe!AX25/'Versicherte absolut'!AX24</f>
        <v>254.22992700729927</v>
      </c>
      <c r="AY25" s="70"/>
      <c r="AZ25" s="83">
        <f>Kobe!AZ25/'Versicherte absolut'!AZ24</f>
        <v>281.29272151898732</v>
      </c>
      <c r="BA25" s="70"/>
      <c r="BB25" s="83">
        <f>Kobe!BB25/'Versicherte absolut'!BB24</f>
        <v>348.84805653710248</v>
      </c>
      <c r="BC25" s="70"/>
      <c r="BD25" s="83">
        <f>Kobe!BD25/'Versicherte absolut'!BD24</f>
        <v>371.26239669421489</v>
      </c>
      <c r="BE25" s="70"/>
      <c r="BF25" s="83">
        <f>Kobe!BF25/'Versicherte absolut'!BF24</f>
        <v>441.9350104821803</v>
      </c>
      <c r="BG25" s="70"/>
      <c r="BH25" s="83">
        <f>Kobe!BH25/'Versicherte absolut'!BI24</f>
        <v>430.65535248041778</v>
      </c>
      <c r="BI25" s="15"/>
      <c r="BJ25" s="30" t="s">
        <v>39</v>
      </c>
      <c r="BK25" s="83">
        <f>Kobe!BJ25/'Versicherte absolut'!BK24</f>
        <v>544.01208459214502</v>
      </c>
      <c r="BL25" s="82"/>
      <c r="BM25" s="83">
        <f>Kobe!BM25/'Versicherte absolut'!BM24</f>
        <v>596.91275167785238</v>
      </c>
      <c r="BN25" s="82"/>
      <c r="BO25" s="83">
        <f>Kobe!BO25/'Versicherte absolut'!BO24</f>
        <v>678.2136363636364</v>
      </c>
      <c r="BP25" s="82"/>
      <c r="BQ25" s="83">
        <f>Kobe!BQ25/'Versicherte absolut'!BQ24</f>
        <v>745.66176470588232</v>
      </c>
      <c r="BR25" s="82"/>
      <c r="BS25" s="83">
        <f>Kobe!BS25/'Versicherte absolut'!BS24</f>
        <v>751.41269841269843</v>
      </c>
      <c r="BT25" s="82"/>
      <c r="BU25" s="83">
        <f>Kobe!BU25/'Versicherte absolut'!BU24</f>
        <v>933.42857142857144</v>
      </c>
      <c r="BV25" s="15"/>
    </row>
    <row r="26" spans="1:74" s="19" customFormat="1" x14ac:dyDescent="0.25">
      <c r="A26" s="19" t="s">
        <v>40</v>
      </c>
      <c r="B26" s="83">
        <f>Kobe!B26/'Versicherte absolut'!B25</f>
        <v>371.49122019816008</v>
      </c>
      <c r="C26" s="82"/>
      <c r="D26" s="83">
        <f>Kobe!D26/'Versicherte absolut'!D25</f>
        <v>451.30013413724618</v>
      </c>
      <c r="E26" s="82"/>
      <c r="F26" s="83">
        <f>Kobe!F26/'Versicherte absolut'!F25</f>
        <v>78.601407645802624</v>
      </c>
      <c r="G26" s="82"/>
      <c r="H26" s="83">
        <f>Kobe!H26/'Versicherte absolut'!H25</f>
        <v>76.706666394096118</v>
      </c>
      <c r="I26" s="82"/>
      <c r="J26" s="83">
        <f>Kobe!J26/'Versicherte absolut'!J25</f>
        <v>80.425055092082488</v>
      </c>
      <c r="K26" s="82"/>
      <c r="L26" s="83">
        <f>Kobe!L26/'Versicherte absolut'!L25</f>
        <v>339.85526195899774</v>
      </c>
      <c r="M26" s="82"/>
      <c r="N26" s="83">
        <f>Kobe!N26/'Versicherte absolut'!N25</f>
        <v>401.61757054232538</v>
      </c>
      <c r="O26" s="82"/>
      <c r="P26" s="83">
        <f>Kobe!P26/'Versicherte absolut'!P25</f>
        <v>429.12541680843822</v>
      </c>
      <c r="Q26" s="82"/>
      <c r="R26" s="83">
        <f>Kobe!R26/'Versicherte absolut'!R25</f>
        <v>418.90557011049094</v>
      </c>
      <c r="S26" s="82"/>
      <c r="T26" s="83">
        <f>Kobe!T26/'Versicherte absolut'!U25</f>
        <v>426.76506400249764</v>
      </c>
      <c r="U26" s="82"/>
      <c r="V26" s="30" t="s">
        <v>40</v>
      </c>
      <c r="W26" s="83">
        <f>Kobe!W26/'Versicherte absolut'!W25</f>
        <v>456.67385757364883</v>
      </c>
      <c r="X26" s="82"/>
      <c r="Y26" s="83">
        <f>Kobe!Y26/'Versicherte absolut'!Y25</f>
        <v>500.78078834051013</v>
      </c>
      <c r="Z26" s="82"/>
      <c r="AA26" s="83">
        <f>Kobe!AA26/'Versicherte absolut'!AA25</f>
        <v>522.7812866354044</v>
      </c>
      <c r="AB26" s="82"/>
      <c r="AC26" s="83">
        <f>Kobe!AC26/'Versicherte absolut'!AC25</f>
        <v>554.27491846312944</v>
      </c>
      <c r="AD26" s="82"/>
      <c r="AE26" s="83">
        <f>Kobe!AE26/'Versicherte absolut'!AE25</f>
        <v>597.25801832760601</v>
      </c>
      <c r="AF26" s="82"/>
      <c r="AG26" s="83">
        <f>Kobe!AG26/'Versicherte absolut'!AG25</f>
        <v>644.84142076502735</v>
      </c>
      <c r="AH26" s="82"/>
      <c r="AI26" s="83">
        <f>Kobe!AI26/'Versicherte absolut'!AI25</f>
        <v>705.48342014991738</v>
      </c>
      <c r="AJ26" s="82"/>
      <c r="AK26" s="83">
        <f>Kobe!AK26/'Versicherte absolut'!AK25</f>
        <v>786.05596509703628</v>
      </c>
      <c r="AL26" s="82"/>
      <c r="AM26" s="83">
        <f>Kobe!AM26/'Versicherte absolut'!AN25</f>
        <v>876.883316008316</v>
      </c>
      <c r="AN26" s="82"/>
      <c r="AO26" s="83">
        <f>Kobe!AO26/'Versicherte absolut'!AP25</f>
        <v>1006.5954941116231</v>
      </c>
      <c r="AP26" s="82"/>
      <c r="AQ26" s="30" t="s">
        <v>40</v>
      </c>
      <c r="AR26" s="83">
        <f>Kobe!AR26/'Versicherte absolut'!AR25</f>
        <v>232.21037993989145</v>
      </c>
      <c r="AS26" s="70"/>
      <c r="AT26" s="83">
        <f>Kobe!AT26/'Versicherte absolut'!AT25</f>
        <v>253.14387846291331</v>
      </c>
      <c r="AU26" s="70"/>
      <c r="AV26" s="83">
        <f>Kobe!AV26/'Versicherte absolut'!AV25</f>
        <v>280.02529286474976</v>
      </c>
      <c r="AW26" s="70"/>
      <c r="AX26" s="83">
        <f>Kobe!AX26/'Versicherte absolut'!AX25</f>
        <v>308.86676806940454</v>
      </c>
      <c r="AY26" s="70"/>
      <c r="AZ26" s="83">
        <f>Kobe!AZ26/'Versicherte absolut'!AZ25</f>
        <v>325.86507250063596</v>
      </c>
      <c r="BA26" s="70"/>
      <c r="BB26" s="83">
        <f>Kobe!BB26/'Versicherte absolut'!BB25</f>
        <v>370.13532006333406</v>
      </c>
      <c r="BC26" s="70"/>
      <c r="BD26" s="83">
        <f>Kobe!BD26/'Versicherte absolut'!BD25</f>
        <v>421.6269307184516</v>
      </c>
      <c r="BE26" s="70"/>
      <c r="BF26" s="83">
        <f>Kobe!BF26/'Versicherte absolut'!BF25</f>
        <v>488.36208236208239</v>
      </c>
      <c r="BG26" s="70"/>
      <c r="BH26" s="83">
        <f>Kobe!BH26/'Versicherte absolut'!BI25</f>
        <v>546.79952644041043</v>
      </c>
      <c r="BI26" s="15"/>
      <c r="BJ26" s="30" t="s">
        <v>40</v>
      </c>
      <c r="BK26" s="83">
        <f>Kobe!BJ26/'Versicherte absolut'!BK25</f>
        <v>616.55728011825568</v>
      </c>
      <c r="BL26" s="82"/>
      <c r="BM26" s="83">
        <f>Kobe!BM26/'Versicherte absolut'!BM25</f>
        <v>671.67078681552368</v>
      </c>
      <c r="BN26" s="82"/>
      <c r="BO26" s="83">
        <f>Kobe!BO26/'Versicherte absolut'!BO25</f>
        <v>720.07976582510059</v>
      </c>
      <c r="BP26" s="82"/>
      <c r="BQ26" s="83">
        <f>Kobe!BQ26/'Versicherte absolut'!BQ25</f>
        <v>760.20535714285711</v>
      </c>
      <c r="BR26" s="82"/>
      <c r="BS26" s="83">
        <f>Kobe!BS26/'Versicherte absolut'!BS25</f>
        <v>854.97762863534672</v>
      </c>
      <c r="BT26" s="82"/>
      <c r="BU26" s="83">
        <f>Kobe!BU26/'Versicherte absolut'!BU25</f>
        <v>983.5168869309839</v>
      </c>
      <c r="BV26" s="15"/>
    </row>
    <row r="27" spans="1:74" s="19" customFormat="1" x14ac:dyDescent="0.25">
      <c r="A27" s="19" t="s">
        <v>41</v>
      </c>
      <c r="B27" s="83">
        <f>Kobe!B27/'Versicherte absolut'!B26</f>
        <v>369.0574174801456</v>
      </c>
      <c r="C27" s="82"/>
      <c r="D27" s="83">
        <f>Kobe!D27/'Versicherte absolut'!D26</f>
        <v>435.56047910282655</v>
      </c>
      <c r="E27" s="82"/>
      <c r="F27" s="83">
        <f>Kobe!F27/'Versicherte absolut'!F26</f>
        <v>79.404303040372156</v>
      </c>
      <c r="G27" s="82"/>
      <c r="H27" s="83">
        <f>Kobe!H27/'Versicherte absolut'!H26</f>
        <v>78.095318478505519</v>
      </c>
      <c r="I27" s="82"/>
      <c r="J27" s="83">
        <f>Kobe!J27/'Versicherte absolut'!J26</f>
        <v>80.672609311961622</v>
      </c>
      <c r="K27" s="82"/>
      <c r="L27" s="83">
        <f>Kobe!L27/'Versicherte absolut'!L26</f>
        <v>307.91071823204419</v>
      </c>
      <c r="M27" s="82"/>
      <c r="N27" s="83">
        <f>Kobe!N27/'Versicherte absolut'!N26</f>
        <v>352.40056153486194</v>
      </c>
      <c r="O27" s="82"/>
      <c r="P27" s="83">
        <f>Kobe!P27/'Versicherte absolut'!P26</f>
        <v>408.78577163963388</v>
      </c>
      <c r="Q27" s="82"/>
      <c r="R27" s="83">
        <f>Kobe!R27/'Versicherte absolut'!R26</f>
        <v>404.45624492007585</v>
      </c>
      <c r="S27" s="82"/>
      <c r="T27" s="83">
        <f>Kobe!T27/'Versicherte absolut'!U26</f>
        <v>407.93882565959649</v>
      </c>
      <c r="U27" s="82"/>
      <c r="V27" s="30" t="s">
        <v>41</v>
      </c>
      <c r="W27" s="83">
        <f>Kobe!W27/'Versicherte absolut'!W26</f>
        <v>438.37851557140897</v>
      </c>
      <c r="X27" s="82"/>
      <c r="Y27" s="83">
        <f>Kobe!Y27/'Versicherte absolut'!Y26</f>
        <v>484.62067881835321</v>
      </c>
      <c r="Z27" s="82"/>
      <c r="AA27" s="83">
        <f>Kobe!AA27/'Versicherte absolut'!AA26</f>
        <v>515.78277338603425</v>
      </c>
      <c r="AB27" s="82"/>
      <c r="AC27" s="83">
        <f>Kobe!AC27/'Versicherte absolut'!AC26</f>
        <v>563.22889374090244</v>
      </c>
      <c r="AD27" s="82"/>
      <c r="AE27" s="83">
        <f>Kobe!AE27/'Versicherte absolut'!AE26</f>
        <v>602.9221010460717</v>
      </c>
      <c r="AF27" s="82"/>
      <c r="AG27" s="83">
        <f>Kobe!AG27/'Versicherte absolut'!AG26</f>
        <v>651.2028805562453</v>
      </c>
      <c r="AH27" s="82"/>
      <c r="AI27" s="83">
        <f>Kobe!AI27/'Versicherte absolut'!AI26</f>
        <v>702.65778281825919</v>
      </c>
      <c r="AJ27" s="82"/>
      <c r="AK27" s="83">
        <f>Kobe!AK27/'Versicherte absolut'!AK26</f>
        <v>793.1823570432357</v>
      </c>
      <c r="AL27" s="82"/>
      <c r="AM27" s="83">
        <f>Kobe!AM27/'Versicherte absolut'!AN26</f>
        <v>881.99825174825173</v>
      </c>
      <c r="AN27" s="82"/>
      <c r="AO27" s="83">
        <f>Kobe!AO27/'Versicherte absolut'!AP26</f>
        <v>991.91359447004606</v>
      </c>
      <c r="AP27" s="82"/>
      <c r="AQ27" s="30" t="s">
        <v>41</v>
      </c>
      <c r="AR27" s="83">
        <f>Kobe!AR27/'Versicherte absolut'!AR26</f>
        <v>212.11925397696106</v>
      </c>
      <c r="AS27" s="70"/>
      <c r="AT27" s="83">
        <f>Kobe!AT27/'Versicherte absolut'!AT26</f>
        <v>209.91749174917493</v>
      </c>
      <c r="AU27" s="70"/>
      <c r="AV27" s="83">
        <f>Kobe!AV27/'Versicherte absolut'!AV26</f>
        <v>248.65840840840841</v>
      </c>
      <c r="AW27" s="70"/>
      <c r="AX27" s="83">
        <f>Kobe!AX27/'Versicherte absolut'!AX26</f>
        <v>283.44414518404517</v>
      </c>
      <c r="AY27" s="70"/>
      <c r="AZ27" s="83">
        <f>Kobe!AZ27/'Versicherte absolut'!AZ26</f>
        <v>294.08229813664599</v>
      </c>
      <c r="BA27" s="70"/>
      <c r="BB27" s="83">
        <f>Kobe!BB27/'Versicherte absolut'!BB26</f>
        <v>345.92170864710465</v>
      </c>
      <c r="BC27" s="70"/>
      <c r="BD27" s="83">
        <f>Kobe!BD27/'Versicherte absolut'!BD26</f>
        <v>407.03375219170078</v>
      </c>
      <c r="BE27" s="70"/>
      <c r="BF27" s="83">
        <f>Kobe!BF27/'Versicherte absolut'!BF26</f>
        <v>463.24545310770202</v>
      </c>
      <c r="BG27" s="70"/>
      <c r="BH27" s="83">
        <f>Kobe!BH27/'Versicherte absolut'!BI26</f>
        <v>547.50211280543817</v>
      </c>
      <c r="BI27" s="15"/>
      <c r="BJ27" s="30" t="s">
        <v>41</v>
      </c>
      <c r="BK27" s="83">
        <f>Kobe!BJ27/'Versicherte absolut'!BK26</f>
        <v>593.36840849439272</v>
      </c>
      <c r="BL27" s="82"/>
      <c r="BM27" s="83">
        <f>Kobe!BM27/'Versicherte absolut'!BM26</f>
        <v>669.22289521502125</v>
      </c>
      <c r="BN27" s="82"/>
      <c r="BO27" s="83">
        <f>Kobe!BO27/'Versicherte absolut'!BO26</f>
        <v>717.289463220676</v>
      </c>
      <c r="BP27" s="82"/>
      <c r="BQ27" s="83">
        <f>Kobe!BQ27/'Versicherte absolut'!BQ26</f>
        <v>763.90305206463199</v>
      </c>
      <c r="BR27" s="82"/>
      <c r="BS27" s="83">
        <f>Kobe!BS27/'Versicherte absolut'!BS26</f>
        <v>833.81373690337603</v>
      </c>
      <c r="BT27" s="82"/>
      <c r="BU27" s="83">
        <f>Kobe!BU27/'Versicherte absolut'!BU26</f>
        <v>973.14563106796118</v>
      </c>
      <c r="BV27" s="15"/>
    </row>
    <row r="28" spans="1:74" s="19" customFormat="1" x14ac:dyDescent="0.25">
      <c r="A28" s="19" t="s">
        <v>42</v>
      </c>
      <c r="B28" s="83">
        <f>Kobe!B28/'Versicherte absolut'!B27</f>
        <v>386.15021204570513</v>
      </c>
      <c r="C28" s="82"/>
      <c r="D28" s="83">
        <f>Kobe!D28/'Versicherte absolut'!D27</f>
        <v>464.56819102537582</v>
      </c>
      <c r="E28" s="82"/>
      <c r="F28" s="83">
        <f>Kobe!F28/'Versicherte absolut'!F27</f>
        <v>80.511439225962505</v>
      </c>
      <c r="G28" s="82"/>
      <c r="H28" s="83">
        <f>Kobe!H28/'Versicherte absolut'!H27</f>
        <v>77.749371826641479</v>
      </c>
      <c r="I28" s="82"/>
      <c r="J28" s="83">
        <f>Kobe!J28/'Versicherte absolut'!J27</f>
        <v>83.107842498125748</v>
      </c>
      <c r="K28" s="82"/>
      <c r="L28" s="83">
        <f>Kobe!L28/'Versicherte absolut'!L27</f>
        <v>353.65605448641799</v>
      </c>
      <c r="M28" s="82"/>
      <c r="N28" s="83">
        <f>Kobe!N28/'Versicherte absolut'!N27</f>
        <v>413.20521280105578</v>
      </c>
      <c r="O28" s="82"/>
      <c r="P28" s="83">
        <f>Kobe!P28/'Versicherte absolut'!P27</f>
        <v>450.27504911591353</v>
      </c>
      <c r="Q28" s="82"/>
      <c r="R28" s="83">
        <f>Kobe!R28/'Versicherte absolut'!R27</f>
        <v>453.99631786264769</v>
      </c>
      <c r="S28" s="82"/>
      <c r="T28" s="83">
        <f>Kobe!T28/'Versicherte absolut'!U27</f>
        <v>458.85733491498615</v>
      </c>
      <c r="U28" s="82"/>
      <c r="V28" s="30" t="s">
        <v>42</v>
      </c>
      <c r="W28" s="83">
        <f>Kobe!W28/'Versicherte absolut'!W27</f>
        <v>479.70639797189875</v>
      </c>
      <c r="X28" s="82"/>
      <c r="Y28" s="83">
        <f>Kobe!Y28/'Versicherte absolut'!Y27</f>
        <v>522.60837282008697</v>
      </c>
      <c r="Z28" s="82"/>
      <c r="AA28" s="83">
        <f>Kobe!AA28/'Versicherte absolut'!AA27</f>
        <v>545.02251053448663</v>
      </c>
      <c r="AB28" s="82"/>
      <c r="AC28" s="83">
        <f>Kobe!AC28/'Versicherte absolut'!AC27</f>
        <v>582.49092363546856</v>
      </c>
      <c r="AD28" s="82"/>
      <c r="AE28" s="83">
        <f>Kobe!AE28/'Versicherte absolut'!AE27</f>
        <v>622.70758499037845</v>
      </c>
      <c r="AF28" s="82"/>
      <c r="AG28" s="83">
        <f>Kobe!AG28/'Versicherte absolut'!AG27</f>
        <v>665.51559401478278</v>
      </c>
      <c r="AH28" s="82"/>
      <c r="AI28" s="83">
        <f>Kobe!AI28/'Versicherte absolut'!AI27</f>
        <v>719.53151528013586</v>
      </c>
      <c r="AJ28" s="82"/>
      <c r="AK28" s="83">
        <f>Kobe!AK28/'Versicherte absolut'!AK27</f>
        <v>792.04506885519538</v>
      </c>
      <c r="AL28" s="82"/>
      <c r="AM28" s="83">
        <f>Kobe!AM28/'Versicherte absolut'!AN27</f>
        <v>890.83245811452866</v>
      </c>
      <c r="AN28" s="82"/>
      <c r="AO28" s="83">
        <f>Kobe!AO28/'Versicherte absolut'!AP27</f>
        <v>1017.6641452344932</v>
      </c>
      <c r="AP28" s="82"/>
      <c r="AQ28" s="30" t="s">
        <v>42</v>
      </c>
      <c r="AR28" s="83">
        <f>Kobe!AR28/'Versicherte absolut'!AR27</f>
        <v>237.38466687667349</v>
      </c>
      <c r="AS28" s="70"/>
      <c r="AT28" s="83">
        <f>Kobe!AT28/'Versicherte absolut'!AT27</f>
        <v>244.03632978723405</v>
      </c>
      <c r="AU28" s="70"/>
      <c r="AV28" s="83">
        <f>Kobe!AV28/'Versicherte absolut'!AV27</f>
        <v>282.47330278162633</v>
      </c>
      <c r="AW28" s="70"/>
      <c r="AX28" s="83">
        <f>Kobe!AX28/'Versicherte absolut'!AX27</f>
        <v>304.02014960868252</v>
      </c>
      <c r="AY28" s="70"/>
      <c r="AZ28" s="83">
        <f>Kobe!AZ28/'Versicherte absolut'!AZ27</f>
        <v>337.26744494560893</v>
      </c>
      <c r="BA28" s="70"/>
      <c r="BB28" s="83">
        <f>Kobe!BB28/'Versicherte absolut'!BB27</f>
        <v>373.06840105232391</v>
      </c>
      <c r="BC28" s="70"/>
      <c r="BD28" s="83">
        <f>Kobe!BD28/'Versicherte absolut'!BD27</f>
        <v>436.88499043531004</v>
      </c>
      <c r="BE28" s="70"/>
      <c r="BF28" s="83">
        <f>Kobe!BF28/'Versicherte absolut'!BF27</f>
        <v>502.19830777366474</v>
      </c>
      <c r="BG28" s="70"/>
      <c r="BH28" s="83">
        <f>Kobe!BH28/'Versicherte absolut'!BI27</f>
        <v>570.94994643494817</v>
      </c>
      <c r="BI28" s="15"/>
      <c r="BJ28" s="30" t="s">
        <v>42</v>
      </c>
      <c r="BK28" s="83">
        <f>Kobe!BJ28/'Versicherte absolut'!BK27</f>
        <v>635.94774486704819</v>
      </c>
      <c r="BL28" s="82"/>
      <c r="BM28" s="83">
        <f>Kobe!BM28/'Versicherte absolut'!BM27</f>
        <v>676.00063492063487</v>
      </c>
      <c r="BN28" s="82"/>
      <c r="BO28" s="83">
        <f>Kobe!BO28/'Versicherte absolut'!BO27</f>
        <v>722.38193164090205</v>
      </c>
      <c r="BP28" s="82"/>
      <c r="BQ28" s="83">
        <f>Kobe!BQ28/'Versicherte absolut'!BQ27</f>
        <v>793.9204072188802</v>
      </c>
      <c r="BR28" s="82"/>
      <c r="BS28" s="83">
        <f>Kobe!BS28/'Versicherte absolut'!BS27</f>
        <v>871.86109738012851</v>
      </c>
      <c r="BT28" s="82"/>
      <c r="BU28" s="83">
        <f>Kobe!BU28/'Versicherte absolut'!BU27</f>
        <v>949.18264840182644</v>
      </c>
      <c r="BV28" s="15"/>
    </row>
    <row r="29" spans="1:74" s="19" customFormat="1" x14ac:dyDescent="0.25">
      <c r="A29" s="19" t="s">
        <v>43</v>
      </c>
      <c r="B29" s="83">
        <f>Kobe!B29/'Versicherte absolut'!B28</f>
        <v>376.08731931339088</v>
      </c>
      <c r="C29" s="82"/>
      <c r="D29" s="83">
        <f>Kobe!D29/'Versicherte absolut'!D28</f>
        <v>457.86394470617142</v>
      </c>
      <c r="E29" s="82"/>
      <c r="F29" s="83">
        <f>Kobe!F29/'Versicherte absolut'!F28</f>
        <v>80.925255446308071</v>
      </c>
      <c r="G29" s="82"/>
      <c r="H29" s="83">
        <f>Kobe!H29/'Versicherte absolut'!H28</f>
        <v>80.032498414711483</v>
      </c>
      <c r="I29" s="82"/>
      <c r="J29" s="83">
        <f>Kobe!J29/'Versicherte absolut'!J28</f>
        <v>81.770891208048653</v>
      </c>
      <c r="K29" s="82"/>
      <c r="L29" s="83">
        <f>Kobe!L29/'Versicherte absolut'!L28</f>
        <v>353.12940197800168</v>
      </c>
      <c r="M29" s="82"/>
      <c r="N29" s="83">
        <f>Kobe!N29/'Versicherte absolut'!N28</f>
        <v>423.15717006005565</v>
      </c>
      <c r="O29" s="82"/>
      <c r="P29" s="83">
        <f>Kobe!P29/'Versicherte absolut'!P28</f>
        <v>453.5070761392584</v>
      </c>
      <c r="Q29" s="82"/>
      <c r="R29" s="83">
        <f>Kobe!R29/'Versicherte absolut'!R28</f>
        <v>446.90481786133961</v>
      </c>
      <c r="S29" s="82"/>
      <c r="T29" s="83">
        <f>Kobe!T29/'Versicherte absolut'!U28</f>
        <v>455.48059956360879</v>
      </c>
      <c r="U29" s="82"/>
      <c r="V29" s="30" t="s">
        <v>43</v>
      </c>
      <c r="W29" s="83">
        <f>Kobe!W29/'Versicherte absolut'!W28</f>
        <v>472.25876817792988</v>
      </c>
      <c r="X29" s="82"/>
      <c r="Y29" s="83">
        <f>Kobe!Y29/'Versicherte absolut'!Y28</f>
        <v>512.02468985648261</v>
      </c>
      <c r="Z29" s="82"/>
      <c r="AA29" s="83">
        <f>Kobe!AA29/'Versicherte absolut'!AA28</f>
        <v>540.39213434763883</v>
      </c>
      <c r="AB29" s="82"/>
      <c r="AC29" s="83">
        <f>Kobe!AC29/'Versicherte absolut'!AC28</f>
        <v>569.44275565835119</v>
      </c>
      <c r="AD29" s="82"/>
      <c r="AE29" s="83">
        <f>Kobe!AE29/'Versicherte absolut'!AE28</f>
        <v>597.72166632632229</v>
      </c>
      <c r="AF29" s="82"/>
      <c r="AG29" s="83">
        <f>Kobe!AG29/'Versicherte absolut'!AG28</f>
        <v>653.25911837100023</v>
      </c>
      <c r="AH29" s="82"/>
      <c r="AI29" s="83">
        <f>Kobe!AI29/'Versicherte absolut'!AI28</f>
        <v>720.24024024024027</v>
      </c>
      <c r="AJ29" s="82"/>
      <c r="AK29" s="83">
        <f>Kobe!AK29/'Versicherte absolut'!AK28</f>
        <v>771.70170015455949</v>
      </c>
      <c r="AL29" s="82"/>
      <c r="AM29" s="83">
        <f>Kobe!AM29/'Versicherte absolut'!AN28</f>
        <v>871.88790723357261</v>
      </c>
      <c r="AN29" s="82"/>
      <c r="AO29" s="83">
        <f>Kobe!AO29/'Versicherte absolut'!AP28</f>
        <v>985.85890834191559</v>
      </c>
      <c r="AP29" s="82"/>
      <c r="AQ29" s="30" t="s">
        <v>43</v>
      </c>
      <c r="AR29" s="83">
        <f>Kobe!AR29/'Versicherte absolut'!AR28</f>
        <v>227.20383478182958</v>
      </c>
      <c r="AS29" s="70"/>
      <c r="AT29" s="83">
        <f>Kobe!AT29/'Versicherte absolut'!AT28</f>
        <v>225.82309582309583</v>
      </c>
      <c r="AU29" s="70"/>
      <c r="AV29" s="83">
        <f>Kobe!AV29/'Versicherte absolut'!AV28</f>
        <v>270.70924863579125</v>
      </c>
      <c r="AW29" s="70"/>
      <c r="AX29" s="83">
        <f>Kobe!AX29/'Versicherte absolut'!AX28</f>
        <v>299.11684901531731</v>
      </c>
      <c r="AY29" s="70"/>
      <c r="AZ29" s="83">
        <f>Kobe!AZ29/'Versicherte absolut'!AZ28</f>
        <v>332.64570858283435</v>
      </c>
      <c r="BA29" s="70"/>
      <c r="BB29" s="83">
        <f>Kobe!BB29/'Versicherte absolut'!BB28</f>
        <v>359.37920732921731</v>
      </c>
      <c r="BC29" s="70"/>
      <c r="BD29" s="83">
        <f>Kobe!BD29/'Versicherte absolut'!BD28</f>
        <v>432.18479745106964</v>
      </c>
      <c r="BE29" s="70"/>
      <c r="BF29" s="83">
        <f>Kobe!BF29/'Versicherte absolut'!BF28</f>
        <v>491.42807393517279</v>
      </c>
      <c r="BG29" s="70"/>
      <c r="BH29" s="83">
        <f>Kobe!BH29/'Versicherte absolut'!BI28</f>
        <v>564.16231791259804</v>
      </c>
      <c r="BI29" s="15"/>
      <c r="BJ29" s="30" t="s">
        <v>43</v>
      </c>
      <c r="BK29" s="83">
        <f>Kobe!BJ29/'Versicherte absolut'!BK28</f>
        <v>626.74433941525615</v>
      </c>
      <c r="BL29" s="82"/>
      <c r="BM29" s="83">
        <f>Kobe!BM29/'Versicherte absolut'!BM28</f>
        <v>687.96601941747576</v>
      </c>
      <c r="BN29" s="82"/>
      <c r="BO29" s="83">
        <f>Kobe!BO29/'Versicherte absolut'!BO28</f>
        <v>727.5472370766488</v>
      </c>
      <c r="BP29" s="82"/>
      <c r="BQ29" s="83">
        <f>Kobe!BQ29/'Versicherte absolut'!BQ28</f>
        <v>774.74907943187793</v>
      </c>
      <c r="BR29" s="82"/>
      <c r="BS29" s="83">
        <f>Kobe!BS29/'Versicherte absolut'!BS28</f>
        <v>866.3603793466807</v>
      </c>
      <c r="BT29" s="82"/>
      <c r="BU29" s="83">
        <f>Kobe!BU29/'Versicherte absolut'!BU28</f>
        <v>968.05333333333328</v>
      </c>
      <c r="BV29" s="15"/>
    </row>
    <row r="30" spans="1:74" s="19" customFormat="1" x14ac:dyDescent="0.25">
      <c r="A30" s="19" t="s">
        <v>44</v>
      </c>
      <c r="B30" s="83">
        <f>Kobe!B30/'Versicherte absolut'!B29</f>
        <v>474.98914864607679</v>
      </c>
      <c r="C30" s="82"/>
      <c r="D30" s="83">
        <f>Kobe!D30/'Versicherte absolut'!D29</f>
        <v>555.15196712087106</v>
      </c>
      <c r="E30" s="82"/>
      <c r="F30" s="83">
        <f>Kobe!F30/'Versicherte absolut'!F29</f>
        <v>108.22776531162484</v>
      </c>
      <c r="G30" s="82"/>
      <c r="H30" s="83">
        <f>Kobe!H30/'Versicherte absolut'!H29</f>
        <v>106.4477425346478</v>
      </c>
      <c r="I30" s="82"/>
      <c r="J30" s="83">
        <f>Kobe!J30/'Versicherte absolut'!J29</f>
        <v>109.91743803614418</v>
      </c>
      <c r="K30" s="82"/>
      <c r="L30" s="83">
        <f>Kobe!L30/'Versicherte absolut'!L29</f>
        <v>400.50928239914316</v>
      </c>
      <c r="M30" s="82"/>
      <c r="N30" s="83">
        <f>Kobe!N30/'Versicherte absolut'!N29</f>
        <v>459.42473004446327</v>
      </c>
      <c r="O30" s="82"/>
      <c r="P30" s="83">
        <f>Kobe!P30/'Versicherte absolut'!P29</f>
        <v>499.79180430318723</v>
      </c>
      <c r="Q30" s="82"/>
      <c r="R30" s="83">
        <f>Kobe!R30/'Versicherte absolut'!R29</f>
        <v>518.35496698679469</v>
      </c>
      <c r="S30" s="82"/>
      <c r="T30" s="83">
        <f>Kobe!T30/'Versicherte absolut'!U29</f>
        <v>522.06132075471703</v>
      </c>
      <c r="U30" s="82"/>
      <c r="V30" s="30" t="s">
        <v>44</v>
      </c>
      <c r="W30" s="83">
        <f>Kobe!W30/'Versicherte absolut'!W29</f>
        <v>560.01326393552722</v>
      </c>
      <c r="X30" s="82"/>
      <c r="Y30" s="83">
        <f>Kobe!Y30/'Versicherte absolut'!Y29</f>
        <v>602.36659496867105</v>
      </c>
      <c r="Z30" s="82"/>
      <c r="AA30" s="83">
        <f>Kobe!AA30/'Versicherte absolut'!AA29</f>
        <v>627.55576260132307</v>
      </c>
      <c r="AB30" s="82"/>
      <c r="AC30" s="83">
        <f>Kobe!AC30/'Versicherte absolut'!AC29</f>
        <v>669.05153177004536</v>
      </c>
      <c r="AD30" s="82"/>
      <c r="AE30" s="83">
        <f>Kobe!AE30/'Versicherte absolut'!AE29</f>
        <v>697.00010645092607</v>
      </c>
      <c r="AF30" s="82"/>
      <c r="AG30" s="83">
        <f>Kobe!AG30/'Versicherte absolut'!AG29</f>
        <v>755.61341657485616</v>
      </c>
      <c r="AH30" s="82"/>
      <c r="AI30" s="83">
        <f>Kobe!AI30/'Versicherte absolut'!AI29</f>
        <v>803.05359743664428</v>
      </c>
      <c r="AJ30" s="82"/>
      <c r="AK30" s="83">
        <f>Kobe!AK30/'Versicherte absolut'!AK29</f>
        <v>881.96123087621697</v>
      </c>
      <c r="AL30" s="82"/>
      <c r="AM30" s="83">
        <f>Kobe!AM30/'Versicherte absolut'!AN29</f>
        <v>959.17124925283917</v>
      </c>
      <c r="AN30" s="82"/>
      <c r="AO30" s="83">
        <f>Kobe!AO30/'Versicherte absolut'!AP29</f>
        <v>1100.4184138559708</v>
      </c>
      <c r="AP30" s="82"/>
      <c r="AQ30" s="30" t="s">
        <v>44</v>
      </c>
      <c r="AR30" s="83">
        <f>Kobe!AR30/'Versicherte absolut'!AR29</f>
        <v>292.89664804469271</v>
      </c>
      <c r="AS30" s="70"/>
      <c r="AT30" s="83">
        <f>Kobe!AT30/'Versicherte absolut'!AT29</f>
        <v>289.95408847184984</v>
      </c>
      <c r="AU30" s="70"/>
      <c r="AV30" s="83">
        <f>Kobe!AV30/'Versicherte absolut'!AV29</f>
        <v>314.55753875058713</v>
      </c>
      <c r="AW30" s="70"/>
      <c r="AX30" s="83">
        <f>Kobe!AX30/'Versicherte absolut'!AX29</f>
        <v>351.86225360856741</v>
      </c>
      <c r="AY30" s="70"/>
      <c r="AZ30" s="83">
        <f>Kobe!AZ30/'Versicherte absolut'!AZ29</f>
        <v>392.51008809320831</v>
      </c>
      <c r="BA30" s="70"/>
      <c r="BB30" s="83">
        <f>Kobe!BB30/'Versicherte absolut'!BB29</f>
        <v>427.01042289619818</v>
      </c>
      <c r="BC30" s="70"/>
      <c r="BD30" s="83">
        <f>Kobe!BD30/'Versicherte absolut'!BD29</f>
        <v>509.42714628297364</v>
      </c>
      <c r="BE30" s="70"/>
      <c r="BF30" s="83">
        <f>Kobe!BF30/'Versicherte absolut'!BF29</f>
        <v>584.81666177764737</v>
      </c>
      <c r="BG30" s="70"/>
      <c r="BH30" s="83">
        <f>Kobe!BH30/'Versicherte absolut'!BI29</f>
        <v>670.35455577339803</v>
      </c>
      <c r="BI30" s="15"/>
      <c r="BJ30" s="30" t="s">
        <v>44</v>
      </c>
      <c r="BK30" s="83">
        <f>Kobe!BJ30/'Versicherte absolut'!BK29</f>
        <v>710.79708222811666</v>
      </c>
      <c r="BL30" s="82"/>
      <c r="BM30" s="83">
        <f>Kobe!BM30/'Versicherte absolut'!BM29</f>
        <v>763.7757303370787</v>
      </c>
      <c r="BN30" s="82"/>
      <c r="BO30" s="83">
        <f>Kobe!BO30/'Versicherte absolut'!BO29</f>
        <v>841.44763588157309</v>
      </c>
      <c r="BP30" s="82"/>
      <c r="BQ30" s="83">
        <f>Kobe!BQ30/'Versicherte absolut'!BQ29</f>
        <v>907.64766483516485</v>
      </c>
      <c r="BR30" s="82"/>
      <c r="BS30" s="83">
        <f>Kobe!BS30/'Versicherte absolut'!BS29</f>
        <v>933.60770818995184</v>
      </c>
      <c r="BT30" s="82"/>
      <c r="BU30" s="83">
        <f>Kobe!BU30/'Versicherte absolut'!BU29</f>
        <v>1047.5176110260336</v>
      </c>
      <c r="BV30" s="15"/>
    </row>
    <row r="31" spans="1:74" s="19" customFormat="1" x14ac:dyDescent="0.25">
      <c r="A31" s="19" t="s">
        <v>45</v>
      </c>
      <c r="B31" s="83">
        <f>Kobe!B31/'Versicherte absolut'!B30</f>
        <v>466.74147993206509</v>
      </c>
      <c r="C31" s="82"/>
      <c r="D31" s="83">
        <f>Kobe!D31/'Versicherte absolut'!D30</f>
        <v>559.20047781450444</v>
      </c>
      <c r="E31" s="82"/>
      <c r="F31" s="83">
        <f>Kobe!F31/'Versicherte absolut'!F30</f>
        <v>131.86093788535391</v>
      </c>
      <c r="G31" s="82"/>
      <c r="H31" s="83">
        <f>Kobe!H31/'Versicherte absolut'!H30</f>
        <v>130.42642179069165</v>
      </c>
      <c r="I31" s="82"/>
      <c r="J31" s="83">
        <f>Kobe!J31/'Versicherte absolut'!J30</f>
        <v>133.22867138646319</v>
      </c>
      <c r="K31" s="82"/>
      <c r="L31" s="83">
        <f>Kobe!L31/'Versicherte absolut'!L30</f>
        <v>421.86704842039654</v>
      </c>
      <c r="M31" s="82"/>
      <c r="N31" s="83">
        <f>Kobe!N31/'Versicherte absolut'!N30</f>
        <v>484.31083061504279</v>
      </c>
      <c r="O31" s="82"/>
      <c r="P31" s="83">
        <f>Kobe!P31/'Versicherte absolut'!P30</f>
        <v>530.66236859395531</v>
      </c>
      <c r="Q31" s="82"/>
      <c r="R31" s="83">
        <f>Kobe!R31/'Versicherte absolut'!R30</f>
        <v>547.39743444633086</v>
      </c>
      <c r="S31" s="82"/>
      <c r="T31" s="83">
        <f>Kobe!T31/'Versicherte absolut'!U30</f>
        <v>554.41674721655386</v>
      </c>
      <c r="U31" s="82"/>
      <c r="V31" s="30" t="s">
        <v>45</v>
      </c>
      <c r="W31" s="83">
        <f>Kobe!W31/'Versicherte absolut'!W30</f>
        <v>585.15893985728849</v>
      </c>
      <c r="X31" s="82"/>
      <c r="Y31" s="83">
        <f>Kobe!Y31/'Versicherte absolut'!Y30</f>
        <v>638.94652917024735</v>
      </c>
      <c r="Z31" s="82"/>
      <c r="AA31" s="83">
        <f>Kobe!AA31/'Versicherte absolut'!AA30</f>
        <v>666.62553678786139</v>
      </c>
      <c r="AB31" s="82"/>
      <c r="AC31" s="83">
        <f>Kobe!AC31/'Versicherte absolut'!AC30</f>
        <v>710.93382657284769</v>
      </c>
      <c r="AD31" s="82"/>
      <c r="AE31" s="83">
        <f>Kobe!AE31/'Versicherte absolut'!AE30</f>
        <v>752.8765009773806</v>
      </c>
      <c r="AF31" s="82"/>
      <c r="AG31" s="83">
        <f>Kobe!AG31/'Versicherte absolut'!AG30</f>
        <v>795.50493034903741</v>
      </c>
      <c r="AH31" s="82"/>
      <c r="AI31" s="83">
        <f>Kobe!AI31/'Versicherte absolut'!AI30</f>
        <v>850.43544671047016</v>
      </c>
      <c r="AJ31" s="82"/>
      <c r="AK31" s="83">
        <f>Kobe!AK31/'Versicherte absolut'!AK30</f>
        <v>914.79335230737956</v>
      </c>
      <c r="AL31" s="82"/>
      <c r="AM31" s="83">
        <f>Kobe!AM31/'Versicherte absolut'!AN30</f>
        <v>995.2419898819561</v>
      </c>
      <c r="AN31" s="82"/>
      <c r="AO31" s="83">
        <f>Kobe!AO31/'Versicherte absolut'!AP30</f>
        <v>1100.6695291679005</v>
      </c>
      <c r="AP31" s="82"/>
      <c r="AQ31" s="30" t="s">
        <v>45</v>
      </c>
      <c r="AR31" s="83">
        <f>Kobe!AR31/'Versicherte absolut'!AR30</f>
        <v>281.24529551564268</v>
      </c>
      <c r="AS31" s="70"/>
      <c r="AT31" s="83">
        <f>Kobe!AT31/'Versicherte absolut'!AT30</f>
        <v>271.31806175863227</v>
      </c>
      <c r="AU31" s="70"/>
      <c r="AV31" s="83">
        <f>Kobe!AV31/'Versicherte absolut'!AV30</f>
        <v>309.99918173987942</v>
      </c>
      <c r="AW31" s="70"/>
      <c r="AX31" s="83">
        <f>Kobe!AX31/'Versicherte absolut'!AX30</f>
        <v>348.00536416736202</v>
      </c>
      <c r="AY31" s="70"/>
      <c r="AZ31" s="83">
        <f>Kobe!AZ31/'Versicherte absolut'!AZ30</f>
        <v>390.23338759269308</v>
      </c>
      <c r="BA31" s="70"/>
      <c r="BB31" s="83">
        <f>Kobe!BB31/'Versicherte absolut'!BB30</f>
        <v>444.36853721338946</v>
      </c>
      <c r="BC31" s="70"/>
      <c r="BD31" s="83">
        <f>Kobe!BD31/'Versicherte absolut'!BD30</f>
        <v>522.5526953655226</v>
      </c>
      <c r="BE31" s="70"/>
      <c r="BF31" s="83">
        <f>Kobe!BF31/'Versicherte absolut'!BF30</f>
        <v>594.30652800658982</v>
      </c>
      <c r="BG31" s="70"/>
      <c r="BH31" s="83">
        <f>Kobe!BH31/'Versicherte absolut'!BI30</f>
        <v>692.77098261400874</v>
      </c>
      <c r="BI31" s="15"/>
      <c r="BJ31" s="30" t="s">
        <v>45</v>
      </c>
      <c r="BK31" s="83">
        <f>Kobe!BJ31/'Versicherte absolut'!BK30</f>
        <v>751.88074146981626</v>
      </c>
      <c r="BL31" s="82"/>
      <c r="BM31" s="83">
        <f>Kobe!BM31/'Versicherte absolut'!BM30</f>
        <v>812.97042003549598</v>
      </c>
      <c r="BN31" s="82"/>
      <c r="BO31" s="83">
        <f>Kobe!BO31/'Versicherte absolut'!BO30</f>
        <v>859.60022650056624</v>
      </c>
      <c r="BP31" s="82"/>
      <c r="BQ31" s="83">
        <f>Kobe!BQ31/'Versicherte absolut'!BQ30</f>
        <v>916.97863938251658</v>
      </c>
      <c r="BR31" s="82"/>
      <c r="BS31" s="83">
        <f>Kobe!BS31/'Versicherte absolut'!BS30</f>
        <v>970.78716461203771</v>
      </c>
      <c r="BT31" s="82"/>
      <c r="BU31" s="83">
        <f>Kobe!BU31/'Versicherte absolut'!BU30</f>
        <v>1130.4891944990177</v>
      </c>
      <c r="BV31" s="15"/>
    </row>
    <row r="32" spans="1:74" s="19" customFormat="1" x14ac:dyDescent="0.25">
      <c r="A32" s="19" t="s">
        <v>46</v>
      </c>
      <c r="B32" s="83">
        <f>Kobe!B32/'Versicherte absolut'!B31</f>
        <v>381.74024236387783</v>
      </c>
      <c r="C32" s="82"/>
      <c r="D32" s="83">
        <f>Kobe!D32/'Versicherte absolut'!D31</f>
        <v>457.08899680415459</v>
      </c>
      <c r="E32" s="82"/>
      <c r="F32" s="83">
        <f>Kobe!F32/'Versicherte absolut'!F31</f>
        <v>84.356102287844692</v>
      </c>
      <c r="G32" s="82"/>
      <c r="H32" s="83">
        <f>Kobe!H32/'Versicherte absolut'!H31</f>
        <v>82.563024643495268</v>
      </c>
      <c r="I32" s="82"/>
      <c r="J32" s="83">
        <f>Kobe!J32/'Versicherte absolut'!J31</f>
        <v>86.05953753522931</v>
      </c>
      <c r="K32" s="82"/>
      <c r="L32" s="83">
        <f>Kobe!L32/'Versicherte absolut'!L31</f>
        <v>329.5108654786074</v>
      </c>
      <c r="M32" s="82"/>
      <c r="N32" s="83">
        <f>Kobe!N32/'Versicherte absolut'!N31</f>
        <v>386.75969937030266</v>
      </c>
      <c r="O32" s="82"/>
      <c r="P32" s="83">
        <f>Kobe!P32/'Versicherte absolut'!P31</f>
        <v>420.72131633560628</v>
      </c>
      <c r="Q32" s="82"/>
      <c r="R32" s="83">
        <f>Kobe!R32/'Versicherte absolut'!R31</f>
        <v>421.39991319444442</v>
      </c>
      <c r="S32" s="82"/>
      <c r="T32" s="83">
        <f>Kobe!T32/'Versicherte absolut'!U31</f>
        <v>437.99222614840988</v>
      </c>
      <c r="U32" s="82"/>
      <c r="V32" s="30" t="s">
        <v>46</v>
      </c>
      <c r="W32" s="83">
        <f>Kobe!W32/'Versicherte absolut'!W31</f>
        <v>455.15777817150956</v>
      </c>
      <c r="X32" s="82"/>
      <c r="Y32" s="83">
        <f>Kobe!Y32/'Versicherte absolut'!Y31</f>
        <v>513.19223640856671</v>
      </c>
      <c r="Z32" s="82"/>
      <c r="AA32" s="83">
        <f>Kobe!AA32/'Versicherte absolut'!AA31</f>
        <v>540.13887427669647</v>
      </c>
      <c r="AB32" s="82"/>
      <c r="AC32" s="83">
        <f>Kobe!AC32/'Versicherte absolut'!AC31</f>
        <v>591.95224591651538</v>
      </c>
      <c r="AD32" s="82"/>
      <c r="AE32" s="83">
        <f>Kobe!AE32/'Versicherte absolut'!AE31</f>
        <v>630.5886819484241</v>
      </c>
      <c r="AF32" s="82"/>
      <c r="AG32" s="83">
        <f>Kobe!AG32/'Versicherte absolut'!AG31</f>
        <v>677.53541799617108</v>
      </c>
      <c r="AH32" s="82"/>
      <c r="AI32" s="83">
        <f>Kobe!AI32/'Versicherte absolut'!AI31</f>
        <v>745.48376068376069</v>
      </c>
      <c r="AJ32" s="82"/>
      <c r="AK32" s="83">
        <f>Kobe!AK32/'Versicherte absolut'!AK31</f>
        <v>836.11996042542671</v>
      </c>
      <c r="AL32" s="82"/>
      <c r="AM32" s="83">
        <f>Kobe!AM32/'Versicherte absolut'!AN31</f>
        <v>950.35914260717414</v>
      </c>
      <c r="AN32" s="82"/>
      <c r="AO32" s="83">
        <f>Kobe!AO32/'Versicherte absolut'!AP31</f>
        <v>1114.2513914656772</v>
      </c>
      <c r="AP32" s="82"/>
      <c r="AQ32" s="30" t="s">
        <v>46</v>
      </c>
      <c r="AR32" s="83">
        <f>Kobe!AR32/'Versicherte absolut'!AR31</f>
        <v>217.1966401679916</v>
      </c>
      <c r="AS32" s="70"/>
      <c r="AT32" s="83">
        <f>Kobe!AT32/'Versicherte absolut'!AT31</f>
        <v>218.58870341614906</v>
      </c>
      <c r="AU32" s="70"/>
      <c r="AV32" s="83">
        <f>Kobe!AV32/'Versicherte absolut'!AV31</f>
        <v>259.08824377583392</v>
      </c>
      <c r="AW32" s="70"/>
      <c r="AX32" s="83">
        <f>Kobe!AX32/'Versicherte absolut'!AX31</f>
        <v>288.50485519591143</v>
      </c>
      <c r="AY32" s="70"/>
      <c r="AZ32" s="83">
        <f>Kobe!AZ32/'Versicherte absolut'!AZ31</f>
        <v>321.91077139068716</v>
      </c>
      <c r="BA32" s="70"/>
      <c r="BB32" s="83">
        <f>Kobe!BB32/'Versicherte absolut'!BB31</f>
        <v>358.86071428571427</v>
      </c>
      <c r="BC32" s="70"/>
      <c r="BD32" s="83">
        <f>Kobe!BD32/'Versicherte absolut'!BD31</f>
        <v>413.60078851597251</v>
      </c>
      <c r="BE32" s="70"/>
      <c r="BF32" s="83">
        <f>Kobe!BF32/'Versicherte absolut'!BF31</f>
        <v>502.48347107438019</v>
      </c>
      <c r="BG32" s="70"/>
      <c r="BH32" s="83">
        <f>Kobe!BH32/'Versicherte absolut'!BI31</f>
        <v>576.63730814639905</v>
      </c>
      <c r="BI32" s="15"/>
      <c r="BJ32" s="30" t="s">
        <v>46</v>
      </c>
      <c r="BK32" s="83">
        <f>Kobe!BJ32/'Versicherte absolut'!BK31</f>
        <v>623.9557634374504</v>
      </c>
      <c r="BL32" s="82"/>
      <c r="BM32" s="83">
        <f>Kobe!BM32/'Versicherte absolut'!BM31</f>
        <v>688.28518311953894</v>
      </c>
      <c r="BN32" s="82"/>
      <c r="BO32" s="83">
        <f>Kobe!BO32/'Versicherte absolut'!BO31</f>
        <v>746.19319657231893</v>
      </c>
      <c r="BP32" s="82"/>
      <c r="BQ32" s="83">
        <f>Kobe!BQ32/'Versicherte absolut'!BQ31</f>
        <v>826.85211267605632</v>
      </c>
      <c r="BR32" s="82"/>
      <c r="BS32" s="83">
        <f>Kobe!BS32/'Versicherte absolut'!BS31</f>
        <v>925.34255725190837</v>
      </c>
      <c r="BT32" s="82"/>
      <c r="BU32" s="83">
        <f>Kobe!BU32/'Versicherte absolut'!BU31</f>
        <v>992.56887755102036</v>
      </c>
      <c r="BV32" s="15"/>
    </row>
    <row r="33" spans="1:100" s="19" customFormat="1" x14ac:dyDescent="0.25">
      <c r="A33" s="19" t="s">
        <v>47</v>
      </c>
      <c r="B33" s="83">
        <f>Kobe!B33/'Versicherte absolut'!B32</f>
        <v>406.92876657125419</v>
      </c>
      <c r="C33" s="82"/>
      <c r="D33" s="83">
        <f>Kobe!D33/'Versicherte absolut'!D32</f>
        <v>490.32693694234985</v>
      </c>
      <c r="E33" s="82"/>
      <c r="F33" s="83">
        <f>Kobe!F33/'Versicherte absolut'!F32</f>
        <v>94.951562148797478</v>
      </c>
      <c r="G33" s="82"/>
      <c r="H33" s="83">
        <f>Kobe!H33/'Versicherte absolut'!H32</f>
        <v>93.878108155103462</v>
      </c>
      <c r="I33" s="82"/>
      <c r="J33" s="83">
        <f>Kobe!J33/'Versicherte absolut'!J32</f>
        <v>95.961448279622658</v>
      </c>
      <c r="K33" s="82"/>
      <c r="L33" s="83">
        <f>Kobe!L33/'Versicherte absolut'!L32</f>
        <v>354.4321309575547</v>
      </c>
      <c r="M33" s="82"/>
      <c r="N33" s="83">
        <f>Kobe!N33/'Versicherte absolut'!N32</f>
        <v>390.40577507598783</v>
      </c>
      <c r="O33" s="82"/>
      <c r="P33" s="83">
        <f>Kobe!P33/'Versicherte absolut'!P32</f>
        <v>432.48788809280109</v>
      </c>
      <c r="Q33" s="82"/>
      <c r="R33" s="83">
        <f>Kobe!R33/'Versicherte absolut'!R32</f>
        <v>437.80306014240267</v>
      </c>
      <c r="S33" s="82"/>
      <c r="T33" s="83">
        <f>Kobe!T33/'Versicherte absolut'!U32</f>
        <v>457.10912609796043</v>
      </c>
      <c r="U33" s="82"/>
      <c r="V33" s="30" t="s">
        <v>47</v>
      </c>
      <c r="W33" s="83">
        <f>Kobe!W33/'Versicherte absolut'!W32</f>
        <v>488.88563247431364</v>
      </c>
      <c r="X33" s="82"/>
      <c r="Y33" s="83">
        <f>Kobe!Y33/'Versicherte absolut'!Y32</f>
        <v>545.96260997067452</v>
      </c>
      <c r="Z33" s="82"/>
      <c r="AA33" s="83">
        <f>Kobe!AA33/'Versicherte absolut'!AA32</f>
        <v>610.72033574971385</v>
      </c>
      <c r="AB33" s="82"/>
      <c r="AC33" s="83">
        <f>Kobe!AC33/'Versicherte absolut'!AC32</f>
        <v>641.01226377161242</v>
      </c>
      <c r="AD33" s="82"/>
      <c r="AE33" s="83">
        <f>Kobe!AE33/'Versicherte absolut'!AE32</f>
        <v>675.55040375097678</v>
      </c>
      <c r="AF33" s="82"/>
      <c r="AG33" s="83">
        <f>Kobe!AG33/'Versicherte absolut'!AG32</f>
        <v>721.25405122843699</v>
      </c>
      <c r="AH33" s="82"/>
      <c r="AI33" s="83">
        <f>Kobe!AI33/'Versicherte absolut'!AI32</f>
        <v>789.69853355893963</v>
      </c>
      <c r="AJ33" s="82"/>
      <c r="AK33" s="83">
        <f>Kobe!AK33/'Versicherte absolut'!AK32</f>
        <v>845.02506868131866</v>
      </c>
      <c r="AL33" s="82"/>
      <c r="AM33" s="83">
        <f>Kobe!AM33/'Versicherte absolut'!AN32</f>
        <v>959.32797242963818</v>
      </c>
      <c r="AN33" s="82"/>
      <c r="AO33" s="83">
        <f>Kobe!AO33/'Versicherte absolut'!AP32</f>
        <v>1058.9194776931447</v>
      </c>
      <c r="AP33" s="82"/>
      <c r="AQ33" s="30" t="s">
        <v>47</v>
      </c>
      <c r="AR33" s="83">
        <f>Kobe!AR33/'Versicherte absolut'!AR32</f>
        <v>216.27419842710225</v>
      </c>
      <c r="AS33" s="70"/>
      <c r="AT33" s="83">
        <f>Kobe!AT33/'Versicherte absolut'!AT32</f>
        <v>214.74966912459823</v>
      </c>
      <c r="AU33" s="70"/>
      <c r="AV33" s="83">
        <f>Kobe!AV33/'Versicherte absolut'!AV32</f>
        <v>235.33084533935082</v>
      </c>
      <c r="AW33" s="70"/>
      <c r="AX33" s="83">
        <f>Kobe!AX33/'Versicherte absolut'!AX32</f>
        <v>288.85116136919316</v>
      </c>
      <c r="AY33" s="70"/>
      <c r="AZ33" s="83">
        <f>Kobe!AZ33/'Versicherte absolut'!AZ32</f>
        <v>321.26853352984523</v>
      </c>
      <c r="BA33" s="70"/>
      <c r="BB33" s="83">
        <f>Kobe!BB33/'Versicherte absolut'!BB32</f>
        <v>366.45198295640773</v>
      </c>
      <c r="BC33" s="70"/>
      <c r="BD33" s="83">
        <f>Kobe!BD33/'Versicherte absolut'!BD32</f>
        <v>449.08987081070961</v>
      </c>
      <c r="BE33" s="70"/>
      <c r="BF33" s="83">
        <f>Kobe!BF33/'Versicherte absolut'!BF32</f>
        <v>522.2430035474971</v>
      </c>
      <c r="BG33" s="70"/>
      <c r="BH33" s="83">
        <f>Kobe!BH33/'Versicherte absolut'!BI32</f>
        <v>610.74035827186515</v>
      </c>
      <c r="BI33" s="15"/>
      <c r="BJ33" s="30" t="s">
        <v>47</v>
      </c>
      <c r="BK33" s="83">
        <f>Kobe!BJ33/'Versicherte absolut'!BK32</f>
        <v>679.69594594594594</v>
      </c>
      <c r="BL33" s="82"/>
      <c r="BM33" s="83">
        <f>Kobe!BM33/'Versicherte absolut'!BM32</f>
        <v>738.80549682875267</v>
      </c>
      <c r="BN33" s="82"/>
      <c r="BO33" s="83">
        <f>Kobe!BO33/'Versicherte absolut'!BO32</f>
        <v>787.72775330396473</v>
      </c>
      <c r="BP33" s="82"/>
      <c r="BQ33" s="83">
        <f>Kobe!BQ33/'Versicherte absolut'!BQ32</f>
        <v>836.1128142244022</v>
      </c>
      <c r="BR33" s="82"/>
      <c r="BS33" s="83">
        <f>Kobe!BS33/'Versicherte absolut'!BS32</f>
        <v>906.6527621195039</v>
      </c>
      <c r="BT33" s="82"/>
      <c r="BU33" s="83">
        <f>Kobe!BU33/'Versicherte absolut'!BU32</f>
        <v>1160.8695652173913</v>
      </c>
      <c r="BV33" s="15"/>
    </row>
    <row r="34" spans="1:100" s="19" customFormat="1" x14ac:dyDescent="0.25">
      <c r="A34" s="19" t="s">
        <v>48</v>
      </c>
      <c r="B34" s="83">
        <f>Kobe!B34/'Versicherte absolut'!B33</f>
        <v>491.29574464425679</v>
      </c>
      <c r="C34" s="82"/>
      <c r="D34" s="83">
        <f>Kobe!D34/'Versicherte absolut'!D33</f>
        <v>589.26150442616142</v>
      </c>
      <c r="E34" s="82"/>
      <c r="F34" s="83">
        <f>Kobe!F34/'Versicherte absolut'!F33</f>
        <v>130.78008141299847</v>
      </c>
      <c r="G34" s="82"/>
      <c r="H34" s="83">
        <f>Kobe!H34/'Versicherte absolut'!H33</f>
        <v>129.44835398230089</v>
      </c>
      <c r="I34" s="82"/>
      <c r="J34" s="83">
        <f>Kobe!J34/'Versicherte absolut'!J33</f>
        <v>132.0427225835389</v>
      </c>
      <c r="K34" s="82"/>
      <c r="L34" s="83">
        <f>Kobe!L34/'Versicherte absolut'!L33</f>
        <v>457.60449095846855</v>
      </c>
      <c r="M34" s="82"/>
      <c r="N34" s="83">
        <f>Kobe!N34/'Versicherte absolut'!N33</f>
        <v>506.60032765866515</v>
      </c>
      <c r="O34" s="82"/>
      <c r="P34" s="83">
        <f>Kobe!P34/'Versicherte absolut'!P33</f>
        <v>575.16118075711722</v>
      </c>
      <c r="Q34" s="82"/>
      <c r="R34" s="83">
        <f>Kobe!R34/'Versicherte absolut'!R33</f>
        <v>607.45559959770458</v>
      </c>
      <c r="S34" s="82"/>
      <c r="T34" s="83">
        <f>Kobe!T34/'Versicherte absolut'!U33</f>
        <v>606.17909356725147</v>
      </c>
      <c r="U34" s="82"/>
      <c r="V34" s="30" t="s">
        <v>48</v>
      </c>
      <c r="W34" s="83">
        <f>Kobe!W34/'Versicherte absolut'!W33</f>
        <v>651.09140635297217</v>
      </c>
      <c r="X34" s="82"/>
      <c r="Y34" s="83">
        <f>Kobe!Y34/'Versicherte absolut'!Y33</f>
        <v>681.59241384510972</v>
      </c>
      <c r="Z34" s="82"/>
      <c r="AA34" s="83">
        <f>Kobe!AA34/'Versicherte absolut'!AA33</f>
        <v>695.48097804858992</v>
      </c>
      <c r="AB34" s="82"/>
      <c r="AC34" s="83">
        <f>Kobe!AC34/'Versicherte absolut'!AC33</f>
        <v>747.09603083483682</v>
      </c>
      <c r="AD34" s="82"/>
      <c r="AE34" s="83">
        <f>Kobe!AE34/'Versicherte absolut'!AE33</f>
        <v>783.09028152302881</v>
      </c>
      <c r="AF34" s="82"/>
      <c r="AG34" s="83">
        <f>Kobe!AG34/'Versicherte absolut'!AG33</f>
        <v>823.64981949458479</v>
      </c>
      <c r="AH34" s="82"/>
      <c r="AI34" s="83">
        <f>Kobe!AI34/'Versicherte absolut'!AI33</f>
        <v>874.67647468972245</v>
      </c>
      <c r="AJ34" s="82"/>
      <c r="AK34" s="83">
        <f>Kobe!AK34/'Versicherte absolut'!AK33</f>
        <v>931.49216357413081</v>
      </c>
      <c r="AL34" s="82"/>
      <c r="AM34" s="83">
        <f>Kobe!AM34/'Versicherte absolut'!AN33</f>
        <v>1014.5452415812591</v>
      </c>
      <c r="AN34" s="82"/>
      <c r="AO34" s="83">
        <f>Kobe!AO34/'Versicherte absolut'!AP33</f>
        <v>1143.5424506654429</v>
      </c>
      <c r="AP34" s="82"/>
      <c r="AQ34" s="30" t="s">
        <v>48</v>
      </c>
      <c r="AR34" s="83">
        <f>Kobe!AR34/'Versicherte absolut'!AR33</f>
        <v>298.76778852524183</v>
      </c>
      <c r="AS34" s="70"/>
      <c r="AT34" s="83">
        <f>Kobe!AT34/'Versicherte absolut'!AT33</f>
        <v>284.54648354965286</v>
      </c>
      <c r="AU34" s="70"/>
      <c r="AV34" s="83">
        <f>Kobe!AV34/'Versicherte absolut'!AV33</f>
        <v>330.54518326305549</v>
      </c>
      <c r="AW34" s="70"/>
      <c r="AX34" s="83">
        <f>Kobe!AX34/'Versicherte absolut'!AX33</f>
        <v>381.5065706343189</v>
      </c>
      <c r="AY34" s="70"/>
      <c r="AZ34" s="83">
        <f>Kobe!AZ34/'Versicherte absolut'!AZ33</f>
        <v>422.24248087367869</v>
      </c>
      <c r="BA34" s="70"/>
      <c r="BB34" s="83">
        <f>Kobe!BB34/'Versicherte absolut'!BB33</f>
        <v>477.55600828267984</v>
      </c>
      <c r="BC34" s="70"/>
      <c r="BD34" s="83">
        <f>Kobe!BD34/'Versicherte absolut'!BD33</f>
        <v>544.38734862970045</v>
      </c>
      <c r="BE34" s="70"/>
      <c r="BF34" s="83">
        <f>Kobe!BF34/'Versicherte absolut'!BF33</f>
        <v>611.68730946781636</v>
      </c>
      <c r="BG34" s="70"/>
      <c r="BH34" s="83">
        <f>Kobe!BH34/'Versicherte absolut'!BI33</f>
        <v>692.03451432756572</v>
      </c>
      <c r="BI34" s="15"/>
      <c r="BJ34" s="30" t="s">
        <v>48</v>
      </c>
      <c r="BK34" s="83">
        <f>Kobe!BJ34/'Versicherte absolut'!BK33</f>
        <v>762.77258001814175</v>
      </c>
      <c r="BL34" s="82"/>
      <c r="BM34" s="83">
        <f>Kobe!BM34/'Versicherte absolut'!BM33</f>
        <v>828.80065207265955</v>
      </c>
      <c r="BN34" s="82"/>
      <c r="BO34" s="83">
        <f>Kobe!BO34/'Versicherte absolut'!BO33</f>
        <v>879.43874819847645</v>
      </c>
      <c r="BP34" s="82"/>
      <c r="BQ34" s="83">
        <f>Kobe!BQ34/'Versicherte absolut'!BQ33</f>
        <v>939.40038010769717</v>
      </c>
      <c r="BR34" s="82"/>
      <c r="BS34" s="83">
        <f>Kobe!BS34/'Versicherte absolut'!BS33</f>
        <v>1042.497692814766</v>
      </c>
      <c r="BT34" s="82"/>
      <c r="BU34" s="83">
        <f>Kobe!BU34/'Versicherte absolut'!BU33</f>
        <v>1166.1577287066245</v>
      </c>
      <c r="BV34" s="15"/>
    </row>
    <row r="35" spans="1:100" s="19" customFormat="1" x14ac:dyDescent="0.25">
      <c r="A35" s="19" t="s">
        <v>49</v>
      </c>
      <c r="B35" s="83">
        <f>Kobe!B35/'Versicherte absolut'!B34</f>
        <v>424.65642494279507</v>
      </c>
      <c r="C35" s="82"/>
      <c r="D35" s="83">
        <f>Kobe!D35/'Versicherte absolut'!D34</f>
        <v>516.5961506492547</v>
      </c>
      <c r="E35" s="82"/>
      <c r="F35" s="83">
        <f>Kobe!F35/'Versicherte absolut'!F34</f>
        <v>100.34545217617931</v>
      </c>
      <c r="G35" s="82"/>
      <c r="H35" s="83">
        <f>Kobe!H35/'Versicherte absolut'!H34</f>
        <v>97.29451499594704</v>
      </c>
      <c r="I35" s="82"/>
      <c r="J35" s="83">
        <f>Kobe!J35/'Versicherte absolut'!J34</f>
        <v>103.1875157311855</v>
      </c>
      <c r="K35" s="82"/>
      <c r="L35" s="83">
        <f>Kobe!L35/'Versicherte absolut'!L34</f>
        <v>372.21075630252102</v>
      </c>
      <c r="M35" s="82"/>
      <c r="N35" s="83">
        <f>Kobe!N35/'Versicherte absolut'!N34</f>
        <v>452.66649187205036</v>
      </c>
      <c r="O35" s="82"/>
      <c r="P35" s="83">
        <f>Kobe!P35/'Versicherte absolut'!P34</f>
        <v>469.74548819990747</v>
      </c>
      <c r="Q35" s="82"/>
      <c r="R35" s="83">
        <f>Kobe!R35/'Versicherte absolut'!R34</f>
        <v>465.3750498206457</v>
      </c>
      <c r="S35" s="82"/>
      <c r="T35" s="83">
        <f>Kobe!T35/'Versicherte absolut'!U34</f>
        <v>487.84875510962468</v>
      </c>
      <c r="U35" s="82"/>
      <c r="V35" s="30" t="s">
        <v>49</v>
      </c>
      <c r="W35" s="83">
        <f>Kobe!W35/'Versicherte absolut'!W34</f>
        <v>508.68842611133363</v>
      </c>
      <c r="X35" s="82"/>
      <c r="Y35" s="83">
        <f>Kobe!Y35/'Versicherte absolut'!Y34</f>
        <v>549.09687098156883</v>
      </c>
      <c r="Z35" s="82"/>
      <c r="AA35" s="83">
        <f>Kobe!AA35/'Versicherte absolut'!AA34</f>
        <v>602.48589626933574</v>
      </c>
      <c r="AB35" s="82"/>
      <c r="AC35" s="83">
        <f>Kobe!AC35/'Versicherte absolut'!AC34</f>
        <v>632.9105077928607</v>
      </c>
      <c r="AD35" s="82"/>
      <c r="AE35" s="83">
        <f>Kobe!AE35/'Versicherte absolut'!AE34</f>
        <v>669.88690842040569</v>
      </c>
      <c r="AF35" s="82"/>
      <c r="AG35" s="83">
        <f>Kobe!AG35/'Versicherte absolut'!AG34</f>
        <v>713.93014230271672</v>
      </c>
      <c r="AH35" s="82"/>
      <c r="AI35" s="83">
        <f>Kobe!AI35/'Versicherte absolut'!AI34</f>
        <v>776.89727891156463</v>
      </c>
      <c r="AJ35" s="82"/>
      <c r="AK35" s="83">
        <f>Kobe!AK35/'Versicherte absolut'!AK34</f>
        <v>877.66399999999999</v>
      </c>
      <c r="AL35" s="82"/>
      <c r="AM35" s="83">
        <f>Kobe!AM35/'Versicherte absolut'!AN34</f>
        <v>942.00473933649289</v>
      </c>
      <c r="AN35" s="82"/>
      <c r="AO35" s="83">
        <f>Kobe!AO35/'Versicherte absolut'!AP34</f>
        <v>1088.8282208588957</v>
      </c>
      <c r="AP35" s="82"/>
      <c r="AQ35" s="30" t="s">
        <v>49</v>
      </c>
      <c r="AR35" s="83">
        <f>Kobe!AR35/'Versicherte absolut'!AR34</f>
        <v>255.16168478260869</v>
      </c>
      <c r="AS35" s="70"/>
      <c r="AT35" s="83">
        <f>Kobe!AT35/'Versicherte absolut'!AT34</f>
        <v>256.11908320876933</v>
      </c>
      <c r="AU35" s="70"/>
      <c r="AV35" s="83">
        <f>Kobe!AV35/'Versicherte absolut'!AV34</f>
        <v>291.47041707080507</v>
      </c>
      <c r="AW35" s="70"/>
      <c r="AX35" s="83">
        <f>Kobe!AX35/'Versicherte absolut'!AX34</f>
        <v>323.92097641704595</v>
      </c>
      <c r="AY35" s="70"/>
      <c r="AZ35" s="83">
        <f>Kobe!AZ35/'Versicherte absolut'!AZ34</f>
        <v>364.56526548672565</v>
      </c>
      <c r="BA35" s="70"/>
      <c r="BB35" s="83">
        <f>Kobe!BB35/'Versicherte absolut'!BB34</f>
        <v>408.99061032863852</v>
      </c>
      <c r="BC35" s="70"/>
      <c r="BD35" s="83">
        <f>Kobe!BD35/'Versicherte absolut'!BD34</f>
        <v>477.39533898305086</v>
      </c>
      <c r="BE35" s="70"/>
      <c r="BF35" s="83">
        <f>Kobe!BF35/'Versicherte absolut'!BF34</f>
        <v>572.45835169678276</v>
      </c>
      <c r="BG35" s="70"/>
      <c r="BH35" s="83">
        <f>Kobe!BH35/'Versicherte absolut'!BI34</f>
        <v>628.29233144621719</v>
      </c>
      <c r="BI35" s="15"/>
      <c r="BJ35" s="30" t="s">
        <v>49</v>
      </c>
      <c r="BK35" s="83">
        <f>Kobe!BJ35/'Versicherte absolut'!BK34</f>
        <v>682.83176943699732</v>
      </c>
      <c r="BL35" s="82"/>
      <c r="BM35" s="83">
        <f>Kobe!BM35/'Versicherte absolut'!BM34</f>
        <v>730.75352112676057</v>
      </c>
      <c r="BN35" s="82"/>
      <c r="BO35" s="83">
        <f>Kobe!BO35/'Versicherte absolut'!BO34</f>
        <v>807.0663983903421</v>
      </c>
      <c r="BP35" s="82"/>
      <c r="BQ35" s="83">
        <f>Kobe!BQ35/'Versicherte absolut'!BQ34</f>
        <v>872.71124620060789</v>
      </c>
      <c r="BR35" s="82"/>
      <c r="BS35" s="83">
        <f>Kobe!BS35/'Versicherte absolut'!BS34</f>
        <v>928.09593023255809</v>
      </c>
      <c r="BT35" s="82"/>
      <c r="BU35" s="83">
        <f>Kobe!BU35/'Versicherte absolut'!BU34</f>
        <v>976.59322033898309</v>
      </c>
      <c r="BV35" s="15"/>
    </row>
    <row r="36" spans="1:100" s="24" customFormat="1" ht="12.9" customHeight="1" x14ac:dyDescent="0.25">
      <c r="A36" s="19" t="s">
        <v>50</v>
      </c>
      <c r="B36" s="83">
        <f>Kobe!B36/'Versicherte absolut'!B35</f>
        <v>419.47292035577175</v>
      </c>
      <c r="C36" s="83"/>
      <c r="D36" s="83">
        <f>Kobe!D36/'Versicherte absolut'!D35</f>
        <v>500.8838051834943</v>
      </c>
      <c r="E36" s="83"/>
      <c r="F36" s="83">
        <f>Kobe!F36/'Versicherte absolut'!F35</f>
        <v>93.366152538919167</v>
      </c>
      <c r="G36" s="83"/>
      <c r="H36" s="83">
        <f>Kobe!H36/'Versicherte absolut'!H35</f>
        <v>91.534247716773351</v>
      </c>
      <c r="I36" s="83"/>
      <c r="J36" s="83">
        <f>Kobe!J36/'Versicherte absolut'!J35</f>
        <v>95.108811716905549</v>
      </c>
      <c r="K36" s="83"/>
      <c r="L36" s="83">
        <f>Kobe!L36/'Versicherte absolut'!L35</f>
        <v>368.98700856676811</v>
      </c>
      <c r="M36" s="83"/>
      <c r="N36" s="83">
        <f>Kobe!N36/'Versicherte absolut'!N35</f>
        <v>427.48757434682483</v>
      </c>
      <c r="O36" s="83"/>
      <c r="P36" s="83">
        <f>Kobe!P36/'Versicherte absolut'!P35</f>
        <v>475.6083607506186</v>
      </c>
      <c r="Q36" s="83"/>
      <c r="R36" s="83">
        <f>Kobe!R36/'Versicherte absolut'!R35</f>
        <v>479.34383530901334</v>
      </c>
      <c r="S36" s="83"/>
      <c r="T36" s="83">
        <f>Kobe!T36/'Versicherte absolut'!U35</f>
        <v>484.16559919334827</v>
      </c>
      <c r="U36" s="82"/>
      <c r="V36" s="30" t="s">
        <v>50</v>
      </c>
      <c r="W36" s="83">
        <f>Kobe!W36/'Versicherte absolut'!W35</f>
        <v>512.16704892295047</v>
      </c>
      <c r="X36" s="83"/>
      <c r="Y36" s="83">
        <f>Kobe!Y36/'Versicherte absolut'!Y35</f>
        <v>556.58763599170561</v>
      </c>
      <c r="Z36" s="83"/>
      <c r="AA36" s="83">
        <f>Kobe!AA36/'Versicherte absolut'!AA35</f>
        <v>584.46526774326139</v>
      </c>
      <c r="AB36" s="83"/>
      <c r="AC36" s="83">
        <f>Kobe!AC36/'Versicherte absolut'!AC35</f>
        <v>628.93898054824422</v>
      </c>
      <c r="AD36" s="83"/>
      <c r="AE36" s="83">
        <f>Kobe!AE36/'Versicherte absolut'!AE35</f>
        <v>669.95198314314018</v>
      </c>
      <c r="AF36" s="83"/>
      <c r="AG36" s="83">
        <f>Kobe!AG36/'Versicherte absolut'!AG35</f>
        <v>717.7821910087456</v>
      </c>
      <c r="AH36" s="83"/>
      <c r="AI36" s="83">
        <f>Kobe!AI36/'Versicherte absolut'!AI35</f>
        <v>778.01033945855966</v>
      </c>
      <c r="AJ36" s="83"/>
      <c r="AK36" s="83">
        <f>Kobe!AK36/'Versicherte absolut'!AK35</f>
        <v>850.54633875474667</v>
      </c>
      <c r="AL36" s="83"/>
      <c r="AM36" s="83">
        <f>Kobe!AM36/'Versicherte absolut'!AN35</f>
        <v>941.63224142929073</v>
      </c>
      <c r="AN36" s="83"/>
      <c r="AO36" s="83">
        <f>Kobe!AO36/'Versicherte absolut'!AP35</f>
        <v>1067.1472500141315</v>
      </c>
      <c r="AP36" s="82"/>
      <c r="AQ36" s="31" t="s">
        <v>50</v>
      </c>
      <c r="AR36" s="83">
        <f>Kobe!AR36/'Versicherte absolut'!AR35</f>
        <v>247.12926556007218</v>
      </c>
      <c r="AS36" s="83"/>
      <c r="AT36" s="83">
        <f>Kobe!AT36/'Versicherte absolut'!AT35</f>
        <v>252.94563258911086</v>
      </c>
      <c r="AU36" s="83"/>
      <c r="AV36" s="83">
        <f>Kobe!AV36/'Versicherte absolut'!AV35</f>
        <v>291.44394690486212</v>
      </c>
      <c r="AW36" s="83"/>
      <c r="AX36" s="83">
        <f>Kobe!AX36/'Versicherte absolut'!AX35</f>
        <v>323.71103737057194</v>
      </c>
      <c r="AY36" s="83"/>
      <c r="AZ36" s="83">
        <f>Kobe!AZ36/'Versicherte absolut'!AZ35</f>
        <v>352.91001569262079</v>
      </c>
      <c r="BA36" s="83"/>
      <c r="BB36" s="83">
        <f>Kobe!BB36/'Versicherte absolut'!BB35</f>
        <v>396.09339353775368</v>
      </c>
      <c r="BC36" s="83"/>
      <c r="BD36" s="83">
        <f>Kobe!BD36/'Versicherte absolut'!BD35</f>
        <v>459.53586386506282</v>
      </c>
      <c r="BE36" s="83"/>
      <c r="BF36" s="83">
        <f>Kobe!BF36/'Versicherte absolut'!BF35</f>
        <v>530.7132764630187</v>
      </c>
      <c r="BG36" s="83"/>
      <c r="BH36" s="83">
        <f>Kobe!BH36/'Versicherte absolut'!BI35</f>
        <v>610.70858454677875</v>
      </c>
      <c r="BI36" s="83"/>
      <c r="BJ36" s="31" t="s">
        <v>50</v>
      </c>
      <c r="BK36" s="83">
        <f>Kobe!BJ36/'Versicherte absolut'!BK35</f>
        <v>672.90418445553212</v>
      </c>
      <c r="BL36" s="83"/>
      <c r="BM36" s="83">
        <f>Kobe!BM36/'Versicherte absolut'!BM35</f>
        <v>729.9725111845944</v>
      </c>
      <c r="BN36" s="83"/>
      <c r="BO36" s="83">
        <f>Kobe!BO36/'Versicherte absolut'!BO35</f>
        <v>786.06799090313064</v>
      </c>
      <c r="BP36" s="83"/>
      <c r="BQ36" s="83">
        <f>Kobe!BQ36/'Versicherte absolut'!BQ35</f>
        <v>847.73111674969834</v>
      </c>
      <c r="BR36" s="83"/>
      <c r="BS36" s="83">
        <f>Kobe!BS36/'Versicherte absolut'!BS35</f>
        <v>923.4738486055777</v>
      </c>
      <c r="BT36" s="83"/>
      <c r="BU36" s="83">
        <f>Kobe!BU36/'Versicherte absolut'!BU35</f>
        <v>1043.178625568469</v>
      </c>
      <c r="BV36" s="15"/>
    </row>
    <row r="37" spans="1:100" x14ac:dyDescent="0.25">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row>
    <row r="38" spans="1:100" x14ac:dyDescent="0.25">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row>
    <row r="39" spans="1:100" x14ac:dyDescent="0.25">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row>
    <row r="40" spans="1:100" x14ac:dyDescent="0.25">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row>
    <row r="41" spans="1:100" x14ac:dyDescent="0.25">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row>
    <row r="42" spans="1:100" x14ac:dyDescent="0.25">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row>
    <row r="43" spans="1:100" x14ac:dyDescent="0.25">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row>
    <row r="44" spans="1:100" x14ac:dyDescent="0.25">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12"/>
      <c r="CR44" s="12"/>
      <c r="CS44" s="12"/>
      <c r="CT44" s="12"/>
      <c r="CU44" s="12"/>
      <c r="CV44" s="12"/>
    </row>
    <row r="45" spans="1:100" x14ac:dyDescent="0.25">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row>
    <row r="46" spans="1:100" x14ac:dyDescent="0.25">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row>
    <row r="47" spans="1:100" x14ac:dyDescent="0.25">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row>
    <row r="48" spans="1:100" x14ac:dyDescent="0.25">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row>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row r="79" s="12" customFormat="1" x14ac:dyDescent="0.25"/>
    <row r="80" s="12" customFormat="1" x14ac:dyDescent="0.25"/>
    <row r="81" s="12" customFormat="1" x14ac:dyDescent="0.25"/>
    <row r="82" s="12" customFormat="1" x14ac:dyDescent="0.25"/>
    <row r="83" s="12" customFormat="1" x14ac:dyDescent="0.25"/>
    <row r="84" s="12" customFormat="1" x14ac:dyDescent="0.25"/>
    <row r="85" s="12" customFormat="1" x14ac:dyDescent="0.25"/>
    <row r="86" s="12" customFormat="1" x14ac:dyDescent="0.25"/>
    <row r="87" s="12" customFormat="1" x14ac:dyDescent="0.25"/>
    <row r="88" s="12" customFormat="1" x14ac:dyDescent="0.25"/>
    <row r="89" s="12" customFormat="1" x14ac:dyDescent="0.25"/>
    <row r="90" s="12" customFormat="1" x14ac:dyDescent="0.25"/>
    <row r="91" s="12" customFormat="1" x14ac:dyDescent="0.25"/>
    <row r="92" s="12" customFormat="1" x14ac:dyDescent="0.25"/>
    <row r="93" s="12" customFormat="1" x14ac:dyDescent="0.25"/>
    <row r="94" s="12" customFormat="1" x14ac:dyDescent="0.25"/>
    <row r="95" s="12" customFormat="1" x14ac:dyDescent="0.25"/>
    <row r="96" s="12" customFormat="1" x14ac:dyDescent="0.25"/>
    <row r="97" s="12" customFormat="1" x14ac:dyDescent="0.25"/>
    <row r="98" s="12" customFormat="1" x14ac:dyDescent="0.25"/>
    <row r="99" s="12" customFormat="1" x14ac:dyDescent="0.25"/>
    <row r="100" s="12" customFormat="1" x14ac:dyDescent="0.25"/>
    <row r="101" s="12" customFormat="1" x14ac:dyDescent="0.25"/>
    <row r="102" s="12" customFormat="1" x14ac:dyDescent="0.25"/>
    <row r="103" s="12" customFormat="1" x14ac:dyDescent="0.25"/>
    <row r="104" s="12" customFormat="1" x14ac:dyDescent="0.25"/>
    <row r="105" s="12" customFormat="1" x14ac:dyDescent="0.25"/>
    <row r="106" s="12" customFormat="1" x14ac:dyDescent="0.25"/>
    <row r="107" s="12" customFormat="1" x14ac:dyDescent="0.25"/>
    <row r="108" s="12" customFormat="1" x14ac:dyDescent="0.25"/>
    <row r="109" s="12" customFormat="1" x14ac:dyDescent="0.25"/>
    <row r="110" s="12" customFormat="1" x14ac:dyDescent="0.25"/>
    <row r="111" s="12" customFormat="1" x14ac:dyDescent="0.25"/>
    <row r="112" s="12" customFormat="1" x14ac:dyDescent="0.25"/>
    <row r="113" s="12" customFormat="1" x14ac:dyDescent="0.25"/>
    <row r="114" s="12" customFormat="1" x14ac:dyDescent="0.25"/>
    <row r="115" s="12" customFormat="1" x14ac:dyDescent="0.25"/>
    <row r="116" s="12" customFormat="1" x14ac:dyDescent="0.25"/>
    <row r="117" s="12" customFormat="1" x14ac:dyDescent="0.25"/>
    <row r="118" s="12" customFormat="1" x14ac:dyDescent="0.25"/>
    <row r="119" s="12" customFormat="1" x14ac:dyDescent="0.25"/>
    <row r="120" s="12" customFormat="1" x14ac:dyDescent="0.25"/>
    <row r="121" s="12" customFormat="1" x14ac:dyDescent="0.25"/>
    <row r="122" s="12" customFormat="1" x14ac:dyDescent="0.25"/>
    <row r="123" s="12" customFormat="1" x14ac:dyDescent="0.25"/>
    <row r="124" s="12" customFormat="1" x14ac:dyDescent="0.25"/>
    <row r="125" s="12" customFormat="1" x14ac:dyDescent="0.25"/>
    <row r="126" s="12" customFormat="1" x14ac:dyDescent="0.25"/>
    <row r="127" s="12" customFormat="1" x14ac:dyDescent="0.25"/>
    <row r="128" s="12" customFormat="1" x14ac:dyDescent="0.25"/>
    <row r="129" s="12" customFormat="1" x14ac:dyDescent="0.25"/>
    <row r="130" s="12" customFormat="1" x14ac:dyDescent="0.25"/>
    <row r="131" s="12" customFormat="1" x14ac:dyDescent="0.25"/>
    <row r="132" s="12" customFormat="1" x14ac:dyDescent="0.25"/>
    <row r="133" s="12" customFormat="1" x14ac:dyDescent="0.25"/>
    <row r="134" s="12" customFormat="1" x14ac:dyDescent="0.25"/>
    <row r="135" s="12" customFormat="1" x14ac:dyDescent="0.25"/>
    <row r="136" s="12" customFormat="1" x14ac:dyDescent="0.25"/>
    <row r="137" s="12" customFormat="1" x14ac:dyDescent="0.25"/>
    <row r="138" s="12" customFormat="1" x14ac:dyDescent="0.25"/>
    <row r="139" s="12" customFormat="1" x14ac:dyDescent="0.25"/>
    <row r="140" s="12" customFormat="1" x14ac:dyDescent="0.25"/>
    <row r="141" s="12" customFormat="1" x14ac:dyDescent="0.25"/>
    <row r="142" s="12" customFormat="1" x14ac:dyDescent="0.25"/>
    <row r="143" s="12" customFormat="1" x14ac:dyDescent="0.25"/>
    <row r="144" s="12" customFormat="1" x14ac:dyDescent="0.25"/>
    <row r="145" s="12" customFormat="1" x14ac:dyDescent="0.25"/>
    <row r="146" s="12" customFormat="1" x14ac:dyDescent="0.25"/>
    <row r="147" s="12" customFormat="1" x14ac:dyDescent="0.25"/>
    <row r="148" s="12" customFormat="1" x14ac:dyDescent="0.25"/>
    <row r="149" s="12" customFormat="1" x14ac:dyDescent="0.25"/>
    <row r="150" s="12" customFormat="1" x14ac:dyDescent="0.25"/>
    <row r="151" s="12" customFormat="1" x14ac:dyDescent="0.25"/>
    <row r="152" s="12" customFormat="1" x14ac:dyDescent="0.25"/>
    <row r="153" s="12" customFormat="1" x14ac:dyDescent="0.25"/>
    <row r="154" s="12" customFormat="1" x14ac:dyDescent="0.25"/>
    <row r="155" s="12" customFormat="1" x14ac:dyDescent="0.25"/>
    <row r="156" s="12" customFormat="1" x14ac:dyDescent="0.25"/>
    <row r="157" s="12" customFormat="1" x14ac:dyDescent="0.25"/>
    <row r="158" s="12" customFormat="1" x14ac:dyDescent="0.25"/>
    <row r="159" s="12" customFormat="1" x14ac:dyDescent="0.25"/>
    <row r="160" s="12" customFormat="1" x14ac:dyDescent="0.25"/>
    <row r="161" s="12" customFormat="1" x14ac:dyDescent="0.25"/>
    <row r="162" s="12" customFormat="1" x14ac:dyDescent="0.25"/>
    <row r="163" s="12" customFormat="1" x14ac:dyDescent="0.25"/>
    <row r="164" s="12" customFormat="1" x14ac:dyDescent="0.25"/>
    <row r="165" s="12" customFormat="1" x14ac:dyDescent="0.25"/>
    <row r="166" s="12" customFormat="1" x14ac:dyDescent="0.25"/>
    <row r="167" s="12" customFormat="1" x14ac:dyDescent="0.25"/>
    <row r="168" s="12" customFormat="1" x14ac:dyDescent="0.25"/>
    <row r="169" s="12" customFormat="1" x14ac:dyDescent="0.25"/>
    <row r="170" s="12" customFormat="1" x14ac:dyDescent="0.25"/>
    <row r="171" s="12" customFormat="1" x14ac:dyDescent="0.25"/>
    <row r="172" s="12" customFormat="1" x14ac:dyDescent="0.25"/>
    <row r="173" s="12" customFormat="1" x14ac:dyDescent="0.25"/>
    <row r="174" s="12" customFormat="1" x14ac:dyDescent="0.25"/>
    <row r="175" s="12" customFormat="1" x14ac:dyDescent="0.25"/>
    <row r="17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pans="21:100" x14ac:dyDescent="0.25">
      <c r="U193" s="12"/>
      <c r="V193" s="12"/>
      <c r="AP193" s="12"/>
      <c r="AQ193" s="12"/>
      <c r="BI193" s="12"/>
      <c r="BJ193" s="12"/>
      <c r="BV193" s="12"/>
      <c r="BW193" s="12"/>
      <c r="BX193" s="12"/>
      <c r="BY193" s="12"/>
      <c r="BZ193" s="12"/>
      <c r="CA193" s="12"/>
      <c r="CB193" s="12"/>
      <c r="CC193" s="12"/>
      <c r="CD193" s="12"/>
      <c r="CE193" s="12"/>
      <c r="CF193" s="12"/>
      <c r="CG193" s="12"/>
      <c r="CH193" s="12"/>
      <c r="CI193" s="12"/>
      <c r="CJ193" s="12"/>
      <c r="CK193" s="12"/>
      <c r="CL193" s="12"/>
      <c r="CM193" s="12"/>
      <c r="CN193" s="12"/>
      <c r="CO193" s="12"/>
      <c r="CP193" s="12"/>
      <c r="CQ193" s="12"/>
      <c r="CR193" s="12"/>
      <c r="CS193" s="12"/>
      <c r="CT193" s="12"/>
      <c r="CU193" s="12"/>
      <c r="CV193" s="12"/>
    </row>
    <row r="194" spans="21:100" x14ac:dyDescent="0.25">
      <c r="U194" s="12"/>
      <c r="V194" s="12"/>
      <c r="AP194" s="12"/>
      <c r="AQ194" s="12"/>
      <c r="BI194" s="12"/>
      <c r="BJ194" s="12"/>
      <c r="BV194" s="12"/>
      <c r="BW194" s="12"/>
      <c r="BX194" s="12"/>
      <c r="BY194" s="12"/>
      <c r="BZ194" s="12"/>
      <c r="CA194" s="12"/>
      <c r="CB194" s="12"/>
      <c r="CC194" s="12"/>
      <c r="CD194" s="12"/>
      <c r="CE194" s="12"/>
      <c r="CF194" s="12"/>
      <c r="CG194" s="12"/>
      <c r="CH194" s="12"/>
      <c r="CI194" s="12"/>
      <c r="CJ194" s="12"/>
      <c r="CK194" s="12"/>
      <c r="CL194" s="12"/>
      <c r="CM194" s="12"/>
      <c r="CN194" s="12"/>
      <c r="CO194" s="12"/>
      <c r="CP194" s="12"/>
      <c r="CQ194" s="12"/>
      <c r="CR194" s="12"/>
      <c r="CS194" s="12"/>
      <c r="CT194" s="12"/>
      <c r="CU194" s="12"/>
      <c r="CV194" s="12"/>
    </row>
  </sheetData>
  <mergeCells count="9">
    <mergeCell ref="J6:K6"/>
    <mergeCell ref="J7:K7"/>
    <mergeCell ref="J8:K8"/>
    <mergeCell ref="F6:G6"/>
    <mergeCell ref="F7:G7"/>
    <mergeCell ref="F8:G8"/>
    <mergeCell ref="H6:I6"/>
    <mergeCell ref="H7:I7"/>
    <mergeCell ref="H8:I8"/>
  </mergeCells>
  <phoneticPr fontId="0" type="noConversion"/>
  <pageMargins left="0.78740157480314965" right="0.78740157480314965" top="0.98425196850393704" bottom="0.78740157480314965" header="0.51181102362204722" footer="0.51181102362204722"/>
  <pageSetup paperSize="9" orientation="landscape" horizontalDpi="300" verticalDpi="300" r:id="rId1"/>
  <headerFooter alignWithMargins="0">
    <oddHeader>&amp;CKostenbeteiligung pro Versicherten</oddHeader>
    <oddFooter>Seite &amp;P</oddFooter>
  </headerFooter>
  <ignoredErrors>
    <ignoredError sqref="B10:T36 W10:AO36 AR10:BH36 BK10:BU36"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37"/>
  <sheetViews>
    <sheetView workbookViewId="0">
      <selection activeCell="O42" sqref="O42"/>
    </sheetView>
  </sheetViews>
  <sheetFormatPr baseColWidth="10" defaultColWidth="11.44140625" defaultRowHeight="13.2" x14ac:dyDescent="0.25"/>
  <cols>
    <col min="1" max="1" width="9.33203125" style="46" customWidth="1"/>
    <col min="2" max="2" width="7.6640625" style="46" customWidth="1"/>
    <col min="3" max="3" width="10.109375" style="48" customWidth="1"/>
    <col min="4" max="4" width="3.109375" style="48" customWidth="1"/>
    <col min="5" max="5" width="13.33203125" style="48" customWidth="1"/>
    <col min="6" max="6" width="3" style="48" customWidth="1"/>
    <col min="7" max="7" width="12.44140625" style="48" customWidth="1"/>
    <col min="8" max="8" width="3" style="48" customWidth="1"/>
    <col min="9" max="9" width="13" style="48" customWidth="1"/>
    <col min="10" max="10" width="2.44140625" style="48" customWidth="1"/>
    <col min="11" max="11" width="13.33203125" style="84" customWidth="1"/>
    <col min="12" max="12" width="2.88671875" style="44" customWidth="1"/>
    <col min="13" max="13" width="13.33203125" style="118" customWidth="1"/>
    <col min="14" max="14" width="2" style="45" customWidth="1"/>
    <col min="15" max="15" width="12.88671875" style="84" customWidth="1"/>
    <col min="16" max="16" width="4.33203125" style="46" customWidth="1"/>
    <col min="17" max="17" width="11.44140625" style="46"/>
    <col min="18" max="18" width="26.88671875" style="134" customWidth="1"/>
    <col min="19" max="19" width="11.44140625" style="47"/>
    <col min="20" max="16384" width="11.44140625" style="46"/>
  </cols>
  <sheetData>
    <row r="1" spans="1:19" s="42" customFormat="1" x14ac:dyDescent="0.25">
      <c r="A1" s="6" t="s">
        <v>186</v>
      </c>
      <c r="B1" s="6"/>
      <c r="C1" s="38"/>
      <c r="D1" s="38"/>
      <c r="E1" s="39"/>
      <c r="F1" s="39"/>
      <c r="G1" s="39"/>
      <c r="H1" s="39"/>
      <c r="I1" s="39"/>
      <c r="J1" s="39"/>
      <c r="K1" s="87"/>
      <c r="L1" s="40"/>
      <c r="M1" s="117"/>
      <c r="N1" s="41"/>
      <c r="O1" s="28"/>
      <c r="P1" s="7" t="s">
        <v>187</v>
      </c>
      <c r="R1" s="133"/>
    </row>
    <row r="2" spans="1:19" s="42" customFormat="1" x14ac:dyDescent="0.25">
      <c r="A2" s="37" t="s">
        <v>183</v>
      </c>
      <c r="B2" s="37"/>
      <c r="C2" s="38"/>
      <c r="D2" s="38"/>
      <c r="E2" s="39"/>
      <c r="F2" s="39"/>
      <c r="G2" s="39"/>
      <c r="H2" s="39"/>
      <c r="I2" s="39"/>
      <c r="J2" s="39"/>
      <c r="K2" s="87"/>
      <c r="L2" s="40"/>
      <c r="M2" s="117"/>
      <c r="N2" s="41"/>
      <c r="O2" s="28"/>
      <c r="P2" s="21"/>
      <c r="R2" s="133"/>
    </row>
    <row r="3" spans="1:19" x14ac:dyDescent="0.25">
      <c r="A3" s="37" t="s">
        <v>190</v>
      </c>
      <c r="B3" s="37"/>
      <c r="C3" s="43"/>
      <c r="D3" s="43"/>
      <c r="E3" s="39"/>
      <c r="F3" s="39"/>
      <c r="G3" s="39"/>
      <c r="H3" s="39"/>
      <c r="I3" s="39"/>
      <c r="J3" s="39"/>
      <c r="S3" s="46"/>
    </row>
    <row r="4" spans="1:19" x14ac:dyDescent="0.25">
      <c r="A4" s="37" t="s">
        <v>141</v>
      </c>
      <c r="B4" s="37"/>
      <c r="C4" s="43"/>
      <c r="D4" s="43"/>
      <c r="E4" s="39"/>
      <c r="F4" s="39"/>
      <c r="G4" s="39"/>
      <c r="H4" s="39"/>
      <c r="I4" s="39"/>
      <c r="J4" s="39"/>
      <c r="S4" s="46"/>
    </row>
    <row r="5" spans="1:19" x14ac:dyDescent="0.25">
      <c r="S5" s="46"/>
    </row>
    <row r="6" spans="1:19" x14ac:dyDescent="0.25">
      <c r="B6" s="42"/>
      <c r="K6" s="88"/>
      <c r="L6" s="45"/>
      <c r="M6" s="119"/>
      <c r="O6" s="88"/>
      <c r="P6" s="48"/>
      <c r="S6" s="46"/>
    </row>
    <row r="7" spans="1:19" x14ac:dyDescent="0.25">
      <c r="A7" s="42" t="s">
        <v>2</v>
      </c>
      <c r="B7"/>
      <c r="C7" s="49" t="s">
        <v>57</v>
      </c>
      <c r="D7" s="49"/>
      <c r="E7" s="49" t="s">
        <v>53</v>
      </c>
      <c r="F7" s="49"/>
      <c r="G7" s="104" t="s">
        <v>184</v>
      </c>
      <c r="H7" s="49"/>
      <c r="I7" s="49" t="s">
        <v>56</v>
      </c>
      <c r="J7" s="49"/>
      <c r="K7" s="89" t="s">
        <v>58</v>
      </c>
      <c r="L7" s="51"/>
      <c r="M7" s="120" t="s">
        <v>58</v>
      </c>
      <c r="N7" s="51"/>
      <c r="O7" s="89" t="s">
        <v>59</v>
      </c>
      <c r="P7" s="49"/>
      <c r="S7" s="46"/>
    </row>
    <row r="8" spans="1:19" x14ac:dyDescent="0.25">
      <c r="C8" s="104" t="s">
        <v>139</v>
      </c>
      <c r="D8" s="49"/>
      <c r="E8" s="104" t="s">
        <v>139</v>
      </c>
      <c r="F8" s="49"/>
      <c r="G8" s="104" t="s">
        <v>139</v>
      </c>
      <c r="H8" s="49"/>
      <c r="I8" s="104" t="s">
        <v>139</v>
      </c>
      <c r="J8" s="49"/>
      <c r="K8" s="105" t="s">
        <v>140</v>
      </c>
      <c r="L8" s="52"/>
      <c r="M8" s="121" t="s">
        <v>60</v>
      </c>
      <c r="N8" s="51"/>
      <c r="O8" s="106" t="s">
        <v>140</v>
      </c>
      <c r="P8" s="50"/>
      <c r="S8" s="46"/>
    </row>
    <row r="9" spans="1:19" x14ac:dyDescent="0.25">
      <c r="E9" s="49" t="s">
        <v>55</v>
      </c>
      <c r="F9" s="49"/>
      <c r="G9" s="49" t="s">
        <v>55</v>
      </c>
      <c r="H9" s="49"/>
      <c r="I9" s="49" t="s">
        <v>55</v>
      </c>
      <c r="J9" s="49"/>
      <c r="K9" s="89" t="s">
        <v>55</v>
      </c>
      <c r="L9" s="51"/>
      <c r="M9" s="120" t="s">
        <v>55</v>
      </c>
      <c r="N9" s="51"/>
      <c r="O9" s="89" t="s">
        <v>55</v>
      </c>
      <c r="P9" s="49"/>
      <c r="S9" s="46"/>
    </row>
    <row r="10" spans="1:19" s="60" customFormat="1" x14ac:dyDescent="0.25">
      <c r="C10" s="61"/>
      <c r="H10" s="53"/>
      <c r="I10" s="61"/>
      <c r="J10" s="53"/>
      <c r="L10" s="62"/>
      <c r="M10" s="122"/>
      <c r="N10" s="62"/>
      <c r="O10" s="91"/>
      <c r="P10" s="53"/>
      <c r="R10" s="135"/>
    </row>
    <row r="11" spans="1:19" s="95" customFormat="1" x14ac:dyDescent="0.25">
      <c r="A11" s="94" t="s">
        <v>24</v>
      </c>
      <c r="B11" s="94"/>
      <c r="C11" s="92">
        <v>609637</v>
      </c>
      <c r="E11" s="125">
        <f>'Kosten absolut'!L10</f>
        <v>78259207</v>
      </c>
      <c r="G11" s="125">
        <f>Kobe!L10</f>
        <v>19065596</v>
      </c>
      <c r="H11" s="92"/>
      <c r="I11" s="125">
        <f>E11-G11</f>
        <v>59193611</v>
      </c>
      <c r="J11" s="126"/>
      <c r="K11" s="123">
        <f>I11/C11</f>
        <v>97.096486925826355</v>
      </c>
      <c r="L11" s="123"/>
      <c r="M11" s="127">
        <v>227.51840537417607</v>
      </c>
      <c r="N11" s="123"/>
      <c r="O11" s="123">
        <f>K11-M11</f>
        <v>-130.42191844834971</v>
      </c>
      <c r="P11" s="96"/>
      <c r="R11" s="136"/>
    </row>
    <row r="12" spans="1:19" s="95" customFormat="1" x14ac:dyDescent="0.25">
      <c r="A12" s="94" t="s">
        <v>25</v>
      </c>
      <c r="B12" s="94"/>
      <c r="C12" s="92">
        <v>471824</v>
      </c>
      <c r="E12" s="125">
        <f>'Kosten absolut'!L11</f>
        <v>59886044</v>
      </c>
      <c r="G12" s="125">
        <f>Kobe!L11</f>
        <v>14074655</v>
      </c>
      <c r="H12" s="92"/>
      <c r="I12" s="125">
        <f t="shared" ref="I12:I36" si="0">E12-G12</f>
        <v>45811389</v>
      </c>
      <c r="J12" s="126"/>
      <c r="K12" s="123">
        <f t="shared" ref="K12:K37" si="1">I12/C12</f>
        <v>97.094232171318112</v>
      </c>
      <c r="L12" s="123"/>
      <c r="M12" s="127">
        <v>261.06626197401471</v>
      </c>
      <c r="N12" s="123"/>
      <c r="O12" s="123">
        <f t="shared" ref="O12:O37" si="2">K12-M12</f>
        <v>-163.9720298026966</v>
      </c>
      <c r="P12" s="97"/>
      <c r="R12" s="136"/>
    </row>
    <row r="13" spans="1:19" s="95" customFormat="1" x14ac:dyDescent="0.25">
      <c r="A13" s="94" t="s">
        <v>26</v>
      </c>
      <c r="B13" s="94"/>
      <c r="C13" s="92">
        <v>201353</v>
      </c>
      <c r="E13" s="125">
        <f>'Kosten absolut'!L12</f>
        <v>20911724</v>
      </c>
      <c r="G13" s="125">
        <f>Kobe!L12</f>
        <v>5276156</v>
      </c>
      <c r="H13" s="92"/>
      <c r="I13" s="125">
        <f t="shared" si="0"/>
        <v>15635568</v>
      </c>
      <c r="J13" s="126"/>
      <c r="K13" s="123">
        <f t="shared" si="1"/>
        <v>77.652520697481535</v>
      </c>
      <c r="L13" s="123"/>
      <c r="M13" s="127">
        <v>201.19142016497509</v>
      </c>
      <c r="N13" s="123"/>
      <c r="O13" s="123">
        <f t="shared" si="2"/>
        <v>-123.53889946749355</v>
      </c>
      <c r="P13" s="97"/>
      <c r="R13" s="136"/>
    </row>
    <row r="14" spans="1:19" s="95" customFormat="1" x14ac:dyDescent="0.25">
      <c r="A14" s="94" t="s">
        <v>27</v>
      </c>
      <c r="B14" s="94"/>
      <c r="C14" s="92">
        <v>19083</v>
      </c>
      <c r="E14" s="125">
        <f>'Kosten absolut'!L13</f>
        <v>1799431</v>
      </c>
      <c r="G14" s="125">
        <f>Kobe!L13</f>
        <v>535629</v>
      </c>
      <c r="H14" s="92"/>
      <c r="I14" s="125">
        <f t="shared" si="0"/>
        <v>1263802</v>
      </c>
      <c r="J14" s="126"/>
      <c r="K14" s="123">
        <f t="shared" si="1"/>
        <v>66.22658911072682</v>
      </c>
      <c r="L14" s="123"/>
      <c r="M14" s="127">
        <v>196.88180810162586</v>
      </c>
      <c r="N14" s="123"/>
      <c r="O14" s="123">
        <f t="shared" si="2"/>
        <v>-130.65521899089904</v>
      </c>
      <c r="P14" s="97"/>
      <c r="R14" s="136"/>
    </row>
    <row r="15" spans="1:19" s="95" customFormat="1" x14ac:dyDescent="0.25">
      <c r="A15" s="94" t="s">
        <v>28</v>
      </c>
      <c r="B15" s="94"/>
      <c r="C15" s="92">
        <v>71500</v>
      </c>
      <c r="E15" s="125">
        <f>'Kosten absolut'!L14</f>
        <v>8042337</v>
      </c>
      <c r="G15" s="125">
        <f>Kobe!L14</f>
        <v>2177038</v>
      </c>
      <c r="H15" s="92"/>
      <c r="I15" s="125">
        <f t="shared" si="0"/>
        <v>5865299</v>
      </c>
      <c r="J15" s="126"/>
      <c r="K15" s="123">
        <f t="shared" si="1"/>
        <v>82.032153846153847</v>
      </c>
      <c r="L15" s="123"/>
      <c r="M15" s="127">
        <v>195.98185553151399</v>
      </c>
      <c r="N15" s="123"/>
      <c r="O15" s="123">
        <f t="shared" si="2"/>
        <v>-113.94970168536014</v>
      </c>
      <c r="P15" s="97"/>
      <c r="R15" s="136"/>
    </row>
    <row r="16" spans="1:19" s="95" customFormat="1" x14ac:dyDescent="0.25">
      <c r="A16" s="94" t="s">
        <v>29</v>
      </c>
      <c r="B16" s="94"/>
      <c r="C16" s="92">
        <v>19694</v>
      </c>
      <c r="E16" s="125">
        <f>'Kosten absolut'!L15</f>
        <v>1940133</v>
      </c>
      <c r="G16" s="125">
        <f>Kobe!L15</f>
        <v>514462</v>
      </c>
      <c r="H16" s="92"/>
      <c r="I16" s="125">
        <f t="shared" si="0"/>
        <v>1425671</v>
      </c>
      <c r="J16" s="126"/>
      <c r="K16" s="123">
        <f t="shared" si="1"/>
        <v>72.391134355641313</v>
      </c>
      <c r="L16" s="123"/>
      <c r="M16" s="127">
        <v>192.07759736840475</v>
      </c>
      <c r="N16" s="123"/>
      <c r="O16" s="123">
        <f t="shared" si="2"/>
        <v>-119.68646301276344</v>
      </c>
      <c r="P16" s="97"/>
      <c r="R16" s="136"/>
    </row>
    <row r="17" spans="1:18" s="95" customFormat="1" x14ac:dyDescent="0.25">
      <c r="A17" s="94" t="s">
        <v>30</v>
      </c>
      <c r="B17" s="94"/>
      <c r="C17" s="92">
        <v>20002</v>
      </c>
      <c r="E17" s="125">
        <f>'Kosten absolut'!L16</f>
        <v>1741571</v>
      </c>
      <c r="G17" s="125">
        <f>Kobe!L16</f>
        <v>512307</v>
      </c>
      <c r="H17" s="92"/>
      <c r="I17" s="125">
        <f t="shared" si="0"/>
        <v>1229264</v>
      </c>
      <c r="J17" s="126"/>
      <c r="K17" s="123">
        <f t="shared" si="1"/>
        <v>61.45705429457054</v>
      </c>
      <c r="L17" s="123"/>
      <c r="M17" s="127">
        <v>179.4601836330686</v>
      </c>
      <c r="N17" s="123"/>
      <c r="O17" s="123">
        <f t="shared" si="2"/>
        <v>-118.00312933849806</v>
      </c>
      <c r="P17" s="97"/>
      <c r="R17" s="136"/>
    </row>
    <row r="18" spans="1:18" s="95" customFormat="1" x14ac:dyDescent="0.25">
      <c r="A18" s="94" t="s">
        <v>31</v>
      </c>
      <c r="B18" s="94"/>
      <c r="C18" s="92">
        <v>21235</v>
      </c>
      <c r="E18" s="125">
        <f>'Kosten absolut'!L17</f>
        <v>2591018</v>
      </c>
      <c r="G18" s="125">
        <f>Kobe!L17</f>
        <v>621337</v>
      </c>
      <c r="H18" s="92"/>
      <c r="I18" s="125">
        <f t="shared" si="0"/>
        <v>1969681</v>
      </c>
      <c r="J18" s="126"/>
      <c r="K18" s="123">
        <f t="shared" si="1"/>
        <v>92.756345655757002</v>
      </c>
      <c r="L18" s="123"/>
      <c r="M18" s="127">
        <v>194.82178204275743</v>
      </c>
      <c r="N18" s="123"/>
      <c r="O18" s="123">
        <f t="shared" si="2"/>
        <v>-102.06543638700043</v>
      </c>
      <c r="P18" s="97"/>
      <c r="R18" s="136"/>
    </row>
    <row r="19" spans="1:18" s="95" customFormat="1" x14ac:dyDescent="0.25">
      <c r="A19" s="94" t="s">
        <v>32</v>
      </c>
      <c r="B19" s="94"/>
      <c r="C19" s="92">
        <v>49249</v>
      </c>
      <c r="E19" s="125">
        <f>'Kosten absolut'!L18</f>
        <v>6006056</v>
      </c>
      <c r="G19" s="125">
        <f>Kobe!L18</f>
        <v>1464316</v>
      </c>
      <c r="H19" s="92"/>
      <c r="I19" s="125">
        <f t="shared" si="0"/>
        <v>4541740</v>
      </c>
      <c r="J19" s="126"/>
      <c r="K19" s="123">
        <f t="shared" si="1"/>
        <v>92.219943552153339</v>
      </c>
      <c r="L19" s="123"/>
      <c r="M19" s="127">
        <v>193.28840267434069</v>
      </c>
      <c r="N19" s="123"/>
      <c r="O19" s="123">
        <f t="shared" si="2"/>
        <v>-101.06845912218735</v>
      </c>
      <c r="P19" s="97"/>
      <c r="R19" s="136"/>
    </row>
    <row r="20" spans="1:18" s="95" customFormat="1" x14ac:dyDescent="0.25">
      <c r="A20" s="94" t="s">
        <v>33</v>
      </c>
      <c r="B20" s="94"/>
      <c r="C20" s="92">
        <v>135200</v>
      </c>
      <c r="E20" s="125">
        <f>'Kosten absolut'!L19</f>
        <v>17153017</v>
      </c>
      <c r="G20" s="125">
        <f>Kobe!L19</f>
        <v>4294538</v>
      </c>
      <c r="H20" s="92"/>
      <c r="I20" s="125">
        <f t="shared" si="0"/>
        <v>12858479</v>
      </c>
      <c r="J20" s="126"/>
      <c r="K20" s="123">
        <f t="shared" si="1"/>
        <v>95.107093195266273</v>
      </c>
      <c r="L20" s="123"/>
      <c r="M20" s="127">
        <v>226.89977583303562</v>
      </c>
      <c r="N20" s="123"/>
      <c r="O20" s="123">
        <f t="shared" si="2"/>
        <v>-131.79268263776936</v>
      </c>
      <c r="P20" s="97"/>
      <c r="R20" s="136"/>
    </row>
    <row r="21" spans="1:18" s="95" customFormat="1" x14ac:dyDescent="0.25">
      <c r="A21" s="94" t="s">
        <v>34</v>
      </c>
      <c r="B21" s="94"/>
      <c r="C21" s="92">
        <v>129632</v>
      </c>
      <c r="E21" s="125">
        <f>'Kosten absolut'!L20</f>
        <v>15636146</v>
      </c>
      <c r="G21" s="125">
        <f>Kobe!L20</f>
        <v>3840754</v>
      </c>
      <c r="H21" s="92"/>
      <c r="I21" s="125">
        <f t="shared" si="0"/>
        <v>11795392</v>
      </c>
      <c r="J21" s="126"/>
      <c r="K21" s="123">
        <f t="shared" si="1"/>
        <v>90.991360157985682</v>
      </c>
      <c r="L21" s="123"/>
      <c r="M21" s="127">
        <v>229.40441708157729</v>
      </c>
      <c r="N21" s="123"/>
      <c r="O21" s="123">
        <f t="shared" si="2"/>
        <v>-138.41305692359163</v>
      </c>
      <c r="P21" s="97"/>
      <c r="R21" s="136"/>
    </row>
    <row r="22" spans="1:18" s="95" customFormat="1" x14ac:dyDescent="0.25">
      <c r="A22" s="94" t="s">
        <v>35</v>
      </c>
      <c r="B22" s="94"/>
      <c r="C22" s="92">
        <v>81973</v>
      </c>
      <c r="E22" s="125">
        <f>'Kosten absolut'!L21</f>
        <v>13168375</v>
      </c>
      <c r="G22" s="125">
        <f>Kobe!L21</f>
        <v>2926702</v>
      </c>
      <c r="H22" s="92"/>
      <c r="I22" s="125">
        <f t="shared" si="0"/>
        <v>10241673</v>
      </c>
      <c r="J22" s="126"/>
      <c r="K22" s="123">
        <f t="shared" si="1"/>
        <v>124.93958986495554</v>
      </c>
      <c r="L22" s="123"/>
      <c r="M22" s="127">
        <v>327.13457403376202</v>
      </c>
      <c r="N22" s="123"/>
      <c r="O22" s="123">
        <f t="shared" si="2"/>
        <v>-202.19498416880649</v>
      </c>
      <c r="P22" s="97"/>
      <c r="R22" s="136"/>
    </row>
    <row r="23" spans="1:18" s="95" customFormat="1" x14ac:dyDescent="0.25">
      <c r="A23" s="94" t="s">
        <v>36</v>
      </c>
      <c r="B23" s="94"/>
      <c r="C23" s="92">
        <v>124683</v>
      </c>
      <c r="E23" s="125">
        <f>'Kosten absolut'!L22</f>
        <v>17045080</v>
      </c>
      <c r="G23" s="125">
        <f>Kobe!L22</f>
        <v>4321699</v>
      </c>
      <c r="H23" s="92"/>
      <c r="I23" s="125">
        <f t="shared" si="0"/>
        <v>12723381</v>
      </c>
      <c r="J23" s="126"/>
      <c r="K23" s="123">
        <f t="shared" si="1"/>
        <v>102.04583624070644</v>
      </c>
      <c r="L23" s="123"/>
      <c r="M23" s="127">
        <v>243.03264566803776</v>
      </c>
      <c r="N23" s="123"/>
      <c r="O23" s="123">
        <f t="shared" si="2"/>
        <v>-140.98680942733131</v>
      </c>
      <c r="P23" s="97"/>
      <c r="R23" s="136"/>
    </row>
    <row r="24" spans="1:18" s="95" customFormat="1" x14ac:dyDescent="0.25">
      <c r="A24" s="94" t="s">
        <v>37</v>
      </c>
      <c r="B24" s="94"/>
      <c r="C24" s="92">
        <v>38965</v>
      </c>
      <c r="E24" s="125">
        <f>'Kosten absolut'!L23</f>
        <v>4854098</v>
      </c>
      <c r="G24" s="125">
        <f>Kobe!L23</f>
        <v>1209258</v>
      </c>
      <c r="H24" s="92"/>
      <c r="I24" s="125">
        <f t="shared" si="0"/>
        <v>3644840</v>
      </c>
      <c r="J24" s="126"/>
      <c r="K24" s="123">
        <f t="shared" si="1"/>
        <v>93.541383292698569</v>
      </c>
      <c r="L24" s="123"/>
      <c r="M24" s="127">
        <v>221.19453368998342</v>
      </c>
      <c r="N24" s="123"/>
      <c r="O24" s="123">
        <f t="shared" si="2"/>
        <v>-127.65315039728485</v>
      </c>
      <c r="P24" s="97"/>
      <c r="R24" s="136"/>
    </row>
    <row r="25" spans="1:18" s="95" customFormat="1" x14ac:dyDescent="0.25">
      <c r="A25" s="94" t="s">
        <v>38</v>
      </c>
      <c r="B25" s="94"/>
      <c r="C25" s="92">
        <v>27490</v>
      </c>
      <c r="E25" s="125">
        <f>'Kosten absolut'!L24</f>
        <v>2490467</v>
      </c>
      <c r="G25" s="125">
        <f>Kobe!L24</f>
        <v>702363</v>
      </c>
      <c r="H25" s="92"/>
      <c r="I25" s="125">
        <f t="shared" si="0"/>
        <v>1788104</v>
      </c>
      <c r="J25" s="126"/>
      <c r="K25" s="123">
        <f t="shared" si="1"/>
        <v>65.045616587850134</v>
      </c>
      <c r="L25" s="123"/>
      <c r="M25" s="127">
        <v>180.87768235656205</v>
      </c>
      <c r="N25" s="123"/>
      <c r="O25" s="123">
        <f t="shared" si="2"/>
        <v>-115.83206576871191</v>
      </c>
      <c r="P25" s="97"/>
      <c r="R25" s="136"/>
    </row>
    <row r="26" spans="1:18" s="95" customFormat="1" x14ac:dyDescent="0.25">
      <c r="A26" s="94" t="s">
        <v>39</v>
      </c>
      <c r="B26" s="94"/>
      <c r="C26" s="92">
        <v>9043</v>
      </c>
      <c r="E26" s="125">
        <f>'Kosten absolut'!L25</f>
        <v>786245</v>
      </c>
      <c r="G26" s="125">
        <f>Kobe!L25</f>
        <v>219229</v>
      </c>
      <c r="H26" s="92"/>
      <c r="I26" s="125">
        <f t="shared" si="0"/>
        <v>567016</v>
      </c>
      <c r="J26" s="126"/>
      <c r="K26" s="123">
        <f t="shared" si="1"/>
        <v>62.702200597146962</v>
      </c>
      <c r="L26" s="123"/>
      <c r="M26" s="127">
        <v>154.40533662208787</v>
      </c>
      <c r="N26" s="123"/>
      <c r="O26" s="123">
        <f t="shared" si="2"/>
        <v>-91.703136024940903</v>
      </c>
      <c r="P26" s="97"/>
      <c r="R26" s="136"/>
    </row>
    <row r="27" spans="1:18" s="95" customFormat="1" x14ac:dyDescent="0.25">
      <c r="A27" s="94" t="s">
        <v>40</v>
      </c>
      <c r="B27" s="94"/>
      <c r="C27" s="92">
        <v>263395</v>
      </c>
      <c r="E27" s="125">
        <f>'Kosten absolut'!L26</f>
        <v>27149101</v>
      </c>
      <c r="G27" s="125">
        <f>Kobe!L26</f>
        <v>7459823</v>
      </c>
      <c r="H27" s="92"/>
      <c r="I27" s="125">
        <f t="shared" si="0"/>
        <v>19689278</v>
      </c>
      <c r="J27" s="126"/>
      <c r="K27" s="123">
        <f t="shared" si="1"/>
        <v>74.751904933654771</v>
      </c>
      <c r="L27" s="123"/>
      <c r="M27" s="127">
        <v>193.71739349680968</v>
      </c>
      <c r="N27" s="123"/>
      <c r="O27" s="123">
        <f t="shared" si="2"/>
        <v>-118.96548856315491</v>
      </c>
      <c r="P27" s="97"/>
      <c r="R27" s="136"/>
    </row>
    <row r="28" spans="1:18" s="95" customFormat="1" x14ac:dyDescent="0.25">
      <c r="A28" s="94" t="s">
        <v>41</v>
      </c>
      <c r="B28" s="94"/>
      <c r="C28" s="92">
        <v>108604</v>
      </c>
      <c r="E28" s="125">
        <f>'Kosten absolut'!L27</f>
        <v>11757177</v>
      </c>
      <c r="G28" s="125">
        <f>Kobe!L27</f>
        <v>2786592</v>
      </c>
      <c r="H28" s="92"/>
      <c r="I28" s="125">
        <f t="shared" si="0"/>
        <v>8970585</v>
      </c>
      <c r="J28" s="126"/>
      <c r="K28" s="123">
        <f t="shared" si="1"/>
        <v>82.599029501675815</v>
      </c>
      <c r="L28" s="123"/>
      <c r="M28" s="127">
        <v>202.97828802721017</v>
      </c>
      <c r="N28" s="123"/>
      <c r="O28" s="123">
        <f t="shared" si="2"/>
        <v>-120.37925852553435</v>
      </c>
      <c r="P28" s="97"/>
      <c r="R28" s="136"/>
    </row>
    <row r="29" spans="1:18" s="95" customFormat="1" x14ac:dyDescent="0.25">
      <c r="A29" s="94" t="s">
        <v>42</v>
      </c>
      <c r="B29" s="94"/>
      <c r="C29" s="92">
        <v>303048</v>
      </c>
      <c r="E29" s="125">
        <f>'Kosten absolut'!L28</f>
        <v>36400253</v>
      </c>
      <c r="G29" s="125">
        <f>Kobe!L28</f>
        <v>8931230</v>
      </c>
      <c r="H29" s="92"/>
      <c r="I29" s="125">
        <f t="shared" si="0"/>
        <v>27469023</v>
      </c>
      <c r="J29" s="126"/>
      <c r="K29" s="123">
        <f t="shared" si="1"/>
        <v>90.642482379029062</v>
      </c>
      <c r="L29" s="123"/>
      <c r="M29" s="127">
        <v>209.39909570727622</v>
      </c>
      <c r="N29" s="123"/>
      <c r="O29" s="123">
        <f t="shared" si="2"/>
        <v>-118.75661332824716</v>
      </c>
      <c r="P29" s="97"/>
      <c r="R29" s="136"/>
    </row>
    <row r="30" spans="1:18" s="95" customFormat="1" x14ac:dyDescent="0.25">
      <c r="A30" s="94" t="s">
        <v>43</v>
      </c>
      <c r="B30" s="94"/>
      <c r="C30" s="92">
        <v>129832</v>
      </c>
      <c r="E30" s="125">
        <f>'Kosten absolut'!L29</f>
        <v>14446427</v>
      </c>
      <c r="G30" s="125">
        <f>Kobe!L29</f>
        <v>3820507</v>
      </c>
      <c r="H30" s="92"/>
      <c r="I30" s="125">
        <f t="shared" si="0"/>
        <v>10625920</v>
      </c>
      <c r="J30" s="126"/>
      <c r="K30" s="123">
        <f t="shared" si="1"/>
        <v>81.843613284860439</v>
      </c>
      <c r="L30" s="123"/>
      <c r="M30" s="127">
        <v>201.63754339313749</v>
      </c>
      <c r="N30" s="123"/>
      <c r="O30" s="123">
        <f t="shared" si="2"/>
        <v>-119.79393010827705</v>
      </c>
      <c r="P30" s="97"/>
      <c r="R30" s="136"/>
    </row>
    <row r="31" spans="1:18" s="95" customFormat="1" x14ac:dyDescent="0.25">
      <c r="A31" s="94" t="s">
        <v>44</v>
      </c>
      <c r="B31" s="94"/>
      <c r="C31" s="92">
        <v>134447</v>
      </c>
      <c r="E31" s="125">
        <f>'Kosten absolut'!L30</f>
        <v>15766940</v>
      </c>
      <c r="G31" s="125">
        <f>Kobe!L30</f>
        <v>4487306</v>
      </c>
      <c r="H31" s="92"/>
      <c r="I31" s="125">
        <f t="shared" si="0"/>
        <v>11279634</v>
      </c>
      <c r="J31" s="126"/>
      <c r="K31" s="123">
        <f t="shared" si="1"/>
        <v>83.896509405193129</v>
      </c>
      <c r="L31" s="123"/>
      <c r="M31" s="127">
        <v>275.95750827317556</v>
      </c>
      <c r="N31" s="123"/>
      <c r="O31" s="123">
        <f t="shared" si="2"/>
        <v>-192.06099886798245</v>
      </c>
      <c r="P31" s="97"/>
      <c r="R31" s="136"/>
    </row>
    <row r="32" spans="1:18" s="95" customFormat="1" x14ac:dyDescent="0.25">
      <c r="A32" s="94" t="s">
        <v>45</v>
      </c>
      <c r="B32" s="94"/>
      <c r="C32" s="92">
        <v>308053</v>
      </c>
      <c r="E32" s="125">
        <f>'Kosten absolut'!L31</f>
        <v>44220703</v>
      </c>
      <c r="G32" s="125">
        <f>Kobe!L31</f>
        <v>10829749</v>
      </c>
      <c r="H32" s="92"/>
      <c r="I32" s="125">
        <f t="shared" si="0"/>
        <v>33390954</v>
      </c>
      <c r="J32" s="126"/>
      <c r="K32" s="123">
        <f t="shared" si="1"/>
        <v>108.39353617721626</v>
      </c>
      <c r="L32" s="123"/>
      <c r="M32" s="127">
        <v>274.26870123787285</v>
      </c>
      <c r="N32" s="123"/>
      <c r="O32" s="123">
        <f t="shared" si="2"/>
        <v>-165.87516506065657</v>
      </c>
      <c r="P32" s="97"/>
      <c r="R32" s="136"/>
    </row>
    <row r="33" spans="1:18" s="95" customFormat="1" x14ac:dyDescent="0.25">
      <c r="A33" s="94" t="s">
        <v>46</v>
      </c>
      <c r="B33" s="94"/>
      <c r="C33" s="92">
        <v>159592</v>
      </c>
      <c r="E33" s="125">
        <f>'Kosten absolut'!L32</f>
        <v>17278037</v>
      </c>
      <c r="G33" s="125">
        <f>Kobe!L32</f>
        <v>4382165</v>
      </c>
      <c r="H33" s="92"/>
      <c r="I33" s="125">
        <f t="shared" si="0"/>
        <v>12895872</v>
      </c>
      <c r="J33" s="126"/>
      <c r="K33" s="123">
        <f t="shared" si="1"/>
        <v>80.805253396160211</v>
      </c>
      <c r="L33" s="123"/>
      <c r="M33" s="127">
        <v>215.60181916223522</v>
      </c>
      <c r="N33" s="123"/>
      <c r="O33" s="123">
        <f t="shared" si="2"/>
        <v>-134.79656576607499</v>
      </c>
      <c r="P33" s="97"/>
      <c r="R33" s="136"/>
    </row>
    <row r="34" spans="1:18" s="95" customFormat="1" x14ac:dyDescent="0.25">
      <c r="A34" s="94" t="s">
        <v>47</v>
      </c>
      <c r="B34" s="94"/>
      <c r="C34" s="92">
        <v>82831</v>
      </c>
      <c r="E34" s="125">
        <f>'Kosten absolut'!L33</f>
        <v>10097229</v>
      </c>
      <c r="G34" s="125">
        <f>Kobe!L33</f>
        <v>2446645</v>
      </c>
      <c r="H34" s="92"/>
      <c r="I34" s="125">
        <f t="shared" si="0"/>
        <v>7650584</v>
      </c>
      <c r="J34" s="126"/>
      <c r="K34" s="123">
        <f t="shared" si="1"/>
        <v>92.363776846832707</v>
      </c>
      <c r="L34" s="123"/>
      <c r="M34" s="127">
        <v>255.69187098114762</v>
      </c>
      <c r="N34" s="123"/>
      <c r="O34" s="123">
        <f t="shared" si="2"/>
        <v>-163.32809413431491</v>
      </c>
      <c r="P34" s="97"/>
      <c r="R34" s="136"/>
    </row>
    <row r="35" spans="1:18" s="95" customFormat="1" x14ac:dyDescent="0.25">
      <c r="A35" s="94" t="s">
        <v>48</v>
      </c>
      <c r="B35" s="94"/>
      <c r="C35" s="92">
        <v>181162</v>
      </c>
      <c r="E35" s="125">
        <f>'Kosten absolut'!L34</f>
        <v>30563334</v>
      </c>
      <c r="G35" s="125">
        <f>Kobe!L34</f>
        <v>6908455</v>
      </c>
      <c r="H35" s="92"/>
      <c r="I35" s="125">
        <f t="shared" si="0"/>
        <v>23654879</v>
      </c>
      <c r="J35" s="126"/>
      <c r="K35" s="123">
        <f t="shared" si="1"/>
        <v>130.57307271944447</v>
      </c>
      <c r="L35" s="123"/>
      <c r="M35" s="127">
        <v>315.03282151326431</v>
      </c>
      <c r="N35" s="123"/>
      <c r="O35" s="123">
        <f t="shared" si="2"/>
        <v>-184.45974879381984</v>
      </c>
      <c r="P35" s="97"/>
      <c r="R35" s="136"/>
    </row>
    <row r="36" spans="1:18" s="95" customFormat="1" x14ac:dyDescent="0.25">
      <c r="A36" s="94" t="s">
        <v>49</v>
      </c>
      <c r="B36" s="94"/>
      <c r="C36" s="92">
        <v>35695</v>
      </c>
      <c r="E36" s="125">
        <f>'Kosten absolut'!L35</f>
        <v>3902888</v>
      </c>
      <c r="G36" s="125">
        <f>Kobe!L35</f>
        <v>1107327</v>
      </c>
      <c r="H36" s="92"/>
      <c r="I36" s="125">
        <f t="shared" si="0"/>
        <v>2795561</v>
      </c>
      <c r="J36" s="126"/>
      <c r="K36" s="123">
        <f t="shared" si="1"/>
        <v>78.317999719848714</v>
      </c>
      <c r="L36" s="123"/>
      <c r="M36" s="127">
        <v>254.42933709319669</v>
      </c>
      <c r="N36" s="123"/>
      <c r="O36" s="123">
        <f t="shared" si="2"/>
        <v>-176.11133737334796</v>
      </c>
      <c r="P36" s="97"/>
      <c r="R36" s="136"/>
    </row>
    <row r="37" spans="1:18" s="95" customFormat="1" x14ac:dyDescent="0.25">
      <c r="A37" s="95" t="s">
        <v>50</v>
      </c>
      <c r="C37" s="92">
        <f>SUM(C11:C36)</f>
        <v>3737222</v>
      </c>
      <c r="D37" s="92"/>
      <c r="E37" s="125">
        <f>'Kosten absolut'!L36</f>
        <v>463893038</v>
      </c>
      <c r="F37" s="92"/>
      <c r="G37" s="125">
        <f>Kobe!L36</f>
        <v>114915838</v>
      </c>
      <c r="H37" s="92"/>
      <c r="I37" s="125">
        <f>E37-G37</f>
        <v>348977200</v>
      </c>
      <c r="J37" s="126"/>
      <c r="K37" s="123">
        <f t="shared" si="1"/>
        <v>93.378771718672326</v>
      </c>
      <c r="L37" s="127"/>
      <c r="M37" s="127">
        <v>237.62564805600238</v>
      </c>
      <c r="N37" s="127"/>
      <c r="O37" s="123">
        <f t="shared" si="2"/>
        <v>-144.24687633733004</v>
      </c>
      <c r="R37" s="136"/>
    </row>
  </sheetData>
  <phoneticPr fontId="0" type="noConversion"/>
  <pageMargins left="0.78740157480314965" right="0.78740157480314965" top="0.74" bottom="0.74" header="0.51181102362204722" footer="0.51181102362204722"/>
  <pageSetup paperSize="9" orientation="landscape" horizontalDpi="300" verticalDpi="300" r:id="rId1"/>
  <headerFooter alignWithMargins="0">
    <oddHeader>&amp;A</oddHeader>
    <oddFoote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38</vt:i4>
      </vt:variant>
    </vt:vector>
  </HeadingPairs>
  <TitlesOfParts>
    <vt:vector size="38" baseType="lpstr">
      <vt:lpstr>Deckblatt</vt:lpstr>
      <vt:lpstr>Versicherte absolut</vt:lpstr>
      <vt:lpstr>Versicherte in %</vt:lpstr>
      <vt:lpstr>Kosten absolut</vt:lpstr>
      <vt:lpstr>Kosten in %</vt:lpstr>
      <vt:lpstr>Kosten pro Versicherten</vt:lpstr>
      <vt:lpstr>Kobe</vt:lpstr>
      <vt:lpstr>Kobe pro Versicherten</vt:lpstr>
      <vt:lpstr>R1</vt:lpstr>
      <vt:lpstr>R2</vt:lpstr>
      <vt:lpstr>R3</vt:lpstr>
      <vt:lpstr>R4</vt:lpstr>
      <vt:lpstr>R5</vt:lpstr>
      <vt:lpstr>R6</vt:lpstr>
      <vt:lpstr>R7</vt:lpstr>
      <vt:lpstr>R8</vt:lpstr>
      <vt:lpstr>R9</vt:lpstr>
      <vt:lpstr>R10</vt:lpstr>
      <vt:lpstr>R11</vt:lpstr>
      <vt:lpstr>R12</vt:lpstr>
      <vt:lpstr>R13</vt:lpstr>
      <vt:lpstr>R14</vt:lpstr>
      <vt:lpstr>R15</vt:lpstr>
      <vt:lpstr>R16</vt:lpstr>
      <vt:lpstr>R17</vt:lpstr>
      <vt:lpstr>R18</vt:lpstr>
      <vt:lpstr>R19</vt:lpstr>
      <vt:lpstr>R20</vt:lpstr>
      <vt:lpstr>R21</vt:lpstr>
      <vt:lpstr>R22</vt:lpstr>
      <vt:lpstr>R23</vt:lpstr>
      <vt:lpstr>R24</vt:lpstr>
      <vt:lpstr>R25</vt:lpstr>
      <vt:lpstr>R26</vt:lpstr>
      <vt:lpstr>R27</vt:lpstr>
      <vt:lpstr>R28</vt:lpstr>
      <vt:lpstr>R29</vt:lpstr>
      <vt:lpstr>R30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Statistiken def. RI94 deutsch</dc:subject>
  <dc:creator>U. Wunderlin</dc:creator>
  <cp:lastModifiedBy>Schwarz Yannick - ysc</cp:lastModifiedBy>
  <cp:lastPrinted>2008-07-02T12:39:31Z</cp:lastPrinted>
  <dcterms:created xsi:type="dcterms:W3CDTF">1998-06-23T10:41:52Z</dcterms:created>
  <dcterms:modified xsi:type="dcterms:W3CDTF">2022-12-16T10:32:11Z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8fc5496e-5a34-4716-bb2c-2c406aba2a08</vt:lpwstr>
  </property>
</Properties>
</file>