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sharedStrings.xml" ContentType="application/vnd.openxmlformats-officedocument.spreadsheetml.sharedStrings+xml"/>
  <Default Extension="doc" ContentType="application/msword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Default Extension="png" ContentType="image/png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-15" yWindow="-15" windowWidth="9630" windowHeight="5190" tabRatio="597"/>
  </bookViews>
  <sheets>
    <sheet name="Deckblatt" sheetId="40" r:id="rId1"/>
    <sheet name="Versicherte absolut" sheetId="1" r:id="rId2"/>
    <sheet name="Versicherte in %" sheetId="2" r:id="rId3"/>
    <sheet name="Kosten absolut" sheetId="4" r:id="rId4"/>
    <sheet name="Kosten in %" sheetId="39" r:id="rId5"/>
    <sheet name="Kosten pro Versicherten" sheetId="6" r:id="rId6"/>
    <sheet name="Kobe" sheetId="38" r:id="rId7"/>
    <sheet name="Kobe pro Versicherten" sheetId="7" r:id="rId8"/>
    <sheet name="R1" sheetId="8" r:id="rId9"/>
    <sheet name="R2" sheetId="9" r:id="rId10"/>
    <sheet name="R3" sheetId="10" r:id="rId11"/>
    <sheet name="R4" sheetId="11" r:id="rId12"/>
    <sheet name="R5" sheetId="12" r:id="rId13"/>
    <sheet name="R6" sheetId="13" r:id="rId14"/>
    <sheet name="R7" sheetId="14" r:id="rId15"/>
    <sheet name="R8" sheetId="15" r:id="rId16"/>
    <sheet name="R9" sheetId="16" r:id="rId17"/>
    <sheet name="R10" sheetId="17" r:id="rId18"/>
    <sheet name="R11" sheetId="18" r:id="rId19"/>
    <sheet name="R12" sheetId="19" r:id="rId20"/>
    <sheet name="R13" sheetId="20" r:id="rId21"/>
    <sheet name="R14" sheetId="21" r:id="rId22"/>
    <sheet name="R15" sheetId="22" r:id="rId23"/>
    <sheet name="R16" sheetId="23" r:id="rId24"/>
    <sheet name="R17" sheetId="24" r:id="rId25"/>
    <sheet name="R18" sheetId="25" r:id="rId26"/>
    <sheet name="R19" sheetId="26" r:id="rId27"/>
    <sheet name="R20" sheetId="27" r:id="rId28"/>
    <sheet name="R21" sheetId="28" r:id="rId29"/>
    <sheet name="R22" sheetId="29" r:id="rId30"/>
    <sheet name="R23" sheetId="30" r:id="rId31"/>
    <sheet name="R24" sheetId="31" r:id="rId32"/>
    <sheet name="R25" sheetId="32" r:id="rId33"/>
    <sheet name="R26" sheetId="33" r:id="rId34"/>
    <sheet name="R27" sheetId="34" r:id="rId35"/>
    <sheet name="R28" sheetId="35" r:id="rId36"/>
    <sheet name="R29" sheetId="36" r:id="rId37"/>
    <sheet name="R30" sheetId="37" r:id="rId38"/>
  </sheets>
  <calcPr calcId="125725" calcMode="manual"/>
</workbook>
</file>

<file path=xl/calcChain.xml><?xml version="1.0" encoding="utf-8"?>
<calcChain xmlns="http://schemas.openxmlformats.org/spreadsheetml/2006/main">
  <c r="AN35" i="1"/>
  <c r="AP35"/>
  <c r="E11" i="37"/>
  <c r="G11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E21"/>
  <c r="G21"/>
  <c r="E22"/>
  <c r="G22"/>
  <c r="E23"/>
  <c r="G23"/>
  <c r="E24"/>
  <c r="G24"/>
  <c r="E25"/>
  <c r="G25"/>
  <c r="E26"/>
  <c r="G26"/>
  <c r="E27"/>
  <c r="G27"/>
  <c r="E28"/>
  <c r="G28"/>
  <c r="E29"/>
  <c r="G29"/>
  <c r="E30"/>
  <c r="G30"/>
  <c r="E31"/>
  <c r="G31"/>
  <c r="E32"/>
  <c r="G32"/>
  <c r="E33"/>
  <c r="G33"/>
  <c r="E34"/>
  <c r="G34"/>
  <c r="E35"/>
  <c r="G35"/>
  <c r="E36"/>
  <c r="G36"/>
  <c r="C37"/>
  <c r="BU36" i="4"/>
  <c r="E37" i="37" s="1"/>
  <c r="BU36" i="38"/>
  <c r="G37" i="37" s="1"/>
  <c r="E11" i="36"/>
  <c r="G11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E21"/>
  <c r="G21"/>
  <c r="E22"/>
  <c r="G22"/>
  <c r="E23"/>
  <c r="G23"/>
  <c r="E24"/>
  <c r="G24"/>
  <c r="E25"/>
  <c r="G25"/>
  <c r="E26"/>
  <c r="G26"/>
  <c r="E27"/>
  <c r="G27"/>
  <c r="E28"/>
  <c r="G28"/>
  <c r="E29"/>
  <c r="G29"/>
  <c r="E30"/>
  <c r="G30"/>
  <c r="E31"/>
  <c r="G31"/>
  <c r="E32"/>
  <c r="G32"/>
  <c r="E33"/>
  <c r="G33"/>
  <c r="E34"/>
  <c r="G34"/>
  <c r="E35"/>
  <c r="G35"/>
  <c r="E36"/>
  <c r="G36"/>
  <c r="C37"/>
  <c r="BS36" i="4"/>
  <c r="E37" i="36" s="1"/>
  <c r="BS36" i="38"/>
  <c r="G37" i="36" s="1"/>
  <c r="E11" i="35"/>
  <c r="G11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E21"/>
  <c r="G21"/>
  <c r="E22"/>
  <c r="G22"/>
  <c r="E23"/>
  <c r="G23"/>
  <c r="E24"/>
  <c r="G24"/>
  <c r="E25"/>
  <c r="G25"/>
  <c r="E26"/>
  <c r="G26"/>
  <c r="E27"/>
  <c r="G27"/>
  <c r="E28"/>
  <c r="G28"/>
  <c r="E29"/>
  <c r="G29"/>
  <c r="I29" s="1"/>
  <c r="K29" s="1"/>
  <c r="O29" s="1"/>
  <c r="E30"/>
  <c r="G30"/>
  <c r="E31"/>
  <c r="G31"/>
  <c r="I31" s="1"/>
  <c r="K31" s="1"/>
  <c r="O31" s="1"/>
  <c r="E32"/>
  <c r="G32"/>
  <c r="E33"/>
  <c r="G33"/>
  <c r="E34"/>
  <c r="G34"/>
  <c r="E35"/>
  <c r="G35"/>
  <c r="I35" s="1"/>
  <c r="K35" s="1"/>
  <c r="O35" s="1"/>
  <c r="E36"/>
  <c r="G36"/>
  <c r="C37"/>
  <c r="BQ36" i="4"/>
  <c r="E37" i="35" s="1"/>
  <c r="BQ36" i="38"/>
  <c r="G37" i="35" s="1"/>
  <c r="E11" i="34"/>
  <c r="G11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I20" s="1"/>
  <c r="K20" s="1"/>
  <c r="O20" s="1"/>
  <c r="E21"/>
  <c r="G21"/>
  <c r="E22"/>
  <c r="G22"/>
  <c r="E23"/>
  <c r="G23"/>
  <c r="E24"/>
  <c r="G24"/>
  <c r="E25"/>
  <c r="G25"/>
  <c r="E26"/>
  <c r="G26"/>
  <c r="E27"/>
  <c r="G27"/>
  <c r="E28"/>
  <c r="G28"/>
  <c r="E29"/>
  <c r="G29"/>
  <c r="E30"/>
  <c r="G30"/>
  <c r="E31"/>
  <c r="G31"/>
  <c r="E32"/>
  <c r="G32"/>
  <c r="E33"/>
  <c r="G33"/>
  <c r="E34"/>
  <c r="G34"/>
  <c r="E35"/>
  <c r="G35"/>
  <c r="E36"/>
  <c r="G36"/>
  <c r="I36" s="1"/>
  <c r="K36" s="1"/>
  <c r="O36" s="1"/>
  <c r="C37"/>
  <c r="BO36" i="4"/>
  <c r="E37" i="34" s="1"/>
  <c r="BO36" i="38"/>
  <c r="G37" i="34" s="1"/>
  <c r="E11" i="33"/>
  <c r="G11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E21"/>
  <c r="G21"/>
  <c r="E22"/>
  <c r="G22"/>
  <c r="E23"/>
  <c r="G23"/>
  <c r="E24"/>
  <c r="G24"/>
  <c r="E25"/>
  <c r="G25"/>
  <c r="E26"/>
  <c r="G26"/>
  <c r="E27"/>
  <c r="G27"/>
  <c r="E28"/>
  <c r="G28"/>
  <c r="E29"/>
  <c r="G29"/>
  <c r="E30"/>
  <c r="G30"/>
  <c r="E31"/>
  <c r="G31"/>
  <c r="E32"/>
  <c r="G32"/>
  <c r="E33"/>
  <c r="G33"/>
  <c r="E34"/>
  <c r="G34"/>
  <c r="E35"/>
  <c r="G35"/>
  <c r="E36"/>
  <c r="G36"/>
  <c r="C37"/>
  <c r="BM36" i="4"/>
  <c r="E37" i="33" s="1"/>
  <c r="BM36" i="38"/>
  <c r="G37" i="33" s="1"/>
  <c r="E11" i="32"/>
  <c r="G11"/>
  <c r="I11" s="1"/>
  <c r="K11" s="1"/>
  <c r="O11" s="1"/>
  <c r="E12"/>
  <c r="G12"/>
  <c r="E13"/>
  <c r="G13"/>
  <c r="E14"/>
  <c r="G14"/>
  <c r="E15"/>
  <c r="G15"/>
  <c r="E16"/>
  <c r="G16"/>
  <c r="E17"/>
  <c r="G17"/>
  <c r="I17" s="1"/>
  <c r="K17" s="1"/>
  <c r="O17" s="1"/>
  <c r="E18"/>
  <c r="G18"/>
  <c r="E19"/>
  <c r="G19"/>
  <c r="I19" s="1"/>
  <c r="K19" s="1"/>
  <c r="O19" s="1"/>
  <c r="E20"/>
  <c r="G20"/>
  <c r="E21"/>
  <c r="G21"/>
  <c r="E22"/>
  <c r="G22"/>
  <c r="E23"/>
  <c r="G23"/>
  <c r="E24"/>
  <c r="G24"/>
  <c r="E25"/>
  <c r="G25"/>
  <c r="I25" s="1"/>
  <c r="K25" s="1"/>
  <c r="O25" s="1"/>
  <c r="E26"/>
  <c r="G26"/>
  <c r="E27"/>
  <c r="G27"/>
  <c r="E28"/>
  <c r="G28"/>
  <c r="E29"/>
  <c r="G29"/>
  <c r="E30"/>
  <c r="G30"/>
  <c r="E31"/>
  <c r="G31"/>
  <c r="E32"/>
  <c r="G32"/>
  <c r="E33"/>
  <c r="G33"/>
  <c r="E34"/>
  <c r="G34"/>
  <c r="E35"/>
  <c r="G35"/>
  <c r="E36"/>
  <c r="G36"/>
  <c r="C37"/>
  <c r="BJ36" i="38"/>
  <c r="G37" i="32" s="1"/>
  <c r="E11" i="31"/>
  <c r="G11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E21"/>
  <c r="G21"/>
  <c r="E22"/>
  <c r="G22"/>
  <c r="E23"/>
  <c r="G23"/>
  <c r="E24"/>
  <c r="G24"/>
  <c r="E25"/>
  <c r="G25"/>
  <c r="E26"/>
  <c r="G26"/>
  <c r="E27"/>
  <c r="G27"/>
  <c r="E28"/>
  <c r="G28"/>
  <c r="E29"/>
  <c r="G29"/>
  <c r="E30"/>
  <c r="G30"/>
  <c r="E31"/>
  <c r="G31"/>
  <c r="E32"/>
  <c r="G32"/>
  <c r="E33"/>
  <c r="G33"/>
  <c r="E34"/>
  <c r="G34"/>
  <c r="E35"/>
  <c r="G35"/>
  <c r="E36"/>
  <c r="G36"/>
  <c r="C37"/>
  <c r="BH36" i="4"/>
  <c r="E37" i="31" s="1"/>
  <c r="BH36" i="38"/>
  <c r="G37" i="31" s="1"/>
  <c r="E11" i="30"/>
  <c r="G11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E21"/>
  <c r="G21"/>
  <c r="E22"/>
  <c r="G22"/>
  <c r="E23"/>
  <c r="G23"/>
  <c r="E24"/>
  <c r="G24"/>
  <c r="E25"/>
  <c r="G25"/>
  <c r="E26"/>
  <c r="G26"/>
  <c r="E27"/>
  <c r="G27"/>
  <c r="E28"/>
  <c r="G28"/>
  <c r="E29"/>
  <c r="G29"/>
  <c r="E30"/>
  <c r="G30"/>
  <c r="E31"/>
  <c r="G31"/>
  <c r="E32"/>
  <c r="G32"/>
  <c r="E33"/>
  <c r="G33"/>
  <c r="E34"/>
  <c r="G34"/>
  <c r="E35"/>
  <c r="G35"/>
  <c r="E36"/>
  <c r="G36"/>
  <c r="C37"/>
  <c r="BF36" i="4"/>
  <c r="E37" i="30" s="1"/>
  <c r="BF36" i="38"/>
  <c r="G37" i="30" s="1"/>
  <c r="E11" i="29"/>
  <c r="G11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E21"/>
  <c r="G21"/>
  <c r="E22"/>
  <c r="G22"/>
  <c r="E23"/>
  <c r="G23"/>
  <c r="E24"/>
  <c r="G24"/>
  <c r="E25"/>
  <c r="G25"/>
  <c r="E26"/>
  <c r="G26"/>
  <c r="E27"/>
  <c r="G27"/>
  <c r="E28"/>
  <c r="G28"/>
  <c r="E29"/>
  <c r="G29"/>
  <c r="E30"/>
  <c r="G30"/>
  <c r="E31"/>
  <c r="G31"/>
  <c r="E32"/>
  <c r="G32"/>
  <c r="E33"/>
  <c r="G33"/>
  <c r="E34"/>
  <c r="G34"/>
  <c r="E35"/>
  <c r="G35"/>
  <c r="E36"/>
  <c r="G36"/>
  <c r="C37"/>
  <c r="BD36" i="4"/>
  <c r="E37" i="29" s="1"/>
  <c r="BD36" i="38"/>
  <c r="G37" i="29" s="1"/>
  <c r="E11" i="28"/>
  <c r="G11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E21"/>
  <c r="G21"/>
  <c r="E22"/>
  <c r="G22"/>
  <c r="E23"/>
  <c r="G23"/>
  <c r="E24"/>
  <c r="G24"/>
  <c r="E25"/>
  <c r="G25"/>
  <c r="E26"/>
  <c r="G26"/>
  <c r="E27"/>
  <c r="G27"/>
  <c r="E28"/>
  <c r="G28"/>
  <c r="E29"/>
  <c r="G29"/>
  <c r="E30"/>
  <c r="G30"/>
  <c r="E31"/>
  <c r="G31"/>
  <c r="E32"/>
  <c r="G32"/>
  <c r="E33"/>
  <c r="G33"/>
  <c r="E34"/>
  <c r="G34"/>
  <c r="E35"/>
  <c r="G35"/>
  <c r="E36"/>
  <c r="G36"/>
  <c r="C37"/>
  <c r="BB36" i="4"/>
  <c r="E37" i="28" s="1"/>
  <c r="BB36" i="38"/>
  <c r="G37" i="28" s="1"/>
  <c r="E11" i="27"/>
  <c r="G11"/>
  <c r="E12"/>
  <c r="G12"/>
  <c r="I12" s="1"/>
  <c r="K12" s="1"/>
  <c r="O12" s="1"/>
  <c r="E13"/>
  <c r="G13"/>
  <c r="E14"/>
  <c r="G14"/>
  <c r="E15"/>
  <c r="G15"/>
  <c r="E16"/>
  <c r="G16"/>
  <c r="E17"/>
  <c r="G17"/>
  <c r="E18"/>
  <c r="G18"/>
  <c r="E19"/>
  <c r="G19"/>
  <c r="E20"/>
  <c r="G20"/>
  <c r="E21"/>
  <c r="G21"/>
  <c r="E22"/>
  <c r="G22"/>
  <c r="E23"/>
  <c r="G23"/>
  <c r="E24"/>
  <c r="G24"/>
  <c r="E25"/>
  <c r="G25"/>
  <c r="E26"/>
  <c r="G26"/>
  <c r="E27"/>
  <c r="G27"/>
  <c r="E28"/>
  <c r="G28"/>
  <c r="E29"/>
  <c r="G29"/>
  <c r="E30"/>
  <c r="G30"/>
  <c r="E31"/>
  <c r="G31"/>
  <c r="E32"/>
  <c r="G32"/>
  <c r="E33"/>
  <c r="G33"/>
  <c r="E34"/>
  <c r="G34"/>
  <c r="I34" s="1"/>
  <c r="K34" s="1"/>
  <c r="O34" s="1"/>
  <c r="E35"/>
  <c r="G35"/>
  <c r="E36"/>
  <c r="G36"/>
  <c r="C37"/>
  <c r="AZ36" i="4"/>
  <c r="E37" i="27" s="1"/>
  <c r="AZ36" i="38"/>
  <c r="G37" i="27" s="1"/>
  <c r="E11" i="26"/>
  <c r="G11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E21"/>
  <c r="G21"/>
  <c r="E22"/>
  <c r="G22"/>
  <c r="E23"/>
  <c r="G23"/>
  <c r="E24"/>
  <c r="G24"/>
  <c r="E25"/>
  <c r="G25"/>
  <c r="E26"/>
  <c r="G26"/>
  <c r="E27"/>
  <c r="G27"/>
  <c r="E28"/>
  <c r="G28"/>
  <c r="E29"/>
  <c r="G29"/>
  <c r="E30"/>
  <c r="G30"/>
  <c r="E31"/>
  <c r="G31"/>
  <c r="E32"/>
  <c r="G32"/>
  <c r="E33"/>
  <c r="G33"/>
  <c r="E34"/>
  <c r="G34"/>
  <c r="I34" s="1"/>
  <c r="K34" s="1"/>
  <c r="O34" s="1"/>
  <c r="E35"/>
  <c r="G35"/>
  <c r="E36"/>
  <c r="G36"/>
  <c r="C37"/>
  <c r="AX36" i="4"/>
  <c r="E37" i="26" s="1"/>
  <c r="AX36" i="38"/>
  <c r="G37" i="26" s="1"/>
  <c r="E11" i="25"/>
  <c r="G11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E21"/>
  <c r="G21"/>
  <c r="E22"/>
  <c r="G22"/>
  <c r="E23"/>
  <c r="G23"/>
  <c r="E24"/>
  <c r="G24"/>
  <c r="E25"/>
  <c r="G25"/>
  <c r="E26"/>
  <c r="G26"/>
  <c r="E27"/>
  <c r="G27"/>
  <c r="E28"/>
  <c r="G28"/>
  <c r="E29"/>
  <c r="G29"/>
  <c r="E30"/>
  <c r="G30"/>
  <c r="E31"/>
  <c r="G31"/>
  <c r="E32"/>
  <c r="G32"/>
  <c r="E33"/>
  <c r="G33"/>
  <c r="E34"/>
  <c r="G34"/>
  <c r="E35"/>
  <c r="G35"/>
  <c r="E36"/>
  <c r="G36"/>
  <c r="C37"/>
  <c r="AV36" i="4"/>
  <c r="E37" i="25" s="1"/>
  <c r="AV36" i="38"/>
  <c r="G37" i="25"/>
  <c r="E11" i="24"/>
  <c r="G11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E21"/>
  <c r="G21"/>
  <c r="E22"/>
  <c r="G22"/>
  <c r="E23"/>
  <c r="G23"/>
  <c r="E24"/>
  <c r="G24"/>
  <c r="E25"/>
  <c r="G25"/>
  <c r="E26"/>
  <c r="G26"/>
  <c r="E27"/>
  <c r="G27"/>
  <c r="E28"/>
  <c r="G28"/>
  <c r="E29"/>
  <c r="G29"/>
  <c r="E30"/>
  <c r="G30"/>
  <c r="E31"/>
  <c r="G31"/>
  <c r="I31" s="1"/>
  <c r="K31" s="1"/>
  <c r="O31" s="1"/>
  <c r="E32"/>
  <c r="G32"/>
  <c r="E33"/>
  <c r="G33"/>
  <c r="E34"/>
  <c r="G34"/>
  <c r="E35"/>
  <c r="G35"/>
  <c r="E36"/>
  <c r="G36"/>
  <c r="C37"/>
  <c r="AT36" i="4"/>
  <c r="E37" i="24" s="1"/>
  <c r="AT36" i="38"/>
  <c r="G37" i="24" s="1"/>
  <c r="E11" i="23"/>
  <c r="G11"/>
  <c r="E12"/>
  <c r="G12"/>
  <c r="E13"/>
  <c r="G13"/>
  <c r="E14"/>
  <c r="G14"/>
  <c r="E15"/>
  <c r="G15"/>
  <c r="E16"/>
  <c r="G16"/>
  <c r="E17"/>
  <c r="G17"/>
  <c r="E18"/>
  <c r="G18"/>
  <c r="I18" s="1"/>
  <c r="K18" s="1"/>
  <c r="O18" s="1"/>
  <c r="E19"/>
  <c r="G19"/>
  <c r="E20"/>
  <c r="G20"/>
  <c r="E21"/>
  <c r="G21"/>
  <c r="E22"/>
  <c r="G22"/>
  <c r="E23"/>
  <c r="G23"/>
  <c r="E24"/>
  <c r="G24"/>
  <c r="E25"/>
  <c r="G25"/>
  <c r="E26"/>
  <c r="G26"/>
  <c r="E27"/>
  <c r="G27"/>
  <c r="E28"/>
  <c r="G28"/>
  <c r="E29"/>
  <c r="G29"/>
  <c r="E30"/>
  <c r="G30"/>
  <c r="E31"/>
  <c r="G31"/>
  <c r="E32"/>
  <c r="G32"/>
  <c r="E33"/>
  <c r="G33"/>
  <c r="E34"/>
  <c r="G34"/>
  <c r="E35"/>
  <c r="G35"/>
  <c r="E36"/>
  <c r="G36"/>
  <c r="C37"/>
  <c r="AR36" i="4"/>
  <c r="E37" i="23" s="1"/>
  <c r="AR36" i="38"/>
  <c r="G37" i="23" s="1"/>
  <c r="E11" i="22"/>
  <c r="G11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E21"/>
  <c r="G21"/>
  <c r="E22"/>
  <c r="G22"/>
  <c r="E23"/>
  <c r="G23"/>
  <c r="E24"/>
  <c r="G24"/>
  <c r="E25"/>
  <c r="G25"/>
  <c r="E26"/>
  <c r="G26"/>
  <c r="E27"/>
  <c r="G27"/>
  <c r="E28"/>
  <c r="G28"/>
  <c r="E29"/>
  <c r="G29"/>
  <c r="E30"/>
  <c r="G30"/>
  <c r="E31"/>
  <c r="G31"/>
  <c r="E32"/>
  <c r="G32"/>
  <c r="E33"/>
  <c r="G33"/>
  <c r="E34"/>
  <c r="G34"/>
  <c r="E35"/>
  <c r="G35"/>
  <c r="E36"/>
  <c r="G36"/>
  <c r="C37"/>
  <c r="AO36" i="4"/>
  <c r="E37" i="22"/>
  <c r="AO36" i="38"/>
  <c r="G37" i="22" s="1"/>
  <c r="E11" i="21"/>
  <c r="G11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E21"/>
  <c r="G21"/>
  <c r="E22"/>
  <c r="G22"/>
  <c r="E23"/>
  <c r="G23"/>
  <c r="E24"/>
  <c r="G24"/>
  <c r="E25"/>
  <c r="G25"/>
  <c r="E26"/>
  <c r="G26"/>
  <c r="E27"/>
  <c r="G27"/>
  <c r="E28"/>
  <c r="G28"/>
  <c r="E29"/>
  <c r="G29"/>
  <c r="E30"/>
  <c r="G30"/>
  <c r="E31"/>
  <c r="G31"/>
  <c r="E32"/>
  <c r="G32"/>
  <c r="E33"/>
  <c r="G33"/>
  <c r="E34"/>
  <c r="G34"/>
  <c r="E35"/>
  <c r="G35"/>
  <c r="E36"/>
  <c r="G36"/>
  <c r="C37"/>
  <c r="AM36" i="4"/>
  <c r="E37" i="21" s="1"/>
  <c r="AM36" i="38"/>
  <c r="G37" i="21" s="1"/>
  <c r="E11" i="20"/>
  <c r="G11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E21"/>
  <c r="G21"/>
  <c r="E22"/>
  <c r="G22"/>
  <c r="E23"/>
  <c r="G23"/>
  <c r="E24"/>
  <c r="G24"/>
  <c r="E25"/>
  <c r="G25"/>
  <c r="E26"/>
  <c r="G26"/>
  <c r="E27"/>
  <c r="G27"/>
  <c r="E28"/>
  <c r="G28"/>
  <c r="E29"/>
  <c r="G29"/>
  <c r="E30"/>
  <c r="G30"/>
  <c r="E31"/>
  <c r="G31"/>
  <c r="E32"/>
  <c r="G32"/>
  <c r="E33"/>
  <c r="G33"/>
  <c r="E34"/>
  <c r="G34"/>
  <c r="E35"/>
  <c r="G35"/>
  <c r="E36"/>
  <c r="G36"/>
  <c r="C37"/>
  <c r="AK36" i="4"/>
  <c r="E37" i="20" s="1"/>
  <c r="AK36" i="38"/>
  <c r="G37" i="20" s="1"/>
  <c r="E11" i="19"/>
  <c r="G11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E21"/>
  <c r="G21"/>
  <c r="E22"/>
  <c r="G22"/>
  <c r="E23"/>
  <c r="G23"/>
  <c r="E24"/>
  <c r="G24"/>
  <c r="E25"/>
  <c r="G25"/>
  <c r="E26"/>
  <c r="G26"/>
  <c r="I26" s="1"/>
  <c r="K26" s="1"/>
  <c r="O26" s="1"/>
  <c r="E27"/>
  <c r="G27"/>
  <c r="E28"/>
  <c r="G28"/>
  <c r="E29"/>
  <c r="G29"/>
  <c r="E30"/>
  <c r="G30"/>
  <c r="E31"/>
  <c r="G31"/>
  <c r="I31" s="1"/>
  <c r="K31" s="1"/>
  <c r="O31" s="1"/>
  <c r="E32"/>
  <c r="G32"/>
  <c r="E33"/>
  <c r="G33"/>
  <c r="E34"/>
  <c r="G34"/>
  <c r="I34" s="1"/>
  <c r="K34" s="1"/>
  <c r="O34" s="1"/>
  <c r="E35"/>
  <c r="G35"/>
  <c r="E36"/>
  <c r="G36"/>
  <c r="C37"/>
  <c r="AI36" i="4"/>
  <c r="E37" i="19" s="1"/>
  <c r="AI36" i="38"/>
  <c r="G37" i="19" s="1"/>
  <c r="E11" i="18"/>
  <c r="G11"/>
  <c r="E12"/>
  <c r="G12"/>
  <c r="I12" s="1"/>
  <c r="K12" s="1"/>
  <c r="O12" s="1"/>
  <c r="E13"/>
  <c r="G13"/>
  <c r="E14"/>
  <c r="G14"/>
  <c r="E15"/>
  <c r="G15"/>
  <c r="E16"/>
  <c r="G16"/>
  <c r="E17"/>
  <c r="G17"/>
  <c r="E18"/>
  <c r="G18"/>
  <c r="E19"/>
  <c r="G19"/>
  <c r="E20"/>
  <c r="G20"/>
  <c r="E21"/>
  <c r="G21"/>
  <c r="E22"/>
  <c r="G22"/>
  <c r="E23"/>
  <c r="G23"/>
  <c r="E24"/>
  <c r="G24"/>
  <c r="E25"/>
  <c r="G25"/>
  <c r="E26"/>
  <c r="G26"/>
  <c r="E27"/>
  <c r="G27"/>
  <c r="E28"/>
  <c r="G28"/>
  <c r="E29"/>
  <c r="G29"/>
  <c r="E30"/>
  <c r="G30"/>
  <c r="E31"/>
  <c r="G31"/>
  <c r="E32"/>
  <c r="G32"/>
  <c r="E33"/>
  <c r="G33"/>
  <c r="E34"/>
  <c r="G34"/>
  <c r="E35"/>
  <c r="G35"/>
  <c r="E36"/>
  <c r="G36"/>
  <c r="C37"/>
  <c r="AG36" i="4"/>
  <c r="E37" i="18" s="1"/>
  <c r="AG36" i="38"/>
  <c r="G37" i="18" s="1"/>
  <c r="E11" i="17"/>
  <c r="G11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E21"/>
  <c r="G21"/>
  <c r="E22"/>
  <c r="G22"/>
  <c r="E23"/>
  <c r="G23"/>
  <c r="E24"/>
  <c r="G24"/>
  <c r="E25"/>
  <c r="G25"/>
  <c r="E26"/>
  <c r="G26"/>
  <c r="E27"/>
  <c r="G27"/>
  <c r="E28"/>
  <c r="G28"/>
  <c r="E29"/>
  <c r="G29"/>
  <c r="E30"/>
  <c r="G30"/>
  <c r="I30" s="1"/>
  <c r="K30" s="1"/>
  <c r="O30" s="1"/>
  <c r="E31"/>
  <c r="G31"/>
  <c r="E32"/>
  <c r="G32"/>
  <c r="I32" s="1"/>
  <c r="K32" s="1"/>
  <c r="O32" s="1"/>
  <c r="E33"/>
  <c r="G33"/>
  <c r="E34"/>
  <c r="G34"/>
  <c r="E35"/>
  <c r="G35"/>
  <c r="E36"/>
  <c r="G36"/>
  <c r="C37"/>
  <c r="AE36" i="4"/>
  <c r="E37" i="17" s="1"/>
  <c r="AE36" i="38"/>
  <c r="G37" i="17" s="1"/>
  <c r="E11" i="16"/>
  <c r="G11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I20" s="1"/>
  <c r="K20" s="1"/>
  <c r="O20" s="1"/>
  <c r="E21"/>
  <c r="G21"/>
  <c r="E22"/>
  <c r="G22"/>
  <c r="I22" s="1"/>
  <c r="K22" s="1"/>
  <c r="O22" s="1"/>
  <c r="E23"/>
  <c r="G23"/>
  <c r="E24"/>
  <c r="G24"/>
  <c r="E25"/>
  <c r="G25"/>
  <c r="E26"/>
  <c r="G26"/>
  <c r="I26" s="1"/>
  <c r="K26" s="1"/>
  <c r="O26" s="1"/>
  <c r="E27"/>
  <c r="G27"/>
  <c r="E28"/>
  <c r="G28"/>
  <c r="I28" s="1"/>
  <c r="K28" s="1"/>
  <c r="O28" s="1"/>
  <c r="E29"/>
  <c r="G29"/>
  <c r="E30"/>
  <c r="G30"/>
  <c r="I30" s="1"/>
  <c r="K30" s="1"/>
  <c r="O30" s="1"/>
  <c r="E31"/>
  <c r="G31"/>
  <c r="E32"/>
  <c r="G32"/>
  <c r="E33"/>
  <c r="G33"/>
  <c r="E34"/>
  <c r="G34"/>
  <c r="I34" s="1"/>
  <c r="K34" s="1"/>
  <c r="O34" s="1"/>
  <c r="E35"/>
  <c r="G35"/>
  <c r="E36"/>
  <c r="G36"/>
  <c r="I36" s="1"/>
  <c r="K36" s="1"/>
  <c r="O36" s="1"/>
  <c r="C37"/>
  <c r="AC36" i="4"/>
  <c r="E37" i="16" s="1"/>
  <c r="AC36" i="38"/>
  <c r="G37" i="16" s="1"/>
  <c r="E11" i="15"/>
  <c r="G11"/>
  <c r="I11" s="1"/>
  <c r="K11" s="1"/>
  <c r="O11" s="1"/>
  <c r="E12"/>
  <c r="G12"/>
  <c r="E13"/>
  <c r="G13"/>
  <c r="I13" s="1"/>
  <c r="K13" s="1"/>
  <c r="O13" s="1"/>
  <c r="E14"/>
  <c r="G14"/>
  <c r="E15"/>
  <c r="G15"/>
  <c r="E16"/>
  <c r="G16"/>
  <c r="E17"/>
  <c r="G17"/>
  <c r="E18"/>
  <c r="G18"/>
  <c r="E19"/>
  <c r="G19"/>
  <c r="I19" s="1"/>
  <c r="K19" s="1"/>
  <c r="O19" s="1"/>
  <c r="E20"/>
  <c r="G20"/>
  <c r="E21"/>
  <c r="G21"/>
  <c r="I21" s="1"/>
  <c r="K21" s="1"/>
  <c r="O21" s="1"/>
  <c r="E22"/>
  <c r="G22"/>
  <c r="E23"/>
  <c r="G23"/>
  <c r="E24"/>
  <c r="G24"/>
  <c r="I24" s="1"/>
  <c r="K24" s="1"/>
  <c r="O24" s="1"/>
  <c r="E25"/>
  <c r="G25"/>
  <c r="E26"/>
  <c r="G26"/>
  <c r="E27"/>
  <c r="G27"/>
  <c r="E28"/>
  <c r="G28"/>
  <c r="E29"/>
  <c r="G29"/>
  <c r="E30"/>
  <c r="G30"/>
  <c r="I30" s="1"/>
  <c r="K30" s="1"/>
  <c r="O30" s="1"/>
  <c r="E31"/>
  <c r="G31"/>
  <c r="E32"/>
  <c r="G32"/>
  <c r="I32" s="1"/>
  <c r="K32" s="1"/>
  <c r="O32" s="1"/>
  <c r="E33"/>
  <c r="G33"/>
  <c r="E34"/>
  <c r="G34"/>
  <c r="E35"/>
  <c r="G35"/>
  <c r="E36"/>
  <c r="G36"/>
  <c r="C37"/>
  <c r="AA36" i="4"/>
  <c r="E37" i="15" s="1"/>
  <c r="AA36" i="38"/>
  <c r="G37" i="15" s="1"/>
  <c r="E11" i="14"/>
  <c r="G11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I20" s="1"/>
  <c r="K20" s="1"/>
  <c r="O20" s="1"/>
  <c r="E21"/>
  <c r="G21"/>
  <c r="E22"/>
  <c r="G22"/>
  <c r="I22" s="1"/>
  <c r="K22" s="1"/>
  <c r="O22" s="1"/>
  <c r="E23"/>
  <c r="G23"/>
  <c r="E24"/>
  <c r="G24"/>
  <c r="E25"/>
  <c r="G25"/>
  <c r="E26"/>
  <c r="G26"/>
  <c r="I26" s="1"/>
  <c r="K26" s="1"/>
  <c r="O26" s="1"/>
  <c r="E27"/>
  <c r="G27"/>
  <c r="E28"/>
  <c r="G28"/>
  <c r="I28" s="1"/>
  <c r="K28" s="1"/>
  <c r="O28" s="1"/>
  <c r="E29"/>
  <c r="G29"/>
  <c r="E30"/>
  <c r="G30"/>
  <c r="I30" s="1"/>
  <c r="K30" s="1"/>
  <c r="O30" s="1"/>
  <c r="E31"/>
  <c r="G31"/>
  <c r="E32"/>
  <c r="G32"/>
  <c r="E33"/>
  <c r="G33"/>
  <c r="E34"/>
  <c r="G34"/>
  <c r="I34" s="1"/>
  <c r="K34" s="1"/>
  <c r="O34" s="1"/>
  <c r="E35"/>
  <c r="G35"/>
  <c r="E36"/>
  <c r="G36"/>
  <c r="I36" s="1"/>
  <c r="K36" s="1"/>
  <c r="O36" s="1"/>
  <c r="C37"/>
  <c r="Y36" i="4"/>
  <c r="E37" i="14" s="1"/>
  <c r="Y36" i="38"/>
  <c r="G37" i="14" s="1"/>
  <c r="E11" i="13"/>
  <c r="G11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E21"/>
  <c r="G21"/>
  <c r="E22"/>
  <c r="G22"/>
  <c r="I22" s="1"/>
  <c r="K22" s="1"/>
  <c r="O22" s="1"/>
  <c r="E23"/>
  <c r="G23"/>
  <c r="E24"/>
  <c r="G24"/>
  <c r="I24" s="1"/>
  <c r="K24" s="1"/>
  <c r="O24" s="1"/>
  <c r="E25"/>
  <c r="G25"/>
  <c r="E26"/>
  <c r="G26"/>
  <c r="E27"/>
  <c r="G27"/>
  <c r="E28"/>
  <c r="G28"/>
  <c r="E29"/>
  <c r="G29"/>
  <c r="E30"/>
  <c r="G30"/>
  <c r="I30" s="1"/>
  <c r="K30" s="1"/>
  <c r="O30" s="1"/>
  <c r="E31"/>
  <c r="G31"/>
  <c r="E32"/>
  <c r="G32"/>
  <c r="I32" s="1"/>
  <c r="K32" s="1"/>
  <c r="O32" s="1"/>
  <c r="E33"/>
  <c r="G33"/>
  <c r="E34"/>
  <c r="G34"/>
  <c r="E35"/>
  <c r="G35"/>
  <c r="E36"/>
  <c r="G36"/>
  <c r="C37"/>
  <c r="W36" i="4"/>
  <c r="E37" i="13" s="1"/>
  <c r="W36" i="38"/>
  <c r="G37" i="13" s="1"/>
  <c r="E11" i="12"/>
  <c r="G11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E21"/>
  <c r="G21"/>
  <c r="E22"/>
  <c r="G22"/>
  <c r="E23"/>
  <c r="G23"/>
  <c r="E24"/>
  <c r="G24"/>
  <c r="E25"/>
  <c r="G25"/>
  <c r="E26"/>
  <c r="G26"/>
  <c r="E27"/>
  <c r="G27"/>
  <c r="E28"/>
  <c r="G28"/>
  <c r="E29"/>
  <c r="G29"/>
  <c r="E30"/>
  <c r="G30"/>
  <c r="E31"/>
  <c r="G31"/>
  <c r="E32"/>
  <c r="G32"/>
  <c r="E33"/>
  <c r="G33"/>
  <c r="E34"/>
  <c r="G34"/>
  <c r="E35"/>
  <c r="G35"/>
  <c r="E36"/>
  <c r="G36"/>
  <c r="C37"/>
  <c r="T36" i="4"/>
  <c r="E37" i="12" s="1"/>
  <c r="T36" i="38"/>
  <c r="G37" i="12" s="1"/>
  <c r="E11" i="11"/>
  <c r="G11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E21"/>
  <c r="G21"/>
  <c r="E22"/>
  <c r="G22"/>
  <c r="E23"/>
  <c r="G23"/>
  <c r="E24"/>
  <c r="G24"/>
  <c r="E25"/>
  <c r="G25"/>
  <c r="E26"/>
  <c r="G26"/>
  <c r="E27"/>
  <c r="G27"/>
  <c r="E28"/>
  <c r="G28"/>
  <c r="E29"/>
  <c r="G29"/>
  <c r="E30"/>
  <c r="G30"/>
  <c r="E31"/>
  <c r="G31"/>
  <c r="E32"/>
  <c r="G32"/>
  <c r="E33"/>
  <c r="G33"/>
  <c r="E34"/>
  <c r="G34"/>
  <c r="E35"/>
  <c r="G35"/>
  <c r="E36"/>
  <c r="G36"/>
  <c r="C37"/>
  <c r="R36" i="4"/>
  <c r="E37" i="11" s="1"/>
  <c r="R36" i="38"/>
  <c r="G37" i="11" s="1"/>
  <c r="E11" i="10"/>
  <c r="G11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E21"/>
  <c r="G21"/>
  <c r="E22"/>
  <c r="G22"/>
  <c r="E23"/>
  <c r="G23"/>
  <c r="E24"/>
  <c r="G24"/>
  <c r="E25"/>
  <c r="G25"/>
  <c r="E26"/>
  <c r="G26"/>
  <c r="E27"/>
  <c r="G27"/>
  <c r="E28"/>
  <c r="G28"/>
  <c r="E29"/>
  <c r="G29"/>
  <c r="E30"/>
  <c r="G30"/>
  <c r="E31"/>
  <c r="G31"/>
  <c r="E32"/>
  <c r="G32"/>
  <c r="E33"/>
  <c r="G33"/>
  <c r="E34"/>
  <c r="G34"/>
  <c r="E35"/>
  <c r="G35"/>
  <c r="E36"/>
  <c r="G36"/>
  <c r="C37"/>
  <c r="P36" i="4"/>
  <c r="E37" i="10"/>
  <c r="P36" i="38"/>
  <c r="G37" i="10" s="1"/>
  <c r="E11" i="9"/>
  <c r="G11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E21"/>
  <c r="G21"/>
  <c r="E22"/>
  <c r="G22"/>
  <c r="I22" s="1"/>
  <c r="K22" s="1"/>
  <c r="O22" s="1"/>
  <c r="E23"/>
  <c r="G23"/>
  <c r="E24"/>
  <c r="G24"/>
  <c r="E25"/>
  <c r="G25"/>
  <c r="E26"/>
  <c r="G26"/>
  <c r="I26" s="1"/>
  <c r="K26" s="1"/>
  <c r="O26" s="1"/>
  <c r="E27"/>
  <c r="G27"/>
  <c r="E28"/>
  <c r="G28"/>
  <c r="E29"/>
  <c r="G29"/>
  <c r="E30"/>
  <c r="G30"/>
  <c r="I30" s="1"/>
  <c r="K30" s="1"/>
  <c r="O30" s="1"/>
  <c r="E31"/>
  <c r="G31"/>
  <c r="E32"/>
  <c r="G32"/>
  <c r="E33"/>
  <c r="G33"/>
  <c r="I33" s="1"/>
  <c r="K33" s="1"/>
  <c r="O33" s="1"/>
  <c r="E34"/>
  <c r="G34"/>
  <c r="I34" s="1"/>
  <c r="K34" s="1"/>
  <c r="O34" s="1"/>
  <c r="E35"/>
  <c r="G35"/>
  <c r="E36"/>
  <c r="G36"/>
  <c r="C37"/>
  <c r="N36" i="4"/>
  <c r="E37" i="9" s="1"/>
  <c r="N36" i="38"/>
  <c r="G37" i="9" s="1"/>
  <c r="E11" i="8"/>
  <c r="G11"/>
  <c r="E12"/>
  <c r="G12"/>
  <c r="E13"/>
  <c r="G13"/>
  <c r="I13" s="1"/>
  <c r="K13" s="1"/>
  <c r="O13" s="1"/>
  <c r="E14"/>
  <c r="G14"/>
  <c r="E15"/>
  <c r="G15"/>
  <c r="I15" s="1"/>
  <c r="K15" s="1"/>
  <c r="O15" s="1"/>
  <c r="E16"/>
  <c r="G16"/>
  <c r="E17"/>
  <c r="G17"/>
  <c r="E18"/>
  <c r="G18"/>
  <c r="I18" s="1"/>
  <c r="K18" s="1"/>
  <c r="O18" s="1"/>
  <c r="E19"/>
  <c r="G19"/>
  <c r="E20"/>
  <c r="G20"/>
  <c r="E21"/>
  <c r="G21"/>
  <c r="E22"/>
  <c r="G22"/>
  <c r="E23"/>
  <c r="G23"/>
  <c r="E24"/>
  <c r="G24"/>
  <c r="I24" s="1"/>
  <c r="K24" s="1"/>
  <c r="O24" s="1"/>
  <c r="E25"/>
  <c r="G25"/>
  <c r="E26"/>
  <c r="G26"/>
  <c r="E27"/>
  <c r="G27"/>
  <c r="E28"/>
  <c r="G28"/>
  <c r="E29"/>
  <c r="G29"/>
  <c r="E30"/>
  <c r="G30"/>
  <c r="I30" s="1"/>
  <c r="K30" s="1"/>
  <c r="O30" s="1"/>
  <c r="E31"/>
  <c r="G31"/>
  <c r="E32"/>
  <c r="G32"/>
  <c r="E33"/>
  <c r="G33"/>
  <c r="E34"/>
  <c r="G34"/>
  <c r="E35"/>
  <c r="G35"/>
  <c r="E36"/>
  <c r="G36"/>
  <c r="C37"/>
  <c r="L36" i="4"/>
  <c r="E37" i="8" s="1"/>
  <c r="L36" i="38"/>
  <c r="G37" i="8" s="1"/>
  <c r="B10" i="7"/>
  <c r="D10"/>
  <c r="F10"/>
  <c r="H10"/>
  <c r="J10"/>
  <c r="L10"/>
  <c r="N10"/>
  <c r="P10"/>
  <c r="R10"/>
  <c r="T10"/>
  <c r="W10"/>
  <c r="Y10"/>
  <c r="AA10"/>
  <c r="AC10"/>
  <c r="AE10"/>
  <c r="AG10"/>
  <c r="AI10"/>
  <c r="AK10"/>
  <c r="AM10"/>
  <c r="AO10"/>
  <c r="AR10"/>
  <c r="AT10"/>
  <c r="AV10"/>
  <c r="AX10"/>
  <c r="AZ10"/>
  <c r="BB10"/>
  <c r="BD10"/>
  <c r="BF10"/>
  <c r="BH10"/>
  <c r="BK10"/>
  <c r="BM10"/>
  <c r="BO10"/>
  <c r="BQ10"/>
  <c r="BS10"/>
  <c r="BU10"/>
  <c r="B11"/>
  <c r="D11"/>
  <c r="F11"/>
  <c r="H11"/>
  <c r="J11"/>
  <c r="L11"/>
  <c r="N11"/>
  <c r="P11"/>
  <c r="R11"/>
  <c r="T11"/>
  <c r="W11"/>
  <c r="Y11"/>
  <c r="AA11"/>
  <c r="AC11"/>
  <c r="AE11"/>
  <c r="AG11"/>
  <c r="AI11"/>
  <c r="AK11"/>
  <c r="AM11"/>
  <c r="AO11"/>
  <c r="AR11"/>
  <c r="AT11"/>
  <c r="AV11"/>
  <c r="AX11"/>
  <c r="AZ11"/>
  <c r="BB11"/>
  <c r="BD11"/>
  <c r="BF11"/>
  <c r="BH11"/>
  <c r="BK11"/>
  <c r="BM11"/>
  <c r="BO11"/>
  <c r="BQ11"/>
  <c r="BS11"/>
  <c r="BU11"/>
  <c r="B12"/>
  <c r="D12"/>
  <c r="F12"/>
  <c r="H12"/>
  <c r="J12"/>
  <c r="L12"/>
  <c r="N12"/>
  <c r="P12"/>
  <c r="R12"/>
  <c r="T12"/>
  <c r="W12"/>
  <c r="Y12"/>
  <c r="AA12"/>
  <c r="AC12"/>
  <c r="AE12"/>
  <c r="AG12"/>
  <c r="AI12"/>
  <c r="AK12"/>
  <c r="AM12"/>
  <c r="AO12"/>
  <c r="AR12"/>
  <c r="AT12"/>
  <c r="AV12"/>
  <c r="AX12"/>
  <c r="AZ12"/>
  <c r="BB12"/>
  <c r="BD12"/>
  <c r="BF12"/>
  <c r="BH12"/>
  <c r="BK12"/>
  <c r="BM12"/>
  <c r="BO12"/>
  <c r="BQ12"/>
  <c r="BS12"/>
  <c r="BU12"/>
  <c r="B13"/>
  <c r="D13"/>
  <c r="F13"/>
  <c r="H13"/>
  <c r="J13"/>
  <c r="L13"/>
  <c r="N13"/>
  <c r="P13"/>
  <c r="R13"/>
  <c r="T13"/>
  <c r="W13"/>
  <c r="Y13"/>
  <c r="AA13"/>
  <c r="AC13"/>
  <c r="AE13"/>
  <c r="AG13"/>
  <c r="AI13"/>
  <c r="AK13"/>
  <c r="AM13"/>
  <c r="AO13"/>
  <c r="AR13"/>
  <c r="AT13"/>
  <c r="AV13"/>
  <c r="AX13"/>
  <c r="AZ13"/>
  <c r="BB13"/>
  <c r="BD13"/>
  <c r="BF13"/>
  <c r="BH13"/>
  <c r="BK13"/>
  <c r="BM13"/>
  <c r="BO13"/>
  <c r="BQ13"/>
  <c r="BS13"/>
  <c r="BU13"/>
  <c r="B14"/>
  <c r="D14"/>
  <c r="F14"/>
  <c r="H14"/>
  <c r="J14"/>
  <c r="L14"/>
  <c r="N14"/>
  <c r="P14"/>
  <c r="R14"/>
  <c r="T14"/>
  <c r="W14"/>
  <c r="Y14"/>
  <c r="AA14"/>
  <c r="AC14"/>
  <c r="AE14"/>
  <c r="AG14"/>
  <c r="AI14"/>
  <c r="AK14"/>
  <c r="AM14"/>
  <c r="AO14"/>
  <c r="AR14"/>
  <c r="AT14"/>
  <c r="AV14"/>
  <c r="AX14"/>
  <c r="AZ14"/>
  <c r="BB14"/>
  <c r="BD14"/>
  <c r="BF14"/>
  <c r="BH14"/>
  <c r="BK14"/>
  <c r="BM14"/>
  <c r="BO14"/>
  <c r="BQ14"/>
  <c r="BS14"/>
  <c r="BU14"/>
  <c r="B15"/>
  <c r="D15"/>
  <c r="F15"/>
  <c r="H15"/>
  <c r="J15"/>
  <c r="L15"/>
  <c r="N15"/>
  <c r="P15"/>
  <c r="R15"/>
  <c r="T15"/>
  <c r="W15"/>
  <c r="Y15"/>
  <c r="AA15"/>
  <c r="AC15"/>
  <c r="AE15"/>
  <c r="AG15"/>
  <c r="AI15"/>
  <c r="AK15"/>
  <c r="AM15"/>
  <c r="AO15"/>
  <c r="AR15"/>
  <c r="AT15"/>
  <c r="AV15"/>
  <c r="AX15"/>
  <c r="AZ15"/>
  <c r="BB15"/>
  <c r="BD15"/>
  <c r="BF15"/>
  <c r="BH15"/>
  <c r="BK15"/>
  <c r="BM15"/>
  <c r="BO15"/>
  <c r="BQ15"/>
  <c r="BS15"/>
  <c r="BU15"/>
  <c r="B16"/>
  <c r="D16"/>
  <c r="F16"/>
  <c r="H16"/>
  <c r="J16"/>
  <c r="L16"/>
  <c r="N16"/>
  <c r="P16"/>
  <c r="R16"/>
  <c r="T16"/>
  <c r="W16"/>
  <c r="Y16"/>
  <c r="AA16"/>
  <c r="AC16"/>
  <c r="AE16"/>
  <c r="AG16"/>
  <c r="AI16"/>
  <c r="AK16"/>
  <c r="AM16"/>
  <c r="AO16"/>
  <c r="AR16"/>
  <c r="AT16"/>
  <c r="AV16"/>
  <c r="AX16"/>
  <c r="AZ16"/>
  <c r="BB16"/>
  <c r="BD16"/>
  <c r="BF16"/>
  <c r="BH16"/>
  <c r="BK16"/>
  <c r="BM16"/>
  <c r="BO16"/>
  <c r="BQ16"/>
  <c r="BS16"/>
  <c r="BU16"/>
  <c r="B17"/>
  <c r="D17"/>
  <c r="F17"/>
  <c r="H17"/>
  <c r="J17"/>
  <c r="L17"/>
  <c r="N17"/>
  <c r="P17"/>
  <c r="R17"/>
  <c r="T17"/>
  <c r="W17"/>
  <c r="Y17"/>
  <c r="AA17"/>
  <c r="AC17"/>
  <c r="AE17"/>
  <c r="AG17"/>
  <c r="AI17"/>
  <c r="AK17"/>
  <c r="AM17"/>
  <c r="AO17"/>
  <c r="AR17"/>
  <c r="AT17"/>
  <c r="AV17"/>
  <c r="AX17"/>
  <c r="AZ17"/>
  <c r="BB17"/>
  <c r="BD17"/>
  <c r="BF17"/>
  <c r="BH17"/>
  <c r="BK17"/>
  <c r="BM17"/>
  <c r="BO17"/>
  <c r="BQ17"/>
  <c r="BS17"/>
  <c r="BU17"/>
  <c r="B18"/>
  <c r="D18"/>
  <c r="F18"/>
  <c r="H18"/>
  <c r="J18"/>
  <c r="L18"/>
  <c r="N18"/>
  <c r="P18"/>
  <c r="R18"/>
  <c r="T18"/>
  <c r="W18"/>
  <c r="Y18"/>
  <c r="AA18"/>
  <c r="AC18"/>
  <c r="AE18"/>
  <c r="AG18"/>
  <c r="AI18"/>
  <c r="AK18"/>
  <c r="AM18"/>
  <c r="AO18"/>
  <c r="AR18"/>
  <c r="AT18"/>
  <c r="AV18"/>
  <c r="AX18"/>
  <c r="AZ18"/>
  <c r="BB18"/>
  <c r="BD18"/>
  <c r="BF18"/>
  <c r="BH18"/>
  <c r="BK18"/>
  <c r="BM18"/>
  <c r="BO18"/>
  <c r="BQ18"/>
  <c r="BS18"/>
  <c r="BU18"/>
  <c r="B19"/>
  <c r="D19"/>
  <c r="F19"/>
  <c r="H19"/>
  <c r="J19"/>
  <c r="L19"/>
  <c r="N19"/>
  <c r="P19"/>
  <c r="R19"/>
  <c r="T19"/>
  <c r="W19"/>
  <c r="Y19"/>
  <c r="AA19"/>
  <c r="AC19"/>
  <c r="AE19"/>
  <c r="AG19"/>
  <c r="AI19"/>
  <c r="AK19"/>
  <c r="AM19"/>
  <c r="AO19"/>
  <c r="AR19"/>
  <c r="AT19"/>
  <c r="AV19"/>
  <c r="AX19"/>
  <c r="AZ19"/>
  <c r="BB19"/>
  <c r="BD19"/>
  <c r="BF19"/>
  <c r="BH19"/>
  <c r="BK19"/>
  <c r="BM19"/>
  <c r="BO19"/>
  <c r="BQ19"/>
  <c r="BS19"/>
  <c r="BU19"/>
  <c r="B20"/>
  <c r="D20"/>
  <c r="F20"/>
  <c r="H20"/>
  <c r="J20"/>
  <c r="L20"/>
  <c r="N20"/>
  <c r="P20"/>
  <c r="R20"/>
  <c r="T20"/>
  <c r="W20"/>
  <c r="Y20"/>
  <c r="AA20"/>
  <c r="AC20"/>
  <c r="AE20"/>
  <c r="AG20"/>
  <c r="AI20"/>
  <c r="AK20"/>
  <c r="AM20"/>
  <c r="AO20"/>
  <c r="AR20"/>
  <c r="AT20"/>
  <c r="AV20"/>
  <c r="AX20"/>
  <c r="AZ20"/>
  <c r="BB20"/>
  <c r="BD20"/>
  <c r="BF20"/>
  <c r="BH20"/>
  <c r="BK20"/>
  <c r="BM20"/>
  <c r="BO20"/>
  <c r="BQ20"/>
  <c r="BS20"/>
  <c r="BU20"/>
  <c r="B21"/>
  <c r="D21"/>
  <c r="F21"/>
  <c r="H21"/>
  <c r="J21"/>
  <c r="L21"/>
  <c r="N21"/>
  <c r="P21"/>
  <c r="R21"/>
  <c r="T21"/>
  <c r="W21"/>
  <c r="Y21"/>
  <c r="AA21"/>
  <c r="AC21"/>
  <c r="AE21"/>
  <c r="AG21"/>
  <c r="AI21"/>
  <c r="AK21"/>
  <c r="AM21"/>
  <c r="AO21"/>
  <c r="AR21"/>
  <c r="AT21"/>
  <c r="AV21"/>
  <c r="AX21"/>
  <c r="AZ21"/>
  <c r="BB21"/>
  <c r="BD21"/>
  <c r="BF21"/>
  <c r="BH21"/>
  <c r="BK21"/>
  <c r="BM21"/>
  <c r="BO21"/>
  <c r="BQ21"/>
  <c r="BS21"/>
  <c r="BU21"/>
  <c r="B22"/>
  <c r="D22"/>
  <c r="F22"/>
  <c r="H22"/>
  <c r="J22"/>
  <c r="L22"/>
  <c r="N22"/>
  <c r="P22"/>
  <c r="R22"/>
  <c r="T22"/>
  <c r="W22"/>
  <c r="Y22"/>
  <c r="AA22"/>
  <c r="AC22"/>
  <c r="AE22"/>
  <c r="AG22"/>
  <c r="AI22"/>
  <c r="AK22"/>
  <c r="AM22"/>
  <c r="AO22"/>
  <c r="AR22"/>
  <c r="AT22"/>
  <c r="AV22"/>
  <c r="AX22"/>
  <c r="AZ22"/>
  <c r="BB22"/>
  <c r="BD22"/>
  <c r="BF22"/>
  <c r="BH22"/>
  <c r="BK22"/>
  <c r="BM22"/>
  <c r="BO22"/>
  <c r="BQ22"/>
  <c r="BS22"/>
  <c r="BU22"/>
  <c r="B23"/>
  <c r="D23"/>
  <c r="F23"/>
  <c r="H23"/>
  <c r="J23"/>
  <c r="L23"/>
  <c r="N23"/>
  <c r="P23"/>
  <c r="R23"/>
  <c r="T23"/>
  <c r="W23"/>
  <c r="Y23"/>
  <c r="AA23"/>
  <c r="AC23"/>
  <c r="AE23"/>
  <c r="AG23"/>
  <c r="AI23"/>
  <c r="AK23"/>
  <c r="AM23"/>
  <c r="AO23"/>
  <c r="AR23"/>
  <c r="AT23"/>
  <c r="AV23"/>
  <c r="AX23"/>
  <c r="AZ23"/>
  <c r="BB23"/>
  <c r="BD23"/>
  <c r="BF23"/>
  <c r="BH23"/>
  <c r="BK23"/>
  <c r="BM23"/>
  <c r="BO23"/>
  <c r="BQ23"/>
  <c r="BS23"/>
  <c r="BU23"/>
  <c r="B24"/>
  <c r="D24"/>
  <c r="F24"/>
  <c r="H24"/>
  <c r="J24"/>
  <c r="L24"/>
  <c r="N24"/>
  <c r="P24"/>
  <c r="R24"/>
  <c r="T24"/>
  <c r="W24"/>
  <c r="Y24"/>
  <c r="AA24"/>
  <c r="AC24"/>
  <c r="AE24"/>
  <c r="AG24"/>
  <c r="AI24"/>
  <c r="AK24"/>
  <c r="AM24"/>
  <c r="AO24"/>
  <c r="AR24"/>
  <c r="AT24"/>
  <c r="AV24"/>
  <c r="AX24"/>
  <c r="AZ24"/>
  <c r="BB24"/>
  <c r="BD24"/>
  <c r="BF24"/>
  <c r="BH24"/>
  <c r="BK24"/>
  <c r="BM24"/>
  <c r="BO24"/>
  <c r="BQ24"/>
  <c r="BS24"/>
  <c r="BU24"/>
  <c r="B25"/>
  <c r="D25"/>
  <c r="F25"/>
  <c r="H25"/>
  <c r="J25"/>
  <c r="L25"/>
  <c r="N25"/>
  <c r="P25"/>
  <c r="R25"/>
  <c r="T25"/>
  <c r="W25"/>
  <c r="Y25"/>
  <c r="AA25"/>
  <c r="AC25"/>
  <c r="AE25"/>
  <c r="AG25"/>
  <c r="AI25"/>
  <c r="AK25"/>
  <c r="AM25"/>
  <c r="AO25"/>
  <c r="AR25"/>
  <c r="AT25"/>
  <c r="AV25"/>
  <c r="AX25"/>
  <c r="AZ25"/>
  <c r="BB25"/>
  <c r="BD25"/>
  <c r="BF25"/>
  <c r="BH25"/>
  <c r="BK25"/>
  <c r="BM25"/>
  <c r="BO25"/>
  <c r="BQ25"/>
  <c r="BS25"/>
  <c r="BU25"/>
  <c r="B26"/>
  <c r="D26"/>
  <c r="F26"/>
  <c r="H26"/>
  <c r="J26"/>
  <c r="L26"/>
  <c r="N26"/>
  <c r="P26"/>
  <c r="R26"/>
  <c r="T26"/>
  <c r="W26"/>
  <c r="Y26"/>
  <c r="AA26"/>
  <c r="AC26"/>
  <c r="AE26"/>
  <c r="AG26"/>
  <c r="AI26"/>
  <c r="AK26"/>
  <c r="AM26"/>
  <c r="AO26"/>
  <c r="AR26"/>
  <c r="AT26"/>
  <c r="AV26"/>
  <c r="AX26"/>
  <c r="AZ26"/>
  <c r="BB26"/>
  <c r="BD26"/>
  <c r="BF26"/>
  <c r="BH26"/>
  <c r="BK26"/>
  <c r="BM26"/>
  <c r="BO26"/>
  <c r="BQ26"/>
  <c r="BS26"/>
  <c r="BU26"/>
  <c r="B27"/>
  <c r="D27"/>
  <c r="F27"/>
  <c r="H27"/>
  <c r="J27"/>
  <c r="L27"/>
  <c r="N27"/>
  <c r="P27"/>
  <c r="R27"/>
  <c r="T27"/>
  <c r="W27"/>
  <c r="Y27"/>
  <c r="AA27"/>
  <c r="AC27"/>
  <c r="AE27"/>
  <c r="AG27"/>
  <c r="AI27"/>
  <c r="AK27"/>
  <c r="AM27"/>
  <c r="AO27"/>
  <c r="AR27"/>
  <c r="AT27"/>
  <c r="AV27"/>
  <c r="AX27"/>
  <c r="AZ27"/>
  <c r="BB27"/>
  <c r="BD27"/>
  <c r="BF27"/>
  <c r="BH27"/>
  <c r="BK27"/>
  <c r="BM27"/>
  <c r="BO27"/>
  <c r="BQ27"/>
  <c r="BS27"/>
  <c r="BU27"/>
  <c r="B28"/>
  <c r="D28"/>
  <c r="F28"/>
  <c r="H28"/>
  <c r="J28"/>
  <c r="L28"/>
  <c r="N28"/>
  <c r="P28"/>
  <c r="R28"/>
  <c r="T28"/>
  <c r="W28"/>
  <c r="Y28"/>
  <c r="AA28"/>
  <c r="AC28"/>
  <c r="AE28"/>
  <c r="AG28"/>
  <c r="AI28"/>
  <c r="AK28"/>
  <c r="AM28"/>
  <c r="AO28"/>
  <c r="AR28"/>
  <c r="AT28"/>
  <c r="AV28"/>
  <c r="AX28"/>
  <c r="AZ28"/>
  <c r="BB28"/>
  <c r="BD28"/>
  <c r="BF28"/>
  <c r="BH28"/>
  <c r="BK28"/>
  <c r="BM28"/>
  <c r="BO28"/>
  <c r="BQ28"/>
  <c r="BS28"/>
  <c r="BU28"/>
  <c r="B29"/>
  <c r="D29"/>
  <c r="F29"/>
  <c r="H29"/>
  <c r="J29"/>
  <c r="L29"/>
  <c r="N29"/>
  <c r="P29"/>
  <c r="R29"/>
  <c r="T29"/>
  <c r="W29"/>
  <c r="Y29"/>
  <c r="AA29"/>
  <c r="AC29"/>
  <c r="AE29"/>
  <c r="AG29"/>
  <c r="AI29"/>
  <c r="AK29"/>
  <c r="AM29"/>
  <c r="AO29"/>
  <c r="AR29"/>
  <c r="AT29"/>
  <c r="AV29"/>
  <c r="AX29"/>
  <c r="AZ29"/>
  <c r="BB29"/>
  <c r="BD29"/>
  <c r="BF29"/>
  <c r="BH29"/>
  <c r="BK29"/>
  <c r="BM29"/>
  <c r="BO29"/>
  <c r="BQ29"/>
  <c r="BS29"/>
  <c r="BU29"/>
  <c r="B30"/>
  <c r="D30"/>
  <c r="F30"/>
  <c r="H30"/>
  <c r="J30"/>
  <c r="L30"/>
  <c r="N30"/>
  <c r="P30"/>
  <c r="R30"/>
  <c r="T30"/>
  <c r="W30"/>
  <c r="Y30"/>
  <c r="AA30"/>
  <c r="AC30"/>
  <c r="AE30"/>
  <c r="AG30"/>
  <c r="AI30"/>
  <c r="AK30"/>
  <c r="AM30"/>
  <c r="AO30"/>
  <c r="AR30"/>
  <c r="AT30"/>
  <c r="AV30"/>
  <c r="AX30"/>
  <c r="AZ30"/>
  <c r="BB30"/>
  <c r="BD30"/>
  <c r="BF30"/>
  <c r="BH30"/>
  <c r="BK30"/>
  <c r="BM30"/>
  <c r="BO30"/>
  <c r="BQ30"/>
  <c r="BS30"/>
  <c r="BU30"/>
  <c r="B31"/>
  <c r="D31"/>
  <c r="F31"/>
  <c r="H31"/>
  <c r="J31"/>
  <c r="L31"/>
  <c r="N31"/>
  <c r="P31"/>
  <c r="R31"/>
  <c r="T31"/>
  <c r="W31"/>
  <c r="Y31"/>
  <c r="AA31"/>
  <c r="AC31"/>
  <c r="AE31"/>
  <c r="AG31"/>
  <c r="AI31"/>
  <c r="AK31"/>
  <c r="AM31"/>
  <c r="AO31"/>
  <c r="AR31"/>
  <c r="AT31"/>
  <c r="AV31"/>
  <c r="AX31"/>
  <c r="AZ31"/>
  <c r="BB31"/>
  <c r="BD31"/>
  <c r="BF31"/>
  <c r="BH31"/>
  <c r="BK31"/>
  <c r="BM31"/>
  <c r="BO31"/>
  <c r="BQ31"/>
  <c r="BS31"/>
  <c r="BU31"/>
  <c r="B32"/>
  <c r="D32"/>
  <c r="F32"/>
  <c r="H32"/>
  <c r="J32"/>
  <c r="L32"/>
  <c r="N32"/>
  <c r="P32"/>
  <c r="R32"/>
  <c r="T32"/>
  <c r="W32"/>
  <c r="Y32"/>
  <c r="AA32"/>
  <c r="AC32"/>
  <c r="AE32"/>
  <c r="AG32"/>
  <c r="AI32"/>
  <c r="AK32"/>
  <c r="AM32"/>
  <c r="AO32"/>
  <c r="AR32"/>
  <c r="AT32"/>
  <c r="AV32"/>
  <c r="AX32"/>
  <c r="AZ32"/>
  <c r="BB32"/>
  <c r="BD32"/>
  <c r="BF32"/>
  <c r="BH32"/>
  <c r="BK32"/>
  <c r="BM32"/>
  <c r="BO32"/>
  <c r="BQ32"/>
  <c r="BS32"/>
  <c r="BU32"/>
  <c r="B33"/>
  <c r="D33"/>
  <c r="F33"/>
  <c r="H33"/>
  <c r="J33"/>
  <c r="L33"/>
  <c r="N33"/>
  <c r="P33"/>
  <c r="R33"/>
  <c r="T33"/>
  <c r="W33"/>
  <c r="Y33"/>
  <c r="AA33"/>
  <c r="AC33"/>
  <c r="AE33"/>
  <c r="AG33"/>
  <c r="AI33"/>
  <c r="AK33"/>
  <c r="AM33"/>
  <c r="AO33"/>
  <c r="AR33"/>
  <c r="AT33"/>
  <c r="AV33"/>
  <c r="AX33"/>
  <c r="AZ33"/>
  <c r="BB33"/>
  <c r="BD33"/>
  <c r="BF33"/>
  <c r="BH33"/>
  <c r="BK33"/>
  <c r="BM33"/>
  <c r="BO33"/>
  <c r="BQ33"/>
  <c r="BS33"/>
  <c r="BU33"/>
  <c r="B34"/>
  <c r="D34"/>
  <c r="F34"/>
  <c r="H34"/>
  <c r="J34"/>
  <c r="L34"/>
  <c r="N34"/>
  <c r="P34"/>
  <c r="R34"/>
  <c r="T34"/>
  <c r="W34"/>
  <c r="Y34"/>
  <c r="AA34"/>
  <c r="AC34"/>
  <c r="AE34"/>
  <c r="AG34"/>
  <c r="AI34"/>
  <c r="AK34"/>
  <c r="AM34"/>
  <c r="AO34"/>
  <c r="AR34"/>
  <c r="AT34"/>
  <c r="AV34"/>
  <c r="AX34"/>
  <c r="AZ34"/>
  <c r="BB34"/>
  <c r="BD34"/>
  <c r="BF34"/>
  <c r="BH34"/>
  <c r="BK34"/>
  <c r="BM34"/>
  <c r="BO34"/>
  <c r="BQ34"/>
  <c r="BS34"/>
  <c r="BU34"/>
  <c r="B35"/>
  <c r="D35"/>
  <c r="F35"/>
  <c r="H35"/>
  <c r="J35"/>
  <c r="L35"/>
  <c r="N35"/>
  <c r="P35"/>
  <c r="R35"/>
  <c r="T35"/>
  <c r="W35"/>
  <c r="Y35"/>
  <c r="AA35"/>
  <c r="AC35"/>
  <c r="AE35"/>
  <c r="AG35"/>
  <c r="AI35"/>
  <c r="AK35"/>
  <c r="AM35"/>
  <c r="AO35"/>
  <c r="AR35"/>
  <c r="AT35"/>
  <c r="AV35"/>
  <c r="AX35"/>
  <c r="AZ35"/>
  <c r="BB35"/>
  <c r="BD35"/>
  <c r="BF35"/>
  <c r="BH35"/>
  <c r="BK35"/>
  <c r="BM35"/>
  <c r="BO35"/>
  <c r="BQ35"/>
  <c r="BS35"/>
  <c r="BU35"/>
  <c r="B35" i="1"/>
  <c r="B36" i="38"/>
  <c r="B36" i="7" s="1"/>
  <c r="D35" i="1"/>
  <c r="D36" i="38"/>
  <c r="F35" i="1"/>
  <c r="F36" i="38"/>
  <c r="H35" i="1"/>
  <c r="H36" i="38"/>
  <c r="J35" i="1"/>
  <c r="J36" i="38"/>
  <c r="L35" i="1"/>
  <c r="L36" i="7" s="1"/>
  <c r="N35" i="1"/>
  <c r="P35"/>
  <c r="P36" i="7" s="1"/>
  <c r="R35" i="1"/>
  <c r="R36" i="7" s="1"/>
  <c r="U35" i="1"/>
  <c r="T36" i="7" s="1"/>
  <c r="W35" i="1"/>
  <c r="Y35"/>
  <c r="Y36" i="7" s="1"/>
  <c r="AA35" i="1"/>
  <c r="AA36" i="7" s="1"/>
  <c r="AC35" i="1"/>
  <c r="AC36" i="7" s="1"/>
  <c r="AE35" i="1"/>
  <c r="AG35"/>
  <c r="AG36" i="7" s="1"/>
  <c r="AI35" i="1"/>
  <c r="AI36" i="7" s="1"/>
  <c r="AK35" i="1"/>
  <c r="AK36" i="7" s="1"/>
  <c r="AO36"/>
  <c r="AR35" i="1"/>
  <c r="AR36" i="7" s="1"/>
  <c r="AT35" i="1"/>
  <c r="AV35"/>
  <c r="AV36" i="7" s="1"/>
  <c r="AX35" i="1"/>
  <c r="AX36" i="7" s="1"/>
  <c r="AZ35" i="1"/>
  <c r="AZ36" i="7" s="1"/>
  <c r="BB35" i="1"/>
  <c r="BB36" i="7" s="1"/>
  <c r="BD35" i="1"/>
  <c r="BD36" i="7" s="1"/>
  <c r="BF35" i="1"/>
  <c r="BF36" i="7" s="1"/>
  <c r="BI35" i="1"/>
  <c r="BH36" i="7" s="1"/>
  <c r="BK35" i="1"/>
  <c r="BK36" i="7" s="1"/>
  <c r="BM35" i="1"/>
  <c r="BM36" i="7" s="1"/>
  <c r="BO35" i="1"/>
  <c r="BO36" i="7" s="1"/>
  <c r="BQ35" i="1"/>
  <c r="BQ36" i="7" s="1"/>
  <c r="BS35" i="1"/>
  <c r="BU35"/>
  <c r="BU36" i="7" s="1"/>
  <c r="B10" i="6"/>
  <c r="D10"/>
  <c r="F10"/>
  <c r="H10"/>
  <c r="J10"/>
  <c r="L10"/>
  <c r="N10"/>
  <c r="P10"/>
  <c r="R10"/>
  <c r="T10"/>
  <c r="W10"/>
  <c r="Y10"/>
  <c r="AA10"/>
  <c r="AC10"/>
  <c r="AE10"/>
  <c r="AG10"/>
  <c r="AI10"/>
  <c r="AK10"/>
  <c r="AM10"/>
  <c r="AO10"/>
  <c r="AR10"/>
  <c r="AT10"/>
  <c r="AV10"/>
  <c r="AX10"/>
  <c r="AZ10"/>
  <c r="BB10"/>
  <c r="BD10"/>
  <c r="BF10"/>
  <c r="BH10"/>
  <c r="BJ10"/>
  <c r="BM10"/>
  <c r="BO10"/>
  <c r="BQ10"/>
  <c r="BS10"/>
  <c r="BU10"/>
  <c r="B11"/>
  <c r="D11"/>
  <c r="F11"/>
  <c r="H11"/>
  <c r="J11"/>
  <c r="L11"/>
  <c r="N11"/>
  <c r="P11"/>
  <c r="R11"/>
  <c r="T11"/>
  <c r="W11"/>
  <c r="Y11"/>
  <c r="AA11"/>
  <c r="AC11"/>
  <c r="AE11"/>
  <c r="AG11"/>
  <c r="AI11"/>
  <c r="AK11"/>
  <c r="AM11"/>
  <c r="AO11"/>
  <c r="AR11"/>
  <c r="AT11"/>
  <c r="AV11"/>
  <c r="AX11"/>
  <c r="AZ11"/>
  <c r="BB11"/>
  <c r="BD11"/>
  <c r="BF11"/>
  <c r="BH11"/>
  <c r="BJ11"/>
  <c r="BM11"/>
  <c r="BO11"/>
  <c r="BQ11"/>
  <c r="BS11"/>
  <c r="BU11"/>
  <c r="B12"/>
  <c r="D12"/>
  <c r="F12"/>
  <c r="H12"/>
  <c r="J12"/>
  <c r="L12"/>
  <c r="N12"/>
  <c r="P12"/>
  <c r="R12"/>
  <c r="T12"/>
  <c r="W12"/>
  <c r="Y12"/>
  <c r="AA12"/>
  <c r="AC12"/>
  <c r="AE12"/>
  <c r="AG12"/>
  <c r="AI12"/>
  <c r="AK12"/>
  <c r="AM12"/>
  <c r="AO12"/>
  <c r="AR12"/>
  <c r="AT12"/>
  <c r="AV12"/>
  <c r="AX12"/>
  <c r="AZ12"/>
  <c r="BB12"/>
  <c r="BD12"/>
  <c r="BF12"/>
  <c r="BH12"/>
  <c r="BJ12"/>
  <c r="BM12"/>
  <c r="BO12"/>
  <c r="BQ12"/>
  <c r="BS12"/>
  <c r="BU12"/>
  <c r="B13"/>
  <c r="D13"/>
  <c r="F13"/>
  <c r="H13"/>
  <c r="J13"/>
  <c r="L13"/>
  <c r="N13"/>
  <c r="P13"/>
  <c r="R13"/>
  <c r="T13"/>
  <c r="W13"/>
  <c r="Y13"/>
  <c r="AA13"/>
  <c r="AC13"/>
  <c r="AE13"/>
  <c r="AG13"/>
  <c r="AI13"/>
  <c r="AK13"/>
  <c r="AM13"/>
  <c r="AO13"/>
  <c r="AR13"/>
  <c r="AT13"/>
  <c r="AV13"/>
  <c r="AX13"/>
  <c r="AZ13"/>
  <c r="BB13"/>
  <c r="BD13"/>
  <c r="BF13"/>
  <c r="BH13"/>
  <c r="BJ13"/>
  <c r="BM13"/>
  <c r="BO13"/>
  <c r="BQ13"/>
  <c r="BS13"/>
  <c r="BU13"/>
  <c r="B14"/>
  <c r="D14"/>
  <c r="F14"/>
  <c r="H14"/>
  <c r="J14"/>
  <c r="L14"/>
  <c r="N14"/>
  <c r="P14"/>
  <c r="R14"/>
  <c r="T14"/>
  <c r="W14"/>
  <c r="Y14"/>
  <c r="AA14"/>
  <c r="AC14"/>
  <c r="AE14"/>
  <c r="AG14"/>
  <c r="AI14"/>
  <c r="AK14"/>
  <c r="AM14"/>
  <c r="AO14"/>
  <c r="AR14"/>
  <c r="AT14"/>
  <c r="AV14"/>
  <c r="AX14"/>
  <c r="AZ14"/>
  <c r="BB14"/>
  <c r="BD14"/>
  <c r="BF14"/>
  <c r="BH14"/>
  <c r="BJ14"/>
  <c r="BM14"/>
  <c r="BO14"/>
  <c r="BQ14"/>
  <c r="BS14"/>
  <c r="BU14"/>
  <c r="B15"/>
  <c r="D15"/>
  <c r="F15"/>
  <c r="H15"/>
  <c r="J15"/>
  <c r="L15"/>
  <c r="N15"/>
  <c r="P15"/>
  <c r="R15"/>
  <c r="T15"/>
  <c r="W15"/>
  <c r="Y15"/>
  <c r="AA15"/>
  <c r="AC15"/>
  <c r="AE15"/>
  <c r="AG15"/>
  <c r="AI15"/>
  <c r="AK15"/>
  <c r="AM15"/>
  <c r="AO15"/>
  <c r="AR15"/>
  <c r="AT15"/>
  <c r="AV15"/>
  <c r="AX15"/>
  <c r="AZ15"/>
  <c r="BB15"/>
  <c r="BD15"/>
  <c r="BF15"/>
  <c r="BH15"/>
  <c r="BJ15"/>
  <c r="BM15"/>
  <c r="BO15"/>
  <c r="BQ15"/>
  <c r="BS15"/>
  <c r="BU15"/>
  <c r="B16"/>
  <c r="D16"/>
  <c r="F16"/>
  <c r="H16"/>
  <c r="J16"/>
  <c r="L16"/>
  <c r="N16"/>
  <c r="P16"/>
  <c r="R16"/>
  <c r="T16"/>
  <c r="W16"/>
  <c r="Y16"/>
  <c r="AA16"/>
  <c r="AC16"/>
  <c r="AE16"/>
  <c r="AG16"/>
  <c r="AI16"/>
  <c r="AK16"/>
  <c r="AM16"/>
  <c r="AO16"/>
  <c r="AR16"/>
  <c r="AT16"/>
  <c r="AV16"/>
  <c r="AX16"/>
  <c r="AZ16"/>
  <c r="BB16"/>
  <c r="BD16"/>
  <c r="BF16"/>
  <c r="BH16"/>
  <c r="BJ16"/>
  <c r="BM16"/>
  <c r="BO16"/>
  <c r="BQ16"/>
  <c r="BS16"/>
  <c r="BU16"/>
  <c r="B17"/>
  <c r="D17"/>
  <c r="F17"/>
  <c r="H17"/>
  <c r="J17"/>
  <c r="L17"/>
  <c r="N17"/>
  <c r="P17"/>
  <c r="R17"/>
  <c r="T17"/>
  <c r="W17"/>
  <c r="Y17"/>
  <c r="AA17"/>
  <c r="AC17"/>
  <c r="AE17"/>
  <c r="AG17"/>
  <c r="AI17"/>
  <c r="AK17"/>
  <c r="AM17"/>
  <c r="AO17"/>
  <c r="AR17"/>
  <c r="AT17"/>
  <c r="AV17"/>
  <c r="AX17"/>
  <c r="AZ17"/>
  <c r="BB17"/>
  <c r="BD17"/>
  <c r="BF17"/>
  <c r="BH17"/>
  <c r="BJ17"/>
  <c r="BM17"/>
  <c r="BO17"/>
  <c r="BQ17"/>
  <c r="BS17"/>
  <c r="BU17"/>
  <c r="B18"/>
  <c r="D18"/>
  <c r="F18"/>
  <c r="H18"/>
  <c r="J18"/>
  <c r="L18"/>
  <c r="N18"/>
  <c r="P18"/>
  <c r="R18"/>
  <c r="T18"/>
  <c r="W18"/>
  <c r="Y18"/>
  <c r="AA18"/>
  <c r="AC18"/>
  <c r="AE18"/>
  <c r="AG18"/>
  <c r="AI18"/>
  <c r="AK18"/>
  <c r="AM18"/>
  <c r="AO18"/>
  <c r="AR18"/>
  <c r="AT18"/>
  <c r="AV18"/>
  <c r="AX18"/>
  <c r="AZ18"/>
  <c r="BB18"/>
  <c r="BD18"/>
  <c r="BF18"/>
  <c r="BH18"/>
  <c r="BJ18"/>
  <c r="BM18"/>
  <c r="BO18"/>
  <c r="BQ18"/>
  <c r="BS18"/>
  <c r="BU18"/>
  <c r="B19"/>
  <c r="D19"/>
  <c r="F19"/>
  <c r="H19"/>
  <c r="J19"/>
  <c r="L19"/>
  <c r="N19"/>
  <c r="P19"/>
  <c r="R19"/>
  <c r="T19"/>
  <c r="W19"/>
  <c r="Y19"/>
  <c r="AA19"/>
  <c r="AC19"/>
  <c r="AE19"/>
  <c r="AG19"/>
  <c r="AI19"/>
  <c r="AK19"/>
  <c r="AM19"/>
  <c r="AO19"/>
  <c r="AR19"/>
  <c r="AT19"/>
  <c r="AV19"/>
  <c r="AX19"/>
  <c r="AZ19"/>
  <c r="BB19"/>
  <c r="BD19"/>
  <c r="BF19"/>
  <c r="BH19"/>
  <c r="BJ19"/>
  <c r="BM19"/>
  <c r="BO19"/>
  <c r="BQ19"/>
  <c r="BS19"/>
  <c r="BU19"/>
  <c r="B20"/>
  <c r="D20"/>
  <c r="F20"/>
  <c r="H20"/>
  <c r="J20"/>
  <c r="L20"/>
  <c r="N20"/>
  <c r="P20"/>
  <c r="R20"/>
  <c r="T20"/>
  <c r="W20"/>
  <c r="Y20"/>
  <c r="AA20"/>
  <c r="AC20"/>
  <c r="AE20"/>
  <c r="AG20"/>
  <c r="AI20"/>
  <c r="AK20"/>
  <c r="AM20"/>
  <c r="AO20"/>
  <c r="AR20"/>
  <c r="AT20"/>
  <c r="AV20"/>
  <c r="AX20"/>
  <c r="AZ20"/>
  <c r="BB20"/>
  <c r="BD20"/>
  <c r="BF20"/>
  <c r="BH20"/>
  <c r="BJ20"/>
  <c r="BM20"/>
  <c r="BO20"/>
  <c r="BQ20"/>
  <c r="BS20"/>
  <c r="BU20"/>
  <c r="B21"/>
  <c r="D21"/>
  <c r="F21"/>
  <c r="H21"/>
  <c r="J21"/>
  <c r="L21"/>
  <c r="N21"/>
  <c r="P21"/>
  <c r="R21"/>
  <c r="T21"/>
  <c r="W21"/>
  <c r="Y21"/>
  <c r="AA21"/>
  <c r="AC21"/>
  <c r="AE21"/>
  <c r="AG21"/>
  <c r="AI21"/>
  <c r="AK21"/>
  <c r="AM21"/>
  <c r="AO21"/>
  <c r="AR21"/>
  <c r="AT21"/>
  <c r="AV21"/>
  <c r="AX21"/>
  <c r="AZ21"/>
  <c r="BB21"/>
  <c r="BD21"/>
  <c r="BF21"/>
  <c r="BH21"/>
  <c r="BJ21"/>
  <c r="BM21"/>
  <c r="BO21"/>
  <c r="BQ21"/>
  <c r="BS21"/>
  <c r="BU21"/>
  <c r="B22"/>
  <c r="D22"/>
  <c r="F22"/>
  <c r="H22"/>
  <c r="J22"/>
  <c r="L22"/>
  <c r="N22"/>
  <c r="P22"/>
  <c r="R22"/>
  <c r="T22"/>
  <c r="W22"/>
  <c r="Y22"/>
  <c r="AA22"/>
  <c r="AC22"/>
  <c r="AE22"/>
  <c r="AG22"/>
  <c r="AI22"/>
  <c r="AK22"/>
  <c r="AM22"/>
  <c r="AO22"/>
  <c r="AR22"/>
  <c r="AT22"/>
  <c r="AV22"/>
  <c r="AX22"/>
  <c r="AZ22"/>
  <c r="BB22"/>
  <c r="BD22"/>
  <c r="BF22"/>
  <c r="BH22"/>
  <c r="BJ22"/>
  <c r="BM22"/>
  <c r="BO22"/>
  <c r="BQ22"/>
  <c r="BS22"/>
  <c r="BU22"/>
  <c r="B23"/>
  <c r="D23"/>
  <c r="F23"/>
  <c r="H23"/>
  <c r="J23"/>
  <c r="L23"/>
  <c r="N23"/>
  <c r="P23"/>
  <c r="R23"/>
  <c r="T23"/>
  <c r="W23"/>
  <c r="Y23"/>
  <c r="AA23"/>
  <c r="AC23"/>
  <c r="AE23"/>
  <c r="AG23"/>
  <c r="AI23"/>
  <c r="AK23"/>
  <c r="AM23"/>
  <c r="AO23"/>
  <c r="AR23"/>
  <c r="AT23"/>
  <c r="AV23"/>
  <c r="AX23"/>
  <c r="AZ23"/>
  <c r="BB23"/>
  <c r="BD23"/>
  <c r="BF23"/>
  <c r="BH23"/>
  <c r="BJ23"/>
  <c r="BM23"/>
  <c r="BO23"/>
  <c r="BQ23"/>
  <c r="BS23"/>
  <c r="BU23"/>
  <c r="B24"/>
  <c r="D24"/>
  <c r="F24"/>
  <c r="H24"/>
  <c r="J24"/>
  <c r="L24"/>
  <c r="N24"/>
  <c r="P24"/>
  <c r="R24"/>
  <c r="T24"/>
  <c r="W24"/>
  <c r="Y24"/>
  <c r="AA24"/>
  <c r="AC24"/>
  <c r="AE24"/>
  <c r="AG24"/>
  <c r="AI24"/>
  <c r="AK24"/>
  <c r="AM24"/>
  <c r="AO24"/>
  <c r="AR24"/>
  <c r="AT24"/>
  <c r="AV24"/>
  <c r="AX24"/>
  <c r="AZ24"/>
  <c r="BB24"/>
  <c r="BD24"/>
  <c r="BF24"/>
  <c r="BH24"/>
  <c r="BJ24"/>
  <c r="BM24"/>
  <c r="BO24"/>
  <c r="BQ24"/>
  <c r="BS24"/>
  <c r="BU24"/>
  <c r="B25"/>
  <c r="D25"/>
  <c r="F25"/>
  <c r="H25"/>
  <c r="J25"/>
  <c r="L25"/>
  <c r="N25"/>
  <c r="P25"/>
  <c r="R25"/>
  <c r="T25"/>
  <c r="W25"/>
  <c r="Y25"/>
  <c r="AA25"/>
  <c r="AC25"/>
  <c r="AE25"/>
  <c r="AG25"/>
  <c r="AI25"/>
  <c r="AK25"/>
  <c r="AM25"/>
  <c r="AO25"/>
  <c r="AR25"/>
  <c r="AT25"/>
  <c r="AV25"/>
  <c r="AX25"/>
  <c r="AZ25"/>
  <c r="BB25"/>
  <c r="BD25"/>
  <c r="BF25"/>
  <c r="BH25"/>
  <c r="BJ25"/>
  <c r="BM25"/>
  <c r="BO25"/>
  <c r="BQ25"/>
  <c r="BS25"/>
  <c r="BU25"/>
  <c r="B26"/>
  <c r="D26"/>
  <c r="F26"/>
  <c r="H26"/>
  <c r="J26"/>
  <c r="L26"/>
  <c r="N26"/>
  <c r="P26"/>
  <c r="R26"/>
  <c r="T26"/>
  <c r="W26"/>
  <c r="Y26"/>
  <c r="AA26"/>
  <c r="AC26"/>
  <c r="AE26"/>
  <c r="AG26"/>
  <c r="AI26"/>
  <c r="AK26"/>
  <c r="AM26"/>
  <c r="AO26"/>
  <c r="AR26"/>
  <c r="AT26"/>
  <c r="AV26"/>
  <c r="AX26"/>
  <c r="AZ26"/>
  <c r="BB26"/>
  <c r="BD26"/>
  <c r="BF26"/>
  <c r="BH26"/>
  <c r="BJ26"/>
  <c r="BM26"/>
  <c r="BO26"/>
  <c r="BQ26"/>
  <c r="BS26"/>
  <c r="BU26"/>
  <c r="B27"/>
  <c r="D27"/>
  <c r="F27"/>
  <c r="H27"/>
  <c r="J27"/>
  <c r="L27"/>
  <c r="N27"/>
  <c r="P27"/>
  <c r="R27"/>
  <c r="T27"/>
  <c r="W27"/>
  <c r="Y27"/>
  <c r="AA27"/>
  <c r="AC27"/>
  <c r="AE27"/>
  <c r="AG27"/>
  <c r="AI27"/>
  <c r="AK27"/>
  <c r="AM27"/>
  <c r="AO27"/>
  <c r="AR27"/>
  <c r="AT27"/>
  <c r="AV27"/>
  <c r="AX27"/>
  <c r="AZ27"/>
  <c r="BB27"/>
  <c r="BD27"/>
  <c r="BF27"/>
  <c r="BH27"/>
  <c r="BJ27"/>
  <c r="BM27"/>
  <c r="BO27"/>
  <c r="BQ27"/>
  <c r="BS27"/>
  <c r="BU27"/>
  <c r="B28"/>
  <c r="D28"/>
  <c r="F28"/>
  <c r="H28"/>
  <c r="J28"/>
  <c r="L28"/>
  <c r="N28"/>
  <c r="P28"/>
  <c r="R28"/>
  <c r="T28"/>
  <c r="W28"/>
  <c r="Y28"/>
  <c r="AA28"/>
  <c r="AC28"/>
  <c r="AE28"/>
  <c r="AG28"/>
  <c r="AI28"/>
  <c r="AK28"/>
  <c r="AM28"/>
  <c r="AO28"/>
  <c r="AR28"/>
  <c r="AT28"/>
  <c r="AV28"/>
  <c r="AX28"/>
  <c r="AZ28"/>
  <c r="BB28"/>
  <c r="BD28"/>
  <c r="BF28"/>
  <c r="BH28"/>
  <c r="BJ28"/>
  <c r="BM28"/>
  <c r="BO28"/>
  <c r="BQ28"/>
  <c r="BS28"/>
  <c r="BU28"/>
  <c r="B29"/>
  <c r="D29"/>
  <c r="F29"/>
  <c r="H29"/>
  <c r="J29"/>
  <c r="L29"/>
  <c r="N29"/>
  <c r="P29"/>
  <c r="R29"/>
  <c r="T29"/>
  <c r="W29"/>
  <c r="Y29"/>
  <c r="AA29"/>
  <c r="AC29"/>
  <c r="AE29"/>
  <c r="AG29"/>
  <c r="AI29"/>
  <c r="AK29"/>
  <c r="AM29"/>
  <c r="AO29"/>
  <c r="AR29"/>
  <c r="AT29"/>
  <c r="AV29"/>
  <c r="AX29"/>
  <c r="AZ29"/>
  <c r="BB29"/>
  <c r="BD29"/>
  <c r="BF29"/>
  <c r="BH29"/>
  <c r="BJ29"/>
  <c r="BM29"/>
  <c r="BO29"/>
  <c r="BQ29"/>
  <c r="BS29"/>
  <c r="BU29"/>
  <c r="B30"/>
  <c r="D30"/>
  <c r="F30"/>
  <c r="H30"/>
  <c r="J30"/>
  <c r="L30"/>
  <c r="N30"/>
  <c r="P30"/>
  <c r="R30"/>
  <c r="T30"/>
  <c r="W30"/>
  <c r="Y30"/>
  <c r="AA30"/>
  <c r="AC30"/>
  <c r="AE30"/>
  <c r="AG30"/>
  <c r="AI30"/>
  <c r="AK30"/>
  <c r="AM30"/>
  <c r="AO30"/>
  <c r="AR30"/>
  <c r="AT30"/>
  <c r="AV30"/>
  <c r="AX30"/>
  <c r="AZ30"/>
  <c r="BB30"/>
  <c r="BD30"/>
  <c r="BF30"/>
  <c r="BH30"/>
  <c r="BJ30"/>
  <c r="BM30"/>
  <c r="BO30"/>
  <c r="BQ30"/>
  <c r="BS30"/>
  <c r="BU30"/>
  <c r="B31"/>
  <c r="D31"/>
  <c r="F31"/>
  <c r="H31"/>
  <c r="J31"/>
  <c r="L31"/>
  <c r="N31"/>
  <c r="P31"/>
  <c r="R31"/>
  <c r="T31"/>
  <c r="W31"/>
  <c r="Y31"/>
  <c r="AA31"/>
  <c r="AC31"/>
  <c r="AE31"/>
  <c r="AG31"/>
  <c r="AI31"/>
  <c r="AK31"/>
  <c r="AM31"/>
  <c r="AO31"/>
  <c r="AR31"/>
  <c r="AT31"/>
  <c r="AV31"/>
  <c r="AX31"/>
  <c r="AZ31"/>
  <c r="BB31"/>
  <c r="BD31"/>
  <c r="BF31"/>
  <c r="BH31"/>
  <c r="BJ31"/>
  <c r="BM31"/>
  <c r="BO31"/>
  <c r="BQ31"/>
  <c r="BS31"/>
  <c r="BU31"/>
  <c r="B32"/>
  <c r="D32"/>
  <c r="F32"/>
  <c r="H32"/>
  <c r="J32"/>
  <c r="L32"/>
  <c r="N32"/>
  <c r="P32"/>
  <c r="R32"/>
  <c r="T32"/>
  <c r="W32"/>
  <c r="Y32"/>
  <c r="AA32"/>
  <c r="AC32"/>
  <c r="AE32"/>
  <c r="AG32"/>
  <c r="AI32"/>
  <c r="AK32"/>
  <c r="AM32"/>
  <c r="AO32"/>
  <c r="AR32"/>
  <c r="AT32"/>
  <c r="AV32"/>
  <c r="AX32"/>
  <c r="AZ32"/>
  <c r="BB32"/>
  <c r="BD32"/>
  <c r="BF32"/>
  <c r="BH32"/>
  <c r="BJ32"/>
  <c r="BM32"/>
  <c r="BO32"/>
  <c r="BQ32"/>
  <c r="BS32"/>
  <c r="BU32"/>
  <c r="B33"/>
  <c r="D33"/>
  <c r="F33"/>
  <c r="H33"/>
  <c r="J33"/>
  <c r="L33"/>
  <c r="N33"/>
  <c r="P33"/>
  <c r="R33"/>
  <c r="T33"/>
  <c r="W33"/>
  <c r="Y33"/>
  <c r="AA33"/>
  <c r="AC33"/>
  <c r="AE33"/>
  <c r="AG33"/>
  <c r="AI33"/>
  <c r="AK33"/>
  <c r="AM33"/>
  <c r="AO33"/>
  <c r="AR33"/>
  <c r="AT33"/>
  <c r="AV33"/>
  <c r="AX33"/>
  <c r="AZ33"/>
  <c r="BB33"/>
  <c r="BD33"/>
  <c r="BF33"/>
  <c r="BH33"/>
  <c r="BJ33"/>
  <c r="BM33"/>
  <c r="BO33"/>
  <c r="BQ33"/>
  <c r="BS33"/>
  <c r="BU33"/>
  <c r="B34"/>
  <c r="D34"/>
  <c r="F34"/>
  <c r="H34"/>
  <c r="J34"/>
  <c r="L34"/>
  <c r="N34"/>
  <c r="P34"/>
  <c r="R34"/>
  <c r="T34"/>
  <c r="W34"/>
  <c r="Y34"/>
  <c r="AA34"/>
  <c r="AC34"/>
  <c r="AE34"/>
  <c r="AG34"/>
  <c r="AI34"/>
  <c r="AK34"/>
  <c r="AM34"/>
  <c r="AO34"/>
  <c r="AR34"/>
  <c r="AT34"/>
  <c r="AV34"/>
  <c r="AX34"/>
  <c r="AZ34"/>
  <c r="BB34"/>
  <c r="BD34"/>
  <c r="BF34"/>
  <c r="BH34"/>
  <c r="BJ34"/>
  <c r="BM34"/>
  <c r="BO34"/>
  <c r="BQ34"/>
  <c r="BS34"/>
  <c r="BU34"/>
  <c r="B35"/>
  <c r="D35"/>
  <c r="F35"/>
  <c r="H35"/>
  <c r="J35"/>
  <c r="L35"/>
  <c r="N35"/>
  <c r="P35"/>
  <c r="R35"/>
  <c r="T35"/>
  <c r="W35"/>
  <c r="Y35"/>
  <c r="AA35"/>
  <c r="AC35"/>
  <c r="AE35"/>
  <c r="AG35"/>
  <c r="AI35"/>
  <c r="AK35"/>
  <c r="AM35"/>
  <c r="AO35"/>
  <c r="AR35"/>
  <c r="AT35"/>
  <c r="AV35"/>
  <c r="AX35"/>
  <c r="AZ35"/>
  <c r="BB35"/>
  <c r="BD35"/>
  <c r="BF35"/>
  <c r="BH35"/>
  <c r="BJ35"/>
  <c r="BM35"/>
  <c r="BO35"/>
  <c r="BQ35"/>
  <c r="BS35"/>
  <c r="BU35"/>
  <c r="B36" i="4"/>
  <c r="B36" i="6" s="1"/>
  <c r="D36" i="4"/>
  <c r="F36"/>
  <c r="H36"/>
  <c r="H36" i="6" s="1"/>
  <c r="J36" i="4"/>
  <c r="J36" i="6" s="1"/>
  <c r="P36"/>
  <c r="Y36"/>
  <c r="AA36"/>
  <c r="AC36"/>
  <c r="AE36"/>
  <c r="AI36"/>
  <c r="AK36"/>
  <c r="AM36"/>
  <c r="AO36"/>
  <c r="AR36"/>
  <c r="AV36"/>
  <c r="AX36"/>
  <c r="BD36"/>
  <c r="BF36"/>
  <c r="BH36"/>
  <c r="BK36" i="4"/>
  <c r="BJ36" i="6" s="1"/>
  <c r="BM36"/>
  <c r="BO36"/>
  <c r="BQ36"/>
  <c r="BS36"/>
  <c r="BU36"/>
  <c r="D10" i="39"/>
  <c r="F10"/>
  <c r="H10"/>
  <c r="J10"/>
  <c r="L10"/>
  <c r="N10"/>
  <c r="P10"/>
  <c r="R10"/>
  <c r="T10"/>
  <c r="W10"/>
  <c r="Y10"/>
  <c r="AA10"/>
  <c r="AC10"/>
  <c r="AE10"/>
  <c r="AG10"/>
  <c r="AI10"/>
  <c r="AK10"/>
  <c r="AM10"/>
  <c r="AO10"/>
  <c r="AR10"/>
  <c r="AT10"/>
  <c r="AV10"/>
  <c r="AX10"/>
  <c r="AZ10"/>
  <c r="BB10"/>
  <c r="BD10"/>
  <c r="BF10"/>
  <c r="BH10"/>
  <c r="BJ10"/>
  <c r="BM10"/>
  <c r="BO10"/>
  <c r="BQ10"/>
  <c r="BS10"/>
  <c r="BU10"/>
  <c r="D11"/>
  <c r="F11"/>
  <c r="H11"/>
  <c r="J11"/>
  <c r="L11"/>
  <c r="N11"/>
  <c r="P11"/>
  <c r="R11"/>
  <c r="T11"/>
  <c r="W11"/>
  <c r="Y11"/>
  <c r="AA11"/>
  <c r="AC11"/>
  <c r="AE11"/>
  <c r="AG11"/>
  <c r="AI11"/>
  <c r="AK11"/>
  <c r="AM11"/>
  <c r="AO11"/>
  <c r="AR11"/>
  <c r="AT11"/>
  <c r="AV11"/>
  <c r="AX11"/>
  <c r="AZ11"/>
  <c r="BB11"/>
  <c r="BD11"/>
  <c r="BF11"/>
  <c r="BH11"/>
  <c r="BJ11"/>
  <c r="BM11"/>
  <c r="BO11"/>
  <c r="BQ11"/>
  <c r="BS11"/>
  <c r="BU11"/>
  <c r="D12"/>
  <c r="F12"/>
  <c r="H12"/>
  <c r="J12"/>
  <c r="L12"/>
  <c r="N12"/>
  <c r="P12"/>
  <c r="R12"/>
  <c r="T12"/>
  <c r="W12"/>
  <c r="Y12"/>
  <c r="AA12"/>
  <c r="AC12"/>
  <c r="AE12"/>
  <c r="AG12"/>
  <c r="AI12"/>
  <c r="AK12"/>
  <c r="AM12"/>
  <c r="AO12"/>
  <c r="AR12"/>
  <c r="AT12"/>
  <c r="AV12"/>
  <c r="AX12"/>
  <c r="AZ12"/>
  <c r="BB12"/>
  <c r="BD12"/>
  <c r="BF12"/>
  <c r="BH12"/>
  <c r="BJ12"/>
  <c r="BM12"/>
  <c r="BO12"/>
  <c r="BQ12"/>
  <c r="BS12"/>
  <c r="BU12"/>
  <c r="D13"/>
  <c r="F13"/>
  <c r="H13"/>
  <c r="J13"/>
  <c r="L13"/>
  <c r="N13"/>
  <c r="P13"/>
  <c r="R13"/>
  <c r="T13"/>
  <c r="W13"/>
  <c r="Y13"/>
  <c r="AA13"/>
  <c r="AC13"/>
  <c r="AE13"/>
  <c r="AG13"/>
  <c r="AI13"/>
  <c r="AK13"/>
  <c r="AM13"/>
  <c r="AO13"/>
  <c r="AR13"/>
  <c r="AT13"/>
  <c r="AV13"/>
  <c r="AX13"/>
  <c r="AZ13"/>
  <c r="BB13"/>
  <c r="BD13"/>
  <c r="BF13"/>
  <c r="BH13"/>
  <c r="BJ13"/>
  <c r="BM13"/>
  <c r="BO13"/>
  <c r="BQ13"/>
  <c r="BS13"/>
  <c r="BU13"/>
  <c r="D14"/>
  <c r="F14"/>
  <c r="H14"/>
  <c r="J14"/>
  <c r="L14"/>
  <c r="N14"/>
  <c r="P14"/>
  <c r="R14"/>
  <c r="T14"/>
  <c r="W14"/>
  <c r="Y14"/>
  <c r="AA14"/>
  <c r="AC14"/>
  <c r="AE14"/>
  <c r="AG14"/>
  <c r="AI14"/>
  <c r="AK14"/>
  <c r="AM14"/>
  <c r="AO14"/>
  <c r="AR14"/>
  <c r="AT14"/>
  <c r="AV14"/>
  <c r="AX14"/>
  <c r="AZ14"/>
  <c r="BB14"/>
  <c r="BD14"/>
  <c r="BF14"/>
  <c r="BH14"/>
  <c r="BJ14"/>
  <c r="BM14"/>
  <c r="BO14"/>
  <c r="BQ14"/>
  <c r="BS14"/>
  <c r="BU14"/>
  <c r="D15"/>
  <c r="F15"/>
  <c r="H15"/>
  <c r="J15"/>
  <c r="L15"/>
  <c r="N15"/>
  <c r="P15"/>
  <c r="R15"/>
  <c r="T15"/>
  <c r="W15"/>
  <c r="Y15"/>
  <c r="AA15"/>
  <c r="AC15"/>
  <c r="AE15"/>
  <c r="AG15"/>
  <c r="AI15"/>
  <c r="AK15"/>
  <c r="AM15"/>
  <c r="AO15"/>
  <c r="AR15"/>
  <c r="AT15"/>
  <c r="AV15"/>
  <c r="AX15"/>
  <c r="AZ15"/>
  <c r="BB15"/>
  <c r="BD15"/>
  <c r="BF15"/>
  <c r="BH15"/>
  <c r="BJ15"/>
  <c r="BM15"/>
  <c r="BO15"/>
  <c r="BQ15"/>
  <c r="BS15"/>
  <c r="BU15"/>
  <c r="D16"/>
  <c r="F16"/>
  <c r="H16"/>
  <c r="J16"/>
  <c r="L16"/>
  <c r="N16"/>
  <c r="P16"/>
  <c r="R16"/>
  <c r="T16"/>
  <c r="W16"/>
  <c r="Y16"/>
  <c r="AA16"/>
  <c r="AC16"/>
  <c r="AE16"/>
  <c r="AG16"/>
  <c r="AI16"/>
  <c r="AK16"/>
  <c r="AM16"/>
  <c r="AO16"/>
  <c r="AR16"/>
  <c r="AT16"/>
  <c r="AV16"/>
  <c r="AX16"/>
  <c r="AZ16"/>
  <c r="BB16"/>
  <c r="BD16"/>
  <c r="BF16"/>
  <c r="BH16"/>
  <c r="BJ16"/>
  <c r="BM16"/>
  <c r="BO16"/>
  <c r="BQ16"/>
  <c r="BS16"/>
  <c r="BU16"/>
  <c r="D17"/>
  <c r="F17"/>
  <c r="H17"/>
  <c r="J17"/>
  <c r="L17"/>
  <c r="N17"/>
  <c r="P17"/>
  <c r="R17"/>
  <c r="T17"/>
  <c r="W17"/>
  <c r="Y17"/>
  <c r="AA17"/>
  <c r="AC17"/>
  <c r="AE17"/>
  <c r="AG17"/>
  <c r="AI17"/>
  <c r="AK17"/>
  <c r="AM17"/>
  <c r="AO17"/>
  <c r="AR17"/>
  <c r="AT17"/>
  <c r="AV17"/>
  <c r="AX17"/>
  <c r="AZ17"/>
  <c r="BB17"/>
  <c r="BD17"/>
  <c r="BF17"/>
  <c r="BH17"/>
  <c r="BJ17"/>
  <c r="BM17"/>
  <c r="BO17"/>
  <c r="BQ17"/>
  <c r="BS17"/>
  <c r="BU17"/>
  <c r="D18"/>
  <c r="F18"/>
  <c r="H18"/>
  <c r="J18"/>
  <c r="L18"/>
  <c r="N18"/>
  <c r="P18"/>
  <c r="R18"/>
  <c r="T18"/>
  <c r="W18"/>
  <c r="Y18"/>
  <c r="AA18"/>
  <c r="AC18"/>
  <c r="AE18"/>
  <c r="AG18"/>
  <c r="AI18"/>
  <c r="AK18"/>
  <c r="AM18"/>
  <c r="AO18"/>
  <c r="AR18"/>
  <c r="AT18"/>
  <c r="AV18"/>
  <c r="AX18"/>
  <c r="AZ18"/>
  <c r="BB18"/>
  <c r="BD18"/>
  <c r="BF18"/>
  <c r="BH18"/>
  <c r="BJ18"/>
  <c r="BM18"/>
  <c r="BO18"/>
  <c r="BQ18"/>
  <c r="BS18"/>
  <c r="BU18"/>
  <c r="D19"/>
  <c r="F19"/>
  <c r="H19"/>
  <c r="J19"/>
  <c r="L19"/>
  <c r="N19"/>
  <c r="P19"/>
  <c r="R19"/>
  <c r="T19"/>
  <c r="W19"/>
  <c r="Y19"/>
  <c r="AA19"/>
  <c r="AC19"/>
  <c r="AE19"/>
  <c r="AG19"/>
  <c r="AI19"/>
  <c r="AK19"/>
  <c r="AM19"/>
  <c r="AO19"/>
  <c r="AR19"/>
  <c r="AT19"/>
  <c r="AV19"/>
  <c r="AX19"/>
  <c r="AZ19"/>
  <c r="BB19"/>
  <c r="BD19"/>
  <c r="BF19"/>
  <c r="BH19"/>
  <c r="BJ19"/>
  <c r="BM19"/>
  <c r="BO19"/>
  <c r="BQ19"/>
  <c r="BS19"/>
  <c r="BU19"/>
  <c r="D20"/>
  <c r="F20"/>
  <c r="H20"/>
  <c r="J20"/>
  <c r="L20"/>
  <c r="N20"/>
  <c r="P20"/>
  <c r="R20"/>
  <c r="T20"/>
  <c r="W20"/>
  <c r="Y20"/>
  <c r="AA20"/>
  <c r="AC20"/>
  <c r="AE20"/>
  <c r="AG20"/>
  <c r="AI20"/>
  <c r="AK20"/>
  <c r="AM20"/>
  <c r="AO20"/>
  <c r="AR20"/>
  <c r="AT20"/>
  <c r="AV20"/>
  <c r="AX20"/>
  <c r="AZ20"/>
  <c r="BB20"/>
  <c r="BD20"/>
  <c r="BF20"/>
  <c r="BH20"/>
  <c r="BJ20"/>
  <c r="BM20"/>
  <c r="BO20"/>
  <c r="BQ20"/>
  <c r="BS20"/>
  <c r="BU20"/>
  <c r="D21"/>
  <c r="F21"/>
  <c r="H21"/>
  <c r="J21"/>
  <c r="L21"/>
  <c r="N21"/>
  <c r="P21"/>
  <c r="R21"/>
  <c r="T21"/>
  <c r="W21"/>
  <c r="Y21"/>
  <c r="AA21"/>
  <c r="AC21"/>
  <c r="AE21"/>
  <c r="AG21"/>
  <c r="AI21"/>
  <c r="AK21"/>
  <c r="AM21"/>
  <c r="AO21"/>
  <c r="AR21"/>
  <c r="AT21"/>
  <c r="AV21"/>
  <c r="AX21"/>
  <c r="AZ21"/>
  <c r="BB21"/>
  <c r="BD21"/>
  <c r="BF21"/>
  <c r="BH21"/>
  <c r="BJ21"/>
  <c r="BM21"/>
  <c r="BO21"/>
  <c r="BQ21"/>
  <c r="BS21"/>
  <c r="BU21"/>
  <c r="D22"/>
  <c r="F22"/>
  <c r="H22"/>
  <c r="J22"/>
  <c r="L22"/>
  <c r="N22"/>
  <c r="P22"/>
  <c r="R22"/>
  <c r="T22"/>
  <c r="W22"/>
  <c r="Y22"/>
  <c r="AA22"/>
  <c r="AC22"/>
  <c r="AE22"/>
  <c r="AG22"/>
  <c r="AI22"/>
  <c r="AK22"/>
  <c r="AM22"/>
  <c r="AO22"/>
  <c r="AR22"/>
  <c r="AT22"/>
  <c r="AV22"/>
  <c r="AX22"/>
  <c r="AZ22"/>
  <c r="BB22"/>
  <c r="BD22"/>
  <c r="BF22"/>
  <c r="BH22"/>
  <c r="BJ22"/>
  <c r="BM22"/>
  <c r="BO22"/>
  <c r="BQ22"/>
  <c r="BS22"/>
  <c r="BU22"/>
  <c r="D23"/>
  <c r="F23"/>
  <c r="H23"/>
  <c r="J23"/>
  <c r="L23"/>
  <c r="N23"/>
  <c r="P23"/>
  <c r="R23"/>
  <c r="T23"/>
  <c r="W23"/>
  <c r="Y23"/>
  <c r="AA23"/>
  <c r="AC23"/>
  <c r="AE23"/>
  <c r="AG23"/>
  <c r="AI23"/>
  <c r="AK23"/>
  <c r="AM23"/>
  <c r="AO23"/>
  <c r="AR23"/>
  <c r="AT23"/>
  <c r="AV23"/>
  <c r="AX23"/>
  <c r="AZ23"/>
  <c r="BB23"/>
  <c r="BD23"/>
  <c r="BF23"/>
  <c r="BH23"/>
  <c r="BJ23"/>
  <c r="BM23"/>
  <c r="BO23"/>
  <c r="BQ23"/>
  <c r="BS23"/>
  <c r="BU23"/>
  <c r="D24"/>
  <c r="F24"/>
  <c r="H24"/>
  <c r="J24"/>
  <c r="L24"/>
  <c r="N24"/>
  <c r="P24"/>
  <c r="R24"/>
  <c r="T24"/>
  <c r="W24"/>
  <c r="Y24"/>
  <c r="AA24"/>
  <c r="AC24"/>
  <c r="AE24"/>
  <c r="AG24"/>
  <c r="AI24"/>
  <c r="AK24"/>
  <c r="AM24"/>
  <c r="AO24"/>
  <c r="AR24"/>
  <c r="AT24"/>
  <c r="AV24"/>
  <c r="AX24"/>
  <c r="AZ24"/>
  <c r="BB24"/>
  <c r="BD24"/>
  <c r="BF24"/>
  <c r="BH24"/>
  <c r="BJ24"/>
  <c r="BM24"/>
  <c r="BO24"/>
  <c r="BQ24"/>
  <c r="BS24"/>
  <c r="BU24"/>
  <c r="D25"/>
  <c r="F25"/>
  <c r="H25"/>
  <c r="J25"/>
  <c r="L25"/>
  <c r="N25"/>
  <c r="P25"/>
  <c r="R25"/>
  <c r="T25"/>
  <c r="W25"/>
  <c r="Y25"/>
  <c r="AA25"/>
  <c r="AC25"/>
  <c r="AE25"/>
  <c r="AG25"/>
  <c r="AI25"/>
  <c r="AK25"/>
  <c r="AM25"/>
  <c r="AO25"/>
  <c r="AR25"/>
  <c r="AT25"/>
  <c r="AV25"/>
  <c r="AX25"/>
  <c r="AZ25"/>
  <c r="BB25"/>
  <c r="BD25"/>
  <c r="BF25"/>
  <c r="BH25"/>
  <c r="BJ25"/>
  <c r="BM25"/>
  <c r="BO25"/>
  <c r="BQ25"/>
  <c r="BS25"/>
  <c r="BU25"/>
  <c r="D26"/>
  <c r="F26"/>
  <c r="H26"/>
  <c r="J26"/>
  <c r="L26"/>
  <c r="N26"/>
  <c r="P26"/>
  <c r="R26"/>
  <c r="T26"/>
  <c r="W26"/>
  <c r="Y26"/>
  <c r="AA26"/>
  <c r="AC26"/>
  <c r="AE26"/>
  <c r="AG26"/>
  <c r="AI26"/>
  <c r="AK26"/>
  <c r="AM26"/>
  <c r="AO26"/>
  <c r="AR26"/>
  <c r="AT26"/>
  <c r="AV26"/>
  <c r="AX26"/>
  <c r="AZ26"/>
  <c r="BB26"/>
  <c r="BD26"/>
  <c r="BF26"/>
  <c r="BH26"/>
  <c r="BJ26"/>
  <c r="BM26"/>
  <c r="BO26"/>
  <c r="BQ26"/>
  <c r="BS26"/>
  <c r="BU26"/>
  <c r="D27"/>
  <c r="F27"/>
  <c r="H27"/>
  <c r="J27"/>
  <c r="L27"/>
  <c r="N27"/>
  <c r="P27"/>
  <c r="R27"/>
  <c r="T27"/>
  <c r="W27"/>
  <c r="Y27"/>
  <c r="AA27"/>
  <c r="AC27"/>
  <c r="AE27"/>
  <c r="AG27"/>
  <c r="AI27"/>
  <c r="AK27"/>
  <c r="AM27"/>
  <c r="AO27"/>
  <c r="AR27"/>
  <c r="AT27"/>
  <c r="AV27"/>
  <c r="AX27"/>
  <c r="AZ27"/>
  <c r="BB27"/>
  <c r="BD27"/>
  <c r="BF27"/>
  <c r="BH27"/>
  <c r="BJ27"/>
  <c r="BM27"/>
  <c r="BO27"/>
  <c r="BQ27"/>
  <c r="BS27"/>
  <c r="BU27"/>
  <c r="D28"/>
  <c r="F28"/>
  <c r="H28"/>
  <c r="J28"/>
  <c r="L28"/>
  <c r="N28"/>
  <c r="P28"/>
  <c r="R28"/>
  <c r="T28"/>
  <c r="W28"/>
  <c r="Y28"/>
  <c r="AA28"/>
  <c r="AC28"/>
  <c r="AE28"/>
  <c r="AG28"/>
  <c r="AI28"/>
  <c r="AK28"/>
  <c r="AM28"/>
  <c r="AO28"/>
  <c r="AR28"/>
  <c r="AT28"/>
  <c r="AV28"/>
  <c r="AX28"/>
  <c r="AZ28"/>
  <c r="BB28"/>
  <c r="BD28"/>
  <c r="BF28"/>
  <c r="BH28"/>
  <c r="BJ28"/>
  <c r="BM28"/>
  <c r="BO28"/>
  <c r="BQ28"/>
  <c r="BS28"/>
  <c r="BU28"/>
  <c r="D29"/>
  <c r="F29"/>
  <c r="H29"/>
  <c r="J29"/>
  <c r="L29"/>
  <c r="N29"/>
  <c r="P29"/>
  <c r="R29"/>
  <c r="T29"/>
  <c r="W29"/>
  <c r="Y29"/>
  <c r="AA29"/>
  <c r="AC29"/>
  <c r="AE29"/>
  <c r="AG29"/>
  <c r="AI29"/>
  <c r="AK29"/>
  <c r="AM29"/>
  <c r="AO29"/>
  <c r="AR29"/>
  <c r="AT29"/>
  <c r="AV29"/>
  <c r="AX29"/>
  <c r="AZ29"/>
  <c r="BB29"/>
  <c r="BD29"/>
  <c r="BF29"/>
  <c r="BH29"/>
  <c r="BJ29"/>
  <c r="BM29"/>
  <c r="BO29"/>
  <c r="BQ29"/>
  <c r="BS29"/>
  <c r="BU29"/>
  <c r="D30"/>
  <c r="F30"/>
  <c r="H30"/>
  <c r="J30"/>
  <c r="L30"/>
  <c r="N30"/>
  <c r="P30"/>
  <c r="R30"/>
  <c r="T30"/>
  <c r="W30"/>
  <c r="Y30"/>
  <c r="AA30"/>
  <c r="AC30"/>
  <c r="AE30"/>
  <c r="AG30"/>
  <c r="AI30"/>
  <c r="AK30"/>
  <c r="AM30"/>
  <c r="AO30"/>
  <c r="AR30"/>
  <c r="AT30"/>
  <c r="AV30"/>
  <c r="AX30"/>
  <c r="AZ30"/>
  <c r="BB30"/>
  <c r="BD30"/>
  <c r="BF30"/>
  <c r="BH30"/>
  <c r="BJ30"/>
  <c r="BM30"/>
  <c r="BO30"/>
  <c r="BQ30"/>
  <c r="BS30"/>
  <c r="BU30"/>
  <c r="D31"/>
  <c r="F31"/>
  <c r="H31"/>
  <c r="J31"/>
  <c r="L31"/>
  <c r="N31"/>
  <c r="P31"/>
  <c r="R31"/>
  <c r="T31"/>
  <c r="W31"/>
  <c r="Y31"/>
  <c r="AA31"/>
  <c r="AC31"/>
  <c r="AE31"/>
  <c r="AG31"/>
  <c r="AI31"/>
  <c r="AK31"/>
  <c r="AM31"/>
  <c r="AO31"/>
  <c r="AR31"/>
  <c r="AT31"/>
  <c r="AV31"/>
  <c r="AX31"/>
  <c r="AZ31"/>
  <c r="BB31"/>
  <c r="BD31"/>
  <c r="BF31"/>
  <c r="BH31"/>
  <c r="BJ31"/>
  <c r="BM31"/>
  <c r="BO31"/>
  <c r="BQ31"/>
  <c r="BS31"/>
  <c r="BU31"/>
  <c r="D32"/>
  <c r="F32"/>
  <c r="H32"/>
  <c r="J32"/>
  <c r="L32"/>
  <c r="N32"/>
  <c r="P32"/>
  <c r="R32"/>
  <c r="T32"/>
  <c r="W32"/>
  <c r="Y32"/>
  <c r="AA32"/>
  <c r="AC32"/>
  <c r="AE32"/>
  <c r="AG32"/>
  <c r="AI32"/>
  <c r="AK32"/>
  <c r="AM32"/>
  <c r="AO32"/>
  <c r="AR32"/>
  <c r="AT32"/>
  <c r="AV32"/>
  <c r="AX32"/>
  <c r="AZ32"/>
  <c r="BB32"/>
  <c r="BD32"/>
  <c r="BF32"/>
  <c r="BH32"/>
  <c r="BJ32"/>
  <c r="BM32"/>
  <c r="BO32"/>
  <c r="BQ32"/>
  <c r="BS32"/>
  <c r="BU32"/>
  <c r="D33"/>
  <c r="F33"/>
  <c r="H33"/>
  <c r="J33"/>
  <c r="L33"/>
  <c r="N33"/>
  <c r="P33"/>
  <c r="R33"/>
  <c r="T33"/>
  <c r="W33"/>
  <c r="Y33"/>
  <c r="AA33"/>
  <c r="AC33"/>
  <c r="AE33"/>
  <c r="AG33"/>
  <c r="AI33"/>
  <c r="AK33"/>
  <c r="AM33"/>
  <c r="AO33"/>
  <c r="AR33"/>
  <c r="AT33"/>
  <c r="AV33"/>
  <c r="AX33"/>
  <c r="AZ33"/>
  <c r="BB33"/>
  <c r="BD33"/>
  <c r="BF33"/>
  <c r="BH33"/>
  <c r="BJ33"/>
  <c r="BM33"/>
  <c r="BO33"/>
  <c r="BQ33"/>
  <c r="BS33"/>
  <c r="BU33"/>
  <c r="D34"/>
  <c r="F34"/>
  <c r="H34"/>
  <c r="J34"/>
  <c r="L34"/>
  <c r="N34"/>
  <c r="P34"/>
  <c r="R34"/>
  <c r="T34"/>
  <c r="W34"/>
  <c r="Y34"/>
  <c r="AA34"/>
  <c r="AC34"/>
  <c r="AE34"/>
  <c r="AG34"/>
  <c r="AI34"/>
  <c r="AK34"/>
  <c r="AM34"/>
  <c r="AO34"/>
  <c r="AR34"/>
  <c r="AT34"/>
  <c r="AV34"/>
  <c r="AX34"/>
  <c r="AZ34"/>
  <c r="BB34"/>
  <c r="BD34"/>
  <c r="BF34"/>
  <c r="BH34"/>
  <c r="BJ34"/>
  <c r="BM34"/>
  <c r="BO34"/>
  <c r="BQ34"/>
  <c r="BS34"/>
  <c r="BU34"/>
  <c r="D35"/>
  <c r="F35"/>
  <c r="H35"/>
  <c r="J35"/>
  <c r="L35"/>
  <c r="N35"/>
  <c r="P35"/>
  <c r="R35"/>
  <c r="T35"/>
  <c r="W35"/>
  <c r="Y35"/>
  <c r="AA35"/>
  <c r="AC35"/>
  <c r="AE35"/>
  <c r="AG35"/>
  <c r="AI35"/>
  <c r="AK35"/>
  <c r="AM35"/>
  <c r="AO35"/>
  <c r="AR35"/>
  <c r="AT35"/>
  <c r="AV35"/>
  <c r="AX35"/>
  <c r="AZ35"/>
  <c r="BB35"/>
  <c r="BD35"/>
  <c r="BF35"/>
  <c r="BH35"/>
  <c r="BJ35"/>
  <c r="BM35"/>
  <c r="BO35"/>
  <c r="BQ35"/>
  <c r="BS35"/>
  <c r="BU35"/>
  <c r="D36"/>
  <c r="H36"/>
  <c r="P36"/>
  <c r="T36"/>
  <c r="W36"/>
  <c r="Y36"/>
  <c r="AA36"/>
  <c r="AC36"/>
  <c r="AE36"/>
  <c r="AI36"/>
  <c r="AK36"/>
  <c r="AM36"/>
  <c r="AO36"/>
  <c r="AR36"/>
  <c r="AV36"/>
  <c r="AX36"/>
  <c r="AZ36"/>
  <c r="BB36"/>
  <c r="BD36"/>
  <c r="BF36"/>
  <c r="BH36"/>
  <c r="BM36"/>
  <c r="BO36"/>
  <c r="BQ36"/>
  <c r="BS36"/>
  <c r="BU36"/>
  <c r="D10" i="2"/>
  <c r="F10"/>
  <c r="H10"/>
  <c r="J10"/>
  <c r="L10"/>
  <c r="N10"/>
  <c r="P10"/>
  <c r="R10"/>
  <c r="T10"/>
  <c r="W10"/>
  <c r="Y10"/>
  <c r="AA10"/>
  <c r="AC10"/>
  <c r="AE10"/>
  <c r="AG10"/>
  <c r="AI10"/>
  <c r="AK10"/>
  <c r="AM10"/>
  <c r="AO10"/>
  <c r="AR10"/>
  <c r="AT10"/>
  <c r="AV10"/>
  <c r="AX10"/>
  <c r="AZ10"/>
  <c r="BB10"/>
  <c r="BD10"/>
  <c r="BF10"/>
  <c r="BH10"/>
  <c r="BJ10"/>
  <c r="BM10"/>
  <c r="BO10"/>
  <c r="BQ10"/>
  <c r="BS10"/>
  <c r="BU10"/>
  <c r="D11"/>
  <c r="F11"/>
  <c r="H11"/>
  <c r="J11"/>
  <c r="L11"/>
  <c r="N11"/>
  <c r="P11"/>
  <c r="R11"/>
  <c r="T11"/>
  <c r="W11"/>
  <c r="Y11"/>
  <c r="AA11"/>
  <c r="AC11"/>
  <c r="AE11"/>
  <c r="AG11"/>
  <c r="AI11"/>
  <c r="AK11"/>
  <c r="AM11"/>
  <c r="AO11"/>
  <c r="AR11"/>
  <c r="AT11"/>
  <c r="AV11"/>
  <c r="AX11"/>
  <c r="AZ11"/>
  <c r="BB11"/>
  <c r="BD11"/>
  <c r="BF11"/>
  <c r="BH11"/>
  <c r="BJ11"/>
  <c r="BM11"/>
  <c r="BO11"/>
  <c r="BQ11"/>
  <c r="BS11"/>
  <c r="BU11"/>
  <c r="D12"/>
  <c r="F12"/>
  <c r="H12"/>
  <c r="J12"/>
  <c r="L12"/>
  <c r="N12"/>
  <c r="P12"/>
  <c r="R12"/>
  <c r="T12"/>
  <c r="W12"/>
  <c r="Y12"/>
  <c r="AA12"/>
  <c r="AC12"/>
  <c r="AE12"/>
  <c r="AG12"/>
  <c r="AI12"/>
  <c r="AK12"/>
  <c r="AM12"/>
  <c r="AO12"/>
  <c r="AR12"/>
  <c r="AT12"/>
  <c r="AV12"/>
  <c r="AX12"/>
  <c r="AZ12"/>
  <c r="BB12"/>
  <c r="BD12"/>
  <c r="BF12"/>
  <c r="BH12"/>
  <c r="BJ12"/>
  <c r="BM12"/>
  <c r="BO12"/>
  <c r="BQ12"/>
  <c r="BS12"/>
  <c r="BU12"/>
  <c r="D13"/>
  <c r="F13"/>
  <c r="H13"/>
  <c r="J13"/>
  <c r="L13"/>
  <c r="N13"/>
  <c r="P13"/>
  <c r="R13"/>
  <c r="T13"/>
  <c r="W13"/>
  <c r="Y13"/>
  <c r="AA13"/>
  <c r="AC13"/>
  <c r="AE13"/>
  <c r="AG13"/>
  <c r="AI13"/>
  <c r="AK13"/>
  <c r="AM13"/>
  <c r="AO13"/>
  <c r="AR13"/>
  <c r="AT13"/>
  <c r="AV13"/>
  <c r="AX13"/>
  <c r="AZ13"/>
  <c r="BB13"/>
  <c r="BD13"/>
  <c r="BF13"/>
  <c r="BH13"/>
  <c r="BJ13"/>
  <c r="BM13"/>
  <c r="BO13"/>
  <c r="BQ13"/>
  <c r="BS13"/>
  <c r="BU13"/>
  <c r="D14"/>
  <c r="F14"/>
  <c r="H14"/>
  <c r="J14"/>
  <c r="L14"/>
  <c r="N14"/>
  <c r="P14"/>
  <c r="R14"/>
  <c r="T14"/>
  <c r="W14"/>
  <c r="Y14"/>
  <c r="AA14"/>
  <c r="AC14"/>
  <c r="AE14"/>
  <c r="AG14"/>
  <c r="AI14"/>
  <c r="AK14"/>
  <c r="AM14"/>
  <c r="AO14"/>
  <c r="AR14"/>
  <c r="AT14"/>
  <c r="AV14"/>
  <c r="AX14"/>
  <c r="AZ14"/>
  <c r="BB14"/>
  <c r="BD14"/>
  <c r="BF14"/>
  <c r="BH14"/>
  <c r="BJ14"/>
  <c r="BM14"/>
  <c r="BO14"/>
  <c r="BQ14"/>
  <c r="BS14"/>
  <c r="BU14"/>
  <c r="D15"/>
  <c r="F15"/>
  <c r="H15"/>
  <c r="J15"/>
  <c r="L15"/>
  <c r="N15"/>
  <c r="P15"/>
  <c r="R15"/>
  <c r="T15"/>
  <c r="W15"/>
  <c r="Y15"/>
  <c r="AA15"/>
  <c r="AC15"/>
  <c r="AE15"/>
  <c r="AG15"/>
  <c r="AI15"/>
  <c r="AK15"/>
  <c r="AM15"/>
  <c r="AO15"/>
  <c r="AR15"/>
  <c r="AT15"/>
  <c r="AV15"/>
  <c r="AX15"/>
  <c r="AZ15"/>
  <c r="BB15"/>
  <c r="BD15"/>
  <c r="BF15"/>
  <c r="BH15"/>
  <c r="BJ15"/>
  <c r="BM15"/>
  <c r="BO15"/>
  <c r="BQ15"/>
  <c r="BS15"/>
  <c r="BU15"/>
  <c r="D16"/>
  <c r="F16"/>
  <c r="H16"/>
  <c r="J16"/>
  <c r="L16"/>
  <c r="N16"/>
  <c r="P16"/>
  <c r="R16"/>
  <c r="T16"/>
  <c r="W16"/>
  <c r="Y16"/>
  <c r="AA16"/>
  <c r="AC16"/>
  <c r="AE16"/>
  <c r="AG16"/>
  <c r="AI16"/>
  <c r="AK16"/>
  <c r="AM16"/>
  <c r="AO16"/>
  <c r="AR16"/>
  <c r="AT16"/>
  <c r="AV16"/>
  <c r="AX16"/>
  <c r="AZ16"/>
  <c r="BB16"/>
  <c r="BD16"/>
  <c r="BF16"/>
  <c r="BH16"/>
  <c r="BJ16"/>
  <c r="BM16"/>
  <c r="BO16"/>
  <c r="BQ16"/>
  <c r="BS16"/>
  <c r="BU16"/>
  <c r="D17"/>
  <c r="F17"/>
  <c r="H17"/>
  <c r="J17"/>
  <c r="L17"/>
  <c r="N17"/>
  <c r="P17"/>
  <c r="R17"/>
  <c r="T17"/>
  <c r="W17"/>
  <c r="Y17"/>
  <c r="AA17"/>
  <c r="AC17"/>
  <c r="AE17"/>
  <c r="AG17"/>
  <c r="AI17"/>
  <c r="AK17"/>
  <c r="AM17"/>
  <c r="AO17"/>
  <c r="AR17"/>
  <c r="AT17"/>
  <c r="AV17"/>
  <c r="AX17"/>
  <c r="AZ17"/>
  <c r="BB17"/>
  <c r="BD17"/>
  <c r="BF17"/>
  <c r="BH17"/>
  <c r="BJ17"/>
  <c r="BM17"/>
  <c r="BO17"/>
  <c r="BQ17"/>
  <c r="BS17"/>
  <c r="BU17"/>
  <c r="D18"/>
  <c r="F18"/>
  <c r="H18"/>
  <c r="J18"/>
  <c r="L18"/>
  <c r="N18"/>
  <c r="P18"/>
  <c r="R18"/>
  <c r="T18"/>
  <c r="W18"/>
  <c r="Y18"/>
  <c r="AA18"/>
  <c r="AC18"/>
  <c r="AE18"/>
  <c r="AG18"/>
  <c r="AI18"/>
  <c r="AK18"/>
  <c r="AM18"/>
  <c r="AO18"/>
  <c r="AR18"/>
  <c r="AT18"/>
  <c r="AV18"/>
  <c r="AX18"/>
  <c r="AZ18"/>
  <c r="BB18"/>
  <c r="BD18"/>
  <c r="BF18"/>
  <c r="BH18"/>
  <c r="BJ18"/>
  <c r="BM18"/>
  <c r="BO18"/>
  <c r="BQ18"/>
  <c r="BS18"/>
  <c r="BU18"/>
  <c r="D19"/>
  <c r="F19"/>
  <c r="H19"/>
  <c r="J19"/>
  <c r="L19"/>
  <c r="N19"/>
  <c r="P19"/>
  <c r="R19"/>
  <c r="T19"/>
  <c r="W19"/>
  <c r="Y19"/>
  <c r="AA19"/>
  <c r="AC19"/>
  <c r="AE19"/>
  <c r="AG19"/>
  <c r="AI19"/>
  <c r="AK19"/>
  <c r="AM19"/>
  <c r="AO19"/>
  <c r="AR19"/>
  <c r="AT19"/>
  <c r="AV19"/>
  <c r="AX19"/>
  <c r="AZ19"/>
  <c r="BB19"/>
  <c r="BD19"/>
  <c r="BF19"/>
  <c r="BH19"/>
  <c r="BJ19"/>
  <c r="BM19"/>
  <c r="BO19"/>
  <c r="BQ19"/>
  <c r="BS19"/>
  <c r="BU19"/>
  <c r="D20"/>
  <c r="F20"/>
  <c r="H20"/>
  <c r="J20"/>
  <c r="L20"/>
  <c r="N20"/>
  <c r="P20"/>
  <c r="R20"/>
  <c r="T20"/>
  <c r="W20"/>
  <c r="Y20"/>
  <c r="AA20"/>
  <c r="AC20"/>
  <c r="AE20"/>
  <c r="AG20"/>
  <c r="AI20"/>
  <c r="AK20"/>
  <c r="AM20"/>
  <c r="AO20"/>
  <c r="AR20"/>
  <c r="AT20"/>
  <c r="AV20"/>
  <c r="AX20"/>
  <c r="AZ20"/>
  <c r="BB20"/>
  <c r="BD20"/>
  <c r="BF20"/>
  <c r="BH20"/>
  <c r="BJ20"/>
  <c r="BM20"/>
  <c r="BO20"/>
  <c r="BQ20"/>
  <c r="BS20"/>
  <c r="BU20"/>
  <c r="D21"/>
  <c r="F21"/>
  <c r="H21"/>
  <c r="J21"/>
  <c r="L21"/>
  <c r="N21"/>
  <c r="P21"/>
  <c r="R21"/>
  <c r="T21"/>
  <c r="W21"/>
  <c r="Y21"/>
  <c r="AA21"/>
  <c r="AC21"/>
  <c r="AE21"/>
  <c r="AG21"/>
  <c r="AI21"/>
  <c r="AK21"/>
  <c r="AM21"/>
  <c r="AO21"/>
  <c r="AR21"/>
  <c r="AT21"/>
  <c r="AV21"/>
  <c r="AX21"/>
  <c r="AZ21"/>
  <c r="BB21"/>
  <c r="BD21"/>
  <c r="BF21"/>
  <c r="BH21"/>
  <c r="BJ21"/>
  <c r="BM21"/>
  <c r="BO21"/>
  <c r="BQ21"/>
  <c r="BS21"/>
  <c r="BU21"/>
  <c r="D22"/>
  <c r="F22"/>
  <c r="H22"/>
  <c r="J22"/>
  <c r="L22"/>
  <c r="N22"/>
  <c r="P22"/>
  <c r="R22"/>
  <c r="T22"/>
  <c r="W22"/>
  <c r="Y22"/>
  <c r="AA22"/>
  <c r="AC22"/>
  <c r="AE22"/>
  <c r="AG22"/>
  <c r="AI22"/>
  <c r="AK22"/>
  <c r="AM22"/>
  <c r="AO22"/>
  <c r="AR22"/>
  <c r="AT22"/>
  <c r="AV22"/>
  <c r="AX22"/>
  <c r="AZ22"/>
  <c r="BB22"/>
  <c r="BD22"/>
  <c r="BF22"/>
  <c r="BH22"/>
  <c r="BJ22"/>
  <c r="BM22"/>
  <c r="BO22"/>
  <c r="BQ22"/>
  <c r="BS22"/>
  <c r="BU22"/>
  <c r="D23"/>
  <c r="F23"/>
  <c r="H23"/>
  <c r="J23"/>
  <c r="L23"/>
  <c r="N23"/>
  <c r="P23"/>
  <c r="R23"/>
  <c r="T23"/>
  <c r="W23"/>
  <c r="Y23"/>
  <c r="AA23"/>
  <c r="AC23"/>
  <c r="AE23"/>
  <c r="AG23"/>
  <c r="AI23"/>
  <c r="AK23"/>
  <c r="AM23"/>
  <c r="AO23"/>
  <c r="AR23"/>
  <c r="AT23"/>
  <c r="AV23"/>
  <c r="AX23"/>
  <c r="AZ23"/>
  <c r="BB23"/>
  <c r="BD23"/>
  <c r="BF23"/>
  <c r="BH23"/>
  <c r="BJ23"/>
  <c r="BM23"/>
  <c r="BO23"/>
  <c r="BQ23"/>
  <c r="BS23"/>
  <c r="BU23"/>
  <c r="D24"/>
  <c r="F24"/>
  <c r="H24"/>
  <c r="J24"/>
  <c r="L24"/>
  <c r="N24"/>
  <c r="P24"/>
  <c r="R24"/>
  <c r="T24"/>
  <c r="W24"/>
  <c r="Y24"/>
  <c r="AA24"/>
  <c r="AC24"/>
  <c r="AE24"/>
  <c r="AG24"/>
  <c r="AI24"/>
  <c r="AK24"/>
  <c r="AM24"/>
  <c r="AO24"/>
  <c r="AR24"/>
  <c r="AT24"/>
  <c r="AV24"/>
  <c r="AX24"/>
  <c r="AZ24"/>
  <c r="BB24"/>
  <c r="BD24"/>
  <c r="BF24"/>
  <c r="BH24"/>
  <c r="BJ24"/>
  <c r="BM24"/>
  <c r="BO24"/>
  <c r="BQ24"/>
  <c r="BS24"/>
  <c r="BU24"/>
  <c r="D25"/>
  <c r="F25"/>
  <c r="H25"/>
  <c r="J25"/>
  <c r="L25"/>
  <c r="N25"/>
  <c r="P25"/>
  <c r="R25"/>
  <c r="T25"/>
  <c r="W25"/>
  <c r="Y25"/>
  <c r="AA25"/>
  <c r="AC25"/>
  <c r="AE25"/>
  <c r="AG25"/>
  <c r="AI25"/>
  <c r="AK25"/>
  <c r="AM25"/>
  <c r="AO25"/>
  <c r="AR25"/>
  <c r="AT25"/>
  <c r="AV25"/>
  <c r="AX25"/>
  <c r="AZ25"/>
  <c r="BB25"/>
  <c r="BD25"/>
  <c r="BF25"/>
  <c r="BH25"/>
  <c r="BJ25"/>
  <c r="BM25"/>
  <c r="BO25"/>
  <c r="BQ25"/>
  <c r="BS25"/>
  <c r="BU25"/>
  <c r="D26"/>
  <c r="F26"/>
  <c r="H26"/>
  <c r="J26"/>
  <c r="L26"/>
  <c r="N26"/>
  <c r="P26"/>
  <c r="R26"/>
  <c r="T26"/>
  <c r="W26"/>
  <c r="Y26"/>
  <c r="AA26"/>
  <c r="AC26"/>
  <c r="AE26"/>
  <c r="AG26"/>
  <c r="AI26"/>
  <c r="AK26"/>
  <c r="AM26"/>
  <c r="AO26"/>
  <c r="AR26"/>
  <c r="AT26"/>
  <c r="AV26"/>
  <c r="AX26"/>
  <c r="AZ26"/>
  <c r="BB26"/>
  <c r="BD26"/>
  <c r="BF26"/>
  <c r="BH26"/>
  <c r="BJ26"/>
  <c r="BM26"/>
  <c r="BO26"/>
  <c r="BQ26"/>
  <c r="BS26"/>
  <c r="BU26"/>
  <c r="D27"/>
  <c r="F27"/>
  <c r="H27"/>
  <c r="J27"/>
  <c r="L27"/>
  <c r="N27"/>
  <c r="P27"/>
  <c r="R27"/>
  <c r="T27"/>
  <c r="W27"/>
  <c r="Y27"/>
  <c r="AA27"/>
  <c r="AC27"/>
  <c r="AE27"/>
  <c r="AG27"/>
  <c r="AI27"/>
  <c r="AK27"/>
  <c r="AM27"/>
  <c r="AO27"/>
  <c r="AR27"/>
  <c r="AT27"/>
  <c r="AV27"/>
  <c r="AX27"/>
  <c r="AZ27"/>
  <c r="BB27"/>
  <c r="BD27"/>
  <c r="BF27"/>
  <c r="BH27"/>
  <c r="BJ27"/>
  <c r="BM27"/>
  <c r="BO27"/>
  <c r="BQ27"/>
  <c r="BS27"/>
  <c r="BU27"/>
  <c r="D28"/>
  <c r="F28"/>
  <c r="H28"/>
  <c r="J28"/>
  <c r="L28"/>
  <c r="N28"/>
  <c r="P28"/>
  <c r="R28"/>
  <c r="T28"/>
  <c r="W28"/>
  <c r="Y28"/>
  <c r="AA28"/>
  <c r="AC28"/>
  <c r="AE28"/>
  <c r="AG28"/>
  <c r="AI28"/>
  <c r="AK28"/>
  <c r="AM28"/>
  <c r="AO28"/>
  <c r="AR28"/>
  <c r="AT28"/>
  <c r="AV28"/>
  <c r="AX28"/>
  <c r="AZ28"/>
  <c r="BB28"/>
  <c r="BD28"/>
  <c r="BF28"/>
  <c r="BH28"/>
  <c r="BJ28"/>
  <c r="BM28"/>
  <c r="BO28"/>
  <c r="BQ28"/>
  <c r="BS28"/>
  <c r="BU28"/>
  <c r="D29"/>
  <c r="F29"/>
  <c r="H29"/>
  <c r="J29"/>
  <c r="L29"/>
  <c r="N29"/>
  <c r="P29"/>
  <c r="R29"/>
  <c r="T29"/>
  <c r="W29"/>
  <c r="Y29"/>
  <c r="AA29"/>
  <c r="AC29"/>
  <c r="AE29"/>
  <c r="AG29"/>
  <c r="AI29"/>
  <c r="AK29"/>
  <c r="AM29"/>
  <c r="AO29"/>
  <c r="AR29"/>
  <c r="AT29"/>
  <c r="AV29"/>
  <c r="AX29"/>
  <c r="AZ29"/>
  <c r="BB29"/>
  <c r="BD29"/>
  <c r="BF29"/>
  <c r="BH29"/>
  <c r="BJ29"/>
  <c r="BM29"/>
  <c r="BO29"/>
  <c r="BQ29"/>
  <c r="BS29"/>
  <c r="BU29"/>
  <c r="D30"/>
  <c r="F30"/>
  <c r="H30"/>
  <c r="J30"/>
  <c r="L30"/>
  <c r="N30"/>
  <c r="P30"/>
  <c r="R30"/>
  <c r="T30"/>
  <c r="W30"/>
  <c r="Y30"/>
  <c r="AA30"/>
  <c r="AC30"/>
  <c r="AE30"/>
  <c r="AG30"/>
  <c r="AI30"/>
  <c r="AK30"/>
  <c r="AM30"/>
  <c r="AO30"/>
  <c r="AR30"/>
  <c r="AT30"/>
  <c r="AV30"/>
  <c r="AX30"/>
  <c r="AZ30"/>
  <c r="BB30"/>
  <c r="BD30"/>
  <c r="BF30"/>
  <c r="BH30"/>
  <c r="BJ30"/>
  <c r="BM30"/>
  <c r="BO30"/>
  <c r="BQ30"/>
  <c r="BS30"/>
  <c r="BU30"/>
  <c r="D31"/>
  <c r="F31"/>
  <c r="H31"/>
  <c r="J31"/>
  <c r="L31"/>
  <c r="N31"/>
  <c r="P31"/>
  <c r="R31"/>
  <c r="T31"/>
  <c r="W31"/>
  <c r="Y31"/>
  <c r="AA31"/>
  <c r="AC31"/>
  <c r="AE31"/>
  <c r="AG31"/>
  <c r="AI31"/>
  <c r="AK31"/>
  <c r="AM31"/>
  <c r="AO31"/>
  <c r="AR31"/>
  <c r="AT31"/>
  <c r="AV31"/>
  <c r="AX31"/>
  <c r="AZ31"/>
  <c r="BB31"/>
  <c r="BD31"/>
  <c r="BF31"/>
  <c r="BH31"/>
  <c r="BJ31"/>
  <c r="BM31"/>
  <c r="BO31"/>
  <c r="BQ31"/>
  <c r="BS31"/>
  <c r="BU31"/>
  <c r="D32"/>
  <c r="F32"/>
  <c r="H32"/>
  <c r="J32"/>
  <c r="L32"/>
  <c r="N32"/>
  <c r="P32"/>
  <c r="R32"/>
  <c r="T32"/>
  <c r="W32"/>
  <c r="Y32"/>
  <c r="AA32"/>
  <c r="AC32"/>
  <c r="AE32"/>
  <c r="AG32"/>
  <c r="AI32"/>
  <c r="AK32"/>
  <c r="AM32"/>
  <c r="AO32"/>
  <c r="AR32"/>
  <c r="AT32"/>
  <c r="AV32"/>
  <c r="AX32"/>
  <c r="AZ32"/>
  <c r="BB32"/>
  <c r="BD32"/>
  <c r="BF32"/>
  <c r="BH32"/>
  <c r="BJ32"/>
  <c r="BM32"/>
  <c r="BO32"/>
  <c r="BQ32"/>
  <c r="BS32"/>
  <c r="BU32"/>
  <c r="D33"/>
  <c r="F33"/>
  <c r="H33"/>
  <c r="J33"/>
  <c r="L33"/>
  <c r="N33"/>
  <c r="P33"/>
  <c r="R33"/>
  <c r="T33"/>
  <c r="W33"/>
  <c r="Y33"/>
  <c r="AA33"/>
  <c r="AC33"/>
  <c r="AE33"/>
  <c r="AG33"/>
  <c r="AI33"/>
  <c r="AK33"/>
  <c r="AM33"/>
  <c r="AO33"/>
  <c r="AR33"/>
  <c r="AT33"/>
  <c r="AV33"/>
  <c r="AX33"/>
  <c r="AZ33"/>
  <c r="BB33"/>
  <c r="BD33"/>
  <c r="BF33"/>
  <c r="BH33"/>
  <c r="BJ33"/>
  <c r="BM33"/>
  <c r="BO33"/>
  <c r="BQ33"/>
  <c r="BS33"/>
  <c r="BU33"/>
  <c r="D34"/>
  <c r="F34"/>
  <c r="H34"/>
  <c r="J34"/>
  <c r="L34"/>
  <c r="N34"/>
  <c r="P34"/>
  <c r="R34"/>
  <c r="T34"/>
  <c r="W34"/>
  <c r="Y34"/>
  <c r="AA34"/>
  <c r="AC34"/>
  <c r="AE34"/>
  <c r="AG34"/>
  <c r="AI34"/>
  <c r="AK34"/>
  <c r="AM34"/>
  <c r="AO34"/>
  <c r="AR34"/>
  <c r="AT34"/>
  <c r="AV34"/>
  <c r="AX34"/>
  <c r="AZ34"/>
  <c r="BB34"/>
  <c r="BD34"/>
  <c r="BF34"/>
  <c r="BH34"/>
  <c r="BJ34"/>
  <c r="BM34"/>
  <c r="BO34"/>
  <c r="BQ34"/>
  <c r="BS34"/>
  <c r="BU34"/>
  <c r="D35"/>
  <c r="F35"/>
  <c r="H35"/>
  <c r="J35"/>
  <c r="L35"/>
  <c r="N35"/>
  <c r="P35"/>
  <c r="R35"/>
  <c r="T35"/>
  <c r="W35"/>
  <c r="Y35"/>
  <c r="AA35"/>
  <c r="AC35"/>
  <c r="AE35"/>
  <c r="AG35"/>
  <c r="AI35"/>
  <c r="AK35"/>
  <c r="AM35"/>
  <c r="AO35"/>
  <c r="AR35"/>
  <c r="AT35"/>
  <c r="AV35"/>
  <c r="AX35"/>
  <c r="AZ35"/>
  <c r="BB35"/>
  <c r="BD35"/>
  <c r="BF35"/>
  <c r="BH35"/>
  <c r="BJ35"/>
  <c r="BM35"/>
  <c r="BO35"/>
  <c r="BQ35"/>
  <c r="BS35"/>
  <c r="BU35"/>
  <c r="H36"/>
  <c r="J36"/>
  <c r="N36"/>
  <c r="Y36"/>
  <c r="AA36"/>
  <c r="AC36"/>
  <c r="AE36"/>
  <c r="AG36"/>
  <c r="AI36"/>
  <c r="AK36"/>
  <c r="AM36"/>
  <c r="AO36"/>
  <c r="AR36"/>
  <c r="AT36"/>
  <c r="AV36"/>
  <c r="AX36"/>
  <c r="AZ36"/>
  <c r="BB36"/>
  <c r="BD36"/>
  <c r="BF36"/>
  <c r="BH36"/>
  <c r="BJ36"/>
  <c r="BM36"/>
  <c r="BO36"/>
  <c r="BQ36"/>
  <c r="BS36"/>
  <c r="BU36"/>
  <c r="E37" i="32"/>
  <c r="I31"/>
  <c r="K31" s="1"/>
  <c r="O31" s="1"/>
  <c r="I30"/>
  <c r="K30" s="1"/>
  <c r="O30" s="1"/>
  <c r="I23"/>
  <c r="K23" s="1"/>
  <c r="O23" s="1"/>
  <c r="I22"/>
  <c r="K22" s="1"/>
  <c r="O22" s="1"/>
  <c r="I15"/>
  <c r="K15" s="1"/>
  <c r="O15" s="1"/>
  <c r="I14"/>
  <c r="K14" s="1"/>
  <c r="O14" s="1"/>
  <c r="I34" i="33"/>
  <c r="K34" s="1"/>
  <c r="O34" s="1"/>
  <c r="I25"/>
  <c r="K25" s="1"/>
  <c r="O25" s="1"/>
  <c r="I19"/>
  <c r="K19" s="1"/>
  <c r="O19" s="1"/>
  <c r="I33" i="34"/>
  <c r="K33" s="1"/>
  <c r="O33" s="1"/>
  <c r="I32"/>
  <c r="K32" s="1"/>
  <c r="O32" s="1"/>
  <c r="I25"/>
  <c r="K25" s="1"/>
  <c r="O25" s="1"/>
  <c r="I24"/>
  <c r="K24" s="1"/>
  <c r="O24" s="1"/>
  <c r="I17"/>
  <c r="K17" s="1"/>
  <c r="O17" s="1"/>
  <c r="I16"/>
  <c r="K16" s="1"/>
  <c r="O16" s="1"/>
  <c r="I33" i="35"/>
  <c r="K33" s="1"/>
  <c r="O33" s="1"/>
  <c r="I32"/>
  <c r="K32" s="1"/>
  <c r="O32" s="1"/>
  <c r="I25"/>
  <c r="K25" s="1"/>
  <c r="O25" s="1"/>
  <c r="I24"/>
  <c r="K24" s="1"/>
  <c r="O24" s="1"/>
  <c r="I17"/>
  <c r="K17" s="1"/>
  <c r="O17" s="1"/>
  <c r="I16"/>
  <c r="K16" s="1"/>
  <c r="O16" s="1"/>
  <c r="I33" i="36"/>
  <c r="K33" s="1"/>
  <c r="O33" s="1"/>
  <c r="I25"/>
  <c r="K25" s="1"/>
  <c r="O25" s="1"/>
  <c r="I17"/>
  <c r="K17" s="1"/>
  <c r="O17" s="1"/>
  <c r="I29" i="37"/>
  <c r="K29" s="1"/>
  <c r="O29" s="1"/>
  <c r="I28"/>
  <c r="K28" s="1"/>
  <c r="O28" s="1"/>
  <c r="I33" i="23"/>
  <c r="K33" s="1"/>
  <c r="O33" s="1"/>
  <c r="I28"/>
  <c r="K28" s="1"/>
  <c r="O28" s="1"/>
  <c r="I27"/>
  <c r="K27" s="1"/>
  <c r="O27" s="1"/>
  <c r="I26"/>
  <c r="K26" s="1"/>
  <c r="O26" s="1"/>
  <c r="I36" i="24"/>
  <c r="K36" s="1"/>
  <c r="O36" s="1"/>
  <c r="I35"/>
  <c r="K35" s="1"/>
  <c r="O35" s="1"/>
  <c r="I36" i="25"/>
  <c r="K36" s="1"/>
  <c r="O36" s="1"/>
  <c r="I35"/>
  <c r="K35" s="1"/>
  <c r="O35" s="1"/>
  <c r="I34"/>
  <c r="K34" s="1"/>
  <c r="O34" s="1"/>
  <c r="I32"/>
  <c r="K32" s="1"/>
  <c r="O32" s="1"/>
  <c r="I31"/>
  <c r="K31" s="1"/>
  <c r="O31" s="1"/>
  <c r="I30"/>
  <c r="K30" s="1"/>
  <c r="O30" s="1"/>
  <c r="I28"/>
  <c r="K28" s="1"/>
  <c r="O28" s="1"/>
  <c r="I27"/>
  <c r="K27" s="1"/>
  <c r="O27" s="1"/>
  <c r="I26"/>
  <c r="K26" s="1"/>
  <c r="O26" s="1"/>
  <c r="I24"/>
  <c r="K24" s="1"/>
  <c r="O24" s="1"/>
  <c r="I23"/>
  <c r="K23" s="1"/>
  <c r="O23" s="1"/>
  <c r="I22"/>
  <c r="K22" s="1"/>
  <c r="O22" s="1"/>
  <c r="I20"/>
  <c r="K20" s="1"/>
  <c r="O20" s="1"/>
  <c r="I19"/>
  <c r="K19" s="1"/>
  <c r="O19" s="1"/>
  <c r="I18"/>
  <c r="K18" s="1"/>
  <c r="O18" s="1"/>
  <c r="I16"/>
  <c r="K16" s="1"/>
  <c r="O16" s="1"/>
  <c r="I15"/>
  <c r="K15" s="1"/>
  <c r="O15" s="1"/>
  <c r="I14"/>
  <c r="K14" s="1"/>
  <c r="O14" s="1"/>
  <c r="I12"/>
  <c r="K12" s="1"/>
  <c r="O12" s="1"/>
  <c r="I11"/>
  <c r="K11" s="1"/>
  <c r="O11" s="1"/>
  <c r="I25" i="26"/>
  <c r="K25" s="1"/>
  <c r="O25" s="1"/>
  <c r="I24"/>
  <c r="K24" s="1"/>
  <c r="O24" s="1"/>
  <c r="I23"/>
  <c r="K23" s="1"/>
  <c r="O23" s="1"/>
  <c r="I36" i="28"/>
  <c r="K36" s="1"/>
  <c r="O36" s="1"/>
  <c r="I34"/>
  <c r="K34" s="1"/>
  <c r="O34" s="1"/>
  <c r="I31"/>
  <c r="K31" s="1"/>
  <c r="O31" s="1"/>
  <c r="I28"/>
  <c r="K28" s="1"/>
  <c r="O28" s="1"/>
  <c r="I26"/>
  <c r="K26" s="1"/>
  <c r="O26" s="1"/>
  <c r="I23"/>
  <c r="K23" s="1"/>
  <c r="O23" s="1"/>
  <c r="I20"/>
  <c r="K20" s="1"/>
  <c r="O20" s="1"/>
  <c r="I18"/>
  <c r="K18" s="1"/>
  <c r="O18" s="1"/>
  <c r="I15"/>
  <c r="K15" s="1"/>
  <c r="O15" s="1"/>
  <c r="I12"/>
  <c r="K12" s="1"/>
  <c r="O12" s="1"/>
  <c r="I36" i="30"/>
  <c r="K36" s="1"/>
  <c r="O36" s="1"/>
  <c r="I35"/>
  <c r="K35" s="1"/>
  <c r="O35" s="1"/>
  <c r="I34"/>
  <c r="K34" s="1"/>
  <c r="O34" s="1"/>
  <c r="I32"/>
  <c r="K32" s="1"/>
  <c r="O32" s="1"/>
  <c r="I31"/>
  <c r="K31" s="1"/>
  <c r="O31" s="1"/>
  <c r="I30"/>
  <c r="K30" s="1"/>
  <c r="O30" s="1"/>
  <c r="I28"/>
  <c r="K28" s="1"/>
  <c r="O28" s="1"/>
  <c r="I27"/>
  <c r="K27" s="1"/>
  <c r="O27" s="1"/>
  <c r="I33" i="31"/>
  <c r="K33" s="1"/>
  <c r="O33" s="1"/>
  <c r="I29"/>
  <c r="K29" s="1"/>
  <c r="O29" s="1"/>
  <c r="I25"/>
  <c r="K25" s="1"/>
  <c r="O25" s="1"/>
  <c r="I20"/>
  <c r="K20" s="1"/>
  <c r="O20" s="1"/>
  <c r="I19"/>
  <c r="K19" s="1"/>
  <c r="O19" s="1"/>
  <c r="I12"/>
  <c r="K12" s="1"/>
  <c r="O12" s="1"/>
  <c r="I11"/>
  <c r="K11" s="1"/>
  <c r="O11" s="1"/>
  <c r="I31" i="21"/>
  <c r="K31" s="1"/>
  <c r="O31" s="1"/>
  <c r="I30"/>
  <c r="K30" s="1"/>
  <c r="O30" s="1"/>
  <c r="I28"/>
  <c r="K28" s="1"/>
  <c r="O28" s="1"/>
  <c r="I27"/>
  <c r="K27" s="1"/>
  <c r="O27" s="1"/>
  <c r="I26"/>
  <c r="K26" s="1"/>
  <c r="O26" s="1"/>
  <c r="I24"/>
  <c r="K24" s="1"/>
  <c r="O24" s="1"/>
  <c r="I23"/>
  <c r="K23" s="1"/>
  <c r="O23" s="1"/>
  <c r="I22"/>
  <c r="K22" s="1"/>
  <c r="O22" s="1"/>
  <c r="I20"/>
  <c r="K20" s="1"/>
  <c r="O20" s="1"/>
  <c r="I19"/>
  <c r="K19" s="1"/>
  <c r="O19" s="1"/>
  <c r="I18"/>
  <c r="K18" s="1"/>
  <c r="O18" s="1"/>
  <c r="I16"/>
  <c r="K16" s="1"/>
  <c r="O16" s="1"/>
  <c r="I15"/>
  <c r="K15" s="1"/>
  <c r="O15" s="1"/>
  <c r="I14"/>
  <c r="K14" s="1"/>
  <c r="O14" s="1"/>
  <c r="I12"/>
  <c r="K12" s="1"/>
  <c r="O12" s="1"/>
  <c r="I11"/>
  <c r="K11" s="1"/>
  <c r="O11" s="1"/>
  <c r="I35" i="13"/>
  <c r="K35" s="1"/>
  <c r="O35" s="1"/>
  <c r="I28"/>
  <c r="K28" s="1"/>
  <c r="O28" s="1"/>
  <c r="I19"/>
  <c r="K19" s="1"/>
  <c r="O19" s="1"/>
  <c r="I12"/>
  <c r="K12" s="1"/>
  <c r="O12" s="1"/>
  <c r="I32" i="14"/>
  <c r="K32" s="1"/>
  <c r="O32" s="1"/>
  <c r="I31"/>
  <c r="K31" s="1"/>
  <c r="O31" s="1"/>
  <c r="I24"/>
  <c r="K24" s="1"/>
  <c r="O24" s="1"/>
  <c r="I23"/>
  <c r="K23" s="1"/>
  <c r="O23" s="1"/>
  <c r="I16"/>
  <c r="K16" s="1"/>
  <c r="O16" s="1"/>
  <c r="I15"/>
  <c r="K15" s="1"/>
  <c r="O15" s="1"/>
  <c r="I36" i="15"/>
  <c r="K36" s="1"/>
  <c r="O36" s="1"/>
  <c r="I35"/>
  <c r="K35" s="1"/>
  <c r="O35" s="1"/>
  <c r="I28"/>
  <c r="K28" s="1"/>
  <c r="O28" s="1"/>
  <c r="I27"/>
  <c r="K27" s="1"/>
  <c r="O27" s="1"/>
  <c r="I20"/>
  <c r="K20" s="1"/>
  <c r="O20" s="1"/>
  <c r="I12"/>
  <c r="K12" s="1"/>
  <c r="O12" s="1"/>
  <c r="I32" i="16"/>
  <c r="K32" s="1"/>
  <c r="O32" s="1"/>
  <c r="I31"/>
  <c r="K31" s="1"/>
  <c r="O31" s="1"/>
  <c r="I24"/>
  <c r="K24" s="1"/>
  <c r="O24" s="1"/>
  <c r="I23"/>
  <c r="K23" s="1"/>
  <c r="O23" s="1"/>
  <c r="I16"/>
  <c r="K16" s="1"/>
  <c r="O16" s="1"/>
  <c r="I15"/>
  <c r="K15" s="1"/>
  <c r="O15" s="1"/>
  <c r="I36" i="17"/>
  <c r="K36" s="1"/>
  <c r="O36" s="1"/>
  <c r="I35"/>
  <c r="K35" s="1"/>
  <c r="O35" s="1"/>
  <c r="I28"/>
  <c r="K28" s="1"/>
  <c r="O28" s="1"/>
  <c r="I27"/>
  <c r="K27" s="1"/>
  <c r="O27" s="1"/>
  <c r="I20"/>
  <c r="K20" s="1"/>
  <c r="O20" s="1"/>
  <c r="I19"/>
  <c r="K19" s="1"/>
  <c r="O19" s="1"/>
  <c r="I12"/>
  <c r="K12" s="1"/>
  <c r="O12" s="1"/>
  <c r="I11"/>
  <c r="K11" s="1"/>
  <c r="O11" s="1"/>
  <c r="I31" i="18"/>
  <c r="K31" s="1"/>
  <c r="O31" s="1"/>
  <c r="I24"/>
  <c r="K24" s="1"/>
  <c r="O24" s="1"/>
  <c r="I16"/>
  <c r="K16" s="1"/>
  <c r="O16" s="1"/>
  <c r="I35" i="19"/>
  <c r="K35" s="1"/>
  <c r="O35" s="1"/>
  <c r="I32" i="20"/>
  <c r="K32" s="1"/>
  <c r="O32" s="1"/>
  <c r="I30"/>
  <c r="K30" s="1"/>
  <c r="O30" s="1"/>
  <c r="I27"/>
  <c r="K27" s="1"/>
  <c r="O27" s="1"/>
  <c r="I24"/>
  <c r="K24" s="1"/>
  <c r="O24" s="1"/>
  <c r="I22"/>
  <c r="K22" s="1"/>
  <c r="O22" s="1"/>
  <c r="I19"/>
  <c r="K19" s="1"/>
  <c r="O19" s="1"/>
  <c r="I16"/>
  <c r="K16" s="1"/>
  <c r="O16" s="1"/>
  <c r="I14"/>
  <c r="K14" s="1"/>
  <c r="O14" s="1"/>
  <c r="I11"/>
  <c r="K11" s="1"/>
  <c r="O11" s="1"/>
  <c r="I36" i="22"/>
  <c r="K36" s="1"/>
  <c r="O36" s="1"/>
  <c r="I35"/>
  <c r="K35" s="1"/>
  <c r="O35" s="1"/>
  <c r="I34"/>
  <c r="K34" s="1"/>
  <c r="O34" s="1"/>
  <c r="I32"/>
  <c r="K32" s="1"/>
  <c r="O32" s="1"/>
  <c r="I31"/>
  <c r="K31" s="1"/>
  <c r="O31" s="1"/>
  <c r="I30"/>
  <c r="K30" s="1"/>
  <c r="O30" s="1"/>
  <c r="I28"/>
  <c r="K28" s="1"/>
  <c r="O28" s="1"/>
  <c r="I27"/>
  <c r="K27" s="1"/>
  <c r="O27" s="1"/>
  <c r="I26"/>
  <c r="K26" s="1"/>
  <c r="O26" s="1"/>
  <c r="I24"/>
  <c r="K24" s="1"/>
  <c r="O24" s="1"/>
  <c r="I23"/>
  <c r="K23" s="1"/>
  <c r="O23" s="1"/>
  <c r="I22"/>
  <c r="K22" s="1"/>
  <c r="O22" s="1"/>
  <c r="I20"/>
  <c r="K20" s="1"/>
  <c r="O20" s="1"/>
  <c r="I19"/>
  <c r="K19" s="1"/>
  <c r="O19" s="1"/>
  <c r="I18"/>
  <c r="K18" s="1"/>
  <c r="O18" s="1"/>
  <c r="I16"/>
  <c r="K16" s="1"/>
  <c r="O16" s="1"/>
  <c r="I15"/>
  <c r="K15" s="1"/>
  <c r="O15" s="1"/>
  <c r="I14"/>
  <c r="K14" s="1"/>
  <c r="O14" s="1"/>
  <c r="I12"/>
  <c r="K12" s="1"/>
  <c r="O12" s="1"/>
  <c r="I11"/>
  <c r="K11" s="1"/>
  <c r="O11" s="1"/>
  <c r="R36" i="39"/>
  <c r="N36"/>
  <c r="D36" i="6"/>
  <c r="I25" i="8"/>
  <c r="K25" s="1"/>
  <c r="O25" s="1"/>
  <c r="I20"/>
  <c r="K20" s="1"/>
  <c r="O20" s="1"/>
  <c r="I14"/>
  <c r="K14" s="1"/>
  <c r="O14" s="1"/>
  <c r="I31" i="9"/>
  <c r="K31" s="1"/>
  <c r="O31" s="1"/>
  <c r="I27"/>
  <c r="K27" s="1"/>
  <c r="O27" s="1"/>
  <c r="I23"/>
  <c r="K23" s="1"/>
  <c r="O23" s="1"/>
  <c r="I19"/>
  <c r="K19" s="1"/>
  <c r="O19" s="1"/>
  <c r="I11"/>
  <c r="K11" s="1"/>
  <c r="O11" s="1"/>
  <c r="I34" i="10"/>
  <c r="K34" s="1"/>
  <c r="O34" s="1"/>
  <c r="I29"/>
  <c r="K29" s="1"/>
  <c r="O29" s="1"/>
  <c r="I24"/>
  <c r="K24" s="1"/>
  <c r="O24" s="1"/>
  <c r="I19"/>
  <c r="K19" s="1"/>
  <c r="O19" s="1"/>
  <c r="I31" i="11"/>
  <c r="K31" s="1"/>
  <c r="O31" s="1"/>
  <c r="I24"/>
  <c r="K24" s="1"/>
  <c r="O24" s="1"/>
  <c r="I16"/>
  <c r="K16" s="1"/>
  <c r="O16" s="1"/>
  <c r="I36" i="12"/>
  <c r="K36" s="1"/>
  <c r="O36" s="1"/>
  <c r="I35"/>
  <c r="K35" s="1"/>
  <c r="O35" s="1"/>
  <c r="I28"/>
  <c r="K28" s="1"/>
  <c r="O28" s="1"/>
  <c r="I27"/>
  <c r="K27" s="1"/>
  <c r="O27" s="1"/>
  <c r="I20"/>
  <c r="K20" s="1"/>
  <c r="O20" s="1"/>
  <c r="I19"/>
  <c r="K19" s="1"/>
  <c r="O19" s="1"/>
  <c r="I12"/>
  <c r="K12" s="1"/>
  <c r="O12" s="1"/>
  <c r="I11"/>
  <c r="K11" s="1"/>
  <c r="O11" s="1"/>
  <c r="P36" i="2"/>
  <c r="D36"/>
  <c r="R36" i="6"/>
  <c r="N36"/>
  <c r="D36" i="7"/>
  <c r="I34" i="8"/>
  <c r="K34" s="1"/>
  <c r="O34" s="1"/>
  <c r="I19"/>
  <c r="K19" s="1"/>
  <c r="O19" s="1"/>
  <c r="I25" i="9"/>
  <c r="K25" s="1"/>
  <c r="O25" s="1"/>
  <c r="I21"/>
  <c r="K21" s="1"/>
  <c r="O21" s="1"/>
  <c r="I17"/>
  <c r="K17" s="1"/>
  <c r="O17" s="1"/>
  <c r="I31" i="10"/>
  <c r="K31" s="1"/>
  <c r="O31" s="1"/>
  <c r="I17"/>
  <c r="K17" s="1"/>
  <c r="O17" s="1"/>
  <c r="I29" i="11"/>
  <c r="K29" s="1"/>
  <c r="O29" s="1"/>
  <c r="I21"/>
  <c r="K21" s="1"/>
  <c r="O21" s="1"/>
  <c r="I13"/>
  <c r="K13" s="1"/>
  <c r="O13" s="1"/>
  <c r="I33" i="12"/>
  <c r="K33" s="1"/>
  <c r="O33" s="1"/>
  <c r="I29"/>
  <c r="K29" s="1"/>
  <c r="O29" s="1"/>
  <c r="I21"/>
  <c r="K21" s="1"/>
  <c r="O21" s="1"/>
  <c r="I17"/>
  <c r="K17" s="1"/>
  <c r="O17" s="1"/>
  <c r="I13"/>
  <c r="K13" s="1"/>
  <c r="O13" s="1"/>
  <c r="I29" i="13"/>
  <c r="K29" s="1"/>
  <c r="O29" s="1"/>
  <c r="I25"/>
  <c r="K25" s="1"/>
  <c r="O25" s="1"/>
  <c r="I13"/>
  <c r="K13" s="1"/>
  <c r="O13" s="1"/>
  <c r="I33" i="14"/>
  <c r="K33" s="1"/>
  <c r="O33" s="1"/>
  <c r="I29"/>
  <c r="K29" s="1"/>
  <c r="O29" s="1"/>
  <c r="I25"/>
  <c r="K25" s="1"/>
  <c r="O25" s="1"/>
  <c r="I21"/>
  <c r="K21" s="1"/>
  <c r="O21" s="1"/>
  <c r="I17"/>
  <c r="K17" s="1"/>
  <c r="O17" s="1"/>
  <c r="I13"/>
  <c r="K13" s="1"/>
  <c r="O13" s="1"/>
  <c r="I33" i="15"/>
  <c r="K33" s="1"/>
  <c r="O33" s="1"/>
  <c r="I29"/>
  <c r="K29" s="1"/>
  <c r="O29" s="1"/>
  <c r="I25"/>
  <c r="K25" s="1"/>
  <c r="O25" s="1"/>
  <c r="I17"/>
  <c r="K17" s="1"/>
  <c r="O17" s="1"/>
  <c r="I33" i="16"/>
  <c r="K33" s="1"/>
  <c r="O33" s="1"/>
  <c r="I29"/>
  <c r="K29" s="1"/>
  <c r="O29" s="1"/>
  <c r="I25"/>
  <c r="K25" s="1"/>
  <c r="O25" s="1"/>
  <c r="I21"/>
  <c r="K21" s="1"/>
  <c r="O21" s="1"/>
  <c r="I17"/>
  <c r="K17" s="1"/>
  <c r="O17" s="1"/>
  <c r="I13"/>
  <c r="K13" s="1"/>
  <c r="O13" s="1"/>
  <c r="I33" i="17"/>
  <c r="K33" s="1"/>
  <c r="O33" s="1"/>
  <c r="I29"/>
  <c r="K29" s="1"/>
  <c r="O29" s="1"/>
  <c r="I25"/>
  <c r="K25" s="1"/>
  <c r="O25" s="1"/>
  <c r="I21"/>
  <c r="K21" s="1"/>
  <c r="O21" s="1"/>
  <c r="I17"/>
  <c r="K17" s="1"/>
  <c r="O17" s="1"/>
  <c r="I13"/>
  <c r="K13" s="1"/>
  <c r="O13" s="1"/>
  <c r="I33" i="18"/>
  <c r="K33" s="1"/>
  <c r="O33" s="1"/>
  <c r="I21"/>
  <c r="K21" s="1"/>
  <c r="O21" s="1"/>
  <c r="I13"/>
  <c r="K13" s="1"/>
  <c r="O13" s="1"/>
  <c r="I25" i="19"/>
  <c r="K25" s="1"/>
  <c r="O25" s="1"/>
  <c r="I21"/>
  <c r="K21" s="1"/>
  <c r="O21" s="1"/>
  <c r="I17"/>
  <c r="K17" s="1"/>
  <c r="O17" s="1"/>
  <c r="I13"/>
  <c r="K13" s="1"/>
  <c r="O13" s="1"/>
  <c r="I33" i="20"/>
  <c r="K33" s="1"/>
  <c r="O33" s="1"/>
  <c r="I25"/>
  <c r="K25" s="1"/>
  <c r="O25" s="1"/>
  <c r="I17"/>
  <c r="K17" s="1"/>
  <c r="O17" s="1"/>
  <c r="I33" i="21"/>
  <c r="K33" s="1"/>
  <c r="O33" s="1"/>
  <c r="I29"/>
  <c r="K29" s="1"/>
  <c r="O29" s="1"/>
  <c r="I25"/>
  <c r="K25" s="1"/>
  <c r="O25" s="1"/>
  <c r="I21"/>
  <c r="K21" s="1"/>
  <c r="O21" s="1"/>
  <c r="I17"/>
  <c r="K17" s="1"/>
  <c r="O17" s="1"/>
  <c r="I13"/>
  <c r="K13" s="1"/>
  <c r="O13" s="1"/>
  <c r="I33" i="22"/>
  <c r="K33" s="1"/>
  <c r="O33" s="1"/>
  <c r="I29"/>
  <c r="K29" s="1"/>
  <c r="O29" s="1"/>
  <c r="I25"/>
  <c r="K25" s="1"/>
  <c r="O25" s="1"/>
  <c r="I21"/>
  <c r="K21" s="1"/>
  <c r="O21" s="1"/>
  <c r="I17"/>
  <c r="K17" s="1"/>
  <c r="O17" s="1"/>
  <c r="I13"/>
  <c r="K13" s="1"/>
  <c r="O13" s="1"/>
  <c r="I29" i="23"/>
  <c r="K29" s="1"/>
  <c r="O29" s="1"/>
  <c r="I21"/>
  <c r="K21" s="1"/>
  <c r="O21" s="1"/>
  <c r="I17"/>
  <c r="K17" s="1"/>
  <c r="O17" s="1"/>
  <c r="I13"/>
  <c r="K13" s="1"/>
  <c r="O13" s="1"/>
  <c r="I29" i="24"/>
  <c r="K29" s="1"/>
  <c r="O29" s="1"/>
  <c r="I25"/>
  <c r="K25" s="1"/>
  <c r="O25" s="1"/>
  <c r="I21"/>
  <c r="K21" s="1"/>
  <c r="O21" s="1"/>
  <c r="I13"/>
  <c r="K13" s="1"/>
  <c r="O13" s="1"/>
  <c r="I33" i="25"/>
  <c r="K33" s="1"/>
  <c r="O33" s="1"/>
  <c r="I29"/>
  <c r="K29" s="1"/>
  <c r="O29" s="1"/>
  <c r="I25"/>
  <c r="K25" s="1"/>
  <c r="O25" s="1"/>
  <c r="I21"/>
  <c r="K21" s="1"/>
  <c r="O21" s="1"/>
  <c r="I17"/>
  <c r="K17" s="1"/>
  <c r="O17" s="1"/>
  <c r="I13"/>
  <c r="K13" s="1"/>
  <c r="O13" s="1"/>
  <c r="I33" i="26"/>
  <c r="K33" s="1"/>
  <c r="O33" s="1"/>
  <c r="I29"/>
  <c r="K29" s="1"/>
  <c r="O29" s="1"/>
  <c r="I17" i="27"/>
  <c r="K17" s="1"/>
  <c r="O17" s="1"/>
  <c r="I13"/>
  <c r="K13" s="1"/>
  <c r="O13" s="1"/>
  <c r="I33" i="28"/>
  <c r="K33" s="1"/>
  <c r="O33" s="1"/>
  <c r="I25"/>
  <c r="K25" s="1"/>
  <c r="O25" s="1"/>
  <c r="I17"/>
  <c r="K17" s="1"/>
  <c r="O17" s="1"/>
  <c r="I33" i="29"/>
  <c r="K33" s="1"/>
  <c r="O33" s="1"/>
  <c r="I29"/>
  <c r="K29" s="1"/>
  <c r="O29" s="1"/>
  <c r="I25"/>
  <c r="K25" s="1"/>
  <c r="O25" s="1"/>
  <c r="I21"/>
  <c r="K21" s="1"/>
  <c r="O21" s="1"/>
  <c r="I17"/>
  <c r="K17" s="1"/>
  <c r="O17" s="1"/>
  <c r="I13"/>
  <c r="K13" s="1"/>
  <c r="O13" s="1"/>
  <c r="I33" i="30"/>
  <c r="K33" s="1"/>
  <c r="O33" s="1"/>
  <c r="I29"/>
  <c r="K29" s="1"/>
  <c r="O29" s="1"/>
  <c r="I35" i="23"/>
  <c r="K35" s="1"/>
  <c r="O35" s="1"/>
  <c r="I31"/>
  <c r="K31" s="1"/>
  <c r="O31" s="1"/>
  <c r="I19" i="26"/>
  <c r="K19" s="1"/>
  <c r="O19" s="1"/>
  <c r="I15"/>
  <c r="K15" s="1"/>
  <c r="O15" s="1"/>
  <c r="I11"/>
  <c r="K11" s="1"/>
  <c r="O11" s="1"/>
  <c r="I35" i="27"/>
  <c r="K35" s="1"/>
  <c r="O35" s="1"/>
  <c r="I27"/>
  <c r="K27" s="1"/>
  <c r="O27" s="1"/>
  <c r="I23" i="30"/>
  <c r="K23" s="1"/>
  <c r="O23" s="1"/>
  <c r="I19"/>
  <c r="K19" s="1"/>
  <c r="O19" s="1"/>
  <c r="I15"/>
  <c r="K15" s="1"/>
  <c r="O15" s="1"/>
  <c r="I11"/>
  <c r="K11" s="1"/>
  <c r="O11" s="1"/>
  <c r="I35" i="31"/>
  <c r="K35" s="1"/>
  <c r="O35" s="1"/>
  <c r="I31"/>
  <c r="K31" s="1"/>
  <c r="O31" s="1"/>
  <c r="I27"/>
  <c r="K27" s="1"/>
  <c r="O27" s="1"/>
  <c r="I21"/>
  <c r="K21" s="1"/>
  <c r="O21" s="1"/>
  <c r="I17"/>
  <c r="K17" s="1"/>
  <c r="O17" s="1"/>
  <c r="I13"/>
  <c r="K13" s="1"/>
  <c r="O13" s="1"/>
  <c r="I36" i="32"/>
  <c r="K36" s="1"/>
  <c r="O36" s="1"/>
  <c r="I32"/>
  <c r="K32" s="1"/>
  <c r="O32" s="1"/>
  <c r="I28"/>
  <c r="K28" s="1"/>
  <c r="O28" s="1"/>
  <c r="I24"/>
  <c r="K24" s="1"/>
  <c r="O24" s="1"/>
  <c r="I20"/>
  <c r="K20" s="1"/>
  <c r="O20" s="1"/>
  <c r="I16"/>
  <c r="K16" s="1"/>
  <c r="O16" s="1"/>
  <c r="I12"/>
  <c r="K12" s="1"/>
  <c r="O12" s="1"/>
  <c r="I27" i="33"/>
  <c r="K27" s="1"/>
  <c r="O27" s="1"/>
  <c r="I23"/>
  <c r="K23" s="1"/>
  <c r="O23" s="1"/>
  <c r="I14"/>
  <c r="K14" s="1"/>
  <c r="O14" s="1"/>
  <c r="I34" i="34"/>
  <c r="K34" s="1"/>
  <c r="O34" s="1"/>
  <c r="I30"/>
  <c r="K30" s="1"/>
  <c r="O30" s="1"/>
  <c r="I26"/>
  <c r="K26" s="1"/>
  <c r="O26" s="1"/>
  <c r="I22"/>
  <c r="K22" s="1"/>
  <c r="O22" s="1"/>
  <c r="I18"/>
  <c r="K18" s="1"/>
  <c r="O18" s="1"/>
  <c r="I14"/>
  <c r="K14" s="1"/>
  <c r="O14" s="1"/>
  <c r="I34" i="35"/>
  <c r="K34" s="1"/>
  <c r="O34" s="1"/>
  <c r="I30"/>
  <c r="K30" s="1"/>
  <c r="O30" s="1"/>
  <c r="I26"/>
  <c r="K26" s="1"/>
  <c r="O26" s="1"/>
  <c r="I22"/>
  <c r="K22" s="1"/>
  <c r="O22" s="1"/>
  <c r="I18"/>
  <c r="K18" s="1"/>
  <c r="O18" s="1"/>
  <c r="I14"/>
  <c r="K14" s="1"/>
  <c r="O14" s="1"/>
  <c r="I34" i="36"/>
  <c r="K34" s="1"/>
  <c r="O34" s="1"/>
  <c r="I30"/>
  <c r="K30" s="1"/>
  <c r="O30" s="1"/>
  <c r="I26"/>
  <c r="K26" s="1"/>
  <c r="O26" s="1"/>
  <c r="I22"/>
  <c r="K22" s="1"/>
  <c r="O22" s="1"/>
  <c r="I18"/>
  <c r="K18" s="1"/>
  <c r="O18" s="1"/>
  <c r="I14"/>
  <c r="K14" s="1"/>
  <c r="O14" s="1"/>
  <c r="I34" i="37"/>
  <c r="K34" s="1"/>
  <c r="O34" s="1"/>
  <c r="I22"/>
  <c r="K22" s="1"/>
  <c r="O22" s="1"/>
  <c r="I18"/>
  <c r="K18" s="1"/>
  <c r="O18" s="1"/>
  <c r="BS36" i="7" l="1"/>
  <c r="I35" i="28"/>
  <c r="K35" s="1"/>
  <c r="O35" s="1"/>
  <c r="I32"/>
  <c r="K32" s="1"/>
  <c r="O32" s="1"/>
  <c r="I30"/>
  <c r="K30" s="1"/>
  <c r="O30" s="1"/>
  <c r="I29"/>
  <c r="K29" s="1"/>
  <c r="O29" s="1"/>
  <c r="I27"/>
  <c r="K27" s="1"/>
  <c r="O27" s="1"/>
  <c r="I24"/>
  <c r="K24" s="1"/>
  <c r="O24" s="1"/>
  <c r="I22"/>
  <c r="K22" s="1"/>
  <c r="O22" s="1"/>
  <c r="I21"/>
  <c r="K21" s="1"/>
  <c r="O21" s="1"/>
  <c r="I19"/>
  <c r="K19" s="1"/>
  <c r="O19" s="1"/>
  <c r="I16"/>
  <c r="K16" s="1"/>
  <c r="O16" s="1"/>
  <c r="I14"/>
  <c r="K14" s="1"/>
  <c r="O14" s="1"/>
  <c r="I13"/>
  <c r="K13" s="1"/>
  <c r="O13" s="1"/>
  <c r="I11"/>
  <c r="K11" s="1"/>
  <c r="O11" s="1"/>
  <c r="I31" i="20"/>
  <c r="K31" s="1"/>
  <c r="O31" s="1"/>
  <c r="I29"/>
  <c r="K29" s="1"/>
  <c r="O29" s="1"/>
  <c r="I28"/>
  <c r="K28" s="1"/>
  <c r="O28" s="1"/>
  <c r="I26"/>
  <c r="K26" s="1"/>
  <c r="O26" s="1"/>
  <c r="I23"/>
  <c r="K23" s="1"/>
  <c r="O23" s="1"/>
  <c r="I21"/>
  <c r="K21" s="1"/>
  <c r="O21" s="1"/>
  <c r="I20"/>
  <c r="K20" s="1"/>
  <c r="O20" s="1"/>
  <c r="I18"/>
  <c r="K18" s="1"/>
  <c r="O18" s="1"/>
  <c r="I15"/>
  <c r="K15" s="1"/>
  <c r="O15" s="1"/>
  <c r="I13"/>
  <c r="K13" s="1"/>
  <c r="O13" s="1"/>
  <c r="I12"/>
  <c r="K12" s="1"/>
  <c r="O12" s="1"/>
  <c r="I21" i="13"/>
  <c r="K21" s="1"/>
  <c r="O21" s="1"/>
  <c r="I20"/>
  <c r="K20" s="1"/>
  <c r="O20" s="1"/>
  <c r="I17"/>
  <c r="K17" s="1"/>
  <c r="O17" s="1"/>
  <c r="I32" i="23"/>
  <c r="K32" s="1"/>
  <c r="O32" s="1"/>
  <c r="I25"/>
  <c r="K25" s="1"/>
  <c r="O25" s="1"/>
  <c r="I24"/>
  <c r="K24" s="1"/>
  <c r="O24" s="1"/>
  <c r="I23"/>
  <c r="K23" s="1"/>
  <c r="O23" s="1"/>
  <c r="I20"/>
  <c r="K20" s="1"/>
  <c r="O20" s="1"/>
  <c r="I19"/>
  <c r="K19" s="1"/>
  <c r="O19" s="1"/>
  <c r="I28" i="18"/>
  <c r="K28" s="1"/>
  <c r="O28" s="1"/>
  <c r="I26"/>
  <c r="K26" s="1"/>
  <c r="O26" s="1"/>
  <c r="I25"/>
  <c r="K25" s="1"/>
  <c r="O25" s="1"/>
  <c r="I23"/>
  <c r="K23" s="1"/>
  <c r="O23" s="1"/>
  <c r="I22"/>
  <c r="K22" s="1"/>
  <c r="O22" s="1"/>
  <c r="I20"/>
  <c r="K20" s="1"/>
  <c r="O20" s="1"/>
  <c r="I18"/>
  <c r="K18" s="1"/>
  <c r="O18" s="1"/>
  <c r="I17"/>
  <c r="K17" s="1"/>
  <c r="O17" s="1"/>
  <c r="I15"/>
  <c r="K15" s="1"/>
  <c r="O15" s="1"/>
  <c r="I14"/>
  <c r="K14" s="1"/>
  <c r="O14" s="1"/>
  <c r="I30" i="19"/>
  <c r="K30" s="1"/>
  <c r="O30" s="1"/>
  <c r="I28"/>
  <c r="K28" s="1"/>
  <c r="O28" s="1"/>
  <c r="I34" i="24"/>
  <c r="K34" s="1"/>
  <c r="O34" s="1"/>
  <c r="I33"/>
  <c r="K33" s="1"/>
  <c r="O33" s="1"/>
  <c r="I36" i="26"/>
  <c r="K36" s="1"/>
  <c r="O36" s="1"/>
  <c r="I24" i="27"/>
  <c r="K24" s="1"/>
  <c r="O24" s="1"/>
  <c r="I21"/>
  <c r="K21" s="1"/>
  <c r="O21" s="1"/>
  <c r="I20"/>
  <c r="K20" s="1"/>
  <c r="O20" s="1"/>
  <c r="I19"/>
  <c r="K19" s="1"/>
  <c r="O19" s="1"/>
  <c r="I18"/>
  <c r="K18" s="1"/>
  <c r="O18" s="1"/>
  <c r="I15"/>
  <c r="K15" s="1"/>
  <c r="O15" s="1"/>
  <c r="I14"/>
  <c r="K14" s="1"/>
  <c r="O14" s="1"/>
  <c r="I33" i="37"/>
  <c r="K33" s="1"/>
  <c r="O33" s="1"/>
  <c r="I32"/>
  <c r="K32" s="1"/>
  <c r="O32" s="1"/>
  <c r="I31"/>
  <c r="K31" s="1"/>
  <c r="O31" s="1"/>
  <c r="I25"/>
  <c r="K25" s="1"/>
  <c r="O25" s="1"/>
  <c r="I23"/>
  <c r="K23" s="1"/>
  <c r="O23" s="1"/>
  <c r="I17"/>
  <c r="K17" s="1"/>
  <c r="O17" s="1"/>
  <c r="I16"/>
  <c r="K16" s="1"/>
  <c r="O16" s="1"/>
  <c r="I15"/>
  <c r="K15" s="1"/>
  <c r="O15" s="1"/>
  <c r="I13"/>
  <c r="K13" s="1"/>
  <c r="O13" s="1"/>
  <c r="I12"/>
  <c r="K12" s="1"/>
  <c r="O12" s="1"/>
  <c r="I11"/>
  <c r="K11" s="1"/>
  <c r="O11" s="1"/>
  <c r="I36" i="36"/>
  <c r="K36" s="1"/>
  <c r="O36" s="1"/>
  <c r="I32"/>
  <c r="K32" s="1"/>
  <c r="O32" s="1"/>
  <c r="I31"/>
  <c r="K31" s="1"/>
  <c r="O31" s="1"/>
  <c r="I29"/>
  <c r="K29" s="1"/>
  <c r="O29" s="1"/>
  <c r="I28"/>
  <c r="K28" s="1"/>
  <c r="O28" s="1"/>
  <c r="I24"/>
  <c r="K24" s="1"/>
  <c r="O24" s="1"/>
  <c r="I23"/>
  <c r="K23" s="1"/>
  <c r="O23" s="1"/>
  <c r="I21"/>
  <c r="K21" s="1"/>
  <c r="O21" s="1"/>
  <c r="I20"/>
  <c r="K20" s="1"/>
  <c r="O20" s="1"/>
  <c r="I16"/>
  <c r="K16" s="1"/>
  <c r="O16" s="1"/>
  <c r="I15"/>
  <c r="K15" s="1"/>
  <c r="O15" s="1"/>
  <c r="I12"/>
  <c r="K12" s="1"/>
  <c r="O12" s="1"/>
  <c r="I15" i="34"/>
  <c r="K15" s="1"/>
  <c r="O15" s="1"/>
  <c r="I13"/>
  <c r="K13" s="1"/>
  <c r="O13" s="1"/>
  <c r="I12"/>
  <c r="K12" s="1"/>
  <c r="O12" s="1"/>
  <c r="BJ36" i="39"/>
  <c r="I20" i="30"/>
  <c r="K20" s="1"/>
  <c r="O20" s="1"/>
  <c r="I17"/>
  <c r="K17" s="1"/>
  <c r="O17" s="1"/>
  <c r="I16"/>
  <c r="K16" s="1"/>
  <c r="O16" s="1"/>
  <c r="I14"/>
  <c r="K14" s="1"/>
  <c r="O14" s="1"/>
  <c r="I12"/>
  <c r="K12" s="1"/>
  <c r="O12" s="1"/>
  <c r="I32" i="29"/>
  <c r="K32" s="1"/>
  <c r="O32" s="1"/>
  <c r="I30"/>
  <c r="K30" s="1"/>
  <c r="O30" s="1"/>
  <c r="I27"/>
  <c r="K27" s="1"/>
  <c r="O27" s="1"/>
  <c r="I24"/>
  <c r="K24" s="1"/>
  <c r="O24" s="1"/>
  <c r="I22"/>
  <c r="K22" s="1"/>
  <c r="O22" s="1"/>
  <c r="I11"/>
  <c r="K11" s="1"/>
  <c r="O11" s="1"/>
  <c r="I36" i="27"/>
  <c r="K36" s="1"/>
  <c r="O36" s="1"/>
  <c r="I21" i="26"/>
  <c r="K21" s="1"/>
  <c r="O21" s="1"/>
  <c r="I18"/>
  <c r="K18" s="1"/>
  <c r="O18" s="1"/>
  <c r="I16"/>
  <c r="K16" s="1"/>
  <c r="O16" s="1"/>
  <c r="I13"/>
  <c r="K13" s="1"/>
  <c r="O13" s="1"/>
  <c r="I20" i="24"/>
  <c r="K20" s="1"/>
  <c r="O20" s="1"/>
  <c r="I18"/>
  <c r="K18" s="1"/>
  <c r="O18" s="1"/>
  <c r="I17"/>
  <c r="K17" s="1"/>
  <c r="O17" s="1"/>
  <c r="I15"/>
  <c r="K15" s="1"/>
  <c r="O15" s="1"/>
  <c r="I11"/>
  <c r="K11" s="1"/>
  <c r="O11" s="1"/>
  <c r="I15" i="19"/>
  <c r="K15" s="1"/>
  <c r="O15" s="1"/>
  <c r="I12"/>
  <c r="K12" s="1"/>
  <c r="O12" s="1"/>
  <c r="AG36" i="39"/>
  <c r="AG36" i="6"/>
  <c r="I14" i="17"/>
  <c r="K14" s="1"/>
  <c r="O14" s="1"/>
  <c r="I34" i="12"/>
  <c r="K34" s="1"/>
  <c r="O34" s="1"/>
  <c r="I31"/>
  <c r="K31" s="1"/>
  <c r="O31" s="1"/>
  <c r="I26"/>
  <c r="K26" s="1"/>
  <c r="O26" s="1"/>
  <c r="I30" i="11"/>
  <c r="K30" s="1"/>
  <c r="O30" s="1"/>
  <c r="I27"/>
  <c r="K27" s="1"/>
  <c r="O27" s="1"/>
  <c r="I25"/>
  <c r="K25" s="1"/>
  <c r="O25" s="1"/>
  <c r="I23"/>
  <c r="K23" s="1"/>
  <c r="O23" s="1"/>
  <c r="I22"/>
  <c r="K22" s="1"/>
  <c r="O22" s="1"/>
  <c r="I19"/>
  <c r="K19" s="1"/>
  <c r="O19" s="1"/>
  <c r="I17"/>
  <c r="K17" s="1"/>
  <c r="O17" s="1"/>
  <c r="I15"/>
  <c r="K15" s="1"/>
  <c r="O15" s="1"/>
  <c r="I14"/>
  <c r="K14" s="1"/>
  <c r="O14" s="1"/>
  <c r="I18" i="10"/>
  <c r="K18" s="1"/>
  <c r="O18" s="1"/>
  <c r="I15"/>
  <c r="K15" s="1"/>
  <c r="O15" s="1"/>
  <c r="I13"/>
  <c r="K13" s="1"/>
  <c r="O13" s="1"/>
  <c r="I12"/>
  <c r="K12" s="1"/>
  <c r="O12" s="1"/>
  <c r="T36" i="2"/>
  <c r="R36"/>
  <c r="F36"/>
  <c r="I36" i="37"/>
  <c r="K36" s="1"/>
  <c r="O36" s="1"/>
  <c r="I21"/>
  <c r="K21" s="1"/>
  <c r="O21" s="1"/>
  <c r="I20"/>
  <c r="K20" s="1"/>
  <c r="O20" s="1"/>
  <c r="I23" i="27"/>
  <c r="K23" s="1"/>
  <c r="O23" s="1"/>
  <c r="I36" i="13"/>
  <c r="K36" s="1"/>
  <c r="O36" s="1"/>
  <c r="I33"/>
  <c r="K33" s="1"/>
  <c r="O33" s="1"/>
  <c r="I25" i="12"/>
  <c r="K25" s="1"/>
  <c r="O25" s="1"/>
  <c r="I35" i="9"/>
  <c r="K35" s="1"/>
  <c r="O35" s="1"/>
  <c r="I37" i="32"/>
  <c r="K37" s="1"/>
  <c r="O37" s="1"/>
  <c r="I35"/>
  <c r="K35" s="1"/>
  <c r="O35" s="1"/>
  <c r="I33"/>
  <c r="K33" s="1"/>
  <c r="O33" s="1"/>
  <c r="I27"/>
  <c r="K27" s="1"/>
  <c r="O27" s="1"/>
  <c r="I36" i="33"/>
  <c r="K36" s="1"/>
  <c r="O36" s="1"/>
  <c r="I30"/>
  <c r="K30" s="1"/>
  <c r="O30" s="1"/>
  <c r="I29"/>
  <c r="K29" s="1"/>
  <c r="O29" s="1"/>
  <c r="I28"/>
  <c r="K28" s="1"/>
  <c r="O28" s="1"/>
  <c r="I22"/>
  <c r="K22" s="1"/>
  <c r="O22" s="1"/>
  <c r="I21"/>
  <c r="K21" s="1"/>
  <c r="O21" s="1"/>
  <c r="I20"/>
  <c r="K20" s="1"/>
  <c r="O20" s="1"/>
  <c r="I13"/>
  <c r="K13" s="1"/>
  <c r="O13" s="1"/>
  <c r="I11"/>
  <c r="K11" s="1"/>
  <c r="O11" s="1"/>
  <c r="I31" i="34"/>
  <c r="K31" s="1"/>
  <c r="O31" s="1"/>
  <c r="I29"/>
  <c r="K29" s="1"/>
  <c r="O29" s="1"/>
  <c r="I28"/>
  <c r="K28" s="1"/>
  <c r="O28" s="1"/>
  <c r="I23"/>
  <c r="K23" s="1"/>
  <c r="O23" s="1"/>
  <c r="I21"/>
  <c r="K21" s="1"/>
  <c r="O21" s="1"/>
  <c r="I27" i="35"/>
  <c r="K27" s="1"/>
  <c r="O27" s="1"/>
  <c r="I23"/>
  <c r="K23" s="1"/>
  <c r="O23" s="1"/>
  <c r="I21"/>
  <c r="K21" s="1"/>
  <c r="O21" s="1"/>
  <c r="I19"/>
  <c r="K19" s="1"/>
  <c r="O19" s="1"/>
  <c r="I15"/>
  <c r="K15" s="1"/>
  <c r="O15" s="1"/>
  <c r="I13"/>
  <c r="K13" s="1"/>
  <c r="O13" s="1"/>
  <c r="I11"/>
  <c r="K11" s="1"/>
  <c r="O11" s="1"/>
  <c r="I37" i="37"/>
  <c r="K37" s="1"/>
  <c r="O37" s="1"/>
  <c r="I24"/>
  <c r="K24" s="1"/>
  <c r="O24" s="1"/>
  <c r="I37" i="23"/>
  <c r="I36"/>
  <c r="K36" s="1"/>
  <c r="O36" s="1"/>
  <c r="I34"/>
  <c r="K34" s="1"/>
  <c r="O34" s="1"/>
  <c r="I15"/>
  <c r="K15" s="1"/>
  <c r="O15" s="1"/>
  <c r="I14"/>
  <c r="K14" s="1"/>
  <c r="O14" s="1"/>
  <c r="I12"/>
  <c r="K12" s="1"/>
  <c r="O12" s="1"/>
  <c r="I28" i="24"/>
  <c r="K28" s="1"/>
  <c r="O28" s="1"/>
  <c r="I26"/>
  <c r="K26" s="1"/>
  <c r="O26" s="1"/>
  <c r="I23"/>
  <c r="K23" s="1"/>
  <c r="O23" s="1"/>
  <c r="I31" i="26"/>
  <c r="K31" s="1"/>
  <c r="O31" s="1"/>
  <c r="I28"/>
  <c r="K28" s="1"/>
  <c r="O28" s="1"/>
  <c r="I26"/>
  <c r="K26" s="1"/>
  <c r="O26" s="1"/>
  <c r="I32" i="27"/>
  <c r="K32" s="1"/>
  <c r="O32" s="1"/>
  <c r="I31"/>
  <c r="K31" s="1"/>
  <c r="O31" s="1"/>
  <c r="I30"/>
  <c r="K30" s="1"/>
  <c r="O30" s="1"/>
  <c r="I29"/>
  <c r="K29" s="1"/>
  <c r="O29" s="1"/>
  <c r="I26"/>
  <c r="K26" s="1"/>
  <c r="O26" s="1"/>
  <c r="I25"/>
  <c r="K25" s="1"/>
  <c r="O25" s="1"/>
  <c r="I35" i="29"/>
  <c r="K35" s="1"/>
  <c r="O35" s="1"/>
  <c r="I19"/>
  <c r="K19" s="1"/>
  <c r="O19" s="1"/>
  <c r="I16"/>
  <c r="K16" s="1"/>
  <c r="O16" s="1"/>
  <c r="I14"/>
  <c r="K14" s="1"/>
  <c r="O14" s="1"/>
  <c r="I26" i="30"/>
  <c r="K26" s="1"/>
  <c r="O26" s="1"/>
  <c r="I25"/>
  <c r="K25" s="1"/>
  <c r="O25" s="1"/>
  <c r="I22"/>
  <c r="K22" s="1"/>
  <c r="O22" s="1"/>
  <c r="I21"/>
  <c r="K21" s="1"/>
  <c r="O21" s="1"/>
  <c r="I36" i="31"/>
  <c r="K36" s="1"/>
  <c r="O36" s="1"/>
  <c r="I32"/>
  <c r="K32" s="1"/>
  <c r="O32" s="1"/>
  <c r="I30"/>
  <c r="K30" s="1"/>
  <c r="O30" s="1"/>
  <c r="I28"/>
  <c r="K28" s="1"/>
  <c r="O28" s="1"/>
  <c r="I24"/>
  <c r="K24" s="1"/>
  <c r="O24" s="1"/>
  <c r="I23"/>
  <c r="K23" s="1"/>
  <c r="O23" s="1"/>
  <c r="I22"/>
  <c r="K22" s="1"/>
  <c r="O22" s="1"/>
  <c r="I16"/>
  <c r="K16" s="1"/>
  <c r="O16" s="1"/>
  <c r="I15"/>
  <c r="K15" s="1"/>
  <c r="O15" s="1"/>
  <c r="I14"/>
  <c r="K14" s="1"/>
  <c r="O14" s="1"/>
  <c r="I36" i="21"/>
  <c r="K36" s="1"/>
  <c r="O36" s="1"/>
  <c r="I35"/>
  <c r="K35" s="1"/>
  <c r="O35" s="1"/>
  <c r="I34"/>
  <c r="K34" s="1"/>
  <c r="O34" s="1"/>
  <c r="I37" i="22"/>
  <c r="I16" i="13"/>
  <c r="K16" s="1"/>
  <c r="O16" s="1"/>
  <c r="I14"/>
  <c r="K14" s="1"/>
  <c r="O14" s="1"/>
  <c r="I18" i="14"/>
  <c r="K18" s="1"/>
  <c r="O18" s="1"/>
  <c r="I14"/>
  <c r="K14" s="1"/>
  <c r="O14" s="1"/>
  <c r="I12"/>
  <c r="K12" s="1"/>
  <c r="O12" s="1"/>
  <c r="I22" i="15"/>
  <c r="K22" s="1"/>
  <c r="O22" s="1"/>
  <c r="I16"/>
  <c r="K16" s="1"/>
  <c r="O16" s="1"/>
  <c r="I14"/>
  <c r="K14" s="1"/>
  <c r="O14" s="1"/>
  <c r="I18" i="16"/>
  <c r="K18" s="1"/>
  <c r="O18" s="1"/>
  <c r="I14"/>
  <c r="K14" s="1"/>
  <c r="O14" s="1"/>
  <c r="I12"/>
  <c r="K12" s="1"/>
  <c r="O12" s="1"/>
  <c r="I24" i="17"/>
  <c r="K24" s="1"/>
  <c r="O24" s="1"/>
  <c r="I22"/>
  <c r="K22" s="1"/>
  <c r="O22" s="1"/>
  <c r="I16"/>
  <c r="K16" s="1"/>
  <c r="O16" s="1"/>
  <c r="I36" i="18"/>
  <c r="K36" s="1"/>
  <c r="O36" s="1"/>
  <c r="I34"/>
  <c r="K34" s="1"/>
  <c r="O34" s="1"/>
  <c r="I32"/>
  <c r="K32" s="1"/>
  <c r="O32" s="1"/>
  <c r="I30"/>
  <c r="K30" s="1"/>
  <c r="O30" s="1"/>
  <c r="I29"/>
  <c r="K29" s="1"/>
  <c r="O29" s="1"/>
  <c r="I23" i="19"/>
  <c r="K23" s="1"/>
  <c r="O23" s="1"/>
  <c r="I20"/>
  <c r="K20" s="1"/>
  <c r="O20" s="1"/>
  <c r="I18"/>
  <c r="K18" s="1"/>
  <c r="O18" s="1"/>
  <c r="I36" i="20"/>
  <c r="K36" s="1"/>
  <c r="O36" s="1"/>
  <c r="I35"/>
  <c r="K35" s="1"/>
  <c r="O35" s="1"/>
  <c r="I34"/>
  <c r="K34" s="1"/>
  <c r="O34" s="1"/>
  <c r="F36" i="39"/>
  <c r="I36" i="8"/>
  <c r="K36" s="1"/>
  <c r="O36" s="1"/>
  <c r="I31"/>
  <c r="K31" s="1"/>
  <c r="O31" s="1"/>
  <c r="I29"/>
  <c r="K29" s="1"/>
  <c r="O29" s="1"/>
  <c r="I28"/>
  <c r="K28" s="1"/>
  <c r="O28" s="1"/>
  <c r="I20" i="9"/>
  <c r="K20" s="1"/>
  <c r="O20" s="1"/>
  <c r="I18"/>
  <c r="K18" s="1"/>
  <c r="O18" s="1"/>
  <c r="I14"/>
  <c r="K14" s="1"/>
  <c r="O14" s="1"/>
  <c r="I12"/>
  <c r="K12" s="1"/>
  <c r="O12" s="1"/>
  <c r="I33" i="10"/>
  <c r="K33" s="1"/>
  <c r="O33" s="1"/>
  <c r="I28"/>
  <c r="K28" s="1"/>
  <c r="O28" s="1"/>
  <c r="I27"/>
  <c r="K27" s="1"/>
  <c r="O27" s="1"/>
  <c r="I22"/>
  <c r="K22" s="1"/>
  <c r="O22" s="1"/>
  <c r="I35" i="11"/>
  <c r="K35" s="1"/>
  <c r="O35" s="1"/>
  <c r="I33"/>
  <c r="K33" s="1"/>
  <c r="O33" s="1"/>
  <c r="I32"/>
  <c r="K32" s="1"/>
  <c r="O32" s="1"/>
  <c r="I11"/>
  <c r="K11" s="1"/>
  <c r="O11" s="1"/>
  <c r="I23" i="12"/>
  <c r="K23" s="1"/>
  <c r="O23" s="1"/>
  <c r="I18"/>
  <c r="K18" s="1"/>
  <c r="O18" s="1"/>
  <c r="I15"/>
  <c r="K15" s="1"/>
  <c r="O15" s="1"/>
  <c r="J36" i="7"/>
  <c r="F36"/>
  <c r="K37" i="23"/>
  <c r="O37" s="1"/>
  <c r="K37" i="22"/>
  <c r="O37" s="1"/>
  <c r="H36" i="7"/>
  <c r="I30" i="37"/>
  <c r="K30" s="1"/>
  <c r="O30" s="1"/>
  <c r="I26"/>
  <c r="K26" s="1"/>
  <c r="O26" s="1"/>
  <c r="I27" i="13"/>
  <c r="K27" s="1"/>
  <c r="O27" s="1"/>
  <c r="I11"/>
  <c r="K11" s="1"/>
  <c r="O11" s="1"/>
  <c r="I29" i="9"/>
  <c r="K29" s="1"/>
  <c r="O29" s="1"/>
  <c r="I13"/>
  <c r="K13" s="1"/>
  <c r="O13" s="1"/>
  <c r="I37" i="36"/>
  <c r="K37" s="1"/>
  <c r="O37" s="1"/>
  <c r="I37" i="35"/>
  <c r="K37" s="1"/>
  <c r="O37" s="1"/>
  <c r="I37" i="34"/>
  <c r="K37" s="1"/>
  <c r="O37" s="1"/>
  <c r="I37" i="33"/>
  <c r="K37" s="1"/>
  <c r="O37" s="1"/>
  <c r="I35"/>
  <c r="K35" s="1"/>
  <c r="O35" s="1"/>
  <c r="I33"/>
  <c r="K33" s="1"/>
  <c r="O33" s="1"/>
  <c r="I31"/>
  <c r="K31" s="1"/>
  <c r="O31" s="1"/>
  <c r="I26"/>
  <c r="K26" s="1"/>
  <c r="O26" s="1"/>
  <c r="I18"/>
  <c r="K18" s="1"/>
  <c r="O18" s="1"/>
  <c r="I16"/>
  <c r="K16" s="1"/>
  <c r="O16" s="1"/>
  <c r="I15"/>
  <c r="K15" s="1"/>
  <c r="O15" s="1"/>
  <c r="I37" i="31"/>
  <c r="K37" s="1"/>
  <c r="O37" s="1"/>
  <c r="I37" i="30"/>
  <c r="K37" s="1"/>
  <c r="O37" s="1"/>
  <c r="I37" i="29"/>
  <c r="K37" s="1"/>
  <c r="O37" s="1"/>
  <c r="I37" i="28"/>
  <c r="K37" s="1"/>
  <c r="O37" s="1"/>
  <c r="I37" i="27"/>
  <c r="K37" s="1"/>
  <c r="O37" s="1"/>
  <c r="I37" i="26"/>
  <c r="K37" s="1"/>
  <c r="O37" s="1"/>
  <c r="AT36" i="7"/>
  <c r="I37" i="24"/>
  <c r="K37" s="1"/>
  <c r="O37" s="1"/>
  <c r="AM36" i="7"/>
  <c r="I37" i="21"/>
  <c r="K37" s="1"/>
  <c r="O37" s="1"/>
  <c r="I37" i="20"/>
  <c r="K37" s="1"/>
  <c r="O37" s="1"/>
  <c r="I36" i="19"/>
  <c r="K36" s="1"/>
  <c r="O36" s="1"/>
  <c r="I33"/>
  <c r="K33" s="1"/>
  <c r="O33" s="1"/>
  <c r="I37"/>
  <c r="K37" s="1"/>
  <c r="O37" s="1"/>
  <c r="I37" i="18"/>
  <c r="K37" s="1"/>
  <c r="O37" s="1"/>
  <c r="AE36" i="7"/>
  <c r="I37" i="17"/>
  <c r="K37" s="1"/>
  <c r="O37" s="1"/>
  <c r="I37" i="16"/>
  <c r="K37" s="1"/>
  <c r="O37" s="1"/>
  <c r="I37" i="15"/>
  <c r="K37" s="1"/>
  <c r="O37" s="1"/>
  <c r="I37" i="14"/>
  <c r="K37" s="1"/>
  <c r="O37" s="1"/>
  <c r="W36" i="7"/>
  <c r="I37" i="13"/>
  <c r="K37" s="1"/>
  <c r="O37" s="1"/>
  <c r="I37" i="12"/>
  <c r="K37" s="1"/>
  <c r="O37" s="1"/>
  <c r="I37" i="11"/>
  <c r="K37" s="1"/>
  <c r="O37" s="1"/>
  <c r="I37" i="10"/>
  <c r="K37" s="1"/>
  <c r="O37" s="1"/>
  <c r="I36"/>
  <c r="K36" s="1"/>
  <c r="O36" s="1"/>
  <c r="I35"/>
  <c r="K35" s="1"/>
  <c r="O35" s="1"/>
  <c r="I32"/>
  <c r="K32" s="1"/>
  <c r="O32" s="1"/>
  <c r="I30"/>
  <c r="K30" s="1"/>
  <c r="O30" s="1"/>
  <c r="I26"/>
  <c r="K26" s="1"/>
  <c r="O26" s="1"/>
  <c r="I25"/>
  <c r="K25" s="1"/>
  <c r="O25" s="1"/>
  <c r="I23"/>
  <c r="K23" s="1"/>
  <c r="O23" s="1"/>
  <c r="I21"/>
  <c r="K21" s="1"/>
  <c r="O21" s="1"/>
  <c r="I20"/>
  <c r="K20" s="1"/>
  <c r="O20" s="1"/>
  <c r="I11"/>
  <c r="K11" s="1"/>
  <c r="O11" s="1"/>
  <c r="N36" i="7"/>
  <c r="I37" i="9"/>
  <c r="K37" s="1"/>
  <c r="O37" s="1"/>
  <c r="I15"/>
  <c r="K15" s="1"/>
  <c r="O15" s="1"/>
  <c r="I37" i="8"/>
  <c r="K37" s="1"/>
  <c r="O37" s="1"/>
  <c r="I33"/>
  <c r="K33" s="1"/>
  <c r="O33" s="1"/>
  <c r="I32"/>
  <c r="K32" s="1"/>
  <c r="O32" s="1"/>
  <c r="I26"/>
  <c r="K26" s="1"/>
  <c r="O26" s="1"/>
  <c r="I23"/>
  <c r="K23" s="1"/>
  <c r="O23" s="1"/>
  <c r="I22"/>
  <c r="K22" s="1"/>
  <c r="O22" s="1"/>
  <c r="I21"/>
  <c r="K21" s="1"/>
  <c r="O21" s="1"/>
  <c r="I17"/>
  <c r="K17" s="1"/>
  <c r="O17" s="1"/>
  <c r="I16"/>
  <c r="K16" s="1"/>
  <c r="O16" s="1"/>
  <c r="I12"/>
  <c r="K12" s="1"/>
  <c r="O12" s="1"/>
  <c r="I11"/>
  <c r="K11" s="1"/>
  <c r="O11" s="1"/>
  <c r="I29" i="32"/>
  <c r="K29" s="1"/>
  <c r="O29" s="1"/>
  <c r="I21"/>
  <c r="K21" s="1"/>
  <c r="O21" s="1"/>
  <c r="I13"/>
  <c r="K13" s="1"/>
  <c r="O13" s="1"/>
  <c r="I12" i="33"/>
  <c r="K12" s="1"/>
  <c r="O12" s="1"/>
  <c r="I13" i="36"/>
  <c r="K13" s="1"/>
  <c r="O13" s="1"/>
  <c r="I30" i="24"/>
  <c r="K30" s="1"/>
  <c r="O30" s="1"/>
  <c r="I24"/>
  <c r="K24" s="1"/>
  <c r="O24" s="1"/>
  <c r="I19"/>
  <c r="K19" s="1"/>
  <c r="O19" s="1"/>
  <c r="I14"/>
  <c r="K14" s="1"/>
  <c r="O14" s="1"/>
  <c r="I32" i="26"/>
  <c r="K32" s="1"/>
  <c r="O32" s="1"/>
  <c r="I27"/>
  <c r="K27" s="1"/>
  <c r="O27" s="1"/>
  <c r="I20"/>
  <c r="K20" s="1"/>
  <c r="O20" s="1"/>
  <c r="I14"/>
  <c r="K14" s="1"/>
  <c r="O14" s="1"/>
  <c r="I34" i="29"/>
  <c r="K34" s="1"/>
  <c r="O34" s="1"/>
  <c r="I28"/>
  <c r="K28" s="1"/>
  <c r="O28" s="1"/>
  <c r="I23"/>
  <c r="K23" s="1"/>
  <c r="O23" s="1"/>
  <c r="I18"/>
  <c r="K18" s="1"/>
  <c r="O18" s="1"/>
  <c r="I12"/>
  <c r="K12" s="1"/>
  <c r="O12" s="1"/>
  <c r="I31" i="13"/>
  <c r="K31" s="1"/>
  <c r="O31" s="1"/>
  <c r="I23"/>
  <c r="K23" s="1"/>
  <c r="O23" s="1"/>
  <c r="I15"/>
  <c r="K15" s="1"/>
  <c r="O15" s="1"/>
  <c r="I31" i="15"/>
  <c r="K31" s="1"/>
  <c r="O31" s="1"/>
  <c r="I23"/>
  <c r="K23" s="1"/>
  <c r="O23" s="1"/>
  <c r="I15"/>
  <c r="K15" s="1"/>
  <c r="O15" s="1"/>
  <c r="I31" i="17"/>
  <c r="K31" s="1"/>
  <c r="O31" s="1"/>
  <c r="I23"/>
  <c r="K23" s="1"/>
  <c r="O23" s="1"/>
  <c r="I15"/>
  <c r="K15" s="1"/>
  <c r="O15" s="1"/>
  <c r="I35" i="18"/>
  <c r="K35" s="1"/>
  <c r="O35" s="1"/>
  <c r="I29" i="19"/>
  <c r="K29" s="1"/>
  <c r="O29" s="1"/>
  <c r="I24"/>
  <c r="K24" s="1"/>
  <c r="O24" s="1"/>
  <c r="I19"/>
  <c r="K19" s="1"/>
  <c r="O19" s="1"/>
  <c r="I14"/>
  <c r="K14" s="1"/>
  <c r="O14" s="1"/>
  <c r="I16" i="10"/>
  <c r="K16" s="1"/>
  <c r="O16" s="1"/>
  <c r="I30" i="12"/>
  <c r="K30" s="1"/>
  <c r="O30" s="1"/>
  <c r="I22"/>
  <c r="K22" s="1"/>
  <c r="O22" s="1"/>
  <c r="I14"/>
  <c r="K14" s="1"/>
  <c r="O14" s="1"/>
  <c r="I32" i="9"/>
  <c r="K32" s="1"/>
  <c r="O32" s="1"/>
  <c r="I24"/>
  <c r="K24" s="1"/>
  <c r="O24" s="1"/>
  <c r="I36" i="11"/>
  <c r="K36" s="1"/>
  <c r="O36" s="1"/>
  <c r="I28"/>
  <c r="K28" s="1"/>
  <c r="O28" s="1"/>
  <c r="I20"/>
  <c r="K20" s="1"/>
  <c r="O20" s="1"/>
  <c r="I12"/>
  <c r="K12" s="1"/>
  <c r="O12" s="1"/>
  <c r="I35" i="37"/>
  <c r="K35" s="1"/>
  <c r="O35" s="1"/>
  <c r="I27"/>
  <c r="K27" s="1"/>
  <c r="O27" s="1"/>
  <c r="I19"/>
  <c r="K19" s="1"/>
  <c r="O19" s="1"/>
  <c r="I14"/>
  <c r="K14" s="1"/>
  <c r="O14" s="1"/>
  <c r="I35" i="36"/>
  <c r="K35" s="1"/>
  <c r="O35" s="1"/>
  <c r="I27"/>
  <c r="K27" s="1"/>
  <c r="O27" s="1"/>
  <c r="I19"/>
  <c r="K19" s="1"/>
  <c r="O19" s="1"/>
  <c r="I11"/>
  <c r="K11" s="1"/>
  <c r="O11" s="1"/>
  <c r="I36" i="35"/>
  <c r="K36" s="1"/>
  <c r="O36" s="1"/>
  <c r="I28"/>
  <c r="K28" s="1"/>
  <c r="O28" s="1"/>
  <c r="I20"/>
  <c r="K20" s="1"/>
  <c r="O20" s="1"/>
  <c r="I12"/>
  <c r="K12" s="1"/>
  <c r="O12" s="1"/>
  <c r="I35" i="34"/>
  <c r="K35" s="1"/>
  <c r="O35" s="1"/>
  <c r="I27"/>
  <c r="K27" s="1"/>
  <c r="O27" s="1"/>
  <c r="I19"/>
  <c r="K19" s="1"/>
  <c r="O19" s="1"/>
  <c r="I11"/>
  <c r="K11" s="1"/>
  <c r="O11" s="1"/>
  <c r="I32" i="33"/>
  <c r="K32" s="1"/>
  <c r="O32" s="1"/>
  <c r="I24"/>
  <c r="K24" s="1"/>
  <c r="O24" s="1"/>
  <c r="I17"/>
  <c r="K17" s="1"/>
  <c r="O17" s="1"/>
  <c r="I34" i="32"/>
  <c r="K34" s="1"/>
  <c r="O34" s="1"/>
  <c r="I26"/>
  <c r="K26" s="1"/>
  <c r="O26" s="1"/>
  <c r="I18"/>
  <c r="K18" s="1"/>
  <c r="O18" s="1"/>
  <c r="I34" i="31"/>
  <c r="K34" s="1"/>
  <c r="O34" s="1"/>
  <c r="I26"/>
  <c r="K26" s="1"/>
  <c r="O26" s="1"/>
  <c r="I18"/>
  <c r="K18" s="1"/>
  <c r="O18" s="1"/>
  <c r="I24" i="30"/>
  <c r="K24" s="1"/>
  <c r="O24" s="1"/>
  <c r="I18"/>
  <c r="K18" s="1"/>
  <c r="O18" s="1"/>
  <c r="I13"/>
  <c r="K13" s="1"/>
  <c r="O13" s="1"/>
  <c r="I36" i="29"/>
  <c r="K36" s="1"/>
  <c r="O36" s="1"/>
  <c r="I31"/>
  <c r="K31" s="1"/>
  <c r="O31" s="1"/>
  <c r="I26"/>
  <c r="K26" s="1"/>
  <c r="O26" s="1"/>
  <c r="I20"/>
  <c r="K20" s="1"/>
  <c r="O20" s="1"/>
  <c r="I15"/>
  <c r="K15" s="1"/>
  <c r="O15" s="1"/>
  <c r="BB36" i="6"/>
  <c r="AZ36"/>
  <c r="I33" i="27"/>
  <c r="K33" s="1"/>
  <c r="O33" s="1"/>
  <c r="I28"/>
  <c r="K28" s="1"/>
  <c r="O28" s="1"/>
  <c r="I22"/>
  <c r="K22" s="1"/>
  <c r="O22" s="1"/>
  <c r="I16"/>
  <c r="K16" s="1"/>
  <c r="O16" s="1"/>
  <c r="I11"/>
  <c r="K11" s="1"/>
  <c r="O11" s="1"/>
  <c r="I35" i="26"/>
  <c r="K35" s="1"/>
  <c r="O35" s="1"/>
  <c r="I30"/>
  <c r="K30" s="1"/>
  <c r="O30" s="1"/>
  <c r="I22"/>
  <c r="K22" s="1"/>
  <c r="O22" s="1"/>
  <c r="I17"/>
  <c r="K17" s="1"/>
  <c r="O17" s="1"/>
  <c r="I12"/>
  <c r="K12" s="1"/>
  <c r="O12" s="1"/>
  <c r="AT36" i="39"/>
  <c r="AT36" i="6"/>
  <c r="I32" i="24"/>
  <c r="K32" s="1"/>
  <c r="O32" s="1"/>
  <c r="I27"/>
  <c r="K27" s="1"/>
  <c r="O27" s="1"/>
  <c r="I22"/>
  <c r="K22" s="1"/>
  <c r="O22" s="1"/>
  <c r="I16"/>
  <c r="K16" s="1"/>
  <c r="O16" s="1"/>
  <c r="I12"/>
  <c r="K12" s="1"/>
  <c r="O12" s="1"/>
  <c r="I30" i="23"/>
  <c r="K30" s="1"/>
  <c r="O30" s="1"/>
  <c r="I22"/>
  <c r="K22" s="1"/>
  <c r="O22" s="1"/>
  <c r="I16"/>
  <c r="K16" s="1"/>
  <c r="O16" s="1"/>
  <c r="I11"/>
  <c r="K11" s="1"/>
  <c r="O11" s="1"/>
  <c r="I32" i="21"/>
  <c r="K32" s="1"/>
  <c r="O32" s="1"/>
  <c r="I32" i="19"/>
  <c r="K32" s="1"/>
  <c r="O32" s="1"/>
  <c r="I27"/>
  <c r="K27" s="1"/>
  <c r="O27" s="1"/>
  <c r="I22"/>
  <c r="K22" s="1"/>
  <c r="O22" s="1"/>
  <c r="I16"/>
  <c r="K16" s="1"/>
  <c r="O16" s="1"/>
  <c r="I11"/>
  <c r="K11" s="1"/>
  <c r="O11" s="1"/>
  <c r="I27" i="18"/>
  <c r="K27" s="1"/>
  <c r="O27" s="1"/>
  <c r="I19"/>
  <c r="K19" s="1"/>
  <c r="O19" s="1"/>
  <c r="I11"/>
  <c r="K11" s="1"/>
  <c r="O11" s="1"/>
  <c r="I34" i="17"/>
  <c r="K34" s="1"/>
  <c r="O34" s="1"/>
  <c r="I26"/>
  <c r="K26" s="1"/>
  <c r="O26" s="1"/>
  <c r="I18"/>
  <c r="K18" s="1"/>
  <c r="O18" s="1"/>
  <c r="I35" i="16"/>
  <c r="K35" s="1"/>
  <c r="O35" s="1"/>
  <c r="I27"/>
  <c r="K27" s="1"/>
  <c r="O27" s="1"/>
  <c r="I19"/>
  <c r="K19" s="1"/>
  <c r="O19" s="1"/>
  <c r="I11"/>
  <c r="K11" s="1"/>
  <c r="O11" s="1"/>
  <c r="I34" i="15"/>
  <c r="K34" s="1"/>
  <c r="O34" s="1"/>
  <c r="I26"/>
  <c r="K26" s="1"/>
  <c r="O26" s="1"/>
  <c r="I18"/>
  <c r="K18" s="1"/>
  <c r="O18" s="1"/>
  <c r="I35" i="14"/>
  <c r="K35" s="1"/>
  <c r="O35" s="1"/>
  <c r="I27"/>
  <c r="K27" s="1"/>
  <c r="O27" s="1"/>
  <c r="I19"/>
  <c r="K19" s="1"/>
  <c r="O19" s="1"/>
  <c r="I11"/>
  <c r="K11" s="1"/>
  <c r="O11" s="1"/>
  <c r="I34" i="13"/>
  <c r="K34" s="1"/>
  <c r="O34" s="1"/>
  <c r="I26"/>
  <c r="K26" s="1"/>
  <c r="O26" s="1"/>
  <c r="I18"/>
  <c r="K18" s="1"/>
  <c r="O18" s="1"/>
  <c r="T36" i="6"/>
  <c r="I32" i="12"/>
  <c r="K32" s="1"/>
  <c r="O32" s="1"/>
  <c r="I24"/>
  <c r="K24" s="1"/>
  <c r="O24" s="1"/>
  <c r="I16"/>
  <c r="K16" s="1"/>
  <c r="O16" s="1"/>
  <c r="I34" i="11"/>
  <c r="K34" s="1"/>
  <c r="O34" s="1"/>
  <c r="I26"/>
  <c r="K26" s="1"/>
  <c r="O26" s="1"/>
  <c r="I18"/>
  <c r="K18" s="1"/>
  <c r="O18" s="1"/>
  <c r="I14" i="10"/>
  <c r="K14" s="1"/>
  <c r="O14" s="1"/>
  <c r="I36" i="9"/>
  <c r="K36" s="1"/>
  <c r="O36" s="1"/>
  <c r="I28"/>
  <c r="K28" s="1"/>
  <c r="O28" s="1"/>
  <c r="I16"/>
  <c r="K16" s="1"/>
  <c r="O16" s="1"/>
  <c r="L36" i="39"/>
  <c r="I35" i="8"/>
  <c r="K35" s="1"/>
  <c r="O35" s="1"/>
  <c r="I27"/>
  <c r="K27" s="1"/>
  <c r="O27" s="1"/>
  <c r="J36" i="39"/>
  <c r="W36" i="2"/>
  <c r="W36" i="6"/>
  <c r="L36" i="2"/>
  <c r="L36" i="6"/>
  <c r="F36"/>
  <c r="I37" i="25"/>
  <c r="K37" s="1"/>
  <c r="O37" s="1"/>
</calcChain>
</file>

<file path=xl/sharedStrings.xml><?xml version="1.0" encoding="utf-8"?>
<sst xmlns="http://schemas.openxmlformats.org/spreadsheetml/2006/main" count="3109" uniqueCount="216">
  <si>
    <t xml:space="preserve">Basis: Vollerhebung </t>
  </si>
  <si>
    <t>Kanton</t>
  </si>
  <si>
    <t>Versicherte</t>
  </si>
  <si>
    <t>Erwachsene</t>
  </si>
  <si>
    <t>Kinder</t>
  </si>
  <si>
    <t>total</t>
  </si>
  <si>
    <t>ab 19 Jahre</t>
  </si>
  <si>
    <t>0-18 Jahre</t>
  </si>
  <si>
    <t>19-25J. M</t>
  </si>
  <si>
    <t>26-30J. M</t>
  </si>
  <si>
    <t>31-35J. M</t>
  </si>
  <si>
    <t>36-40J. M</t>
  </si>
  <si>
    <t>41-45J. M</t>
  </si>
  <si>
    <t>46-50J. M</t>
  </si>
  <si>
    <t>51-55J. M</t>
  </si>
  <si>
    <t>56-60J. M</t>
  </si>
  <si>
    <t>61-65J. M</t>
  </si>
  <si>
    <t>66-70J. M</t>
  </si>
  <si>
    <t>71-75J. M</t>
  </si>
  <si>
    <t>76-80J. M</t>
  </si>
  <si>
    <t>81-85J. M</t>
  </si>
  <si>
    <t>86-90J. M</t>
  </si>
  <si>
    <t>91+ J. M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</si>
  <si>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</si>
  <si>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</si>
  <si>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</si>
  <si>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</si>
  <si>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</si>
  <si>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</si>
  <si>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</si>
  <si>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</si>
  <si>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</si>
  <si>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</si>
  <si>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</si>
  <si>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</si>
  <si>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</si>
  <si>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</si>
  <si>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</si>
  <si>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</si>
  <si>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</si>
  <si>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</si>
  <si>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</si>
  <si>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</si>
  <si>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</si>
  <si>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</si>
  <si>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</si>
  <si>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</si>
  <si>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</si>
  <si>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</si>
  <si>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CH</t>
  </si>
  <si>
    <t>Basis: Vollerhebung</t>
  </si>
  <si>
    <t>in %</t>
  </si>
  <si>
    <t>Kosten</t>
  </si>
  <si>
    <t xml:space="preserve"> total</t>
  </si>
  <si>
    <t>Fr.</t>
  </si>
  <si>
    <t>Eff. Kosten</t>
  </si>
  <si>
    <t>Monate</t>
  </si>
  <si>
    <t>Eff. Kosten pro</t>
  </si>
  <si>
    <t>Abgabe/Breitrag pro</t>
  </si>
  <si>
    <t>19+ J./Monat</t>
  </si>
  <si>
    <t>M 19-25J. total</t>
  </si>
  <si>
    <t>M 19-25J./Monat</t>
  </si>
  <si>
    <t>M 26-30J. total</t>
  </si>
  <si>
    <t>M 26-30J./Monat</t>
  </si>
  <si>
    <t>M 31-35J. total</t>
  </si>
  <si>
    <t>M 31-35J./Monat</t>
  </si>
  <si>
    <t>M 36-40J. total</t>
  </si>
  <si>
    <t>M 36-40J./Monat</t>
  </si>
  <si>
    <t>M 41-45J. total</t>
  </si>
  <si>
    <t>M 41-45J./Monat</t>
  </si>
  <si>
    <t>M 46-50J. total</t>
  </si>
  <si>
    <t>M 46-50J./Monat</t>
  </si>
  <si>
    <t>M 51-55J. total</t>
  </si>
  <si>
    <t>M 51-55J./Monat</t>
  </si>
  <si>
    <t>M 56-60J. total</t>
  </si>
  <si>
    <t>M 56-60J./Monat</t>
  </si>
  <si>
    <t>M 61-65J. total</t>
  </si>
  <si>
    <t>M 61-65J./Monat</t>
  </si>
  <si>
    <t>M 66-70J. total</t>
  </si>
  <si>
    <t>M 66-70J./Monat</t>
  </si>
  <si>
    <t>M 71-75J. total</t>
  </si>
  <si>
    <t>M 71-75J./Monat</t>
  </si>
  <si>
    <t>M 76-80J. total</t>
  </si>
  <si>
    <t>M 76-80J./Monat</t>
  </si>
  <si>
    <t>M 81-85J. total</t>
  </si>
  <si>
    <t>M 81-85J./Monat</t>
  </si>
  <si>
    <t>M 86-90J. total</t>
  </si>
  <si>
    <t>M 86-90J./Monat</t>
  </si>
  <si>
    <t>M 91+J. total</t>
  </si>
  <si>
    <t>M 91+J./Monat</t>
  </si>
  <si>
    <t>Kinder total</t>
  </si>
  <si>
    <t>0-18 Jahre W</t>
  </si>
  <si>
    <t>0-18 Jahre M</t>
  </si>
  <si>
    <t>19-25J. W</t>
  </si>
  <si>
    <t>26-30J. W</t>
  </si>
  <si>
    <t>31-35J. W</t>
  </si>
  <si>
    <t>36-40J. W</t>
  </si>
  <si>
    <t>41-45J. W</t>
  </si>
  <si>
    <t>46-50J. W</t>
  </si>
  <si>
    <t>51-55J. W</t>
  </si>
  <si>
    <t>56-60J. W</t>
  </si>
  <si>
    <t>61-65J. W</t>
  </si>
  <si>
    <t>66-70J. W</t>
  </si>
  <si>
    <t>71-75J. W</t>
  </si>
  <si>
    <t>76-80J. W</t>
  </si>
  <si>
    <t>81-85J. W</t>
  </si>
  <si>
    <t>86-90J. W</t>
  </si>
  <si>
    <t>91+ J. W</t>
  </si>
  <si>
    <t>R 1</t>
  </si>
  <si>
    <t>R 2</t>
  </si>
  <si>
    <t>R 3</t>
  </si>
  <si>
    <t>R 4</t>
  </si>
  <si>
    <t>R 5</t>
  </si>
  <si>
    <t>R 6</t>
  </si>
  <si>
    <t>R 7</t>
  </si>
  <si>
    <t>R 8</t>
  </si>
  <si>
    <t>R 9</t>
  </si>
  <si>
    <t>R 10</t>
  </si>
  <si>
    <t>R 11</t>
  </si>
  <si>
    <t>R 12</t>
  </si>
  <si>
    <t>R 13</t>
  </si>
  <si>
    <t>R 14</t>
  </si>
  <si>
    <t>R 15</t>
  </si>
  <si>
    <t>R 16</t>
  </si>
  <si>
    <t>R 17</t>
  </si>
  <si>
    <t>R 18</t>
  </si>
  <si>
    <t>R 19</t>
  </si>
  <si>
    <t>R 20</t>
  </si>
  <si>
    <t>R 21</t>
  </si>
  <si>
    <t>R 22</t>
  </si>
  <si>
    <t>R 23</t>
  </si>
  <si>
    <t>R 24</t>
  </si>
  <si>
    <t>R 25</t>
  </si>
  <si>
    <t>R 26</t>
  </si>
  <si>
    <t>R 27</t>
  </si>
  <si>
    <t>R 28</t>
  </si>
  <si>
    <t>R 29</t>
  </si>
  <si>
    <t>R 30</t>
  </si>
  <si>
    <t>W 19-25J. total</t>
  </si>
  <si>
    <t>W 19-25J./Monat</t>
  </si>
  <si>
    <t>W = weiblich</t>
  </si>
  <si>
    <t>W 26-30J. total</t>
  </si>
  <si>
    <t>W 26-30J./Monat</t>
  </si>
  <si>
    <t>W 31-35J. Total</t>
  </si>
  <si>
    <t>W 31-35J. total</t>
  </si>
  <si>
    <t>W 31-35J./Monat</t>
  </si>
  <si>
    <t>W 36-40J. total</t>
  </si>
  <si>
    <t>W 36-40J./Monat</t>
  </si>
  <si>
    <t>W 41-45J. total</t>
  </si>
  <si>
    <t>W 41-45J./Monat</t>
  </si>
  <si>
    <t>W 46-50J. total</t>
  </si>
  <si>
    <t>W 46-50J./Monat</t>
  </si>
  <si>
    <t>W 51-55J. Total</t>
  </si>
  <si>
    <t>W 51-55J. total</t>
  </si>
  <si>
    <t>W 51-55J./Monat</t>
  </si>
  <si>
    <t>W 56-60J. total</t>
  </si>
  <si>
    <t>W 56-60J./Monat</t>
  </si>
  <si>
    <t>W 61-65J. total</t>
  </si>
  <si>
    <t>W 61-65J./Monat</t>
  </si>
  <si>
    <t>W 66-70J. Total</t>
  </si>
  <si>
    <t>W 66-70J. total</t>
  </si>
  <si>
    <t>W 66-70J./Monat</t>
  </si>
  <si>
    <t>W 71-75J. total</t>
  </si>
  <si>
    <t>W 71-75J./Monat</t>
  </si>
  <si>
    <t>W 76-80J. total</t>
  </si>
  <si>
    <t>W 76-80J./Monat</t>
  </si>
  <si>
    <t>W 81-85J. Total</t>
  </si>
  <si>
    <t>W 81-85J. total</t>
  </si>
  <si>
    <t>W 81-85J./Monat</t>
  </si>
  <si>
    <t>W 86-90J. total</t>
  </si>
  <si>
    <t>W 86-90J./Monat</t>
  </si>
  <si>
    <t>W 91+J. total</t>
  </si>
  <si>
    <t>W 91+J./Monat</t>
  </si>
  <si>
    <t>(M = männlich)</t>
  </si>
  <si>
    <t>Absolute Verteilung der Versicherten nach Risikogruppen</t>
  </si>
  <si>
    <t>(W = weiblich, M = männlich)</t>
  </si>
  <si>
    <t>Prozentuale Verteilung der Versicherten nach Risikogruppen</t>
  </si>
  <si>
    <t>Kosten absolut</t>
  </si>
  <si>
    <t>Verteilung der Kosten in %</t>
  </si>
  <si>
    <t>Kosten pro Versicherten</t>
  </si>
  <si>
    <t>Kostenbeteiligung absolut</t>
  </si>
  <si>
    <t>Kostenbeteiligung pro Versicherten</t>
  </si>
  <si>
    <t>Berechnung der Abgaben und Beiträge pro Kanton</t>
  </si>
  <si>
    <t>Kostenbeteiligung</t>
  </si>
  <si>
    <t>Definitiver Risikoausgleich 2010 / Daten 2010</t>
  </si>
  <si>
    <t>Frauen 19 - 25 J. / Jg. 1991-1985 (R 1)</t>
  </si>
  <si>
    <t>Frauen 26 - 30 J. / Jg. 1984-1980 (R 2)</t>
  </si>
  <si>
    <t>Frauen 31 - 35 J. / Jg. 1979-1975 (R 3)</t>
  </si>
  <si>
    <t>Frauen 36 - 40 J. / Jg. 1974-1970 (R 4)</t>
  </si>
  <si>
    <t>Frauen 41 - 45 J. / Jg. 1969-1965 (R 5)</t>
  </si>
  <si>
    <t>Frauen 46 - 50 J. / Jg. 1964-1960 (R 6)</t>
  </si>
  <si>
    <t>Frauen 51 - 55 J. / Jg. 1959-1955 (R 7)</t>
  </si>
  <si>
    <t>Frauen 56 - 60 J. / Jg. 1954-1950 (R 8)</t>
  </si>
  <si>
    <t>Frauen 61 - 65 J. / Jg. 1949-1945 (R 9)</t>
  </si>
  <si>
    <t>Frauen 66 - 70 J. / Jg. 1944-1940 (R 10)</t>
  </si>
  <si>
    <t>Frauen 71 - 75 J. / Jg. 1939-1935 (R 11)</t>
  </si>
  <si>
    <t>Frauen 76 - 80 J. / Jg. 1934-1930 (R 12)</t>
  </si>
  <si>
    <t>Frauen 81 - 85 J. / Jg. 1929-1925 (R 13)</t>
  </si>
  <si>
    <t>Frauen 86 - 90 J. / Jg. 1924-1920 (R 14)</t>
  </si>
  <si>
    <t>Frauen 91 + J. / Jg. 1919 und älter (R 15)</t>
  </si>
  <si>
    <t>Männer 19 - 25 J. / Jg. 1991-1985 (R 16)</t>
  </si>
  <si>
    <t>Männer 26 - 30 J. / Jg. 1984-1980 (R 17)</t>
  </si>
  <si>
    <t>Männer 31 - 35 J. / Jg. 1979-1975 (R 18)</t>
  </si>
  <si>
    <t>Männer 36 - 40 J. / Jg. 1974-1970 (R 19)</t>
  </si>
  <si>
    <t>Männer 41 - 45 J. / Jg. 1969-1965 (R 20)</t>
  </si>
  <si>
    <t>Männer 46 - 50 J. / Jg. 1964-1960 (R 21)</t>
  </si>
  <si>
    <t>Männer 51 - 55 J. / Jg. 1959-1955 (R 22)</t>
  </si>
  <si>
    <t>Männer 56 - 60 J. / Jg. 1954-1950 (R 23)</t>
  </si>
  <si>
    <t>Männer 61 - 65 J. / Jg. 1949-1945 (R 24)</t>
  </si>
  <si>
    <t>Männer 66 - 70 J. / Jg. 1944-1940 (R 25)</t>
  </si>
  <si>
    <t>Männer 71 - 75 J. / Jg. 1939-1935 (R 26)</t>
  </si>
  <si>
    <t>Männer 76 - 80 J. / Jg. 1934-1930 (R 27)</t>
  </si>
  <si>
    <t>Männer 81 - 85 J. / Jg. 1929-1925 (R 28)</t>
  </si>
  <si>
    <t>Männer 86 - 90 J. / Jg. 1924-1920 (R 29)</t>
  </si>
  <si>
    <t>Männer 91 + J. / Jg. 1919 und älter (R 30)</t>
  </si>
  <si>
    <t>Gemeinsame Einrichtung KVG/UW/4.07.2011</t>
  </si>
</sst>
</file>

<file path=xl/styles.xml><?xml version="1.0" encoding="utf-8"?>
<styleSheet xmlns="http://schemas.openxmlformats.org/spreadsheetml/2006/main">
  <numFmts count="15">
    <numFmt numFmtId="43" formatCode="_ * #,##0.00_ ;_ * \-#,##0.00_ ;_ * &quot;-&quot;??_ ;_ @_ "/>
    <numFmt numFmtId="164" formatCode="#,##0.000"/>
    <numFmt numFmtId="165" formatCode="#,##0.00000"/>
    <numFmt numFmtId="166" formatCode="#,##0.000000000000000000000000000000"/>
    <numFmt numFmtId="167" formatCode="#,##0.00000000000000000000"/>
    <numFmt numFmtId="168" formatCode="#,##0.000000000000"/>
    <numFmt numFmtId="169" formatCode="#,##0.0000000000000000000"/>
    <numFmt numFmtId="170" formatCode="#,##0.00000000000000"/>
    <numFmt numFmtId="171" formatCode="#,##0.0000000000000000"/>
    <numFmt numFmtId="172" formatCode="#,##0.0000000000000"/>
    <numFmt numFmtId="173" formatCode="#,##0.000000000000000"/>
    <numFmt numFmtId="174" formatCode="#,##0.00000000000000000"/>
    <numFmt numFmtId="175" formatCode="#,##0.00000000000"/>
    <numFmt numFmtId="176" formatCode="#,##0.000000000000000000"/>
    <numFmt numFmtId="177" formatCode="_ * #,##0_ ;_ * \-#,##0_ ;_ * &quot;-&quot;??_ ;_ @_ "/>
  </numFmts>
  <fonts count="17"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MS Sans Serif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</font>
    <font>
      <b/>
      <sz val="10"/>
      <name val="Arial"/>
      <family val="2"/>
    </font>
    <font>
      <sz val="9"/>
      <color indexed="8"/>
      <name val="Arial"/>
    </font>
    <font>
      <sz val="9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</font>
    <font>
      <sz val="8"/>
      <color indexed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2">
    <xf numFmtId="0" fontId="0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213">
    <xf numFmtId="0" fontId="0" fillId="0" borderId="0" xfId="0" applyNumberFormat="1" applyFont="1" applyFill="1" applyBorder="1" applyAlignment="1" applyProtection="1"/>
    <xf numFmtId="3" fontId="3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left"/>
    </xf>
    <xf numFmtId="3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>
      <alignment horizontal="right"/>
    </xf>
    <xf numFmtId="4" fontId="4" fillId="0" borderId="0" xfId="0" applyNumberFormat="1" applyFont="1" applyFill="1" applyBorder="1" applyAlignment="1" applyProtection="1">
      <alignment horizontal="right"/>
    </xf>
    <xf numFmtId="3" fontId="5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/>
    <xf numFmtId="3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4" fontId="5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right"/>
    </xf>
    <xf numFmtId="4" fontId="4" fillId="0" borderId="0" xfId="0" applyNumberFormat="1" applyFont="1" applyFill="1" applyBorder="1" applyAlignment="1" applyProtection="1">
      <alignment horizontal="centerContinuous"/>
    </xf>
    <xf numFmtId="4" fontId="5" fillId="0" borderId="0" xfId="0" applyNumberFormat="1" applyFont="1" applyFill="1" applyBorder="1" applyAlignment="1" applyProtection="1">
      <alignment horizontal="centerContinuous"/>
    </xf>
    <xf numFmtId="3" fontId="5" fillId="0" borderId="0" xfId="0" applyNumberFormat="1" applyFont="1" applyFill="1" applyBorder="1" applyAlignment="1" applyProtection="1">
      <alignment horizontal="centerContinuous"/>
    </xf>
    <xf numFmtId="4" fontId="3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right"/>
    </xf>
    <xf numFmtId="4" fontId="4" fillId="0" borderId="0" xfId="0" applyNumberFormat="1" applyFont="1" applyFill="1" applyBorder="1" applyAlignment="1" applyProtection="1">
      <alignment horizontal="center"/>
    </xf>
    <xf numFmtId="4" fontId="5" fillId="0" borderId="0" xfId="0" applyNumberFormat="1" applyFont="1" applyFill="1" applyBorder="1" applyAlignment="1" applyProtection="1"/>
    <xf numFmtId="4" fontId="4" fillId="0" borderId="0" xfId="0" applyNumberFormat="1" applyFont="1" applyFill="1" applyBorder="1" applyAlignment="1" applyProtection="1"/>
    <xf numFmtId="4" fontId="5" fillId="0" borderId="0" xfId="0" applyNumberFormat="1" applyFont="1" applyFill="1" applyBorder="1" applyAlignment="1" applyProtection="1">
      <alignment horizontal="center"/>
    </xf>
    <xf numFmtId="4" fontId="0" fillId="0" borderId="0" xfId="0" applyNumberFormat="1" applyFont="1" applyFill="1" applyBorder="1" applyAlignment="1" applyProtection="1"/>
    <xf numFmtId="4" fontId="3" fillId="0" borderId="0" xfId="0" applyNumberFormat="1" applyFont="1" applyFill="1" applyBorder="1" applyAlignment="1" applyProtection="1">
      <alignment horizontal="left"/>
    </xf>
    <xf numFmtId="4" fontId="3" fillId="0" borderId="0" xfId="3" applyNumberFormat="1" applyFont="1" applyFill="1" applyBorder="1" applyAlignment="1">
      <alignment horizontal="left" wrapText="1"/>
    </xf>
    <xf numFmtId="4" fontId="6" fillId="0" borderId="0" xfId="0" applyNumberFormat="1" applyFont="1" applyFill="1" applyBorder="1" applyAlignment="1" applyProtection="1"/>
    <xf numFmtId="3" fontId="6" fillId="0" borderId="0" xfId="0" applyNumberFormat="1" applyFont="1" applyFill="1" applyBorder="1" applyAlignment="1" applyProtection="1">
      <alignment horizontal="centerContinuous"/>
    </xf>
    <xf numFmtId="3" fontId="6" fillId="0" borderId="0" xfId="0" applyNumberFormat="1" applyFont="1" applyFill="1" applyBorder="1" applyAlignment="1" applyProtection="1"/>
    <xf numFmtId="0" fontId="7" fillId="0" borderId="0" xfId="0" applyFont="1" applyBorder="1"/>
    <xf numFmtId="3" fontId="7" fillId="0" borderId="0" xfId="0" applyNumberFormat="1" applyFont="1" applyBorder="1" applyAlignment="1">
      <alignment horizontal="left"/>
    </xf>
    <xf numFmtId="3" fontId="0" fillId="0" borderId="0" xfId="0" applyNumberFormat="1" applyFont="1" applyFill="1" applyBorder="1" applyAlignment="1" applyProtection="1"/>
    <xf numFmtId="164" fontId="4" fillId="0" borderId="0" xfId="0" applyNumberFormat="1" applyFont="1" applyBorder="1"/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/>
    <xf numFmtId="3" fontId="0" fillId="0" borderId="0" xfId="0" applyNumberFormat="1" applyFont="1" applyBorder="1" applyAlignment="1">
      <alignment horizontal="left"/>
    </xf>
    <xf numFmtId="164" fontId="0" fillId="0" borderId="0" xfId="0" applyNumberFormat="1" applyFont="1" applyBorder="1"/>
    <xf numFmtId="164" fontId="0" fillId="0" borderId="0" xfId="0" applyNumberFormat="1" applyFont="1" applyBorder="1" applyAlignment="1">
      <alignment horizontal="center"/>
    </xf>
    <xf numFmtId="0" fontId="0" fillId="0" borderId="0" xfId="0" applyFont="1" applyBorder="1"/>
    <xf numFmtId="165" fontId="0" fillId="0" borderId="0" xfId="0" applyNumberFormat="1" applyFont="1" applyBorder="1"/>
    <xf numFmtId="3" fontId="0" fillId="0" borderId="0" xfId="0" applyNumberFormat="1" applyFont="1" applyBorder="1" applyAlignment="1">
      <alignment horizontal="center"/>
    </xf>
    <xf numFmtId="3" fontId="0" fillId="0" borderId="0" xfId="0" applyNumberFormat="1" applyFont="1" applyBorder="1" applyAlignment="1">
      <alignment horizontal="centerContinuous"/>
    </xf>
    <xf numFmtId="0" fontId="0" fillId="0" borderId="0" xfId="0" applyFont="1" applyBorder="1" applyAlignment="1">
      <alignment horizontal="centerContinuous"/>
    </xf>
    <xf numFmtId="164" fontId="0" fillId="0" borderId="0" xfId="0" applyNumberFormat="1" applyFont="1" applyBorder="1" applyAlignment="1">
      <alignment horizontal="centerContinuous"/>
    </xf>
    <xf numFmtId="164" fontId="0" fillId="0" borderId="0" xfId="0" applyNumberFormat="1" applyFont="1" applyFill="1" applyBorder="1" applyAlignment="1" applyProtection="1">
      <alignment horizontal="centerContinuous"/>
    </xf>
    <xf numFmtId="3" fontId="0" fillId="0" borderId="0" xfId="0" applyNumberFormat="1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/>
    </xf>
    <xf numFmtId="0" fontId="0" fillId="0" borderId="0" xfId="0" applyFont="1" applyFill="1" applyBorder="1"/>
    <xf numFmtId="0" fontId="8" fillId="0" borderId="0" xfId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4" fontId="3" fillId="0" borderId="0" xfId="3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 applyProtection="1">
      <alignment horizontal="centerContinuous"/>
    </xf>
    <xf numFmtId="0" fontId="0" fillId="0" borderId="0" xfId="0" applyNumberFormat="1" applyFont="1" applyFill="1" applyBorder="1" applyAlignment="1" applyProtection="1">
      <alignment horizontal="center"/>
    </xf>
    <xf numFmtId="3" fontId="9" fillId="0" borderId="0" xfId="2" applyNumberFormat="1" applyFont="1" applyFill="1" applyBorder="1" applyAlignment="1">
      <alignment horizontal="right" wrapText="1"/>
    </xf>
    <xf numFmtId="4" fontId="9" fillId="0" borderId="0" xfId="3" applyNumberFormat="1" applyFont="1" applyFill="1" applyBorder="1" applyAlignment="1">
      <alignment horizontal="right" wrapText="1"/>
    </xf>
    <xf numFmtId="4" fontId="8" fillId="0" borderId="0" xfId="3" applyNumberFormat="1" applyFont="1" applyFill="1" applyBorder="1" applyAlignment="1">
      <alignment horizontal="right" wrapText="1"/>
    </xf>
    <xf numFmtId="4" fontId="0" fillId="0" borderId="0" xfId="0" applyNumberFormat="1" applyFont="1" applyBorder="1"/>
    <xf numFmtId="3" fontId="9" fillId="0" borderId="0" xfId="1" applyNumberFormat="1" applyFont="1" applyFill="1" applyBorder="1" applyAlignment="1">
      <alignment horizontal="right" wrapText="1"/>
    </xf>
    <xf numFmtId="4" fontId="9" fillId="0" borderId="0" xfId="1" applyNumberFormat="1" applyFont="1" applyFill="1" applyBorder="1" applyAlignment="1">
      <alignment horizontal="right" wrapText="1"/>
    </xf>
    <xf numFmtId="4" fontId="4" fillId="0" borderId="0" xfId="0" applyNumberFormat="1" applyFont="1" applyBorder="1"/>
    <xf numFmtId="4" fontId="0" fillId="0" borderId="0" xfId="0" applyNumberFormat="1" applyFont="1" applyBorder="1" applyAlignment="1">
      <alignment horizontal="center"/>
    </xf>
    <xf numFmtId="4" fontId="0" fillId="0" borderId="0" xfId="0" applyNumberFormat="1" applyFont="1" applyBorder="1" applyAlignment="1">
      <alignment horizontal="centerContinuous"/>
    </xf>
    <xf numFmtId="4" fontId="0" fillId="0" borderId="0" xfId="0" applyNumberFormat="1" applyFont="1" applyFill="1" applyBorder="1" applyAlignment="1" applyProtection="1">
      <alignment horizontal="centerContinuous"/>
    </xf>
    <xf numFmtId="4" fontId="0" fillId="0" borderId="0" xfId="0" applyNumberFormat="1" applyFont="1" applyFill="1" applyBorder="1" applyAlignment="1">
      <alignment horizontal="center"/>
    </xf>
    <xf numFmtId="3" fontId="8" fillId="0" borderId="0" xfId="1" applyNumberFormat="1" applyFont="1" applyFill="1" applyBorder="1" applyAlignment="1">
      <alignment horizontal="right" wrapText="1"/>
    </xf>
    <xf numFmtId="4" fontId="1" fillId="0" borderId="0" xfId="0" applyNumberFormat="1" applyFont="1" applyFill="1" applyBorder="1" applyAlignment="1" applyProtection="1">
      <alignment horizontal="left" vertical="top" wrapText="1"/>
      <protection locked="0"/>
    </xf>
    <xf numFmtId="4" fontId="3" fillId="0" borderId="0" xfId="0" applyNumberFormat="1" applyFont="1" applyBorder="1"/>
    <xf numFmtId="4" fontId="3" fillId="0" borderId="0" xfId="1" applyNumberFormat="1" applyFont="1" applyFill="1" applyBorder="1" applyAlignment="1">
      <alignment horizontal="right" wrapText="1"/>
    </xf>
    <xf numFmtId="4" fontId="3" fillId="0" borderId="0" xfId="0" applyNumberFormat="1" applyFont="1" applyBorder="1" applyAlignment="1">
      <alignment horizontal="center"/>
    </xf>
    <xf numFmtId="4" fontId="9" fillId="0" borderId="0" xfId="0" applyNumberFormat="1" applyFont="1" applyBorder="1"/>
    <xf numFmtId="164" fontId="9" fillId="0" borderId="0" xfId="1" applyNumberFormat="1" applyFont="1" applyFill="1" applyBorder="1" applyAlignment="1">
      <alignment horizontal="right" wrapText="1"/>
    </xf>
    <xf numFmtId="3" fontId="0" fillId="0" borderId="0" xfId="0" applyNumberFormat="1" applyBorder="1" applyAlignment="1">
      <alignment horizontal="centerContinuous"/>
    </xf>
    <xf numFmtId="4" fontId="0" fillId="0" borderId="0" xfId="0" applyNumberFormat="1" applyFill="1" applyBorder="1" applyAlignment="1" applyProtection="1">
      <alignment horizontal="centerContinuous"/>
    </xf>
    <xf numFmtId="4" fontId="0" fillId="0" borderId="0" xfId="0" applyNumberFormat="1" applyBorder="1" applyAlignment="1">
      <alignment horizontal="centerContinuous"/>
    </xf>
    <xf numFmtId="3" fontId="9" fillId="0" borderId="0" xfId="0" applyNumberFormat="1" applyFont="1" applyBorder="1"/>
    <xf numFmtId="0" fontId="1" fillId="0" borderId="0" xfId="0" applyFont="1" applyFill="1" applyBorder="1"/>
    <xf numFmtId="0" fontId="10" fillId="0" borderId="0" xfId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0" fontId="1" fillId="0" borderId="0" xfId="7" applyFont="1" applyFill="1" applyBorder="1" applyAlignment="1">
      <alignment horizontal="center"/>
    </xf>
    <xf numFmtId="166" fontId="4" fillId="0" borderId="0" xfId="0" applyNumberFormat="1" applyFont="1" applyBorder="1"/>
    <xf numFmtId="166" fontId="0" fillId="0" borderId="0" xfId="0" applyNumberFormat="1" applyFont="1" applyBorder="1"/>
    <xf numFmtId="166" fontId="0" fillId="0" borderId="0" xfId="0" applyNumberFormat="1" applyFont="1" applyBorder="1" applyAlignment="1">
      <alignment horizontal="center"/>
    </xf>
    <xf numFmtId="166" fontId="0" fillId="0" borderId="0" xfId="0" applyNumberFormat="1" applyFont="1" applyBorder="1" applyAlignment="1">
      <alignment horizontal="centerContinuous"/>
    </xf>
    <xf numFmtId="166" fontId="0" fillId="0" borderId="0" xfId="0" applyNumberFormat="1" applyFont="1" applyFill="1" applyBorder="1" applyAlignment="1" applyProtection="1">
      <alignment horizontal="centerContinuous"/>
    </xf>
    <xf numFmtId="164" fontId="8" fillId="0" borderId="0" xfId="1" applyNumberFormat="1" applyFont="1" applyFill="1" applyBorder="1" applyAlignment="1">
      <alignment horizontal="right" wrapText="1"/>
    </xf>
    <xf numFmtId="164" fontId="8" fillId="0" borderId="0" xfId="6" applyNumberFormat="1" applyFont="1" applyFill="1" applyBorder="1" applyAlignment="1">
      <alignment horizontal="right" wrapText="1"/>
    </xf>
    <xf numFmtId="3" fontId="8" fillId="0" borderId="0" xfId="0" applyNumberFormat="1" applyFont="1" applyBorder="1"/>
    <xf numFmtId="4" fontId="8" fillId="0" borderId="0" xfId="1" applyNumberFormat="1" applyFont="1" applyFill="1" applyBorder="1" applyAlignment="1">
      <alignment horizontal="right" wrapText="1"/>
    </xf>
    <xf numFmtId="164" fontId="8" fillId="0" borderId="0" xfId="0" applyNumberFormat="1" applyFont="1" applyBorder="1"/>
    <xf numFmtId="167" fontId="4" fillId="0" borderId="0" xfId="0" applyNumberFormat="1" applyFont="1" applyBorder="1"/>
    <xf numFmtId="167" fontId="0" fillId="0" borderId="0" xfId="0" applyNumberFormat="1" applyFont="1" applyBorder="1"/>
    <xf numFmtId="167" fontId="0" fillId="0" borderId="0" xfId="0" applyNumberFormat="1" applyFont="1" applyFill="1" applyBorder="1"/>
    <xf numFmtId="167" fontId="3" fillId="0" borderId="0" xfId="0" applyNumberFormat="1" applyFont="1" applyBorder="1"/>
    <xf numFmtId="168" fontId="3" fillId="0" borderId="0" xfId="0" applyNumberFormat="1" applyFont="1" applyBorder="1"/>
    <xf numFmtId="169" fontId="3" fillId="0" borderId="0" xfId="0" applyNumberFormat="1" applyFont="1" applyBorder="1"/>
    <xf numFmtId="170" fontId="3" fillId="0" borderId="0" xfId="0" applyNumberFormat="1" applyFont="1" applyBorder="1"/>
    <xf numFmtId="171" fontId="3" fillId="0" borderId="0" xfId="0" applyNumberFormat="1" applyFont="1" applyBorder="1"/>
    <xf numFmtId="172" fontId="3" fillId="0" borderId="0" xfId="0" applyNumberFormat="1" applyFont="1" applyBorder="1"/>
    <xf numFmtId="173" fontId="3" fillId="0" borderId="0" xfId="0" applyNumberFormat="1" applyFont="1" applyBorder="1"/>
    <xf numFmtId="173" fontId="8" fillId="0" borderId="0" xfId="1" applyNumberFormat="1" applyFont="1" applyFill="1" applyBorder="1" applyAlignment="1">
      <alignment horizontal="right" wrapText="1"/>
    </xf>
    <xf numFmtId="174" fontId="3" fillId="0" borderId="0" xfId="0" applyNumberFormat="1" applyFont="1" applyBorder="1"/>
    <xf numFmtId="175" fontId="3" fillId="0" borderId="0" xfId="0" applyNumberFormat="1" applyFont="1" applyBorder="1"/>
    <xf numFmtId="176" fontId="3" fillId="0" borderId="0" xfId="0" applyNumberFormat="1" applyFont="1" applyBorder="1"/>
    <xf numFmtId="0" fontId="0" fillId="0" borderId="0" xfId="0" applyNumberFormat="1" applyFill="1" applyBorder="1" applyAlignment="1" applyProtection="1">
      <alignment horizontal="center" vertical="top" wrapText="1" readingOrder="1"/>
    </xf>
    <xf numFmtId="0" fontId="0" fillId="0" borderId="0" xfId="0" applyNumberFormat="1" applyFill="1" applyBorder="1" applyAlignment="1" applyProtection="1">
      <alignment horizontal="center"/>
    </xf>
    <xf numFmtId="3" fontId="3" fillId="0" borderId="0" xfId="0" applyNumberFormat="1" applyFont="1" applyFill="1" applyBorder="1" applyAlignment="1" applyProtection="1">
      <alignment horizontal="center"/>
    </xf>
    <xf numFmtId="177" fontId="9" fillId="0" borderId="0" xfId="9" applyNumberFormat="1" applyFont="1" applyFill="1" applyBorder="1" applyAlignment="1" applyProtection="1">
      <alignment horizontal="center" vertical="center"/>
    </xf>
    <xf numFmtId="177" fontId="9" fillId="0" borderId="0" xfId="9" applyNumberFormat="1" applyFont="1" applyFill="1" applyBorder="1" applyAlignment="1">
      <alignment horizontal="right" vertical="center" wrapText="1"/>
    </xf>
    <xf numFmtId="177" fontId="9" fillId="0" borderId="0" xfId="9" applyNumberFormat="1" applyFont="1" applyFill="1" applyBorder="1" applyAlignment="1" applyProtection="1">
      <alignment vertical="center"/>
    </xf>
    <xf numFmtId="177" fontId="11" fillId="0" borderId="0" xfId="9" applyNumberFormat="1" applyFont="1" applyFill="1" applyBorder="1" applyAlignment="1" applyProtection="1">
      <alignment horizontal="center" vertical="center"/>
    </xf>
    <xf numFmtId="3" fontId="9" fillId="0" borderId="0" xfId="4" applyNumberFormat="1" applyFont="1" applyFill="1" applyBorder="1" applyAlignment="1">
      <alignment horizontal="right" vertical="center" wrapText="1"/>
    </xf>
    <xf numFmtId="4" fontId="9" fillId="0" borderId="0" xfId="8" applyNumberFormat="1" applyFont="1" applyFill="1" applyBorder="1" applyAlignment="1">
      <alignment horizontal="right" vertical="center" wrapText="1"/>
    </xf>
    <xf numFmtId="3" fontId="9" fillId="0" borderId="0" xfId="0" applyNumberFormat="1" applyFont="1" applyFill="1" applyBorder="1" applyAlignment="1" applyProtection="1">
      <alignment horizontal="center" vertical="center"/>
    </xf>
    <xf numFmtId="4" fontId="8" fillId="0" borderId="0" xfId="5" applyNumberFormat="1" applyFont="1" applyFill="1" applyBorder="1" applyAlignment="1">
      <alignment horizontal="right" vertical="center" wrapText="1"/>
    </xf>
    <xf numFmtId="4" fontId="9" fillId="0" borderId="0" xfId="5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center"/>
    </xf>
    <xf numFmtId="4" fontId="4" fillId="0" borderId="0" xfId="0" applyNumberFormat="1" applyFont="1" applyFill="1" applyBorder="1" applyAlignment="1" applyProtection="1">
      <alignment horizontal="center" vertical="center"/>
    </xf>
    <xf numFmtId="4" fontId="3" fillId="0" borderId="0" xfId="0" applyNumberFormat="1" applyFont="1" applyFill="1" applyBorder="1" applyAlignment="1" applyProtection="1">
      <alignment vertical="center"/>
    </xf>
    <xf numFmtId="3" fontId="4" fillId="0" borderId="0" xfId="0" applyNumberFormat="1" applyFont="1" applyFill="1" applyBorder="1" applyAlignment="1" applyProtection="1">
      <alignment horizontal="right" vertical="center"/>
    </xf>
    <xf numFmtId="4" fontId="4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/>
    </xf>
    <xf numFmtId="4" fontId="6" fillId="0" borderId="0" xfId="0" applyNumberFormat="1" applyFont="1" applyFill="1" applyBorder="1" applyAlignment="1" applyProtection="1">
      <alignment horizontal="centerContinuous" vertical="center"/>
    </xf>
    <xf numFmtId="4" fontId="6" fillId="0" borderId="0" xfId="0" applyNumberFormat="1" applyFont="1" applyFill="1" applyBorder="1" applyAlignment="1" applyProtection="1">
      <alignment vertical="center"/>
    </xf>
    <xf numFmtId="4" fontId="6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4" fontId="3" fillId="0" borderId="0" xfId="0" applyNumberFormat="1" applyFont="1" applyFill="1" applyBorder="1" applyAlignment="1" applyProtection="1">
      <alignment horizontal="centerContinuous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8" fillId="0" borderId="0" xfId="5" applyFont="1" applyFill="1" applyBorder="1" applyAlignment="1">
      <alignment horizontal="center" vertical="center"/>
    </xf>
    <xf numFmtId="4" fontId="3" fillId="0" borderId="0" xfId="5" applyNumberFormat="1" applyFont="1" applyFill="1" applyBorder="1" applyAlignment="1">
      <alignment horizontal="center" vertical="center"/>
    </xf>
    <xf numFmtId="0" fontId="3" fillId="0" borderId="0" xfId="5" applyFont="1" applyFill="1" applyBorder="1" applyAlignment="1">
      <alignment horizontal="center" vertical="center"/>
    </xf>
    <xf numFmtId="4" fontId="3" fillId="0" borderId="0" xfId="5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vertical="center"/>
    </xf>
    <xf numFmtId="3" fontId="4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6" fillId="0" borderId="0" xfId="0" applyNumberFormat="1" applyFont="1" applyFill="1" applyBorder="1" applyAlignment="1" applyProtection="1">
      <alignment horizontal="centerContinuous" vertical="center"/>
    </xf>
    <xf numFmtId="3" fontId="6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Continuous" vertical="center"/>
    </xf>
    <xf numFmtId="3" fontId="8" fillId="0" borderId="0" xfId="8" applyNumberFormat="1" applyFont="1" applyFill="1" applyBorder="1" applyAlignment="1">
      <alignment horizontal="center" vertical="center"/>
    </xf>
    <xf numFmtId="3" fontId="3" fillId="0" borderId="0" xfId="8" applyNumberFormat="1" applyFont="1" applyFill="1" applyBorder="1" applyAlignment="1">
      <alignment horizontal="left" vertical="center" wrapText="1"/>
    </xf>
    <xf numFmtId="3" fontId="8" fillId="0" borderId="0" xfId="8" applyNumberFormat="1" applyFont="1" applyFill="1" applyBorder="1" applyAlignment="1">
      <alignment horizontal="right" vertical="center" wrapText="1"/>
    </xf>
    <xf numFmtId="4" fontId="9" fillId="0" borderId="0" xfId="0" applyNumberFormat="1" applyFont="1" applyFill="1" applyBorder="1" applyAlignment="1" applyProtection="1">
      <alignment vertical="center"/>
    </xf>
    <xf numFmtId="0" fontId="8" fillId="0" borderId="0" xfId="8" applyFont="1" applyFill="1" applyBorder="1" applyAlignment="1">
      <alignment horizontal="right" vertical="center" wrapText="1"/>
    </xf>
    <xf numFmtId="0" fontId="0" fillId="0" borderId="0" xfId="0" applyNumberFormat="1" applyFont="1" applyFill="1" applyBorder="1" applyAlignment="1" applyProtection="1">
      <alignment horizontal="center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vertical="center"/>
    </xf>
    <xf numFmtId="4" fontId="0" fillId="0" borderId="0" xfId="0" applyNumberFormat="1" applyFont="1" applyFill="1" applyBorder="1" applyAlignment="1" applyProtection="1">
      <alignment horizontal="center" vertical="center"/>
    </xf>
    <xf numFmtId="3" fontId="9" fillId="0" borderId="0" xfId="0" applyNumberFormat="1" applyFont="1" applyFill="1" applyBorder="1" applyAlignment="1" applyProtection="1">
      <alignment vertical="center"/>
    </xf>
    <xf numFmtId="4" fontId="0" fillId="0" borderId="0" xfId="0" applyNumberFormat="1" applyFont="1" applyFill="1" applyBorder="1" applyAlignment="1" applyProtection="1">
      <alignment vertical="center"/>
    </xf>
    <xf numFmtId="3" fontId="5" fillId="0" borderId="0" xfId="0" applyNumberFormat="1" applyFont="1" applyFill="1" applyBorder="1" applyAlignment="1" applyProtection="1">
      <alignment vertical="center"/>
    </xf>
    <xf numFmtId="3" fontId="11" fillId="0" borderId="0" xfId="0" applyNumberFormat="1" applyFont="1" applyFill="1" applyBorder="1" applyAlignment="1" applyProtection="1">
      <alignment horizontal="right" vertical="center"/>
    </xf>
    <xf numFmtId="3" fontId="5" fillId="0" borderId="0" xfId="0" applyNumberFormat="1" applyFont="1" applyFill="1" applyBorder="1" applyAlignment="1" applyProtection="1">
      <alignment horizontal="centerContinuous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left" vertical="center"/>
    </xf>
    <xf numFmtId="3" fontId="13" fillId="0" borderId="0" xfId="0" applyNumberFormat="1" applyFont="1" applyFill="1" applyBorder="1" applyAlignment="1" applyProtection="1">
      <alignment vertical="center"/>
    </xf>
    <xf numFmtId="3" fontId="5" fillId="0" borderId="0" xfId="0" applyNumberFormat="1" applyFont="1" applyFill="1" applyBorder="1" applyAlignment="1" applyProtection="1">
      <alignment horizontal="right" vertical="center"/>
    </xf>
    <xf numFmtId="4" fontId="0" fillId="0" borderId="0" xfId="0" applyNumberFormat="1" applyFill="1" applyBorder="1" applyAlignment="1" applyProtection="1">
      <alignment horizontal="center" vertical="center"/>
    </xf>
    <xf numFmtId="0" fontId="15" fillId="0" borderId="0" xfId="12" applyFont="1" applyFill="1" applyBorder="1" applyAlignment="1">
      <alignment horizontal="center"/>
    </xf>
    <xf numFmtId="0" fontId="15" fillId="0" borderId="0" xfId="13" applyFont="1" applyFill="1" applyBorder="1" applyAlignment="1">
      <alignment horizontal="center"/>
    </xf>
    <xf numFmtId="0" fontId="15" fillId="0" borderId="0" xfId="14" applyFont="1" applyFill="1" applyBorder="1" applyAlignment="1">
      <alignment horizontal="center"/>
    </xf>
    <xf numFmtId="0" fontId="15" fillId="0" borderId="0" xfId="15" applyFont="1" applyFill="1" applyBorder="1" applyAlignment="1">
      <alignment horizontal="center"/>
    </xf>
    <xf numFmtId="0" fontId="15" fillId="0" borderId="0" xfId="16" applyFont="1" applyFill="1" applyBorder="1" applyAlignment="1">
      <alignment horizontal="center"/>
    </xf>
    <xf numFmtId="0" fontId="15" fillId="0" borderId="0" xfId="17" applyFont="1" applyFill="1" applyBorder="1" applyAlignment="1">
      <alignment horizontal="center"/>
    </xf>
    <xf numFmtId="0" fontId="15" fillId="0" borderId="0" xfId="18" applyFont="1" applyFill="1" applyBorder="1" applyAlignment="1">
      <alignment horizontal="center"/>
    </xf>
    <xf numFmtId="0" fontId="15" fillId="0" borderId="0" xfId="19" applyFont="1" applyFill="1" applyBorder="1" applyAlignment="1">
      <alignment horizontal="center"/>
    </xf>
    <xf numFmtId="0" fontId="15" fillId="0" borderId="0" xfId="20" applyFont="1" applyFill="1" applyBorder="1" applyAlignment="1">
      <alignment horizontal="center"/>
    </xf>
    <xf numFmtId="0" fontId="15" fillId="0" borderId="0" xfId="21" applyFont="1" applyFill="1" applyBorder="1" applyAlignment="1">
      <alignment horizontal="center"/>
    </xf>
    <xf numFmtId="0" fontId="15" fillId="0" borderId="0" xfId="22" applyFont="1" applyFill="1" applyBorder="1" applyAlignment="1">
      <alignment horizontal="center"/>
    </xf>
    <xf numFmtId="0" fontId="15" fillId="0" borderId="0" xfId="23" applyFont="1" applyFill="1" applyBorder="1" applyAlignment="1">
      <alignment horizontal="center"/>
    </xf>
    <xf numFmtId="0" fontId="15" fillId="0" borderId="0" xfId="24" applyFont="1" applyFill="1" applyBorder="1" applyAlignment="1">
      <alignment horizontal="center"/>
    </xf>
    <xf numFmtId="0" fontId="15" fillId="0" borderId="0" xfId="25" applyFont="1" applyFill="1" applyBorder="1" applyAlignment="1">
      <alignment horizontal="center"/>
    </xf>
    <xf numFmtId="0" fontId="15" fillId="0" borderId="0" xfId="26" applyFont="1" applyFill="1" applyBorder="1" applyAlignment="1">
      <alignment horizontal="center"/>
    </xf>
    <xf numFmtId="164" fontId="9" fillId="0" borderId="0" xfId="13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3" fontId="5" fillId="0" borderId="0" xfId="0" applyNumberFormat="1" applyFont="1" applyFill="1" applyBorder="1" applyAlignment="1" applyProtection="1">
      <alignment horizontal="center" vertical="center"/>
    </xf>
    <xf numFmtId="3" fontId="5" fillId="0" borderId="0" xfId="0" applyNumberFormat="1" applyFont="1" applyFill="1" applyBorder="1" applyAlignment="1" applyProtection="1">
      <alignment horizontal="center"/>
    </xf>
    <xf numFmtId="177" fontId="9" fillId="0" borderId="0" xfId="9" applyNumberFormat="1" applyFont="1" applyFill="1" applyBorder="1" applyAlignment="1">
      <alignment horizontal="right" wrapText="1"/>
    </xf>
    <xf numFmtId="0" fontId="15" fillId="0" borderId="0" xfId="10" applyFont="1" applyFill="1" applyBorder="1" applyAlignment="1">
      <alignment horizontal="center"/>
    </xf>
    <xf numFmtId="0" fontId="15" fillId="0" borderId="0" xfId="11" applyFont="1" applyFill="1" applyBorder="1" applyAlignment="1">
      <alignment horizontal="center"/>
    </xf>
    <xf numFmtId="0" fontId="15" fillId="0" borderId="0" xfId="11" applyFont="1" applyFill="1" applyBorder="1" applyAlignment="1">
      <alignment horizontal="right" wrapText="1"/>
    </xf>
    <xf numFmtId="0" fontId="15" fillId="0" borderId="0" xfId="27" applyFont="1" applyFill="1" applyBorder="1" applyAlignment="1">
      <alignment horizontal="center"/>
    </xf>
    <xf numFmtId="0" fontId="16" fillId="0" borderId="0" xfId="28" applyFont="1" applyFill="1" applyBorder="1" applyAlignment="1">
      <alignment horizontal="center"/>
    </xf>
    <xf numFmtId="0" fontId="16" fillId="0" borderId="0" xfId="29" applyFont="1" applyFill="1" applyBorder="1" applyAlignment="1">
      <alignment horizontal="center"/>
    </xf>
    <xf numFmtId="0" fontId="16" fillId="0" borderId="0" xfId="30" applyFont="1" applyFill="1" applyBorder="1" applyAlignment="1">
      <alignment horizontal="center"/>
    </xf>
    <xf numFmtId="0" fontId="16" fillId="0" borderId="0" xfId="31" applyFont="1" applyFill="1" applyBorder="1" applyAlignment="1">
      <alignment horizontal="center"/>
    </xf>
    <xf numFmtId="0" fontId="16" fillId="0" borderId="0" xfId="32" applyFont="1" applyFill="1" applyBorder="1" applyAlignment="1">
      <alignment horizontal="center"/>
    </xf>
    <xf numFmtId="0" fontId="16" fillId="0" borderId="0" xfId="33" applyFont="1" applyFill="1" applyBorder="1" applyAlignment="1">
      <alignment horizontal="center"/>
    </xf>
    <xf numFmtId="0" fontId="16" fillId="0" borderId="0" xfId="34" applyFont="1" applyFill="1" applyBorder="1" applyAlignment="1">
      <alignment horizontal="center"/>
    </xf>
    <xf numFmtId="0" fontId="16" fillId="0" borderId="0" xfId="35" applyFont="1" applyFill="1" applyBorder="1" applyAlignment="1">
      <alignment horizontal="center"/>
    </xf>
    <xf numFmtId="0" fontId="16" fillId="0" borderId="0" xfId="36" applyFont="1" applyFill="1" applyBorder="1" applyAlignment="1">
      <alignment horizontal="center"/>
    </xf>
    <xf numFmtId="0" fontId="16" fillId="0" borderId="0" xfId="37" applyFont="1" applyFill="1" applyBorder="1" applyAlignment="1">
      <alignment horizontal="center"/>
    </xf>
    <xf numFmtId="0" fontId="16" fillId="0" borderId="0" xfId="38" applyFont="1" applyFill="1" applyBorder="1" applyAlignment="1">
      <alignment horizontal="center"/>
    </xf>
    <xf numFmtId="0" fontId="16" fillId="0" borderId="0" xfId="39" applyFont="1" applyFill="1" applyBorder="1" applyAlignment="1">
      <alignment horizontal="center"/>
    </xf>
    <xf numFmtId="0" fontId="16" fillId="0" borderId="0" xfId="40" applyFont="1" applyFill="1" applyBorder="1" applyAlignment="1">
      <alignment horizontal="center"/>
    </xf>
    <xf numFmtId="0" fontId="16" fillId="0" borderId="0" xfId="41" applyFont="1" applyFill="1" applyBorder="1" applyAlignment="1">
      <alignment horizontal="center"/>
    </xf>
    <xf numFmtId="0" fontId="16" fillId="0" borderId="0" xfId="7" applyFont="1" applyFill="1" applyBorder="1" applyAlignment="1">
      <alignment horizontal="center"/>
    </xf>
    <xf numFmtId="0" fontId="16" fillId="0" borderId="0" xfId="6" applyFont="1" applyFill="1" applyBorder="1" applyAlignment="1">
      <alignment horizontal="center"/>
    </xf>
    <xf numFmtId="3" fontId="6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3" fontId="5" fillId="0" borderId="0" xfId="0" applyNumberFormat="1" applyFont="1" applyFill="1" applyBorder="1" applyAlignment="1" applyProtection="1">
      <alignment horizontal="center" vertical="center"/>
    </xf>
    <xf numFmtId="4" fontId="3" fillId="0" borderId="0" xfId="0" applyNumberFormat="1" applyFont="1" applyFill="1" applyBorder="1" applyAlignment="1" applyProtection="1">
      <alignment horizontal="center" vertical="center"/>
    </xf>
    <xf numFmtId="4" fontId="6" fillId="0" borderId="0" xfId="0" applyNumberFormat="1" applyFont="1" applyFill="1" applyBorder="1" applyAlignment="1" applyProtection="1">
      <alignment horizontal="center" vertical="center"/>
    </xf>
    <xf numFmtId="3" fontId="6" fillId="0" borderId="0" xfId="0" applyNumberFormat="1" applyFont="1" applyFill="1" applyBorder="1" applyAlignment="1" applyProtection="1">
      <alignment horizontal="center"/>
    </xf>
    <xf numFmtId="3" fontId="5" fillId="0" borderId="0" xfId="0" applyNumberFormat="1" applyFont="1" applyFill="1" applyBorder="1" applyAlignment="1" applyProtection="1">
      <alignment horizontal="center"/>
    </xf>
    <xf numFmtId="4" fontId="4" fillId="0" borderId="0" xfId="0" applyNumberFormat="1" applyFont="1" applyFill="1" applyBorder="1" applyAlignment="1" applyProtection="1">
      <alignment horizontal="center"/>
    </xf>
    <xf numFmtId="4" fontId="5" fillId="0" borderId="0" xfId="0" applyNumberFormat="1" applyFont="1" applyFill="1" applyBorder="1" applyAlignment="1" applyProtection="1">
      <alignment horizontal="center"/>
    </xf>
  </cellXfs>
  <cellStyles count="42">
    <cellStyle name="Dezimal" xfId="9" builtinId="3"/>
    <cellStyle name="Standard" xfId="0" builtinId="0"/>
    <cellStyle name="Standard_F1" xfId="1"/>
    <cellStyle name="Standard_Kobe" xfId="2"/>
    <cellStyle name="Standard_Kobe pro Versicherten" xfId="3"/>
    <cellStyle name="Standard_Kobe_1" xfId="12"/>
    <cellStyle name="Standard_Kosten absolut" xfId="4"/>
    <cellStyle name="Standard_Kosten absolut_1" xfId="11"/>
    <cellStyle name="Standard_Kosten pro Versicherten" xfId="5"/>
    <cellStyle name="Standard_R1" xfId="13"/>
    <cellStyle name="Standard_R1_1" xfId="6"/>
    <cellStyle name="Standard_R10" xfId="21"/>
    <cellStyle name="Standard_R11" xfId="22"/>
    <cellStyle name="Standard_R12" xfId="23"/>
    <cellStyle name="Standard_R13" xfId="24"/>
    <cellStyle name="Standard_R14" xfId="25"/>
    <cellStyle name="Standard_R15" xfId="26"/>
    <cellStyle name="Standard_R16_1" xfId="28"/>
    <cellStyle name="Standard_R17_1" xfId="29"/>
    <cellStyle name="Standard_R18_1" xfId="30"/>
    <cellStyle name="Standard_R19_1" xfId="31"/>
    <cellStyle name="Standard_R2" xfId="14"/>
    <cellStyle name="Standard_R20_1" xfId="32"/>
    <cellStyle name="Standard_R21_1" xfId="33"/>
    <cellStyle name="Standard_R22_1" xfId="34"/>
    <cellStyle name="Standard_R23_1" xfId="35"/>
    <cellStyle name="Standard_R24_1" xfId="36"/>
    <cellStyle name="Standard_R25_1" xfId="37"/>
    <cellStyle name="Standard_R26_1" xfId="38"/>
    <cellStyle name="Standard_R27_1" xfId="39"/>
    <cellStyle name="Standard_R28_1" xfId="40"/>
    <cellStyle name="Standard_R29_1" xfId="41"/>
    <cellStyle name="Standard_R3" xfId="27"/>
    <cellStyle name="Standard_R30" xfId="7"/>
    <cellStyle name="Standard_R4" xfId="15"/>
    <cellStyle name="Standard_R5" xfId="16"/>
    <cellStyle name="Standard_R6" xfId="17"/>
    <cellStyle name="Standard_R7" xfId="18"/>
    <cellStyle name="Standard_R8" xfId="19"/>
    <cellStyle name="Standard_R9" xfId="20"/>
    <cellStyle name="Standard_Versicherte absolut" xfId="8"/>
    <cellStyle name="Standard_Versicherte absolut_2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0C0C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342900</xdr:colOff>
      <xdr:row>0</xdr:row>
      <xdr:rowOff>104775</xdr:rowOff>
    </xdr:from>
    <xdr:to>
      <xdr:col>9</xdr:col>
      <xdr:colOff>742950</xdr:colOff>
      <xdr:row>5</xdr:row>
      <xdr:rowOff>9525</xdr:rowOff>
    </xdr:to>
    <xdr:pic>
      <xdr:nvPicPr>
        <xdr:cNvPr id="106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28900" y="104775"/>
          <a:ext cx="421005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Microsoft_Office_Word_97_-_2003-Dokument1.doc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9:M42"/>
  <sheetViews>
    <sheetView tabSelected="1" topLeftCell="B1" zoomScaleNormal="100" zoomScaleSheetLayoutView="100" workbookViewId="0">
      <selection activeCell="D4" sqref="D4"/>
    </sheetView>
  </sheetViews>
  <sheetFormatPr baseColWidth="10" defaultRowHeight="12.75"/>
  <cols>
    <col min="1" max="1" width="2.5703125" style="52" hidden="1" customWidth="1"/>
    <col min="2" max="11" width="11.42578125" style="52"/>
    <col min="12" max="12" width="13" style="52" customWidth="1"/>
    <col min="13" max="13" width="17" style="52" customWidth="1"/>
    <col min="14" max="16384" width="11.42578125" style="52"/>
  </cols>
  <sheetData>
    <row r="9" spans="2:13" ht="12.75" customHeight="1"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</row>
    <row r="10" spans="2:13"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</row>
    <row r="11" spans="2:13"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</row>
    <row r="12" spans="2:13"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</row>
    <row r="13" spans="2:13"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</row>
    <row r="14" spans="2:13"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</row>
    <row r="15" spans="2:13"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</row>
    <row r="16" spans="2:13"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</row>
    <row r="17" spans="2:13"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</row>
    <row r="18" spans="2:13"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</row>
    <row r="19" spans="2:13"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</row>
    <row r="20" spans="2:13"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</row>
    <row r="21" spans="2:13"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</row>
    <row r="22" spans="2:13"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</row>
    <row r="23" spans="2:13"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</row>
    <row r="24" spans="2:13"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</row>
    <row r="25" spans="2:13"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</row>
    <row r="26" spans="2:13"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</row>
    <row r="27" spans="2:13">
      <c r="B27" s="105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</row>
    <row r="28" spans="2:13"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</row>
    <row r="29" spans="2:13"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</row>
    <row r="30" spans="2:13"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</row>
    <row r="31" spans="2:13"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</row>
    <row r="32" spans="2:13">
      <c r="B32" s="105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</row>
    <row r="33" spans="2:13"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</row>
    <row r="34" spans="2:13">
      <c r="B34" s="105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</row>
    <row r="35" spans="2:13"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</row>
    <row r="36" spans="2:13"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</row>
    <row r="37" spans="2:13"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</row>
    <row r="38" spans="2:13">
      <c r="B38" s="105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</row>
    <row r="39" spans="2:13">
      <c r="B39" s="105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</row>
    <row r="42" spans="2:13">
      <c r="B42" s="106"/>
      <c r="C42" s="106"/>
      <c r="D42" s="106"/>
      <c r="L42" s="106"/>
      <c r="M42" s="106"/>
    </row>
  </sheetData>
  <phoneticPr fontId="14" type="noConversion"/>
  <printOptions horizontalCentered="1"/>
  <pageMargins left="0.32" right="0" top="0.35433070866141736" bottom="0.35433070866141736" header="0.31496062992125984" footer="0.27559055118110237"/>
  <pageSetup paperSize="9" orientation="landscape" useFirstPageNumber="1" r:id="rId1"/>
  <headerFooter alignWithMargins="0"/>
  <drawing r:id="rId2"/>
  <legacyDrawing r:id="rId3"/>
  <oleObjects>
    <oleObject progId="Word.Document.8" shapeId="1029" r:id="rId4"/>
  </oleObjects>
</worksheet>
</file>

<file path=xl/worksheets/sheet10.xml><?xml version="1.0" encoding="utf-8"?>
<worksheet xmlns="http://schemas.openxmlformats.org/spreadsheetml/2006/main" xmlns:r="http://schemas.openxmlformats.org/officeDocument/2006/relationships">
  <sheetPr codeName="Tabelle9"/>
  <dimension ref="A1:S38"/>
  <sheetViews>
    <sheetView workbookViewId="0">
      <selection activeCell="D4" sqref="D4"/>
    </sheetView>
  </sheetViews>
  <sheetFormatPr baseColWidth="10" defaultRowHeight="12.75"/>
  <cols>
    <col min="1" max="1" width="9.28515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186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140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71" t="s">
        <v>141</v>
      </c>
      <c r="D8" s="41"/>
      <c r="E8" s="71" t="s">
        <v>141</v>
      </c>
      <c r="F8" s="41"/>
      <c r="G8" s="71" t="s">
        <v>141</v>
      </c>
      <c r="H8" s="41"/>
      <c r="I8" s="71" t="s">
        <v>141</v>
      </c>
      <c r="J8" s="41"/>
      <c r="K8" s="72" t="s">
        <v>142</v>
      </c>
      <c r="L8" s="44"/>
      <c r="M8" s="62" t="s">
        <v>59</v>
      </c>
      <c r="N8" s="43"/>
      <c r="O8" s="73" t="s">
        <v>142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164"/>
      <c r="E10" s="48"/>
      <c r="G10" s="48"/>
      <c r="H10" s="45"/>
      <c r="I10" s="48"/>
      <c r="J10" s="45"/>
      <c r="L10" s="49"/>
      <c r="N10" s="49"/>
      <c r="O10" s="63"/>
      <c r="P10" s="45"/>
    </row>
    <row r="11" spans="1:19" s="66" customFormat="1" ht="12.75" customHeight="1">
      <c r="A11" s="65" t="s">
        <v>23</v>
      </c>
      <c r="B11" s="65"/>
      <c r="C11" s="74">
        <v>603403</v>
      </c>
      <c r="D11" s="74"/>
      <c r="E11" s="74">
        <f>'Kosten absolut'!N10</f>
        <v>106745021</v>
      </c>
      <c r="F11" s="74"/>
      <c r="G11" s="74">
        <f>Kobe!N10</f>
        <v>23073142</v>
      </c>
      <c r="H11" s="57"/>
      <c r="I11" s="88">
        <f>E11-G11</f>
        <v>83671879</v>
      </c>
      <c r="J11" s="89"/>
      <c r="K11" s="86">
        <f>I11/C11</f>
        <v>138.66666059002026</v>
      </c>
      <c r="L11" s="86"/>
      <c r="M11" s="86">
        <v>253.72109626587033</v>
      </c>
      <c r="N11" s="86"/>
      <c r="O11" s="86">
        <f>K11-M11</f>
        <v>-115.05443567585007</v>
      </c>
      <c r="P11" s="67"/>
      <c r="R11" s="95"/>
    </row>
    <row r="12" spans="1:19" s="66" customFormat="1" ht="12.75" customHeight="1">
      <c r="A12" s="65" t="s">
        <v>24</v>
      </c>
      <c r="B12" s="65"/>
      <c r="C12" s="74">
        <v>367111</v>
      </c>
      <c r="D12" s="74"/>
      <c r="E12" s="74">
        <f>'Kosten absolut'!N11</f>
        <v>73289339</v>
      </c>
      <c r="F12" s="74"/>
      <c r="G12" s="74">
        <f>Kobe!N11</f>
        <v>13185339</v>
      </c>
      <c r="H12" s="57"/>
      <c r="I12" s="88">
        <f t="shared" ref="I12:I37" si="0">E12-G12</f>
        <v>60104000</v>
      </c>
      <c r="J12" s="89"/>
      <c r="K12" s="86">
        <f t="shared" ref="K12:K37" si="1">I12/C12</f>
        <v>163.72159918934599</v>
      </c>
      <c r="L12" s="86"/>
      <c r="M12" s="86">
        <v>280.10834654420398</v>
      </c>
      <c r="N12" s="86"/>
      <c r="O12" s="86">
        <f t="shared" ref="O12:O37" si="2">K12-M12</f>
        <v>-116.38674735485799</v>
      </c>
      <c r="P12" s="67"/>
      <c r="R12" s="95"/>
    </row>
    <row r="13" spans="1:19" s="66" customFormat="1" ht="12.75" customHeight="1">
      <c r="A13" s="65" t="s">
        <v>25</v>
      </c>
      <c r="B13" s="65"/>
      <c r="C13" s="74">
        <v>156519</v>
      </c>
      <c r="D13" s="74"/>
      <c r="E13" s="74">
        <f>'Kosten absolut'!N12</f>
        <v>25717552</v>
      </c>
      <c r="F13" s="74"/>
      <c r="G13" s="74">
        <f>Kobe!N12</f>
        <v>5219696</v>
      </c>
      <c r="H13" s="57"/>
      <c r="I13" s="88">
        <f t="shared" si="0"/>
        <v>20497856</v>
      </c>
      <c r="J13" s="89"/>
      <c r="K13" s="86">
        <f t="shared" si="1"/>
        <v>130.96081625872898</v>
      </c>
      <c r="L13" s="86"/>
      <c r="M13" s="86">
        <v>223.71390366900062</v>
      </c>
      <c r="N13" s="86"/>
      <c r="O13" s="86">
        <f t="shared" si="2"/>
        <v>-92.753087410271633</v>
      </c>
      <c r="P13" s="67"/>
      <c r="R13" s="95"/>
    </row>
    <row r="14" spans="1:19" s="66" customFormat="1" ht="12.75" customHeight="1">
      <c r="A14" s="65" t="s">
        <v>26</v>
      </c>
      <c r="B14" s="65"/>
      <c r="C14" s="74">
        <v>12297</v>
      </c>
      <c r="D14" s="74"/>
      <c r="E14" s="74">
        <f>'Kosten absolut'!N13</f>
        <v>2101844</v>
      </c>
      <c r="F14" s="74"/>
      <c r="G14" s="74">
        <f>Kobe!N13</f>
        <v>419773</v>
      </c>
      <c r="H14" s="57"/>
      <c r="I14" s="88">
        <f t="shared" si="0"/>
        <v>1682071</v>
      </c>
      <c r="J14" s="89"/>
      <c r="K14" s="86">
        <f t="shared" si="1"/>
        <v>136.78710254533627</v>
      </c>
      <c r="L14" s="86"/>
      <c r="M14" s="86">
        <v>213.64224312432219</v>
      </c>
      <c r="N14" s="86"/>
      <c r="O14" s="86">
        <f t="shared" si="2"/>
        <v>-76.855140578985925</v>
      </c>
      <c r="P14" s="67"/>
      <c r="R14" s="95"/>
    </row>
    <row r="15" spans="1:19" s="66" customFormat="1" ht="12.75" customHeight="1">
      <c r="A15" s="65" t="s">
        <v>27</v>
      </c>
      <c r="B15" s="65"/>
      <c r="C15" s="74">
        <v>55036</v>
      </c>
      <c r="D15" s="74"/>
      <c r="E15" s="74">
        <f>'Kosten absolut'!N14</f>
        <v>9808154</v>
      </c>
      <c r="F15" s="74"/>
      <c r="G15" s="74">
        <f>Kobe!N14</f>
        <v>2132319</v>
      </c>
      <c r="H15" s="57"/>
      <c r="I15" s="88">
        <f t="shared" si="0"/>
        <v>7675835</v>
      </c>
      <c r="J15" s="89"/>
      <c r="K15" s="86">
        <f t="shared" si="1"/>
        <v>139.46934733628896</v>
      </c>
      <c r="L15" s="86"/>
      <c r="M15" s="86">
        <v>214.18227236872121</v>
      </c>
      <c r="N15" s="86"/>
      <c r="O15" s="86">
        <f t="shared" si="2"/>
        <v>-74.712925032432253</v>
      </c>
      <c r="P15" s="67"/>
      <c r="R15" s="95"/>
    </row>
    <row r="16" spans="1:19" s="66" customFormat="1" ht="12.75" customHeight="1">
      <c r="A16" s="65" t="s">
        <v>28</v>
      </c>
      <c r="B16" s="65"/>
      <c r="C16" s="74">
        <v>14449</v>
      </c>
      <c r="D16" s="74"/>
      <c r="E16" s="74">
        <f>'Kosten absolut'!N15</f>
        <v>2553795</v>
      </c>
      <c r="F16" s="74"/>
      <c r="G16" s="74">
        <f>Kobe!N15</f>
        <v>504206</v>
      </c>
      <c r="H16" s="57"/>
      <c r="I16" s="88">
        <f t="shared" si="0"/>
        <v>2049589</v>
      </c>
      <c r="J16" s="89"/>
      <c r="K16" s="86">
        <f t="shared" si="1"/>
        <v>141.84988580524603</v>
      </c>
      <c r="L16" s="86"/>
      <c r="M16" s="86">
        <v>198.42745877723138</v>
      </c>
      <c r="N16" s="86"/>
      <c r="O16" s="86">
        <f t="shared" si="2"/>
        <v>-56.577572971985347</v>
      </c>
      <c r="P16" s="67"/>
      <c r="R16" s="95"/>
    </row>
    <row r="17" spans="1:18" s="66" customFormat="1" ht="12.75" customHeight="1">
      <c r="A17" s="65" t="s">
        <v>29</v>
      </c>
      <c r="B17" s="65"/>
      <c r="C17" s="74">
        <v>14934</v>
      </c>
      <c r="D17" s="74"/>
      <c r="E17" s="74">
        <f>'Kosten absolut'!N16</f>
        <v>2426130</v>
      </c>
      <c r="F17" s="74"/>
      <c r="G17" s="74">
        <f>Kobe!N16</f>
        <v>518837</v>
      </c>
      <c r="H17" s="57"/>
      <c r="I17" s="88">
        <f t="shared" si="0"/>
        <v>1907293</v>
      </c>
      <c r="J17" s="89"/>
      <c r="K17" s="86">
        <f t="shared" si="1"/>
        <v>127.7148118387572</v>
      </c>
      <c r="L17" s="86"/>
      <c r="M17" s="86">
        <v>194.76846517828403</v>
      </c>
      <c r="N17" s="86"/>
      <c r="O17" s="86">
        <f t="shared" si="2"/>
        <v>-67.053653339526832</v>
      </c>
      <c r="P17" s="67"/>
      <c r="R17" s="95"/>
    </row>
    <row r="18" spans="1:18" s="66" customFormat="1" ht="12.75" customHeight="1">
      <c r="A18" s="65" t="s">
        <v>30</v>
      </c>
      <c r="B18" s="65"/>
      <c r="C18" s="74">
        <v>14713</v>
      </c>
      <c r="D18" s="74"/>
      <c r="E18" s="74">
        <f>'Kosten absolut'!N17</f>
        <v>2563368</v>
      </c>
      <c r="F18" s="74"/>
      <c r="G18" s="74">
        <f>Kobe!N17</f>
        <v>567825</v>
      </c>
      <c r="H18" s="57"/>
      <c r="I18" s="88">
        <f t="shared" si="0"/>
        <v>1995543</v>
      </c>
      <c r="J18" s="89"/>
      <c r="K18" s="86">
        <f t="shared" si="1"/>
        <v>135.63127846122478</v>
      </c>
      <c r="L18" s="86"/>
      <c r="M18" s="86">
        <v>227.3223353906175</v>
      </c>
      <c r="N18" s="86"/>
      <c r="O18" s="86">
        <f t="shared" si="2"/>
        <v>-91.691056929392715</v>
      </c>
      <c r="P18" s="67"/>
      <c r="R18" s="95"/>
    </row>
    <row r="19" spans="1:18" s="66" customFormat="1" ht="12.75" customHeight="1">
      <c r="A19" s="65" t="s">
        <v>31</v>
      </c>
      <c r="B19" s="65"/>
      <c r="C19" s="74">
        <v>41892</v>
      </c>
      <c r="D19" s="74"/>
      <c r="E19" s="74">
        <f>'Kosten absolut'!N18</f>
        <v>7733542</v>
      </c>
      <c r="F19" s="74"/>
      <c r="G19" s="74">
        <f>Kobe!N18</f>
        <v>1530273</v>
      </c>
      <c r="H19" s="57"/>
      <c r="I19" s="88">
        <f t="shared" si="0"/>
        <v>6203269</v>
      </c>
      <c r="J19" s="89"/>
      <c r="K19" s="86">
        <f t="shared" si="1"/>
        <v>148.07765205767211</v>
      </c>
      <c r="L19" s="86"/>
      <c r="M19" s="86">
        <v>214.1640541399415</v>
      </c>
      <c r="N19" s="86"/>
      <c r="O19" s="86">
        <f t="shared" si="2"/>
        <v>-66.086402082269387</v>
      </c>
      <c r="P19" s="67"/>
      <c r="R19" s="95"/>
    </row>
    <row r="20" spans="1:18" s="66" customFormat="1" ht="12.75" customHeight="1">
      <c r="A20" s="65" t="s">
        <v>32</v>
      </c>
      <c r="B20" s="65"/>
      <c r="C20" s="74">
        <v>108674</v>
      </c>
      <c r="D20" s="74"/>
      <c r="E20" s="74">
        <f>'Kosten absolut'!N19</f>
        <v>22311483</v>
      </c>
      <c r="F20" s="74"/>
      <c r="G20" s="74">
        <f>Kobe!N19</f>
        <v>4143622</v>
      </c>
      <c r="H20" s="57"/>
      <c r="I20" s="88">
        <f t="shared" si="0"/>
        <v>18167861</v>
      </c>
      <c r="J20" s="89"/>
      <c r="K20" s="86">
        <f t="shared" si="1"/>
        <v>167.17762298249812</v>
      </c>
      <c r="L20" s="86"/>
      <c r="M20" s="86">
        <v>245.34041710812684</v>
      </c>
      <c r="N20" s="86"/>
      <c r="O20" s="86">
        <f t="shared" si="2"/>
        <v>-78.162794125628722</v>
      </c>
      <c r="P20" s="67"/>
      <c r="R20" s="95"/>
    </row>
    <row r="21" spans="1:18" s="66" customFormat="1" ht="12.75" customHeight="1">
      <c r="A21" s="65" t="s">
        <v>33</v>
      </c>
      <c r="B21" s="65"/>
      <c r="C21" s="74">
        <v>94070</v>
      </c>
      <c r="D21" s="74"/>
      <c r="E21" s="74">
        <f>'Kosten absolut'!N20</f>
        <v>17564652</v>
      </c>
      <c r="F21" s="74"/>
      <c r="G21" s="74">
        <f>Kobe!N20</f>
        <v>3401109</v>
      </c>
      <c r="H21" s="57"/>
      <c r="I21" s="88">
        <f t="shared" si="0"/>
        <v>14163543</v>
      </c>
      <c r="J21" s="89"/>
      <c r="K21" s="86">
        <f t="shared" si="1"/>
        <v>150.56386733283725</v>
      </c>
      <c r="L21" s="86"/>
      <c r="M21" s="86">
        <v>243.46106175573678</v>
      </c>
      <c r="N21" s="86"/>
      <c r="O21" s="86">
        <f t="shared" si="2"/>
        <v>-92.897194422899531</v>
      </c>
      <c r="P21" s="67"/>
      <c r="R21" s="95"/>
    </row>
    <row r="22" spans="1:18" s="66" customFormat="1" ht="12.75" customHeight="1">
      <c r="A22" s="65" t="s">
        <v>34</v>
      </c>
      <c r="B22" s="65"/>
      <c r="C22" s="74">
        <v>83535</v>
      </c>
      <c r="D22" s="74"/>
      <c r="E22" s="74">
        <f>'Kosten absolut'!N21</f>
        <v>17154274</v>
      </c>
      <c r="F22" s="74"/>
      <c r="G22" s="74">
        <f>Kobe!N21</f>
        <v>3239767</v>
      </c>
      <c r="H22" s="57"/>
      <c r="I22" s="88">
        <f t="shared" si="0"/>
        <v>13914507</v>
      </c>
      <c r="J22" s="89"/>
      <c r="K22" s="86">
        <f t="shared" si="1"/>
        <v>166.57098222302028</v>
      </c>
      <c r="L22" s="86"/>
      <c r="M22" s="86">
        <v>348.75579710144928</v>
      </c>
      <c r="N22" s="86"/>
      <c r="O22" s="86">
        <f t="shared" si="2"/>
        <v>-182.18481487842899</v>
      </c>
      <c r="P22" s="67"/>
      <c r="R22" s="95"/>
    </row>
    <row r="23" spans="1:18" s="66" customFormat="1" ht="12.75" customHeight="1">
      <c r="A23" s="65" t="s">
        <v>35</v>
      </c>
      <c r="B23" s="65"/>
      <c r="C23" s="74">
        <v>91856</v>
      </c>
      <c r="D23" s="74"/>
      <c r="E23" s="74">
        <f>'Kosten absolut'!N22</f>
        <v>18102592</v>
      </c>
      <c r="F23" s="74"/>
      <c r="G23" s="74">
        <f>Kobe!N22</f>
        <v>3752593</v>
      </c>
      <c r="H23" s="57"/>
      <c r="I23" s="88">
        <f t="shared" si="0"/>
        <v>14349999</v>
      </c>
      <c r="J23" s="89"/>
      <c r="K23" s="86">
        <f t="shared" si="1"/>
        <v>156.22277260059224</v>
      </c>
      <c r="L23" s="86"/>
      <c r="M23" s="86">
        <v>276.04767856571249</v>
      </c>
      <c r="N23" s="86"/>
      <c r="O23" s="86">
        <f t="shared" si="2"/>
        <v>-119.82490596512025</v>
      </c>
      <c r="P23" s="67"/>
      <c r="R23" s="95"/>
    </row>
    <row r="24" spans="1:18" s="66" customFormat="1" ht="12.75" customHeight="1">
      <c r="A24" s="65" t="s">
        <v>36</v>
      </c>
      <c r="B24" s="65"/>
      <c r="C24" s="74">
        <v>28350</v>
      </c>
      <c r="D24" s="74"/>
      <c r="E24" s="74">
        <f>'Kosten absolut'!N23</f>
        <v>4944006</v>
      </c>
      <c r="F24" s="74"/>
      <c r="G24" s="74">
        <f>Kobe!N23</f>
        <v>1014771</v>
      </c>
      <c r="H24" s="57"/>
      <c r="I24" s="88">
        <f t="shared" si="0"/>
        <v>3929235</v>
      </c>
      <c r="J24" s="89"/>
      <c r="K24" s="86">
        <f t="shared" si="1"/>
        <v>138.5973544973545</v>
      </c>
      <c r="L24" s="86"/>
      <c r="M24" s="86">
        <v>247.48425171477237</v>
      </c>
      <c r="N24" s="86"/>
      <c r="O24" s="86">
        <f t="shared" si="2"/>
        <v>-108.88689721741787</v>
      </c>
      <c r="P24" s="67"/>
      <c r="R24" s="95"/>
    </row>
    <row r="25" spans="1:18" s="66" customFormat="1" ht="12.75" customHeight="1">
      <c r="A25" s="65" t="s">
        <v>37</v>
      </c>
      <c r="B25" s="65"/>
      <c r="C25" s="74">
        <v>18417</v>
      </c>
      <c r="D25" s="74"/>
      <c r="E25" s="74">
        <f>'Kosten absolut'!N24</f>
        <v>3182698</v>
      </c>
      <c r="F25" s="74"/>
      <c r="G25" s="74">
        <f>Kobe!N24</f>
        <v>644394</v>
      </c>
      <c r="H25" s="57"/>
      <c r="I25" s="88">
        <f t="shared" si="0"/>
        <v>2538304</v>
      </c>
      <c r="J25" s="89"/>
      <c r="K25" s="86">
        <f t="shared" si="1"/>
        <v>137.82396698702286</v>
      </c>
      <c r="L25" s="86"/>
      <c r="M25" s="86">
        <v>206.53869048775465</v>
      </c>
      <c r="N25" s="86"/>
      <c r="O25" s="86">
        <f t="shared" si="2"/>
        <v>-68.714723500731793</v>
      </c>
      <c r="P25" s="67"/>
      <c r="R25" s="95"/>
    </row>
    <row r="26" spans="1:18" s="66" customFormat="1" ht="12.75" customHeight="1">
      <c r="A26" s="65" t="s">
        <v>38</v>
      </c>
      <c r="B26" s="65"/>
      <c r="C26" s="74">
        <v>6051</v>
      </c>
      <c r="D26" s="74"/>
      <c r="E26" s="74">
        <f>'Kosten absolut'!N25</f>
        <v>1195574</v>
      </c>
      <c r="F26" s="74"/>
      <c r="G26" s="74">
        <f>Kobe!N25</f>
        <v>218730</v>
      </c>
      <c r="H26" s="57"/>
      <c r="I26" s="88">
        <f t="shared" si="0"/>
        <v>976844</v>
      </c>
      <c r="J26" s="89"/>
      <c r="K26" s="86">
        <f t="shared" si="1"/>
        <v>161.43513468848124</v>
      </c>
      <c r="L26" s="86"/>
      <c r="M26" s="86">
        <v>176.2553578884683</v>
      </c>
      <c r="N26" s="86"/>
      <c r="O26" s="86">
        <f t="shared" si="2"/>
        <v>-14.820223199987055</v>
      </c>
      <c r="P26" s="67"/>
      <c r="R26" s="95"/>
    </row>
    <row r="27" spans="1:18" s="66" customFormat="1" ht="12.75" customHeight="1">
      <c r="A27" s="65" t="s">
        <v>39</v>
      </c>
      <c r="B27" s="65"/>
      <c r="C27" s="74">
        <v>191880</v>
      </c>
      <c r="D27" s="74"/>
      <c r="E27" s="74">
        <f>'Kosten absolut'!N26</f>
        <v>32782046</v>
      </c>
      <c r="F27" s="74"/>
      <c r="G27" s="74">
        <f>Kobe!N26</f>
        <v>7094012</v>
      </c>
      <c r="H27" s="57"/>
      <c r="I27" s="88">
        <f t="shared" si="0"/>
        <v>25688034</v>
      </c>
      <c r="J27" s="89"/>
      <c r="K27" s="86">
        <f t="shared" si="1"/>
        <v>133.87551594746716</v>
      </c>
      <c r="L27" s="86"/>
      <c r="M27" s="86">
        <v>217.65573241514829</v>
      </c>
      <c r="N27" s="86"/>
      <c r="O27" s="86">
        <f t="shared" si="2"/>
        <v>-83.780216467681129</v>
      </c>
      <c r="P27" s="67"/>
      <c r="R27" s="95"/>
    </row>
    <row r="28" spans="1:18" s="66" customFormat="1" ht="12.75" customHeight="1">
      <c r="A28" s="65" t="s">
        <v>40</v>
      </c>
      <c r="B28" s="65"/>
      <c r="C28" s="74">
        <v>79962</v>
      </c>
      <c r="D28" s="74"/>
      <c r="E28" s="74">
        <f>'Kosten absolut'!N27</f>
        <v>11952577</v>
      </c>
      <c r="F28" s="74"/>
      <c r="G28" s="74">
        <f>Kobe!N27</f>
        <v>2573893</v>
      </c>
      <c r="H28" s="57"/>
      <c r="I28" s="88">
        <f t="shared" si="0"/>
        <v>9378684</v>
      </c>
      <c r="J28" s="89"/>
      <c r="K28" s="86">
        <f t="shared" si="1"/>
        <v>117.28926239963982</v>
      </c>
      <c r="L28" s="86"/>
      <c r="M28" s="86">
        <v>220.02596936246857</v>
      </c>
      <c r="N28" s="86"/>
      <c r="O28" s="86">
        <f t="shared" si="2"/>
        <v>-102.73670696282875</v>
      </c>
      <c r="P28" s="67"/>
      <c r="R28" s="95"/>
    </row>
    <row r="29" spans="1:18" s="66" customFormat="1" ht="12.75" customHeight="1">
      <c r="A29" s="65" t="s">
        <v>41</v>
      </c>
      <c r="B29" s="65"/>
      <c r="C29" s="74">
        <v>240329</v>
      </c>
      <c r="D29" s="74"/>
      <c r="E29" s="74">
        <f>'Kosten absolut'!N28</f>
        <v>45234181</v>
      </c>
      <c r="F29" s="74"/>
      <c r="G29" s="74">
        <f>Kobe!N28</f>
        <v>8854772</v>
      </c>
      <c r="H29" s="57"/>
      <c r="I29" s="88">
        <f t="shared" si="0"/>
        <v>36379409</v>
      </c>
      <c r="J29" s="89"/>
      <c r="K29" s="86">
        <f t="shared" si="1"/>
        <v>151.37336318130562</v>
      </c>
      <c r="L29" s="86"/>
      <c r="M29" s="86">
        <v>233.56764846267393</v>
      </c>
      <c r="N29" s="86"/>
      <c r="O29" s="86">
        <f t="shared" si="2"/>
        <v>-82.194285281368309</v>
      </c>
      <c r="P29" s="67"/>
      <c r="R29" s="95"/>
    </row>
    <row r="30" spans="1:18" s="66" customFormat="1" ht="12.75" customHeight="1">
      <c r="A30" s="65" t="s">
        <v>42</v>
      </c>
      <c r="B30" s="65"/>
      <c r="C30" s="74">
        <v>90129</v>
      </c>
      <c r="D30" s="74"/>
      <c r="E30" s="74">
        <f>'Kosten absolut'!N29</f>
        <v>16275710</v>
      </c>
      <c r="F30" s="74"/>
      <c r="G30" s="74">
        <f>Kobe!N29</f>
        <v>3203750</v>
      </c>
      <c r="H30" s="57"/>
      <c r="I30" s="88">
        <f t="shared" si="0"/>
        <v>13071960</v>
      </c>
      <c r="J30" s="89"/>
      <c r="K30" s="86">
        <f t="shared" si="1"/>
        <v>145.03611490197383</v>
      </c>
      <c r="L30" s="86"/>
      <c r="M30" s="86">
        <v>219.82402222262539</v>
      </c>
      <c r="N30" s="86"/>
      <c r="O30" s="86">
        <f t="shared" si="2"/>
        <v>-74.787907320651556</v>
      </c>
      <c r="P30" s="67"/>
      <c r="R30" s="95"/>
    </row>
    <row r="31" spans="1:18" s="66" customFormat="1" ht="12.75" customHeight="1">
      <c r="A31" s="65" t="s">
        <v>43</v>
      </c>
      <c r="B31" s="65"/>
      <c r="C31" s="74">
        <v>109584</v>
      </c>
      <c r="D31" s="74"/>
      <c r="E31" s="74">
        <f>'Kosten absolut'!N30</f>
        <v>19337346</v>
      </c>
      <c r="F31" s="74"/>
      <c r="G31" s="74">
        <f>Kobe!N30</f>
        <v>4337517</v>
      </c>
      <c r="H31" s="57"/>
      <c r="I31" s="88">
        <f t="shared" si="0"/>
        <v>14999829</v>
      </c>
      <c r="J31" s="89"/>
      <c r="K31" s="86">
        <f t="shared" si="1"/>
        <v>136.87973609286027</v>
      </c>
      <c r="L31" s="86"/>
      <c r="M31" s="86">
        <v>294.06838768088164</v>
      </c>
      <c r="N31" s="86"/>
      <c r="O31" s="86">
        <f t="shared" si="2"/>
        <v>-157.18865158802137</v>
      </c>
      <c r="P31" s="67"/>
      <c r="R31" s="95"/>
    </row>
    <row r="32" spans="1:18" s="66" customFormat="1" ht="12.75" customHeight="1">
      <c r="A32" s="65" t="s">
        <v>44</v>
      </c>
      <c r="B32" s="65"/>
      <c r="C32" s="74">
        <v>268190</v>
      </c>
      <c r="D32" s="74"/>
      <c r="E32" s="74">
        <f>'Kosten absolut'!N31</f>
        <v>56297726</v>
      </c>
      <c r="F32" s="74"/>
      <c r="G32" s="74">
        <f>Kobe!N31</f>
        <v>10390313</v>
      </c>
      <c r="H32" s="57"/>
      <c r="I32" s="88">
        <f t="shared" si="0"/>
        <v>45907413</v>
      </c>
      <c r="J32" s="89"/>
      <c r="K32" s="86">
        <f t="shared" si="1"/>
        <v>171.17496178082703</v>
      </c>
      <c r="L32" s="86"/>
      <c r="M32" s="86">
        <v>294.69317534183978</v>
      </c>
      <c r="N32" s="86"/>
      <c r="O32" s="86">
        <f t="shared" si="2"/>
        <v>-123.51821356101274</v>
      </c>
      <c r="P32" s="67"/>
      <c r="R32" s="95"/>
    </row>
    <row r="33" spans="1:18" s="66" customFormat="1" ht="12.75" customHeight="1">
      <c r="A33" s="65" t="s">
        <v>45</v>
      </c>
      <c r="B33" s="65"/>
      <c r="C33" s="74">
        <v>122945</v>
      </c>
      <c r="D33" s="74"/>
      <c r="E33" s="74">
        <f>'Kosten absolut'!N32</f>
        <v>20639259</v>
      </c>
      <c r="F33" s="74"/>
      <c r="G33" s="74">
        <f>Kobe!N32</f>
        <v>4143519</v>
      </c>
      <c r="H33" s="57"/>
      <c r="I33" s="88">
        <f t="shared" si="0"/>
        <v>16495740</v>
      </c>
      <c r="J33" s="89"/>
      <c r="K33" s="86">
        <f t="shared" si="1"/>
        <v>134.17170279393224</v>
      </c>
      <c r="L33" s="86"/>
      <c r="M33" s="86">
        <v>238.61916888043032</v>
      </c>
      <c r="N33" s="86"/>
      <c r="O33" s="86">
        <f t="shared" si="2"/>
        <v>-104.44746608649808</v>
      </c>
      <c r="P33" s="67"/>
      <c r="R33" s="95"/>
    </row>
    <row r="34" spans="1:18" s="66" customFormat="1" ht="12.75" customHeight="1">
      <c r="A34" s="65" t="s">
        <v>46</v>
      </c>
      <c r="B34" s="65"/>
      <c r="C34" s="74">
        <v>62884</v>
      </c>
      <c r="D34" s="74"/>
      <c r="E34" s="74">
        <f>'Kosten absolut'!N33</f>
        <v>11818445</v>
      </c>
      <c r="F34" s="74"/>
      <c r="G34" s="74">
        <f>Kobe!N33</f>
        <v>2178625</v>
      </c>
      <c r="H34" s="57"/>
      <c r="I34" s="88">
        <f t="shared" si="0"/>
        <v>9639820</v>
      </c>
      <c r="J34" s="89"/>
      <c r="K34" s="86">
        <f t="shared" si="1"/>
        <v>153.29527383754214</v>
      </c>
      <c r="L34" s="86"/>
      <c r="M34" s="86">
        <v>272.32313217995198</v>
      </c>
      <c r="N34" s="86"/>
      <c r="O34" s="86">
        <f t="shared" si="2"/>
        <v>-119.02785834240984</v>
      </c>
      <c r="P34" s="67"/>
      <c r="R34" s="95"/>
    </row>
    <row r="35" spans="1:18" s="66" customFormat="1" ht="12.75" customHeight="1">
      <c r="A35" s="65" t="s">
        <v>47</v>
      </c>
      <c r="B35" s="65"/>
      <c r="C35" s="74">
        <v>170507</v>
      </c>
      <c r="D35" s="74"/>
      <c r="E35" s="74">
        <f>'Kosten absolut'!N34</f>
        <v>40519280</v>
      </c>
      <c r="F35" s="74"/>
      <c r="G35" s="74">
        <f>Kobe!N34</f>
        <v>7330692</v>
      </c>
      <c r="H35" s="57"/>
      <c r="I35" s="88">
        <f t="shared" si="0"/>
        <v>33188588</v>
      </c>
      <c r="J35" s="89"/>
      <c r="K35" s="86">
        <f t="shared" si="1"/>
        <v>194.64648372207591</v>
      </c>
      <c r="L35" s="86"/>
      <c r="M35" s="86">
        <v>337.28103105969495</v>
      </c>
      <c r="N35" s="86"/>
      <c r="O35" s="86">
        <f t="shared" si="2"/>
        <v>-142.63454733761904</v>
      </c>
      <c r="P35" s="67"/>
      <c r="R35" s="95"/>
    </row>
    <row r="36" spans="1:18" s="66" customFormat="1" ht="12.75" customHeight="1">
      <c r="A36" s="65" t="s">
        <v>48</v>
      </c>
      <c r="B36" s="65"/>
      <c r="C36" s="74">
        <v>23670</v>
      </c>
      <c r="D36" s="74"/>
      <c r="E36" s="74">
        <f>'Kosten absolut'!N35</f>
        <v>4638775</v>
      </c>
      <c r="F36" s="74"/>
      <c r="G36" s="74">
        <f>Kobe!N35</f>
        <v>845073</v>
      </c>
      <c r="H36" s="57"/>
      <c r="I36" s="88">
        <f t="shared" si="0"/>
        <v>3793702</v>
      </c>
      <c r="J36" s="89"/>
      <c r="K36" s="86">
        <f t="shared" si="1"/>
        <v>160.27469370511196</v>
      </c>
      <c r="L36" s="86"/>
      <c r="M36" s="86">
        <v>283.21381032489489</v>
      </c>
      <c r="N36" s="86"/>
      <c r="O36" s="86">
        <f t="shared" si="2"/>
        <v>-122.93911661978294</v>
      </c>
      <c r="P36" s="67"/>
      <c r="R36" s="95"/>
    </row>
    <row r="37" spans="1:18" s="66" customFormat="1" ht="12.75" customHeight="1">
      <c r="A37" s="65" t="s">
        <v>49</v>
      </c>
      <c r="B37" s="65"/>
      <c r="C37" s="74">
        <f>SUM(C11:C36)</f>
        <v>3071387</v>
      </c>
      <c r="D37" s="74"/>
      <c r="E37" s="74">
        <f>'Kosten absolut'!N36</f>
        <v>576889369</v>
      </c>
      <c r="F37" s="74"/>
      <c r="G37" s="74">
        <f>Kobe!N36</f>
        <v>114518562</v>
      </c>
      <c r="H37" s="57"/>
      <c r="I37" s="88">
        <f t="shared" si="0"/>
        <v>462370807</v>
      </c>
      <c r="J37" s="89"/>
      <c r="K37" s="86">
        <f t="shared" si="1"/>
        <v>150.541370071567</v>
      </c>
      <c r="L37" s="86"/>
      <c r="M37" s="177">
        <v>259.505272620048</v>
      </c>
      <c r="N37" s="86"/>
      <c r="O37" s="86">
        <f t="shared" si="2"/>
        <v>-108.963902548481</v>
      </c>
      <c r="P37" s="67"/>
      <c r="R37" s="95"/>
    </row>
    <row r="38" spans="1:18">
      <c r="L38" s="70"/>
      <c r="M38" s="87"/>
      <c r="N38" s="70"/>
      <c r="O38" s="70"/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Tabelle10"/>
  <dimension ref="A1:S37"/>
  <sheetViews>
    <sheetView workbookViewId="0">
      <selection activeCell="D4" sqref="D4"/>
    </sheetView>
  </sheetViews>
  <sheetFormatPr baseColWidth="10" defaultRowHeight="12.75"/>
  <cols>
    <col min="1" max="1" width="9.28515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187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140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71" t="s">
        <v>143</v>
      </c>
      <c r="D8" s="41"/>
      <c r="E8" s="71" t="s">
        <v>144</v>
      </c>
      <c r="F8" s="41"/>
      <c r="G8" s="71" t="s">
        <v>144</v>
      </c>
      <c r="H8" s="41"/>
      <c r="I8" s="71" t="s">
        <v>144</v>
      </c>
      <c r="J8" s="41"/>
      <c r="K8" s="72" t="s">
        <v>145</v>
      </c>
      <c r="L8" s="44"/>
      <c r="M8" s="62" t="s">
        <v>59</v>
      </c>
      <c r="N8" s="43"/>
      <c r="O8" s="73" t="s">
        <v>145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186"/>
      <c r="E10" s="48"/>
      <c r="G10" s="48"/>
      <c r="H10" s="45"/>
      <c r="I10" s="48"/>
      <c r="J10" s="45"/>
      <c r="L10" s="49"/>
      <c r="N10" s="49"/>
      <c r="O10" s="63"/>
      <c r="P10" s="45"/>
    </row>
    <row r="11" spans="1:19" s="66" customFormat="1">
      <c r="A11" s="65" t="s">
        <v>23</v>
      </c>
      <c r="B11" s="65"/>
      <c r="C11" s="74">
        <v>638884</v>
      </c>
      <c r="D11" s="69"/>
      <c r="E11" s="74">
        <f>'Kosten absolut'!P10</f>
        <v>138215595</v>
      </c>
      <c r="F11" s="74"/>
      <c r="G11" s="74">
        <f>Kobe!P10</f>
        <v>27994446</v>
      </c>
      <c r="H11" s="57"/>
      <c r="I11" s="88">
        <f>E11-G11</f>
        <v>110221149</v>
      </c>
      <c r="J11" s="89"/>
      <c r="K11" s="86">
        <f>I11/C11</f>
        <v>172.52137946794724</v>
      </c>
      <c r="L11" s="86"/>
      <c r="M11" s="86">
        <v>253.72109626587033</v>
      </c>
      <c r="N11" s="86"/>
      <c r="O11" s="86">
        <f>K11-M11</f>
        <v>-81.199716797923088</v>
      </c>
      <c r="P11" s="67"/>
      <c r="R11" s="90"/>
    </row>
    <row r="12" spans="1:19" s="66" customFormat="1">
      <c r="A12" s="65" t="s">
        <v>24</v>
      </c>
      <c r="B12" s="65"/>
      <c r="C12" s="74">
        <v>366229</v>
      </c>
      <c r="D12" s="69"/>
      <c r="E12" s="74">
        <f>'Kosten absolut'!P11</f>
        <v>85760462</v>
      </c>
      <c r="F12" s="74"/>
      <c r="G12" s="74">
        <f>Kobe!P11</f>
        <v>14379067</v>
      </c>
      <c r="H12" s="57"/>
      <c r="I12" s="88">
        <f t="shared" ref="I12:I37" si="0">E12-G12</f>
        <v>71381395</v>
      </c>
      <c r="J12" s="89"/>
      <c r="K12" s="86">
        <f t="shared" ref="K12:K37" si="1">I12/C12</f>
        <v>194.90918250602766</v>
      </c>
      <c r="L12" s="86"/>
      <c r="M12" s="86">
        <v>280.10834654420398</v>
      </c>
      <c r="N12" s="86"/>
      <c r="O12" s="86">
        <f t="shared" ref="O12:O37" si="2">K12-M12</f>
        <v>-85.19916403817632</v>
      </c>
      <c r="P12" s="68"/>
      <c r="R12" s="90"/>
    </row>
    <row r="13" spans="1:19" s="66" customFormat="1">
      <c r="A13" s="65" t="s">
        <v>25</v>
      </c>
      <c r="B13" s="65"/>
      <c r="C13" s="74">
        <v>150345</v>
      </c>
      <c r="D13" s="69"/>
      <c r="E13" s="74">
        <f>'Kosten absolut'!P12</f>
        <v>29747685</v>
      </c>
      <c r="F13" s="74"/>
      <c r="G13" s="74">
        <f>Kobe!P12</f>
        <v>5533683</v>
      </c>
      <c r="H13" s="57"/>
      <c r="I13" s="88">
        <f t="shared" si="0"/>
        <v>24214002</v>
      </c>
      <c r="J13" s="89"/>
      <c r="K13" s="86">
        <f t="shared" si="1"/>
        <v>161.0562506235658</v>
      </c>
      <c r="L13" s="86"/>
      <c r="M13" s="86">
        <v>223.71390366900062</v>
      </c>
      <c r="N13" s="86"/>
      <c r="O13" s="86">
        <f t="shared" si="2"/>
        <v>-62.657653045434813</v>
      </c>
      <c r="P13" s="68"/>
      <c r="R13" s="90"/>
    </row>
    <row r="14" spans="1:19" s="66" customFormat="1">
      <c r="A14" s="65" t="s">
        <v>26</v>
      </c>
      <c r="B14" s="65"/>
      <c r="C14" s="74">
        <v>12329</v>
      </c>
      <c r="D14" s="69"/>
      <c r="E14" s="74">
        <f>'Kosten absolut'!P13</f>
        <v>2320251</v>
      </c>
      <c r="F14" s="74"/>
      <c r="G14" s="74">
        <f>Kobe!P13</f>
        <v>491480</v>
      </c>
      <c r="H14" s="57"/>
      <c r="I14" s="88">
        <f t="shared" si="0"/>
        <v>1828771</v>
      </c>
      <c r="J14" s="89"/>
      <c r="K14" s="86">
        <f t="shared" si="1"/>
        <v>148.3308459729094</v>
      </c>
      <c r="L14" s="86"/>
      <c r="M14" s="86">
        <v>213.64224312432219</v>
      </c>
      <c r="N14" s="86"/>
      <c r="O14" s="86">
        <f t="shared" si="2"/>
        <v>-65.311397151412791</v>
      </c>
      <c r="P14" s="68"/>
      <c r="R14" s="90"/>
    </row>
    <row r="15" spans="1:19" s="66" customFormat="1">
      <c r="A15" s="65" t="s">
        <v>27</v>
      </c>
      <c r="B15" s="65"/>
      <c r="C15" s="74">
        <v>57097</v>
      </c>
      <c r="D15" s="69"/>
      <c r="E15" s="74">
        <f>'Kosten absolut'!P14</f>
        <v>12156391</v>
      </c>
      <c r="F15" s="74"/>
      <c r="G15" s="74">
        <f>Kobe!P14</f>
        <v>2416163</v>
      </c>
      <c r="H15" s="57"/>
      <c r="I15" s="88">
        <f t="shared" si="0"/>
        <v>9740228</v>
      </c>
      <c r="J15" s="89"/>
      <c r="K15" s="86">
        <f t="shared" si="1"/>
        <v>170.59088918857384</v>
      </c>
      <c r="L15" s="86"/>
      <c r="M15" s="86">
        <v>214.18227236872121</v>
      </c>
      <c r="N15" s="86"/>
      <c r="O15" s="86">
        <f t="shared" si="2"/>
        <v>-43.591383180147375</v>
      </c>
      <c r="P15" s="68"/>
      <c r="R15" s="90"/>
    </row>
    <row r="16" spans="1:19" s="66" customFormat="1">
      <c r="A16" s="65" t="s">
        <v>28</v>
      </c>
      <c r="B16" s="65"/>
      <c r="C16" s="74">
        <v>13229</v>
      </c>
      <c r="D16" s="69"/>
      <c r="E16" s="74">
        <f>'Kosten absolut'!P15</f>
        <v>2615444</v>
      </c>
      <c r="F16" s="74"/>
      <c r="G16" s="74">
        <f>Kobe!P15</f>
        <v>498333</v>
      </c>
      <c r="H16" s="57"/>
      <c r="I16" s="88">
        <f t="shared" si="0"/>
        <v>2117111</v>
      </c>
      <c r="J16" s="89"/>
      <c r="K16" s="86">
        <f t="shared" si="1"/>
        <v>160.03560359815557</v>
      </c>
      <c r="L16" s="86"/>
      <c r="M16" s="86">
        <v>198.42745877723138</v>
      </c>
      <c r="N16" s="86"/>
      <c r="O16" s="86">
        <f t="shared" si="2"/>
        <v>-38.391855179075804</v>
      </c>
      <c r="P16" s="68"/>
      <c r="R16" s="90"/>
    </row>
    <row r="17" spans="1:18" s="66" customFormat="1">
      <c r="A17" s="65" t="s">
        <v>29</v>
      </c>
      <c r="B17" s="65"/>
      <c r="C17" s="74">
        <v>14734</v>
      </c>
      <c r="D17" s="69"/>
      <c r="E17" s="74">
        <f>'Kosten absolut'!P16</f>
        <v>2778401</v>
      </c>
      <c r="F17" s="74"/>
      <c r="G17" s="74">
        <f>Kobe!P16</f>
        <v>553488</v>
      </c>
      <c r="H17" s="57"/>
      <c r="I17" s="88">
        <f t="shared" si="0"/>
        <v>2224913</v>
      </c>
      <c r="J17" s="89"/>
      <c r="K17" s="86">
        <f t="shared" si="1"/>
        <v>151.00536174833718</v>
      </c>
      <c r="L17" s="86"/>
      <c r="M17" s="86">
        <v>194.76846517828403</v>
      </c>
      <c r="N17" s="86"/>
      <c r="O17" s="86">
        <f t="shared" si="2"/>
        <v>-43.763103429946852</v>
      </c>
      <c r="P17" s="68"/>
      <c r="R17" s="90"/>
    </row>
    <row r="18" spans="1:18" s="66" customFormat="1">
      <c r="A18" s="65" t="s">
        <v>30</v>
      </c>
      <c r="B18" s="65"/>
      <c r="C18" s="74">
        <v>13205</v>
      </c>
      <c r="D18" s="69"/>
      <c r="E18" s="74">
        <f>'Kosten absolut'!P17</f>
        <v>2770817</v>
      </c>
      <c r="F18" s="74"/>
      <c r="G18" s="74">
        <f>Kobe!P17</f>
        <v>530669</v>
      </c>
      <c r="H18" s="57"/>
      <c r="I18" s="88">
        <f t="shared" si="0"/>
        <v>2240148</v>
      </c>
      <c r="J18" s="89"/>
      <c r="K18" s="86">
        <f t="shared" si="1"/>
        <v>169.64392275653162</v>
      </c>
      <c r="L18" s="86"/>
      <c r="M18" s="86">
        <v>227.3223353906175</v>
      </c>
      <c r="N18" s="86"/>
      <c r="O18" s="86">
        <f t="shared" si="2"/>
        <v>-57.678412634085873</v>
      </c>
      <c r="P18" s="68"/>
      <c r="R18" s="90"/>
    </row>
    <row r="19" spans="1:18" s="66" customFormat="1">
      <c r="A19" s="65" t="s">
        <v>31</v>
      </c>
      <c r="B19" s="65"/>
      <c r="C19" s="74">
        <v>45235</v>
      </c>
      <c r="D19" s="69"/>
      <c r="E19" s="74">
        <f>'Kosten absolut'!P18</f>
        <v>9437566</v>
      </c>
      <c r="F19" s="74"/>
      <c r="G19" s="74">
        <f>Kobe!P18</f>
        <v>1773503</v>
      </c>
      <c r="H19" s="57"/>
      <c r="I19" s="88">
        <f t="shared" si="0"/>
        <v>7664063</v>
      </c>
      <c r="J19" s="89"/>
      <c r="K19" s="86">
        <f t="shared" si="1"/>
        <v>169.42772189676137</v>
      </c>
      <c r="L19" s="86"/>
      <c r="M19" s="86">
        <v>214.1640541399415</v>
      </c>
      <c r="N19" s="86"/>
      <c r="O19" s="86">
        <f t="shared" si="2"/>
        <v>-44.736332243180129</v>
      </c>
      <c r="P19" s="68"/>
      <c r="R19" s="90"/>
    </row>
    <row r="20" spans="1:18" s="66" customFormat="1">
      <c r="A20" s="65" t="s">
        <v>32</v>
      </c>
      <c r="B20" s="65"/>
      <c r="C20" s="74">
        <v>110391</v>
      </c>
      <c r="D20" s="69"/>
      <c r="E20" s="74">
        <f>'Kosten absolut'!P19</f>
        <v>25263822</v>
      </c>
      <c r="F20" s="74"/>
      <c r="G20" s="74">
        <f>Kobe!P19</f>
        <v>4575571</v>
      </c>
      <c r="H20" s="57"/>
      <c r="I20" s="88">
        <f t="shared" si="0"/>
        <v>20688251</v>
      </c>
      <c r="J20" s="89"/>
      <c r="K20" s="86">
        <f t="shared" si="1"/>
        <v>187.40885579440354</v>
      </c>
      <c r="L20" s="86"/>
      <c r="M20" s="86">
        <v>245.34041710812684</v>
      </c>
      <c r="N20" s="86"/>
      <c r="O20" s="86">
        <f t="shared" si="2"/>
        <v>-57.931561313723307</v>
      </c>
      <c r="P20" s="68"/>
      <c r="R20" s="90"/>
    </row>
    <row r="21" spans="1:18" s="66" customFormat="1">
      <c r="A21" s="65" t="s">
        <v>33</v>
      </c>
      <c r="B21" s="65"/>
      <c r="C21" s="74">
        <v>88948</v>
      </c>
      <c r="D21" s="69"/>
      <c r="E21" s="74">
        <f>'Kosten absolut'!P20</f>
        <v>18705110</v>
      </c>
      <c r="F21" s="74"/>
      <c r="G21" s="74">
        <f>Kobe!P20</f>
        <v>3503237</v>
      </c>
      <c r="H21" s="57"/>
      <c r="I21" s="88">
        <f t="shared" si="0"/>
        <v>15201873</v>
      </c>
      <c r="J21" s="89"/>
      <c r="K21" s="86">
        <f t="shared" si="1"/>
        <v>170.90741781715158</v>
      </c>
      <c r="L21" s="86"/>
      <c r="M21" s="86">
        <v>243.46106175573678</v>
      </c>
      <c r="N21" s="86"/>
      <c r="O21" s="86">
        <f t="shared" si="2"/>
        <v>-72.553643938585196</v>
      </c>
      <c r="P21" s="68"/>
      <c r="R21" s="90"/>
    </row>
    <row r="22" spans="1:18" s="66" customFormat="1">
      <c r="A22" s="65" t="s">
        <v>34</v>
      </c>
      <c r="B22" s="65"/>
      <c r="C22" s="74">
        <v>80547</v>
      </c>
      <c r="D22" s="69"/>
      <c r="E22" s="74">
        <f>'Kosten absolut'!P21</f>
        <v>18360901</v>
      </c>
      <c r="F22" s="74"/>
      <c r="G22" s="74">
        <f>Kobe!P21</f>
        <v>3373111</v>
      </c>
      <c r="H22" s="57"/>
      <c r="I22" s="88">
        <f t="shared" si="0"/>
        <v>14987790</v>
      </c>
      <c r="J22" s="89"/>
      <c r="K22" s="86">
        <f t="shared" si="1"/>
        <v>186.07508659540392</v>
      </c>
      <c r="L22" s="86"/>
      <c r="M22" s="86">
        <v>348.75579710144928</v>
      </c>
      <c r="N22" s="86"/>
      <c r="O22" s="86">
        <f t="shared" si="2"/>
        <v>-162.68071050604536</v>
      </c>
      <c r="P22" s="68"/>
      <c r="R22" s="90"/>
    </row>
    <row r="23" spans="1:18" s="66" customFormat="1">
      <c r="A23" s="65" t="s">
        <v>35</v>
      </c>
      <c r="B23" s="65"/>
      <c r="C23" s="74">
        <v>96037</v>
      </c>
      <c r="D23" s="69"/>
      <c r="E23" s="74">
        <f>'Kosten absolut'!P22</f>
        <v>22681686</v>
      </c>
      <c r="F23" s="74"/>
      <c r="G23" s="74">
        <f>Kobe!P22</f>
        <v>4259452</v>
      </c>
      <c r="H23" s="57"/>
      <c r="I23" s="88">
        <f t="shared" si="0"/>
        <v>18422234</v>
      </c>
      <c r="J23" s="89"/>
      <c r="K23" s="86">
        <f t="shared" si="1"/>
        <v>191.82433853618917</v>
      </c>
      <c r="L23" s="86"/>
      <c r="M23" s="86">
        <v>276.04767856571249</v>
      </c>
      <c r="N23" s="86"/>
      <c r="O23" s="86">
        <f t="shared" si="2"/>
        <v>-84.223340029523314</v>
      </c>
      <c r="P23" s="68"/>
      <c r="R23" s="90"/>
    </row>
    <row r="24" spans="1:18" s="66" customFormat="1">
      <c r="A24" s="65" t="s">
        <v>36</v>
      </c>
      <c r="B24" s="65"/>
      <c r="C24" s="74">
        <v>26999</v>
      </c>
      <c r="D24" s="69"/>
      <c r="E24" s="74">
        <f>'Kosten absolut'!P23</f>
        <v>5396352</v>
      </c>
      <c r="F24" s="74"/>
      <c r="G24" s="74">
        <f>Kobe!P23</f>
        <v>1055686</v>
      </c>
      <c r="H24" s="57"/>
      <c r="I24" s="88">
        <f t="shared" si="0"/>
        <v>4340666</v>
      </c>
      <c r="J24" s="89"/>
      <c r="K24" s="86">
        <f t="shared" si="1"/>
        <v>160.77136190229268</v>
      </c>
      <c r="L24" s="86"/>
      <c r="M24" s="86">
        <v>247.48425171477237</v>
      </c>
      <c r="N24" s="86"/>
      <c r="O24" s="86">
        <f t="shared" si="2"/>
        <v>-86.712889812479688</v>
      </c>
      <c r="P24" s="68"/>
      <c r="R24" s="90"/>
    </row>
    <row r="25" spans="1:18" s="66" customFormat="1">
      <c r="A25" s="65" t="s">
        <v>37</v>
      </c>
      <c r="B25" s="65"/>
      <c r="C25" s="74">
        <v>17227</v>
      </c>
      <c r="D25" s="69"/>
      <c r="E25" s="74">
        <f>'Kosten absolut'!P24</f>
        <v>3386952</v>
      </c>
      <c r="F25" s="74"/>
      <c r="G25" s="74">
        <f>Kobe!P24</f>
        <v>635668</v>
      </c>
      <c r="H25" s="57"/>
      <c r="I25" s="88">
        <f t="shared" si="0"/>
        <v>2751284</v>
      </c>
      <c r="J25" s="89"/>
      <c r="K25" s="86">
        <f t="shared" si="1"/>
        <v>159.70766819527486</v>
      </c>
      <c r="L25" s="86"/>
      <c r="M25" s="86">
        <v>206.53869048775465</v>
      </c>
      <c r="N25" s="86"/>
      <c r="O25" s="86">
        <f t="shared" si="2"/>
        <v>-46.831022292479787</v>
      </c>
      <c r="P25" s="68"/>
      <c r="R25" s="90"/>
    </row>
    <row r="26" spans="1:18" s="66" customFormat="1">
      <c r="A26" s="65" t="s">
        <v>38</v>
      </c>
      <c r="B26" s="65"/>
      <c r="C26" s="74">
        <v>5181</v>
      </c>
      <c r="D26" s="69"/>
      <c r="E26" s="74">
        <f>'Kosten absolut'!P25</f>
        <v>973275</v>
      </c>
      <c r="F26" s="74"/>
      <c r="G26" s="74">
        <f>Kobe!P25</f>
        <v>191103</v>
      </c>
      <c r="H26" s="57"/>
      <c r="I26" s="88">
        <f t="shared" si="0"/>
        <v>782172</v>
      </c>
      <c r="J26" s="89"/>
      <c r="K26" s="86">
        <f t="shared" si="1"/>
        <v>150.96931094383325</v>
      </c>
      <c r="L26" s="86"/>
      <c r="M26" s="86">
        <v>176.2553578884683</v>
      </c>
      <c r="N26" s="86"/>
      <c r="O26" s="86">
        <f t="shared" si="2"/>
        <v>-25.286046944635046</v>
      </c>
      <c r="P26" s="68"/>
      <c r="R26" s="90"/>
    </row>
    <row r="27" spans="1:18" s="66" customFormat="1">
      <c r="A27" s="65" t="s">
        <v>39</v>
      </c>
      <c r="B27" s="65"/>
      <c r="C27" s="74">
        <v>176823</v>
      </c>
      <c r="D27" s="69"/>
      <c r="E27" s="74">
        <f>'Kosten absolut'!P26</f>
        <v>34605602</v>
      </c>
      <c r="F27" s="74"/>
      <c r="G27" s="74">
        <f>Kobe!P26</f>
        <v>6968923</v>
      </c>
      <c r="H27" s="57"/>
      <c r="I27" s="88">
        <f t="shared" si="0"/>
        <v>27636679</v>
      </c>
      <c r="J27" s="89"/>
      <c r="K27" s="86">
        <f t="shared" si="1"/>
        <v>156.29572510363471</v>
      </c>
      <c r="L27" s="86"/>
      <c r="M27" s="86">
        <v>217.65573241514829</v>
      </c>
      <c r="N27" s="86"/>
      <c r="O27" s="86">
        <f t="shared" si="2"/>
        <v>-61.360007311513584</v>
      </c>
      <c r="P27" s="68"/>
      <c r="R27" s="90"/>
    </row>
    <row r="28" spans="1:18" s="66" customFormat="1">
      <c r="A28" s="65" t="s">
        <v>40</v>
      </c>
      <c r="B28" s="65"/>
      <c r="C28" s="74">
        <v>73561</v>
      </c>
      <c r="D28" s="69"/>
      <c r="E28" s="74">
        <f>'Kosten absolut'!P27</f>
        <v>13270670</v>
      </c>
      <c r="F28" s="74"/>
      <c r="G28" s="74">
        <f>Kobe!P27</f>
        <v>2638709</v>
      </c>
      <c r="H28" s="57"/>
      <c r="I28" s="88">
        <f t="shared" si="0"/>
        <v>10631961</v>
      </c>
      <c r="J28" s="89"/>
      <c r="K28" s="86">
        <f t="shared" si="1"/>
        <v>144.53257840431752</v>
      </c>
      <c r="L28" s="86"/>
      <c r="M28" s="86">
        <v>220.02596936246857</v>
      </c>
      <c r="N28" s="86"/>
      <c r="O28" s="86">
        <f t="shared" si="2"/>
        <v>-75.493390958151053</v>
      </c>
      <c r="P28" s="68"/>
      <c r="R28" s="90"/>
    </row>
    <row r="29" spans="1:18" s="66" customFormat="1">
      <c r="A29" s="65" t="s">
        <v>41</v>
      </c>
      <c r="B29" s="65"/>
      <c r="C29" s="74">
        <v>234745</v>
      </c>
      <c r="D29" s="69"/>
      <c r="E29" s="74">
        <f>'Kosten absolut'!P28</f>
        <v>51859848</v>
      </c>
      <c r="F29" s="74"/>
      <c r="G29" s="74">
        <f>Kobe!P28</f>
        <v>9687696</v>
      </c>
      <c r="H29" s="57"/>
      <c r="I29" s="88">
        <f t="shared" si="0"/>
        <v>42172152</v>
      </c>
      <c r="J29" s="89"/>
      <c r="K29" s="86">
        <f t="shared" si="1"/>
        <v>179.65090630258365</v>
      </c>
      <c r="L29" s="86"/>
      <c r="M29" s="86">
        <v>233.56764846267393</v>
      </c>
      <c r="N29" s="86"/>
      <c r="O29" s="86">
        <f t="shared" si="2"/>
        <v>-53.91674216009028</v>
      </c>
      <c r="P29" s="68"/>
      <c r="R29" s="90"/>
    </row>
    <row r="30" spans="1:18" s="66" customFormat="1">
      <c r="A30" s="65" t="s">
        <v>42</v>
      </c>
      <c r="B30" s="65"/>
      <c r="C30" s="74">
        <v>85786</v>
      </c>
      <c r="D30" s="69"/>
      <c r="E30" s="74">
        <f>'Kosten absolut'!P29</f>
        <v>17921272</v>
      </c>
      <c r="F30" s="74"/>
      <c r="G30" s="74">
        <f>Kobe!P29</f>
        <v>3464038</v>
      </c>
      <c r="H30" s="57"/>
      <c r="I30" s="88">
        <f t="shared" si="0"/>
        <v>14457234</v>
      </c>
      <c r="J30" s="89"/>
      <c r="K30" s="86">
        <f t="shared" si="1"/>
        <v>168.52672930314969</v>
      </c>
      <c r="L30" s="86"/>
      <c r="M30" s="86">
        <v>219.82402222262539</v>
      </c>
      <c r="N30" s="86"/>
      <c r="O30" s="86">
        <f t="shared" si="2"/>
        <v>-51.297292919475694</v>
      </c>
      <c r="P30" s="68"/>
      <c r="R30" s="90"/>
    </row>
    <row r="31" spans="1:18" s="66" customFormat="1">
      <c r="A31" s="65" t="s">
        <v>43</v>
      </c>
      <c r="B31" s="65"/>
      <c r="C31" s="74">
        <v>127386</v>
      </c>
      <c r="D31" s="69"/>
      <c r="E31" s="74">
        <f>'Kosten absolut'!P30</f>
        <v>26232772</v>
      </c>
      <c r="F31" s="74"/>
      <c r="G31" s="74">
        <f>Kobe!P30</f>
        <v>5539322</v>
      </c>
      <c r="H31" s="57"/>
      <c r="I31" s="88">
        <f t="shared" si="0"/>
        <v>20693450</v>
      </c>
      <c r="J31" s="89"/>
      <c r="K31" s="86">
        <f t="shared" si="1"/>
        <v>162.44681519162231</v>
      </c>
      <c r="L31" s="86"/>
      <c r="M31" s="86">
        <v>294.06838768088164</v>
      </c>
      <c r="N31" s="86"/>
      <c r="O31" s="86">
        <f t="shared" si="2"/>
        <v>-131.62157248925934</v>
      </c>
      <c r="P31" s="68"/>
      <c r="R31" s="90"/>
    </row>
    <row r="32" spans="1:18" s="66" customFormat="1">
      <c r="A32" s="65" t="s">
        <v>44</v>
      </c>
      <c r="B32" s="65"/>
      <c r="C32" s="74">
        <v>297527</v>
      </c>
      <c r="D32" s="69"/>
      <c r="E32" s="74">
        <f>'Kosten absolut'!P31</f>
        <v>74835007</v>
      </c>
      <c r="F32" s="74"/>
      <c r="G32" s="74">
        <f>Kobe!P31</f>
        <v>13133882</v>
      </c>
      <c r="H32" s="57"/>
      <c r="I32" s="88">
        <f t="shared" si="0"/>
        <v>61701125</v>
      </c>
      <c r="J32" s="89"/>
      <c r="K32" s="86">
        <f t="shared" si="1"/>
        <v>207.37991846118169</v>
      </c>
      <c r="L32" s="86"/>
      <c r="M32" s="86">
        <v>294.69317534183978</v>
      </c>
      <c r="N32" s="86"/>
      <c r="O32" s="86">
        <f t="shared" si="2"/>
        <v>-87.313256880658088</v>
      </c>
      <c r="P32" s="68"/>
      <c r="R32" s="90"/>
    </row>
    <row r="33" spans="1:18" s="66" customFormat="1">
      <c r="A33" s="65" t="s">
        <v>45</v>
      </c>
      <c r="B33" s="65"/>
      <c r="C33" s="74">
        <v>119564</v>
      </c>
      <c r="D33" s="69"/>
      <c r="E33" s="74">
        <f>'Kosten absolut'!P32</f>
        <v>25125706</v>
      </c>
      <c r="F33" s="74"/>
      <c r="G33" s="74">
        <f>Kobe!P32</f>
        <v>4533323</v>
      </c>
      <c r="H33" s="57"/>
      <c r="I33" s="88">
        <f t="shared" si="0"/>
        <v>20592383</v>
      </c>
      <c r="J33" s="89"/>
      <c r="K33" s="86">
        <f t="shared" si="1"/>
        <v>172.22895687665184</v>
      </c>
      <c r="L33" s="86"/>
      <c r="M33" s="86">
        <v>238.61916888043032</v>
      </c>
      <c r="N33" s="86"/>
      <c r="O33" s="86">
        <f t="shared" si="2"/>
        <v>-66.390212003778487</v>
      </c>
      <c r="P33" s="68"/>
      <c r="R33" s="90"/>
    </row>
    <row r="34" spans="1:18" s="66" customFormat="1">
      <c r="A34" s="65" t="s">
        <v>46</v>
      </c>
      <c r="B34" s="65"/>
      <c r="C34" s="74">
        <v>67316</v>
      </c>
      <c r="D34" s="69"/>
      <c r="E34" s="74">
        <f>'Kosten absolut'!P33</f>
        <v>14421764</v>
      </c>
      <c r="F34" s="74"/>
      <c r="G34" s="74">
        <f>Kobe!P33</f>
        <v>2566744</v>
      </c>
      <c r="H34" s="57"/>
      <c r="I34" s="88">
        <f t="shared" si="0"/>
        <v>11855020</v>
      </c>
      <c r="J34" s="89"/>
      <c r="K34" s="86">
        <f t="shared" si="1"/>
        <v>176.10998870996494</v>
      </c>
      <c r="L34" s="86"/>
      <c r="M34" s="86">
        <v>272.32313217995198</v>
      </c>
      <c r="N34" s="86"/>
      <c r="O34" s="86">
        <f t="shared" si="2"/>
        <v>-96.213143469987045</v>
      </c>
      <c r="P34" s="68"/>
      <c r="R34" s="90"/>
    </row>
    <row r="35" spans="1:18" s="66" customFormat="1">
      <c r="A35" s="65" t="s">
        <v>47</v>
      </c>
      <c r="B35" s="65"/>
      <c r="C35" s="74">
        <v>195836</v>
      </c>
      <c r="D35" s="69"/>
      <c r="E35" s="74">
        <f>'Kosten absolut'!P34</f>
        <v>56738003</v>
      </c>
      <c r="F35" s="74"/>
      <c r="G35" s="74">
        <f>Kobe!P34</f>
        <v>9559272</v>
      </c>
      <c r="H35" s="57"/>
      <c r="I35" s="88">
        <f t="shared" si="0"/>
        <v>47178731</v>
      </c>
      <c r="J35" s="89"/>
      <c r="K35" s="86">
        <f t="shared" si="1"/>
        <v>240.90938846790172</v>
      </c>
      <c r="L35" s="86"/>
      <c r="M35" s="86">
        <v>337.28103105969495</v>
      </c>
      <c r="N35" s="86"/>
      <c r="O35" s="86">
        <f t="shared" si="2"/>
        <v>-96.371642591793233</v>
      </c>
      <c r="P35" s="68"/>
      <c r="R35" s="90"/>
    </row>
    <row r="36" spans="1:18" s="66" customFormat="1">
      <c r="A36" s="65" t="s">
        <v>48</v>
      </c>
      <c r="B36" s="65"/>
      <c r="C36" s="74">
        <v>23197</v>
      </c>
      <c r="D36" s="69"/>
      <c r="E36" s="74">
        <f>'Kosten absolut'!P35</f>
        <v>4931855</v>
      </c>
      <c r="F36" s="74"/>
      <c r="G36" s="74">
        <f>Kobe!P35</f>
        <v>884684</v>
      </c>
      <c r="H36" s="57"/>
      <c r="I36" s="88">
        <f t="shared" si="0"/>
        <v>4047171</v>
      </c>
      <c r="J36" s="89"/>
      <c r="K36" s="86">
        <f t="shared" si="1"/>
        <v>174.46958658447213</v>
      </c>
      <c r="L36" s="86"/>
      <c r="M36" s="86">
        <v>283.21381032489489</v>
      </c>
      <c r="N36" s="86"/>
      <c r="O36" s="86">
        <f t="shared" si="2"/>
        <v>-108.74422374042277</v>
      </c>
      <c r="P36" s="68"/>
      <c r="R36" s="90"/>
    </row>
    <row r="37" spans="1:18" s="66" customFormat="1">
      <c r="A37" s="66" t="s">
        <v>49</v>
      </c>
      <c r="C37" s="74">
        <f>SUM(C11:C36)</f>
        <v>3138358</v>
      </c>
      <c r="D37" s="57"/>
      <c r="E37" s="74">
        <f>'Kosten absolut'!P36</f>
        <v>700513209</v>
      </c>
      <c r="F37" s="57"/>
      <c r="G37" s="74">
        <f>Kobe!P36</f>
        <v>130741253</v>
      </c>
      <c r="H37" s="57"/>
      <c r="I37" s="88">
        <f t="shared" si="0"/>
        <v>569771956</v>
      </c>
      <c r="J37" s="89"/>
      <c r="K37" s="86">
        <f t="shared" si="1"/>
        <v>181.55097538266827</v>
      </c>
      <c r="L37" s="90"/>
      <c r="M37" s="177">
        <v>259.505272620048</v>
      </c>
      <c r="N37" s="90"/>
      <c r="O37" s="86">
        <f t="shared" si="2"/>
        <v>-77.954297237379734</v>
      </c>
      <c r="R37" s="90"/>
    </row>
  </sheetData>
  <phoneticPr fontId="0" type="noConversion"/>
  <pageMargins left="0.78740157480314965" right="0.78740157480314965" top="0.77" bottom="0.73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Tabelle11"/>
  <dimension ref="A1:S37"/>
  <sheetViews>
    <sheetView workbookViewId="0">
      <selection activeCell="D4" sqref="D4"/>
    </sheetView>
  </sheetViews>
  <sheetFormatPr baseColWidth="10" defaultRowHeight="12.75"/>
  <cols>
    <col min="1" max="1" width="9.28515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188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140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71" t="s">
        <v>146</v>
      </c>
      <c r="D8" s="41"/>
      <c r="E8" s="71" t="s">
        <v>146</v>
      </c>
      <c r="F8" s="41"/>
      <c r="G8" s="71" t="s">
        <v>146</v>
      </c>
      <c r="H8" s="41"/>
      <c r="I8" s="71" t="s">
        <v>146</v>
      </c>
      <c r="J8" s="41"/>
      <c r="K8" s="72" t="s">
        <v>147</v>
      </c>
      <c r="L8" s="44"/>
      <c r="M8" s="62" t="s">
        <v>59</v>
      </c>
      <c r="N8" s="43"/>
      <c r="O8" s="73" t="s">
        <v>147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165"/>
      <c r="E10" s="48"/>
      <c r="G10" s="48"/>
      <c r="H10" s="45"/>
      <c r="I10" s="48"/>
      <c r="J10" s="45"/>
      <c r="L10" s="49"/>
      <c r="N10" s="49"/>
      <c r="O10" s="63"/>
      <c r="P10" s="45"/>
    </row>
    <row r="11" spans="1:19" s="66" customFormat="1">
      <c r="A11" s="65" t="s">
        <v>23</v>
      </c>
      <c r="B11" s="65"/>
      <c r="C11" s="74">
        <v>631116</v>
      </c>
      <c r="D11" s="69"/>
      <c r="E11" s="74">
        <f>'Kosten absolut'!R10</f>
        <v>139763325</v>
      </c>
      <c r="F11" s="74"/>
      <c r="G11" s="74">
        <f>Kobe!R10</f>
        <v>28476179</v>
      </c>
      <c r="H11" s="57"/>
      <c r="I11" s="88">
        <f>E11-G11</f>
        <v>111287146</v>
      </c>
      <c r="J11" s="89"/>
      <c r="K11" s="86">
        <f>I11/C11</f>
        <v>176.33390058246027</v>
      </c>
      <c r="L11" s="86"/>
      <c r="M11" s="86">
        <v>253.72109626587033</v>
      </c>
      <c r="N11" s="86"/>
      <c r="O11" s="86">
        <f>K11-M11</f>
        <v>-77.387195683410056</v>
      </c>
      <c r="P11" s="67"/>
      <c r="R11" s="96"/>
    </row>
    <row r="12" spans="1:19" s="66" customFormat="1">
      <c r="A12" s="65" t="s">
        <v>24</v>
      </c>
      <c r="B12" s="65"/>
      <c r="C12" s="74">
        <v>400908</v>
      </c>
      <c r="D12" s="69"/>
      <c r="E12" s="74">
        <f>'Kosten absolut'!R11</f>
        <v>87918982</v>
      </c>
      <c r="F12" s="74"/>
      <c r="G12" s="74">
        <f>Kobe!R11</f>
        <v>16347023</v>
      </c>
      <c r="H12" s="57"/>
      <c r="I12" s="88">
        <f t="shared" ref="I12:I37" si="0">E12-G12</f>
        <v>71571959</v>
      </c>
      <c r="J12" s="89"/>
      <c r="K12" s="86">
        <f t="shared" ref="K12:K37" si="1">I12/C12</f>
        <v>178.52464655232623</v>
      </c>
      <c r="L12" s="86"/>
      <c r="M12" s="86">
        <v>280.10834654420398</v>
      </c>
      <c r="N12" s="86"/>
      <c r="O12" s="86">
        <f t="shared" ref="O12:O37" si="2">K12-M12</f>
        <v>-101.58369999187775</v>
      </c>
      <c r="P12" s="68"/>
    </row>
    <row r="13" spans="1:19" s="66" customFormat="1">
      <c r="A13" s="65" t="s">
        <v>25</v>
      </c>
      <c r="B13" s="65"/>
      <c r="C13" s="74">
        <v>158119</v>
      </c>
      <c r="D13" s="69"/>
      <c r="E13" s="74">
        <f>'Kosten absolut'!R12</f>
        <v>28575402</v>
      </c>
      <c r="F13" s="74"/>
      <c r="G13" s="74">
        <f>Kobe!R12</f>
        <v>5816348</v>
      </c>
      <c r="H13" s="57"/>
      <c r="I13" s="88">
        <f t="shared" si="0"/>
        <v>22759054</v>
      </c>
      <c r="J13" s="89"/>
      <c r="K13" s="86">
        <f t="shared" si="1"/>
        <v>143.93623789677395</v>
      </c>
      <c r="L13" s="86"/>
      <c r="M13" s="86">
        <v>223.71390366900062</v>
      </c>
      <c r="N13" s="86"/>
      <c r="O13" s="86">
        <f t="shared" si="2"/>
        <v>-79.777665772226669</v>
      </c>
      <c r="P13" s="68"/>
    </row>
    <row r="14" spans="1:19" s="66" customFormat="1">
      <c r="A14" s="65" t="s">
        <v>26</v>
      </c>
      <c r="B14" s="65"/>
      <c r="C14" s="74">
        <v>14050</v>
      </c>
      <c r="D14" s="69"/>
      <c r="E14" s="74">
        <f>'Kosten absolut'!R13</f>
        <v>1998404</v>
      </c>
      <c r="F14" s="74"/>
      <c r="G14" s="74">
        <f>Kobe!R13</f>
        <v>516561</v>
      </c>
      <c r="H14" s="57"/>
      <c r="I14" s="88">
        <f t="shared" si="0"/>
        <v>1481843</v>
      </c>
      <c r="J14" s="89"/>
      <c r="K14" s="86">
        <f t="shared" si="1"/>
        <v>105.46925266903915</v>
      </c>
      <c r="L14" s="86"/>
      <c r="M14" s="86">
        <v>213.64224312432219</v>
      </c>
      <c r="N14" s="86"/>
      <c r="O14" s="86">
        <f t="shared" si="2"/>
        <v>-108.17299045528304</v>
      </c>
      <c r="P14" s="68"/>
    </row>
    <row r="15" spans="1:19" s="66" customFormat="1">
      <c r="A15" s="65" t="s">
        <v>27</v>
      </c>
      <c r="B15" s="65"/>
      <c r="C15" s="74">
        <v>63354</v>
      </c>
      <c r="D15" s="69"/>
      <c r="E15" s="74">
        <f>'Kosten absolut'!R14</f>
        <v>11643682</v>
      </c>
      <c r="F15" s="74"/>
      <c r="G15" s="74">
        <f>Kobe!R14</f>
        <v>2703804</v>
      </c>
      <c r="H15" s="57"/>
      <c r="I15" s="88">
        <f t="shared" si="0"/>
        <v>8939878</v>
      </c>
      <c r="J15" s="89"/>
      <c r="K15" s="86">
        <f t="shared" si="1"/>
        <v>141.10992202544432</v>
      </c>
      <c r="L15" s="86"/>
      <c r="M15" s="86">
        <v>214.18227236872121</v>
      </c>
      <c r="N15" s="86"/>
      <c r="O15" s="86">
        <f t="shared" si="2"/>
        <v>-73.072350343276895</v>
      </c>
      <c r="P15" s="68"/>
    </row>
    <row r="16" spans="1:19" s="66" customFormat="1">
      <c r="A16" s="65" t="s">
        <v>28</v>
      </c>
      <c r="B16" s="65"/>
      <c r="C16" s="74">
        <v>14928</v>
      </c>
      <c r="D16" s="69"/>
      <c r="E16" s="74">
        <f>'Kosten absolut'!R15</f>
        <v>2906455</v>
      </c>
      <c r="F16" s="74"/>
      <c r="G16" s="74">
        <f>Kobe!R15</f>
        <v>539877</v>
      </c>
      <c r="H16" s="57"/>
      <c r="I16" s="88">
        <f t="shared" si="0"/>
        <v>2366578</v>
      </c>
      <c r="J16" s="89"/>
      <c r="K16" s="86">
        <f t="shared" si="1"/>
        <v>158.53282422293677</v>
      </c>
      <c r="L16" s="86"/>
      <c r="M16" s="86">
        <v>198.42745877723138</v>
      </c>
      <c r="N16" s="86"/>
      <c r="O16" s="86">
        <f t="shared" si="2"/>
        <v>-39.894634554294612</v>
      </c>
      <c r="P16" s="68"/>
    </row>
    <row r="17" spans="1:16" s="66" customFormat="1">
      <c r="A17" s="65" t="s">
        <v>29</v>
      </c>
      <c r="B17" s="65"/>
      <c r="C17" s="74">
        <v>17052</v>
      </c>
      <c r="D17" s="69"/>
      <c r="E17" s="74">
        <f>'Kosten absolut'!R16</f>
        <v>3020591</v>
      </c>
      <c r="F17" s="74"/>
      <c r="G17" s="74">
        <f>Kobe!R16</f>
        <v>639258</v>
      </c>
      <c r="H17" s="57"/>
      <c r="I17" s="88">
        <f t="shared" si="0"/>
        <v>2381333</v>
      </c>
      <c r="J17" s="89"/>
      <c r="K17" s="86">
        <f t="shared" si="1"/>
        <v>139.65124325592305</v>
      </c>
      <c r="L17" s="86"/>
      <c r="M17" s="86">
        <v>194.76846517828403</v>
      </c>
      <c r="N17" s="86"/>
      <c r="O17" s="86">
        <f t="shared" si="2"/>
        <v>-55.117221922360983</v>
      </c>
      <c r="P17" s="68"/>
    </row>
    <row r="18" spans="1:16" s="66" customFormat="1">
      <c r="A18" s="65" t="s">
        <v>30</v>
      </c>
      <c r="B18" s="65"/>
      <c r="C18" s="74">
        <v>14104</v>
      </c>
      <c r="D18" s="69"/>
      <c r="E18" s="74">
        <f>'Kosten absolut'!R17</f>
        <v>2413176</v>
      </c>
      <c r="F18" s="74"/>
      <c r="G18" s="74">
        <f>Kobe!R17</f>
        <v>542168</v>
      </c>
      <c r="H18" s="57"/>
      <c r="I18" s="88">
        <f t="shared" si="0"/>
        <v>1871008</v>
      </c>
      <c r="J18" s="89"/>
      <c r="K18" s="86">
        <f t="shared" si="1"/>
        <v>132.65796937039138</v>
      </c>
      <c r="L18" s="86"/>
      <c r="M18" s="86">
        <v>227.3223353906175</v>
      </c>
      <c r="N18" s="86"/>
      <c r="O18" s="86">
        <f t="shared" si="2"/>
        <v>-94.664366020226112</v>
      </c>
      <c r="P18" s="68"/>
    </row>
    <row r="19" spans="1:16" s="66" customFormat="1">
      <c r="A19" s="65" t="s">
        <v>31</v>
      </c>
      <c r="B19" s="65"/>
      <c r="C19" s="74">
        <v>52867</v>
      </c>
      <c r="D19" s="69"/>
      <c r="E19" s="74">
        <f>'Kosten absolut'!R18</f>
        <v>10178267</v>
      </c>
      <c r="F19" s="74"/>
      <c r="G19" s="74">
        <f>Kobe!R18</f>
        <v>2160487</v>
      </c>
      <c r="H19" s="57"/>
      <c r="I19" s="88">
        <f t="shared" si="0"/>
        <v>8017780</v>
      </c>
      <c r="J19" s="89"/>
      <c r="K19" s="86">
        <f t="shared" si="1"/>
        <v>151.65944729226172</v>
      </c>
      <c r="L19" s="86"/>
      <c r="M19" s="86">
        <v>214.1640541399415</v>
      </c>
      <c r="N19" s="86"/>
      <c r="O19" s="86">
        <f t="shared" si="2"/>
        <v>-62.504606847679781</v>
      </c>
      <c r="P19" s="68"/>
    </row>
    <row r="20" spans="1:16" s="66" customFormat="1">
      <c r="A20" s="65" t="s">
        <v>32</v>
      </c>
      <c r="B20" s="65"/>
      <c r="C20" s="74">
        <v>127028</v>
      </c>
      <c r="D20" s="69"/>
      <c r="E20" s="74">
        <f>'Kosten absolut'!R19</f>
        <v>26784823</v>
      </c>
      <c r="F20" s="74"/>
      <c r="G20" s="74">
        <f>Kobe!R19</f>
        <v>5330188</v>
      </c>
      <c r="H20" s="57"/>
      <c r="I20" s="88">
        <f t="shared" si="0"/>
        <v>21454635</v>
      </c>
      <c r="J20" s="89"/>
      <c r="K20" s="86">
        <f t="shared" si="1"/>
        <v>168.89689674717386</v>
      </c>
      <c r="L20" s="86"/>
      <c r="M20" s="86">
        <v>245.34041710812684</v>
      </c>
      <c r="N20" s="86"/>
      <c r="O20" s="86">
        <f t="shared" si="2"/>
        <v>-76.443520360952988</v>
      </c>
      <c r="P20" s="68"/>
    </row>
    <row r="21" spans="1:16" s="66" customFormat="1">
      <c r="A21" s="65" t="s">
        <v>33</v>
      </c>
      <c r="B21" s="65"/>
      <c r="C21" s="74">
        <v>102409</v>
      </c>
      <c r="D21" s="69"/>
      <c r="E21" s="74">
        <f>'Kosten absolut'!R20</f>
        <v>20009851</v>
      </c>
      <c r="F21" s="74"/>
      <c r="G21" s="74">
        <f>Kobe!R20</f>
        <v>4220555</v>
      </c>
      <c r="H21" s="57"/>
      <c r="I21" s="88">
        <f t="shared" si="0"/>
        <v>15789296</v>
      </c>
      <c r="J21" s="89"/>
      <c r="K21" s="86">
        <f t="shared" si="1"/>
        <v>154.17879287953207</v>
      </c>
      <c r="L21" s="86"/>
      <c r="M21" s="86">
        <v>243.46106175573678</v>
      </c>
      <c r="N21" s="86"/>
      <c r="O21" s="86">
        <f t="shared" si="2"/>
        <v>-89.282268876204711</v>
      </c>
      <c r="P21" s="68"/>
    </row>
    <row r="22" spans="1:16" s="66" customFormat="1">
      <c r="A22" s="65" t="s">
        <v>34</v>
      </c>
      <c r="B22" s="65"/>
      <c r="C22" s="74">
        <v>76503</v>
      </c>
      <c r="D22" s="69"/>
      <c r="E22" s="74">
        <f>'Kosten absolut'!R21</f>
        <v>20417589</v>
      </c>
      <c r="F22" s="74"/>
      <c r="G22" s="74">
        <f>Kobe!R21</f>
        <v>3500625</v>
      </c>
      <c r="H22" s="57"/>
      <c r="I22" s="88">
        <f t="shared" si="0"/>
        <v>16916964</v>
      </c>
      <c r="J22" s="89"/>
      <c r="K22" s="86">
        <f t="shared" si="1"/>
        <v>221.12811262303438</v>
      </c>
      <c r="L22" s="86"/>
      <c r="M22" s="86">
        <v>348.75579710144928</v>
      </c>
      <c r="N22" s="86"/>
      <c r="O22" s="86">
        <f t="shared" si="2"/>
        <v>-127.62768447841489</v>
      </c>
      <c r="P22" s="68"/>
    </row>
    <row r="23" spans="1:16" s="66" customFormat="1">
      <c r="A23" s="65" t="s">
        <v>35</v>
      </c>
      <c r="B23" s="65"/>
      <c r="C23" s="74">
        <v>113202</v>
      </c>
      <c r="D23" s="69"/>
      <c r="E23" s="74">
        <f>'Kosten absolut'!R22</f>
        <v>25061937</v>
      </c>
      <c r="F23" s="74"/>
      <c r="G23" s="74">
        <f>Kobe!R22</f>
        <v>5182601</v>
      </c>
      <c r="H23" s="57"/>
      <c r="I23" s="88">
        <f t="shared" si="0"/>
        <v>19879336</v>
      </c>
      <c r="J23" s="89"/>
      <c r="K23" s="86">
        <f t="shared" si="1"/>
        <v>175.60940619423684</v>
      </c>
      <c r="L23" s="86"/>
      <c r="M23" s="86">
        <v>276.04767856571249</v>
      </c>
      <c r="N23" s="86"/>
      <c r="O23" s="86">
        <f t="shared" si="2"/>
        <v>-100.43827237147565</v>
      </c>
      <c r="P23" s="68"/>
    </row>
    <row r="24" spans="1:16" s="66" customFormat="1">
      <c r="A24" s="65" t="s">
        <v>36</v>
      </c>
      <c r="B24" s="65"/>
      <c r="C24" s="74">
        <v>27680</v>
      </c>
      <c r="D24" s="69"/>
      <c r="E24" s="74">
        <f>'Kosten absolut'!R23</f>
        <v>5306921</v>
      </c>
      <c r="F24" s="74"/>
      <c r="G24" s="74">
        <f>Kobe!R23</f>
        <v>1096334</v>
      </c>
      <c r="H24" s="57"/>
      <c r="I24" s="88">
        <f t="shared" si="0"/>
        <v>4210587</v>
      </c>
      <c r="J24" s="89"/>
      <c r="K24" s="86">
        <f t="shared" si="1"/>
        <v>152.11658236994219</v>
      </c>
      <c r="L24" s="86"/>
      <c r="M24" s="86">
        <v>247.48425171477237</v>
      </c>
      <c r="N24" s="86"/>
      <c r="O24" s="86">
        <f t="shared" si="2"/>
        <v>-95.367669344830176</v>
      </c>
      <c r="P24" s="68"/>
    </row>
    <row r="25" spans="1:16" s="66" customFormat="1">
      <c r="A25" s="65" t="s">
        <v>37</v>
      </c>
      <c r="B25" s="65"/>
      <c r="C25" s="74">
        <v>19587</v>
      </c>
      <c r="D25" s="69"/>
      <c r="E25" s="74">
        <f>'Kosten absolut'!R24</f>
        <v>3251922</v>
      </c>
      <c r="F25" s="74"/>
      <c r="G25" s="74">
        <f>Kobe!R24</f>
        <v>755175</v>
      </c>
      <c r="H25" s="57"/>
      <c r="I25" s="88">
        <f t="shared" si="0"/>
        <v>2496747</v>
      </c>
      <c r="J25" s="89"/>
      <c r="K25" s="86">
        <f t="shared" si="1"/>
        <v>127.46959718180426</v>
      </c>
      <c r="L25" s="86"/>
      <c r="M25" s="86">
        <v>206.53869048775465</v>
      </c>
      <c r="N25" s="86"/>
      <c r="O25" s="86">
        <f t="shared" si="2"/>
        <v>-79.069093305950389</v>
      </c>
      <c r="P25" s="68"/>
    </row>
    <row r="26" spans="1:16" s="66" customFormat="1">
      <c r="A26" s="65" t="s">
        <v>38</v>
      </c>
      <c r="B26" s="65"/>
      <c r="C26" s="74">
        <v>6069</v>
      </c>
      <c r="D26" s="69"/>
      <c r="E26" s="74">
        <f>'Kosten absolut'!R25</f>
        <v>995113</v>
      </c>
      <c r="F26" s="74"/>
      <c r="G26" s="74">
        <f>Kobe!R25</f>
        <v>222023</v>
      </c>
      <c r="H26" s="57"/>
      <c r="I26" s="88">
        <f t="shared" si="0"/>
        <v>773090</v>
      </c>
      <c r="J26" s="89"/>
      <c r="K26" s="86">
        <f t="shared" si="1"/>
        <v>127.38342395781842</v>
      </c>
      <c r="L26" s="86"/>
      <c r="M26" s="86">
        <v>176.2553578884683</v>
      </c>
      <c r="N26" s="86"/>
      <c r="O26" s="86">
        <f t="shared" si="2"/>
        <v>-48.871933930649874</v>
      </c>
      <c r="P26" s="68"/>
    </row>
    <row r="27" spans="1:16" s="66" customFormat="1">
      <c r="A27" s="65" t="s">
        <v>39</v>
      </c>
      <c r="B27" s="65"/>
      <c r="C27" s="74">
        <v>191778</v>
      </c>
      <c r="D27" s="69"/>
      <c r="E27" s="74">
        <f>'Kosten absolut'!R26</f>
        <v>34842206</v>
      </c>
      <c r="F27" s="74"/>
      <c r="G27" s="74">
        <f>Kobe!R26</f>
        <v>7675424</v>
      </c>
      <c r="H27" s="57"/>
      <c r="I27" s="88">
        <f t="shared" si="0"/>
        <v>27166782</v>
      </c>
      <c r="J27" s="89"/>
      <c r="K27" s="86">
        <f t="shared" si="1"/>
        <v>141.65744767387292</v>
      </c>
      <c r="L27" s="86"/>
      <c r="M27" s="86">
        <v>217.65573241514829</v>
      </c>
      <c r="N27" s="86"/>
      <c r="O27" s="86">
        <f t="shared" si="2"/>
        <v>-75.99828474127537</v>
      </c>
      <c r="P27" s="68"/>
    </row>
    <row r="28" spans="1:16" s="66" customFormat="1">
      <c r="A28" s="65" t="s">
        <v>40</v>
      </c>
      <c r="B28" s="65"/>
      <c r="C28" s="74">
        <v>79661</v>
      </c>
      <c r="D28" s="69"/>
      <c r="E28" s="74">
        <f>'Kosten absolut'!R27</f>
        <v>13300841</v>
      </c>
      <c r="F28" s="74"/>
      <c r="G28" s="74">
        <f>Kobe!R27</f>
        <v>2863462</v>
      </c>
      <c r="H28" s="57"/>
      <c r="I28" s="88">
        <f t="shared" si="0"/>
        <v>10437379</v>
      </c>
      <c r="J28" s="89"/>
      <c r="K28" s="86">
        <f t="shared" si="1"/>
        <v>131.02244511115853</v>
      </c>
      <c r="L28" s="86"/>
      <c r="M28" s="86">
        <v>220.02596936246857</v>
      </c>
      <c r="N28" s="86"/>
      <c r="O28" s="86">
        <f t="shared" si="2"/>
        <v>-89.00352425131004</v>
      </c>
      <c r="P28" s="68"/>
    </row>
    <row r="29" spans="1:16" s="66" customFormat="1">
      <c r="A29" s="65" t="s">
        <v>41</v>
      </c>
      <c r="B29" s="65"/>
      <c r="C29" s="74">
        <v>259216</v>
      </c>
      <c r="D29" s="69"/>
      <c r="E29" s="74">
        <f>'Kosten absolut'!R28</f>
        <v>53458749</v>
      </c>
      <c r="F29" s="74"/>
      <c r="G29" s="74">
        <f>Kobe!R28</f>
        <v>10622931</v>
      </c>
      <c r="H29" s="57"/>
      <c r="I29" s="88">
        <f t="shared" si="0"/>
        <v>42835818</v>
      </c>
      <c r="J29" s="89"/>
      <c r="K29" s="86">
        <f t="shared" si="1"/>
        <v>165.25144281217209</v>
      </c>
      <c r="L29" s="86"/>
      <c r="M29" s="86">
        <v>233.56764846267393</v>
      </c>
      <c r="N29" s="86"/>
      <c r="O29" s="86">
        <f t="shared" si="2"/>
        <v>-68.316205650501843</v>
      </c>
      <c r="P29" s="68"/>
    </row>
    <row r="30" spans="1:16" s="66" customFormat="1">
      <c r="A30" s="65" t="s">
        <v>42</v>
      </c>
      <c r="B30" s="65"/>
      <c r="C30" s="74">
        <v>100179</v>
      </c>
      <c r="D30" s="69"/>
      <c r="E30" s="74">
        <f>'Kosten absolut'!R29</f>
        <v>18861396</v>
      </c>
      <c r="F30" s="74"/>
      <c r="G30" s="74">
        <f>Kobe!R29</f>
        <v>4111293</v>
      </c>
      <c r="H30" s="57"/>
      <c r="I30" s="88">
        <f t="shared" si="0"/>
        <v>14750103</v>
      </c>
      <c r="J30" s="89"/>
      <c r="K30" s="86">
        <f t="shared" si="1"/>
        <v>147.2374749198934</v>
      </c>
      <c r="L30" s="86"/>
      <c r="M30" s="86">
        <v>219.82402222262539</v>
      </c>
      <c r="N30" s="86"/>
      <c r="O30" s="86">
        <f t="shared" si="2"/>
        <v>-72.586547302731987</v>
      </c>
      <c r="P30" s="68"/>
    </row>
    <row r="31" spans="1:16" s="66" customFormat="1">
      <c r="A31" s="65" t="s">
        <v>43</v>
      </c>
      <c r="B31" s="65"/>
      <c r="C31" s="74">
        <v>152478</v>
      </c>
      <c r="D31" s="69"/>
      <c r="E31" s="74">
        <f>'Kosten absolut'!R30</f>
        <v>32193291</v>
      </c>
      <c r="F31" s="74"/>
      <c r="G31" s="74">
        <f>Kobe!R30</f>
        <v>6914134</v>
      </c>
      <c r="H31" s="57"/>
      <c r="I31" s="88">
        <f t="shared" si="0"/>
        <v>25279157</v>
      </c>
      <c r="J31" s="89"/>
      <c r="K31" s="86">
        <f t="shared" si="1"/>
        <v>165.78888101890109</v>
      </c>
      <c r="L31" s="86"/>
      <c r="M31" s="86">
        <v>294.06838768088164</v>
      </c>
      <c r="N31" s="86"/>
      <c r="O31" s="86">
        <f t="shared" si="2"/>
        <v>-128.27950666198055</v>
      </c>
      <c r="P31" s="68"/>
    </row>
    <row r="32" spans="1:16" s="66" customFormat="1">
      <c r="A32" s="65" t="s">
        <v>44</v>
      </c>
      <c r="B32" s="65"/>
      <c r="C32" s="74">
        <v>326388</v>
      </c>
      <c r="D32" s="69"/>
      <c r="E32" s="74">
        <f>'Kosten absolut'!R31</f>
        <v>79402975</v>
      </c>
      <c r="F32" s="74"/>
      <c r="G32" s="74">
        <f>Kobe!R31</f>
        <v>15016790</v>
      </c>
      <c r="H32" s="57"/>
      <c r="I32" s="88">
        <f t="shared" si="0"/>
        <v>64386185</v>
      </c>
      <c r="J32" s="89"/>
      <c r="K32" s="86">
        <f t="shared" si="1"/>
        <v>197.26884873218378</v>
      </c>
      <c r="L32" s="86"/>
      <c r="M32" s="86">
        <v>294.69317534183978</v>
      </c>
      <c r="N32" s="86"/>
      <c r="O32" s="86">
        <f t="shared" si="2"/>
        <v>-97.424326609655992</v>
      </c>
      <c r="P32" s="68"/>
    </row>
    <row r="33" spans="1:16" s="66" customFormat="1">
      <c r="A33" s="65" t="s">
        <v>45</v>
      </c>
      <c r="B33" s="65"/>
      <c r="C33" s="74">
        <v>131587</v>
      </c>
      <c r="D33" s="69"/>
      <c r="E33" s="74">
        <f>'Kosten absolut'!R32</f>
        <v>23606558</v>
      </c>
      <c r="F33" s="74"/>
      <c r="G33" s="74">
        <f>Kobe!R32</f>
        <v>4955349</v>
      </c>
      <c r="H33" s="57"/>
      <c r="I33" s="88">
        <f t="shared" si="0"/>
        <v>18651209</v>
      </c>
      <c r="J33" s="89"/>
      <c r="K33" s="86">
        <f t="shared" si="1"/>
        <v>141.74051388055051</v>
      </c>
      <c r="L33" s="86"/>
      <c r="M33" s="86">
        <v>238.61916888043032</v>
      </c>
      <c r="N33" s="86"/>
      <c r="O33" s="86">
        <f t="shared" si="2"/>
        <v>-96.878654999879814</v>
      </c>
      <c r="P33" s="68"/>
    </row>
    <row r="34" spans="1:16" s="66" customFormat="1">
      <c r="A34" s="65" t="s">
        <v>46</v>
      </c>
      <c r="B34" s="65"/>
      <c r="C34" s="74">
        <v>77512</v>
      </c>
      <c r="D34" s="69"/>
      <c r="E34" s="74">
        <f>'Kosten absolut'!R33</f>
        <v>16199710</v>
      </c>
      <c r="F34" s="74"/>
      <c r="G34" s="74">
        <f>Kobe!R33</f>
        <v>3029344</v>
      </c>
      <c r="H34" s="57"/>
      <c r="I34" s="88">
        <f t="shared" si="0"/>
        <v>13170366</v>
      </c>
      <c r="J34" s="89"/>
      <c r="K34" s="86">
        <f t="shared" si="1"/>
        <v>169.91389720301373</v>
      </c>
      <c r="L34" s="86"/>
      <c r="M34" s="86">
        <v>272.32313217995198</v>
      </c>
      <c r="N34" s="86"/>
      <c r="O34" s="86">
        <f t="shared" si="2"/>
        <v>-102.40923497693825</v>
      </c>
      <c r="P34" s="68"/>
    </row>
    <row r="35" spans="1:16" s="66" customFormat="1">
      <c r="A35" s="65" t="s">
        <v>47</v>
      </c>
      <c r="B35" s="65"/>
      <c r="C35" s="74">
        <v>204364</v>
      </c>
      <c r="D35" s="69"/>
      <c r="E35" s="74">
        <f>'Kosten absolut'!R34</f>
        <v>61717748</v>
      </c>
      <c r="F35" s="74"/>
      <c r="G35" s="74">
        <f>Kobe!R34</f>
        <v>10590082</v>
      </c>
      <c r="H35" s="57"/>
      <c r="I35" s="88">
        <f t="shared" si="0"/>
        <v>51127666</v>
      </c>
      <c r="J35" s="89"/>
      <c r="K35" s="86">
        <f t="shared" si="1"/>
        <v>250.17941516118299</v>
      </c>
      <c r="L35" s="86"/>
      <c r="M35" s="86">
        <v>337.28103105969495</v>
      </c>
      <c r="N35" s="86"/>
      <c r="O35" s="86">
        <f t="shared" si="2"/>
        <v>-87.101615898511966</v>
      </c>
      <c r="P35" s="68"/>
    </row>
    <row r="36" spans="1:16" s="66" customFormat="1">
      <c r="A36" s="65" t="s">
        <v>48</v>
      </c>
      <c r="B36" s="65"/>
      <c r="C36" s="74">
        <v>28958</v>
      </c>
      <c r="D36" s="69"/>
      <c r="E36" s="74">
        <f>'Kosten absolut'!R35</f>
        <v>5207487</v>
      </c>
      <c r="F36" s="74"/>
      <c r="G36" s="74">
        <f>Kobe!R35</f>
        <v>1112815</v>
      </c>
      <c r="H36" s="57"/>
      <c r="I36" s="88">
        <f t="shared" si="0"/>
        <v>4094672</v>
      </c>
      <c r="J36" s="89"/>
      <c r="K36" s="86">
        <f t="shared" si="1"/>
        <v>141.40037295393327</v>
      </c>
      <c r="L36" s="86"/>
      <c r="M36" s="86">
        <v>283.21381032489489</v>
      </c>
      <c r="N36" s="86"/>
      <c r="O36" s="86">
        <f t="shared" si="2"/>
        <v>-141.81343737096162</v>
      </c>
      <c r="P36" s="68"/>
    </row>
    <row r="37" spans="1:16" s="66" customFormat="1">
      <c r="A37" s="66" t="s">
        <v>49</v>
      </c>
      <c r="C37" s="74">
        <f>SUM(C11:C36)</f>
        <v>3391097</v>
      </c>
      <c r="D37" s="57"/>
      <c r="E37" s="74">
        <f>'Kosten absolut'!R36</f>
        <v>729037401</v>
      </c>
      <c r="F37" s="57"/>
      <c r="G37" s="74">
        <f>Kobe!R36</f>
        <v>144940830</v>
      </c>
      <c r="H37" s="57"/>
      <c r="I37" s="88">
        <f t="shared" si="0"/>
        <v>584096571</v>
      </c>
      <c r="J37" s="89"/>
      <c r="K37" s="86">
        <f t="shared" si="1"/>
        <v>172.24413545233298</v>
      </c>
      <c r="L37" s="90"/>
      <c r="M37" s="177">
        <v>259.505272620048</v>
      </c>
      <c r="N37" s="90"/>
      <c r="O37" s="86">
        <f t="shared" si="2"/>
        <v>-87.26113716771502</v>
      </c>
    </row>
  </sheetData>
  <phoneticPr fontId="0" type="noConversion"/>
  <pageMargins left="0.78740157480314965" right="0.78740157480314965" top="0.74" bottom="0.74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Tabelle12"/>
  <dimension ref="A1:S37"/>
  <sheetViews>
    <sheetView workbookViewId="0">
      <selection activeCell="D4" sqref="D4"/>
    </sheetView>
  </sheetViews>
  <sheetFormatPr baseColWidth="10" defaultRowHeight="12.75"/>
  <cols>
    <col min="1" max="1" width="9.28515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189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140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71" t="s">
        <v>148</v>
      </c>
      <c r="D8" s="41"/>
      <c r="E8" s="71" t="s">
        <v>148</v>
      </c>
      <c r="F8" s="41"/>
      <c r="G8" s="71" t="s">
        <v>148</v>
      </c>
      <c r="H8" s="41"/>
      <c r="I8" s="71" t="s">
        <v>148</v>
      </c>
      <c r="J8" s="41"/>
      <c r="K8" s="72" t="s">
        <v>149</v>
      </c>
      <c r="L8" s="44"/>
      <c r="M8" s="62" t="s">
        <v>59</v>
      </c>
      <c r="N8" s="43"/>
      <c r="O8" s="73" t="s">
        <v>149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166"/>
      <c r="E10" s="48"/>
      <c r="G10" s="48"/>
      <c r="H10" s="45"/>
      <c r="I10" s="48"/>
      <c r="J10" s="45"/>
      <c r="L10" s="49"/>
      <c r="N10" s="49"/>
      <c r="O10" s="63"/>
      <c r="P10" s="45"/>
    </row>
    <row r="11" spans="1:19" s="66" customFormat="1">
      <c r="A11" s="65" t="s">
        <v>23</v>
      </c>
      <c r="B11" s="65"/>
      <c r="C11" s="74">
        <v>678109</v>
      </c>
      <c r="D11" s="69"/>
      <c r="E11" s="74">
        <f>'Kosten absolut'!T10</f>
        <v>146642669</v>
      </c>
      <c r="F11" s="74"/>
      <c r="G11" s="74">
        <f>Kobe!T10</f>
        <v>30199814</v>
      </c>
      <c r="H11" s="57"/>
      <c r="I11" s="88">
        <f>E11-G11</f>
        <v>116442855</v>
      </c>
      <c r="J11" s="89"/>
      <c r="K11" s="86">
        <f>I11/C11</f>
        <v>171.71701747064262</v>
      </c>
      <c r="L11" s="86"/>
      <c r="M11" s="86">
        <v>253.72109626587033</v>
      </c>
      <c r="N11" s="86"/>
      <c r="O11" s="86">
        <f>K11-M11</f>
        <v>-82.004078795227713</v>
      </c>
      <c r="P11" s="67"/>
      <c r="R11" s="97"/>
    </row>
    <row r="12" spans="1:19" s="66" customFormat="1">
      <c r="A12" s="65" t="s">
        <v>24</v>
      </c>
      <c r="B12" s="65"/>
      <c r="C12" s="74">
        <v>465275</v>
      </c>
      <c r="D12" s="69"/>
      <c r="E12" s="74">
        <f>'Kosten absolut'!T11</f>
        <v>99774697</v>
      </c>
      <c r="F12" s="74"/>
      <c r="G12" s="74">
        <f>Kobe!T11</f>
        <v>18975775</v>
      </c>
      <c r="H12" s="57"/>
      <c r="I12" s="88">
        <f t="shared" ref="I12:I37" si="0">E12-G12</f>
        <v>80798922</v>
      </c>
      <c r="J12" s="89"/>
      <c r="K12" s="86">
        <f t="shared" ref="K12:K37" si="1">I12/C12</f>
        <v>173.65842136370964</v>
      </c>
      <c r="L12" s="86"/>
      <c r="M12" s="86">
        <v>280.10834654420398</v>
      </c>
      <c r="N12" s="86"/>
      <c r="O12" s="86">
        <f t="shared" ref="O12:O37" si="2">K12-M12</f>
        <v>-106.44992518049435</v>
      </c>
      <c r="P12" s="68"/>
    </row>
    <row r="13" spans="1:19" s="66" customFormat="1">
      <c r="A13" s="65" t="s">
        <v>25</v>
      </c>
      <c r="B13" s="65"/>
      <c r="C13" s="74">
        <v>186001</v>
      </c>
      <c r="D13" s="69"/>
      <c r="E13" s="74">
        <f>'Kosten absolut'!T12</f>
        <v>32075394</v>
      </c>
      <c r="F13" s="74"/>
      <c r="G13" s="74">
        <f>Kobe!T12</f>
        <v>6833793</v>
      </c>
      <c r="H13" s="57"/>
      <c r="I13" s="88">
        <f t="shared" si="0"/>
        <v>25241601</v>
      </c>
      <c r="J13" s="89"/>
      <c r="K13" s="86">
        <f t="shared" si="1"/>
        <v>135.70680265159865</v>
      </c>
      <c r="L13" s="86"/>
      <c r="M13" s="86">
        <v>223.71390366900062</v>
      </c>
      <c r="N13" s="86"/>
      <c r="O13" s="86">
        <f t="shared" si="2"/>
        <v>-88.007101017401965</v>
      </c>
      <c r="P13" s="68"/>
    </row>
    <row r="14" spans="1:19" s="66" customFormat="1">
      <c r="A14" s="65" t="s">
        <v>26</v>
      </c>
      <c r="B14" s="65"/>
      <c r="C14" s="74">
        <v>15429</v>
      </c>
      <c r="D14" s="69"/>
      <c r="E14" s="74">
        <f>'Kosten absolut'!T13</f>
        <v>2077030</v>
      </c>
      <c r="F14" s="74"/>
      <c r="G14" s="74">
        <f>Kobe!T13</f>
        <v>534464</v>
      </c>
      <c r="H14" s="57"/>
      <c r="I14" s="88">
        <f t="shared" si="0"/>
        <v>1542566</v>
      </c>
      <c r="J14" s="89"/>
      <c r="K14" s="86">
        <f t="shared" si="1"/>
        <v>99.97835245317259</v>
      </c>
      <c r="L14" s="86"/>
      <c r="M14" s="86">
        <v>213.64224312432219</v>
      </c>
      <c r="N14" s="86"/>
      <c r="O14" s="86">
        <f t="shared" si="2"/>
        <v>-113.6638906711496</v>
      </c>
      <c r="P14" s="68"/>
    </row>
    <row r="15" spans="1:19" s="66" customFormat="1">
      <c r="A15" s="65" t="s">
        <v>27</v>
      </c>
      <c r="B15" s="65"/>
      <c r="C15" s="74">
        <v>73862</v>
      </c>
      <c r="D15" s="69"/>
      <c r="E15" s="74">
        <f>'Kosten absolut'!T14</f>
        <v>12607799</v>
      </c>
      <c r="F15" s="74"/>
      <c r="G15" s="74">
        <f>Kobe!T14</f>
        <v>2991161</v>
      </c>
      <c r="H15" s="57"/>
      <c r="I15" s="88">
        <f t="shared" si="0"/>
        <v>9616638</v>
      </c>
      <c r="J15" s="89"/>
      <c r="K15" s="86">
        <f t="shared" si="1"/>
        <v>130.19736806476942</v>
      </c>
      <c r="L15" s="86"/>
      <c r="M15" s="86">
        <v>214.18227236872121</v>
      </c>
      <c r="N15" s="86"/>
      <c r="O15" s="86">
        <f t="shared" si="2"/>
        <v>-83.984904303951794</v>
      </c>
      <c r="P15" s="68"/>
    </row>
    <row r="16" spans="1:19" s="66" customFormat="1">
      <c r="A16" s="65" t="s">
        <v>28</v>
      </c>
      <c r="B16" s="65"/>
      <c r="C16" s="74">
        <v>17273</v>
      </c>
      <c r="D16" s="69"/>
      <c r="E16" s="74">
        <f>'Kosten absolut'!T15</f>
        <v>2691210</v>
      </c>
      <c r="F16" s="74"/>
      <c r="G16" s="74">
        <f>Kobe!T15</f>
        <v>632855</v>
      </c>
      <c r="H16" s="57"/>
      <c r="I16" s="88">
        <f t="shared" si="0"/>
        <v>2058355</v>
      </c>
      <c r="J16" s="89"/>
      <c r="K16" s="86">
        <f t="shared" si="1"/>
        <v>119.1660394835871</v>
      </c>
      <c r="L16" s="86"/>
      <c r="M16" s="86">
        <v>198.42745877723138</v>
      </c>
      <c r="N16" s="86"/>
      <c r="O16" s="86">
        <f t="shared" si="2"/>
        <v>-79.261419293644281</v>
      </c>
      <c r="P16" s="68"/>
    </row>
    <row r="17" spans="1:16" s="66" customFormat="1">
      <c r="A17" s="65" t="s">
        <v>29</v>
      </c>
      <c r="B17" s="65"/>
      <c r="C17" s="74">
        <v>20740</v>
      </c>
      <c r="D17" s="69"/>
      <c r="E17" s="74">
        <f>'Kosten absolut'!T16</f>
        <v>3157991</v>
      </c>
      <c r="F17" s="74"/>
      <c r="G17" s="74">
        <f>Kobe!T16</f>
        <v>766416</v>
      </c>
      <c r="H17" s="57"/>
      <c r="I17" s="88">
        <f t="shared" si="0"/>
        <v>2391575</v>
      </c>
      <c r="J17" s="89"/>
      <c r="K17" s="86">
        <f t="shared" si="1"/>
        <v>115.31219864995178</v>
      </c>
      <c r="L17" s="86"/>
      <c r="M17" s="86">
        <v>194.76846517828403</v>
      </c>
      <c r="N17" s="86"/>
      <c r="O17" s="86">
        <f t="shared" si="2"/>
        <v>-79.45626652833225</v>
      </c>
      <c r="P17" s="68"/>
    </row>
    <row r="18" spans="1:16" s="66" customFormat="1">
      <c r="A18" s="65" t="s">
        <v>30</v>
      </c>
      <c r="B18" s="65"/>
      <c r="C18" s="74">
        <v>17368</v>
      </c>
      <c r="D18" s="69"/>
      <c r="E18" s="74">
        <f>'Kosten absolut'!T17</f>
        <v>3140960</v>
      </c>
      <c r="F18" s="74"/>
      <c r="G18" s="74">
        <f>Kobe!T17</f>
        <v>684658</v>
      </c>
      <c r="H18" s="57"/>
      <c r="I18" s="88">
        <f t="shared" si="0"/>
        <v>2456302</v>
      </c>
      <c r="J18" s="89"/>
      <c r="K18" s="86">
        <f t="shared" si="1"/>
        <v>141.42687701520038</v>
      </c>
      <c r="L18" s="86"/>
      <c r="M18" s="86">
        <v>227.3223353906175</v>
      </c>
      <c r="N18" s="86"/>
      <c r="O18" s="86">
        <f t="shared" si="2"/>
        <v>-85.895458375417121</v>
      </c>
      <c r="P18" s="68"/>
    </row>
    <row r="19" spans="1:16" s="66" customFormat="1">
      <c r="A19" s="65" t="s">
        <v>31</v>
      </c>
      <c r="B19" s="65"/>
      <c r="C19" s="74">
        <v>58788</v>
      </c>
      <c r="D19" s="69"/>
      <c r="E19" s="74">
        <f>'Kosten absolut'!T18</f>
        <v>9955652</v>
      </c>
      <c r="F19" s="74"/>
      <c r="G19" s="74">
        <f>Kobe!T18</f>
        <v>2281877</v>
      </c>
      <c r="H19" s="57"/>
      <c r="I19" s="88">
        <f t="shared" si="0"/>
        <v>7673775</v>
      </c>
      <c r="J19" s="89"/>
      <c r="K19" s="86">
        <f t="shared" si="1"/>
        <v>130.5330169422331</v>
      </c>
      <c r="L19" s="86"/>
      <c r="M19" s="86">
        <v>214.1640541399415</v>
      </c>
      <c r="N19" s="86"/>
      <c r="O19" s="86">
        <f t="shared" si="2"/>
        <v>-83.631037197708395</v>
      </c>
      <c r="P19" s="68"/>
    </row>
    <row r="20" spans="1:16" s="66" customFormat="1">
      <c r="A20" s="65" t="s">
        <v>32</v>
      </c>
      <c r="B20" s="65"/>
      <c r="C20" s="74">
        <v>142194</v>
      </c>
      <c r="D20" s="69"/>
      <c r="E20" s="74">
        <f>'Kosten absolut'!T19</f>
        <v>30137478</v>
      </c>
      <c r="F20" s="74"/>
      <c r="G20" s="74">
        <f>Kobe!T19</f>
        <v>6071475</v>
      </c>
      <c r="H20" s="57"/>
      <c r="I20" s="88">
        <f t="shared" si="0"/>
        <v>24066003</v>
      </c>
      <c r="J20" s="89"/>
      <c r="K20" s="86">
        <f t="shared" si="1"/>
        <v>169.24766867800329</v>
      </c>
      <c r="L20" s="86"/>
      <c r="M20" s="86">
        <v>245.34041710812684</v>
      </c>
      <c r="N20" s="86"/>
      <c r="O20" s="86">
        <f t="shared" si="2"/>
        <v>-76.092748430123549</v>
      </c>
      <c r="P20" s="68"/>
    </row>
    <row r="21" spans="1:16" s="66" customFormat="1">
      <c r="A21" s="65" t="s">
        <v>33</v>
      </c>
      <c r="B21" s="65"/>
      <c r="C21" s="74">
        <v>126636</v>
      </c>
      <c r="D21" s="69"/>
      <c r="E21" s="74">
        <f>'Kosten absolut'!T20</f>
        <v>24953178</v>
      </c>
      <c r="F21" s="74"/>
      <c r="G21" s="74">
        <f>Kobe!T20</f>
        <v>5188489</v>
      </c>
      <c r="H21" s="57"/>
      <c r="I21" s="88">
        <f t="shared" si="0"/>
        <v>19764689</v>
      </c>
      <c r="J21" s="89"/>
      <c r="K21" s="86">
        <f t="shared" si="1"/>
        <v>156.07480495277804</v>
      </c>
      <c r="L21" s="86"/>
      <c r="M21" s="86">
        <v>243.46106175573678</v>
      </c>
      <c r="N21" s="86"/>
      <c r="O21" s="86">
        <f t="shared" si="2"/>
        <v>-87.386256802958741</v>
      </c>
      <c r="P21" s="68"/>
    </row>
    <row r="22" spans="1:16" s="66" customFormat="1">
      <c r="A22" s="65" t="s">
        <v>34</v>
      </c>
      <c r="B22" s="65"/>
      <c r="C22" s="74">
        <v>84476</v>
      </c>
      <c r="D22" s="69"/>
      <c r="E22" s="74">
        <f>'Kosten absolut'!T21</f>
        <v>22230010</v>
      </c>
      <c r="F22" s="74"/>
      <c r="G22" s="74">
        <f>Kobe!T21</f>
        <v>3893717</v>
      </c>
      <c r="H22" s="57"/>
      <c r="I22" s="88">
        <f t="shared" si="0"/>
        <v>18336293</v>
      </c>
      <c r="J22" s="89"/>
      <c r="K22" s="86">
        <f t="shared" si="1"/>
        <v>217.05920024622378</v>
      </c>
      <c r="L22" s="86"/>
      <c r="M22" s="86">
        <v>348.75579710144928</v>
      </c>
      <c r="N22" s="86"/>
      <c r="O22" s="86">
        <f t="shared" si="2"/>
        <v>-131.69659685522549</v>
      </c>
      <c r="P22" s="68"/>
    </row>
    <row r="23" spans="1:16" s="66" customFormat="1">
      <c r="A23" s="65" t="s">
        <v>35</v>
      </c>
      <c r="B23" s="65"/>
      <c r="C23" s="74">
        <v>137419</v>
      </c>
      <c r="D23" s="69"/>
      <c r="E23" s="74">
        <f>'Kosten absolut'!T22</f>
        <v>30524930</v>
      </c>
      <c r="F23" s="74"/>
      <c r="G23" s="74">
        <f>Kobe!T22</f>
        <v>6458849</v>
      </c>
      <c r="H23" s="57"/>
      <c r="I23" s="88">
        <f t="shared" si="0"/>
        <v>24066081</v>
      </c>
      <c r="J23" s="89"/>
      <c r="K23" s="86">
        <f t="shared" si="1"/>
        <v>175.12921066228105</v>
      </c>
      <c r="L23" s="86"/>
      <c r="M23" s="86">
        <v>276.04767856571249</v>
      </c>
      <c r="N23" s="86"/>
      <c r="O23" s="86">
        <f t="shared" si="2"/>
        <v>-100.91846790343143</v>
      </c>
      <c r="P23" s="68"/>
    </row>
    <row r="24" spans="1:16" s="66" customFormat="1">
      <c r="A24" s="65" t="s">
        <v>36</v>
      </c>
      <c r="B24" s="65"/>
      <c r="C24" s="74">
        <v>35736</v>
      </c>
      <c r="D24" s="69"/>
      <c r="E24" s="74">
        <f>'Kosten absolut'!T23</f>
        <v>6762709</v>
      </c>
      <c r="F24" s="74"/>
      <c r="G24" s="74">
        <f>Kobe!T23</f>
        <v>1422708</v>
      </c>
      <c r="H24" s="57"/>
      <c r="I24" s="88">
        <f t="shared" si="0"/>
        <v>5340001</v>
      </c>
      <c r="J24" s="89"/>
      <c r="K24" s="86">
        <f t="shared" si="1"/>
        <v>149.42917506156257</v>
      </c>
      <c r="L24" s="86"/>
      <c r="M24" s="86">
        <v>247.48425171477237</v>
      </c>
      <c r="N24" s="86"/>
      <c r="O24" s="86">
        <f t="shared" si="2"/>
        <v>-98.055076653209795</v>
      </c>
      <c r="P24" s="68"/>
    </row>
    <row r="25" spans="1:16" s="66" customFormat="1">
      <c r="A25" s="65" t="s">
        <v>37</v>
      </c>
      <c r="B25" s="65"/>
      <c r="C25" s="74">
        <v>25971</v>
      </c>
      <c r="D25" s="69"/>
      <c r="E25" s="74">
        <f>'Kosten absolut'!T24</f>
        <v>3899982</v>
      </c>
      <c r="F25" s="74"/>
      <c r="G25" s="74">
        <f>Kobe!T24</f>
        <v>923475</v>
      </c>
      <c r="H25" s="57"/>
      <c r="I25" s="88">
        <f t="shared" si="0"/>
        <v>2976507</v>
      </c>
      <c r="J25" s="89"/>
      <c r="K25" s="86">
        <f t="shared" si="1"/>
        <v>114.60887143352201</v>
      </c>
      <c r="L25" s="86"/>
      <c r="M25" s="86">
        <v>206.53869048775465</v>
      </c>
      <c r="N25" s="86"/>
      <c r="O25" s="86">
        <f t="shared" si="2"/>
        <v>-91.929819054232638</v>
      </c>
      <c r="P25" s="68"/>
    </row>
    <row r="26" spans="1:16" s="66" customFormat="1">
      <c r="A26" s="65" t="s">
        <v>38</v>
      </c>
      <c r="B26" s="65"/>
      <c r="C26" s="74">
        <v>6705</v>
      </c>
      <c r="D26" s="69"/>
      <c r="E26" s="74">
        <f>'Kosten absolut'!T25</f>
        <v>1075300</v>
      </c>
      <c r="F26" s="74"/>
      <c r="G26" s="74">
        <f>Kobe!T25</f>
        <v>240644</v>
      </c>
      <c r="H26" s="57"/>
      <c r="I26" s="88">
        <f t="shared" si="0"/>
        <v>834656</v>
      </c>
      <c r="J26" s="89"/>
      <c r="K26" s="86">
        <f t="shared" si="1"/>
        <v>124.48262490678599</v>
      </c>
      <c r="L26" s="86"/>
      <c r="M26" s="86">
        <v>176.2553578884683</v>
      </c>
      <c r="N26" s="86"/>
      <c r="O26" s="86">
        <f t="shared" si="2"/>
        <v>-51.77273298168231</v>
      </c>
      <c r="P26" s="68"/>
    </row>
    <row r="27" spans="1:16" s="66" customFormat="1">
      <c r="A27" s="65" t="s">
        <v>39</v>
      </c>
      <c r="B27" s="65"/>
      <c r="C27" s="74">
        <v>226067</v>
      </c>
      <c r="D27" s="69"/>
      <c r="E27" s="74">
        <f>'Kosten absolut'!T26</f>
        <v>41810648</v>
      </c>
      <c r="F27" s="74"/>
      <c r="G27" s="74">
        <f>Kobe!T26</f>
        <v>9140997</v>
      </c>
      <c r="H27" s="57"/>
      <c r="I27" s="88">
        <f t="shared" si="0"/>
        <v>32669651</v>
      </c>
      <c r="J27" s="89"/>
      <c r="K27" s="86">
        <f t="shared" si="1"/>
        <v>144.51313548638237</v>
      </c>
      <c r="L27" s="86"/>
      <c r="M27" s="86">
        <v>217.65573241514829</v>
      </c>
      <c r="N27" s="86"/>
      <c r="O27" s="86">
        <f t="shared" si="2"/>
        <v>-73.142596928765926</v>
      </c>
      <c r="P27" s="68"/>
    </row>
    <row r="28" spans="1:16" s="66" customFormat="1">
      <c r="A28" s="65" t="s">
        <v>40</v>
      </c>
      <c r="B28" s="65"/>
      <c r="C28" s="74">
        <v>91877</v>
      </c>
      <c r="D28" s="69"/>
      <c r="E28" s="74">
        <f>'Kosten absolut'!T27</f>
        <v>15306201</v>
      </c>
      <c r="F28" s="74"/>
      <c r="G28" s="74">
        <f>Kobe!T27</f>
        <v>3328333</v>
      </c>
      <c r="H28" s="57"/>
      <c r="I28" s="88">
        <f t="shared" si="0"/>
        <v>11977868</v>
      </c>
      <c r="J28" s="89"/>
      <c r="K28" s="86">
        <f t="shared" si="1"/>
        <v>130.36851442689684</v>
      </c>
      <c r="L28" s="86"/>
      <c r="M28" s="86">
        <v>220.02596936246857</v>
      </c>
      <c r="N28" s="86"/>
      <c r="O28" s="86">
        <f t="shared" si="2"/>
        <v>-89.657454935571735</v>
      </c>
      <c r="P28" s="68"/>
    </row>
    <row r="29" spans="1:16" s="66" customFormat="1">
      <c r="A29" s="65" t="s">
        <v>41</v>
      </c>
      <c r="B29" s="65"/>
      <c r="C29" s="74">
        <v>306056</v>
      </c>
      <c r="D29" s="69"/>
      <c r="E29" s="74">
        <f>'Kosten absolut'!T28</f>
        <v>60049301</v>
      </c>
      <c r="F29" s="74"/>
      <c r="G29" s="74">
        <f>Kobe!T28</f>
        <v>12470930</v>
      </c>
      <c r="H29" s="57"/>
      <c r="I29" s="88">
        <f t="shared" si="0"/>
        <v>47578371</v>
      </c>
      <c r="J29" s="89"/>
      <c r="K29" s="86">
        <f t="shared" si="1"/>
        <v>155.45642300755418</v>
      </c>
      <c r="L29" s="86"/>
      <c r="M29" s="86">
        <v>233.56764846267393</v>
      </c>
      <c r="N29" s="86"/>
      <c r="O29" s="86">
        <f t="shared" si="2"/>
        <v>-78.111225455119751</v>
      </c>
      <c r="P29" s="68"/>
    </row>
    <row r="30" spans="1:16" s="66" customFormat="1">
      <c r="A30" s="65" t="s">
        <v>42</v>
      </c>
      <c r="B30" s="65"/>
      <c r="C30" s="74">
        <v>126961</v>
      </c>
      <c r="D30" s="69"/>
      <c r="E30" s="74">
        <f>'Kosten absolut'!T29</f>
        <v>22604784</v>
      </c>
      <c r="F30" s="74"/>
      <c r="G30" s="74">
        <f>Kobe!T29</f>
        <v>5074442</v>
      </c>
      <c r="H30" s="57"/>
      <c r="I30" s="88">
        <f t="shared" si="0"/>
        <v>17530342</v>
      </c>
      <c r="J30" s="89"/>
      <c r="K30" s="86">
        <f t="shared" si="1"/>
        <v>138.07659044903554</v>
      </c>
      <c r="L30" s="86"/>
      <c r="M30" s="86">
        <v>219.82402222262539</v>
      </c>
      <c r="N30" s="86"/>
      <c r="O30" s="86">
        <f t="shared" si="2"/>
        <v>-81.747431773589852</v>
      </c>
      <c r="P30" s="68"/>
    </row>
    <row r="31" spans="1:16" s="66" customFormat="1">
      <c r="A31" s="65" t="s">
        <v>43</v>
      </c>
      <c r="B31" s="65"/>
      <c r="C31" s="74">
        <v>171976</v>
      </c>
      <c r="D31" s="69"/>
      <c r="E31" s="74">
        <f>'Kosten absolut'!T30</f>
        <v>34290133</v>
      </c>
      <c r="F31" s="74"/>
      <c r="G31" s="74">
        <f>Kobe!T30</f>
        <v>7806149</v>
      </c>
      <c r="H31" s="57"/>
      <c r="I31" s="88">
        <f t="shared" si="0"/>
        <v>26483984</v>
      </c>
      <c r="J31" s="89"/>
      <c r="K31" s="86">
        <f t="shared" si="1"/>
        <v>153.99813927524769</v>
      </c>
      <c r="L31" s="86"/>
      <c r="M31" s="86">
        <v>294.06838768088164</v>
      </c>
      <c r="N31" s="86"/>
      <c r="O31" s="86">
        <f t="shared" si="2"/>
        <v>-140.07024840563395</v>
      </c>
      <c r="P31" s="68"/>
    </row>
    <row r="32" spans="1:16" s="66" customFormat="1">
      <c r="A32" s="65" t="s">
        <v>44</v>
      </c>
      <c r="B32" s="65"/>
      <c r="C32" s="74">
        <v>339572</v>
      </c>
      <c r="D32" s="69"/>
      <c r="E32" s="74">
        <f>'Kosten absolut'!T31</f>
        <v>81336985</v>
      </c>
      <c r="F32" s="74"/>
      <c r="G32" s="74">
        <f>Kobe!T31</f>
        <v>15791783</v>
      </c>
      <c r="H32" s="57"/>
      <c r="I32" s="88">
        <f t="shared" si="0"/>
        <v>65545202</v>
      </c>
      <c r="J32" s="89"/>
      <c r="K32" s="86">
        <f t="shared" si="1"/>
        <v>193.02298776106392</v>
      </c>
      <c r="L32" s="86"/>
      <c r="M32" s="86">
        <v>294.69317534183978</v>
      </c>
      <c r="N32" s="86"/>
      <c r="O32" s="86">
        <f t="shared" si="2"/>
        <v>-101.67018758077586</v>
      </c>
      <c r="P32" s="68"/>
    </row>
    <row r="33" spans="1:16" s="66" customFormat="1">
      <c r="A33" s="65" t="s">
        <v>45</v>
      </c>
      <c r="B33" s="65"/>
      <c r="C33" s="74">
        <v>149843</v>
      </c>
      <c r="D33" s="69"/>
      <c r="E33" s="74">
        <f>'Kosten absolut'!T32</f>
        <v>27375016</v>
      </c>
      <c r="F33" s="74"/>
      <c r="G33" s="74">
        <f>Kobe!T32</f>
        <v>5688071</v>
      </c>
      <c r="H33" s="57"/>
      <c r="I33" s="88">
        <f t="shared" si="0"/>
        <v>21686945</v>
      </c>
      <c r="J33" s="89"/>
      <c r="K33" s="86">
        <f t="shared" si="1"/>
        <v>144.73111857077075</v>
      </c>
      <c r="L33" s="86"/>
      <c r="M33" s="86">
        <v>238.61916888043032</v>
      </c>
      <c r="N33" s="86"/>
      <c r="O33" s="86">
        <f t="shared" si="2"/>
        <v>-93.888050309659576</v>
      </c>
      <c r="P33" s="68"/>
    </row>
    <row r="34" spans="1:16" s="66" customFormat="1">
      <c r="A34" s="65" t="s">
        <v>46</v>
      </c>
      <c r="B34" s="65"/>
      <c r="C34" s="74">
        <v>81109</v>
      </c>
      <c r="D34" s="69"/>
      <c r="E34" s="74">
        <f>'Kosten absolut'!T33</f>
        <v>16749742</v>
      </c>
      <c r="F34" s="74"/>
      <c r="G34" s="74">
        <f>Kobe!T33</f>
        <v>3198001</v>
      </c>
      <c r="H34" s="57"/>
      <c r="I34" s="88">
        <f t="shared" si="0"/>
        <v>13551741</v>
      </c>
      <c r="J34" s="89"/>
      <c r="K34" s="86">
        <f t="shared" si="1"/>
        <v>167.0806075774575</v>
      </c>
      <c r="L34" s="86"/>
      <c r="M34" s="86">
        <v>272.32313217995198</v>
      </c>
      <c r="N34" s="86"/>
      <c r="O34" s="86">
        <f t="shared" si="2"/>
        <v>-105.24252460249448</v>
      </c>
      <c r="P34" s="68"/>
    </row>
    <row r="35" spans="1:16" s="66" customFormat="1">
      <c r="A35" s="65" t="s">
        <v>47</v>
      </c>
      <c r="B35" s="65"/>
      <c r="C35" s="74">
        <v>209831</v>
      </c>
      <c r="D35" s="69"/>
      <c r="E35" s="74">
        <f>'Kosten absolut'!T34</f>
        <v>62371048</v>
      </c>
      <c r="F35" s="74"/>
      <c r="G35" s="74">
        <f>Kobe!T34</f>
        <v>10908069</v>
      </c>
      <c r="H35" s="57"/>
      <c r="I35" s="88">
        <f t="shared" si="0"/>
        <v>51462979</v>
      </c>
      <c r="J35" s="89"/>
      <c r="K35" s="86">
        <f t="shared" si="1"/>
        <v>245.25918000676734</v>
      </c>
      <c r="L35" s="86"/>
      <c r="M35" s="86">
        <v>337.28103105969495</v>
      </c>
      <c r="N35" s="86"/>
      <c r="O35" s="86">
        <f t="shared" si="2"/>
        <v>-92.021851052927616</v>
      </c>
      <c r="P35" s="68"/>
    </row>
    <row r="36" spans="1:16" s="66" customFormat="1">
      <c r="A36" s="65" t="s">
        <v>48</v>
      </c>
      <c r="B36" s="65"/>
      <c r="C36" s="74">
        <v>31722</v>
      </c>
      <c r="D36" s="69"/>
      <c r="E36" s="74">
        <f>'Kosten absolut'!T35</f>
        <v>6136237</v>
      </c>
      <c r="F36" s="74"/>
      <c r="G36" s="74">
        <f>Kobe!T35</f>
        <v>1282906</v>
      </c>
      <c r="H36" s="57"/>
      <c r="I36" s="88">
        <f t="shared" si="0"/>
        <v>4853331</v>
      </c>
      <c r="J36" s="89"/>
      <c r="K36" s="86">
        <f t="shared" si="1"/>
        <v>152.99574427841875</v>
      </c>
      <c r="L36" s="86"/>
      <c r="M36" s="86">
        <v>283.21381032489489</v>
      </c>
      <c r="N36" s="86"/>
      <c r="O36" s="86">
        <f t="shared" si="2"/>
        <v>-130.21806604647614</v>
      </c>
      <c r="P36" s="68"/>
    </row>
    <row r="37" spans="1:16" s="66" customFormat="1">
      <c r="A37" s="66" t="s">
        <v>49</v>
      </c>
      <c r="C37" s="74">
        <f>SUM(C11:C36)</f>
        <v>3826996</v>
      </c>
      <c r="D37" s="57"/>
      <c r="E37" s="74">
        <f>'Kosten absolut'!T36</f>
        <v>799737084</v>
      </c>
      <c r="F37" s="57"/>
      <c r="G37" s="74">
        <f>Kobe!T36</f>
        <v>162789851</v>
      </c>
      <c r="H37" s="57"/>
      <c r="I37" s="88">
        <f t="shared" si="0"/>
        <v>636947233</v>
      </c>
      <c r="J37" s="89"/>
      <c r="K37" s="86">
        <f t="shared" si="1"/>
        <v>166.43530147405431</v>
      </c>
      <c r="L37" s="90"/>
      <c r="M37" s="177">
        <v>259.505272620048</v>
      </c>
      <c r="N37" s="90"/>
      <c r="O37" s="86">
        <f t="shared" si="2"/>
        <v>-93.069971145993691</v>
      </c>
    </row>
  </sheetData>
  <phoneticPr fontId="0" type="noConversion"/>
  <pageMargins left="0.78740157480314965" right="0.78740157480314965" top="0.76" bottom="0.74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Tabelle13"/>
  <dimension ref="A1:S37"/>
  <sheetViews>
    <sheetView workbookViewId="0">
      <selection activeCell="D4" sqref="D4"/>
    </sheetView>
  </sheetViews>
  <sheetFormatPr baseColWidth="10" defaultRowHeight="12.75"/>
  <cols>
    <col min="1" max="1" width="9.28515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190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140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71" t="s">
        <v>150</v>
      </c>
      <c r="D8" s="41"/>
      <c r="E8" s="71" t="s">
        <v>150</v>
      </c>
      <c r="F8" s="41"/>
      <c r="G8" s="71" t="s">
        <v>150</v>
      </c>
      <c r="H8" s="41"/>
      <c r="I8" s="71" t="s">
        <v>150</v>
      </c>
      <c r="J8" s="41"/>
      <c r="K8" s="72" t="s">
        <v>151</v>
      </c>
      <c r="L8" s="44"/>
      <c r="M8" s="62" t="s">
        <v>59</v>
      </c>
      <c r="N8" s="43"/>
      <c r="O8" s="73" t="s">
        <v>151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167"/>
      <c r="E10" s="48"/>
      <c r="G10" s="48"/>
      <c r="H10" s="45"/>
      <c r="I10" s="48"/>
      <c r="J10" s="45"/>
      <c r="L10" s="49"/>
      <c r="N10" s="49"/>
      <c r="O10" s="63"/>
      <c r="P10" s="45"/>
    </row>
    <row r="11" spans="1:19" s="66" customFormat="1">
      <c r="A11" s="65" t="s">
        <v>23</v>
      </c>
      <c r="B11" s="65"/>
      <c r="C11" s="74">
        <v>639758</v>
      </c>
      <c r="D11" s="69"/>
      <c r="E11" s="74">
        <f>'Kosten absolut'!W10</f>
        <v>154463244</v>
      </c>
      <c r="F11" s="74"/>
      <c r="G11" s="74">
        <f>Kobe!W10</f>
        <v>29405358</v>
      </c>
      <c r="H11" s="57"/>
      <c r="I11" s="88">
        <f>E11-G11</f>
        <v>125057886</v>
      </c>
      <c r="J11" s="89"/>
      <c r="K11" s="86">
        <f>I11/C11</f>
        <v>195.47686156327862</v>
      </c>
      <c r="L11" s="86"/>
      <c r="M11" s="86">
        <v>253.72109626587033</v>
      </c>
      <c r="N11" s="86"/>
      <c r="O11" s="86">
        <f>K11-M11</f>
        <v>-58.244234702591712</v>
      </c>
      <c r="P11" s="67"/>
      <c r="R11" s="98"/>
    </row>
    <row r="12" spans="1:19" s="66" customFormat="1">
      <c r="A12" s="65" t="s">
        <v>24</v>
      </c>
      <c r="B12" s="65"/>
      <c r="C12" s="74">
        <v>471085</v>
      </c>
      <c r="D12" s="69"/>
      <c r="E12" s="74">
        <f>'Kosten absolut'!W11</f>
        <v>111098074</v>
      </c>
      <c r="F12" s="74"/>
      <c r="G12" s="74">
        <f>Kobe!W11</f>
        <v>20329894</v>
      </c>
      <c r="H12" s="57"/>
      <c r="I12" s="88">
        <f t="shared" ref="I12:I37" si="0">E12-G12</f>
        <v>90768180</v>
      </c>
      <c r="J12" s="89"/>
      <c r="K12" s="86">
        <f t="shared" ref="K12:K37" si="1">I12/C12</f>
        <v>192.67898574567224</v>
      </c>
      <c r="L12" s="86"/>
      <c r="M12" s="86">
        <v>280.10834654420398</v>
      </c>
      <c r="N12" s="86"/>
      <c r="O12" s="86">
        <f t="shared" ref="O12:O37" si="2">K12-M12</f>
        <v>-87.429360798531746</v>
      </c>
      <c r="P12" s="68"/>
    </row>
    <row r="13" spans="1:19" s="66" customFormat="1">
      <c r="A13" s="65" t="s">
        <v>25</v>
      </c>
      <c r="B13" s="65"/>
      <c r="C13" s="74">
        <v>182276</v>
      </c>
      <c r="D13" s="69"/>
      <c r="E13" s="74">
        <f>'Kosten absolut'!W12</f>
        <v>35170889</v>
      </c>
      <c r="F13" s="74"/>
      <c r="G13" s="74">
        <f>Kobe!W12</f>
        <v>7078043</v>
      </c>
      <c r="H13" s="57"/>
      <c r="I13" s="88">
        <f t="shared" si="0"/>
        <v>28092846</v>
      </c>
      <c r="J13" s="89"/>
      <c r="K13" s="86">
        <f t="shared" si="1"/>
        <v>154.12257236279049</v>
      </c>
      <c r="L13" s="86"/>
      <c r="M13" s="86">
        <v>223.71390366900062</v>
      </c>
      <c r="N13" s="86"/>
      <c r="O13" s="86">
        <f t="shared" si="2"/>
        <v>-69.591331306210122</v>
      </c>
      <c r="P13" s="68"/>
    </row>
    <row r="14" spans="1:19" s="66" customFormat="1">
      <c r="A14" s="65" t="s">
        <v>26</v>
      </c>
      <c r="B14" s="65"/>
      <c r="C14" s="74">
        <v>15631</v>
      </c>
      <c r="D14" s="69"/>
      <c r="E14" s="74">
        <f>'Kosten absolut'!W13</f>
        <v>2731339</v>
      </c>
      <c r="F14" s="74"/>
      <c r="G14" s="74">
        <f>Kobe!W13</f>
        <v>596404</v>
      </c>
      <c r="H14" s="57"/>
      <c r="I14" s="88">
        <f t="shared" si="0"/>
        <v>2134935</v>
      </c>
      <c r="J14" s="89"/>
      <c r="K14" s="86">
        <f t="shared" si="1"/>
        <v>136.58339197748066</v>
      </c>
      <c r="L14" s="86"/>
      <c r="M14" s="86">
        <v>213.64224312432219</v>
      </c>
      <c r="N14" s="86"/>
      <c r="O14" s="86">
        <f t="shared" si="2"/>
        <v>-77.058851146841533</v>
      </c>
      <c r="P14" s="68"/>
    </row>
    <row r="15" spans="1:19" s="66" customFormat="1">
      <c r="A15" s="65" t="s">
        <v>27</v>
      </c>
      <c r="B15" s="65"/>
      <c r="C15" s="74">
        <v>72379</v>
      </c>
      <c r="D15" s="69"/>
      <c r="E15" s="74">
        <f>'Kosten absolut'!W14</f>
        <v>14329933</v>
      </c>
      <c r="F15" s="74"/>
      <c r="G15" s="74">
        <f>Kobe!W14</f>
        <v>3121282</v>
      </c>
      <c r="H15" s="57"/>
      <c r="I15" s="88">
        <f t="shared" si="0"/>
        <v>11208651</v>
      </c>
      <c r="J15" s="89"/>
      <c r="K15" s="86">
        <f t="shared" si="1"/>
        <v>154.86053965929344</v>
      </c>
      <c r="L15" s="86"/>
      <c r="M15" s="86">
        <v>214.18227236872121</v>
      </c>
      <c r="N15" s="86"/>
      <c r="O15" s="86">
        <f t="shared" si="2"/>
        <v>-59.321732709427778</v>
      </c>
      <c r="P15" s="68"/>
    </row>
    <row r="16" spans="1:19" s="66" customFormat="1">
      <c r="A16" s="65" t="s">
        <v>28</v>
      </c>
      <c r="B16" s="65"/>
      <c r="C16" s="74">
        <v>17754</v>
      </c>
      <c r="D16" s="69"/>
      <c r="E16" s="74">
        <f>'Kosten absolut'!W15</f>
        <v>3296414</v>
      </c>
      <c r="F16" s="74"/>
      <c r="G16" s="74">
        <f>Kobe!W15</f>
        <v>676776</v>
      </c>
      <c r="H16" s="57"/>
      <c r="I16" s="88">
        <f t="shared" si="0"/>
        <v>2619638</v>
      </c>
      <c r="J16" s="89"/>
      <c r="K16" s="86">
        <f t="shared" si="1"/>
        <v>147.55198828433029</v>
      </c>
      <c r="L16" s="86"/>
      <c r="M16" s="86">
        <v>198.42745877723138</v>
      </c>
      <c r="N16" s="86"/>
      <c r="O16" s="86">
        <f t="shared" si="2"/>
        <v>-50.875470492901087</v>
      </c>
      <c r="P16" s="68"/>
    </row>
    <row r="17" spans="1:16" s="66" customFormat="1">
      <c r="A17" s="65" t="s">
        <v>29</v>
      </c>
      <c r="B17" s="65"/>
      <c r="C17" s="74">
        <v>20101</v>
      </c>
      <c r="D17" s="69"/>
      <c r="E17" s="74">
        <f>'Kosten absolut'!W16</f>
        <v>3512130</v>
      </c>
      <c r="F17" s="74"/>
      <c r="G17" s="74">
        <f>Kobe!W16</f>
        <v>802541</v>
      </c>
      <c r="H17" s="57"/>
      <c r="I17" s="88">
        <f t="shared" si="0"/>
        <v>2709589</v>
      </c>
      <c r="J17" s="89"/>
      <c r="K17" s="86">
        <f t="shared" si="1"/>
        <v>134.79871648176709</v>
      </c>
      <c r="L17" s="86"/>
      <c r="M17" s="86">
        <v>194.76846517828403</v>
      </c>
      <c r="N17" s="86"/>
      <c r="O17" s="86">
        <f t="shared" si="2"/>
        <v>-59.969748696516945</v>
      </c>
      <c r="P17" s="68"/>
    </row>
    <row r="18" spans="1:16" s="66" customFormat="1">
      <c r="A18" s="65" t="s">
        <v>30</v>
      </c>
      <c r="B18" s="65"/>
      <c r="C18" s="74">
        <v>18845</v>
      </c>
      <c r="D18" s="69"/>
      <c r="E18" s="74">
        <f>'Kosten absolut'!W17</f>
        <v>3900569</v>
      </c>
      <c r="F18" s="74"/>
      <c r="G18" s="74">
        <f>Kobe!W17</f>
        <v>805449</v>
      </c>
      <c r="H18" s="57"/>
      <c r="I18" s="88">
        <f t="shared" si="0"/>
        <v>3095120</v>
      </c>
      <c r="J18" s="89"/>
      <c r="K18" s="86">
        <f t="shared" si="1"/>
        <v>164.24091270894135</v>
      </c>
      <c r="L18" s="86"/>
      <c r="M18" s="86">
        <v>227.3223353906175</v>
      </c>
      <c r="N18" s="86"/>
      <c r="O18" s="86">
        <f t="shared" si="2"/>
        <v>-63.081422681676145</v>
      </c>
      <c r="P18" s="68"/>
    </row>
    <row r="19" spans="1:16" s="66" customFormat="1">
      <c r="A19" s="65" t="s">
        <v>31</v>
      </c>
      <c r="B19" s="65"/>
      <c r="C19" s="74">
        <v>56667</v>
      </c>
      <c r="D19" s="69"/>
      <c r="E19" s="74">
        <f>'Kosten absolut'!W18</f>
        <v>11607106</v>
      </c>
      <c r="F19" s="74"/>
      <c r="G19" s="74">
        <f>Kobe!W18</f>
        <v>2402066</v>
      </c>
      <c r="H19" s="57"/>
      <c r="I19" s="88">
        <f t="shared" si="0"/>
        <v>9205040</v>
      </c>
      <c r="J19" s="89"/>
      <c r="K19" s="86">
        <f t="shared" si="1"/>
        <v>162.44092681807754</v>
      </c>
      <c r="L19" s="86"/>
      <c r="M19" s="86">
        <v>214.1640541399415</v>
      </c>
      <c r="N19" s="86"/>
      <c r="O19" s="86">
        <f t="shared" si="2"/>
        <v>-51.723127321863956</v>
      </c>
      <c r="P19" s="68"/>
    </row>
    <row r="20" spans="1:16" s="66" customFormat="1">
      <c r="A20" s="65" t="s">
        <v>32</v>
      </c>
      <c r="B20" s="65"/>
      <c r="C20" s="74">
        <v>133428</v>
      </c>
      <c r="D20" s="69"/>
      <c r="E20" s="74">
        <f>'Kosten absolut'!W19</f>
        <v>31278461</v>
      </c>
      <c r="F20" s="74"/>
      <c r="G20" s="74">
        <f>Kobe!W19</f>
        <v>5991646</v>
      </c>
      <c r="H20" s="57"/>
      <c r="I20" s="88">
        <f t="shared" si="0"/>
        <v>25286815</v>
      </c>
      <c r="J20" s="89"/>
      <c r="K20" s="86">
        <f t="shared" si="1"/>
        <v>189.51655574542076</v>
      </c>
      <c r="L20" s="86"/>
      <c r="M20" s="86">
        <v>245.34041710812684</v>
      </c>
      <c r="N20" s="86"/>
      <c r="O20" s="86">
        <f t="shared" si="2"/>
        <v>-55.823861362706083</v>
      </c>
      <c r="P20" s="68"/>
    </row>
    <row r="21" spans="1:16" s="66" customFormat="1">
      <c r="A21" s="65" t="s">
        <v>33</v>
      </c>
      <c r="B21" s="65"/>
      <c r="C21" s="74">
        <v>129862</v>
      </c>
      <c r="D21" s="69"/>
      <c r="E21" s="74">
        <f>'Kosten absolut'!W20</f>
        <v>27893960</v>
      </c>
      <c r="F21" s="74"/>
      <c r="G21" s="74">
        <f>Kobe!W20</f>
        <v>5541945</v>
      </c>
      <c r="H21" s="57"/>
      <c r="I21" s="88">
        <f t="shared" si="0"/>
        <v>22352015</v>
      </c>
      <c r="J21" s="89"/>
      <c r="K21" s="86">
        <f t="shared" si="1"/>
        <v>172.12129029277233</v>
      </c>
      <c r="L21" s="86"/>
      <c r="M21" s="86">
        <v>243.46106175573678</v>
      </c>
      <c r="N21" s="86"/>
      <c r="O21" s="86">
        <f t="shared" si="2"/>
        <v>-71.33977146296445</v>
      </c>
      <c r="P21" s="68"/>
    </row>
    <row r="22" spans="1:16" s="66" customFormat="1">
      <c r="A22" s="65" t="s">
        <v>34</v>
      </c>
      <c r="B22" s="65"/>
      <c r="C22" s="74">
        <v>85544</v>
      </c>
      <c r="D22" s="69"/>
      <c r="E22" s="74">
        <f>'Kosten absolut'!W21</f>
        <v>25994898</v>
      </c>
      <c r="F22" s="74"/>
      <c r="G22" s="74">
        <f>Kobe!W21</f>
        <v>4118464</v>
      </c>
      <c r="H22" s="57"/>
      <c r="I22" s="88">
        <f t="shared" si="0"/>
        <v>21876434</v>
      </c>
      <c r="J22" s="89"/>
      <c r="K22" s="86">
        <f t="shared" si="1"/>
        <v>255.73311979799868</v>
      </c>
      <c r="L22" s="86"/>
      <c r="M22" s="86">
        <v>348.75579710144928</v>
      </c>
      <c r="N22" s="86"/>
      <c r="O22" s="86">
        <f t="shared" si="2"/>
        <v>-93.022677303450592</v>
      </c>
      <c r="P22" s="68"/>
    </row>
    <row r="23" spans="1:16" s="66" customFormat="1">
      <c r="A23" s="65" t="s">
        <v>35</v>
      </c>
      <c r="B23" s="65"/>
      <c r="C23" s="74">
        <v>136244</v>
      </c>
      <c r="D23" s="69"/>
      <c r="E23" s="74">
        <f>'Kosten absolut'!W22</f>
        <v>33896360</v>
      </c>
      <c r="F23" s="74"/>
      <c r="G23" s="74">
        <f>Kobe!W22</f>
        <v>6665529</v>
      </c>
      <c r="H23" s="57"/>
      <c r="I23" s="88">
        <f t="shared" si="0"/>
        <v>27230831</v>
      </c>
      <c r="J23" s="89"/>
      <c r="K23" s="86">
        <f t="shared" si="1"/>
        <v>199.86811162326416</v>
      </c>
      <c r="L23" s="86"/>
      <c r="M23" s="86">
        <v>276.04767856571249</v>
      </c>
      <c r="N23" s="86"/>
      <c r="O23" s="86">
        <f t="shared" si="2"/>
        <v>-76.179566942448332</v>
      </c>
      <c r="P23" s="68"/>
    </row>
    <row r="24" spans="1:16" s="66" customFormat="1">
      <c r="A24" s="65" t="s">
        <v>36</v>
      </c>
      <c r="B24" s="65"/>
      <c r="C24" s="74">
        <v>39507</v>
      </c>
      <c r="D24" s="69"/>
      <c r="E24" s="74">
        <f>'Kosten absolut'!W23</f>
        <v>9138760</v>
      </c>
      <c r="F24" s="74"/>
      <c r="G24" s="74">
        <f>Kobe!W23</f>
        <v>1714374</v>
      </c>
      <c r="H24" s="57"/>
      <c r="I24" s="88">
        <f t="shared" si="0"/>
        <v>7424386</v>
      </c>
      <c r="J24" s="89"/>
      <c r="K24" s="86">
        <f t="shared" si="1"/>
        <v>187.92583592781025</v>
      </c>
      <c r="L24" s="86"/>
      <c r="M24" s="86">
        <v>247.48425171477237</v>
      </c>
      <c r="N24" s="86"/>
      <c r="O24" s="86">
        <f t="shared" si="2"/>
        <v>-59.558415786962115</v>
      </c>
      <c r="P24" s="68"/>
    </row>
    <row r="25" spans="1:16" s="66" customFormat="1">
      <c r="A25" s="65" t="s">
        <v>37</v>
      </c>
      <c r="B25" s="65"/>
      <c r="C25" s="74">
        <v>26581</v>
      </c>
      <c r="D25" s="69"/>
      <c r="E25" s="74">
        <f>'Kosten absolut'!W24</f>
        <v>5189110</v>
      </c>
      <c r="F25" s="74"/>
      <c r="G25" s="74">
        <f>Kobe!W24</f>
        <v>1012311</v>
      </c>
      <c r="H25" s="57"/>
      <c r="I25" s="88">
        <f t="shared" si="0"/>
        <v>4176799</v>
      </c>
      <c r="J25" s="89"/>
      <c r="K25" s="86">
        <f t="shared" si="1"/>
        <v>157.13475790978518</v>
      </c>
      <c r="L25" s="86"/>
      <c r="M25" s="86">
        <v>206.53869048775465</v>
      </c>
      <c r="N25" s="86"/>
      <c r="O25" s="86">
        <f t="shared" si="2"/>
        <v>-49.403932577969471</v>
      </c>
      <c r="P25" s="68"/>
    </row>
    <row r="26" spans="1:16" s="66" customFormat="1">
      <c r="A26" s="65" t="s">
        <v>38</v>
      </c>
      <c r="B26" s="65"/>
      <c r="C26" s="74">
        <v>7055</v>
      </c>
      <c r="D26" s="69"/>
      <c r="E26" s="74">
        <f>'Kosten absolut'!W25</f>
        <v>1038891</v>
      </c>
      <c r="F26" s="74"/>
      <c r="G26" s="74">
        <f>Kobe!W25</f>
        <v>246001</v>
      </c>
      <c r="H26" s="57"/>
      <c r="I26" s="88">
        <f t="shared" si="0"/>
        <v>792890</v>
      </c>
      <c r="J26" s="89"/>
      <c r="K26" s="86">
        <f t="shared" si="1"/>
        <v>112.38695960311836</v>
      </c>
      <c r="L26" s="86"/>
      <c r="M26" s="86">
        <v>176.2553578884683</v>
      </c>
      <c r="N26" s="86"/>
      <c r="O26" s="86">
        <f t="shared" si="2"/>
        <v>-63.86839828534994</v>
      </c>
      <c r="P26" s="68"/>
    </row>
    <row r="27" spans="1:16" s="66" customFormat="1">
      <c r="A27" s="65" t="s">
        <v>39</v>
      </c>
      <c r="B27" s="65"/>
      <c r="C27" s="74">
        <v>227323</v>
      </c>
      <c r="D27" s="69"/>
      <c r="E27" s="74">
        <f>'Kosten absolut'!W26</f>
        <v>46201624</v>
      </c>
      <c r="F27" s="74"/>
      <c r="G27" s="74">
        <f>Kobe!W26</f>
        <v>9464586</v>
      </c>
      <c r="H27" s="57"/>
      <c r="I27" s="88">
        <f t="shared" si="0"/>
        <v>36737038</v>
      </c>
      <c r="J27" s="89"/>
      <c r="K27" s="86">
        <f t="shared" si="1"/>
        <v>161.60721968300612</v>
      </c>
      <c r="L27" s="86"/>
      <c r="M27" s="86">
        <v>217.65573241514829</v>
      </c>
      <c r="N27" s="86"/>
      <c r="O27" s="86">
        <f t="shared" si="2"/>
        <v>-56.048512732142171</v>
      </c>
      <c r="P27" s="68"/>
    </row>
    <row r="28" spans="1:16" s="66" customFormat="1">
      <c r="A28" s="65" t="s">
        <v>40</v>
      </c>
      <c r="B28" s="65"/>
      <c r="C28" s="74">
        <v>93393</v>
      </c>
      <c r="D28" s="69"/>
      <c r="E28" s="74">
        <f>'Kosten absolut'!W27</f>
        <v>18155223</v>
      </c>
      <c r="F28" s="74"/>
      <c r="G28" s="74">
        <f>Kobe!W27</f>
        <v>3650298</v>
      </c>
      <c r="H28" s="57"/>
      <c r="I28" s="88">
        <f t="shared" si="0"/>
        <v>14504925</v>
      </c>
      <c r="J28" s="89"/>
      <c r="K28" s="86">
        <f t="shared" si="1"/>
        <v>155.31062285181972</v>
      </c>
      <c r="L28" s="86"/>
      <c r="M28" s="86">
        <v>220.02596936246857</v>
      </c>
      <c r="N28" s="86"/>
      <c r="O28" s="86">
        <f t="shared" si="2"/>
        <v>-64.715346510648857</v>
      </c>
      <c r="P28" s="68"/>
    </row>
    <row r="29" spans="1:16" s="66" customFormat="1">
      <c r="A29" s="65" t="s">
        <v>41</v>
      </c>
      <c r="B29" s="65"/>
      <c r="C29" s="74">
        <v>305436</v>
      </c>
      <c r="D29" s="69"/>
      <c r="E29" s="74">
        <f>'Kosten absolut'!W28</f>
        <v>68603878</v>
      </c>
      <c r="F29" s="74"/>
      <c r="G29" s="74">
        <f>Kobe!W28</f>
        <v>13215936</v>
      </c>
      <c r="H29" s="57"/>
      <c r="I29" s="88">
        <f t="shared" si="0"/>
        <v>55387942</v>
      </c>
      <c r="J29" s="89"/>
      <c r="K29" s="86">
        <f t="shared" si="1"/>
        <v>181.34058198771592</v>
      </c>
      <c r="L29" s="86"/>
      <c r="M29" s="86">
        <v>233.56764846267393</v>
      </c>
      <c r="N29" s="86"/>
      <c r="O29" s="86">
        <f t="shared" si="2"/>
        <v>-52.227066474958008</v>
      </c>
      <c r="P29" s="68"/>
    </row>
    <row r="30" spans="1:16" s="66" customFormat="1">
      <c r="A30" s="65" t="s">
        <v>42</v>
      </c>
      <c r="B30" s="65"/>
      <c r="C30" s="74">
        <v>126650</v>
      </c>
      <c r="D30" s="69"/>
      <c r="E30" s="74">
        <f>'Kosten absolut'!W29</f>
        <v>26268123</v>
      </c>
      <c r="F30" s="74"/>
      <c r="G30" s="74">
        <f>Kobe!W29</f>
        <v>5350401</v>
      </c>
      <c r="H30" s="57"/>
      <c r="I30" s="88">
        <f t="shared" si="0"/>
        <v>20917722</v>
      </c>
      <c r="J30" s="89"/>
      <c r="K30" s="86">
        <f t="shared" si="1"/>
        <v>165.16164232135807</v>
      </c>
      <c r="L30" s="86"/>
      <c r="M30" s="86">
        <v>219.82402222262539</v>
      </c>
      <c r="N30" s="86"/>
      <c r="O30" s="86">
        <f t="shared" si="2"/>
        <v>-54.662379901267315</v>
      </c>
      <c r="P30" s="68"/>
    </row>
    <row r="31" spans="1:16" s="66" customFormat="1">
      <c r="A31" s="65" t="s">
        <v>43</v>
      </c>
      <c r="B31" s="65"/>
      <c r="C31" s="74">
        <v>162290</v>
      </c>
      <c r="D31" s="69"/>
      <c r="E31" s="74">
        <f>'Kosten absolut'!W30</f>
        <v>38238390</v>
      </c>
      <c r="F31" s="74"/>
      <c r="G31" s="74">
        <f>Kobe!W30</f>
        <v>7723181</v>
      </c>
      <c r="H31" s="57"/>
      <c r="I31" s="88">
        <f t="shared" si="0"/>
        <v>30515209</v>
      </c>
      <c r="J31" s="89"/>
      <c r="K31" s="86">
        <f t="shared" si="1"/>
        <v>188.02889272290344</v>
      </c>
      <c r="L31" s="86"/>
      <c r="M31" s="86">
        <v>294.06838768088164</v>
      </c>
      <c r="N31" s="86"/>
      <c r="O31" s="86">
        <f t="shared" si="2"/>
        <v>-106.03949495797821</v>
      </c>
      <c r="P31" s="68"/>
    </row>
    <row r="32" spans="1:16" s="66" customFormat="1">
      <c r="A32" s="65" t="s">
        <v>44</v>
      </c>
      <c r="B32" s="65"/>
      <c r="C32" s="74">
        <v>328858</v>
      </c>
      <c r="D32" s="69"/>
      <c r="E32" s="74">
        <f>'Kosten absolut'!W31</f>
        <v>89924137</v>
      </c>
      <c r="F32" s="74"/>
      <c r="G32" s="74">
        <f>Kobe!W31</f>
        <v>16039140</v>
      </c>
      <c r="H32" s="57"/>
      <c r="I32" s="88">
        <f t="shared" si="0"/>
        <v>73884997</v>
      </c>
      <c r="J32" s="89"/>
      <c r="K32" s="86">
        <f t="shared" si="1"/>
        <v>224.67142961399753</v>
      </c>
      <c r="L32" s="86"/>
      <c r="M32" s="86">
        <v>294.69317534183978</v>
      </c>
      <c r="N32" s="86"/>
      <c r="O32" s="86">
        <f t="shared" si="2"/>
        <v>-70.021745727842244</v>
      </c>
      <c r="P32" s="68"/>
    </row>
    <row r="33" spans="1:16" s="66" customFormat="1">
      <c r="A33" s="65" t="s">
        <v>45</v>
      </c>
      <c r="B33" s="65"/>
      <c r="C33" s="74">
        <v>152083</v>
      </c>
      <c r="D33" s="69"/>
      <c r="E33" s="74">
        <f>'Kosten absolut'!W32</f>
        <v>32833321</v>
      </c>
      <c r="F33" s="74"/>
      <c r="G33" s="74">
        <f>Kobe!W32</f>
        <v>6141791</v>
      </c>
      <c r="H33" s="57"/>
      <c r="I33" s="88">
        <f t="shared" si="0"/>
        <v>26691530</v>
      </c>
      <c r="J33" s="89"/>
      <c r="K33" s="86">
        <f t="shared" si="1"/>
        <v>175.50633535635146</v>
      </c>
      <c r="L33" s="86"/>
      <c r="M33" s="86">
        <v>238.61916888043032</v>
      </c>
      <c r="N33" s="86"/>
      <c r="O33" s="86">
        <f t="shared" si="2"/>
        <v>-63.112833524078866</v>
      </c>
      <c r="P33" s="68"/>
    </row>
    <row r="34" spans="1:16" s="66" customFormat="1">
      <c r="A34" s="65" t="s">
        <v>46</v>
      </c>
      <c r="B34" s="65"/>
      <c r="C34" s="74">
        <v>77569</v>
      </c>
      <c r="D34" s="69"/>
      <c r="E34" s="74">
        <f>'Kosten absolut'!W33</f>
        <v>17814582</v>
      </c>
      <c r="F34" s="74"/>
      <c r="G34" s="74">
        <f>Kobe!W33</f>
        <v>3214988</v>
      </c>
      <c r="H34" s="57"/>
      <c r="I34" s="88">
        <f t="shared" si="0"/>
        <v>14599594</v>
      </c>
      <c r="J34" s="89"/>
      <c r="K34" s="86">
        <f t="shared" si="1"/>
        <v>188.21428663512486</v>
      </c>
      <c r="L34" s="86"/>
      <c r="M34" s="86">
        <v>272.32313217995198</v>
      </c>
      <c r="N34" s="86"/>
      <c r="O34" s="86">
        <f t="shared" si="2"/>
        <v>-84.108845544827119</v>
      </c>
      <c r="P34" s="68"/>
    </row>
    <row r="35" spans="1:16" s="66" customFormat="1">
      <c r="A35" s="65" t="s">
        <v>47</v>
      </c>
      <c r="B35" s="65"/>
      <c r="C35" s="74">
        <v>201922</v>
      </c>
      <c r="D35" s="69"/>
      <c r="E35" s="74">
        <f>'Kosten absolut'!W34</f>
        <v>66585935</v>
      </c>
      <c r="F35" s="74"/>
      <c r="G35" s="74">
        <f>Kobe!W34</f>
        <v>10855966</v>
      </c>
      <c r="H35" s="57"/>
      <c r="I35" s="88">
        <f t="shared" si="0"/>
        <v>55729969</v>
      </c>
      <c r="J35" s="89"/>
      <c r="K35" s="86">
        <f t="shared" si="1"/>
        <v>275.99750893909527</v>
      </c>
      <c r="L35" s="86"/>
      <c r="M35" s="86">
        <v>337.28103105969495</v>
      </c>
      <c r="N35" s="86"/>
      <c r="O35" s="86">
        <f t="shared" si="2"/>
        <v>-61.283522120599685</v>
      </c>
      <c r="P35" s="68"/>
    </row>
    <row r="36" spans="1:16" s="66" customFormat="1">
      <c r="A36" s="65" t="s">
        <v>48</v>
      </c>
      <c r="B36" s="65"/>
      <c r="C36" s="74">
        <v>32237</v>
      </c>
      <c r="D36" s="69"/>
      <c r="E36" s="74">
        <f>'Kosten absolut'!W35</f>
        <v>7427271</v>
      </c>
      <c r="F36" s="74"/>
      <c r="G36" s="74">
        <f>Kobe!W35</f>
        <v>1381480</v>
      </c>
      <c r="H36" s="57"/>
      <c r="I36" s="88">
        <f t="shared" si="0"/>
        <v>6045791</v>
      </c>
      <c r="J36" s="89"/>
      <c r="K36" s="86">
        <f t="shared" si="1"/>
        <v>187.54198591680367</v>
      </c>
      <c r="L36" s="86"/>
      <c r="M36" s="86">
        <v>283.21381032489489</v>
      </c>
      <c r="N36" s="86"/>
      <c r="O36" s="86">
        <f t="shared" si="2"/>
        <v>-95.671824408091226</v>
      </c>
      <c r="P36" s="68"/>
    </row>
    <row r="37" spans="1:16" s="66" customFormat="1">
      <c r="A37" s="66" t="s">
        <v>49</v>
      </c>
      <c r="C37" s="74">
        <f>SUM(C11:C36)</f>
        <v>3760478</v>
      </c>
      <c r="D37" s="57"/>
      <c r="E37" s="74">
        <f>'Kosten absolut'!W36</f>
        <v>886592622</v>
      </c>
      <c r="F37" s="57"/>
      <c r="G37" s="74">
        <f>Kobe!W36</f>
        <v>167545850</v>
      </c>
      <c r="H37" s="57"/>
      <c r="I37" s="88">
        <f t="shared" si="0"/>
        <v>719046772</v>
      </c>
      <c r="J37" s="89"/>
      <c r="K37" s="86">
        <f t="shared" si="1"/>
        <v>191.21153534204961</v>
      </c>
      <c r="L37" s="90"/>
      <c r="M37" s="177">
        <v>259.505272620048</v>
      </c>
      <c r="N37" s="90"/>
      <c r="O37" s="86">
        <f t="shared" si="2"/>
        <v>-68.293737277998389</v>
      </c>
    </row>
  </sheetData>
  <phoneticPr fontId="0" type="noConversion"/>
  <pageMargins left="0.78740157480314965" right="0.78740157480314965" top="0.77" bottom="0.76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Tabelle14"/>
  <dimension ref="A1:S37"/>
  <sheetViews>
    <sheetView workbookViewId="0">
      <selection activeCell="D4" sqref="D4"/>
    </sheetView>
  </sheetViews>
  <sheetFormatPr baseColWidth="10" defaultRowHeight="12.75"/>
  <cols>
    <col min="1" max="1" width="9.28515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191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140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71" t="s">
        <v>152</v>
      </c>
      <c r="D8" s="41"/>
      <c r="E8" s="71" t="s">
        <v>153</v>
      </c>
      <c r="F8" s="41"/>
      <c r="G8" s="71" t="s">
        <v>153</v>
      </c>
      <c r="H8" s="41"/>
      <c r="I8" s="71" t="s">
        <v>153</v>
      </c>
      <c r="J8" s="41"/>
      <c r="K8" s="72" t="s">
        <v>154</v>
      </c>
      <c r="L8" s="44"/>
      <c r="M8" s="62" t="s">
        <v>59</v>
      </c>
      <c r="N8" s="43"/>
      <c r="O8" s="73" t="s">
        <v>154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168"/>
      <c r="E10" s="48"/>
      <c r="G10" s="48"/>
      <c r="H10" s="45"/>
      <c r="I10" s="48"/>
      <c r="J10" s="45"/>
      <c r="L10" s="49"/>
      <c r="N10" s="49"/>
      <c r="O10" s="63"/>
      <c r="P10" s="45"/>
    </row>
    <row r="11" spans="1:19" s="66" customFormat="1">
      <c r="A11" s="65" t="s">
        <v>23</v>
      </c>
      <c r="B11" s="65"/>
      <c r="C11" s="74">
        <v>542861</v>
      </c>
      <c r="D11" s="69"/>
      <c r="E11" s="74">
        <f>'Kosten absolut'!Y10</f>
        <v>151670042</v>
      </c>
      <c r="F11" s="74"/>
      <c r="G11" s="74">
        <f>Kobe!Y10</f>
        <v>26636688</v>
      </c>
      <c r="H11" s="57"/>
      <c r="I11" s="88">
        <f>E11-G11</f>
        <v>125033354</v>
      </c>
      <c r="J11" s="89"/>
      <c r="K11" s="86">
        <f>I11/C11</f>
        <v>230.32296296842102</v>
      </c>
      <c r="L11" s="86"/>
      <c r="M11" s="86">
        <v>253.72109626587033</v>
      </c>
      <c r="N11" s="86"/>
      <c r="O11" s="86">
        <f>K11-M11</f>
        <v>-23.398133297449306</v>
      </c>
      <c r="P11" s="67"/>
      <c r="R11" s="99"/>
    </row>
    <row r="12" spans="1:19" s="66" customFormat="1">
      <c r="A12" s="65" t="s">
        <v>24</v>
      </c>
      <c r="B12" s="65"/>
      <c r="C12" s="74">
        <v>421947</v>
      </c>
      <c r="D12" s="69"/>
      <c r="E12" s="74">
        <f>'Kosten absolut'!Y11</f>
        <v>117773800</v>
      </c>
      <c r="F12" s="74"/>
      <c r="G12" s="74">
        <f>Kobe!Y11</f>
        <v>19670989</v>
      </c>
      <c r="H12" s="57"/>
      <c r="I12" s="88">
        <f t="shared" ref="I12:I37" si="0">E12-G12</f>
        <v>98102811</v>
      </c>
      <c r="J12" s="89"/>
      <c r="K12" s="86">
        <f t="shared" ref="K12:K37" si="1">I12/C12</f>
        <v>232.50031639044715</v>
      </c>
      <c r="L12" s="86"/>
      <c r="M12" s="86">
        <v>280.10834654420398</v>
      </c>
      <c r="N12" s="86"/>
      <c r="O12" s="86">
        <f t="shared" ref="O12:O37" si="2">K12-M12</f>
        <v>-47.608030153756829</v>
      </c>
      <c r="P12" s="68"/>
    </row>
    <row r="13" spans="1:19" s="66" customFormat="1">
      <c r="A13" s="65" t="s">
        <v>25</v>
      </c>
      <c r="B13" s="65"/>
      <c r="C13" s="74">
        <v>153177</v>
      </c>
      <c r="D13" s="69"/>
      <c r="E13" s="74">
        <f>'Kosten absolut'!Y12</f>
        <v>36038288</v>
      </c>
      <c r="F13" s="74"/>
      <c r="G13" s="74">
        <f>Kobe!Y12</f>
        <v>6517553</v>
      </c>
      <c r="H13" s="57"/>
      <c r="I13" s="88">
        <f t="shared" si="0"/>
        <v>29520735</v>
      </c>
      <c r="J13" s="89"/>
      <c r="K13" s="86">
        <f t="shared" si="1"/>
        <v>192.72302630290449</v>
      </c>
      <c r="L13" s="86"/>
      <c r="M13" s="86">
        <v>223.71390366900062</v>
      </c>
      <c r="N13" s="86"/>
      <c r="O13" s="86">
        <f t="shared" si="2"/>
        <v>-30.990877366096129</v>
      </c>
      <c r="P13" s="68"/>
    </row>
    <row r="14" spans="1:19" s="66" customFormat="1">
      <c r="A14" s="65" t="s">
        <v>26</v>
      </c>
      <c r="B14" s="65"/>
      <c r="C14" s="74">
        <v>15160</v>
      </c>
      <c r="D14" s="69"/>
      <c r="E14" s="74">
        <f>'Kosten absolut'!Y13</f>
        <v>3114616</v>
      </c>
      <c r="F14" s="74"/>
      <c r="G14" s="74">
        <f>Kobe!Y13</f>
        <v>614666</v>
      </c>
      <c r="H14" s="57"/>
      <c r="I14" s="88">
        <f t="shared" si="0"/>
        <v>2499950</v>
      </c>
      <c r="J14" s="89"/>
      <c r="K14" s="86">
        <f t="shared" si="1"/>
        <v>164.90435356200527</v>
      </c>
      <c r="L14" s="86"/>
      <c r="M14" s="86">
        <v>213.64224312432219</v>
      </c>
      <c r="N14" s="86"/>
      <c r="O14" s="86">
        <f t="shared" si="2"/>
        <v>-48.737889562316923</v>
      </c>
      <c r="P14" s="68"/>
    </row>
    <row r="15" spans="1:19" s="66" customFormat="1">
      <c r="A15" s="65" t="s">
        <v>27</v>
      </c>
      <c r="B15" s="65"/>
      <c r="C15" s="74">
        <v>60645</v>
      </c>
      <c r="D15" s="69"/>
      <c r="E15" s="74">
        <f>'Kosten absolut'!Y14</f>
        <v>15424869</v>
      </c>
      <c r="F15" s="74"/>
      <c r="G15" s="74">
        <f>Kobe!Y14</f>
        <v>2799316</v>
      </c>
      <c r="H15" s="57"/>
      <c r="I15" s="88">
        <f t="shared" si="0"/>
        <v>12625553</v>
      </c>
      <c r="J15" s="89"/>
      <c r="K15" s="86">
        <f t="shared" si="1"/>
        <v>208.18786379751009</v>
      </c>
      <c r="L15" s="86"/>
      <c r="M15" s="86">
        <v>214.18227236872121</v>
      </c>
      <c r="N15" s="86"/>
      <c r="O15" s="86">
        <f t="shared" si="2"/>
        <v>-5.9944085712111246</v>
      </c>
      <c r="P15" s="68"/>
    </row>
    <row r="16" spans="1:19" s="66" customFormat="1">
      <c r="A16" s="65" t="s">
        <v>28</v>
      </c>
      <c r="B16" s="65"/>
      <c r="C16" s="74">
        <v>14545</v>
      </c>
      <c r="D16" s="69"/>
      <c r="E16" s="74">
        <f>'Kosten absolut'!Y15</f>
        <v>2608355</v>
      </c>
      <c r="F16" s="74"/>
      <c r="G16" s="74">
        <f>Kobe!Y15</f>
        <v>588528</v>
      </c>
      <c r="H16" s="57"/>
      <c r="I16" s="88">
        <f t="shared" si="0"/>
        <v>2019827</v>
      </c>
      <c r="J16" s="89"/>
      <c r="K16" s="86">
        <f t="shared" si="1"/>
        <v>138.86744585768307</v>
      </c>
      <c r="L16" s="86"/>
      <c r="M16" s="86">
        <v>198.42745877723138</v>
      </c>
      <c r="N16" s="86"/>
      <c r="O16" s="86">
        <f t="shared" si="2"/>
        <v>-59.560012919548313</v>
      </c>
      <c r="P16" s="68"/>
    </row>
    <row r="17" spans="1:16" s="66" customFormat="1">
      <c r="A17" s="65" t="s">
        <v>29</v>
      </c>
      <c r="B17" s="65"/>
      <c r="C17" s="74">
        <v>17476</v>
      </c>
      <c r="D17" s="69"/>
      <c r="E17" s="74">
        <f>'Kosten absolut'!Y16</f>
        <v>3809622</v>
      </c>
      <c r="F17" s="74"/>
      <c r="G17" s="74">
        <f>Kobe!Y16</f>
        <v>751909</v>
      </c>
      <c r="H17" s="57"/>
      <c r="I17" s="88">
        <f t="shared" si="0"/>
        <v>3057713</v>
      </c>
      <c r="J17" s="89"/>
      <c r="K17" s="86">
        <f t="shared" si="1"/>
        <v>174.9664110780499</v>
      </c>
      <c r="L17" s="86"/>
      <c r="M17" s="86">
        <v>194.76846517828403</v>
      </c>
      <c r="N17" s="86"/>
      <c r="O17" s="86">
        <f t="shared" si="2"/>
        <v>-19.80205410023413</v>
      </c>
      <c r="P17" s="68"/>
    </row>
    <row r="18" spans="1:16" s="66" customFormat="1">
      <c r="A18" s="65" t="s">
        <v>30</v>
      </c>
      <c r="B18" s="65"/>
      <c r="C18" s="74">
        <v>16520</v>
      </c>
      <c r="D18" s="69"/>
      <c r="E18" s="74">
        <f>'Kosten absolut'!Y17</f>
        <v>4122937</v>
      </c>
      <c r="F18" s="74"/>
      <c r="G18" s="74">
        <f>Kobe!Y17</f>
        <v>738746</v>
      </c>
      <c r="H18" s="57"/>
      <c r="I18" s="88">
        <f t="shared" si="0"/>
        <v>3384191</v>
      </c>
      <c r="J18" s="89"/>
      <c r="K18" s="86">
        <f t="shared" si="1"/>
        <v>204.85417675544795</v>
      </c>
      <c r="L18" s="86"/>
      <c r="M18" s="86">
        <v>227.3223353906175</v>
      </c>
      <c r="N18" s="86"/>
      <c r="O18" s="86">
        <f t="shared" si="2"/>
        <v>-22.468158635169544</v>
      </c>
      <c r="P18" s="68"/>
    </row>
    <row r="19" spans="1:16" s="66" customFormat="1">
      <c r="A19" s="65" t="s">
        <v>31</v>
      </c>
      <c r="B19" s="65"/>
      <c r="C19" s="74">
        <v>45657</v>
      </c>
      <c r="D19" s="69"/>
      <c r="E19" s="74">
        <f>'Kosten absolut'!Y18</f>
        <v>11418555</v>
      </c>
      <c r="F19" s="74"/>
      <c r="G19" s="74">
        <f>Kobe!Y18</f>
        <v>2029587</v>
      </c>
      <c r="H19" s="57"/>
      <c r="I19" s="88">
        <f t="shared" si="0"/>
        <v>9388968</v>
      </c>
      <c r="J19" s="89"/>
      <c r="K19" s="86">
        <f t="shared" si="1"/>
        <v>205.64136934095538</v>
      </c>
      <c r="L19" s="86"/>
      <c r="M19" s="86">
        <v>214.1640541399415</v>
      </c>
      <c r="N19" s="86"/>
      <c r="O19" s="86">
        <f t="shared" si="2"/>
        <v>-8.5226847989861199</v>
      </c>
      <c r="P19" s="68"/>
    </row>
    <row r="20" spans="1:16" s="66" customFormat="1">
      <c r="A20" s="65" t="s">
        <v>32</v>
      </c>
      <c r="B20" s="65"/>
      <c r="C20" s="74">
        <v>110280</v>
      </c>
      <c r="D20" s="69"/>
      <c r="E20" s="74">
        <f>'Kosten absolut'!Y19</f>
        <v>31599207</v>
      </c>
      <c r="F20" s="74"/>
      <c r="G20" s="74">
        <f>Kobe!Y19</f>
        <v>5402984</v>
      </c>
      <c r="H20" s="57"/>
      <c r="I20" s="88">
        <f t="shared" si="0"/>
        <v>26196223</v>
      </c>
      <c r="J20" s="89"/>
      <c r="K20" s="86">
        <f t="shared" si="1"/>
        <v>237.54282734856727</v>
      </c>
      <c r="L20" s="86"/>
      <c r="M20" s="86">
        <v>245.34041710812684</v>
      </c>
      <c r="N20" s="86"/>
      <c r="O20" s="86">
        <f t="shared" si="2"/>
        <v>-7.7975897595595711</v>
      </c>
      <c r="P20" s="68"/>
    </row>
    <row r="21" spans="1:16" s="66" customFormat="1">
      <c r="A21" s="65" t="s">
        <v>33</v>
      </c>
      <c r="B21" s="65"/>
      <c r="C21" s="74">
        <v>112883</v>
      </c>
      <c r="D21" s="69"/>
      <c r="E21" s="74">
        <f>'Kosten absolut'!Y20</f>
        <v>28716135</v>
      </c>
      <c r="F21" s="74"/>
      <c r="G21" s="74">
        <f>Kobe!Y20</f>
        <v>5169171</v>
      </c>
      <c r="H21" s="57"/>
      <c r="I21" s="88">
        <f t="shared" si="0"/>
        <v>23546964</v>
      </c>
      <c r="J21" s="89"/>
      <c r="K21" s="86">
        <f t="shared" si="1"/>
        <v>208.59619251791679</v>
      </c>
      <c r="L21" s="86"/>
      <c r="M21" s="86">
        <v>243.46106175573678</v>
      </c>
      <c r="N21" s="86"/>
      <c r="O21" s="86">
        <f t="shared" si="2"/>
        <v>-34.864869237819988</v>
      </c>
      <c r="P21" s="68"/>
    </row>
    <row r="22" spans="1:16" s="66" customFormat="1">
      <c r="A22" s="65" t="s">
        <v>34</v>
      </c>
      <c r="B22" s="65"/>
      <c r="C22" s="74">
        <v>77150</v>
      </c>
      <c r="D22" s="69"/>
      <c r="E22" s="74">
        <f>'Kosten absolut'!Y21</f>
        <v>26518755</v>
      </c>
      <c r="F22" s="74"/>
      <c r="G22" s="74">
        <f>Kobe!Y21</f>
        <v>3940495</v>
      </c>
      <c r="H22" s="57"/>
      <c r="I22" s="88">
        <f t="shared" si="0"/>
        <v>22578260</v>
      </c>
      <c r="J22" s="89"/>
      <c r="K22" s="86">
        <f t="shared" si="1"/>
        <v>292.6540505508749</v>
      </c>
      <c r="L22" s="86"/>
      <c r="M22" s="86">
        <v>348.75579710144928</v>
      </c>
      <c r="N22" s="86"/>
      <c r="O22" s="86">
        <f t="shared" si="2"/>
        <v>-56.101746550574376</v>
      </c>
      <c r="P22" s="68"/>
    </row>
    <row r="23" spans="1:16" s="66" customFormat="1">
      <c r="A23" s="65" t="s">
        <v>35</v>
      </c>
      <c r="B23" s="65"/>
      <c r="C23" s="74">
        <v>120161</v>
      </c>
      <c r="D23" s="69"/>
      <c r="E23" s="74">
        <f>'Kosten absolut'!Y22</f>
        <v>34004751</v>
      </c>
      <c r="F23" s="74"/>
      <c r="G23" s="74">
        <f>Kobe!Y22</f>
        <v>6180864</v>
      </c>
      <c r="H23" s="57"/>
      <c r="I23" s="88">
        <f t="shared" si="0"/>
        <v>27823887</v>
      </c>
      <c r="J23" s="89"/>
      <c r="K23" s="86">
        <f t="shared" si="1"/>
        <v>231.55505530080475</v>
      </c>
      <c r="L23" s="86"/>
      <c r="M23" s="86">
        <v>276.04767856571249</v>
      </c>
      <c r="N23" s="86"/>
      <c r="O23" s="86">
        <f t="shared" si="2"/>
        <v>-44.492623264907735</v>
      </c>
      <c r="P23" s="68"/>
    </row>
    <row r="24" spans="1:16" s="66" customFormat="1">
      <c r="A24" s="65" t="s">
        <v>36</v>
      </c>
      <c r="B24" s="65"/>
      <c r="C24" s="74">
        <v>33558</v>
      </c>
      <c r="D24" s="69"/>
      <c r="E24" s="74">
        <f>'Kosten absolut'!Y23</f>
        <v>8592574</v>
      </c>
      <c r="F24" s="74"/>
      <c r="G24" s="74">
        <f>Kobe!Y23</f>
        <v>1552029</v>
      </c>
      <c r="H24" s="57"/>
      <c r="I24" s="88">
        <f t="shared" si="0"/>
        <v>7040545</v>
      </c>
      <c r="J24" s="89"/>
      <c r="K24" s="86">
        <f t="shared" si="1"/>
        <v>209.80228261517374</v>
      </c>
      <c r="L24" s="86"/>
      <c r="M24" s="86">
        <v>247.48425171477237</v>
      </c>
      <c r="N24" s="86"/>
      <c r="O24" s="86">
        <f t="shared" si="2"/>
        <v>-37.681969099598632</v>
      </c>
      <c r="P24" s="68"/>
    </row>
    <row r="25" spans="1:16" s="66" customFormat="1">
      <c r="A25" s="65" t="s">
        <v>37</v>
      </c>
      <c r="B25" s="65"/>
      <c r="C25" s="74">
        <v>23784</v>
      </c>
      <c r="D25" s="69"/>
      <c r="E25" s="74">
        <f>'Kosten absolut'!Y24</f>
        <v>5361202</v>
      </c>
      <c r="F25" s="74"/>
      <c r="G25" s="74">
        <f>Kobe!Y24</f>
        <v>972484</v>
      </c>
      <c r="H25" s="57"/>
      <c r="I25" s="88">
        <f t="shared" si="0"/>
        <v>4388718</v>
      </c>
      <c r="J25" s="89"/>
      <c r="K25" s="86">
        <f t="shared" si="1"/>
        <v>184.52396569122098</v>
      </c>
      <c r="L25" s="86"/>
      <c r="M25" s="86">
        <v>206.53869048775465</v>
      </c>
      <c r="N25" s="86"/>
      <c r="O25" s="86">
        <f t="shared" si="2"/>
        <v>-22.01472479653367</v>
      </c>
      <c r="P25" s="68"/>
    </row>
    <row r="26" spans="1:16" s="66" customFormat="1">
      <c r="A26" s="65" t="s">
        <v>38</v>
      </c>
      <c r="B26" s="65"/>
      <c r="C26" s="74">
        <v>5740</v>
      </c>
      <c r="D26" s="69"/>
      <c r="E26" s="74">
        <f>'Kosten absolut'!Y25</f>
        <v>961453</v>
      </c>
      <c r="F26" s="74"/>
      <c r="G26" s="74">
        <f>Kobe!Y25</f>
        <v>189770</v>
      </c>
      <c r="H26" s="57"/>
      <c r="I26" s="88">
        <f t="shared" si="0"/>
        <v>771683</v>
      </c>
      <c r="J26" s="89"/>
      <c r="K26" s="86">
        <f t="shared" si="1"/>
        <v>134.43954703832753</v>
      </c>
      <c r="L26" s="86"/>
      <c r="M26" s="86">
        <v>176.2553578884683</v>
      </c>
      <c r="N26" s="86"/>
      <c r="O26" s="86">
        <f t="shared" si="2"/>
        <v>-41.815810850140764</v>
      </c>
      <c r="P26" s="68"/>
    </row>
    <row r="27" spans="1:16" s="66" customFormat="1">
      <c r="A27" s="65" t="s">
        <v>39</v>
      </c>
      <c r="B27" s="65"/>
      <c r="C27" s="74">
        <v>196872</v>
      </c>
      <c r="D27" s="69"/>
      <c r="E27" s="74">
        <f>'Kosten absolut'!Y26</f>
        <v>47771746</v>
      </c>
      <c r="F27" s="74"/>
      <c r="G27" s="74">
        <f>Kobe!Y26</f>
        <v>8839438</v>
      </c>
      <c r="H27" s="57"/>
      <c r="I27" s="88">
        <f t="shared" si="0"/>
        <v>38932308</v>
      </c>
      <c r="J27" s="89"/>
      <c r="K27" s="86">
        <f t="shared" si="1"/>
        <v>197.75441911495795</v>
      </c>
      <c r="L27" s="86"/>
      <c r="M27" s="86">
        <v>217.65573241514829</v>
      </c>
      <c r="N27" s="86"/>
      <c r="O27" s="86">
        <f t="shared" si="2"/>
        <v>-19.901313300190338</v>
      </c>
      <c r="P27" s="68"/>
    </row>
    <row r="28" spans="1:16" s="66" customFormat="1">
      <c r="A28" s="65" t="s">
        <v>40</v>
      </c>
      <c r="B28" s="65"/>
      <c r="C28" s="74">
        <v>84439</v>
      </c>
      <c r="D28" s="69"/>
      <c r="E28" s="74">
        <f>'Kosten absolut'!Y27</f>
        <v>19191866</v>
      </c>
      <c r="F28" s="74"/>
      <c r="G28" s="74">
        <f>Kobe!Y27</f>
        <v>3490744</v>
      </c>
      <c r="H28" s="57"/>
      <c r="I28" s="88">
        <f t="shared" si="0"/>
        <v>15701122</v>
      </c>
      <c r="J28" s="89"/>
      <c r="K28" s="86">
        <f t="shared" si="1"/>
        <v>185.94632811852344</v>
      </c>
      <c r="L28" s="86"/>
      <c r="M28" s="86">
        <v>220.02596936246857</v>
      </c>
      <c r="N28" s="86"/>
      <c r="O28" s="86">
        <f t="shared" si="2"/>
        <v>-34.079641243945133</v>
      </c>
      <c r="P28" s="68"/>
    </row>
    <row r="29" spans="1:16" s="66" customFormat="1">
      <c r="A29" s="65" t="s">
        <v>41</v>
      </c>
      <c r="B29" s="65"/>
      <c r="C29" s="74">
        <v>269294</v>
      </c>
      <c r="D29" s="69"/>
      <c r="E29" s="74">
        <f>'Kosten absolut'!Y28</f>
        <v>71959075</v>
      </c>
      <c r="F29" s="74"/>
      <c r="G29" s="74">
        <f>Kobe!Y28</f>
        <v>12457184</v>
      </c>
      <c r="H29" s="57"/>
      <c r="I29" s="88">
        <f t="shared" si="0"/>
        <v>59501891</v>
      </c>
      <c r="J29" s="89"/>
      <c r="K29" s="86">
        <f t="shared" si="1"/>
        <v>220.95513082356086</v>
      </c>
      <c r="L29" s="86"/>
      <c r="M29" s="86">
        <v>233.56764846267393</v>
      </c>
      <c r="N29" s="86"/>
      <c r="O29" s="86">
        <f t="shared" si="2"/>
        <v>-12.612517639113065</v>
      </c>
      <c r="P29" s="68"/>
    </row>
    <row r="30" spans="1:16" s="66" customFormat="1">
      <c r="A30" s="65" t="s">
        <v>42</v>
      </c>
      <c r="B30" s="65"/>
      <c r="C30" s="74">
        <v>108952</v>
      </c>
      <c r="D30" s="69"/>
      <c r="E30" s="74">
        <f>'Kosten absolut'!Y29</f>
        <v>26614524</v>
      </c>
      <c r="F30" s="74"/>
      <c r="G30" s="74">
        <f>Kobe!Y29</f>
        <v>4933072</v>
      </c>
      <c r="H30" s="57"/>
      <c r="I30" s="88">
        <f t="shared" si="0"/>
        <v>21681452</v>
      </c>
      <c r="J30" s="89"/>
      <c r="K30" s="86">
        <f t="shared" si="1"/>
        <v>199.00003671341508</v>
      </c>
      <c r="L30" s="86"/>
      <c r="M30" s="86">
        <v>219.82402222262539</v>
      </c>
      <c r="N30" s="86"/>
      <c r="O30" s="86">
        <f t="shared" si="2"/>
        <v>-20.823985509210303</v>
      </c>
      <c r="P30" s="68"/>
    </row>
    <row r="31" spans="1:16" s="66" customFormat="1">
      <c r="A31" s="65" t="s">
        <v>43</v>
      </c>
      <c r="B31" s="65"/>
      <c r="C31" s="74">
        <v>136150</v>
      </c>
      <c r="D31" s="69"/>
      <c r="E31" s="74">
        <f>'Kosten absolut'!Y30</f>
        <v>39219783</v>
      </c>
      <c r="F31" s="74"/>
      <c r="G31" s="74">
        <f>Kobe!Y30</f>
        <v>6908723</v>
      </c>
      <c r="H31" s="57"/>
      <c r="I31" s="88">
        <f t="shared" si="0"/>
        <v>32311060</v>
      </c>
      <c r="J31" s="89"/>
      <c r="K31" s="86">
        <f t="shared" si="1"/>
        <v>237.31957399926551</v>
      </c>
      <c r="L31" s="86"/>
      <c r="M31" s="86">
        <v>294.06838768088164</v>
      </c>
      <c r="N31" s="86"/>
      <c r="O31" s="86">
        <f t="shared" si="2"/>
        <v>-56.748813681616127</v>
      </c>
      <c r="P31" s="68"/>
    </row>
    <row r="32" spans="1:16" s="66" customFormat="1">
      <c r="A32" s="65" t="s">
        <v>44</v>
      </c>
      <c r="B32" s="65"/>
      <c r="C32" s="74">
        <v>277294</v>
      </c>
      <c r="D32" s="69"/>
      <c r="E32" s="74">
        <f>'Kosten absolut'!Y31</f>
        <v>89481021</v>
      </c>
      <c r="F32" s="74"/>
      <c r="G32" s="74">
        <f>Kobe!Y31</f>
        <v>14689009</v>
      </c>
      <c r="H32" s="57"/>
      <c r="I32" s="88">
        <f t="shared" si="0"/>
        <v>74792012</v>
      </c>
      <c r="J32" s="89"/>
      <c r="K32" s="86">
        <f t="shared" si="1"/>
        <v>269.72098927492118</v>
      </c>
      <c r="L32" s="86"/>
      <c r="M32" s="86">
        <v>294.69317534183978</v>
      </c>
      <c r="N32" s="86"/>
      <c r="O32" s="86">
        <f t="shared" si="2"/>
        <v>-24.972186066918596</v>
      </c>
      <c r="P32" s="68"/>
    </row>
    <row r="33" spans="1:16" s="66" customFormat="1">
      <c r="A33" s="65" t="s">
        <v>45</v>
      </c>
      <c r="B33" s="65"/>
      <c r="C33" s="74">
        <v>128346</v>
      </c>
      <c r="D33" s="69"/>
      <c r="E33" s="74">
        <f>'Kosten absolut'!Y32</f>
        <v>32305408</v>
      </c>
      <c r="F33" s="74"/>
      <c r="G33" s="74">
        <f>Kobe!Y32</f>
        <v>5595430</v>
      </c>
      <c r="H33" s="57"/>
      <c r="I33" s="88">
        <f t="shared" si="0"/>
        <v>26709978</v>
      </c>
      <c r="J33" s="89"/>
      <c r="K33" s="86">
        <f t="shared" si="1"/>
        <v>208.10915805712682</v>
      </c>
      <c r="L33" s="86"/>
      <c r="M33" s="86">
        <v>238.61916888043032</v>
      </c>
      <c r="N33" s="86"/>
      <c r="O33" s="86">
        <f t="shared" si="2"/>
        <v>-30.510010823303503</v>
      </c>
      <c r="P33" s="68"/>
    </row>
    <row r="34" spans="1:16" s="66" customFormat="1">
      <c r="A34" s="65" t="s">
        <v>46</v>
      </c>
      <c r="B34" s="65"/>
      <c r="C34" s="74">
        <v>68481</v>
      </c>
      <c r="D34" s="69"/>
      <c r="E34" s="74">
        <f>'Kosten absolut'!Y33</f>
        <v>19851131</v>
      </c>
      <c r="F34" s="74"/>
      <c r="G34" s="74">
        <f>Kobe!Y33</f>
        <v>3131689</v>
      </c>
      <c r="H34" s="57"/>
      <c r="I34" s="88">
        <f t="shared" si="0"/>
        <v>16719442</v>
      </c>
      <c r="J34" s="89"/>
      <c r="K34" s="86">
        <f t="shared" si="1"/>
        <v>244.1471649070545</v>
      </c>
      <c r="L34" s="86"/>
      <c r="M34" s="86">
        <v>272.32313217995198</v>
      </c>
      <c r="N34" s="86"/>
      <c r="O34" s="86">
        <f t="shared" si="2"/>
        <v>-28.175967272897481</v>
      </c>
      <c r="P34" s="68"/>
    </row>
    <row r="35" spans="1:16" s="66" customFormat="1">
      <c r="A35" s="65" t="s">
        <v>47</v>
      </c>
      <c r="B35" s="65"/>
      <c r="C35" s="74">
        <v>168133</v>
      </c>
      <c r="D35" s="69"/>
      <c r="E35" s="74">
        <f>'Kosten absolut'!Y34</f>
        <v>65870778</v>
      </c>
      <c r="F35" s="74"/>
      <c r="G35" s="74">
        <f>Kobe!Y34</f>
        <v>9675135</v>
      </c>
      <c r="H35" s="57"/>
      <c r="I35" s="88">
        <f t="shared" si="0"/>
        <v>56195643</v>
      </c>
      <c r="J35" s="89"/>
      <c r="K35" s="86">
        <f t="shared" si="1"/>
        <v>334.23327365835382</v>
      </c>
      <c r="L35" s="86"/>
      <c r="M35" s="86">
        <v>337.28103105969495</v>
      </c>
      <c r="N35" s="86"/>
      <c r="O35" s="86">
        <f t="shared" si="2"/>
        <v>-3.0477574013411299</v>
      </c>
      <c r="P35" s="68"/>
    </row>
    <row r="36" spans="1:16" s="66" customFormat="1">
      <c r="A36" s="65" t="s">
        <v>48</v>
      </c>
      <c r="B36" s="65"/>
      <c r="C36" s="74">
        <v>29309</v>
      </c>
      <c r="D36" s="69"/>
      <c r="E36" s="74">
        <f>'Kosten absolut'!Y35</f>
        <v>8032267</v>
      </c>
      <c r="F36" s="74"/>
      <c r="G36" s="74">
        <f>Kobe!Y35</f>
        <v>1316767</v>
      </c>
      <c r="H36" s="57"/>
      <c r="I36" s="88">
        <f t="shared" si="0"/>
        <v>6715500</v>
      </c>
      <c r="J36" s="89"/>
      <c r="K36" s="86">
        <f t="shared" si="1"/>
        <v>229.12757173564435</v>
      </c>
      <c r="L36" s="86"/>
      <c r="M36" s="86">
        <v>283.21381032489489</v>
      </c>
      <c r="N36" s="86"/>
      <c r="O36" s="86">
        <f t="shared" si="2"/>
        <v>-54.086238589250542</v>
      </c>
      <c r="P36" s="68"/>
    </row>
    <row r="37" spans="1:16" s="66" customFormat="1">
      <c r="A37" s="66" t="s">
        <v>49</v>
      </c>
      <c r="C37" s="74">
        <f>SUM(C11:C36)</f>
        <v>3238814</v>
      </c>
      <c r="D37" s="57"/>
      <c r="E37" s="74">
        <f>'Kosten absolut'!Y36</f>
        <v>902032760</v>
      </c>
      <c r="F37" s="57"/>
      <c r="G37" s="74">
        <f>Kobe!Y36</f>
        <v>154792970</v>
      </c>
      <c r="H37" s="57"/>
      <c r="I37" s="88">
        <f t="shared" si="0"/>
        <v>747239790</v>
      </c>
      <c r="J37" s="89"/>
      <c r="K37" s="86">
        <f t="shared" si="1"/>
        <v>230.71401753851873</v>
      </c>
      <c r="L37" s="90"/>
      <c r="M37" s="177">
        <v>259.505272620048</v>
      </c>
      <c r="N37" s="90"/>
      <c r="O37" s="86">
        <f t="shared" si="2"/>
        <v>-28.791255081529272</v>
      </c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Tabelle15"/>
  <dimension ref="A1:S38"/>
  <sheetViews>
    <sheetView workbookViewId="0">
      <selection activeCell="D4" sqref="D4"/>
    </sheetView>
  </sheetViews>
  <sheetFormatPr baseColWidth="10" defaultRowHeight="12.75"/>
  <cols>
    <col min="1" max="1" width="9.28515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192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140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71" t="s">
        <v>155</v>
      </c>
      <c r="D8" s="41"/>
      <c r="E8" s="71" t="s">
        <v>155</v>
      </c>
      <c r="F8" s="41"/>
      <c r="G8" s="71" t="s">
        <v>155</v>
      </c>
      <c r="H8" s="41"/>
      <c r="I8" s="71" t="s">
        <v>155</v>
      </c>
      <c r="J8" s="41"/>
      <c r="K8" s="72" t="s">
        <v>156</v>
      </c>
      <c r="L8" s="44"/>
      <c r="M8" s="72" t="s">
        <v>59</v>
      </c>
      <c r="N8" s="43"/>
      <c r="O8" s="73" t="s">
        <v>156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169"/>
      <c r="E10" s="48"/>
      <c r="G10" s="48"/>
      <c r="H10" s="45"/>
      <c r="I10" s="48"/>
      <c r="J10" s="45"/>
      <c r="L10" s="49"/>
      <c r="N10" s="49"/>
      <c r="O10" s="63"/>
      <c r="P10" s="45"/>
    </row>
    <row r="11" spans="1:19" s="66" customFormat="1">
      <c r="A11" s="65" t="s">
        <v>23</v>
      </c>
      <c r="B11" s="65"/>
      <c r="C11" s="74">
        <v>486898</v>
      </c>
      <c r="D11" s="69"/>
      <c r="E11" s="74">
        <f>'Kosten absolut'!AA10</f>
        <v>158164173</v>
      </c>
      <c r="F11" s="74"/>
      <c r="G11" s="74">
        <f>Kobe!AA10</f>
        <v>24482561</v>
      </c>
      <c r="H11" s="57"/>
      <c r="I11" s="88">
        <f>E11-G11</f>
        <v>133681612</v>
      </c>
      <c r="J11" s="89"/>
      <c r="K11" s="86">
        <f>I11/C11</f>
        <v>274.55773488492457</v>
      </c>
      <c r="L11" s="86"/>
      <c r="M11" s="86">
        <v>253.72109626587033</v>
      </c>
      <c r="N11" s="86"/>
      <c r="O11" s="86">
        <f>K11-M11</f>
        <v>20.836638619054241</v>
      </c>
      <c r="P11" s="67"/>
      <c r="R11" s="100"/>
    </row>
    <row r="12" spans="1:19" s="66" customFormat="1">
      <c r="A12" s="65" t="s">
        <v>24</v>
      </c>
      <c r="B12" s="65"/>
      <c r="C12" s="74">
        <v>383510</v>
      </c>
      <c r="D12" s="69"/>
      <c r="E12" s="74">
        <f>'Kosten absolut'!AA11</f>
        <v>123084501</v>
      </c>
      <c r="F12" s="74"/>
      <c r="G12" s="74">
        <f>Kobe!AA11</f>
        <v>18816989</v>
      </c>
      <c r="H12" s="57"/>
      <c r="I12" s="88">
        <f t="shared" ref="I12:I37" si="0">E12-G12</f>
        <v>104267512</v>
      </c>
      <c r="J12" s="89"/>
      <c r="K12" s="86">
        <f t="shared" ref="K12:K37" si="1">I12/C12</f>
        <v>271.87690542619487</v>
      </c>
      <c r="L12" s="86"/>
      <c r="M12" s="86">
        <v>280.10834654420398</v>
      </c>
      <c r="N12" s="86"/>
      <c r="O12" s="86">
        <f t="shared" ref="O12:O37" si="2">K12-M12</f>
        <v>-8.2314411180091156</v>
      </c>
      <c r="P12" s="68"/>
    </row>
    <row r="13" spans="1:19" s="66" customFormat="1">
      <c r="A13" s="65" t="s">
        <v>25</v>
      </c>
      <c r="B13" s="65"/>
      <c r="C13" s="74">
        <v>130943</v>
      </c>
      <c r="D13" s="69"/>
      <c r="E13" s="74">
        <f>'Kosten absolut'!AA12</f>
        <v>36128538</v>
      </c>
      <c r="F13" s="74"/>
      <c r="G13" s="74">
        <f>Kobe!AA12</f>
        <v>5654300</v>
      </c>
      <c r="H13" s="57"/>
      <c r="I13" s="88">
        <f t="shared" si="0"/>
        <v>30474238</v>
      </c>
      <c r="J13" s="89"/>
      <c r="K13" s="86">
        <f t="shared" si="1"/>
        <v>232.7290347708545</v>
      </c>
      <c r="L13" s="86"/>
      <c r="M13" s="86">
        <v>223.71390366900062</v>
      </c>
      <c r="N13" s="86"/>
      <c r="O13" s="86">
        <f t="shared" si="2"/>
        <v>9.015131101853882</v>
      </c>
      <c r="P13" s="68"/>
    </row>
    <row r="14" spans="1:19" s="66" customFormat="1">
      <c r="A14" s="65" t="s">
        <v>26</v>
      </c>
      <c r="B14" s="65"/>
      <c r="C14" s="74">
        <v>12771</v>
      </c>
      <c r="D14" s="69"/>
      <c r="E14" s="74">
        <f>'Kosten absolut'!AA13</f>
        <v>3121175</v>
      </c>
      <c r="F14" s="74"/>
      <c r="G14" s="74">
        <f>Kobe!AA13</f>
        <v>546675</v>
      </c>
      <c r="H14" s="57"/>
      <c r="I14" s="88">
        <f t="shared" si="0"/>
        <v>2574500</v>
      </c>
      <c r="J14" s="89"/>
      <c r="K14" s="86">
        <f t="shared" si="1"/>
        <v>201.58953879884112</v>
      </c>
      <c r="L14" s="86"/>
      <c r="M14" s="86">
        <v>213.64224312432219</v>
      </c>
      <c r="N14" s="86"/>
      <c r="O14" s="86">
        <f t="shared" si="2"/>
        <v>-12.052704325481074</v>
      </c>
      <c r="P14" s="68"/>
    </row>
    <row r="15" spans="1:19" s="66" customFormat="1">
      <c r="A15" s="65" t="s">
        <v>27</v>
      </c>
      <c r="B15" s="65"/>
      <c r="C15" s="74">
        <v>51388</v>
      </c>
      <c r="D15" s="69"/>
      <c r="E15" s="74">
        <f>'Kosten absolut'!AA14</f>
        <v>13374112</v>
      </c>
      <c r="F15" s="74"/>
      <c r="G15" s="74">
        <f>Kobe!AA14</f>
        <v>2412888</v>
      </c>
      <c r="H15" s="57"/>
      <c r="I15" s="88">
        <f t="shared" si="0"/>
        <v>10961224</v>
      </c>
      <c r="J15" s="89"/>
      <c r="K15" s="86">
        <f t="shared" si="1"/>
        <v>213.30318362263563</v>
      </c>
      <c r="L15" s="86"/>
      <c r="M15" s="86">
        <v>214.18227236872121</v>
      </c>
      <c r="N15" s="86"/>
      <c r="O15" s="86">
        <f t="shared" si="2"/>
        <v>-0.87908874608558563</v>
      </c>
      <c r="P15" s="68"/>
    </row>
    <row r="16" spans="1:19" s="66" customFormat="1">
      <c r="A16" s="65" t="s">
        <v>28</v>
      </c>
      <c r="B16" s="65"/>
      <c r="C16" s="74">
        <v>12341</v>
      </c>
      <c r="D16" s="69"/>
      <c r="E16" s="74">
        <f>'Kosten absolut'!AA15</f>
        <v>3083721</v>
      </c>
      <c r="F16" s="74"/>
      <c r="G16" s="74">
        <f>Kobe!AA15</f>
        <v>518621</v>
      </c>
      <c r="H16" s="57"/>
      <c r="I16" s="88">
        <f t="shared" si="0"/>
        <v>2565100</v>
      </c>
      <c r="J16" s="89"/>
      <c r="K16" s="86">
        <f t="shared" si="1"/>
        <v>207.85187586095131</v>
      </c>
      <c r="L16" s="86"/>
      <c r="M16" s="86">
        <v>198.42745877723138</v>
      </c>
      <c r="N16" s="86"/>
      <c r="O16" s="86">
        <f t="shared" si="2"/>
        <v>9.4244170837199306</v>
      </c>
      <c r="P16" s="68"/>
    </row>
    <row r="17" spans="1:16" s="66" customFormat="1">
      <c r="A17" s="65" t="s">
        <v>29</v>
      </c>
      <c r="B17" s="65"/>
      <c r="C17" s="74">
        <v>16126</v>
      </c>
      <c r="D17" s="69"/>
      <c r="E17" s="74">
        <f>'Kosten absolut'!AA16</f>
        <v>4440168</v>
      </c>
      <c r="F17" s="74"/>
      <c r="G17" s="74">
        <f>Kobe!AA16</f>
        <v>701157</v>
      </c>
      <c r="H17" s="57"/>
      <c r="I17" s="88">
        <f t="shared" si="0"/>
        <v>3739011</v>
      </c>
      <c r="J17" s="89"/>
      <c r="K17" s="86">
        <f t="shared" si="1"/>
        <v>231.86227210715614</v>
      </c>
      <c r="L17" s="86"/>
      <c r="M17" s="86">
        <v>194.76846517828403</v>
      </c>
      <c r="N17" s="86"/>
      <c r="O17" s="86">
        <f t="shared" si="2"/>
        <v>37.093806928872112</v>
      </c>
      <c r="P17" s="68"/>
    </row>
    <row r="18" spans="1:16" s="66" customFormat="1">
      <c r="A18" s="65" t="s">
        <v>30</v>
      </c>
      <c r="B18" s="65"/>
      <c r="C18" s="74">
        <v>14448</v>
      </c>
      <c r="D18" s="69"/>
      <c r="E18" s="74">
        <f>'Kosten absolut'!AA17</f>
        <v>4083886</v>
      </c>
      <c r="F18" s="74"/>
      <c r="G18" s="74">
        <f>Kobe!AA17</f>
        <v>654834</v>
      </c>
      <c r="H18" s="57"/>
      <c r="I18" s="88">
        <f t="shared" si="0"/>
        <v>3429052</v>
      </c>
      <c r="J18" s="89"/>
      <c r="K18" s="86">
        <f t="shared" si="1"/>
        <v>237.33748615725361</v>
      </c>
      <c r="L18" s="86"/>
      <c r="M18" s="86">
        <v>227.3223353906175</v>
      </c>
      <c r="N18" s="86"/>
      <c r="O18" s="86">
        <f t="shared" si="2"/>
        <v>10.015150766636111</v>
      </c>
      <c r="P18" s="68"/>
    </row>
    <row r="19" spans="1:16" s="66" customFormat="1">
      <c r="A19" s="65" t="s">
        <v>31</v>
      </c>
      <c r="B19" s="65"/>
      <c r="C19" s="74">
        <v>40581</v>
      </c>
      <c r="D19" s="69"/>
      <c r="E19" s="74">
        <f>'Kosten absolut'!AA18</f>
        <v>10646106</v>
      </c>
      <c r="F19" s="74"/>
      <c r="G19" s="74">
        <f>Kobe!AA18</f>
        <v>1822447</v>
      </c>
      <c r="H19" s="57"/>
      <c r="I19" s="88">
        <f t="shared" si="0"/>
        <v>8823659</v>
      </c>
      <c r="J19" s="89"/>
      <c r="K19" s="86">
        <f t="shared" si="1"/>
        <v>217.43325694290431</v>
      </c>
      <c r="L19" s="86"/>
      <c r="M19" s="86">
        <v>214.1640541399415</v>
      </c>
      <c r="N19" s="86"/>
      <c r="O19" s="86">
        <f t="shared" si="2"/>
        <v>3.2692028029628091</v>
      </c>
      <c r="P19" s="68"/>
    </row>
    <row r="20" spans="1:16" s="66" customFormat="1">
      <c r="A20" s="65" t="s">
        <v>32</v>
      </c>
      <c r="B20" s="65"/>
      <c r="C20" s="74">
        <v>95067</v>
      </c>
      <c r="D20" s="69"/>
      <c r="E20" s="74">
        <f>'Kosten absolut'!AA19</f>
        <v>31404412</v>
      </c>
      <c r="F20" s="74"/>
      <c r="G20" s="74">
        <f>Kobe!AA19</f>
        <v>4851704</v>
      </c>
      <c r="H20" s="57"/>
      <c r="I20" s="88">
        <f t="shared" si="0"/>
        <v>26552708</v>
      </c>
      <c r="J20" s="89"/>
      <c r="K20" s="86">
        <f t="shared" si="1"/>
        <v>279.30520580222367</v>
      </c>
      <c r="L20" s="86"/>
      <c r="M20" s="86">
        <v>245.34041710812684</v>
      </c>
      <c r="N20" s="86"/>
      <c r="O20" s="86">
        <f t="shared" si="2"/>
        <v>33.964788694096825</v>
      </c>
      <c r="P20" s="68"/>
    </row>
    <row r="21" spans="1:16" s="66" customFormat="1">
      <c r="A21" s="65" t="s">
        <v>33</v>
      </c>
      <c r="B21" s="65"/>
      <c r="C21" s="74">
        <v>98998</v>
      </c>
      <c r="D21" s="69"/>
      <c r="E21" s="74">
        <f>'Kosten absolut'!AA20</f>
        <v>29051622</v>
      </c>
      <c r="F21" s="74"/>
      <c r="G21" s="74">
        <f>Kobe!AA20</f>
        <v>4802598</v>
      </c>
      <c r="H21" s="57"/>
      <c r="I21" s="88">
        <f t="shared" si="0"/>
        <v>24249024</v>
      </c>
      <c r="J21" s="89"/>
      <c r="K21" s="86">
        <f t="shared" si="1"/>
        <v>244.94458473908563</v>
      </c>
      <c r="L21" s="86"/>
      <c r="M21" s="86">
        <v>243.46106175573678</v>
      </c>
      <c r="N21" s="86"/>
      <c r="O21" s="86">
        <f t="shared" si="2"/>
        <v>1.4835229833488484</v>
      </c>
      <c r="P21" s="68"/>
    </row>
    <row r="22" spans="1:16" s="66" customFormat="1">
      <c r="A22" s="65" t="s">
        <v>34</v>
      </c>
      <c r="B22" s="65"/>
      <c r="C22" s="74">
        <v>69463</v>
      </c>
      <c r="D22" s="69"/>
      <c r="E22" s="74">
        <f>'Kosten absolut'!AA21</f>
        <v>27127313</v>
      </c>
      <c r="F22" s="74"/>
      <c r="G22" s="74">
        <f>Kobe!AA21</f>
        <v>3763492</v>
      </c>
      <c r="H22" s="57"/>
      <c r="I22" s="88">
        <f t="shared" si="0"/>
        <v>23363821</v>
      </c>
      <c r="J22" s="89"/>
      <c r="K22" s="86">
        <f t="shared" si="1"/>
        <v>336.34914990714481</v>
      </c>
      <c r="L22" s="86"/>
      <c r="M22" s="86">
        <v>348.75579710144928</v>
      </c>
      <c r="N22" s="86"/>
      <c r="O22" s="86">
        <f t="shared" si="2"/>
        <v>-12.406647194304469</v>
      </c>
      <c r="P22" s="68"/>
    </row>
    <row r="23" spans="1:16" s="66" customFormat="1">
      <c r="A23" s="65" t="s">
        <v>35</v>
      </c>
      <c r="B23" s="65"/>
      <c r="C23" s="74">
        <v>108815</v>
      </c>
      <c r="D23" s="69"/>
      <c r="E23" s="74">
        <f>'Kosten absolut'!AA22</f>
        <v>36317524</v>
      </c>
      <c r="F23" s="74"/>
      <c r="G23" s="74">
        <f>Kobe!AA22</f>
        <v>5761969</v>
      </c>
      <c r="H23" s="57"/>
      <c r="I23" s="88">
        <f t="shared" si="0"/>
        <v>30555555</v>
      </c>
      <c r="J23" s="89"/>
      <c r="K23" s="86">
        <f t="shared" si="1"/>
        <v>280.80278454257228</v>
      </c>
      <c r="L23" s="86"/>
      <c r="M23" s="86">
        <v>276.04767856571249</v>
      </c>
      <c r="N23" s="86"/>
      <c r="O23" s="86">
        <f t="shared" si="2"/>
        <v>4.7551059768597952</v>
      </c>
      <c r="P23" s="68"/>
    </row>
    <row r="24" spans="1:16" s="66" customFormat="1">
      <c r="A24" s="65" t="s">
        <v>36</v>
      </c>
      <c r="B24" s="65"/>
      <c r="C24" s="74">
        <v>30866</v>
      </c>
      <c r="D24" s="69"/>
      <c r="E24" s="74">
        <f>'Kosten absolut'!AA23</f>
        <v>9792432</v>
      </c>
      <c r="F24" s="74"/>
      <c r="G24" s="74">
        <f>Kobe!AA23</f>
        <v>1522592</v>
      </c>
      <c r="H24" s="57"/>
      <c r="I24" s="88">
        <f t="shared" si="0"/>
        <v>8269840</v>
      </c>
      <c r="J24" s="89"/>
      <c r="K24" s="86">
        <f t="shared" si="1"/>
        <v>267.9271690533273</v>
      </c>
      <c r="L24" s="86"/>
      <c r="M24" s="86">
        <v>247.48425171477237</v>
      </c>
      <c r="N24" s="86"/>
      <c r="O24" s="86">
        <f t="shared" si="2"/>
        <v>20.442917338554935</v>
      </c>
      <c r="P24" s="68"/>
    </row>
    <row r="25" spans="1:16" s="66" customFormat="1">
      <c r="A25" s="65" t="s">
        <v>37</v>
      </c>
      <c r="B25" s="65"/>
      <c r="C25" s="74">
        <v>21019</v>
      </c>
      <c r="D25" s="69"/>
      <c r="E25" s="74">
        <f>'Kosten absolut'!AA24</f>
        <v>5013227</v>
      </c>
      <c r="F25" s="74"/>
      <c r="G25" s="74">
        <f>Kobe!AA24</f>
        <v>867384</v>
      </c>
      <c r="H25" s="57"/>
      <c r="I25" s="88">
        <f t="shared" si="0"/>
        <v>4145843</v>
      </c>
      <c r="J25" s="89"/>
      <c r="K25" s="86">
        <f t="shared" si="1"/>
        <v>197.2426376135877</v>
      </c>
      <c r="L25" s="86"/>
      <c r="M25" s="86">
        <v>206.53869048775465</v>
      </c>
      <c r="N25" s="86"/>
      <c r="O25" s="86">
        <f t="shared" si="2"/>
        <v>-9.2960528741669464</v>
      </c>
      <c r="P25" s="68"/>
    </row>
    <row r="26" spans="1:16" s="66" customFormat="1">
      <c r="A26" s="65" t="s">
        <v>38</v>
      </c>
      <c r="B26" s="65"/>
      <c r="C26" s="74">
        <v>4953</v>
      </c>
      <c r="D26" s="69"/>
      <c r="E26" s="74">
        <f>'Kosten absolut'!AA25</f>
        <v>992416</v>
      </c>
      <c r="F26" s="74"/>
      <c r="G26" s="74">
        <f>Kobe!AA25</f>
        <v>189879</v>
      </c>
      <c r="H26" s="57"/>
      <c r="I26" s="88">
        <f t="shared" si="0"/>
        <v>802537</v>
      </c>
      <c r="J26" s="89"/>
      <c r="K26" s="86">
        <f t="shared" si="1"/>
        <v>162.03048657379367</v>
      </c>
      <c r="L26" s="86"/>
      <c r="M26" s="86">
        <v>176.2553578884683</v>
      </c>
      <c r="N26" s="86"/>
      <c r="O26" s="86">
        <f t="shared" si="2"/>
        <v>-14.22487131467463</v>
      </c>
      <c r="P26" s="68"/>
    </row>
    <row r="27" spans="1:16" s="66" customFormat="1">
      <c r="A27" s="65" t="s">
        <v>39</v>
      </c>
      <c r="B27" s="65"/>
      <c r="C27" s="74">
        <v>169029</v>
      </c>
      <c r="D27" s="69"/>
      <c r="E27" s="74">
        <f>'Kosten absolut'!AA26</f>
        <v>48662705</v>
      </c>
      <c r="F27" s="74"/>
      <c r="G27" s="74">
        <f>Kobe!AA26</f>
        <v>7764668</v>
      </c>
      <c r="H27" s="57"/>
      <c r="I27" s="88">
        <f t="shared" si="0"/>
        <v>40898037</v>
      </c>
      <c r="J27" s="89"/>
      <c r="K27" s="86">
        <f t="shared" si="1"/>
        <v>241.95869939477842</v>
      </c>
      <c r="L27" s="86"/>
      <c r="M27" s="86">
        <v>217.65573241514829</v>
      </c>
      <c r="N27" s="86"/>
      <c r="O27" s="86">
        <f t="shared" si="2"/>
        <v>24.302966979630128</v>
      </c>
      <c r="P27" s="68"/>
    </row>
    <row r="28" spans="1:16" s="66" customFormat="1">
      <c r="A28" s="65" t="s">
        <v>40</v>
      </c>
      <c r="B28" s="65"/>
      <c r="C28" s="74">
        <v>73344</v>
      </c>
      <c r="D28" s="69"/>
      <c r="E28" s="74">
        <f>'Kosten absolut'!AA27</f>
        <v>20124217</v>
      </c>
      <c r="F28" s="74"/>
      <c r="G28" s="74">
        <f>Kobe!AA27</f>
        <v>3234349</v>
      </c>
      <c r="H28" s="57"/>
      <c r="I28" s="88">
        <f t="shared" si="0"/>
        <v>16889868</v>
      </c>
      <c r="J28" s="89"/>
      <c r="K28" s="86">
        <f t="shared" si="1"/>
        <v>230.28288612565444</v>
      </c>
      <c r="L28" s="86"/>
      <c r="M28" s="86">
        <v>220.02596936246857</v>
      </c>
      <c r="N28" s="86"/>
      <c r="O28" s="86">
        <f t="shared" si="2"/>
        <v>10.25691676318587</v>
      </c>
      <c r="P28" s="68"/>
    </row>
    <row r="29" spans="1:16" s="66" customFormat="1">
      <c r="A29" s="65" t="s">
        <v>41</v>
      </c>
      <c r="B29" s="65"/>
      <c r="C29" s="74">
        <v>230470</v>
      </c>
      <c r="D29" s="69"/>
      <c r="E29" s="74">
        <f>'Kosten absolut'!AA28</f>
        <v>70208524</v>
      </c>
      <c r="F29" s="74"/>
      <c r="G29" s="74">
        <f>Kobe!AA28</f>
        <v>10923246</v>
      </c>
      <c r="H29" s="57"/>
      <c r="I29" s="88">
        <f t="shared" si="0"/>
        <v>59285278</v>
      </c>
      <c r="J29" s="89"/>
      <c r="K29" s="86">
        <f t="shared" si="1"/>
        <v>257.23642122618998</v>
      </c>
      <c r="L29" s="86"/>
      <c r="M29" s="86">
        <v>233.56764846267393</v>
      </c>
      <c r="N29" s="86"/>
      <c r="O29" s="86">
        <f t="shared" si="2"/>
        <v>23.668772763516046</v>
      </c>
      <c r="P29" s="68"/>
    </row>
    <row r="30" spans="1:16" s="66" customFormat="1">
      <c r="A30" s="65" t="s">
        <v>42</v>
      </c>
      <c r="B30" s="65"/>
      <c r="C30" s="74">
        <v>89879</v>
      </c>
      <c r="D30" s="69"/>
      <c r="E30" s="74">
        <f>'Kosten absolut'!AA29</f>
        <v>27258978</v>
      </c>
      <c r="F30" s="74"/>
      <c r="G30" s="74">
        <f>Kobe!AA29</f>
        <v>4211945</v>
      </c>
      <c r="H30" s="57"/>
      <c r="I30" s="88">
        <f t="shared" si="0"/>
        <v>23047033</v>
      </c>
      <c r="J30" s="89"/>
      <c r="K30" s="86">
        <f t="shared" si="1"/>
        <v>256.42289077537578</v>
      </c>
      <c r="L30" s="86"/>
      <c r="M30" s="86">
        <v>219.82402222262539</v>
      </c>
      <c r="N30" s="86"/>
      <c r="O30" s="86">
        <f t="shared" si="2"/>
        <v>36.598868552750389</v>
      </c>
      <c r="P30" s="68"/>
    </row>
    <row r="31" spans="1:16" s="66" customFormat="1">
      <c r="A31" s="65" t="s">
        <v>43</v>
      </c>
      <c r="B31" s="65"/>
      <c r="C31" s="74">
        <v>126593</v>
      </c>
      <c r="D31" s="69"/>
      <c r="E31" s="74">
        <f>'Kosten absolut'!AA30</f>
        <v>40353113</v>
      </c>
      <c r="F31" s="74"/>
      <c r="G31" s="74">
        <f>Kobe!AA30</f>
        <v>6596687</v>
      </c>
      <c r="H31" s="57"/>
      <c r="I31" s="88">
        <f t="shared" si="0"/>
        <v>33756426</v>
      </c>
      <c r="J31" s="89"/>
      <c r="K31" s="86">
        <f t="shared" si="1"/>
        <v>266.65317987566453</v>
      </c>
      <c r="L31" s="86"/>
      <c r="M31" s="86">
        <v>294.06838768088164</v>
      </c>
      <c r="N31" s="86"/>
      <c r="O31" s="86">
        <f t="shared" si="2"/>
        <v>-27.415207805217108</v>
      </c>
      <c r="P31" s="68"/>
    </row>
    <row r="32" spans="1:16" s="66" customFormat="1">
      <c r="A32" s="65" t="s">
        <v>44</v>
      </c>
      <c r="B32" s="65"/>
      <c r="C32" s="74">
        <v>244224</v>
      </c>
      <c r="D32" s="69"/>
      <c r="E32" s="74">
        <f>'Kosten absolut'!AA31</f>
        <v>90147912</v>
      </c>
      <c r="F32" s="74"/>
      <c r="G32" s="74">
        <f>Kobe!AA31</f>
        <v>13528802</v>
      </c>
      <c r="H32" s="57"/>
      <c r="I32" s="88">
        <f t="shared" si="0"/>
        <v>76619110</v>
      </c>
      <c r="J32" s="89"/>
      <c r="K32" s="86">
        <f t="shared" si="1"/>
        <v>313.72473630765199</v>
      </c>
      <c r="L32" s="86"/>
      <c r="M32" s="86">
        <v>294.69317534183978</v>
      </c>
      <c r="N32" s="86"/>
      <c r="O32" s="86">
        <f t="shared" si="2"/>
        <v>19.031560965812218</v>
      </c>
      <c r="P32" s="68"/>
    </row>
    <row r="33" spans="1:16" s="66" customFormat="1">
      <c r="A33" s="65" t="s">
        <v>45</v>
      </c>
      <c r="B33" s="65"/>
      <c r="C33" s="74">
        <v>115932</v>
      </c>
      <c r="D33" s="69"/>
      <c r="E33" s="74">
        <f>'Kosten absolut'!AA32</f>
        <v>32965999</v>
      </c>
      <c r="F33" s="74"/>
      <c r="G33" s="74">
        <f>Kobe!AA32</f>
        <v>5352544</v>
      </c>
      <c r="H33" s="57"/>
      <c r="I33" s="88">
        <f t="shared" si="0"/>
        <v>27613455</v>
      </c>
      <c r="J33" s="89"/>
      <c r="K33" s="86">
        <f t="shared" si="1"/>
        <v>238.186652520443</v>
      </c>
      <c r="L33" s="86"/>
      <c r="M33" s="86">
        <v>238.61916888043032</v>
      </c>
      <c r="N33" s="86"/>
      <c r="O33" s="86">
        <f t="shared" si="2"/>
        <v>-0.43251635998731786</v>
      </c>
      <c r="P33" s="68"/>
    </row>
    <row r="34" spans="1:16" s="66" customFormat="1">
      <c r="A34" s="65" t="s">
        <v>46</v>
      </c>
      <c r="B34" s="65"/>
      <c r="C34" s="74">
        <v>61550</v>
      </c>
      <c r="D34" s="69"/>
      <c r="E34" s="74">
        <f>'Kosten absolut'!AA33</f>
        <v>20121972</v>
      </c>
      <c r="F34" s="74"/>
      <c r="G34" s="74">
        <f>Kobe!AA33</f>
        <v>2981605</v>
      </c>
      <c r="H34" s="57"/>
      <c r="I34" s="88">
        <f t="shared" si="0"/>
        <v>17140367</v>
      </c>
      <c r="J34" s="89"/>
      <c r="K34" s="86">
        <f t="shared" si="1"/>
        <v>278.47874898456541</v>
      </c>
      <c r="L34" s="86"/>
      <c r="M34" s="86">
        <v>272.32313217995198</v>
      </c>
      <c r="N34" s="86"/>
      <c r="O34" s="86">
        <f t="shared" si="2"/>
        <v>6.1556168046134303</v>
      </c>
      <c r="P34" s="68"/>
    </row>
    <row r="35" spans="1:16" s="66" customFormat="1">
      <c r="A35" s="65" t="s">
        <v>47</v>
      </c>
      <c r="B35" s="65"/>
      <c r="C35" s="74">
        <v>149638</v>
      </c>
      <c r="D35" s="69"/>
      <c r="E35" s="74">
        <f>'Kosten absolut'!AA34</f>
        <v>64879817</v>
      </c>
      <c r="F35" s="74"/>
      <c r="G35" s="74">
        <f>Kobe!AA34</f>
        <v>8822599</v>
      </c>
      <c r="H35" s="57"/>
      <c r="I35" s="88">
        <f t="shared" si="0"/>
        <v>56057218</v>
      </c>
      <c r="J35" s="89"/>
      <c r="K35" s="86">
        <f t="shared" si="1"/>
        <v>374.61886686536843</v>
      </c>
      <c r="L35" s="86"/>
      <c r="M35" s="86">
        <v>337.28103105969495</v>
      </c>
      <c r="N35" s="86"/>
      <c r="O35" s="86">
        <f t="shared" si="2"/>
        <v>37.337835805673478</v>
      </c>
      <c r="P35" s="68"/>
    </row>
    <row r="36" spans="1:16" s="66" customFormat="1">
      <c r="A36" s="65" t="s">
        <v>48</v>
      </c>
      <c r="B36" s="65"/>
      <c r="C36" s="74">
        <v>27125</v>
      </c>
      <c r="D36" s="69"/>
      <c r="E36" s="74">
        <f>'Kosten absolut'!AA35</f>
        <v>8883388</v>
      </c>
      <c r="F36" s="74"/>
      <c r="G36" s="74">
        <f>Kobe!AA35</f>
        <v>1338053</v>
      </c>
      <c r="H36" s="57"/>
      <c r="I36" s="88">
        <f t="shared" si="0"/>
        <v>7545335</v>
      </c>
      <c r="J36" s="89"/>
      <c r="K36" s="86">
        <f t="shared" si="1"/>
        <v>278.16903225806453</v>
      </c>
      <c r="L36" s="86"/>
      <c r="M36" s="86">
        <v>283.21381032489489</v>
      </c>
      <c r="N36" s="86"/>
      <c r="O36" s="86">
        <f t="shared" si="2"/>
        <v>-5.0447780668303608</v>
      </c>
      <c r="P36" s="68"/>
    </row>
    <row r="37" spans="1:16" s="66" customFormat="1">
      <c r="A37" s="66" t="s">
        <v>49</v>
      </c>
      <c r="C37" s="74">
        <f>SUM(C11:C36)</f>
        <v>2865971</v>
      </c>
      <c r="D37" s="57"/>
      <c r="E37" s="74">
        <f>'Kosten absolut'!AA36</f>
        <v>919431951</v>
      </c>
      <c r="F37" s="57"/>
      <c r="G37" s="74">
        <f>Kobe!AA36</f>
        <v>142124588</v>
      </c>
      <c r="H37" s="57"/>
      <c r="I37" s="88">
        <f t="shared" si="0"/>
        <v>777307363</v>
      </c>
      <c r="J37" s="89"/>
      <c r="K37" s="86">
        <f t="shared" si="1"/>
        <v>271.21954932551654</v>
      </c>
      <c r="L37" s="90"/>
      <c r="M37" s="177">
        <v>259.505272620048</v>
      </c>
      <c r="N37" s="90"/>
      <c r="O37" s="86">
        <f t="shared" si="2"/>
        <v>11.714276705468535</v>
      </c>
    </row>
    <row r="38" spans="1:16">
      <c r="C38" s="74"/>
    </row>
  </sheetData>
  <phoneticPr fontId="0" type="noConversion"/>
  <pageMargins left="0.78740157480314965" right="0.78740157480314965" top="0.74" bottom="0.76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Tabelle16"/>
  <dimension ref="A1:S37"/>
  <sheetViews>
    <sheetView workbookViewId="0">
      <selection activeCell="D4" sqref="D4"/>
    </sheetView>
  </sheetViews>
  <sheetFormatPr baseColWidth="10" defaultRowHeight="12.75"/>
  <cols>
    <col min="1" max="1" width="9.28515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193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140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71" t="s">
        <v>157</v>
      </c>
      <c r="D8" s="41"/>
      <c r="E8" s="71" t="s">
        <v>157</v>
      </c>
      <c r="F8" s="41"/>
      <c r="G8" s="71" t="s">
        <v>157</v>
      </c>
      <c r="H8" s="41"/>
      <c r="I8" s="71" t="s">
        <v>157</v>
      </c>
      <c r="J8" s="41"/>
      <c r="K8" s="72" t="s">
        <v>158</v>
      </c>
      <c r="L8" s="44"/>
      <c r="M8" s="62" t="s">
        <v>59</v>
      </c>
      <c r="N8" s="43"/>
      <c r="O8" s="73" t="s">
        <v>158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170"/>
      <c r="E10" s="48"/>
      <c r="G10" s="48"/>
      <c r="H10" s="45"/>
      <c r="I10" s="48"/>
      <c r="J10" s="45"/>
      <c r="L10" s="49"/>
      <c r="N10" s="49"/>
      <c r="O10" s="63"/>
      <c r="P10" s="45"/>
    </row>
    <row r="11" spans="1:19" s="66" customFormat="1">
      <c r="A11" s="65" t="s">
        <v>23</v>
      </c>
      <c r="B11" s="65"/>
      <c r="C11" s="74">
        <v>465940</v>
      </c>
      <c r="D11" s="69"/>
      <c r="E11" s="74">
        <f>'Kosten absolut'!AC10</f>
        <v>175611299</v>
      </c>
      <c r="F11" s="74"/>
      <c r="G11" s="74">
        <f>Kobe!AC10</f>
        <v>25250357</v>
      </c>
      <c r="H11" s="57"/>
      <c r="I11" s="88">
        <f>E11-G11</f>
        <v>150360942</v>
      </c>
      <c r="J11" s="89"/>
      <c r="K11" s="86">
        <f>I11/C11</f>
        <v>322.70451560286733</v>
      </c>
      <c r="L11" s="86"/>
      <c r="M11" s="86">
        <v>253.72109626587033</v>
      </c>
      <c r="N11" s="86"/>
      <c r="O11" s="86">
        <f>K11-M11</f>
        <v>68.983419336997002</v>
      </c>
      <c r="P11" s="67"/>
      <c r="R11" s="101"/>
    </row>
    <row r="12" spans="1:19" s="66" customFormat="1">
      <c r="A12" s="65" t="s">
        <v>24</v>
      </c>
      <c r="B12" s="65"/>
      <c r="C12" s="74">
        <v>377176</v>
      </c>
      <c r="D12" s="69"/>
      <c r="E12" s="74">
        <f>'Kosten absolut'!AC11</f>
        <v>145997829</v>
      </c>
      <c r="F12" s="74"/>
      <c r="G12" s="74">
        <f>Kobe!AC11</f>
        <v>20121555</v>
      </c>
      <c r="H12" s="57"/>
      <c r="I12" s="88">
        <f t="shared" ref="I12:I37" si="0">E12-G12</f>
        <v>125876274</v>
      </c>
      <c r="J12" s="89"/>
      <c r="K12" s="86">
        <f t="shared" ref="K12:K37" si="1">I12/C12</f>
        <v>333.7335196300931</v>
      </c>
      <c r="L12" s="86"/>
      <c r="M12" s="86">
        <v>280.10834654420398</v>
      </c>
      <c r="N12" s="86"/>
      <c r="O12" s="86">
        <f t="shared" ref="O12:O37" si="2">K12-M12</f>
        <v>53.625173085889116</v>
      </c>
      <c r="P12" s="68"/>
    </row>
    <row r="13" spans="1:19" s="66" customFormat="1">
      <c r="A13" s="65" t="s">
        <v>25</v>
      </c>
      <c r="B13" s="65"/>
      <c r="C13" s="74">
        <v>118147</v>
      </c>
      <c r="D13" s="69"/>
      <c r="E13" s="74">
        <f>'Kosten absolut'!AC12</f>
        <v>39412056</v>
      </c>
      <c r="F13" s="74"/>
      <c r="G13" s="74">
        <f>Kobe!AC12</f>
        <v>5491366</v>
      </c>
      <c r="H13" s="57"/>
      <c r="I13" s="88">
        <f t="shared" si="0"/>
        <v>33920690</v>
      </c>
      <c r="J13" s="89"/>
      <c r="K13" s="86">
        <f t="shared" si="1"/>
        <v>287.10580886522723</v>
      </c>
      <c r="L13" s="86"/>
      <c r="M13" s="86">
        <v>223.71390366900062</v>
      </c>
      <c r="N13" s="86"/>
      <c r="O13" s="86">
        <f t="shared" si="2"/>
        <v>63.391905196226617</v>
      </c>
      <c r="P13" s="68"/>
    </row>
    <row r="14" spans="1:19" s="66" customFormat="1">
      <c r="A14" s="65" t="s">
        <v>26</v>
      </c>
      <c r="B14" s="65"/>
      <c r="C14" s="74">
        <v>12233</v>
      </c>
      <c r="D14" s="69"/>
      <c r="E14" s="74">
        <f>'Kosten absolut'!AC13</f>
        <v>3880803</v>
      </c>
      <c r="F14" s="74"/>
      <c r="G14" s="74">
        <f>Kobe!AC13</f>
        <v>557818</v>
      </c>
      <c r="H14" s="57"/>
      <c r="I14" s="88">
        <f t="shared" si="0"/>
        <v>3322985</v>
      </c>
      <c r="J14" s="89"/>
      <c r="K14" s="86">
        <f t="shared" si="1"/>
        <v>271.64105288972451</v>
      </c>
      <c r="L14" s="86"/>
      <c r="M14" s="86">
        <v>213.64224312432219</v>
      </c>
      <c r="N14" s="86"/>
      <c r="O14" s="86">
        <f t="shared" si="2"/>
        <v>57.998809765402314</v>
      </c>
      <c r="P14" s="68"/>
    </row>
    <row r="15" spans="1:19" s="66" customFormat="1">
      <c r="A15" s="65" t="s">
        <v>27</v>
      </c>
      <c r="B15" s="65"/>
      <c r="C15" s="74">
        <v>46222</v>
      </c>
      <c r="D15" s="69"/>
      <c r="E15" s="74">
        <f>'Kosten absolut'!AC14</f>
        <v>16265385</v>
      </c>
      <c r="F15" s="74"/>
      <c r="G15" s="74">
        <f>Kobe!AC14</f>
        <v>2320984</v>
      </c>
      <c r="H15" s="57"/>
      <c r="I15" s="88">
        <f t="shared" si="0"/>
        <v>13944401</v>
      </c>
      <c r="J15" s="89"/>
      <c r="K15" s="86">
        <f t="shared" si="1"/>
        <v>301.68320280385961</v>
      </c>
      <c r="L15" s="86"/>
      <c r="M15" s="86">
        <v>214.18227236872121</v>
      </c>
      <c r="N15" s="86"/>
      <c r="O15" s="86">
        <f t="shared" si="2"/>
        <v>87.5009304351384</v>
      </c>
      <c r="P15" s="68"/>
    </row>
    <row r="16" spans="1:19" s="66" customFormat="1">
      <c r="A16" s="65" t="s">
        <v>28</v>
      </c>
      <c r="B16" s="65"/>
      <c r="C16" s="74">
        <v>11773</v>
      </c>
      <c r="D16" s="69"/>
      <c r="E16" s="74">
        <f>'Kosten absolut'!AC15</f>
        <v>3122248</v>
      </c>
      <c r="F16" s="74"/>
      <c r="G16" s="74">
        <f>Kobe!AC15</f>
        <v>526443</v>
      </c>
      <c r="H16" s="57"/>
      <c r="I16" s="88">
        <f t="shared" si="0"/>
        <v>2595805</v>
      </c>
      <c r="J16" s="89"/>
      <c r="K16" s="86">
        <f t="shared" si="1"/>
        <v>220.48798097341376</v>
      </c>
      <c r="L16" s="86"/>
      <c r="M16" s="86">
        <v>198.42745877723138</v>
      </c>
      <c r="N16" s="86"/>
      <c r="O16" s="86">
        <f t="shared" si="2"/>
        <v>22.060522196182376</v>
      </c>
      <c r="P16" s="68"/>
    </row>
    <row r="17" spans="1:16" s="66" customFormat="1">
      <c r="A17" s="65" t="s">
        <v>29</v>
      </c>
      <c r="B17" s="65"/>
      <c r="C17" s="74">
        <v>14788</v>
      </c>
      <c r="D17" s="69"/>
      <c r="E17" s="74">
        <f>'Kosten absolut'!AC16</f>
        <v>4728622</v>
      </c>
      <c r="F17" s="74"/>
      <c r="G17" s="74">
        <f>Kobe!AC16</f>
        <v>681608</v>
      </c>
      <c r="H17" s="57"/>
      <c r="I17" s="88">
        <f t="shared" si="0"/>
        <v>4047014</v>
      </c>
      <c r="J17" s="89"/>
      <c r="K17" s="86">
        <f t="shared" si="1"/>
        <v>273.66878550175818</v>
      </c>
      <c r="L17" s="86"/>
      <c r="M17" s="86">
        <v>194.76846517828403</v>
      </c>
      <c r="N17" s="86"/>
      <c r="O17" s="86">
        <f t="shared" si="2"/>
        <v>78.900320323474148</v>
      </c>
      <c r="P17" s="68"/>
    </row>
    <row r="18" spans="1:16" s="66" customFormat="1">
      <c r="A18" s="65" t="s">
        <v>30</v>
      </c>
      <c r="B18" s="65"/>
      <c r="C18" s="74">
        <v>12837</v>
      </c>
      <c r="D18" s="69"/>
      <c r="E18" s="74">
        <f>'Kosten absolut'!AC17</f>
        <v>4229428</v>
      </c>
      <c r="F18" s="74"/>
      <c r="G18" s="74">
        <f>Kobe!AC17</f>
        <v>613056</v>
      </c>
      <c r="H18" s="57"/>
      <c r="I18" s="88">
        <f t="shared" si="0"/>
        <v>3616372</v>
      </c>
      <c r="J18" s="89"/>
      <c r="K18" s="86">
        <f t="shared" si="1"/>
        <v>281.71473085611905</v>
      </c>
      <c r="L18" s="86"/>
      <c r="M18" s="86">
        <v>227.3223353906175</v>
      </c>
      <c r="N18" s="86"/>
      <c r="O18" s="86">
        <f t="shared" si="2"/>
        <v>54.392395465501551</v>
      </c>
      <c r="P18" s="68"/>
    </row>
    <row r="19" spans="1:16" s="66" customFormat="1">
      <c r="A19" s="65" t="s">
        <v>31</v>
      </c>
      <c r="B19" s="65"/>
      <c r="C19" s="74">
        <v>38265</v>
      </c>
      <c r="D19" s="69"/>
      <c r="E19" s="74">
        <f>'Kosten absolut'!AC18</f>
        <v>12186898</v>
      </c>
      <c r="F19" s="74"/>
      <c r="G19" s="74">
        <f>Kobe!AC18</f>
        <v>1862939</v>
      </c>
      <c r="H19" s="57"/>
      <c r="I19" s="88">
        <f t="shared" si="0"/>
        <v>10323959</v>
      </c>
      <c r="J19" s="89"/>
      <c r="K19" s="86">
        <f t="shared" si="1"/>
        <v>269.80162027962888</v>
      </c>
      <c r="L19" s="86"/>
      <c r="M19" s="86">
        <v>214.1640541399415</v>
      </c>
      <c r="N19" s="86"/>
      <c r="O19" s="86">
        <f t="shared" si="2"/>
        <v>55.63756613968738</v>
      </c>
      <c r="P19" s="68"/>
    </row>
    <row r="20" spans="1:16" s="66" customFormat="1">
      <c r="A20" s="65" t="s">
        <v>32</v>
      </c>
      <c r="B20" s="65"/>
      <c r="C20" s="74">
        <v>88821</v>
      </c>
      <c r="D20" s="69"/>
      <c r="E20" s="74">
        <f>'Kosten absolut'!AC19</f>
        <v>33834297</v>
      </c>
      <c r="F20" s="74"/>
      <c r="G20" s="74">
        <f>Kobe!AC19</f>
        <v>4855458</v>
      </c>
      <c r="H20" s="57"/>
      <c r="I20" s="88">
        <f t="shared" si="0"/>
        <v>28978839</v>
      </c>
      <c r="J20" s="89"/>
      <c r="K20" s="86">
        <f t="shared" si="1"/>
        <v>326.26112068092004</v>
      </c>
      <c r="L20" s="86"/>
      <c r="M20" s="86">
        <v>245.34041710812684</v>
      </c>
      <c r="N20" s="86"/>
      <c r="O20" s="86">
        <f t="shared" si="2"/>
        <v>80.920703572793201</v>
      </c>
      <c r="P20" s="68"/>
    </row>
    <row r="21" spans="1:16" s="66" customFormat="1">
      <c r="A21" s="65" t="s">
        <v>33</v>
      </c>
      <c r="B21" s="65"/>
      <c r="C21" s="74">
        <v>89910</v>
      </c>
      <c r="D21" s="69"/>
      <c r="E21" s="74">
        <f>'Kosten absolut'!AC20</f>
        <v>31792705</v>
      </c>
      <c r="F21" s="74"/>
      <c r="G21" s="74">
        <f>Kobe!AC20</f>
        <v>4617060</v>
      </c>
      <c r="H21" s="57"/>
      <c r="I21" s="88">
        <f t="shared" si="0"/>
        <v>27175645</v>
      </c>
      <c r="J21" s="89"/>
      <c r="K21" s="86">
        <f t="shared" si="1"/>
        <v>302.25386497608719</v>
      </c>
      <c r="L21" s="86"/>
      <c r="M21" s="86">
        <v>243.46106175573678</v>
      </c>
      <c r="N21" s="86"/>
      <c r="O21" s="86">
        <f t="shared" si="2"/>
        <v>58.792803220350407</v>
      </c>
      <c r="P21" s="68"/>
    </row>
    <row r="22" spans="1:16" s="66" customFormat="1">
      <c r="A22" s="65" t="s">
        <v>34</v>
      </c>
      <c r="B22" s="65"/>
      <c r="C22" s="74">
        <v>65216</v>
      </c>
      <c r="D22" s="69"/>
      <c r="E22" s="74">
        <f>'Kosten absolut'!AC21</f>
        <v>29810263</v>
      </c>
      <c r="F22" s="74"/>
      <c r="G22" s="74">
        <f>Kobe!AC21</f>
        <v>3810174</v>
      </c>
      <c r="H22" s="57"/>
      <c r="I22" s="88">
        <f t="shared" si="0"/>
        <v>26000089</v>
      </c>
      <c r="J22" s="89"/>
      <c r="K22" s="86">
        <f t="shared" si="1"/>
        <v>398.67653643277725</v>
      </c>
      <c r="L22" s="86"/>
      <c r="M22" s="86">
        <v>348.75579710144928</v>
      </c>
      <c r="N22" s="86"/>
      <c r="O22" s="86">
        <f t="shared" si="2"/>
        <v>49.920739331327979</v>
      </c>
      <c r="P22" s="68"/>
    </row>
    <row r="23" spans="1:16" s="66" customFormat="1">
      <c r="A23" s="65" t="s">
        <v>35</v>
      </c>
      <c r="B23" s="65"/>
      <c r="C23" s="74">
        <v>110574</v>
      </c>
      <c r="D23" s="69"/>
      <c r="E23" s="74">
        <f>'Kosten absolut'!AC22</f>
        <v>41929122</v>
      </c>
      <c r="F23" s="74"/>
      <c r="G23" s="74">
        <f>Kobe!AC22</f>
        <v>6363491</v>
      </c>
      <c r="H23" s="57"/>
      <c r="I23" s="88">
        <f t="shared" si="0"/>
        <v>35565631</v>
      </c>
      <c r="J23" s="89"/>
      <c r="K23" s="86">
        <f t="shared" si="1"/>
        <v>321.64551341183278</v>
      </c>
      <c r="L23" s="86"/>
      <c r="M23" s="86">
        <v>276.04767856571249</v>
      </c>
      <c r="N23" s="86"/>
      <c r="O23" s="86">
        <f t="shared" si="2"/>
        <v>45.597834846120293</v>
      </c>
      <c r="P23" s="68"/>
    </row>
    <row r="24" spans="1:16" s="66" customFormat="1">
      <c r="A24" s="65" t="s">
        <v>36</v>
      </c>
      <c r="B24" s="65"/>
      <c r="C24" s="74">
        <v>28300</v>
      </c>
      <c r="D24" s="69"/>
      <c r="E24" s="74">
        <f>'Kosten absolut'!AC23</f>
        <v>10911368</v>
      </c>
      <c r="F24" s="74"/>
      <c r="G24" s="74">
        <f>Kobe!AC23</f>
        <v>1497023</v>
      </c>
      <c r="H24" s="57"/>
      <c r="I24" s="88">
        <f t="shared" si="0"/>
        <v>9414345</v>
      </c>
      <c r="J24" s="89"/>
      <c r="K24" s="86">
        <f t="shared" si="1"/>
        <v>332.66236749116609</v>
      </c>
      <c r="L24" s="86"/>
      <c r="M24" s="86">
        <v>247.48425171477237</v>
      </c>
      <c r="N24" s="86"/>
      <c r="O24" s="86">
        <f t="shared" si="2"/>
        <v>85.178115776393724</v>
      </c>
      <c r="P24" s="68"/>
    </row>
    <row r="25" spans="1:16" s="66" customFormat="1">
      <c r="A25" s="65" t="s">
        <v>37</v>
      </c>
      <c r="B25" s="65"/>
      <c r="C25" s="74">
        <v>18562</v>
      </c>
      <c r="D25" s="69"/>
      <c r="E25" s="74">
        <f>'Kosten absolut'!AC24</f>
        <v>5341969</v>
      </c>
      <c r="F25" s="74"/>
      <c r="G25" s="74">
        <f>Kobe!AC24</f>
        <v>841027</v>
      </c>
      <c r="H25" s="57"/>
      <c r="I25" s="88">
        <f t="shared" si="0"/>
        <v>4500942</v>
      </c>
      <c r="J25" s="89"/>
      <c r="K25" s="86">
        <f t="shared" si="1"/>
        <v>242.4815213877815</v>
      </c>
      <c r="L25" s="86"/>
      <c r="M25" s="86">
        <v>206.53869048775465</v>
      </c>
      <c r="N25" s="86"/>
      <c r="O25" s="86">
        <f t="shared" si="2"/>
        <v>35.942830900026848</v>
      </c>
      <c r="P25" s="68"/>
    </row>
    <row r="26" spans="1:16" s="66" customFormat="1">
      <c r="A26" s="65" t="s">
        <v>38</v>
      </c>
      <c r="B26" s="65"/>
      <c r="C26" s="74">
        <v>4568</v>
      </c>
      <c r="D26" s="69"/>
      <c r="E26" s="74">
        <f>'Kosten absolut'!AC25</f>
        <v>1407679</v>
      </c>
      <c r="F26" s="74"/>
      <c r="G26" s="74">
        <f>Kobe!AC25</f>
        <v>203842</v>
      </c>
      <c r="H26" s="57"/>
      <c r="I26" s="88">
        <f t="shared" si="0"/>
        <v>1203837</v>
      </c>
      <c r="J26" s="89"/>
      <c r="K26" s="86">
        <f t="shared" si="1"/>
        <v>263.53699649737302</v>
      </c>
      <c r="L26" s="86"/>
      <c r="M26" s="86">
        <v>176.2553578884683</v>
      </c>
      <c r="N26" s="86"/>
      <c r="O26" s="86">
        <f t="shared" si="2"/>
        <v>87.281638608904728</v>
      </c>
      <c r="P26" s="68"/>
    </row>
    <row r="27" spans="1:16" s="66" customFormat="1">
      <c r="A27" s="65" t="s">
        <v>39</v>
      </c>
      <c r="B27" s="65"/>
      <c r="C27" s="74">
        <v>158131</v>
      </c>
      <c r="D27" s="69"/>
      <c r="E27" s="74">
        <f>'Kosten absolut'!AC26</f>
        <v>52901394</v>
      </c>
      <c r="F27" s="74"/>
      <c r="G27" s="74">
        <f>Kobe!AC26</f>
        <v>7682282</v>
      </c>
      <c r="H27" s="57"/>
      <c r="I27" s="88">
        <f t="shared" si="0"/>
        <v>45219112</v>
      </c>
      <c r="J27" s="89"/>
      <c r="K27" s="86">
        <f t="shared" si="1"/>
        <v>285.95981812547825</v>
      </c>
      <c r="L27" s="86"/>
      <c r="M27" s="86">
        <v>217.65573241514829</v>
      </c>
      <c r="N27" s="86"/>
      <c r="O27" s="86">
        <f t="shared" si="2"/>
        <v>68.304085710329957</v>
      </c>
      <c r="P27" s="68"/>
    </row>
    <row r="28" spans="1:16" s="66" customFormat="1">
      <c r="A28" s="65" t="s">
        <v>40</v>
      </c>
      <c r="B28" s="65"/>
      <c r="C28" s="74">
        <v>70562</v>
      </c>
      <c r="D28" s="69"/>
      <c r="E28" s="74">
        <f>'Kosten absolut'!AC27</f>
        <v>23108165</v>
      </c>
      <c r="F28" s="74"/>
      <c r="G28" s="74">
        <f>Kobe!AC27</f>
        <v>3299408</v>
      </c>
      <c r="H28" s="57"/>
      <c r="I28" s="88">
        <f t="shared" si="0"/>
        <v>19808757</v>
      </c>
      <c r="J28" s="89"/>
      <c r="K28" s="86">
        <f t="shared" si="1"/>
        <v>280.72839488676624</v>
      </c>
      <c r="L28" s="86"/>
      <c r="M28" s="86">
        <v>220.02596936246857</v>
      </c>
      <c r="N28" s="86"/>
      <c r="O28" s="86">
        <f t="shared" si="2"/>
        <v>60.702425524297666</v>
      </c>
      <c r="P28" s="68"/>
    </row>
    <row r="29" spans="1:16" s="66" customFormat="1">
      <c r="A29" s="65" t="s">
        <v>41</v>
      </c>
      <c r="B29" s="65"/>
      <c r="C29" s="74">
        <v>207718</v>
      </c>
      <c r="D29" s="69"/>
      <c r="E29" s="74">
        <f>'Kosten absolut'!AC28</f>
        <v>75481524</v>
      </c>
      <c r="F29" s="74"/>
      <c r="G29" s="74">
        <f>Kobe!AC28</f>
        <v>10556743</v>
      </c>
      <c r="H29" s="57"/>
      <c r="I29" s="88">
        <f t="shared" si="0"/>
        <v>64924781</v>
      </c>
      <c r="J29" s="89"/>
      <c r="K29" s="86">
        <f t="shared" si="1"/>
        <v>312.56213231400261</v>
      </c>
      <c r="L29" s="86"/>
      <c r="M29" s="86">
        <v>233.56764846267393</v>
      </c>
      <c r="N29" s="86"/>
      <c r="O29" s="86">
        <f t="shared" si="2"/>
        <v>78.994483851328681</v>
      </c>
      <c r="P29" s="68"/>
    </row>
    <row r="30" spans="1:16" s="66" customFormat="1">
      <c r="A30" s="65" t="s">
        <v>42</v>
      </c>
      <c r="B30" s="65"/>
      <c r="C30" s="74">
        <v>79603</v>
      </c>
      <c r="D30" s="69"/>
      <c r="E30" s="74">
        <f>'Kosten absolut'!AC29</f>
        <v>26777738</v>
      </c>
      <c r="F30" s="74"/>
      <c r="G30" s="74">
        <f>Kobe!AC29</f>
        <v>3867156</v>
      </c>
      <c r="H30" s="57"/>
      <c r="I30" s="88">
        <f t="shared" si="0"/>
        <v>22910582</v>
      </c>
      <c r="J30" s="89"/>
      <c r="K30" s="86">
        <f t="shared" si="1"/>
        <v>287.81053477884001</v>
      </c>
      <c r="L30" s="86"/>
      <c r="M30" s="86">
        <v>219.82402222262539</v>
      </c>
      <c r="N30" s="86"/>
      <c r="O30" s="86">
        <f t="shared" si="2"/>
        <v>67.98651255621462</v>
      </c>
      <c r="P30" s="68"/>
    </row>
    <row r="31" spans="1:16" s="66" customFormat="1">
      <c r="A31" s="65" t="s">
        <v>43</v>
      </c>
      <c r="B31" s="65"/>
      <c r="C31" s="74">
        <v>131909</v>
      </c>
      <c r="D31" s="69"/>
      <c r="E31" s="74">
        <f>'Kosten absolut'!AC30</f>
        <v>49937204</v>
      </c>
      <c r="F31" s="74"/>
      <c r="G31" s="74">
        <f>Kobe!AC30</f>
        <v>7312904</v>
      </c>
      <c r="H31" s="57"/>
      <c r="I31" s="88">
        <f t="shared" si="0"/>
        <v>42624300</v>
      </c>
      <c r="J31" s="89"/>
      <c r="K31" s="86">
        <f t="shared" si="1"/>
        <v>323.1341303474365</v>
      </c>
      <c r="L31" s="86"/>
      <c r="M31" s="86">
        <v>294.06838768088164</v>
      </c>
      <c r="N31" s="86"/>
      <c r="O31" s="86">
        <f t="shared" si="2"/>
        <v>29.065742666554854</v>
      </c>
      <c r="P31" s="68"/>
    </row>
    <row r="32" spans="1:16" s="66" customFormat="1">
      <c r="A32" s="65" t="s">
        <v>44</v>
      </c>
      <c r="B32" s="65"/>
      <c r="C32" s="74">
        <v>242602</v>
      </c>
      <c r="D32" s="69"/>
      <c r="E32" s="74">
        <f>'Kosten absolut'!AC31</f>
        <v>104114797</v>
      </c>
      <c r="F32" s="74"/>
      <c r="G32" s="74">
        <f>Kobe!AC31</f>
        <v>14270346</v>
      </c>
      <c r="H32" s="57"/>
      <c r="I32" s="88">
        <f t="shared" si="0"/>
        <v>89844451</v>
      </c>
      <c r="J32" s="89"/>
      <c r="K32" s="86">
        <f t="shared" si="1"/>
        <v>370.33681090840139</v>
      </c>
      <c r="L32" s="86"/>
      <c r="M32" s="86">
        <v>294.69317534183978</v>
      </c>
      <c r="N32" s="86"/>
      <c r="O32" s="86">
        <f t="shared" si="2"/>
        <v>75.643635566561613</v>
      </c>
      <c r="P32" s="68"/>
    </row>
    <row r="33" spans="1:16" s="66" customFormat="1">
      <c r="A33" s="65" t="s">
        <v>45</v>
      </c>
      <c r="B33" s="65"/>
      <c r="C33" s="74">
        <v>115088</v>
      </c>
      <c r="D33" s="69"/>
      <c r="E33" s="74">
        <f>'Kosten absolut'!AC32</f>
        <v>42801948</v>
      </c>
      <c r="F33" s="74"/>
      <c r="G33" s="74">
        <f>Kobe!AC32</f>
        <v>5773439</v>
      </c>
      <c r="H33" s="57"/>
      <c r="I33" s="88">
        <f t="shared" si="0"/>
        <v>37028509</v>
      </c>
      <c r="J33" s="89"/>
      <c r="K33" s="86">
        <f t="shared" si="1"/>
        <v>321.74083310162661</v>
      </c>
      <c r="L33" s="86"/>
      <c r="M33" s="86">
        <v>238.61916888043032</v>
      </c>
      <c r="N33" s="86"/>
      <c r="O33" s="86">
        <f t="shared" si="2"/>
        <v>83.121664221196284</v>
      </c>
      <c r="P33" s="68"/>
    </row>
    <row r="34" spans="1:16" s="66" customFormat="1">
      <c r="A34" s="65" t="s">
        <v>46</v>
      </c>
      <c r="B34" s="65"/>
      <c r="C34" s="74">
        <v>61992</v>
      </c>
      <c r="D34" s="69"/>
      <c r="E34" s="74">
        <f>'Kosten absolut'!AC33</f>
        <v>23763129</v>
      </c>
      <c r="F34" s="74"/>
      <c r="G34" s="74">
        <f>Kobe!AC33</f>
        <v>3274812</v>
      </c>
      <c r="H34" s="57"/>
      <c r="I34" s="88">
        <f t="shared" si="0"/>
        <v>20488317</v>
      </c>
      <c r="J34" s="89"/>
      <c r="K34" s="86">
        <f t="shared" si="1"/>
        <v>330.499370886566</v>
      </c>
      <c r="L34" s="86"/>
      <c r="M34" s="86">
        <v>272.32313217995198</v>
      </c>
      <c r="N34" s="86"/>
      <c r="O34" s="86">
        <f t="shared" si="2"/>
        <v>58.176238706614015</v>
      </c>
      <c r="P34" s="68"/>
    </row>
    <row r="35" spans="1:16" s="66" customFormat="1">
      <c r="A35" s="65" t="s">
        <v>47</v>
      </c>
      <c r="B35" s="65"/>
      <c r="C35" s="74">
        <v>145350</v>
      </c>
      <c r="D35" s="69"/>
      <c r="E35" s="74">
        <f>'Kosten absolut'!AC34</f>
        <v>71477656</v>
      </c>
      <c r="F35" s="74"/>
      <c r="G35" s="74">
        <f>Kobe!AC34</f>
        <v>9047557</v>
      </c>
      <c r="H35" s="57"/>
      <c r="I35" s="88">
        <f t="shared" si="0"/>
        <v>62430099</v>
      </c>
      <c r="J35" s="89"/>
      <c r="K35" s="86">
        <f t="shared" si="1"/>
        <v>429.51564499484005</v>
      </c>
      <c r="L35" s="86"/>
      <c r="M35" s="86">
        <v>337.28103105969495</v>
      </c>
      <c r="N35" s="86"/>
      <c r="O35" s="86">
        <f t="shared" si="2"/>
        <v>92.234613935145092</v>
      </c>
      <c r="P35" s="68"/>
    </row>
    <row r="36" spans="1:16" s="66" customFormat="1">
      <c r="A36" s="65" t="s">
        <v>48</v>
      </c>
      <c r="B36" s="65"/>
      <c r="C36" s="74">
        <v>25462</v>
      </c>
      <c r="D36" s="69"/>
      <c r="E36" s="74">
        <f>'Kosten absolut'!AC35</f>
        <v>9826573</v>
      </c>
      <c r="F36" s="74"/>
      <c r="G36" s="74">
        <f>Kobe!AC35</f>
        <v>1340674</v>
      </c>
      <c r="H36" s="57"/>
      <c r="I36" s="88">
        <f t="shared" si="0"/>
        <v>8485899</v>
      </c>
      <c r="J36" s="89"/>
      <c r="K36" s="86">
        <f t="shared" si="1"/>
        <v>333.27700102112954</v>
      </c>
      <c r="L36" s="86"/>
      <c r="M36" s="86">
        <v>283.21381032489489</v>
      </c>
      <c r="N36" s="86"/>
      <c r="O36" s="86">
        <f t="shared" si="2"/>
        <v>50.063190696234642</v>
      </c>
      <c r="P36" s="68"/>
    </row>
    <row r="37" spans="1:16" s="66" customFormat="1">
      <c r="A37" s="66" t="s">
        <v>49</v>
      </c>
      <c r="C37" s="74">
        <f>SUM(C11:C36)</f>
        <v>2741749</v>
      </c>
      <c r="D37" s="57"/>
      <c r="E37" s="74">
        <f>'Kosten absolut'!AC36</f>
        <v>1040652099</v>
      </c>
      <c r="F37" s="57"/>
      <c r="G37" s="74">
        <f>Kobe!AC36</f>
        <v>146039522</v>
      </c>
      <c r="H37" s="57"/>
      <c r="I37" s="88">
        <f t="shared" si="0"/>
        <v>894612577</v>
      </c>
      <c r="J37" s="89"/>
      <c r="K37" s="86">
        <f t="shared" si="1"/>
        <v>326.29266099850861</v>
      </c>
      <c r="L37" s="90"/>
      <c r="M37" s="177">
        <v>259.505272620048</v>
      </c>
      <c r="N37" s="90"/>
      <c r="O37" s="86">
        <f t="shared" si="2"/>
        <v>66.787388378460605</v>
      </c>
    </row>
  </sheetData>
  <phoneticPr fontId="0" type="noConversion"/>
  <pageMargins left="0.78740157480314965" right="0.78740157480314965" top="0.76" bottom="0.73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codeName="Tabelle17"/>
  <dimension ref="A1:S37"/>
  <sheetViews>
    <sheetView workbookViewId="0">
      <selection activeCell="D4" sqref="D4"/>
    </sheetView>
  </sheetViews>
  <sheetFormatPr baseColWidth="10" defaultRowHeight="12.75"/>
  <cols>
    <col min="1" max="1" width="9.28515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194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140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71" t="s">
        <v>159</v>
      </c>
      <c r="D8" s="41"/>
      <c r="E8" s="71" t="s">
        <v>160</v>
      </c>
      <c r="F8" s="41"/>
      <c r="G8" s="71" t="s">
        <v>160</v>
      </c>
      <c r="H8" s="41"/>
      <c r="I8" s="71" t="s">
        <v>160</v>
      </c>
      <c r="J8" s="41"/>
      <c r="K8" s="72" t="s">
        <v>161</v>
      </c>
      <c r="L8" s="44"/>
      <c r="M8" s="62" t="s">
        <v>59</v>
      </c>
      <c r="N8" s="43"/>
      <c r="O8" s="73" t="s">
        <v>161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171"/>
      <c r="E10" s="48"/>
      <c r="G10" s="48"/>
      <c r="H10" s="45"/>
      <c r="I10" s="48"/>
      <c r="J10" s="45"/>
      <c r="L10" s="49"/>
      <c r="N10" s="49"/>
      <c r="O10" s="63"/>
      <c r="P10" s="45"/>
    </row>
    <row r="11" spans="1:19" s="66" customFormat="1">
      <c r="A11" s="65" t="s">
        <v>23</v>
      </c>
      <c r="B11" s="65"/>
      <c r="C11" s="74">
        <v>406849</v>
      </c>
      <c r="D11" s="69"/>
      <c r="E11" s="74">
        <f>'Kosten absolut'!AE10</f>
        <v>185624027</v>
      </c>
      <c r="F11" s="74"/>
      <c r="G11" s="74">
        <f>Kobe!AE10</f>
        <v>23764458</v>
      </c>
      <c r="H11" s="57"/>
      <c r="I11" s="88">
        <f>E11-G11</f>
        <v>161859569</v>
      </c>
      <c r="J11" s="89"/>
      <c r="K11" s="86">
        <f>I11/C11</f>
        <v>397.83695916666869</v>
      </c>
      <c r="L11" s="86"/>
      <c r="M11" s="86">
        <v>253.72109626587033</v>
      </c>
      <c r="N11" s="86"/>
      <c r="O11" s="86">
        <f>K11-M11</f>
        <v>144.11586290079836</v>
      </c>
      <c r="P11" s="67"/>
      <c r="R11" s="99"/>
    </row>
    <row r="12" spans="1:19" s="66" customFormat="1">
      <c r="A12" s="65" t="s">
        <v>24</v>
      </c>
      <c r="B12" s="65"/>
      <c r="C12" s="74">
        <v>316697</v>
      </c>
      <c r="D12" s="69"/>
      <c r="E12" s="74">
        <f>'Kosten absolut'!AE11</f>
        <v>149700972</v>
      </c>
      <c r="F12" s="74"/>
      <c r="G12" s="74">
        <f>Kobe!AE11</f>
        <v>18204719</v>
      </c>
      <c r="H12" s="57"/>
      <c r="I12" s="88">
        <f t="shared" ref="I12:I37" si="0">E12-G12</f>
        <v>131496253</v>
      </c>
      <c r="J12" s="89"/>
      <c r="K12" s="86">
        <f t="shared" ref="K12:K37" si="1">I12/C12</f>
        <v>415.21155236708904</v>
      </c>
      <c r="L12" s="86"/>
      <c r="M12" s="86">
        <v>280.10834654420398</v>
      </c>
      <c r="N12" s="86"/>
      <c r="O12" s="86">
        <f t="shared" ref="O12:O37" si="2">K12-M12</f>
        <v>135.10320582288506</v>
      </c>
      <c r="P12" s="68"/>
    </row>
    <row r="13" spans="1:19" s="66" customFormat="1">
      <c r="A13" s="65" t="s">
        <v>25</v>
      </c>
      <c r="B13" s="65"/>
      <c r="C13" s="74">
        <v>104497</v>
      </c>
      <c r="D13" s="69"/>
      <c r="E13" s="74">
        <f>'Kosten absolut'!AE12</f>
        <v>43080344</v>
      </c>
      <c r="F13" s="74"/>
      <c r="G13" s="74">
        <f>Kobe!AE12</f>
        <v>5236379</v>
      </c>
      <c r="H13" s="57"/>
      <c r="I13" s="88">
        <f t="shared" si="0"/>
        <v>37843965</v>
      </c>
      <c r="J13" s="89"/>
      <c r="K13" s="86">
        <f t="shared" si="1"/>
        <v>362.15360249576543</v>
      </c>
      <c r="L13" s="86"/>
      <c r="M13" s="86">
        <v>223.71390366900062</v>
      </c>
      <c r="N13" s="86"/>
      <c r="O13" s="86">
        <f t="shared" si="2"/>
        <v>138.43969882676481</v>
      </c>
      <c r="P13" s="68"/>
    </row>
    <row r="14" spans="1:19" s="66" customFormat="1">
      <c r="A14" s="65" t="s">
        <v>26</v>
      </c>
      <c r="B14" s="65"/>
      <c r="C14" s="74">
        <v>10816</v>
      </c>
      <c r="D14" s="69"/>
      <c r="E14" s="74">
        <f>'Kosten absolut'!AE13</f>
        <v>4182148</v>
      </c>
      <c r="F14" s="74"/>
      <c r="G14" s="74">
        <f>Kobe!AE13</f>
        <v>551951</v>
      </c>
      <c r="H14" s="57"/>
      <c r="I14" s="88">
        <f t="shared" si="0"/>
        <v>3630197</v>
      </c>
      <c r="J14" s="89"/>
      <c r="K14" s="86">
        <f t="shared" si="1"/>
        <v>335.63211908284023</v>
      </c>
      <c r="L14" s="86"/>
      <c r="M14" s="86">
        <v>213.64224312432219</v>
      </c>
      <c r="N14" s="86"/>
      <c r="O14" s="86">
        <f t="shared" si="2"/>
        <v>121.98987595851804</v>
      </c>
      <c r="P14" s="68"/>
    </row>
    <row r="15" spans="1:19" s="66" customFormat="1">
      <c r="A15" s="65" t="s">
        <v>27</v>
      </c>
      <c r="B15" s="65"/>
      <c r="C15" s="74">
        <v>37878</v>
      </c>
      <c r="D15" s="69"/>
      <c r="E15" s="74">
        <f>'Kosten absolut'!AE14</f>
        <v>14797891</v>
      </c>
      <c r="F15" s="74"/>
      <c r="G15" s="74">
        <f>Kobe!AE14</f>
        <v>2000179</v>
      </c>
      <c r="H15" s="57"/>
      <c r="I15" s="88">
        <f t="shared" si="0"/>
        <v>12797712</v>
      </c>
      <c r="J15" s="89"/>
      <c r="K15" s="86">
        <f t="shared" si="1"/>
        <v>337.86662442578807</v>
      </c>
      <c r="L15" s="86"/>
      <c r="M15" s="86">
        <v>214.18227236872121</v>
      </c>
      <c r="N15" s="86"/>
      <c r="O15" s="86">
        <f t="shared" si="2"/>
        <v>123.68435205706686</v>
      </c>
      <c r="P15" s="68"/>
    </row>
    <row r="16" spans="1:19" s="66" customFormat="1">
      <c r="A16" s="65" t="s">
        <v>28</v>
      </c>
      <c r="B16" s="65"/>
      <c r="C16" s="74">
        <v>8703</v>
      </c>
      <c r="D16" s="69"/>
      <c r="E16" s="74">
        <f>'Kosten absolut'!AE15</f>
        <v>3493073</v>
      </c>
      <c r="F16" s="74"/>
      <c r="G16" s="74">
        <f>Kobe!AE15</f>
        <v>448575</v>
      </c>
      <c r="H16" s="57"/>
      <c r="I16" s="88">
        <f t="shared" si="0"/>
        <v>3044498</v>
      </c>
      <c r="J16" s="89"/>
      <c r="K16" s="86">
        <f t="shared" si="1"/>
        <v>349.8216706882684</v>
      </c>
      <c r="L16" s="86"/>
      <c r="M16" s="86">
        <v>198.42745877723138</v>
      </c>
      <c r="N16" s="86"/>
      <c r="O16" s="86">
        <f t="shared" si="2"/>
        <v>151.39421191103702</v>
      </c>
      <c r="P16" s="68"/>
    </row>
    <row r="17" spans="1:16" s="66" customFormat="1">
      <c r="A17" s="65" t="s">
        <v>29</v>
      </c>
      <c r="B17" s="65"/>
      <c r="C17" s="74">
        <v>12307</v>
      </c>
      <c r="D17" s="69"/>
      <c r="E17" s="74">
        <f>'Kosten absolut'!AE16</f>
        <v>4669133</v>
      </c>
      <c r="F17" s="74"/>
      <c r="G17" s="74">
        <f>Kobe!AE16</f>
        <v>611337</v>
      </c>
      <c r="H17" s="57"/>
      <c r="I17" s="88">
        <f t="shared" si="0"/>
        <v>4057796</v>
      </c>
      <c r="J17" s="89"/>
      <c r="K17" s="86">
        <f t="shared" si="1"/>
        <v>329.71447143901844</v>
      </c>
      <c r="L17" s="86"/>
      <c r="M17" s="86">
        <v>194.76846517828403</v>
      </c>
      <c r="N17" s="86"/>
      <c r="O17" s="86">
        <f t="shared" si="2"/>
        <v>134.94600626073441</v>
      </c>
      <c r="P17" s="68"/>
    </row>
    <row r="18" spans="1:16" s="66" customFormat="1">
      <c r="A18" s="65" t="s">
        <v>30</v>
      </c>
      <c r="B18" s="65"/>
      <c r="C18" s="74">
        <v>11355</v>
      </c>
      <c r="D18" s="69"/>
      <c r="E18" s="74">
        <f>'Kosten absolut'!AE17</f>
        <v>4461839</v>
      </c>
      <c r="F18" s="74"/>
      <c r="G18" s="74">
        <f>Kobe!AE17</f>
        <v>579232</v>
      </c>
      <c r="H18" s="57"/>
      <c r="I18" s="88">
        <f t="shared" si="0"/>
        <v>3882607</v>
      </c>
      <c r="J18" s="89"/>
      <c r="K18" s="86">
        <f t="shared" si="1"/>
        <v>341.92928225451345</v>
      </c>
      <c r="L18" s="86"/>
      <c r="M18" s="86">
        <v>227.3223353906175</v>
      </c>
      <c r="N18" s="86"/>
      <c r="O18" s="86">
        <f t="shared" si="2"/>
        <v>114.60694686389596</v>
      </c>
      <c r="P18" s="68"/>
    </row>
    <row r="19" spans="1:16" s="66" customFormat="1">
      <c r="A19" s="65" t="s">
        <v>31</v>
      </c>
      <c r="B19" s="65"/>
      <c r="C19" s="74">
        <v>31777</v>
      </c>
      <c r="D19" s="69"/>
      <c r="E19" s="74">
        <f>'Kosten absolut'!AE18</f>
        <v>12876580</v>
      </c>
      <c r="F19" s="74"/>
      <c r="G19" s="74">
        <f>Kobe!AE18</f>
        <v>1668933</v>
      </c>
      <c r="H19" s="57"/>
      <c r="I19" s="88">
        <f t="shared" si="0"/>
        <v>11207647</v>
      </c>
      <c r="J19" s="89"/>
      <c r="K19" s="86">
        <f t="shared" si="1"/>
        <v>352.69682474745883</v>
      </c>
      <c r="L19" s="86"/>
      <c r="M19" s="86">
        <v>214.1640541399415</v>
      </c>
      <c r="N19" s="86"/>
      <c r="O19" s="86">
        <f t="shared" si="2"/>
        <v>138.53277060751734</v>
      </c>
      <c r="P19" s="68"/>
    </row>
    <row r="20" spans="1:16" s="66" customFormat="1">
      <c r="A20" s="65" t="s">
        <v>32</v>
      </c>
      <c r="B20" s="65"/>
      <c r="C20" s="74">
        <v>71047</v>
      </c>
      <c r="D20" s="69"/>
      <c r="E20" s="74">
        <f>'Kosten absolut'!AE19</f>
        <v>34025725</v>
      </c>
      <c r="F20" s="74"/>
      <c r="G20" s="74">
        <f>Kobe!AE19</f>
        <v>4124052</v>
      </c>
      <c r="H20" s="57"/>
      <c r="I20" s="88">
        <f t="shared" si="0"/>
        <v>29901673</v>
      </c>
      <c r="J20" s="89"/>
      <c r="K20" s="86">
        <f t="shared" si="1"/>
        <v>420.87171872140976</v>
      </c>
      <c r="L20" s="86"/>
      <c r="M20" s="86">
        <v>245.34041710812684</v>
      </c>
      <c r="N20" s="86"/>
      <c r="O20" s="86">
        <f t="shared" si="2"/>
        <v>175.53130161328292</v>
      </c>
      <c r="P20" s="68"/>
    </row>
    <row r="21" spans="1:16" s="66" customFormat="1">
      <c r="A21" s="65" t="s">
        <v>33</v>
      </c>
      <c r="B21" s="65"/>
      <c r="C21" s="74">
        <v>77272</v>
      </c>
      <c r="D21" s="69"/>
      <c r="E21" s="74">
        <f>'Kosten absolut'!AE20</f>
        <v>33194422</v>
      </c>
      <c r="F21" s="74"/>
      <c r="G21" s="74">
        <f>Kobe!AE20</f>
        <v>4384532</v>
      </c>
      <c r="H21" s="57"/>
      <c r="I21" s="88">
        <f t="shared" si="0"/>
        <v>28809890</v>
      </c>
      <c r="J21" s="89"/>
      <c r="K21" s="86">
        <f t="shared" si="1"/>
        <v>372.83737964592609</v>
      </c>
      <c r="L21" s="86"/>
      <c r="M21" s="86">
        <v>243.46106175573678</v>
      </c>
      <c r="N21" s="86"/>
      <c r="O21" s="86">
        <f t="shared" si="2"/>
        <v>129.37631789018931</v>
      </c>
      <c r="P21" s="68"/>
    </row>
    <row r="22" spans="1:16" s="66" customFormat="1">
      <c r="A22" s="65" t="s">
        <v>34</v>
      </c>
      <c r="B22" s="65"/>
      <c r="C22" s="74">
        <v>59714</v>
      </c>
      <c r="D22" s="69"/>
      <c r="E22" s="74">
        <f>'Kosten absolut'!AE21</f>
        <v>33664183</v>
      </c>
      <c r="F22" s="74"/>
      <c r="G22" s="74">
        <f>Kobe!AE21</f>
        <v>3793856</v>
      </c>
      <c r="H22" s="57"/>
      <c r="I22" s="88">
        <f t="shared" si="0"/>
        <v>29870327</v>
      </c>
      <c r="J22" s="89"/>
      <c r="K22" s="86">
        <f t="shared" si="1"/>
        <v>500.22318049368658</v>
      </c>
      <c r="L22" s="86"/>
      <c r="M22" s="86">
        <v>348.75579710144928</v>
      </c>
      <c r="N22" s="86"/>
      <c r="O22" s="86">
        <f t="shared" si="2"/>
        <v>151.46738339223731</v>
      </c>
      <c r="P22" s="68"/>
    </row>
    <row r="23" spans="1:16" s="66" customFormat="1">
      <c r="A23" s="65" t="s">
        <v>35</v>
      </c>
      <c r="B23" s="65"/>
      <c r="C23" s="74">
        <v>97423</v>
      </c>
      <c r="D23" s="69"/>
      <c r="E23" s="74">
        <f>'Kosten absolut'!AE22</f>
        <v>45573241</v>
      </c>
      <c r="F23" s="74"/>
      <c r="G23" s="74">
        <f>Kobe!AE22</f>
        <v>6016907</v>
      </c>
      <c r="H23" s="57"/>
      <c r="I23" s="88">
        <f t="shared" si="0"/>
        <v>39556334</v>
      </c>
      <c r="J23" s="89"/>
      <c r="K23" s="86">
        <f t="shared" si="1"/>
        <v>406.02664668507435</v>
      </c>
      <c r="L23" s="86"/>
      <c r="M23" s="86">
        <v>276.04767856571249</v>
      </c>
      <c r="N23" s="86"/>
      <c r="O23" s="86">
        <f t="shared" si="2"/>
        <v>129.97896811936187</v>
      </c>
      <c r="P23" s="68"/>
    </row>
    <row r="24" spans="1:16" s="66" customFormat="1">
      <c r="A24" s="65" t="s">
        <v>36</v>
      </c>
      <c r="B24" s="65"/>
      <c r="C24" s="74">
        <v>25800</v>
      </c>
      <c r="D24" s="69"/>
      <c r="E24" s="74">
        <f>'Kosten absolut'!AE23</f>
        <v>11075069</v>
      </c>
      <c r="F24" s="74"/>
      <c r="G24" s="74">
        <f>Kobe!AE23</f>
        <v>1474205</v>
      </c>
      <c r="H24" s="57"/>
      <c r="I24" s="88">
        <f t="shared" si="0"/>
        <v>9600864</v>
      </c>
      <c r="J24" s="89"/>
      <c r="K24" s="86">
        <f t="shared" si="1"/>
        <v>372.12651162790695</v>
      </c>
      <c r="L24" s="86"/>
      <c r="M24" s="86">
        <v>247.48425171477237</v>
      </c>
      <c r="N24" s="86"/>
      <c r="O24" s="86">
        <f t="shared" si="2"/>
        <v>124.64225991313458</v>
      </c>
      <c r="P24" s="68"/>
    </row>
    <row r="25" spans="1:16" s="66" customFormat="1">
      <c r="A25" s="65" t="s">
        <v>37</v>
      </c>
      <c r="B25" s="65"/>
      <c r="C25" s="74">
        <v>15516</v>
      </c>
      <c r="D25" s="69"/>
      <c r="E25" s="74">
        <f>'Kosten absolut'!AE24</f>
        <v>5604560</v>
      </c>
      <c r="F25" s="74"/>
      <c r="G25" s="74">
        <f>Kobe!AE24</f>
        <v>771600</v>
      </c>
      <c r="H25" s="57"/>
      <c r="I25" s="88">
        <f t="shared" si="0"/>
        <v>4832960</v>
      </c>
      <c r="J25" s="89"/>
      <c r="K25" s="86">
        <f t="shared" si="1"/>
        <v>311.48234080948697</v>
      </c>
      <c r="L25" s="86"/>
      <c r="M25" s="86">
        <v>206.53869048775465</v>
      </c>
      <c r="N25" s="86"/>
      <c r="O25" s="86">
        <f t="shared" si="2"/>
        <v>104.94365032173232</v>
      </c>
      <c r="P25" s="68"/>
    </row>
    <row r="26" spans="1:16" s="66" customFormat="1">
      <c r="A26" s="65" t="s">
        <v>38</v>
      </c>
      <c r="B26" s="65"/>
      <c r="C26" s="74">
        <v>3707</v>
      </c>
      <c r="D26" s="69"/>
      <c r="E26" s="74">
        <f>'Kosten absolut'!AE25</f>
        <v>954282</v>
      </c>
      <c r="F26" s="74"/>
      <c r="G26" s="74">
        <f>Kobe!AE25</f>
        <v>173688</v>
      </c>
      <c r="H26" s="57"/>
      <c r="I26" s="88">
        <f t="shared" si="0"/>
        <v>780594</v>
      </c>
      <c r="J26" s="89"/>
      <c r="K26" s="86">
        <f t="shared" si="1"/>
        <v>210.57297005664958</v>
      </c>
      <c r="L26" s="86"/>
      <c r="M26" s="86">
        <v>176.2553578884683</v>
      </c>
      <c r="N26" s="86"/>
      <c r="O26" s="86">
        <f t="shared" si="2"/>
        <v>34.317612168181284</v>
      </c>
      <c r="P26" s="68"/>
    </row>
    <row r="27" spans="1:16" s="66" customFormat="1">
      <c r="A27" s="65" t="s">
        <v>39</v>
      </c>
      <c r="B27" s="65"/>
      <c r="C27" s="74">
        <v>137411</v>
      </c>
      <c r="D27" s="69"/>
      <c r="E27" s="74">
        <f>'Kosten absolut'!AE26</f>
        <v>56036058</v>
      </c>
      <c r="F27" s="74"/>
      <c r="G27" s="74">
        <f>Kobe!AE26</f>
        <v>7222762</v>
      </c>
      <c r="H27" s="57"/>
      <c r="I27" s="88">
        <f t="shared" si="0"/>
        <v>48813296</v>
      </c>
      <c r="J27" s="89"/>
      <c r="K27" s="86">
        <f t="shared" si="1"/>
        <v>355.23572348647491</v>
      </c>
      <c r="L27" s="86"/>
      <c r="M27" s="86">
        <v>217.65573241514829</v>
      </c>
      <c r="N27" s="86"/>
      <c r="O27" s="86">
        <f t="shared" si="2"/>
        <v>137.57999107132662</v>
      </c>
      <c r="P27" s="68"/>
    </row>
    <row r="28" spans="1:16" s="66" customFormat="1">
      <c r="A28" s="65" t="s">
        <v>40</v>
      </c>
      <c r="B28" s="65"/>
      <c r="C28" s="74">
        <v>59927</v>
      </c>
      <c r="D28" s="69"/>
      <c r="E28" s="74">
        <f>'Kosten absolut'!AE27</f>
        <v>25231261</v>
      </c>
      <c r="F28" s="74"/>
      <c r="G28" s="74">
        <f>Kobe!AE27</f>
        <v>3093162</v>
      </c>
      <c r="H28" s="57"/>
      <c r="I28" s="88">
        <f t="shared" si="0"/>
        <v>22138099</v>
      </c>
      <c r="J28" s="89"/>
      <c r="K28" s="86">
        <f t="shared" si="1"/>
        <v>369.41777495953409</v>
      </c>
      <c r="L28" s="86"/>
      <c r="M28" s="86">
        <v>220.02596936246857</v>
      </c>
      <c r="N28" s="86"/>
      <c r="O28" s="86">
        <f t="shared" si="2"/>
        <v>149.39180559706551</v>
      </c>
      <c r="P28" s="68"/>
    </row>
    <row r="29" spans="1:16" s="66" customFormat="1">
      <c r="A29" s="65" t="s">
        <v>41</v>
      </c>
      <c r="B29" s="65"/>
      <c r="C29" s="74">
        <v>173767</v>
      </c>
      <c r="D29" s="69"/>
      <c r="E29" s="74">
        <f>'Kosten absolut'!AE28</f>
        <v>75781958</v>
      </c>
      <c r="F29" s="74"/>
      <c r="G29" s="74">
        <f>Kobe!AE28</f>
        <v>9408809</v>
      </c>
      <c r="H29" s="57"/>
      <c r="I29" s="88">
        <f t="shared" si="0"/>
        <v>66373149</v>
      </c>
      <c r="J29" s="89"/>
      <c r="K29" s="86">
        <f t="shared" si="1"/>
        <v>381.96636300333205</v>
      </c>
      <c r="L29" s="86"/>
      <c r="M29" s="86">
        <v>233.56764846267393</v>
      </c>
      <c r="N29" s="86"/>
      <c r="O29" s="86">
        <f t="shared" si="2"/>
        <v>148.39871454065812</v>
      </c>
      <c r="P29" s="68"/>
    </row>
    <row r="30" spans="1:16" s="66" customFormat="1">
      <c r="A30" s="65" t="s">
        <v>42</v>
      </c>
      <c r="B30" s="65"/>
      <c r="C30" s="74">
        <v>67496</v>
      </c>
      <c r="D30" s="69"/>
      <c r="E30" s="74">
        <f>'Kosten absolut'!AE29</f>
        <v>27449229</v>
      </c>
      <c r="F30" s="74"/>
      <c r="G30" s="74">
        <f>Kobe!AE29</f>
        <v>3582842</v>
      </c>
      <c r="H30" s="57"/>
      <c r="I30" s="88">
        <f t="shared" si="0"/>
        <v>23866387</v>
      </c>
      <c r="J30" s="89"/>
      <c r="K30" s="86">
        <f t="shared" si="1"/>
        <v>353.59705760341353</v>
      </c>
      <c r="L30" s="86"/>
      <c r="M30" s="86">
        <v>219.82402222262539</v>
      </c>
      <c r="N30" s="86"/>
      <c r="O30" s="86">
        <f t="shared" si="2"/>
        <v>133.77303538078814</v>
      </c>
      <c r="P30" s="68"/>
    </row>
    <row r="31" spans="1:16" s="66" customFormat="1">
      <c r="A31" s="65" t="s">
        <v>43</v>
      </c>
      <c r="B31" s="65"/>
      <c r="C31" s="74">
        <v>120839</v>
      </c>
      <c r="D31" s="69"/>
      <c r="E31" s="74">
        <f>'Kosten absolut'!AE30</f>
        <v>58489333</v>
      </c>
      <c r="F31" s="74"/>
      <c r="G31" s="74">
        <f>Kobe!AE30</f>
        <v>7094633</v>
      </c>
      <c r="H31" s="57"/>
      <c r="I31" s="88">
        <f t="shared" si="0"/>
        <v>51394700</v>
      </c>
      <c r="J31" s="89"/>
      <c r="K31" s="86">
        <f t="shared" si="1"/>
        <v>425.31550244540256</v>
      </c>
      <c r="L31" s="86"/>
      <c r="M31" s="86">
        <v>294.06838768088164</v>
      </c>
      <c r="N31" s="86"/>
      <c r="O31" s="86">
        <f t="shared" si="2"/>
        <v>131.24711476452092</v>
      </c>
      <c r="P31" s="68"/>
    </row>
    <row r="32" spans="1:16" s="66" customFormat="1">
      <c r="A32" s="65" t="s">
        <v>44</v>
      </c>
      <c r="B32" s="65"/>
      <c r="C32" s="74">
        <v>202345</v>
      </c>
      <c r="D32" s="69"/>
      <c r="E32" s="74">
        <f>'Kosten absolut'!AE31</f>
        <v>106371520</v>
      </c>
      <c r="F32" s="74"/>
      <c r="G32" s="74">
        <f>Kobe!AE31</f>
        <v>12929125</v>
      </c>
      <c r="H32" s="57"/>
      <c r="I32" s="88">
        <f t="shared" si="0"/>
        <v>93442395</v>
      </c>
      <c r="J32" s="89"/>
      <c r="K32" s="86">
        <f t="shared" si="1"/>
        <v>461.79740047937929</v>
      </c>
      <c r="L32" s="86"/>
      <c r="M32" s="86">
        <v>294.69317534183978</v>
      </c>
      <c r="N32" s="86"/>
      <c r="O32" s="86">
        <f t="shared" si="2"/>
        <v>167.10422513753952</v>
      </c>
      <c r="P32" s="68"/>
    </row>
    <row r="33" spans="1:16" s="66" customFormat="1">
      <c r="A33" s="65" t="s">
        <v>45</v>
      </c>
      <c r="B33" s="65"/>
      <c r="C33" s="74">
        <v>97612</v>
      </c>
      <c r="D33" s="69"/>
      <c r="E33" s="74">
        <f>'Kosten absolut'!AE32</f>
        <v>42064667</v>
      </c>
      <c r="F33" s="74"/>
      <c r="G33" s="74">
        <f>Kobe!AE32</f>
        <v>5321530</v>
      </c>
      <c r="H33" s="57"/>
      <c r="I33" s="88">
        <f t="shared" si="0"/>
        <v>36743137</v>
      </c>
      <c r="J33" s="89"/>
      <c r="K33" s="86">
        <f t="shared" si="1"/>
        <v>376.42028644019177</v>
      </c>
      <c r="L33" s="86"/>
      <c r="M33" s="86">
        <v>238.61916888043032</v>
      </c>
      <c r="N33" s="86"/>
      <c r="O33" s="86">
        <f t="shared" si="2"/>
        <v>137.80111755976145</v>
      </c>
      <c r="P33" s="68"/>
    </row>
    <row r="34" spans="1:16" s="66" customFormat="1">
      <c r="A34" s="65" t="s">
        <v>46</v>
      </c>
      <c r="B34" s="65"/>
      <c r="C34" s="74">
        <v>52464</v>
      </c>
      <c r="D34" s="69"/>
      <c r="E34" s="74">
        <f>'Kosten absolut'!AE33</f>
        <v>23505857</v>
      </c>
      <c r="F34" s="74"/>
      <c r="G34" s="74">
        <f>Kobe!AE33</f>
        <v>2976883</v>
      </c>
      <c r="H34" s="57"/>
      <c r="I34" s="88">
        <f t="shared" si="0"/>
        <v>20528974</v>
      </c>
      <c r="J34" s="89"/>
      <c r="K34" s="86">
        <f t="shared" si="1"/>
        <v>391.29639371759686</v>
      </c>
      <c r="L34" s="86"/>
      <c r="M34" s="86">
        <v>272.32313217995198</v>
      </c>
      <c r="N34" s="86"/>
      <c r="O34" s="86">
        <f t="shared" si="2"/>
        <v>118.97326153764487</v>
      </c>
      <c r="P34" s="68"/>
    </row>
    <row r="35" spans="1:16" s="66" customFormat="1">
      <c r="A35" s="65" t="s">
        <v>47</v>
      </c>
      <c r="B35" s="65"/>
      <c r="C35" s="74">
        <v>126982</v>
      </c>
      <c r="D35" s="69"/>
      <c r="E35" s="74">
        <f>'Kosten absolut'!AE34</f>
        <v>72271696</v>
      </c>
      <c r="F35" s="74"/>
      <c r="G35" s="74">
        <f>Kobe!AE34</f>
        <v>8354616</v>
      </c>
      <c r="H35" s="57"/>
      <c r="I35" s="88">
        <f t="shared" si="0"/>
        <v>63917080</v>
      </c>
      <c r="J35" s="89"/>
      <c r="K35" s="86">
        <f t="shared" si="1"/>
        <v>503.35543620355639</v>
      </c>
      <c r="L35" s="86"/>
      <c r="M35" s="86">
        <v>337.28103105969495</v>
      </c>
      <c r="N35" s="86"/>
      <c r="O35" s="86">
        <f t="shared" si="2"/>
        <v>166.07440514386144</v>
      </c>
      <c r="P35" s="68"/>
    </row>
    <row r="36" spans="1:16" s="66" customFormat="1">
      <c r="A36" s="65" t="s">
        <v>48</v>
      </c>
      <c r="B36" s="65"/>
      <c r="C36" s="74">
        <v>21255</v>
      </c>
      <c r="D36" s="69"/>
      <c r="E36" s="74">
        <f>'Kosten absolut'!AE35</f>
        <v>9290296</v>
      </c>
      <c r="F36" s="74"/>
      <c r="G36" s="74">
        <f>Kobe!AE35</f>
        <v>1203669</v>
      </c>
      <c r="H36" s="57"/>
      <c r="I36" s="88">
        <f t="shared" si="0"/>
        <v>8086627</v>
      </c>
      <c r="J36" s="89"/>
      <c r="K36" s="86">
        <f t="shared" si="1"/>
        <v>380.45763349800046</v>
      </c>
      <c r="L36" s="86"/>
      <c r="M36" s="86">
        <v>283.21381032489489</v>
      </c>
      <c r="N36" s="86"/>
      <c r="O36" s="86">
        <f t="shared" si="2"/>
        <v>97.243823173105568</v>
      </c>
      <c r="P36" s="68"/>
    </row>
    <row r="37" spans="1:16" s="66" customFormat="1">
      <c r="A37" s="66" t="s">
        <v>49</v>
      </c>
      <c r="C37" s="74">
        <f>SUM(C11:C36)</f>
        <v>2351456</v>
      </c>
      <c r="D37" s="57"/>
      <c r="E37" s="74">
        <f>'Kosten absolut'!AE36</f>
        <v>1083469364</v>
      </c>
      <c r="F37" s="57"/>
      <c r="G37" s="74">
        <f>Kobe!AE36</f>
        <v>134992634</v>
      </c>
      <c r="H37" s="57"/>
      <c r="I37" s="88">
        <f t="shared" si="0"/>
        <v>948476730</v>
      </c>
      <c r="J37" s="89"/>
      <c r="K37" s="86">
        <f t="shared" si="1"/>
        <v>403.35720932052311</v>
      </c>
      <c r="L37" s="90"/>
      <c r="M37" s="177">
        <v>259.505272620048</v>
      </c>
      <c r="N37" s="90"/>
      <c r="O37" s="86">
        <f t="shared" si="2"/>
        <v>143.85193670047511</v>
      </c>
    </row>
  </sheetData>
  <phoneticPr fontId="0" type="noConversion"/>
  <pageMargins left="0.78740157480314965" right="0.78740157480314965" top="0.77" bottom="0.76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Tabelle18"/>
  <dimension ref="A1:S37"/>
  <sheetViews>
    <sheetView workbookViewId="0">
      <selection activeCell="D4" sqref="D4"/>
    </sheetView>
  </sheetViews>
  <sheetFormatPr baseColWidth="10" defaultRowHeight="12.75"/>
  <cols>
    <col min="1" max="1" width="9.28515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195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140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71" t="s">
        <v>162</v>
      </c>
      <c r="D8" s="41"/>
      <c r="E8" s="71" t="s">
        <v>162</v>
      </c>
      <c r="F8" s="41"/>
      <c r="G8" s="71" t="s">
        <v>162</v>
      </c>
      <c r="H8" s="41"/>
      <c r="I8" s="71" t="s">
        <v>162</v>
      </c>
      <c r="J8" s="41"/>
      <c r="K8" s="72" t="s">
        <v>163</v>
      </c>
      <c r="L8" s="44"/>
      <c r="M8" s="62" t="s">
        <v>59</v>
      </c>
      <c r="N8" s="43"/>
      <c r="O8" s="73" t="s">
        <v>163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172"/>
      <c r="E10" s="48"/>
      <c r="G10" s="48"/>
      <c r="H10" s="45"/>
      <c r="I10" s="48"/>
      <c r="J10" s="45"/>
      <c r="L10" s="49"/>
      <c r="N10" s="49"/>
      <c r="O10" s="63"/>
      <c r="P10" s="45"/>
    </row>
    <row r="11" spans="1:19" s="66" customFormat="1">
      <c r="A11" s="65" t="s">
        <v>23</v>
      </c>
      <c r="B11" s="65"/>
      <c r="C11" s="74">
        <v>331890</v>
      </c>
      <c r="D11" s="69"/>
      <c r="E11" s="74">
        <f>'Kosten absolut'!AG10</f>
        <v>184625665</v>
      </c>
      <c r="F11" s="74"/>
      <c r="G11" s="74">
        <f>Kobe!AG10</f>
        <v>20727601</v>
      </c>
      <c r="H11" s="57"/>
      <c r="I11" s="88">
        <f>E11-G11</f>
        <v>163898064</v>
      </c>
      <c r="J11" s="89"/>
      <c r="K11" s="86">
        <f>I11/C11</f>
        <v>493.83248666726928</v>
      </c>
      <c r="L11" s="86"/>
      <c r="M11" s="86">
        <v>253.72109626587033</v>
      </c>
      <c r="N11" s="86"/>
      <c r="O11" s="86">
        <f>K11-M11</f>
        <v>240.11139040139895</v>
      </c>
      <c r="P11" s="67"/>
      <c r="R11" s="102"/>
    </row>
    <row r="12" spans="1:19" s="66" customFormat="1">
      <c r="A12" s="65" t="s">
        <v>24</v>
      </c>
      <c r="B12" s="65"/>
      <c r="C12" s="74">
        <v>261583</v>
      </c>
      <c r="D12" s="69"/>
      <c r="E12" s="74">
        <f>'Kosten absolut'!AG11</f>
        <v>153377298</v>
      </c>
      <c r="F12" s="74"/>
      <c r="G12" s="74">
        <f>Kobe!AG11</f>
        <v>16119492</v>
      </c>
      <c r="H12" s="57"/>
      <c r="I12" s="88">
        <f t="shared" ref="I12:I37" si="0">E12-G12</f>
        <v>137257806</v>
      </c>
      <c r="J12" s="89"/>
      <c r="K12" s="86">
        <f t="shared" ref="K12:K37" si="1">I12/C12</f>
        <v>524.71990152265244</v>
      </c>
      <c r="L12" s="86"/>
      <c r="M12" s="86">
        <v>280.10834654420398</v>
      </c>
      <c r="N12" s="86"/>
      <c r="O12" s="86">
        <f t="shared" ref="O12:O37" si="2">K12-M12</f>
        <v>244.61155497844845</v>
      </c>
      <c r="P12" s="68"/>
    </row>
    <row r="13" spans="1:19" s="66" customFormat="1">
      <c r="A13" s="65" t="s">
        <v>25</v>
      </c>
      <c r="B13" s="65"/>
      <c r="C13" s="74">
        <v>91446</v>
      </c>
      <c r="D13" s="69"/>
      <c r="E13" s="74">
        <f>'Kosten absolut'!AG12</f>
        <v>47050762</v>
      </c>
      <c r="F13" s="74"/>
      <c r="G13" s="74">
        <f>Kobe!AG12</f>
        <v>5028368</v>
      </c>
      <c r="H13" s="57"/>
      <c r="I13" s="88">
        <f t="shared" si="0"/>
        <v>42022394</v>
      </c>
      <c r="J13" s="89"/>
      <c r="K13" s="86">
        <f t="shared" si="1"/>
        <v>459.53233602344551</v>
      </c>
      <c r="L13" s="86"/>
      <c r="M13" s="86">
        <v>223.71390366900062</v>
      </c>
      <c r="N13" s="86"/>
      <c r="O13" s="86">
        <f t="shared" si="2"/>
        <v>235.81843235444489</v>
      </c>
      <c r="P13" s="68"/>
    </row>
    <row r="14" spans="1:19" s="66" customFormat="1">
      <c r="A14" s="65" t="s">
        <v>26</v>
      </c>
      <c r="B14" s="65"/>
      <c r="C14" s="74">
        <v>8439</v>
      </c>
      <c r="D14" s="69"/>
      <c r="E14" s="74">
        <f>'Kosten absolut'!AG13</f>
        <v>4558183</v>
      </c>
      <c r="F14" s="74"/>
      <c r="G14" s="74">
        <f>Kobe!AG13</f>
        <v>477557</v>
      </c>
      <c r="H14" s="57"/>
      <c r="I14" s="88">
        <f t="shared" si="0"/>
        <v>4080626</v>
      </c>
      <c r="J14" s="89"/>
      <c r="K14" s="86">
        <f t="shared" si="1"/>
        <v>483.54378480862664</v>
      </c>
      <c r="L14" s="86"/>
      <c r="M14" s="86">
        <v>213.64224312432219</v>
      </c>
      <c r="N14" s="86"/>
      <c r="O14" s="86">
        <f t="shared" si="2"/>
        <v>269.90154168430445</v>
      </c>
      <c r="P14" s="68"/>
    </row>
    <row r="15" spans="1:19" s="66" customFormat="1">
      <c r="A15" s="65" t="s">
        <v>27</v>
      </c>
      <c r="B15" s="65"/>
      <c r="C15" s="74">
        <v>30825</v>
      </c>
      <c r="D15" s="69"/>
      <c r="E15" s="74">
        <f>'Kosten absolut'!AG14</f>
        <v>15711364</v>
      </c>
      <c r="F15" s="74"/>
      <c r="G15" s="74">
        <f>Kobe!AG14</f>
        <v>1765127</v>
      </c>
      <c r="H15" s="57"/>
      <c r="I15" s="88">
        <f t="shared" si="0"/>
        <v>13946237</v>
      </c>
      <c r="J15" s="89"/>
      <c r="K15" s="86">
        <f t="shared" si="1"/>
        <v>452.43266828872669</v>
      </c>
      <c r="L15" s="86"/>
      <c r="M15" s="86">
        <v>214.18227236872121</v>
      </c>
      <c r="N15" s="86"/>
      <c r="O15" s="86">
        <f t="shared" si="2"/>
        <v>238.25039592000547</v>
      </c>
      <c r="P15" s="68"/>
    </row>
    <row r="16" spans="1:19" s="66" customFormat="1">
      <c r="A16" s="65" t="s">
        <v>28</v>
      </c>
      <c r="B16" s="65"/>
      <c r="C16" s="74">
        <v>7229</v>
      </c>
      <c r="D16" s="69"/>
      <c r="E16" s="74">
        <f>'Kosten absolut'!AG15</f>
        <v>3335995</v>
      </c>
      <c r="F16" s="74"/>
      <c r="G16" s="74">
        <f>Kobe!AG15</f>
        <v>392820</v>
      </c>
      <c r="H16" s="57"/>
      <c r="I16" s="88">
        <f t="shared" si="0"/>
        <v>2943175</v>
      </c>
      <c r="J16" s="89"/>
      <c r="K16" s="86">
        <f t="shared" si="1"/>
        <v>407.13445843131831</v>
      </c>
      <c r="L16" s="86"/>
      <c r="M16" s="86">
        <v>198.42745877723138</v>
      </c>
      <c r="N16" s="86"/>
      <c r="O16" s="86">
        <f t="shared" si="2"/>
        <v>208.70699965408693</v>
      </c>
      <c r="P16" s="68"/>
    </row>
    <row r="17" spans="1:16" s="66" customFormat="1">
      <c r="A17" s="65" t="s">
        <v>29</v>
      </c>
      <c r="B17" s="65"/>
      <c r="C17" s="74">
        <v>8919</v>
      </c>
      <c r="D17" s="69"/>
      <c r="E17" s="74">
        <f>'Kosten absolut'!AG16</f>
        <v>3702413</v>
      </c>
      <c r="F17" s="74"/>
      <c r="G17" s="74">
        <f>Kobe!AG16</f>
        <v>477987</v>
      </c>
      <c r="H17" s="57"/>
      <c r="I17" s="88">
        <f t="shared" si="0"/>
        <v>3224426</v>
      </c>
      <c r="J17" s="89"/>
      <c r="K17" s="86">
        <f t="shared" si="1"/>
        <v>361.52326494001568</v>
      </c>
      <c r="L17" s="86"/>
      <c r="M17" s="86">
        <v>194.76846517828403</v>
      </c>
      <c r="N17" s="86"/>
      <c r="O17" s="86">
        <f t="shared" si="2"/>
        <v>166.75479976173165</v>
      </c>
      <c r="P17" s="68"/>
    </row>
    <row r="18" spans="1:16" s="66" customFormat="1">
      <c r="A18" s="65" t="s">
        <v>30</v>
      </c>
      <c r="B18" s="65"/>
      <c r="C18" s="74">
        <v>9760</v>
      </c>
      <c r="D18" s="69"/>
      <c r="E18" s="74">
        <f>'Kosten absolut'!AG17</f>
        <v>4575158</v>
      </c>
      <c r="F18" s="74"/>
      <c r="G18" s="74">
        <f>Kobe!AG17</f>
        <v>538845</v>
      </c>
      <c r="H18" s="57"/>
      <c r="I18" s="88">
        <f t="shared" si="0"/>
        <v>4036313</v>
      </c>
      <c r="J18" s="89"/>
      <c r="K18" s="86">
        <f t="shared" si="1"/>
        <v>413.55665983606559</v>
      </c>
      <c r="L18" s="86"/>
      <c r="M18" s="86">
        <v>227.3223353906175</v>
      </c>
      <c r="N18" s="86"/>
      <c r="O18" s="86">
        <f t="shared" si="2"/>
        <v>186.2343244454481</v>
      </c>
      <c r="P18" s="68"/>
    </row>
    <row r="19" spans="1:16" s="66" customFormat="1">
      <c r="A19" s="65" t="s">
        <v>31</v>
      </c>
      <c r="B19" s="65"/>
      <c r="C19" s="74">
        <v>26244</v>
      </c>
      <c r="D19" s="69"/>
      <c r="E19" s="74">
        <f>'Kosten absolut'!AG18</f>
        <v>13420362</v>
      </c>
      <c r="F19" s="74"/>
      <c r="G19" s="74">
        <f>Kobe!AG18</f>
        <v>1496833</v>
      </c>
      <c r="H19" s="57"/>
      <c r="I19" s="88">
        <f t="shared" si="0"/>
        <v>11923529</v>
      </c>
      <c r="J19" s="89"/>
      <c r="K19" s="86">
        <f t="shared" si="1"/>
        <v>454.3335238530712</v>
      </c>
      <c r="L19" s="86"/>
      <c r="M19" s="86">
        <v>214.1640541399415</v>
      </c>
      <c r="N19" s="86"/>
      <c r="O19" s="86">
        <f t="shared" si="2"/>
        <v>240.1694697131297</v>
      </c>
      <c r="P19" s="68"/>
    </row>
    <row r="20" spans="1:16" s="66" customFormat="1">
      <c r="A20" s="65" t="s">
        <v>32</v>
      </c>
      <c r="B20" s="65"/>
      <c r="C20" s="74">
        <v>55501</v>
      </c>
      <c r="D20" s="69"/>
      <c r="E20" s="74">
        <f>'Kosten absolut'!AG19</f>
        <v>31044771</v>
      </c>
      <c r="F20" s="74"/>
      <c r="G20" s="74">
        <f>Kobe!AG19</f>
        <v>3444700</v>
      </c>
      <c r="H20" s="57"/>
      <c r="I20" s="88">
        <f t="shared" si="0"/>
        <v>27600071</v>
      </c>
      <c r="J20" s="89"/>
      <c r="K20" s="86">
        <f t="shared" si="1"/>
        <v>497.28961640330806</v>
      </c>
      <c r="L20" s="86"/>
      <c r="M20" s="86">
        <v>245.34041710812684</v>
      </c>
      <c r="N20" s="86"/>
      <c r="O20" s="86">
        <f t="shared" si="2"/>
        <v>251.94919929518122</v>
      </c>
      <c r="P20" s="68"/>
    </row>
    <row r="21" spans="1:16" s="66" customFormat="1">
      <c r="A21" s="65" t="s">
        <v>33</v>
      </c>
      <c r="B21" s="65"/>
      <c r="C21" s="74">
        <v>64967</v>
      </c>
      <c r="D21" s="69"/>
      <c r="E21" s="74">
        <f>'Kosten absolut'!AG20</f>
        <v>34698896</v>
      </c>
      <c r="F21" s="74"/>
      <c r="G21" s="74">
        <f>Kobe!AG20</f>
        <v>3972698</v>
      </c>
      <c r="H21" s="57"/>
      <c r="I21" s="88">
        <f t="shared" si="0"/>
        <v>30726198</v>
      </c>
      <c r="J21" s="89"/>
      <c r="K21" s="86">
        <f t="shared" si="1"/>
        <v>472.95085197100065</v>
      </c>
      <c r="L21" s="86"/>
      <c r="M21" s="86">
        <v>243.46106175573678</v>
      </c>
      <c r="N21" s="86"/>
      <c r="O21" s="86">
        <f t="shared" si="2"/>
        <v>229.48979021526387</v>
      </c>
      <c r="P21" s="68"/>
    </row>
    <row r="22" spans="1:16" s="66" customFormat="1">
      <c r="A22" s="65" t="s">
        <v>34</v>
      </c>
      <c r="B22" s="65"/>
      <c r="C22" s="74">
        <v>56522</v>
      </c>
      <c r="D22" s="69"/>
      <c r="E22" s="74">
        <f>'Kosten absolut'!AG21</f>
        <v>37248282</v>
      </c>
      <c r="F22" s="74"/>
      <c r="G22" s="74">
        <f>Kobe!AG21</f>
        <v>3852771</v>
      </c>
      <c r="H22" s="57"/>
      <c r="I22" s="88">
        <f t="shared" si="0"/>
        <v>33395511</v>
      </c>
      <c r="J22" s="89"/>
      <c r="K22" s="86">
        <f t="shared" si="1"/>
        <v>590.8409291957114</v>
      </c>
      <c r="L22" s="86"/>
      <c r="M22" s="86">
        <v>348.75579710144928</v>
      </c>
      <c r="N22" s="86"/>
      <c r="O22" s="86">
        <f t="shared" si="2"/>
        <v>242.08513209426212</v>
      </c>
      <c r="P22" s="68"/>
    </row>
    <row r="23" spans="1:16" s="66" customFormat="1">
      <c r="A23" s="65" t="s">
        <v>35</v>
      </c>
      <c r="B23" s="65"/>
      <c r="C23" s="74">
        <v>80623</v>
      </c>
      <c r="D23" s="69"/>
      <c r="E23" s="74">
        <f>'Kosten absolut'!AG22</f>
        <v>45412451</v>
      </c>
      <c r="F23" s="74"/>
      <c r="G23" s="74">
        <f>Kobe!AG22</f>
        <v>5368573</v>
      </c>
      <c r="H23" s="57"/>
      <c r="I23" s="88">
        <f t="shared" si="0"/>
        <v>40043878</v>
      </c>
      <c r="J23" s="89"/>
      <c r="K23" s="86">
        <f t="shared" si="1"/>
        <v>496.68057502201606</v>
      </c>
      <c r="L23" s="86"/>
      <c r="M23" s="86">
        <v>276.04767856571249</v>
      </c>
      <c r="N23" s="86"/>
      <c r="O23" s="86">
        <f t="shared" si="2"/>
        <v>220.63289645630357</v>
      </c>
      <c r="P23" s="68"/>
    </row>
    <row r="24" spans="1:16" s="66" customFormat="1">
      <c r="A24" s="65" t="s">
        <v>36</v>
      </c>
      <c r="B24" s="65"/>
      <c r="C24" s="74">
        <v>21494</v>
      </c>
      <c r="D24" s="69"/>
      <c r="E24" s="74">
        <f>'Kosten absolut'!AG23</f>
        <v>11525679</v>
      </c>
      <c r="F24" s="74"/>
      <c r="G24" s="74">
        <f>Kobe!AG23</f>
        <v>1313990</v>
      </c>
      <c r="H24" s="57"/>
      <c r="I24" s="88">
        <f t="shared" si="0"/>
        <v>10211689</v>
      </c>
      <c r="J24" s="89"/>
      <c r="K24" s="86">
        <f t="shared" si="1"/>
        <v>475.09486368288827</v>
      </c>
      <c r="L24" s="86"/>
      <c r="M24" s="86">
        <v>247.48425171477237</v>
      </c>
      <c r="N24" s="86"/>
      <c r="O24" s="86">
        <f t="shared" si="2"/>
        <v>227.6106119681159</v>
      </c>
      <c r="P24" s="68"/>
    </row>
    <row r="25" spans="1:16" s="66" customFormat="1">
      <c r="A25" s="65" t="s">
        <v>37</v>
      </c>
      <c r="B25" s="65"/>
      <c r="C25" s="74">
        <v>13232</v>
      </c>
      <c r="D25" s="69"/>
      <c r="E25" s="74">
        <f>'Kosten absolut'!AG24</f>
        <v>5992067</v>
      </c>
      <c r="F25" s="74"/>
      <c r="G25" s="74">
        <f>Kobe!AG24</f>
        <v>700595</v>
      </c>
      <c r="H25" s="57"/>
      <c r="I25" s="88">
        <f t="shared" si="0"/>
        <v>5291472</v>
      </c>
      <c r="J25" s="89"/>
      <c r="K25" s="86">
        <f t="shared" si="1"/>
        <v>399.89963724304715</v>
      </c>
      <c r="L25" s="86"/>
      <c r="M25" s="86">
        <v>206.53869048775465</v>
      </c>
      <c r="N25" s="86"/>
      <c r="O25" s="86">
        <f t="shared" si="2"/>
        <v>193.3609467552925</v>
      </c>
      <c r="P25" s="68"/>
    </row>
    <row r="26" spans="1:16" s="66" customFormat="1">
      <c r="A26" s="65" t="s">
        <v>38</v>
      </c>
      <c r="B26" s="65"/>
      <c r="C26" s="74">
        <v>3713</v>
      </c>
      <c r="D26" s="69"/>
      <c r="E26" s="74">
        <f>'Kosten absolut'!AG25</f>
        <v>1193402</v>
      </c>
      <c r="F26" s="74"/>
      <c r="G26" s="74">
        <f>Kobe!AG25</f>
        <v>170088</v>
      </c>
      <c r="H26" s="57"/>
      <c r="I26" s="88">
        <f t="shared" si="0"/>
        <v>1023314</v>
      </c>
      <c r="J26" s="89"/>
      <c r="K26" s="86">
        <f t="shared" si="1"/>
        <v>275.60301642876379</v>
      </c>
      <c r="L26" s="86"/>
      <c r="M26" s="86">
        <v>176.2553578884683</v>
      </c>
      <c r="N26" s="86"/>
      <c r="O26" s="86">
        <f t="shared" si="2"/>
        <v>99.347658540295498</v>
      </c>
      <c r="P26" s="68"/>
    </row>
    <row r="27" spans="1:16" s="66" customFormat="1">
      <c r="A27" s="65" t="s">
        <v>39</v>
      </c>
      <c r="B27" s="65"/>
      <c r="C27" s="74">
        <v>114089</v>
      </c>
      <c r="D27" s="69"/>
      <c r="E27" s="74">
        <f>'Kosten absolut'!AG26</f>
        <v>56091780</v>
      </c>
      <c r="F27" s="74"/>
      <c r="G27" s="74">
        <f>Kobe!AG26</f>
        <v>6386371</v>
      </c>
      <c r="H27" s="57"/>
      <c r="I27" s="88">
        <f t="shared" si="0"/>
        <v>49705409</v>
      </c>
      <c r="J27" s="89"/>
      <c r="K27" s="86">
        <f t="shared" si="1"/>
        <v>435.67222957515622</v>
      </c>
      <c r="L27" s="86"/>
      <c r="M27" s="86">
        <v>217.65573241514829</v>
      </c>
      <c r="N27" s="86"/>
      <c r="O27" s="86">
        <f t="shared" si="2"/>
        <v>218.01649716000793</v>
      </c>
      <c r="P27" s="68"/>
    </row>
    <row r="28" spans="1:16" s="66" customFormat="1">
      <c r="A28" s="65" t="s">
        <v>40</v>
      </c>
      <c r="B28" s="65"/>
      <c r="C28" s="74">
        <v>49554</v>
      </c>
      <c r="D28" s="69"/>
      <c r="E28" s="74">
        <f>'Kosten absolut'!AG27</f>
        <v>25220136</v>
      </c>
      <c r="F28" s="74"/>
      <c r="G28" s="74">
        <f>Kobe!AG27</f>
        <v>2744759</v>
      </c>
      <c r="H28" s="57"/>
      <c r="I28" s="88">
        <f t="shared" si="0"/>
        <v>22475377</v>
      </c>
      <c r="J28" s="89"/>
      <c r="K28" s="86">
        <f t="shared" si="1"/>
        <v>453.55323485490578</v>
      </c>
      <c r="L28" s="86"/>
      <c r="M28" s="86">
        <v>220.02596936246857</v>
      </c>
      <c r="N28" s="86"/>
      <c r="O28" s="86">
        <f t="shared" si="2"/>
        <v>233.52726549243721</v>
      </c>
      <c r="P28" s="68"/>
    </row>
    <row r="29" spans="1:16" s="66" customFormat="1">
      <c r="A29" s="65" t="s">
        <v>41</v>
      </c>
      <c r="B29" s="65"/>
      <c r="C29" s="74">
        <v>136831</v>
      </c>
      <c r="D29" s="69"/>
      <c r="E29" s="74">
        <f>'Kosten absolut'!AG28</f>
        <v>74314173</v>
      </c>
      <c r="F29" s="74"/>
      <c r="G29" s="74">
        <f>Kobe!AG28</f>
        <v>7955002</v>
      </c>
      <c r="H29" s="57"/>
      <c r="I29" s="88">
        <f t="shared" si="0"/>
        <v>66359171</v>
      </c>
      <c r="J29" s="89"/>
      <c r="K29" s="86">
        <f t="shared" si="1"/>
        <v>484.97176078520221</v>
      </c>
      <c r="L29" s="86"/>
      <c r="M29" s="86">
        <v>233.56764846267393</v>
      </c>
      <c r="N29" s="86"/>
      <c r="O29" s="86">
        <f t="shared" si="2"/>
        <v>251.40411232252828</v>
      </c>
      <c r="P29" s="68"/>
    </row>
    <row r="30" spans="1:16" s="66" customFormat="1">
      <c r="A30" s="65" t="s">
        <v>42</v>
      </c>
      <c r="B30" s="65"/>
      <c r="C30" s="74">
        <v>55051</v>
      </c>
      <c r="D30" s="69"/>
      <c r="E30" s="74">
        <f>'Kosten absolut'!AG29</f>
        <v>26833477</v>
      </c>
      <c r="F30" s="74"/>
      <c r="G30" s="74">
        <f>Kobe!AG29</f>
        <v>3077882</v>
      </c>
      <c r="H30" s="57"/>
      <c r="I30" s="88">
        <f t="shared" si="0"/>
        <v>23755595</v>
      </c>
      <c r="J30" s="89"/>
      <c r="K30" s="86">
        <f t="shared" si="1"/>
        <v>431.51977257452182</v>
      </c>
      <c r="L30" s="86"/>
      <c r="M30" s="86">
        <v>219.82402222262539</v>
      </c>
      <c r="N30" s="86"/>
      <c r="O30" s="86">
        <f t="shared" si="2"/>
        <v>211.69575035189644</v>
      </c>
      <c r="P30" s="68"/>
    </row>
    <row r="31" spans="1:16" s="66" customFormat="1">
      <c r="A31" s="65" t="s">
        <v>43</v>
      </c>
      <c r="B31" s="65"/>
      <c r="C31" s="74">
        <v>102156</v>
      </c>
      <c r="D31" s="69"/>
      <c r="E31" s="74">
        <f>'Kosten absolut'!AG30</f>
        <v>61367499</v>
      </c>
      <c r="F31" s="74"/>
      <c r="G31" s="74">
        <f>Kobe!AG30</f>
        <v>6406141</v>
      </c>
      <c r="H31" s="57"/>
      <c r="I31" s="88">
        <f t="shared" si="0"/>
        <v>54961358</v>
      </c>
      <c r="J31" s="89"/>
      <c r="K31" s="86">
        <f t="shared" si="1"/>
        <v>538.01399819883318</v>
      </c>
      <c r="L31" s="86"/>
      <c r="M31" s="86">
        <v>294.06838768088164</v>
      </c>
      <c r="N31" s="86"/>
      <c r="O31" s="86">
        <f t="shared" si="2"/>
        <v>243.94561051795154</v>
      </c>
      <c r="P31" s="68"/>
    </row>
    <row r="32" spans="1:16" s="66" customFormat="1">
      <c r="A32" s="65" t="s">
        <v>44</v>
      </c>
      <c r="B32" s="65"/>
      <c r="C32" s="74">
        <v>155459</v>
      </c>
      <c r="D32" s="69"/>
      <c r="E32" s="74">
        <f>'Kosten absolut'!AG31</f>
        <v>101125191</v>
      </c>
      <c r="F32" s="74"/>
      <c r="G32" s="74">
        <f>Kobe!AG31</f>
        <v>10501830</v>
      </c>
      <c r="H32" s="57"/>
      <c r="I32" s="88">
        <f t="shared" si="0"/>
        <v>90623361</v>
      </c>
      <c r="J32" s="89"/>
      <c r="K32" s="86">
        <f t="shared" si="1"/>
        <v>582.9405888369281</v>
      </c>
      <c r="L32" s="86"/>
      <c r="M32" s="86">
        <v>294.69317534183978</v>
      </c>
      <c r="N32" s="86"/>
      <c r="O32" s="86">
        <f t="shared" si="2"/>
        <v>288.24741349508832</v>
      </c>
      <c r="P32" s="68"/>
    </row>
    <row r="33" spans="1:16" s="66" customFormat="1">
      <c r="A33" s="65" t="s">
        <v>45</v>
      </c>
      <c r="B33" s="65"/>
      <c r="C33" s="74">
        <v>76526</v>
      </c>
      <c r="D33" s="69"/>
      <c r="E33" s="74">
        <f>'Kosten absolut'!AG32</f>
        <v>41146621</v>
      </c>
      <c r="F33" s="74"/>
      <c r="G33" s="74">
        <f>Kobe!AG32</f>
        <v>4521191</v>
      </c>
      <c r="H33" s="57"/>
      <c r="I33" s="88">
        <f t="shared" si="0"/>
        <v>36625430</v>
      </c>
      <c r="J33" s="89"/>
      <c r="K33" s="86">
        <f t="shared" si="1"/>
        <v>478.60112902804275</v>
      </c>
      <c r="L33" s="86"/>
      <c r="M33" s="86">
        <v>238.61916888043032</v>
      </c>
      <c r="N33" s="86"/>
      <c r="O33" s="86">
        <f t="shared" si="2"/>
        <v>239.98196014761243</v>
      </c>
      <c r="P33" s="68"/>
    </row>
    <row r="34" spans="1:16" s="66" customFormat="1">
      <c r="A34" s="65" t="s">
        <v>46</v>
      </c>
      <c r="B34" s="65"/>
      <c r="C34" s="74">
        <v>43186</v>
      </c>
      <c r="D34" s="69"/>
      <c r="E34" s="74">
        <f>'Kosten absolut'!AG33</f>
        <v>24039455</v>
      </c>
      <c r="F34" s="74"/>
      <c r="G34" s="74">
        <f>Kobe!AG33</f>
        <v>2678831</v>
      </c>
      <c r="H34" s="57"/>
      <c r="I34" s="88">
        <f t="shared" si="0"/>
        <v>21360624</v>
      </c>
      <c r="J34" s="89"/>
      <c r="K34" s="86">
        <f t="shared" si="1"/>
        <v>494.61918214236096</v>
      </c>
      <c r="L34" s="86"/>
      <c r="M34" s="86">
        <v>272.32313217995198</v>
      </c>
      <c r="N34" s="86"/>
      <c r="O34" s="86">
        <f t="shared" si="2"/>
        <v>222.29604996240897</v>
      </c>
      <c r="P34" s="68"/>
    </row>
    <row r="35" spans="1:16" s="66" customFormat="1">
      <c r="A35" s="65" t="s">
        <v>47</v>
      </c>
      <c r="B35" s="65"/>
      <c r="C35" s="74">
        <v>99407</v>
      </c>
      <c r="D35" s="69"/>
      <c r="E35" s="74">
        <f>'Kosten absolut'!AG34</f>
        <v>70542270</v>
      </c>
      <c r="F35" s="74"/>
      <c r="G35" s="74">
        <f>Kobe!AG34</f>
        <v>6972264</v>
      </c>
      <c r="H35" s="57"/>
      <c r="I35" s="88">
        <f t="shared" si="0"/>
        <v>63570006</v>
      </c>
      <c r="J35" s="89"/>
      <c r="K35" s="86">
        <f t="shared" si="1"/>
        <v>639.49224903678817</v>
      </c>
      <c r="L35" s="86"/>
      <c r="M35" s="86">
        <v>337.28103105969495</v>
      </c>
      <c r="N35" s="86"/>
      <c r="O35" s="86">
        <f t="shared" si="2"/>
        <v>302.21121797709321</v>
      </c>
      <c r="P35" s="68"/>
    </row>
    <row r="36" spans="1:16" s="66" customFormat="1">
      <c r="A36" s="65" t="s">
        <v>48</v>
      </c>
      <c r="B36" s="65"/>
      <c r="C36" s="74">
        <v>18495</v>
      </c>
      <c r="D36" s="69"/>
      <c r="E36" s="74">
        <f>'Kosten absolut'!AG35</f>
        <v>10329617</v>
      </c>
      <c r="F36" s="74"/>
      <c r="G36" s="74">
        <f>Kobe!AG35</f>
        <v>1125213</v>
      </c>
      <c r="H36" s="57"/>
      <c r="I36" s="88">
        <f t="shared" si="0"/>
        <v>9204404</v>
      </c>
      <c r="J36" s="89"/>
      <c r="K36" s="86">
        <f t="shared" si="1"/>
        <v>497.66985671803189</v>
      </c>
      <c r="L36" s="86"/>
      <c r="M36" s="86">
        <v>283.21381032489489</v>
      </c>
      <c r="N36" s="86"/>
      <c r="O36" s="86">
        <f t="shared" si="2"/>
        <v>214.456046393137</v>
      </c>
      <c r="P36" s="68"/>
    </row>
    <row r="37" spans="1:16" s="66" customFormat="1">
      <c r="A37" s="66" t="s">
        <v>49</v>
      </c>
      <c r="C37" s="74">
        <f>SUM(C11:C36)</f>
        <v>1923141</v>
      </c>
      <c r="D37" s="57"/>
      <c r="E37" s="74">
        <f>'Kosten absolut'!AG36</f>
        <v>1088482967</v>
      </c>
      <c r="F37" s="57"/>
      <c r="G37" s="74">
        <f>Kobe!AG36</f>
        <v>118217529</v>
      </c>
      <c r="H37" s="57"/>
      <c r="I37" s="88">
        <f t="shared" si="0"/>
        <v>970265438</v>
      </c>
      <c r="J37" s="89"/>
      <c r="K37" s="86">
        <f t="shared" si="1"/>
        <v>504.52121711304579</v>
      </c>
      <c r="L37" s="90"/>
      <c r="M37" s="177">
        <v>259.505272620048</v>
      </c>
      <c r="N37" s="90"/>
      <c r="O37" s="86">
        <f t="shared" si="2"/>
        <v>245.01594449299779</v>
      </c>
    </row>
  </sheetData>
  <phoneticPr fontId="0" type="noConversion"/>
  <pageMargins left="0.78740157480314965" right="0.78740157480314965" top="0.79" bottom="0.74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1"/>
  <dimension ref="A1:CN188"/>
  <sheetViews>
    <sheetView workbookViewId="0">
      <selection activeCell="D4" sqref="D4"/>
    </sheetView>
  </sheetViews>
  <sheetFormatPr baseColWidth="10" defaultRowHeight="12.75"/>
  <cols>
    <col min="1" max="1" width="8.7109375" style="123" customWidth="1"/>
    <col min="2" max="2" width="11.5703125" style="179" customWidth="1"/>
    <col min="3" max="3" width="3.7109375" style="179" customWidth="1"/>
    <col min="4" max="4" width="11.7109375" style="179" customWidth="1"/>
    <col min="5" max="5" width="3" style="178" customWidth="1"/>
    <col min="6" max="6" width="11.7109375" style="179" customWidth="1"/>
    <col min="7" max="7" width="2.28515625" style="178" customWidth="1"/>
    <col min="8" max="8" width="11.7109375" style="179" customWidth="1"/>
    <col min="9" max="9" width="2.28515625" style="178" customWidth="1"/>
    <col min="10" max="10" width="11.7109375" style="179" customWidth="1"/>
    <col min="11" max="11" width="2.28515625" style="178" customWidth="1"/>
    <col min="12" max="12" width="9.28515625" style="179" customWidth="1"/>
    <col min="13" max="13" width="3.28515625" style="178" customWidth="1"/>
    <col min="14" max="14" width="9.42578125" style="178" customWidth="1"/>
    <col min="15" max="15" width="3.5703125" style="178" customWidth="1"/>
    <col min="16" max="16" width="9.140625" style="178" customWidth="1"/>
    <col min="17" max="17" width="3.28515625" style="178" customWidth="1"/>
    <col min="18" max="18" width="9.42578125" style="178" customWidth="1"/>
    <col min="19" max="19" width="3.28515625" style="178" customWidth="1"/>
    <col min="20" max="20" width="10.5703125" style="178" customWidth="1"/>
    <col min="21" max="21" width="9.42578125" style="178" customWidth="1"/>
    <col min="22" max="22" width="3.42578125" style="178" customWidth="1"/>
    <col min="23" max="23" width="9.42578125" style="178" customWidth="1"/>
    <col min="24" max="24" width="3.42578125" style="178" customWidth="1"/>
    <col min="25" max="25" width="9.42578125" style="179" customWidth="1"/>
    <col min="26" max="26" width="3.28515625" style="178" customWidth="1"/>
    <col min="27" max="27" width="9.42578125" style="179" customWidth="1"/>
    <col min="28" max="28" width="3.28515625" style="178" customWidth="1"/>
    <col min="29" max="29" width="9.42578125" style="179" customWidth="1"/>
    <col min="30" max="30" width="3.28515625" style="178" customWidth="1"/>
    <col min="31" max="31" width="9.42578125" style="179" customWidth="1"/>
    <col min="32" max="32" width="3.28515625" style="178" customWidth="1"/>
    <col min="33" max="33" width="9.42578125" style="179" customWidth="1"/>
    <col min="34" max="34" width="3.28515625" style="178" customWidth="1"/>
    <col min="35" max="35" width="9.42578125" style="179" customWidth="1"/>
    <col min="36" max="36" width="3.28515625" style="178" customWidth="1"/>
    <col min="37" max="37" width="9.42578125" style="179" customWidth="1"/>
    <col min="38" max="38" width="3.28515625" style="178" customWidth="1"/>
    <col min="39" max="39" width="11.42578125" style="137"/>
    <col min="40" max="40" width="9.42578125" style="179" customWidth="1"/>
    <col min="41" max="41" width="2.42578125" style="178" customWidth="1"/>
    <col min="42" max="42" width="9.42578125" style="179" customWidth="1"/>
    <col min="43" max="43" width="2.42578125" style="178" customWidth="1"/>
    <col min="44" max="44" width="9.42578125" style="179" customWidth="1"/>
    <col min="45" max="45" width="2.42578125" style="178" customWidth="1"/>
    <col min="46" max="46" width="9.42578125" style="179" customWidth="1"/>
    <col min="47" max="47" width="2.42578125" style="178" customWidth="1"/>
    <col min="48" max="48" width="9.42578125" style="179" customWidth="1"/>
    <col min="49" max="49" width="2.42578125" style="178" customWidth="1"/>
    <col min="50" max="50" width="9.42578125" style="179" customWidth="1"/>
    <col min="51" max="51" width="2.42578125" style="178" customWidth="1"/>
    <col min="52" max="52" width="9.42578125" style="179" customWidth="1"/>
    <col min="53" max="53" width="2.42578125" style="178" customWidth="1"/>
    <col min="54" max="54" width="9.42578125" style="179" customWidth="1"/>
    <col min="55" max="55" width="2.42578125" style="178" customWidth="1"/>
    <col min="56" max="56" width="9.42578125" style="179" customWidth="1"/>
    <col min="57" max="57" width="2.42578125" style="178" customWidth="1"/>
    <col min="58" max="58" width="9.42578125" style="179" customWidth="1"/>
    <col min="59" max="59" width="2.42578125" style="178" customWidth="1"/>
    <col min="60" max="60" width="11.42578125" style="137"/>
    <col min="61" max="61" width="9.42578125" style="179" customWidth="1"/>
    <col min="62" max="62" width="2.42578125" style="178" customWidth="1"/>
    <col min="63" max="63" width="9.42578125" style="179" customWidth="1"/>
    <col min="64" max="64" width="2.42578125" style="178" customWidth="1"/>
    <col min="65" max="65" width="9.42578125" style="179" customWidth="1"/>
    <col min="66" max="66" width="2.42578125" style="178" customWidth="1"/>
    <col min="67" max="67" width="9.42578125" style="179" customWidth="1"/>
    <col min="68" max="68" width="2.42578125" style="178" customWidth="1"/>
    <col min="69" max="69" width="9.42578125" style="179" customWidth="1"/>
    <col min="70" max="70" width="2.42578125" style="178" customWidth="1"/>
    <col min="71" max="71" width="9.42578125" style="179" customWidth="1"/>
    <col min="72" max="72" width="2.42578125" style="178" customWidth="1"/>
    <col min="73" max="73" width="9.42578125" style="179" customWidth="1"/>
    <col min="74" max="74" width="2.42578125" style="178" customWidth="1"/>
    <col min="75" max="92" width="11.42578125" style="137"/>
    <col min="93" max="16384" width="11.42578125" style="123"/>
  </cols>
  <sheetData>
    <row r="1" spans="1:92" s="118" customFormat="1">
      <c r="A1" s="118" t="s">
        <v>184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23"/>
      <c r="N1" s="137"/>
      <c r="O1" s="123"/>
      <c r="P1" s="137"/>
      <c r="Q1" s="123"/>
      <c r="S1" s="121" t="s">
        <v>215</v>
      </c>
      <c r="T1" s="121"/>
      <c r="U1" s="137"/>
      <c r="W1" s="137"/>
      <c r="Y1" s="179"/>
      <c r="Z1" s="137"/>
      <c r="AA1" s="179"/>
      <c r="AB1" s="137"/>
      <c r="AC1" s="179"/>
      <c r="AD1" s="137"/>
      <c r="AE1" s="179"/>
      <c r="AF1" s="137"/>
      <c r="AG1" s="179"/>
      <c r="AH1" s="137"/>
      <c r="AI1" s="179"/>
      <c r="AJ1" s="137"/>
      <c r="AK1" s="179"/>
      <c r="AL1" s="137"/>
      <c r="AM1" s="138"/>
      <c r="AN1" s="179"/>
      <c r="AO1" s="137"/>
      <c r="AP1" s="179"/>
      <c r="AQ1" s="137"/>
      <c r="AR1" s="179"/>
      <c r="AS1" s="137"/>
      <c r="AT1" s="179"/>
      <c r="AU1" s="137"/>
      <c r="AV1" s="179"/>
      <c r="AW1" s="137"/>
      <c r="AX1" s="179"/>
      <c r="AY1" s="137"/>
      <c r="AZ1" s="179"/>
      <c r="BA1" s="137"/>
      <c r="BB1" s="179"/>
      <c r="BC1" s="137"/>
      <c r="BD1" s="179"/>
      <c r="BE1" s="137"/>
      <c r="BF1" s="179"/>
      <c r="BG1" s="137"/>
      <c r="BH1" s="138"/>
      <c r="BI1" s="179"/>
      <c r="BJ1" s="137"/>
      <c r="BK1" s="179"/>
      <c r="BL1" s="137"/>
      <c r="BM1" s="179"/>
      <c r="BN1" s="137"/>
      <c r="BO1" s="179"/>
      <c r="BP1" s="137"/>
      <c r="BQ1" s="179"/>
      <c r="BR1" s="137"/>
      <c r="BS1" s="179"/>
      <c r="BT1" s="137"/>
      <c r="BU1" s="179"/>
      <c r="BV1" s="137"/>
    </row>
    <row r="2" spans="1:92" s="118" customFormat="1">
      <c r="A2" s="118" t="s">
        <v>174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38"/>
      <c r="AN2" s="179"/>
      <c r="AO2" s="179"/>
      <c r="AP2" s="179"/>
      <c r="AQ2" s="179"/>
      <c r="AR2" s="179"/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F2" s="179"/>
      <c r="BG2" s="179"/>
      <c r="BH2" s="138"/>
      <c r="BI2" s="179"/>
      <c r="BJ2" s="179"/>
      <c r="BK2" s="179"/>
      <c r="BL2" s="179"/>
      <c r="BM2" s="179"/>
      <c r="BN2" s="179"/>
      <c r="BO2" s="179"/>
      <c r="BP2" s="179"/>
      <c r="BQ2" s="179"/>
      <c r="BR2" s="179"/>
      <c r="BS2" s="179"/>
      <c r="BT2" s="179"/>
      <c r="BU2" s="179"/>
      <c r="BV2" s="179"/>
    </row>
    <row r="3" spans="1:92">
      <c r="A3" s="118" t="s">
        <v>0</v>
      </c>
      <c r="BW3" s="123"/>
      <c r="BX3" s="123"/>
      <c r="BY3" s="123"/>
      <c r="BZ3" s="123"/>
      <c r="CA3" s="123"/>
      <c r="CB3" s="123"/>
      <c r="CC3" s="123"/>
      <c r="CD3" s="123"/>
      <c r="CE3" s="123"/>
      <c r="CF3" s="123"/>
      <c r="CG3" s="123"/>
      <c r="CH3" s="123"/>
      <c r="CI3" s="123"/>
      <c r="CJ3" s="123"/>
      <c r="CK3" s="123"/>
      <c r="CL3" s="123"/>
      <c r="CM3" s="123"/>
      <c r="CN3" s="123"/>
    </row>
    <row r="4" spans="1:92">
      <c r="A4" s="118" t="s">
        <v>175</v>
      </c>
      <c r="BW4" s="123"/>
      <c r="BX4" s="123"/>
      <c r="BY4" s="123"/>
      <c r="BZ4" s="123"/>
      <c r="CA4" s="123"/>
      <c r="CB4" s="123"/>
      <c r="CC4" s="123"/>
      <c r="CD4" s="123"/>
      <c r="CE4" s="123"/>
      <c r="CF4" s="123"/>
      <c r="CG4" s="123"/>
      <c r="CH4" s="123"/>
      <c r="CI4" s="123"/>
      <c r="CJ4" s="123"/>
      <c r="CK4" s="123"/>
      <c r="CL4" s="123"/>
      <c r="CM4" s="123"/>
      <c r="CN4" s="123"/>
    </row>
    <row r="5" spans="1:92">
      <c r="A5" s="118"/>
      <c r="BW5" s="123"/>
      <c r="BX5" s="123"/>
      <c r="BY5" s="123"/>
      <c r="BZ5" s="123"/>
      <c r="CA5" s="123"/>
      <c r="CB5" s="123"/>
      <c r="CC5" s="123"/>
      <c r="CD5" s="123"/>
      <c r="CE5" s="123"/>
      <c r="CF5" s="123"/>
      <c r="CG5" s="123"/>
      <c r="CH5" s="123"/>
      <c r="CI5" s="123"/>
      <c r="CJ5" s="123"/>
      <c r="CK5" s="123"/>
      <c r="CL5" s="123"/>
      <c r="CM5" s="123"/>
      <c r="CN5" s="123"/>
    </row>
    <row r="6" spans="1:92" s="124" customFormat="1">
      <c r="A6" s="124" t="s">
        <v>1</v>
      </c>
      <c r="B6" s="140" t="s">
        <v>2</v>
      </c>
      <c r="C6" s="140"/>
      <c r="D6" s="203" t="s">
        <v>3</v>
      </c>
      <c r="E6" s="203"/>
      <c r="F6" s="203" t="s">
        <v>90</v>
      </c>
      <c r="G6" s="203"/>
      <c r="H6" s="203" t="s">
        <v>4</v>
      </c>
      <c r="I6" s="203"/>
      <c r="J6" s="140" t="s">
        <v>4</v>
      </c>
      <c r="K6" s="140"/>
      <c r="L6" s="140" t="s">
        <v>108</v>
      </c>
      <c r="M6" s="140"/>
      <c r="N6" s="140" t="s">
        <v>109</v>
      </c>
      <c r="O6" s="140"/>
      <c r="P6" s="140" t="s">
        <v>110</v>
      </c>
      <c r="Q6" s="140"/>
      <c r="R6" s="140" t="s">
        <v>111</v>
      </c>
      <c r="S6" s="140"/>
      <c r="T6" s="124" t="s">
        <v>1</v>
      </c>
      <c r="U6" s="140" t="s">
        <v>112</v>
      </c>
      <c r="V6" s="140"/>
      <c r="W6" s="140" t="s">
        <v>113</v>
      </c>
      <c r="X6" s="140"/>
      <c r="Y6" s="140" t="s">
        <v>114</v>
      </c>
      <c r="Z6" s="140"/>
      <c r="AA6" s="140" t="s">
        <v>115</v>
      </c>
      <c r="AB6" s="140"/>
      <c r="AC6" s="140" t="s">
        <v>116</v>
      </c>
      <c r="AD6" s="140"/>
      <c r="AE6" s="140" t="s">
        <v>117</v>
      </c>
      <c r="AF6" s="140"/>
      <c r="AG6" s="140" t="s">
        <v>118</v>
      </c>
      <c r="AH6" s="140"/>
      <c r="AI6" s="140" t="s">
        <v>119</v>
      </c>
      <c r="AJ6" s="140"/>
      <c r="AK6" s="140" t="s">
        <v>120</v>
      </c>
      <c r="AL6" s="140"/>
      <c r="AM6" s="141" t="s">
        <v>1</v>
      </c>
      <c r="AN6" s="140" t="s">
        <v>121</v>
      </c>
      <c r="AO6" s="140"/>
      <c r="AP6" s="140" t="s">
        <v>122</v>
      </c>
      <c r="AQ6" s="140"/>
      <c r="AR6" s="140" t="s">
        <v>123</v>
      </c>
      <c r="AS6" s="140"/>
      <c r="AT6" s="140" t="s">
        <v>124</v>
      </c>
      <c r="AU6" s="140"/>
      <c r="AV6" s="140" t="s">
        <v>125</v>
      </c>
      <c r="AW6" s="140"/>
      <c r="AX6" s="140" t="s">
        <v>126</v>
      </c>
      <c r="AY6" s="140"/>
      <c r="AZ6" s="140" t="s">
        <v>127</v>
      </c>
      <c r="BA6" s="140"/>
      <c r="BB6" s="140" t="s">
        <v>128</v>
      </c>
      <c r="BC6" s="140"/>
      <c r="BD6" s="140" t="s">
        <v>129</v>
      </c>
      <c r="BE6" s="140"/>
      <c r="BF6" s="140" t="s">
        <v>130</v>
      </c>
      <c r="BG6" s="140"/>
      <c r="BH6" s="141" t="s">
        <v>1</v>
      </c>
      <c r="BI6" s="140" t="s">
        <v>131</v>
      </c>
      <c r="BJ6" s="140"/>
      <c r="BK6" s="140" t="s">
        <v>132</v>
      </c>
      <c r="BL6" s="140"/>
      <c r="BM6" s="140" t="s">
        <v>133</v>
      </c>
      <c r="BN6" s="140"/>
      <c r="BO6" s="140" t="s">
        <v>134</v>
      </c>
      <c r="BP6" s="140"/>
      <c r="BQ6" s="140" t="s">
        <v>135</v>
      </c>
      <c r="BR6" s="140"/>
      <c r="BS6" s="140" t="s">
        <v>136</v>
      </c>
      <c r="BT6" s="140"/>
      <c r="BU6" s="140" t="s">
        <v>137</v>
      </c>
      <c r="BV6" s="140"/>
    </row>
    <row r="7" spans="1:92">
      <c r="B7" s="142" t="s">
        <v>5</v>
      </c>
      <c r="C7" s="142"/>
      <c r="D7" s="204" t="s">
        <v>6</v>
      </c>
      <c r="E7" s="204"/>
      <c r="F7" s="204" t="s">
        <v>7</v>
      </c>
      <c r="G7" s="204"/>
      <c r="H7" s="204" t="s">
        <v>91</v>
      </c>
      <c r="I7" s="204"/>
      <c r="J7" s="142" t="s">
        <v>92</v>
      </c>
      <c r="K7" s="142"/>
      <c r="L7" s="142" t="s">
        <v>93</v>
      </c>
      <c r="M7" s="142"/>
      <c r="N7" s="142" t="s">
        <v>94</v>
      </c>
      <c r="O7" s="142"/>
      <c r="P7" s="142" t="s">
        <v>95</v>
      </c>
      <c r="Q7" s="142"/>
      <c r="R7" s="142" t="s">
        <v>96</v>
      </c>
      <c r="S7" s="142"/>
      <c r="T7" s="123"/>
      <c r="U7" s="142" t="s">
        <v>97</v>
      </c>
      <c r="V7" s="142"/>
      <c r="W7" s="142" t="s">
        <v>98</v>
      </c>
      <c r="X7" s="142"/>
      <c r="Y7" s="142" t="s">
        <v>99</v>
      </c>
      <c r="Z7" s="142"/>
      <c r="AA7" s="142" t="s">
        <v>100</v>
      </c>
      <c r="AB7" s="142"/>
      <c r="AC7" s="142" t="s">
        <v>101</v>
      </c>
      <c r="AD7" s="142"/>
      <c r="AE7" s="142" t="s">
        <v>102</v>
      </c>
      <c r="AF7" s="142"/>
      <c r="AG7" s="142" t="s">
        <v>103</v>
      </c>
      <c r="AH7" s="142"/>
      <c r="AI7" s="142" t="s">
        <v>104</v>
      </c>
      <c r="AJ7" s="142"/>
      <c r="AK7" s="142" t="s">
        <v>105</v>
      </c>
      <c r="AL7" s="142"/>
      <c r="AN7" s="142" t="s">
        <v>106</v>
      </c>
      <c r="AO7" s="142"/>
      <c r="AP7" s="142" t="s">
        <v>107</v>
      </c>
      <c r="AQ7" s="142"/>
      <c r="AR7" s="142" t="s">
        <v>8</v>
      </c>
      <c r="AS7" s="142"/>
      <c r="AT7" s="142" t="s">
        <v>9</v>
      </c>
      <c r="AU7" s="142"/>
      <c r="AV7" s="142" t="s">
        <v>10</v>
      </c>
      <c r="AW7" s="142"/>
      <c r="AX7" s="142" t="s">
        <v>11</v>
      </c>
      <c r="AY7" s="142"/>
      <c r="AZ7" s="142" t="s">
        <v>12</v>
      </c>
      <c r="BA7" s="142"/>
      <c r="BB7" s="142" t="s">
        <v>13</v>
      </c>
      <c r="BC7" s="142"/>
      <c r="BD7" s="142" t="s">
        <v>14</v>
      </c>
      <c r="BE7" s="142"/>
      <c r="BF7" s="142" t="s">
        <v>15</v>
      </c>
      <c r="BG7" s="142"/>
      <c r="BI7" s="142" t="s">
        <v>16</v>
      </c>
      <c r="BJ7" s="142"/>
      <c r="BK7" s="142" t="s">
        <v>17</v>
      </c>
      <c r="BL7" s="142"/>
      <c r="BM7" s="142" t="s">
        <v>18</v>
      </c>
      <c r="BN7" s="142"/>
      <c r="BO7" s="142" t="s">
        <v>19</v>
      </c>
      <c r="BP7" s="142"/>
      <c r="BQ7" s="142" t="s">
        <v>20</v>
      </c>
      <c r="BR7" s="142"/>
      <c r="BS7" s="142" t="s">
        <v>21</v>
      </c>
      <c r="BT7" s="142"/>
      <c r="BU7" s="142" t="s">
        <v>22</v>
      </c>
      <c r="BV7" s="142"/>
      <c r="BW7" s="123"/>
      <c r="BX7" s="123"/>
      <c r="BY7" s="123"/>
      <c r="BZ7" s="123"/>
      <c r="CA7" s="123"/>
      <c r="CB7" s="123"/>
      <c r="CC7" s="123"/>
      <c r="CD7" s="123"/>
      <c r="CE7" s="123"/>
      <c r="CF7" s="123"/>
      <c r="CG7" s="123"/>
      <c r="CH7" s="123"/>
      <c r="CI7" s="123"/>
      <c r="CJ7" s="123"/>
      <c r="CK7" s="123"/>
      <c r="CL7" s="123"/>
      <c r="CM7" s="123"/>
      <c r="CN7" s="123"/>
    </row>
    <row r="8" spans="1:92" s="137" customFormat="1" ht="15">
      <c r="B8" s="183"/>
      <c r="C8" s="143"/>
      <c r="D8" s="183"/>
      <c r="E8" s="143"/>
      <c r="F8" s="183"/>
      <c r="G8" s="143"/>
      <c r="H8" s="183"/>
      <c r="I8" s="143"/>
      <c r="J8" s="183"/>
      <c r="K8" s="143"/>
      <c r="L8" s="183"/>
      <c r="M8" s="143"/>
      <c r="N8" s="183"/>
      <c r="O8" s="143"/>
      <c r="P8" s="183"/>
      <c r="Q8" s="143"/>
      <c r="R8" s="183"/>
      <c r="S8" s="143"/>
      <c r="U8" s="183"/>
      <c r="V8" s="178"/>
      <c r="W8" s="183"/>
      <c r="X8" s="178"/>
      <c r="Y8" s="183"/>
      <c r="Z8" s="178"/>
      <c r="AA8" s="183"/>
      <c r="AB8" s="178"/>
      <c r="AC8" s="183"/>
      <c r="AD8" s="143"/>
      <c r="AE8" s="183"/>
      <c r="AF8" s="143"/>
      <c r="AG8" s="183"/>
      <c r="AH8" s="143"/>
      <c r="AI8" s="183"/>
      <c r="AJ8" s="143"/>
      <c r="AK8" s="183"/>
      <c r="AL8" s="143"/>
      <c r="AN8" s="183"/>
      <c r="AO8" s="143"/>
      <c r="AP8" s="183"/>
      <c r="AQ8" s="143"/>
      <c r="AR8" s="183"/>
      <c r="AS8" s="143"/>
      <c r="AT8" s="183"/>
      <c r="AU8" s="143"/>
      <c r="AV8" s="183"/>
      <c r="AW8" s="143"/>
      <c r="AX8" s="183"/>
      <c r="AY8" s="143"/>
      <c r="AZ8" s="183"/>
      <c r="BA8" s="143"/>
      <c r="BB8" s="183"/>
      <c r="BC8" s="143"/>
      <c r="BD8" s="183"/>
      <c r="BE8" s="143"/>
      <c r="BF8" s="183"/>
      <c r="BG8" s="143"/>
      <c r="BI8" s="183"/>
      <c r="BJ8" s="143"/>
      <c r="BK8" s="183"/>
      <c r="BL8" s="143"/>
      <c r="BM8" s="183"/>
      <c r="BN8" s="143"/>
      <c r="BO8" s="183"/>
      <c r="BP8" s="143"/>
      <c r="BQ8" s="183"/>
      <c r="BR8" s="143"/>
      <c r="BS8" s="183"/>
      <c r="BT8" s="143"/>
      <c r="BU8" s="183"/>
      <c r="BV8" s="143"/>
    </row>
    <row r="9" spans="1:92" s="137" customFormat="1">
      <c r="A9" s="137" t="s">
        <v>23</v>
      </c>
      <c r="B9" s="182">
        <v>1351288</v>
      </c>
      <c r="C9" s="110"/>
      <c r="D9" s="182">
        <v>1103671</v>
      </c>
      <c r="E9" s="110"/>
      <c r="F9" s="182">
        <v>247617</v>
      </c>
      <c r="G9" s="110"/>
      <c r="H9" s="182">
        <v>120324</v>
      </c>
      <c r="I9" s="110"/>
      <c r="J9" s="182">
        <v>127293</v>
      </c>
      <c r="K9" s="110"/>
      <c r="L9" s="182">
        <v>51588</v>
      </c>
      <c r="M9" s="110"/>
      <c r="N9" s="182">
        <v>50284</v>
      </c>
      <c r="O9" s="110"/>
      <c r="P9" s="182">
        <v>53240</v>
      </c>
      <c r="Q9" s="110"/>
      <c r="R9" s="182">
        <v>52593</v>
      </c>
      <c r="T9" s="137" t="s">
        <v>23</v>
      </c>
      <c r="U9" s="182">
        <v>56509</v>
      </c>
      <c r="V9" s="182"/>
      <c r="W9" s="182">
        <v>53313</v>
      </c>
      <c r="X9" s="182"/>
      <c r="Y9" s="182">
        <v>45238</v>
      </c>
      <c r="Z9" s="182"/>
      <c r="AA9" s="182">
        <v>40575</v>
      </c>
      <c r="AB9" s="182"/>
      <c r="AC9" s="182">
        <v>38828</v>
      </c>
      <c r="AD9" s="182"/>
      <c r="AE9" s="182">
        <v>33904</v>
      </c>
      <c r="AF9" s="182"/>
      <c r="AG9" s="182">
        <v>27658</v>
      </c>
      <c r="AH9" s="182"/>
      <c r="AI9" s="182">
        <v>23920</v>
      </c>
      <c r="AJ9" s="182"/>
      <c r="AK9" s="182">
        <v>19409</v>
      </c>
      <c r="AM9" s="137" t="s">
        <v>23</v>
      </c>
      <c r="AN9" s="182">
        <v>12291</v>
      </c>
      <c r="AO9" s="182"/>
      <c r="AP9" s="182">
        <v>5729</v>
      </c>
      <c r="AQ9" s="182"/>
      <c r="AR9" s="182">
        <v>50672</v>
      </c>
      <c r="AS9" s="182"/>
      <c r="AT9" s="182">
        <v>49049</v>
      </c>
      <c r="AU9" s="182"/>
      <c r="AV9" s="182">
        <v>54290</v>
      </c>
      <c r="AW9" s="182"/>
      <c r="AX9" s="182">
        <v>55653</v>
      </c>
      <c r="AY9" s="182"/>
      <c r="AZ9" s="182">
        <v>59739</v>
      </c>
      <c r="BA9" s="182"/>
      <c r="BB9" s="182">
        <v>56004</v>
      </c>
      <c r="BC9" s="182"/>
      <c r="BD9" s="182">
        <v>45897</v>
      </c>
      <c r="BE9" s="182"/>
      <c r="BF9" s="182">
        <v>39449</v>
      </c>
      <c r="BH9" s="137" t="s">
        <v>23</v>
      </c>
      <c r="BI9" s="182">
        <v>36831</v>
      </c>
      <c r="BJ9" s="182"/>
      <c r="BK9" s="182">
        <v>30759</v>
      </c>
      <c r="BL9" s="182"/>
      <c r="BM9" s="182">
        <v>22593</v>
      </c>
      <c r="BN9" s="182"/>
      <c r="BO9" s="182">
        <v>17826</v>
      </c>
      <c r="BP9" s="182"/>
      <c r="BQ9" s="182">
        <v>11899</v>
      </c>
      <c r="BR9" s="182"/>
      <c r="BS9" s="182">
        <v>5919</v>
      </c>
      <c r="BT9" s="182"/>
      <c r="BU9" s="182">
        <v>2012</v>
      </c>
      <c r="BV9" s="182"/>
    </row>
    <row r="10" spans="1:92" s="137" customFormat="1">
      <c r="A10" s="137" t="s">
        <v>24</v>
      </c>
      <c r="B10" s="182">
        <v>972215</v>
      </c>
      <c r="C10" s="110"/>
      <c r="D10" s="182">
        <v>794800</v>
      </c>
      <c r="E10" s="110"/>
      <c r="F10" s="182">
        <v>177415</v>
      </c>
      <c r="G10" s="110"/>
      <c r="H10" s="182">
        <v>86826</v>
      </c>
      <c r="I10" s="110"/>
      <c r="J10" s="182">
        <v>90589</v>
      </c>
      <c r="K10" s="110"/>
      <c r="L10" s="182">
        <v>40134</v>
      </c>
      <c r="M10" s="110"/>
      <c r="N10" s="182">
        <v>30593</v>
      </c>
      <c r="O10" s="110"/>
      <c r="P10" s="182">
        <v>30519</v>
      </c>
      <c r="Q10" s="110"/>
      <c r="R10" s="182">
        <v>33409</v>
      </c>
      <c r="T10" s="137" t="s">
        <v>24</v>
      </c>
      <c r="U10" s="182">
        <v>38773</v>
      </c>
      <c r="V10" s="182"/>
      <c r="W10" s="182">
        <v>39257</v>
      </c>
      <c r="X10" s="182"/>
      <c r="Y10" s="182">
        <v>35162</v>
      </c>
      <c r="Z10" s="182"/>
      <c r="AA10" s="182">
        <v>31959</v>
      </c>
      <c r="AB10" s="182"/>
      <c r="AC10" s="182">
        <v>31431</v>
      </c>
      <c r="AD10" s="182"/>
      <c r="AE10" s="182">
        <v>26391</v>
      </c>
      <c r="AF10" s="182"/>
      <c r="AG10" s="182">
        <v>21799</v>
      </c>
      <c r="AH10" s="182"/>
      <c r="AI10" s="182">
        <v>20266</v>
      </c>
      <c r="AJ10" s="182"/>
      <c r="AK10" s="182">
        <v>16866</v>
      </c>
      <c r="AM10" s="137" t="s">
        <v>24</v>
      </c>
      <c r="AN10" s="182">
        <v>11285</v>
      </c>
      <c r="AO10" s="182"/>
      <c r="AP10" s="182">
        <v>5436</v>
      </c>
      <c r="AQ10" s="182"/>
      <c r="AR10" s="182">
        <v>39533</v>
      </c>
      <c r="AS10" s="182"/>
      <c r="AT10" s="182">
        <v>30470</v>
      </c>
      <c r="AU10" s="182"/>
      <c r="AV10" s="182">
        <v>29989</v>
      </c>
      <c r="AW10" s="182"/>
      <c r="AX10" s="182">
        <v>33317</v>
      </c>
      <c r="AY10" s="182"/>
      <c r="AZ10" s="182">
        <v>38296</v>
      </c>
      <c r="BA10" s="182"/>
      <c r="BB10" s="182">
        <v>38836</v>
      </c>
      <c r="BC10" s="182"/>
      <c r="BD10" s="182">
        <v>35182</v>
      </c>
      <c r="BE10" s="182"/>
      <c r="BF10" s="182">
        <v>31498</v>
      </c>
      <c r="BH10" s="137" t="s">
        <v>24</v>
      </c>
      <c r="BI10" s="182">
        <v>30448</v>
      </c>
      <c r="BJ10" s="182"/>
      <c r="BK10" s="182">
        <v>24133</v>
      </c>
      <c r="BL10" s="182"/>
      <c r="BM10" s="182">
        <v>17713</v>
      </c>
      <c r="BN10" s="182"/>
      <c r="BO10" s="182">
        <v>14506</v>
      </c>
      <c r="BP10" s="182"/>
      <c r="BQ10" s="182">
        <v>10059</v>
      </c>
      <c r="BR10" s="182"/>
      <c r="BS10" s="182">
        <v>5477</v>
      </c>
      <c r="BT10" s="182"/>
      <c r="BU10" s="182">
        <v>2064</v>
      </c>
      <c r="BV10" s="182"/>
    </row>
    <row r="11" spans="1:92" s="137" customFormat="1">
      <c r="A11" s="137" t="s">
        <v>25</v>
      </c>
      <c r="B11" s="182">
        <v>375425</v>
      </c>
      <c r="C11" s="110"/>
      <c r="D11" s="182">
        <v>299827</v>
      </c>
      <c r="E11" s="110"/>
      <c r="F11" s="182">
        <v>75598</v>
      </c>
      <c r="G11" s="110"/>
      <c r="H11" s="182">
        <v>36853</v>
      </c>
      <c r="I11" s="110"/>
      <c r="J11" s="182">
        <v>38745</v>
      </c>
      <c r="K11" s="110"/>
      <c r="L11" s="182">
        <v>17394</v>
      </c>
      <c r="M11" s="110"/>
      <c r="N11" s="182">
        <v>13043</v>
      </c>
      <c r="O11" s="110"/>
      <c r="P11" s="182">
        <v>12529</v>
      </c>
      <c r="Q11" s="110"/>
      <c r="R11" s="182">
        <v>13177</v>
      </c>
      <c r="T11" s="137" t="s">
        <v>25</v>
      </c>
      <c r="U11" s="182">
        <v>15500</v>
      </c>
      <c r="V11" s="182"/>
      <c r="W11" s="182">
        <v>15190</v>
      </c>
      <c r="X11" s="182"/>
      <c r="Y11" s="182">
        <v>12765</v>
      </c>
      <c r="Z11" s="182"/>
      <c r="AA11" s="182">
        <v>10912</v>
      </c>
      <c r="AB11" s="182"/>
      <c r="AC11" s="182">
        <v>9846</v>
      </c>
      <c r="AD11" s="182"/>
      <c r="AE11" s="182">
        <v>8708</v>
      </c>
      <c r="AF11" s="182"/>
      <c r="AG11" s="182">
        <v>7620</v>
      </c>
      <c r="AH11" s="182"/>
      <c r="AI11" s="182">
        <v>6805</v>
      </c>
      <c r="AJ11" s="182"/>
      <c r="AK11" s="182">
        <v>5198</v>
      </c>
      <c r="AM11" s="137" t="s">
        <v>25</v>
      </c>
      <c r="AN11" s="182">
        <v>3216</v>
      </c>
      <c r="AO11" s="182"/>
      <c r="AP11" s="182">
        <v>1521</v>
      </c>
      <c r="AQ11" s="182"/>
      <c r="AR11" s="182">
        <v>16904</v>
      </c>
      <c r="AS11" s="182"/>
      <c r="AT11" s="182">
        <v>13330</v>
      </c>
      <c r="AU11" s="182"/>
      <c r="AV11" s="182">
        <v>12452</v>
      </c>
      <c r="AW11" s="182"/>
      <c r="AX11" s="182">
        <v>13202</v>
      </c>
      <c r="AY11" s="182"/>
      <c r="AZ11" s="182">
        <v>15300</v>
      </c>
      <c r="BA11" s="182"/>
      <c r="BB11" s="182">
        <v>15760</v>
      </c>
      <c r="BC11" s="182"/>
      <c r="BD11" s="182">
        <v>13489</v>
      </c>
      <c r="BE11" s="182"/>
      <c r="BF11" s="182">
        <v>11103</v>
      </c>
      <c r="BH11" s="137" t="s">
        <v>25</v>
      </c>
      <c r="BI11" s="182">
        <v>9929</v>
      </c>
      <c r="BJ11" s="182"/>
      <c r="BK11" s="182">
        <v>8017</v>
      </c>
      <c r="BL11" s="182"/>
      <c r="BM11" s="182">
        <v>6422</v>
      </c>
      <c r="BN11" s="182"/>
      <c r="BO11" s="182">
        <v>5117</v>
      </c>
      <c r="BP11" s="182"/>
      <c r="BQ11" s="182">
        <v>3206</v>
      </c>
      <c r="BR11" s="182"/>
      <c r="BS11" s="182">
        <v>1596</v>
      </c>
      <c r="BT11" s="182"/>
      <c r="BU11" s="182">
        <v>577</v>
      </c>
      <c r="BV11" s="182"/>
    </row>
    <row r="12" spans="1:92" s="137" customFormat="1">
      <c r="A12" s="137" t="s">
        <v>26</v>
      </c>
      <c r="B12" s="182">
        <v>35294</v>
      </c>
      <c r="C12" s="110"/>
      <c r="D12" s="182">
        <v>28200</v>
      </c>
      <c r="E12" s="110"/>
      <c r="F12" s="182">
        <v>7094</v>
      </c>
      <c r="G12" s="110"/>
      <c r="H12" s="182">
        <v>3437</v>
      </c>
      <c r="I12" s="110"/>
      <c r="J12" s="182">
        <v>3657</v>
      </c>
      <c r="K12" s="110"/>
      <c r="L12" s="182">
        <v>1623</v>
      </c>
      <c r="M12" s="110"/>
      <c r="N12" s="182">
        <v>1025</v>
      </c>
      <c r="O12" s="110"/>
      <c r="P12" s="182">
        <v>1027</v>
      </c>
      <c r="Q12" s="110"/>
      <c r="R12" s="182">
        <v>1171</v>
      </c>
      <c r="T12" s="137" t="s">
        <v>26</v>
      </c>
      <c r="U12" s="182">
        <v>1286</v>
      </c>
      <c r="V12" s="182"/>
      <c r="W12" s="182">
        <v>1303</v>
      </c>
      <c r="X12" s="182"/>
      <c r="Y12" s="182">
        <v>1263</v>
      </c>
      <c r="Z12" s="182"/>
      <c r="AA12" s="182">
        <v>1064</v>
      </c>
      <c r="AB12" s="182"/>
      <c r="AC12" s="182">
        <v>1019</v>
      </c>
      <c r="AD12" s="182"/>
      <c r="AE12" s="182">
        <v>901</v>
      </c>
      <c r="AF12" s="182"/>
      <c r="AG12" s="182">
        <v>703</v>
      </c>
      <c r="AH12" s="182"/>
      <c r="AI12" s="182">
        <v>651</v>
      </c>
      <c r="AJ12" s="182"/>
      <c r="AK12" s="182">
        <v>536</v>
      </c>
      <c r="AM12" s="137" t="s">
        <v>26</v>
      </c>
      <c r="AN12" s="182">
        <v>388</v>
      </c>
      <c r="AO12" s="182"/>
      <c r="AP12" s="182">
        <v>176</v>
      </c>
      <c r="AQ12" s="182"/>
      <c r="AR12" s="182">
        <v>1555</v>
      </c>
      <c r="AS12" s="182"/>
      <c r="AT12" s="182">
        <v>1126</v>
      </c>
      <c r="AU12" s="182"/>
      <c r="AV12" s="182">
        <v>1098</v>
      </c>
      <c r="AW12" s="182"/>
      <c r="AX12" s="182">
        <v>1204</v>
      </c>
      <c r="AY12" s="182"/>
      <c r="AZ12" s="182">
        <v>1416</v>
      </c>
      <c r="BA12" s="182"/>
      <c r="BB12" s="182">
        <v>1356</v>
      </c>
      <c r="BC12" s="182"/>
      <c r="BD12" s="182">
        <v>1302</v>
      </c>
      <c r="BE12" s="182"/>
      <c r="BF12" s="182">
        <v>1240</v>
      </c>
      <c r="BH12" s="137" t="s">
        <v>26</v>
      </c>
      <c r="BI12" s="182">
        <v>1039</v>
      </c>
      <c r="BJ12" s="182"/>
      <c r="BK12" s="182">
        <v>853</v>
      </c>
      <c r="BL12" s="182"/>
      <c r="BM12" s="182">
        <v>637</v>
      </c>
      <c r="BN12" s="182"/>
      <c r="BO12" s="182">
        <v>528</v>
      </c>
      <c r="BP12" s="182"/>
      <c r="BQ12" s="182">
        <v>384</v>
      </c>
      <c r="BR12" s="182"/>
      <c r="BS12" s="182">
        <v>236</v>
      </c>
      <c r="BT12" s="182"/>
      <c r="BU12" s="182">
        <v>88</v>
      </c>
      <c r="BV12" s="182"/>
    </row>
    <row r="13" spans="1:92" s="137" customFormat="1">
      <c r="A13" s="137" t="s">
        <v>27</v>
      </c>
      <c r="B13" s="182">
        <v>145612</v>
      </c>
      <c r="C13" s="110"/>
      <c r="D13" s="182">
        <v>116525</v>
      </c>
      <c r="E13" s="110"/>
      <c r="F13" s="182">
        <v>29087</v>
      </c>
      <c r="G13" s="110"/>
      <c r="H13" s="182">
        <v>14227</v>
      </c>
      <c r="I13" s="110"/>
      <c r="J13" s="182">
        <v>14860</v>
      </c>
      <c r="K13" s="110"/>
      <c r="L13" s="182">
        <v>6263</v>
      </c>
      <c r="M13" s="110"/>
      <c r="N13" s="182">
        <v>4586</v>
      </c>
      <c r="O13" s="110"/>
      <c r="P13" s="182">
        <v>4758</v>
      </c>
      <c r="Q13" s="110"/>
      <c r="R13" s="182">
        <v>5280</v>
      </c>
      <c r="T13" s="137" t="s">
        <v>27</v>
      </c>
      <c r="U13" s="182">
        <v>6155</v>
      </c>
      <c r="V13" s="182"/>
      <c r="W13" s="182">
        <v>6032</v>
      </c>
      <c r="X13" s="182"/>
      <c r="Y13" s="182">
        <v>5054</v>
      </c>
      <c r="Z13" s="182"/>
      <c r="AA13" s="182">
        <v>4282</v>
      </c>
      <c r="AB13" s="182"/>
      <c r="AC13" s="182">
        <v>3852</v>
      </c>
      <c r="AD13" s="182"/>
      <c r="AE13" s="182">
        <v>3156</v>
      </c>
      <c r="AF13" s="182"/>
      <c r="AG13" s="182">
        <v>2569</v>
      </c>
      <c r="AH13" s="182"/>
      <c r="AI13" s="182">
        <v>2298</v>
      </c>
      <c r="AJ13" s="182"/>
      <c r="AK13" s="182">
        <v>1691</v>
      </c>
      <c r="AM13" s="137" t="s">
        <v>27</v>
      </c>
      <c r="AN13" s="182">
        <v>1052</v>
      </c>
      <c r="AO13" s="182"/>
      <c r="AP13" s="182">
        <v>481</v>
      </c>
      <c r="AQ13" s="182"/>
      <c r="AR13" s="182">
        <v>6248</v>
      </c>
      <c r="AS13" s="182"/>
      <c r="AT13" s="182">
        <v>4771</v>
      </c>
      <c r="AU13" s="182"/>
      <c r="AV13" s="182">
        <v>4887</v>
      </c>
      <c r="AW13" s="182"/>
      <c r="AX13" s="182">
        <v>5648</v>
      </c>
      <c r="AY13" s="182"/>
      <c r="AZ13" s="182">
        <v>6729</v>
      </c>
      <c r="BA13" s="182"/>
      <c r="BB13" s="182">
        <v>6616</v>
      </c>
      <c r="BC13" s="182"/>
      <c r="BD13" s="182">
        <v>5654</v>
      </c>
      <c r="BE13" s="182"/>
      <c r="BF13" s="182">
        <v>4748</v>
      </c>
      <c r="BH13" s="137" t="s">
        <v>27</v>
      </c>
      <c r="BI13" s="182">
        <v>4231</v>
      </c>
      <c r="BJ13" s="182"/>
      <c r="BK13" s="182">
        <v>3301</v>
      </c>
      <c r="BL13" s="182"/>
      <c r="BM13" s="182">
        <v>2432</v>
      </c>
      <c r="BN13" s="182"/>
      <c r="BO13" s="182">
        <v>1909</v>
      </c>
      <c r="BP13" s="182"/>
      <c r="BQ13" s="182">
        <v>1092</v>
      </c>
      <c r="BR13" s="182"/>
      <c r="BS13" s="182">
        <v>568</v>
      </c>
      <c r="BT13" s="182"/>
      <c r="BU13" s="182">
        <v>181</v>
      </c>
      <c r="BV13" s="182"/>
    </row>
    <row r="14" spans="1:92" s="137" customFormat="1">
      <c r="A14" s="137" t="s">
        <v>28</v>
      </c>
      <c r="B14" s="182">
        <v>35714</v>
      </c>
      <c r="C14" s="110"/>
      <c r="D14" s="182">
        <v>28418</v>
      </c>
      <c r="E14" s="110"/>
      <c r="F14" s="182">
        <v>7296</v>
      </c>
      <c r="G14" s="110"/>
      <c r="H14" s="182">
        <v>3612</v>
      </c>
      <c r="I14" s="110"/>
      <c r="J14" s="182">
        <v>3684</v>
      </c>
      <c r="K14" s="110"/>
      <c r="L14" s="182">
        <v>1710</v>
      </c>
      <c r="M14" s="110"/>
      <c r="N14" s="182">
        <v>1204</v>
      </c>
      <c r="O14" s="110"/>
      <c r="P14" s="182">
        <v>1102</v>
      </c>
      <c r="Q14" s="110"/>
      <c r="R14" s="182">
        <v>1244</v>
      </c>
      <c r="T14" s="137" t="s">
        <v>28</v>
      </c>
      <c r="U14" s="182">
        <v>1439</v>
      </c>
      <c r="V14" s="182"/>
      <c r="W14" s="182">
        <v>1480</v>
      </c>
      <c r="X14" s="182"/>
      <c r="Y14" s="182">
        <v>1212</v>
      </c>
      <c r="Z14" s="182"/>
      <c r="AA14" s="182">
        <v>1028</v>
      </c>
      <c r="AB14" s="182"/>
      <c r="AC14" s="182">
        <v>981</v>
      </c>
      <c r="AD14" s="182"/>
      <c r="AE14" s="182">
        <v>725</v>
      </c>
      <c r="AF14" s="182"/>
      <c r="AG14" s="182">
        <v>602</v>
      </c>
      <c r="AH14" s="182"/>
      <c r="AI14" s="182">
        <v>601</v>
      </c>
      <c r="AJ14" s="182"/>
      <c r="AK14" s="182">
        <v>437</v>
      </c>
      <c r="AM14" s="137" t="s">
        <v>28</v>
      </c>
      <c r="AN14" s="182">
        <v>298</v>
      </c>
      <c r="AO14" s="182"/>
      <c r="AP14" s="182">
        <v>142</v>
      </c>
      <c r="AQ14" s="182"/>
      <c r="AR14" s="182">
        <v>1656</v>
      </c>
      <c r="AS14" s="182"/>
      <c r="AT14" s="182">
        <v>1162</v>
      </c>
      <c r="AU14" s="182"/>
      <c r="AV14" s="182">
        <v>1155</v>
      </c>
      <c r="AW14" s="182"/>
      <c r="AX14" s="182">
        <v>1248</v>
      </c>
      <c r="AY14" s="182"/>
      <c r="AZ14" s="182">
        <v>1587</v>
      </c>
      <c r="BA14" s="182"/>
      <c r="BB14" s="182">
        <v>1523</v>
      </c>
      <c r="BC14" s="182"/>
      <c r="BD14" s="182">
        <v>1372</v>
      </c>
      <c r="BE14" s="182"/>
      <c r="BF14" s="182">
        <v>1149</v>
      </c>
      <c r="BH14" s="137" t="s">
        <v>28</v>
      </c>
      <c r="BI14" s="182">
        <v>1025</v>
      </c>
      <c r="BJ14" s="182"/>
      <c r="BK14" s="182">
        <v>796</v>
      </c>
      <c r="BL14" s="182"/>
      <c r="BM14" s="182">
        <v>559</v>
      </c>
      <c r="BN14" s="182"/>
      <c r="BO14" s="182">
        <v>450</v>
      </c>
      <c r="BP14" s="182"/>
      <c r="BQ14" s="182">
        <v>305</v>
      </c>
      <c r="BR14" s="182"/>
      <c r="BS14" s="182">
        <v>158</v>
      </c>
      <c r="BT14" s="182"/>
      <c r="BU14" s="182">
        <v>68</v>
      </c>
      <c r="BV14" s="182"/>
    </row>
    <row r="15" spans="1:92" s="137" customFormat="1">
      <c r="A15" s="137" t="s">
        <v>29</v>
      </c>
      <c r="B15" s="182">
        <v>40438</v>
      </c>
      <c r="C15" s="110"/>
      <c r="D15" s="182">
        <v>32881</v>
      </c>
      <c r="E15" s="110"/>
      <c r="F15" s="182">
        <v>7558</v>
      </c>
      <c r="G15" s="110"/>
      <c r="H15" s="182">
        <v>3670</v>
      </c>
      <c r="I15" s="110"/>
      <c r="J15" s="182">
        <v>3888</v>
      </c>
      <c r="K15" s="110"/>
      <c r="L15" s="182">
        <v>1696</v>
      </c>
      <c r="M15" s="110"/>
      <c r="N15" s="182">
        <v>1244</v>
      </c>
      <c r="O15" s="110"/>
      <c r="P15" s="182">
        <v>1228</v>
      </c>
      <c r="Q15" s="110"/>
      <c r="R15" s="182">
        <v>1421</v>
      </c>
      <c r="T15" s="137" t="s">
        <v>29</v>
      </c>
      <c r="U15" s="182">
        <v>1728</v>
      </c>
      <c r="V15" s="182"/>
      <c r="W15" s="182">
        <v>1675</v>
      </c>
      <c r="X15" s="182"/>
      <c r="Y15" s="182">
        <v>1456</v>
      </c>
      <c r="Z15" s="182"/>
      <c r="AA15" s="182">
        <v>1344</v>
      </c>
      <c r="AB15" s="182"/>
      <c r="AC15" s="182">
        <v>1232</v>
      </c>
      <c r="AD15" s="182"/>
      <c r="AE15" s="182">
        <v>1026</v>
      </c>
      <c r="AF15" s="182"/>
      <c r="AG15" s="182">
        <v>743</v>
      </c>
      <c r="AH15" s="182"/>
      <c r="AI15" s="182">
        <v>609</v>
      </c>
      <c r="AJ15" s="182"/>
      <c r="AK15" s="182">
        <v>511</v>
      </c>
      <c r="AM15" s="137" t="s">
        <v>29</v>
      </c>
      <c r="AN15" s="182">
        <v>303</v>
      </c>
      <c r="AO15" s="182"/>
      <c r="AP15" s="182">
        <v>128</v>
      </c>
      <c r="AQ15" s="182"/>
      <c r="AR15" s="182">
        <v>1777</v>
      </c>
      <c r="AS15" s="182"/>
      <c r="AT15" s="182">
        <v>1243</v>
      </c>
      <c r="AU15" s="182"/>
      <c r="AV15" s="182">
        <v>1278</v>
      </c>
      <c r="AW15" s="182"/>
      <c r="AX15" s="182">
        <v>1394</v>
      </c>
      <c r="AY15" s="182"/>
      <c r="AZ15" s="182">
        <v>1769</v>
      </c>
      <c r="BA15" s="182"/>
      <c r="BB15" s="182">
        <v>1824</v>
      </c>
      <c r="BC15" s="182"/>
      <c r="BD15" s="182">
        <v>1666</v>
      </c>
      <c r="BE15" s="182"/>
      <c r="BF15" s="182">
        <v>1397</v>
      </c>
      <c r="BH15" s="137" t="s">
        <v>29</v>
      </c>
      <c r="BI15" s="182">
        <v>1358</v>
      </c>
      <c r="BJ15" s="182"/>
      <c r="BK15" s="182">
        <v>1051</v>
      </c>
      <c r="BL15" s="182"/>
      <c r="BM15" s="182">
        <v>690</v>
      </c>
      <c r="BN15" s="182"/>
      <c r="BO15" s="182">
        <v>514</v>
      </c>
      <c r="BP15" s="182"/>
      <c r="BQ15" s="182">
        <v>360</v>
      </c>
      <c r="BR15" s="182"/>
      <c r="BS15" s="182">
        <v>159</v>
      </c>
      <c r="BT15" s="182"/>
      <c r="BU15" s="182">
        <v>56</v>
      </c>
      <c r="BV15" s="182"/>
    </row>
    <row r="16" spans="1:92" s="137" customFormat="1">
      <c r="A16" s="137" t="s">
        <v>30</v>
      </c>
      <c r="B16" s="182">
        <v>38598</v>
      </c>
      <c r="C16" s="110"/>
      <c r="D16" s="182">
        <v>31271</v>
      </c>
      <c r="E16" s="110"/>
      <c r="F16" s="182">
        <v>7327</v>
      </c>
      <c r="G16" s="110"/>
      <c r="H16" s="182">
        <v>3539</v>
      </c>
      <c r="I16" s="110"/>
      <c r="J16" s="182">
        <v>3789</v>
      </c>
      <c r="K16" s="110"/>
      <c r="L16" s="182">
        <v>1805</v>
      </c>
      <c r="M16" s="110"/>
      <c r="N16" s="182">
        <v>1226</v>
      </c>
      <c r="O16" s="110"/>
      <c r="P16" s="182">
        <v>1100</v>
      </c>
      <c r="Q16" s="110"/>
      <c r="R16" s="182">
        <v>1175</v>
      </c>
      <c r="T16" s="137" t="s">
        <v>30</v>
      </c>
      <c r="U16" s="182">
        <v>1447</v>
      </c>
      <c r="V16" s="182"/>
      <c r="W16" s="182">
        <v>1570</v>
      </c>
      <c r="X16" s="182"/>
      <c r="Y16" s="182">
        <v>1377</v>
      </c>
      <c r="Z16" s="182"/>
      <c r="AA16" s="182">
        <v>1204</v>
      </c>
      <c r="AB16" s="182"/>
      <c r="AC16" s="182">
        <v>1070</v>
      </c>
      <c r="AD16" s="182"/>
      <c r="AE16" s="182">
        <v>946</v>
      </c>
      <c r="AF16" s="182"/>
      <c r="AG16" s="182">
        <v>813</v>
      </c>
      <c r="AH16" s="182"/>
      <c r="AI16" s="182">
        <v>802</v>
      </c>
      <c r="AJ16" s="182"/>
      <c r="AK16" s="182">
        <v>651</v>
      </c>
      <c r="AM16" s="137" t="s">
        <v>30</v>
      </c>
      <c r="AN16" s="182">
        <v>401</v>
      </c>
      <c r="AO16" s="182"/>
      <c r="AP16" s="182">
        <v>206</v>
      </c>
      <c r="AQ16" s="182"/>
      <c r="AR16" s="182">
        <v>1818</v>
      </c>
      <c r="AS16" s="182"/>
      <c r="AT16" s="182">
        <v>1420</v>
      </c>
      <c r="AU16" s="182"/>
      <c r="AV16" s="182">
        <v>1135</v>
      </c>
      <c r="AW16" s="182"/>
      <c r="AX16" s="182">
        <v>1220</v>
      </c>
      <c r="AY16" s="182"/>
      <c r="AZ16" s="182">
        <v>1454</v>
      </c>
      <c r="BA16" s="182"/>
      <c r="BB16" s="182">
        <v>1578</v>
      </c>
      <c r="BC16" s="182"/>
      <c r="BD16" s="182">
        <v>1509</v>
      </c>
      <c r="BE16" s="182"/>
      <c r="BF16" s="182">
        <v>1358</v>
      </c>
      <c r="BH16" s="137" t="s">
        <v>30</v>
      </c>
      <c r="BI16" s="182">
        <v>1154</v>
      </c>
      <c r="BJ16" s="182"/>
      <c r="BK16" s="182">
        <v>917</v>
      </c>
      <c r="BL16" s="182"/>
      <c r="BM16" s="182">
        <v>712</v>
      </c>
      <c r="BN16" s="182"/>
      <c r="BO16" s="182">
        <v>550</v>
      </c>
      <c r="BP16" s="182"/>
      <c r="BQ16" s="182">
        <v>362</v>
      </c>
      <c r="BR16" s="182"/>
      <c r="BS16" s="182">
        <v>220</v>
      </c>
      <c r="BT16" s="182"/>
      <c r="BU16" s="182">
        <v>69</v>
      </c>
      <c r="BV16" s="182"/>
    </row>
    <row r="17" spans="1:74">
      <c r="A17" s="137" t="s">
        <v>31</v>
      </c>
      <c r="B17" s="182">
        <v>111402</v>
      </c>
      <c r="C17" s="111"/>
      <c r="D17" s="182">
        <v>89946</v>
      </c>
      <c r="E17" s="108"/>
      <c r="F17" s="182">
        <v>21456</v>
      </c>
      <c r="G17" s="108"/>
      <c r="H17" s="182">
        <v>10531</v>
      </c>
      <c r="I17" s="108"/>
      <c r="J17" s="182">
        <v>10925</v>
      </c>
      <c r="K17" s="108"/>
      <c r="L17" s="182">
        <v>4270</v>
      </c>
      <c r="M17" s="108"/>
      <c r="N17" s="182">
        <v>3491</v>
      </c>
      <c r="O17" s="108"/>
      <c r="P17" s="182">
        <v>3770</v>
      </c>
      <c r="Q17" s="108"/>
      <c r="R17" s="182">
        <v>4406</v>
      </c>
      <c r="T17" s="137" t="s">
        <v>31</v>
      </c>
      <c r="U17" s="182">
        <v>4899</v>
      </c>
      <c r="V17" s="182"/>
      <c r="W17" s="182">
        <v>4722</v>
      </c>
      <c r="X17" s="182"/>
      <c r="Y17" s="182">
        <v>3805</v>
      </c>
      <c r="Z17" s="182"/>
      <c r="AA17" s="182">
        <v>3382</v>
      </c>
      <c r="AB17" s="182"/>
      <c r="AC17" s="182">
        <v>3189</v>
      </c>
      <c r="AD17" s="182"/>
      <c r="AE17" s="182">
        <v>2648</v>
      </c>
      <c r="AF17" s="182"/>
      <c r="AG17" s="182">
        <v>2187</v>
      </c>
      <c r="AH17" s="182"/>
      <c r="AI17" s="182">
        <v>1744</v>
      </c>
      <c r="AJ17" s="182"/>
      <c r="AK17" s="182">
        <v>1290</v>
      </c>
      <c r="AM17" s="137" t="s">
        <v>31</v>
      </c>
      <c r="AN17" s="182">
        <v>760</v>
      </c>
      <c r="AO17" s="182"/>
      <c r="AP17" s="182">
        <v>369</v>
      </c>
      <c r="AQ17" s="182"/>
      <c r="AR17" s="182">
        <v>4295</v>
      </c>
      <c r="AS17" s="182"/>
      <c r="AT17" s="182">
        <v>3560</v>
      </c>
      <c r="AU17" s="182"/>
      <c r="AV17" s="182">
        <v>3865</v>
      </c>
      <c r="AW17" s="182"/>
      <c r="AX17" s="182">
        <v>4536</v>
      </c>
      <c r="AY17" s="182"/>
      <c r="AZ17" s="182">
        <v>5399</v>
      </c>
      <c r="BA17" s="182"/>
      <c r="BB17" s="182">
        <v>5227</v>
      </c>
      <c r="BC17" s="182"/>
      <c r="BD17" s="182">
        <v>4243</v>
      </c>
      <c r="BE17" s="182"/>
      <c r="BF17" s="182">
        <v>3507</v>
      </c>
      <c r="BH17" s="137" t="s">
        <v>31</v>
      </c>
      <c r="BI17" s="182">
        <v>3183</v>
      </c>
      <c r="BJ17" s="182"/>
      <c r="BK17" s="182">
        <v>2713</v>
      </c>
      <c r="BL17" s="182"/>
      <c r="BM17" s="182">
        <v>1823</v>
      </c>
      <c r="BN17" s="182"/>
      <c r="BO17" s="182">
        <v>1338</v>
      </c>
      <c r="BP17" s="182"/>
      <c r="BQ17" s="182">
        <v>833</v>
      </c>
      <c r="BR17" s="182"/>
      <c r="BS17" s="182">
        <v>375</v>
      </c>
      <c r="BT17" s="182"/>
      <c r="BU17" s="182">
        <v>119</v>
      </c>
      <c r="BV17" s="182"/>
    </row>
    <row r="18" spans="1:74">
      <c r="A18" s="137" t="s">
        <v>32</v>
      </c>
      <c r="B18" s="182">
        <v>278279</v>
      </c>
      <c r="C18" s="111"/>
      <c r="D18" s="182">
        <v>216375</v>
      </c>
      <c r="E18" s="108"/>
      <c r="F18" s="182">
        <v>61904</v>
      </c>
      <c r="G18" s="108"/>
      <c r="H18" s="182">
        <v>30218</v>
      </c>
      <c r="I18" s="108"/>
      <c r="J18" s="182">
        <v>31686</v>
      </c>
      <c r="K18" s="108"/>
      <c r="L18" s="182">
        <v>12142</v>
      </c>
      <c r="M18" s="108"/>
      <c r="N18" s="182">
        <v>9056</v>
      </c>
      <c r="O18" s="108"/>
      <c r="P18" s="182">
        <v>9199</v>
      </c>
      <c r="Q18" s="108"/>
      <c r="R18" s="182">
        <v>10586</v>
      </c>
      <c r="T18" s="137" t="s">
        <v>32</v>
      </c>
      <c r="U18" s="182">
        <v>11850</v>
      </c>
      <c r="V18" s="182"/>
      <c r="W18" s="182">
        <v>11119</v>
      </c>
      <c r="X18" s="182"/>
      <c r="Y18" s="182">
        <v>9190</v>
      </c>
      <c r="Z18" s="182"/>
      <c r="AA18" s="182">
        <v>7922</v>
      </c>
      <c r="AB18" s="182"/>
      <c r="AC18" s="182">
        <v>7402</v>
      </c>
      <c r="AD18" s="182"/>
      <c r="AE18" s="182">
        <v>5921</v>
      </c>
      <c r="AF18" s="182"/>
      <c r="AG18" s="182">
        <v>4625</v>
      </c>
      <c r="AH18" s="182"/>
      <c r="AI18" s="182">
        <v>3904</v>
      </c>
      <c r="AJ18" s="182"/>
      <c r="AK18" s="182">
        <v>3200</v>
      </c>
      <c r="AM18" s="137" t="s">
        <v>32</v>
      </c>
      <c r="AN18" s="182">
        <v>2099</v>
      </c>
      <c r="AO18" s="182"/>
      <c r="AP18" s="182">
        <v>946</v>
      </c>
      <c r="AQ18" s="182"/>
      <c r="AR18" s="182">
        <v>12341</v>
      </c>
      <c r="AS18" s="182"/>
      <c r="AT18" s="182">
        <v>9380</v>
      </c>
      <c r="AU18" s="182"/>
      <c r="AV18" s="182">
        <v>9329</v>
      </c>
      <c r="AW18" s="182"/>
      <c r="AX18" s="182">
        <v>10659</v>
      </c>
      <c r="AY18" s="182"/>
      <c r="AZ18" s="182">
        <v>12010</v>
      </c>
      <c r="BA18" s="182"/>
      <c r="BB18" s="182">
        <v>11795</v>
      </c>
      <c r="BC18" s="182"/>
      <c r="BD18" s="182">
        <v>9786</v>
      </c>
      <c r="BE18" s="182"/>
      <c r="BF18" s="182">
        <v>8248</v>
      </c>
      <c r="BH18" s="137" t="s">
        <v>32</v>
      </c>
      <c r="BI18" s="182">
        <v>7469</v>
      </c>
      <c r="BJ18" s="182"/>
      <c r="BK18" s="182">
        <v>5842</v>
      </c>
      <c r="BL18" s="182"/>
      <c r="BM18" s="182">
        <v>4028</v>
      </c>
      <c r="BN18" s="182"/>
      <c r="BO18" s="182">
        <v>3045</v>
      </c>
      <c r="BP18" s="182"/>
      <c r="BQ18" s="182">
        <v>1960</v>
      </c>
      <c r="BR18" s="182"/>
      <c r="BS18" s="182">
        <v>1003</v>
      </c>
      <c r="BT18" s="182"/>
      <c r="BU18" s="182">
        <v>318</v>
      </c>
      <c r="BV18" s="182"/>
    </row>
    <row r="19" spans="1:74">
      <c r="A19" s="137" t="s">
        <v>33</v>
      </c>
      <c r="B19" s="182">
        <v>255308</v>
      </c>
      <c r="C19" s="111"/>
      <c r="D19" s="182">
        <v>207931</v>
      </c>
      <c r="E19" s="108"/>
      <c r="F19" s="182">
        <v>47377</v>
      </c>
      <c r="G19" s="108"/>
      <c r="H19" s="182">
        <v>22974</v>
      </c>
      <c r="I19" s="108"/>
      <c r="J19" s="182">
        <v>24403</v>
      </c>
      <c r="K19" s="108"/>
      <c r="L19" s="182">
        <v>11213</v>
      </c>
      <c r="M19" s="108"/>
      <c r="N19" s="182">
        <v>7839</v>
      </c>
      <c r="O19" s="108"/>
      <c r="P19" s="182">
        <v>7412</v>
      </c>
      <c r="Q19" s="108"/>
      <c r="R19" s="182">
        <v>8534</v>
      </c>
      <c r="T19" s="137" t="s">
        <v>33</v>
      </c>
      <c r="U19" s="182">
        <v>10553</v>
      </c>
      <c r="V19" s="182"/>
      <c r="W19" s="182">
        <v>10822</v>
      </c>
      <c r="X19" s="182"/>
      <c r="Y19" s="182">
        <v>9407</v>
      </c>
      <c r="Z19" s="182"/>
      <c r="AA19" s="182">
        <v>8250</v>
      </c>
      <c r="AB19" s="182"/>
      <c r="AC19" s="182">
        <v>7492</v>
      </c>
      <c r="AD19" s="182"/>
      <c r="AE19" s="182">
        <v>6439</v>
      </c>
      <c r="AF19" s="182"/>
      <c r="AG19" s="182">
        <v>5414</v>
      </c>
      <c r="AH19" s="182"/>
      <c r="AI19" s="182">
        <v>5158</v>
      </c>
      <c r="AJ19" s="182"/>
      <c r="AK19" s="182">
        <v>4018</v>
      </c>
      <c r="AM19" s="137" t="s">
        <v>33</v>
      </c>
      <c r="AN19" s="182">
        <v>2547</v>
      </c>
      <c r="AO19" s="182"/>
      <c r="AP19" s="182">
        <v>1177</v>
      </c>
      <c r="AQ19" s="182"/>
      <c r="AR19" s="182">
        <v>10996</v>
      </c>
      <c r="AS19" s="182"/>
      <c r="AT19" s="182">
        <v>8268</v>
      </c>
      <c r="AU19" s="182"/>
      <c r="AV19" s="182">
        <v>7443</v>
      </c>
      <c r="AW19" s="182"/>
      <c r="AX19" s="182">
        <v>8428</v>
      </c>
      <c r="AY19" s="182"/>
      <c r="AZ19" s="182">
        <v>10458</v>
      </c>
      <c r="BA19" s="182"/>
      <c r="BB19" s="182">
        <v>11075</v>
      </c>
      <c r="BC19" s="182"/>
      <c r="BD19" s="182">
        <v>10072</v>
      </c>
      <c r="BE19" s="182"/>
      <c r="BF19" s="182">
        <v>8508</v>
      </c>
      <c r="BH19" s="137" t="s">
        <v>33</v>
      </c>
      <c r="BI19" s="182">
        <v>7824</v>
      </c>
      <c r="BJ19" s="182"/>
      <c r="BK19" s="182">
        <v>6126</v>
      </c>
      <c r="BL19" s="182"/>
      <c r="BM19" s="182">
        <v>4626</v>
      </c>
      <c r="BN19" s="182"/>
      <c r="BO19" s="182">
        <v>3749</v>
      </c>
      <c r="BP19" s="182"/>
      <c r="BQ19" s="182">
        <v>2422</v>
      </c>
      <c r="BR19" s="182"/>
      <c r="BS19" s="182">
        <v>1251</v>
      </c>
      <c r="BT19" s="182"/>
      <c r="BU19" s="182">
        <v>409</v>
      </c>
      <c r="BV19" s="182"/>
    </row>
    <row r="20" spans="1:74">
      <c r="A20" s="137" t="s">
        <v>34</v>
      </c>
      <c r="B20" s="182">
        <v>181890</v>
      </c>
      <c r="C20" s="111"/>
      <c r="D20" s="182">
        <v>153755</v>
      </c>
      <c r="E20" s="108"/>
      <c r="F20" s="182">
        <v>28135</v>
      </c>
      <c r="G20" s="108"/>
      <c r="H20" s="182">
        <v>13705</v>
      </c>
      <c r="I20" s="108"/>
      <c r="J20" s="182">
        <v>14430</v>
      </c>
      <c r="K20" s="108"/>
      <c r="L20" s="182">
        <v>6812</v>
      </c>
      <c r="M20" s="108"/>
      <c r="N20" s="182">
        <v>6961</v>
      </c>
      <c r="O20" s="108"/>
      <c r="P20" s="182">
        <v>6712</v>
      </c>
      <c r="Q20" s="108"/>
      <c r="R20" s="182">
        <v>6375</v>
      </c>
      <c r="T20" s="137" t="s">
        <v>34</v>
      </c>
      <c r="U20" s="182">
        <v>7040</v>
      </c>
      <c r="V20" s="182"/>
      <c r="W20" s="182">
        <v>7129</v>
      </c>
      <c r="X20" s="182"/>
      <c r="Y20" s="182">
        <v>6429</v>
      </c>
      <c r="Z20" s="182"/>
      <c r="AA20" s="182">
        <v>5789</v>
      </c>
      <c r="AB20" s="182"/>
      <c r="AC20" s="182">
        <v>5435</v>
      </c>
      <c r="AD20" s="182"/>
      <c r="AE20" s="182">
        <v>4976</v>
      </c>
      <c r="AF20" s="182"/>
      <c r="AG20" s="182">
        <v>4710</v>
      </c>
      <c r="AH20" s="182"/>
      <c r="AI20" s="182">
        <v>4551</v>
      </c>
      <c r="AJ20" s="182"/>
      <c r="AK20" s="182">
        <v>4138</v>
      </c>
      <c r="AM20" s="137" t="s">
        <v>34</v>
      </c>
      <c r="AN20" s="182">
        <v>2854</v>
      </c>
      <c r="AO20" s="182"/>
      <c r="AP20" s="182">
        <v>1526</v>
      </c>
      <c r="AQ20" s="182"/>
      <c r="AR20" s="182">
        <v>6226</v>
      </c>
      <c r="AS20" s="182"/>
      <c r="AT20" s="182">
        <v>6417</v>
      </c>
      <c r="AU20" s="182"/>
      <c r="AV20" s="182">
        <v>6841</v>
      </c>
      <c r="AW20" s="182"/>
      <c r="AX20" s="182">
        <v>6577</v>
      </c>
      <c r="AY20" s="182"/>
      <c r="AZ20" s="182">
        <v>7314</v>
      </c>
      <c r="BA20" s="182"/>
      <c r="BB20" s="182">
        <v>7437</v>
      </c>
      <c r="BC20" s="182"/>
      <c r="BD20" s="182">
        <v>6435</v>
      </c>
      <c r="BE20" s="182"/>
      <c r="BF20" s="182">
        <v>5607</v>
      </c>
      <c r="BH20" s="137" t="s">
        <v>34</v>
      </c>
      <c r="BI20" s="182">
        <v>5013</v>
      </c>
      <c r="BJ20" s="182"/>
      <c r="BK20" s="182">
        <v>4213</v>
      </c>
      <c r="BL20" s="182"/>
      <c r="BM20" s="182">
        <v>3367</v>
      </c>
      <c r="BN20" s="182"/>
      <c r="BO20" s="182">
        <v>2969</v>
      </c>
      <c r="BP20" s="182"/>
      <c r="BQ20" s="182">
        <v>2222</v>
      </c>
      <c r="BR20" s="182"/>
      <c r="BS20" s="182">
        <v>1235</v>
      </c>
      <c r="BT20" s="182"/>
      <c r="BU20" s="182">
        <v>445</v>
      </c>
      <c r="BV20" s="182"/>
    </row>
    <row r="21" spans="1:74">
      <c r="A21" s="137" t="s">
        <v>35</v>
      </c>
      <c r="B21" s="182">
        <v>273304</v>
      </c>
      <c r="C21" s="111"/>
      <c r="D21" s="182">
        <v>223888</v>
      </c>
      <c r="E21" s="108"/>
      <c r="F21" s="182">
        <v>49415</v>
      </c>
      <c r="G21" s="108"/>
      <c r="H21" s="182">
        <v>24149</v>
      </c>
      <c r="I21" s="108"/>
      <c r="J21" s="182">
        <v>25267</v>
      </c>
      <c r="K21" s="108"/>
      <c r="L21" s="182">
        <v>10633</v>
      </c>
      <c r="M21" s="108"/>
      <c r="N21" s="182">
        <v>7655</v>
      </c>
      <c r="O21" s="108"/>
      <c r="P21" s="182">
        <v>8003</v>
      </c>
      <c r="Q21" s="108"/>
      <c r="R21" s="182">
        <v>9434</v>
      </c>
      <c r="T21" s="137" t="s">
        <v>35</v>
      </c>
      <c r="U21" s="182">
        <v>11452</v>
      </c>
      <c r="V21" s="182"/>
      <c r="W21" s="182">
        <v>11354</v>
      </c>
      <c r="X21" s="182"/>
      <c r="Y21" s="182">
        <v>10013</v>
      </c>
      <c r="Z21" s="182"/>
      <c r="AA21" s="182">
        <v>9068</v>
      </c>
      <c r="AB21" s="182"/>
      <c r="AC21" s="182">
        <v>9214</v>
      </c>
      <c r="AD21" s="182"/>
      <c r="AE21" s="182">
        <v>8119</v>
      </c>
      <c r="AF21" s="182"/>
      <c r="AG21" s="182">
        <v>6719</v>
      </c>
      <c r="AH21" s="182"/>
      <c r="AI21" s="182">
        <v>5701</v>
      </c>
      <c r="AJ21" s="182"/>
      <c r="AK21" s="182">
        <v>4320</v>
      </c>
      <c r="AM21" s="137" t="s">
        <v>35</v>
      </c>
      <c r="AN21" s="182">
        <v>2657</v>
      </c>
      <c r="AO21" s="182"/>
      <c r="AP21" s="182">
        <v>1092</v>
      </c>
      <c r="AQ21" s="182"/>
      <c r="AR21" s="182">
        <v>10650</v>
      </c>
      <c r="AS21" s="182"/>
      <c r="AT21" s="182">
        <v>7913</v>
      </c>
      <c r="AU21" s="182"/>
      <c r="AV21" s="182">
        <v>7795</v>
      </c>
      <c r="AW21" s="182"/>
      <c r="AX21" s="182">
        <v>9190</v>
      </c>
      <c r="AY21" s="182"/>
      <c r="AZ21" s="182">
        <v>11395</v>
      </c>
      <c r="BA21" s="182"/>
      <c r="BB21" s="182">
        <v>11540</v>
      </c>
      <c r="BC21" s="182"/>
      <c r="BD21" s="182">
        <v>10030</v>
      </c>
      <c r="BE21" s="182"/>
      <c r="BF21" s="182">
        <v>8859</v>
      </c>
      <c r="BH21" s="137" t="s">
        <v>35</v>
      </c>
      <c r="BI21" s="182">
        <v>8705</v>
      </c>
      <c r="BJ21" s="182"/>
      <c r="BK21" s="182">
        <v>7266</v>
      </c>
      <c r="BL21" s="182"/>
      <c r="BM21" s="182">
        <v>5719</v>
      </c>
      <c r="BN21" s="182"/>
      <c r="BO21" s="182">
        <v>4544</v>
      </c>
      <c r="BP21" s="182"/>
      <c r="BQ21" s="182">
        <v>2972</v>
      </c>
      <c r="BR21" s="182"/>
      <c r="BS21" s="182">
        <v>1423</v>
      </c>
      <c r="BT21" s="182"/>
      <c r="BU21" s="182">
        <v>456</v>
      </c>
      <c r="BV21" s="182"/>
    </row>
    <row r="22" spans="1:74">
      <c r="A22" s="137" t="s">
        <v>36</v>
      </c>
      <c r="B22" s="182">
        <v>77030</v>
      </c>
      <c r="C22" s="111"/>
      <c r="D22" s="182">
        <v>63359</v>
      </c>
      <c r="E22" s="108"/>
      <c r="F22" s="182">
        <v>13672</v>
      </c>
      <c r="G22" s="108"/>
      <c r="H22" s="182">
        <v>6598</v>
      </c>
      <c r="I22" s="108"/>
      <c r="J22" s="182">
        <v>7074</v>
      </c>
      <c r="K22" s="108"/>
      <c r="L22" s="182">
        <v>3293</v>
      </c>
      <c r="M22" s="108"/>
      <c r="N22" s="182">
        <v>2362</v>
      </c>
      <c r="O22" s="108"/>
      <c r="P22" s="182">
        <v>2250</v>
      </c>
      <c r="Q22" s="108"/>
      <c r="R22" s="182">
        <v>2307</v>
      </c>
      <c r="T22" s="137" t="s">
        <v>36</v>
      </c>
      <c r="U22" s="182">
        <v>2978</v>
      </c>
      <c r="V22" s="182"/>
      <c r="W22" s="182">
        <v>3292</v>
      </c>
      <c r="X22" s="182"/>
      <c r="Y22" s="182">
        <v>2796</v>
      </c>
      <c r="Z22" s="182"/>
      <c r="AA22" s="182">
        <v>2572</v>
      </c>
      <c r="AB22" s="182"/>
      <c r="AC22" s="182">
        <v>2358</v>
      </c>
      <c r="AD22" s="182"/>
      <c r="AE22" s="182">
        <v>2150</v>
      </c>
      <c r="AF22" s="182"/>
      <c r="AG22" s="182">
        <v>1791</v>
      </c>
      <c r="AH22" s="182"/>
      <c r="AI22" s="182">
        <v>1626</v>
      </c>
      <c r="AJ22" s="182"/>
      <c r="AK22" s="182">
        <v>1310</v>
      </c>
      <c r="AM22" s="137" t="s">
        <v>36</v>
      </c>
      <c r="AN22" s="182">
        <v>932</v>
      </c>
      <c r="AO22" s="182"/>
      <c r="AP22" s="182">
        <v>422</v>
      </c>
      <c r="AQ22" s="182"/>
      <c r="AR22" s="182">
        <v>3320</v>
      </c>
      <c r="AS22" s="182"/>
      <c r="AT22" s="182">
        <v>2566</v>
      </c>
      <c r="AU22" s="182"/>
      <c r="AV22" s="182">
        <v>2284</v>
      </c>
      <c r="AW22" s="182"/>
      <c r="AX22" s="182">
        <v>2421</v>
      </c>
      <c r="AY22" s="182"/>
      <c r="AZ22" s="182">
        <v>3104</v>
      </c>
      <c r="BA22" s="182"/>
      <c r="BB22" s="182">
        <v>3341</v>
      </c>
      <c r="BC22" s="182"/>
      <c r="BD22" s="182">
        <v>3070</v>
      </c>
      <c r="BE22" s="182"/>
      <c r="BF22" s="182">
        <v>2546</v>
      </c>
      <c r="BH22" s="137" t="s">
        <v>36</v>
      </c>
      <c r="BI22" s="182">
        <v>2376</v>
      </c>
      <c r="BJ22" s="182"/>
      <c r="BK22" s="182">
        <v>1851</v>
      </c>
      <c r="BL22" s="182"/>
      <c r="BM22" s="182">
        <v>1445</v>
      </c>
      <c r="BN22" s="182"/>
      <c r="BO22" s="182">
        <v>1211</v>
      </c>
      <c r="BP22" s="182"/>
      <c r="BQ22" s="182">
        <v>820</v>
      </c>
      <c r="BR22" s="182"/>
      <c r="BS22" s="182">
        <v>403</v>
      </c>
      <c r="BT22" s="182"/>
      <c r="BU22" s="182">
        <v>158</v>
      </c>
      <c r="BV22" s="182"/>
    </row>
    <row r="23" spans="1:74">
      <c r="A23" s="137" t="s">
        <v>37</v>
      </c>
      <c r="B23" s="182">
        <v>53425</v>
      </c>
      <c r="C23" s="111"/>
      <c r="D23" s="182">
        <v>42894</v>
      </c>
      <c r="E23" s="108"/>
      <c r="F23" s="182">
        <v>10531</v>
      </c>
      <c r="G23" s="108"/>
      <c r="H23" s="182">
        <v>4978</v>
      </c>
      <c r="I23" s="108"/>
      <c r="J23" s="182">
        <v>5553</v>
      </c>
      <c r="K23" s="108"/>
      <c r="L23" s="182">
        <v>2320</v>
      </c>
      <c r="M23" s="108"/>
      <c r="N23" s="182">
        <v>1535</v>
      </c>
      <c r="O23" s="108"/>
      <c r="P23" s="182">
        <v>1436</v>
      </c>
      <c r="Q23" s="108"/>
      <c r="R23" s="182">
        <v>1632</v>
      </c>
      <c r="T23" s="137" t="s">
        <v>37</v>
      </c>
      <c r="U23" s="182">
        <v>2164</v>
      </c>
      <c r="V23" s="182"/>
      <c r="W23" s="182">
        <v>2215</v>
      </c>
      <c r="X23" s="182"/>
      <c r="Y23" s="182">
        <v>1982</v>
      </c>
      <c r="Z23" s="182"/>
      <c r="AA23" s="182">
        <v>1752</v>
      </c>
      <c r="AB23" s="182"/>
      <c r="AC23" s="182">
        <v>1547</v>
      </c>
      <c r="AD23" s="182"/>
      <c r="AE23" s="182">
        <v>1293</v>
      </c>
      <c r="AF23" s="182"/>
      <c r="AG23" s="182">
        <v>1103</v>
      </c>
      <c r="AH23" s="182"/>
      <c r="AI23" s="182">
        <v>972</v>
      </c>
      <c r="AJ23" s="182"/>
      <c r="AK23" s="182">
        <v>850</v>
      </c>
      <c r="AM23" s="137" t="s">
        <v>37</v>
      </c>
      <c r="AN23" s="182">
        <v>603</v>
      </c>
      <c r="AO23" s="182"/>
      <c r="AP23" s="182">
        <v>314</v>
      </c>
      <c r="AQ23" s="182"/>
      <c r="AR23" s="182">
        <v>2492</v>
      </c>
      <c r="AS23" s="182"/>
      <c r="AT23" s="182">
        <v>1604</v>
      </c>
      <c r="AU23" s="182"/>
      <c r="AV23" s="182">
        <v>1479</v>
      </c>
      <c r="AW23" s="182"/>
      <c r="AX23" s="182">
        <v>1723</v>
      </c>
      <c r="AY23" s="182"/>
      <c r="AZ23" s="182">
        <v>2122</v>
      </c>
      <c r="BA23" s="182"/>
      <c r="BB23" s="182">
        <v>2304</v>
      </c>
      <c r="BC23" s="182"/>
      <c r="BD23" s="182">
        <v>2096</v>
      </c>
      <c r="BE23" s="182"/>
      <c r="BF23" s="182">
        <v>1824</v>
      </c>
      <c r="BH23" s="137" t="s">
        <v>37</v>
      </c>
      <c r="BI23" s="182">
        <v>1658</v>
      </c>
      <c r="BJ23" s="182"/>
      <c r="BK23" s="182">
        <v>1276</v>
      </c>
      <c r="BL23" s="182"/>
      <c r="BM23" s="182">
        <v>931</v>
      </c>
      <c r="BN23" s="182"/>
      <c r="BO23" s="182">
        <v>728</v>
      </c>
      <c r="BP23" s="182"/>
      <c r="BQ23" s="182">
        <v>533</v>
      </c>
      <c r="BR23" s="182"/>
      <c r="BS23" s="182">
        <v>294</v>
      </c>
      <c r="BT23" s="182"/>
      <c r="BU23" s="182">
        <v>112</v>
      </c>
      <c r="BV23" s="182"/>
    </row>
    <row r="24" spans="1:74">
      <c r="A24" s="137" t="s">
        <v>38</v>
      </c>
      <c r="B24" s="182">
        <v>15652</v>
      </c>
      <c r="C24" s="111"/>
      <c r="D24" s="182">
        <v>12174</v>
      </c>
      <c r="E24" s="108"/>
      <c r="F24" s="182">
        <v>3478</v>
      </c>
      <c r="G24" s="108"/>
      <c r="H24" s="182">
        <v>1702</v>
      </c>
      <c r="I24" s="108"/>
      <c r="J24" s="182">
        <v>1776</v>
      </c>
      <c r="K24" s="108"/>
      <c r="L24" s="182">
        <v>723</v>
      </c>
      <c r="M24" s="108"/>
      <c r="N24" s="182">
        <v>504</v>
      </c>
      <c r="O24" s="108"/>
      <c r="P24" s="182">
        <v>432</v>
      </c>
      <c r="Q24" s="108"/>
      <c r="R24" s="182">
        <v>506</v>
      </c>
      <c r="T24" s="137" t="s">
        <v>38</v>
      </c>
      <c r="U24" s="182">
        <v>559</v>
      </c>
      <c r="V24" s="182"/>
      <c r="W24" s="182">
        <v>588</v>
      </c>
      <c r="X24" s="182"/>
      <c r="Y24" s="182">
        <v>478</v>
      </c>
      <c r="Z24" s="182"/>
      <c r="AA24" s="182">
        <v>413</v>
      </c>
      <c r="AB24" s="182"/>
      <c r="AC24" s="182">
        <v>381</v>
      </c>
      <c r="AD24" s="182"/>
      <c r="AE24" s="182">
        <v>309</v>
      </c>
      <c r="AF24" s="182"/>
      <c r="AG24" s="182">
        <v>309</v>
      </c>
      <c r="AH24" s="182"/>
      <c r="AI24" s="182">
        <v>314</v>
      </c>
      <c r="AJ24" s="182"/>
      <c r="AK24" s="182">
        <v>230</v>
      </c>
      <c r="AM24" s="137" t="s">
        <v>38</v>
      </c>
      <c r="AN24" s="182">
        <v>136</v>
      </c>
      <c r="AO24" s="182"/>
      <c r="AP24" s="182">
        <v>65</v>
      </c>
      <c r="AQ24" s="182"/>
      <c r="AR24" s="182">
        <v>820</v>
      </c>
      <c r="AS24" s="182"/>
      <c r="AT24" s="182">
        <v>552</v>
      </c>
      <c r="AU24" s="182"/>
      <c r="AV24" s="182">
        <v>473</v>
      </c>
      <c r="AW24" s="182"/>
      <c r="AX24" s="182">
        <v>545</v>
      </c>
      <c r="AY24" s="182"/>
      <c r="AZ24" s="182">
        <v>574</v>
      </c>
      <c r="BA24" s="182"/>
      <c r="BB24" s="182">
        <v>666</v>
      </c>
      <c r="BC24" s="182"/>
      <c r="BD24" s="182">
        <v>535</v>
      </c>
      <c r="BE24" s="182"/>
      <c r="BF24" s="182">
        <v>464</v>
      </c>
      <c r="BH24" s="137" t="s">
        <v>38</v>
      </c>
      <c r="BI24" s="182">
        <v>443</v>
      </c>
      <c r="BJ24" s="182"/>
      <c r="BK24" s="182">
        <v>347</v>
      </c>
      <c r="BL24" s="182"/>
      <c r="BM24" s="182">
        <v>332</v>
      </c>
      <c r="BN24" s="182"/>
      <c r="BO24" s="182">
        <v>240</v>
      </c>
      <c r="BP24" s="182"/>
      <c r="BQ24" s="182">
        <v>141</v>
      </c>
      <c r="BR24" s="182"/>
      <c r="BS24" s="182">
        <v>74</v>
      </c>
      <c r="BT24" s="182"/>
      <c r="BU24" s="182">
        <v>21</v>
      </c>
      <c r="BV24" s="182"/>
    </row>
    <row r="25" spans="1:74">
      <c r="A25" s="137" t="s">
        <v>39</v>
      </c>
      <c r="B25" s="182">
        <v>476142</v>
      </c>
      <c r="C25" s="111"/>
      <c r="D25" s="182">
        <v>379638</v>
      </c>
      <c r="E25" s="108"/>
      <c r="F25" s="182">
        <v>96504</v>
      </c>
      <c r="G25" s="108"/>
      <c r="H25" s="182">
        <v>47320</v>
      </c>
      <c r="I25" s="108"/>
      <c r="J25" s="182">
        <v>49184</v>
      </c>
      <c r="K25" s="108"/>
      <c r="L25" s="182">
        <v>22872</v>
      </c>
      <c r="M25" s="108"/>
      <c r="N25" s="182">
        <v>15990</v>
      </c>
      <c r="O25" s="108"/>
      <c r="P25" s="182">
        <v>14735</v>
      </c>
      <c r="Q25" s="108"/>
      <c r="R25" s="182">
        <v>15982</v>
      </c>
      <c r="T25" s="137" t="s">
        <v>39</v>
      </c>
      <c r="U25" s="182">
        <v>18839</v>
      </c>
      <c r="V25" s="182"/>
      <c r="W25" s="182">
        <v>18944</v>
      </c>
      <c r="X25" s="182"/>
      <c r="Y25" s="182">
        <v>16406</v>
      </c>
      <c r="Z25" s="182"/>
      <c r="AA25" s="182">
        <v>14086</v>
      </c>
      <c r="AB25" s="182"/>
      <c r="AC25" s="182">
        <v>13178</v>
      </c>
      <c r="AD25" s="182"/>
      <c r="AE25" s="182">
        <v>11451</v>
      </c>
      <c r="AF25" s="182"/>
      <c r="AG25" s="182">
        <v>9507</v>
      </c>
      <c r="AH25" s="182"/>
      <c r="AI25" s="182">
        <v>8161</v>
      </c>
      <c r="AJ25" s="182"/>
      <c r="AK25" s="182">
        <v>6614</v>
      </c>
      <c r="AM25" s="137" t="s">
        <v>39</v>
      </c>
      <c r="AN25" s="182">
        <v>4352</v>
      </c>
      <c r="AO25" s="182"/>
      <c r="AP25" s="182">
        <v>1953</v>
      </c>
      <c r="AQ25" s="182"/>
      <c r="AR25" s="182">
        <v>22656</v>
      </c>
      <c r="AS25" s="182"/>
      <c r="AT25" s="182">
        <v>17222</v>
      </c>
      <c r="AU25" s="182"/>
      <c r="AV25" s="182">
        <v>15463</v>
      </c>
      <c r="AW25" s="182"/>
      <c r="AX25" s="182">
        <v>16220</v>
      </c>
      <c r="AY25" s="182"/>
      <c r="AZ25" s="182">
        <v>19197</v>
      </c>
      <c r="BA25" s="182"/>
      <c r="BB25" s="182">
        <v>19486</v>
      </c>
      <c r="BC25" s="182"/>
      <c r="BD25" s="182">
        <v>16844</v>
      </c>
      <c r="BE25" s="182"/>
      <c r="BF25" s="182">
        <v>14607</v>
      </c>
      <c r="BH25" s="137" t="s">
        <v>39</v>
      </c>
      <c r="BI25" s="182">
        <v>13333</v>
      </c>
      <c r="BJ25" s="182"/>
      <c r="BK25" s="182">
        <v>10920</v>
      </c>
      <c r="BL25" s="182"/>
      <c r="BM25" s="182">
        <v>8043</v>
      </c>
      <c r="BN25" s="182"/>
      <c r="BO25" s="182">
        <v>6037</v>
      </c>
      <c r="BP25" s="182"/>
      <c r="BQ25" s="182">
        <v>3835</v>
      </c>
      <c r="BR25" s="182"/>
      <c r="BS25" s="182">
        <v>2047</v>
      </c>
      <c r="BT25" s="182"/>
      <c r="BU25" s="182">
        <v>658</v>
      </c>
      <c r="BV25" s="182"/>
    </row>
    <row r="26" spans="1:74">
      <c r="A26" s="137" t="s">
        <v>40</v>
      </c>
      <c r="B26" s="182">
        <v>196259</v>
      </c>
      <c r="C26" s="111"/>
      <c r="D26" s="182">
        <v>161752</v>
      </c>
      <c r="E26" s="108"/>
      <c r="F26" s="182">
        <v>34507</v>
      </c>
      <c r="G26" s="108"/>
      <c r="H26" s="182">
        <v>16835</v>
      </c>
      <c r="I26" s="108"/>
      <c r="J26" s="182">
        <v>17672</v>
      </c>
      <c r="K26" s="108"/>
      <c r="L26" s="182">
        <v>9126</v>
      </c>
      <c r="M26" s="108"/>
      <c r="N26" s="182">
        <v>6664</v>
      </c>
      <c r="O26" s="108"/>
      <c r="P26" s="182">
        <v>6130</v>
      </c>
      <c r="Q26" s="108"/>
      <c r="R26" s="182">
        <v>6638</v>
      </c>
      <c r="T26" s="137" t="s">
        <v>40</v>
      </c>
      <c r="U26" s="182">
        <v>7656</v>
      </c>
      <c r="V26" s="182"/>
      <c r="W26" s="182">
        <v>7783</v>
      </c>
      <c r="X26" s="182"/>
      <c r="Y26" s="182">
        <v>7037</v>
      </c>
      <c r="Z26" s="182"/>
      <c r="AA26" s="182">
        <v>6112</v>
      </c>
      <c r="AB26" s="182"/>
      <c r="AC26" s="182">
        <v>5880</v>
      </c>
      <c r="AD26" s="182"/>
      <c r="AE26" s="182">
        <v>4994</v>
      </c>
      <c r="AF26" s="182"/>
      <c r="AG26" s="182">
        <v>4130</v>
      </c>
      <c r="AH26" s="182"/>
      <c r="AI26" s="182">
        <v>3656</v>
      </c>
      <c r="AJ26" s="182"/>
      <c r="AK26" s="182">
        <v>2880</v>
      </c>
      <c r="AM26" s="137" t="s">
        <v>40</v>
      </c>
      <c r="AN26" s="182">
        <v>1902</v>
      </c>
      <c r="AO26" s="182"/>
      <c r="AP26" s="182">
        <v>908</v>
      </c>
      <c r="AQ26" s="182"/>
      <c r="AR26" s="182">
        <v>9136</v>
      </c>
      <c r="AS26" s="182"/>
      <c r="AT26" s="182">
        <v>7154</v>
      </c>
      <c r="AU26" s="182"/>
      <c r="AV26" s="182">
        <v>6442</v>
      </c>
      <c r="AW26" s="182"/>
      <c r="AX26" s="182">
        <v>7174</v>
      </c>
      <c r="AY26" s="182"/>
      <c r="AZ26" s="182">
        <v>8190</v>
      </c>
      <c r="BA26" s="182"/>
      <c r="BB26" s="182">
        <v>8322</v>
      </c>
      <c r="BC26" s="182"/>
      <c r="BD26" s="182">
        <v>7286</v>
      </c>
      <c r="BE26" s="182"/>
      <c r="BF26" s="182">
        <v>6580</v>
      </c>
      <c r="BH26" s="137" t="s">
        <v>40</v>
      </c>
      <c r="BI26" s="182">
        <v>5909</v>
      </c>
      <c r="BJ26" s="182"/>
      <c r="BK26" s="182">
        <v>4816</v>
      </c>
      <c r="BL26" s="182"/>
      <c r="BM26" s="182">
        <v>3546</v>
      </c>
      <c r="BN26" s="182"/>
      <c r="BO26" s="182">
        <v>2660</v>
      </c>
      <c r="BP26" s="182"/>
      <c r="BQ26" s="182">
        <v>1766</v>
      </c>
      <c r="BR26" s="182"/>
      <c r="BS26" s="182">
        <v>932</v>
      </c>
      <c r="BT26" s="182"/>
      <c r="BU26" s="182">
        <v>344</v>
      </c>
      <c r="BV26" s="182"/>
    </row>
    <row r="27" spans="1:74">
      <c r="A27" s="137" t="s">
        <v>41</v>
      </c>
      <c r="B27" s="182">
        <v>609399</v>
      </c>
      <c r="C27" s="111"/>
      <c r="D27" s="182">
        <v>490598</v>
      </c>
      <c r="E27" s="108"/>
      <c r="F27" s="182">
        <v>118801</v>
      </c>
      <c r="G27" s="108"/>
      <c r="H27" s="182">
        <v>57611</v>
      </c>
      <c r="I27" s="108"/>
      <c r="J27" s="182">
        <v>61190</v>
      </c>
      <c r="K27" s="108"/>
      <c r="L27" s="182">
        <v>26241</v>
      </c>
      <c r="M27" s="108"/>
      <c r="N27" s="182">
        <v>20027</v>
      </c>
      <c r="O27" s="108"/>
      <c r="P27" s="182">
        <v>19562</v>
      </c>
      <c r="Q27" s="108"/>
      <c r="R27" s="182">
        <v>21601</v>
      </c>
      <c r="T27" s="137" t="s">
        <v>41</v>
      </c>
      <c r="U27" s="182">
        <v>25505</v>
      </c>
      <c r="V27" s="182"/>
      <c r="W27" s="182">
        <v>25453</v>
      </c>
      <c r="X27" s="182"/>
      <c r="Y27" s="182">
        <v>22441</v>
      </c>
      <c r="Z27" s="182"/>
      <c r="AA27" s="182">
        <v>19206</v>
      </c>
      <c r="AB27" s="182"/>
      <c r="AC27" s="182">
        <v>17310</v>
      </c>
      <c r="AD27" s="182"/>
      <c r="AE27" s="182">
        <v>14481</v>
      </c>
      <c r="AF27" s="182"/>
      <c r="AG27" s="182">
        <v>11403</v>
      </c>
      <c r="AH27" s="182"/>
      <c r="AI27" s="182">
        <v>9878</v>
      </c>
      <c r="AJ27" s="182"/>
      <c r="AK27" s="182">
        <v>7676</v>
      </c>
      <c r="AM27" s="137" t="s">
        <v>41</v>
      </c>
      <c r="AN27" s="182">
        <v>4670</v>
      </c>
      <c r="AO27" s="182"/>
      <c r="AP27" s="182">
        <v>2089</v>
      </c>
      <c r="AQ27" s="182"/>
      <c r="AR27" s="182">
        <v>26006</v>
      </c>
      <c r="AS27" s="182"/>
      <c r="AT27" s="182">
        <v>21105</v>
      </c>
      <c r="AU27" s="182"/>
      <c r="AV27" s="182">
        <v>19834</v>
      </c>
      <c r="AW27" s="182"/>
      <c r="AX27" s="182">
        <v>21690</v>
      </c>
      <c r="AY27" s="182"/>
      <c r="AZ27" s="182">
        <v>26462</v>
      </c>
      <c r="BA27" s="182"/>
      <c r="BB27" s="182">
        <v>26782</v>
      </c>
      <c r="BC27" s="182"/>
      <c r="BD27" s="182">
        <v>23251</v>
      </c>
      <c r="BE27" s="182"/>
      <c r="BF27" s="182">
        <v>20046</v>
      </c>
      <c r="BH27" s="137" t="s">
        <v>41</v>
      </c>
      <c r="BI27" s="182">
        <v>17807</v>
      </c>
      <c r="BJ27" s="182"/>
      <c r="BK27" s="182">
        <v>14217</v>
      </c>
      <c r="BL27" s="182"/>
      <c r="BM27" s="182">
        <v>10049</v>
      </c>
      <c r="BN27" s="182"/>
      <c r="BO27" s="182">
        <v>7773</v>
      </c>
      <c r="BP27" s="182"/>
      <c r="BQ27" s="182">
        <v>4862</v>
      </c>
      <c r="BR27" s="182"/>
      <c r="BS27" s="182">
        <v>2356</v>
      </c>
      <c r="BT27" s="182"/>
      <c r="BU27" s="182">
        <v>818</v>
      </c>
      <c r="BV27" s="182"/>
    </row>
    <row r="28" spans="1:74">
      <c r="A28" s="137" t="s">
        <v>42</v>
      </c>
      <c r="B28" s="182">
        <v>247735</v>
      </c>
      <c r="C28" s="111"/>
      <c r="D28" s="182">
        <v>197516</v>
      </c>
      <c r="E28" s="108"/>
      <c r="F28" s="182">
        <v>50218</v>
      </c>
      <c r="G28" s="108"/>
      <c r="H28" s="182">
        <v>24427</v>
      </c>
      <c r="I28" s="108"/>
      <c r="J28" s="182">
        <v>25791</v>
      </c>
      <c r="K28" s="108"/>
      <c r="L28" s="182">
        <v>11481</v>
      </c>
      <c r="M28" s="108"/>
      <c r="N28" s="182">
        <v>7511</v>
      </c>
      <c r="O28" s="108"/>
      <c r="P28" s="182">
        <v>7149</v>
      </c>
      <c r="Q28" s="108"/>
      <c r="R28" s="182">
        <v>8348</v>
      </c>
      <c r="T28" s="137" t="s">
        <v>42</v>
      </c>
      <c r="U28" s="182">
        <v>10580</v>
      </c>
      <c r="V28" s="182"/>
      <c r="W28" s="182">
        <v>10554</v>
      </c>
      <c r="X28" s="182"/>
      <c r="Y28" s="182">
        <v>9079</v>
      </c>
      <c r="Z28" s="182"/>
      <c r="AA28" s="182">
        <v>7490</v>
      </c>
      <c r="AB28" s="182"/>
      <c r="AC28" s="182">
        <v>6634</v>
      </c>
      <c r="AD28" s="182"/>
      <c r="AE28" s="182">
        <v>5625</v>
      </c>
      <c r="AF28" s="182"/>
      <c r="AG28" s="182">
        <v>4588</v>
      </c>
      <c r="AH28" s="182"/>
      <c r="AI28" s="182">
        <v>3978</v>
      </c>
      <c r="AJ28" s="182"/>
      <c r="AK28" s="182">
        <v>3294</v>
      </c>
      <c r="AM28" s="137" t="s">
        <v>42</v>
      </c>
      <c r="AN28" s="182">
        <v>2055</v>
      </c>
      <c r="AO28" s="182"/>
      <c r="AP28" s="182">
        <v>968</v>
      </c>
      <c r="AQ28" s="182"/>
      <c r="AR28" s="182">
        <v>11785</v>
      </c>
      <c r="AS28" s="182"/>
      <c r="AT28" s="182">
        <v>8204</v>
      </c>
      <c r="AU28" s="182"/>
      <c r="AV28" s="182">
        <v>7473</v>
      </c>
      <c r="AW28" s="182"/>
      <c r="AX28" s="182">
        <v>8426</v>
      </c>
      <c r="AY28" s="182"/>
      <c r="AZ28" s="182">
        <v>10591</v>
      </c>
      <c r="BA28" s="182"/>
      <c r="BB28" s="182">
        <v>11118</v>
      </c>
      <c r="BC28" s="182"/>
      <c r="BD28" s="182">
        <v>9751</v>
      </c>
      <c r="BE28" s="182"/>
      <c r="BF28" s="182">
        <v>8058</v>
      </c>
      <c r="BH28" s="137" t="s">
        <v>42</v>
      </c>
      <c r="BI28" s="182">
        <v>6995</v>
      </c>
      <c r="BJ28" s="182"/>
      <c r="BK28" s="182">
        <v>5301</v>
      </c>
      <c r="BL28" s="182"/>
      <c r="BM28" s="182">
        <v>4007</v>
      </c>
      <c r="BN28" s="182"/>
      <c r="BO28" s="182">
        <v>2991</v>
      </c>
      <c r="BP28" s="182"/>
      <c r="BQ28" s="182">
        <v>2056</v>
      </c>
      <c r="BR28" s="182"/>
      <c r="BS28" s="182">
        <v>1058</v>
      </c>
      <c r="BT28" s="182"/>
      <c r="BU28" s="182">
        <v>368</v>
      </c>
      <c r="BV28" s="182"/>
    </row>
    <row r="29" spans="1:74">
      <c r="A29" s="137" t="s">
        <v>43</v>
      </c>
      <c r="B29" s="182">
        <v>330220</v>
      </c>
      <c r="C29" s="111"/>
      <c r="D29" s="182">
        <v>271713</v>
      </c>
      <c r="E29" s="108"/>
      <c r="F29" s="182">
        <v>58506</v>
      </c>
      <c r="G29" s="108"/>
      <c r="H29" s="182">
        <v>28568</v>
      </c>
      <c r="I29" s="108"/>
      <c r="J29" s="182">
        <v>29939</v>
      </c>
      <c r="K29" s="108"/>
      <c r="L29" s="182">
        <v>11606</v>
      </c>
      <c r="M29" s="108"/>
      <c r="N29" s="182">
        <v>9132</v>
      </c>
      <c r="O29" s="108"/>
      <c r="P29" s="182">
        <v>10616</v>
      </c>
      <c r="Q29" s="108"/>
      <c r="R29" s="182">
        <v>12706</v>
      </c>
      <c r="T29" s="137" t="s">
        <v>43</v>
      </c>
      <c r="U29" s="182">
        <v>14331</v>
      </c>
      <c r="V29" s="182"/>
      <c r="W29" s="182">
        <v>13524</v>
      </c>
      <c r="X29" s="182"/>
      <c r="Y29" s="182">
        <v>11346</v>
      </c>
      <c r="Z29" s="182"/>
      <c r="AA29" s="182">
        <v>10549</v>
      </c>
      <c r="AB29" s="182"/>
      <c r="AC29" s="182">
        <v>10992</v>
      </c>
      <c r="AD29" s="182"/>
      <c r="AE29" s="182">
        <v>10070</v>
      </c>
      <c r="AF29" s="182"/>
      <c r="AG29" s="182">
        <v>8513</v>
      </c>
      <c r="AH29" s="182"/>
      <c r="AI29" s="182">
        <v>7189</v>
      </c>
      <c r="AJ29" s="182"/>
      <c r="AK29" s="182">
        <v>5794</v>
      </c>
      <c r="AM29" s="137" t="s">
        <v>43</v>
      </c>
      <c r="AN29" s="182">
        <v>3994</v>
      </c>
      <c r="AO29" s="182"/>
      <c r="AP29" s="182">
        <v>2165</v>
      </c>
      <c r="AQ29" s="182"/>
      <c r="AR29" s="182">
        <v>11463</v>
      </c>
      <c r="AS29" s="182"/>
      <c r="AT29" s="182">
        <v>9132</v>
      </c>
      <c r="AU29" s="182"/>
      <c r="AV29" s="182">
        <v>10089</v>
      </c>
      <c r="AW29" s="182"/>
      <c r="AX29" s="182">
        <v>12248</v>
      </c>
      <c r="AY29" s="182"/>
      <c r="AZ29" s="182">
        <v>14301</v>
      </c>
      <c r="BA29" s="182"/>
      <c r="BB29" s="182">
        <v>13429</v>
      </c>
      <c r="BC29" s="182"/>
      <c r="BD29" s="182">
        <v>11357</v>
      </c>
      <c r="BE29" s="182"/>
      <c r="BF29" s="182">
        <v>10252</v>
      </c>
      <c r="BH29" s="137" t="s">
        <v>43</v>
      </c>
      <c r="BI29" s="182">
        <v>9948</v>
      </c>
      <c r="BJ29" s="182"/>
      <c r="BK29" s="182">
        <v>8886</v>
      </c>
      <c r="BL29" s="182"/>
      <c r="BM29" s="182">
        <v>7312</v>
      </c>
      <c r="BN29" s="182"/>
      <c r="BO29" s="182">
        <v>5234</v>
      </c>
      <c r="BP29" s="182"/>
      <c r="BQ29" s="182">
        <v>3156</v>
      </c>
      <c r="BR29" s="182"/>
      <c r="BS29" s="182">
        <v>1709</v>
      </c>
      <c r="BT29" s="182"/>
      <c r="BU29" s="182">
        <v>671</v>
      </c>
      <c r="BV29" s="182"/>
    </row>
    <row r="30" spans="1:74">
      <c r="A30" s="137" t="s">
        <v>44</v>
      </c>
      <c r="B30" s="182">
        <v>689457</v>
      </c>
      <c r="C30" s="111"/>
      <c r="D30" s="182">
        <v>543792</v>
      </c>
      <c r="E30" s="108"/>
      <c r="F30" s="182">
        <v>145666</v>
      </c>
      <c r="G30" s="108"/>
      <c r="H30" s="182">
        <v>71039</v>
      </c>
      <c r="I30" s="108"/>
      <c r="J30" s="182">
        <v>74627</v>
      </c>
      <c r="K30" s="108"/>
      <c r="L30" s="182">
        <v>28262</v>
      </c>
      <c r="M30" s="108"/>
      <c r="N30" s="182">
        <v>22349</v>
      </c>
      <c r="O30" s="108"/>
      <c r="P30" s="182">
        <v>24794</v>
      </c>
      <c r="Q30" s="108"/>
      <c r="R30" s="182">
        <v>27199</v>
      </c>
      <c r="T30" s="137" t="s">
        <v>44</v>
      </c>
      <c r="U30" s="182">
        <v>28298</v>
      </c>
      <c r="V30" s="182"/>
      <c r="W30" s="182">
        <v>27405</v>
      </c>
      <c r="X30" s="182"/>
      <c r="Y30" s="182">
        <v>23108</v>
      </c>
      <c r="Z30" s="182"/>
      <c r="AA30" s="182">
        <v>20352</v>
      </c>
      <c r="AB30" s="182"/>
      <c r="AC30" s="182">
        <v>20217</v>
      </c>
      <c r="AD30" s="182"/>
      <c r="AE30" s="182">
        <v>16862</v>
      </c>
      <c r="AF30" s="182"/>
      <c r="AG30" s="182">
        <v>12955</v>
      </c>
      <c r="AH30" s="182"/>
      <c r="AI30" s="182">
        <v>11796</v>
      </c>
      <c r="AJ30" s="182"/>
      <c r="AK30" s="182">
        <v>9801</v>
      </c>
      <c r="AM30" s="137" t="s">
        <v>44</v>
      </c>
      <c r="AN30" s="182">
        <v>6879</v>
      </c>
      <c r="AO30" s="182"/>
      <c r="AP30" s="182">
        <v>3403</v>
      </c>
      <c r="AQ30" s="182"/>
      <c r="AR30" s="182">
        <v>28324</v>
      </c>
      <c r="AS30" s="182"/>
      <c r="AT30" s="182">
        <v>22253</v>
      </c>
      <c r="AU30" s="182"/>
      <c r="AV30" s="182">
        <v>23920</v>
      </c>
      <c r="AW30" s="182"/>
      <c r="AX30" s="182">
        <v>26091</v>
      </c>
      <c r="AY30" s="182"/>
      <c r="AZ30" s="182">
        <v>27624</v>
      </c>
      <c r="BA30" s="182"/>
      <c r="BB30" s="182">
        <v>27163</v>
      </c>
      <c r="BC30" s="182"/>
      <c r="BD30" s="182">
        <v>23316</v>
      </c>
      <c r="BE30" s="182"/>
      <c r="BF30" s="182">
        <v>19271</v>
      </c>
      <c r="BH30" s="137" t="s">
        <v>44</v>
      </c>
      <c r="BI30" s="182">
        <v>18563</v>
      </c>
      <c r="BJ30" s="182"/>
      <c r="BK30" s="182">
        <v>14530</v>
      </c>
      <c r="BL30" s="182"/>
      <c r="BM30" s="182">
        <v>10485</v>
      </c>
      <c r="BN30" s="182"/>
      <c r="BO30" s="182">
        <v>8498</v>
      </c>
      <c r="BP30" s="182"/>
      <c r="BQ30" s="182">
        <v>5734</v>
      </c>
      <c r="BR30" s="182"/>
      <c r="BS30" s="182">
        <v>3234</v>
      </c>
      <c r="BT30" s="182"/>
      <c r="BU30" s="182">
        <v>1106</v>
      </c>
      <c r="BV30" s="182"/>
    </row>
    <row r="31" spans="1:74">
      <c r="A31" s="137" t="s">
        <v>45</v>
      </c>
      <c r="B31" s="182">
        <v>312591</v>
      </c>
      <c r="C31" s="111"/>
      <c r="D31" s="182">
        <v>252210</v>
      </c>
      <c r="E31" s="108"/>
      <c r="F31" s="182">
        <v>60381</v>
      </c>
      <c r="G31" s="108"/>
      <c r="H31" s="182">
        <v>29384</v>
      </c>
      <c r="I31" s="108"/>
      <c r="J31" s="182">
        <v>30997</v>
      </c>
      <c r="K31" s="108"/>
      <c r="L31" s="182">
        <v>13975</v>
      </c>
      <c r="M31" s="108"/>
      <c r="N31" s="182">
        <v>10245</v>
      </c>
      <c r="O31" s="108"/>
      <c r="P31" s="182">
        <v>9964</v>
      </c>
      <c r="Q31" s="108"/>
      <c r="R31" s="182">
        <v>10966</v>
      </c>
      <c r="T31" s="137" t="s">
        <v>45</v>
      </c>
      <c r="U31" s="182">
        <v>12487</v>
      </c>
      <c r="V31" s="182"/>
      <c r="W31" s="182">
        <v>12674</v>
      </c>
      <c r="X31" s="182"/>
      <c r="Y31" s="182">
        <v>10696</v>
      </c>
      <c r="Z31" s="182"/>
      <c r="AA31" s="182">
        <v>9661</v>
      </c>
      <c r="AB31" s="182"/>
      <c r="AC31" s="182">
        <v>9591</v>
      </c>
      <c r="AD31" s="182"/>
      <c r="AE31" s="182">
        <v>8134</v>
      </c>
      <c r="AF31" s="182"/>
      <c r="AG31" s="182">
        <v>6377</v>
      </c>
      <c r="AH31" s="182"/>
      <c r="AI31" s="182">
        <v>5622</v>
      </c>
      <c r="AJ31" s="182"/>
      <c r="AK31" s="182">
        <v>4184</v>
      </c>
      <c r="AM31" s="137" t="s">
        <v>45</v>
      </c>
      <c r="AN31" s="182">
        <v>2661</v>
      </c>
      <c r="AO31" s="182"/>
      <c r="AP31" s="182">
        <v>1170</v>
      </c>
      <c r="AQ31" s="182"/>
      <c r="AR31" s="182">
        <v>13964</v>
      </c>
      <c r="AS31" s="182"/>
      <c r="AT31" s="182">
        <v>10909</v>
      </c>
      <c r="AU31" s="182"/>
      <c r="AV31" s="182">
        <v>10258</v>
      </c>
      <c r="AW31" s="182"/>
      <c r="AX31" s="182">
        <v>11289</v>
      </c>
      <c r="AY31" s="182"/>
      <c r="AZ31" s="182">
        <v>12585</v>
      </c>
      <c r="BA31" s="182"/>
      <c r="BB31" s="182">
        <v>13034</v>
      </c>
      <c r="BC31" s="182"/>
      <c r="BD31" s="182">
        <v>11148</v>
      </c>
      <c r="BE31" s="182"/>
      <c r="BF31" s="182">
        <v>9600</v>
      </c>
      <c r="BH31" s="137" t="s">
        <v>45</v>
      </c>
      <c r="BI31" s="182">
        <v>9229</v>
      </c>
      <c r="BJ31" s="182"/>
      <c r="BK31" s="182">
        <v>7457</v>
      </c>
      <c r="BL31" s="182"/>
      <c r="BM31" s="182">
        <v>5671</v>
      </c>
      <c r="BN31" s="182"/>
      <c r="BO31" s="182">
        <v>4360</v>
      </c>
      <c r="BP31" s="182"/>
      <c r="BQ31" s="182">
        <v>2634</v>
      </c>
      <c r="BR31" s="182"/>
      <c r="BS31" s="182">
        <v>1271</v>
      </c>
      <c r="BT31" s="182"/>
      <c r="BU31" s="182">
        <v>395</v>
      </c>
      <c r="BV31" s="182"/>
    </row>
    <row r="32" spans="1:74">
      <c r="A32" s="137" t="s">
        <v>46</v>
      </c>
      <c r="B32" s="182">
        <v>171760</v>
      </c>
      <c r="C32" s="111"/>
      <c r="D32" s="182">
        <v>136194</v>
      </c>
      <c r="E32" s="108"/>
      <c r="F32" s="182">
        <v>35566</v>
      </c>
      <c r="G32" s="108"/>
      <c r="H32" s="182">
        <v>17243</v>
      </c>
      <c r="I32" s="108"/>
      <c r="J32" s="182">
        <v>18323</v>
      </c>
      <c r="K32" s="108"/>
      <c r="L32" s="182">
        <v>7242</v>
      </c>
      <c r="M32" s="108"/>
      <c r="N32" s="182">
        <v>5240</v>
      </c>
      <c r="O32" s="108"/>
      <c r="P32" s="182">
        <v>5610</v>
      </c>
      <c r="Q32" s="108"/>
      <c r="R32" s="182">
        <v>6459</v>
      </c>
      <c r="T32" s="137" t="s">
        <v>46</v>
      </c>
      <c r="U32" s="182">
        <v>6759</v>
      </c>
      <c r="V32" s="182"/>
      <c r="W32" s="182">
        <v>6464</v>
      </c>
      <c r="X32" s="182"/>
      <c r="Y32" s="182">
        <v>5707</v>
      </c>
      <c r="Z32" s="182"/>
      <c r="AA32" s="182">
        <v>5129</v>
      </c>
      <c r="AB32" s="182"/>
      <c r="AC32" s="182">
        <v>5166</v>
      </c>
      <c r="AD32" s="182"/>
      <c r="AE32" s="182">
        <v>4372</v>
      </c>
      <c r="AF32" s="182"/>
      <c r="AG32" s="182">
        <v>3599</v>
      </c>
      <c r="AH32" s="182"/>
      <c r="AI32" s="182">
        <v>3516</v>
      </c>
      <c r="AJ32" s="182"/>
      <c r="AK32" s="182">
        <v>2914</v>
      </c>
      <c r="AM32" s="137" t="s">
        <v>46</v>
      </c>
      <c r="AN32" s="182">
        <v>2016</v>
      </c>
      <c r="AO32" s="182"/>
      <c r="AP32" s="182">
        <v>950</v>
      </c>
      <c r="AQ32" s="182"/>
      <c r="AR32" s="182">
        <v>7134</v>
      </c>
      <c r="AS32" s="182"/>
      <c r="AT32" s="182">
        <v>5239</v>
      </c>
      <c r="AU32" s="182"/>
      <c r="AV32" s="182">
        <v>5594</v>
      </c>
      <c r="AW32" s="182"/>
      <c r="AX32" s="182">
        <v>6215</v>
      </c>
      <c r="AY32" s="182"/>
      <c r="AZ32" s="182">
        <v>6829</v>
      </c>
      <c r="BA32" s="182"/>
      <c r="BB32" s="182">
        <v>6547</v>
      </c>
      <c r="BC32" s="182"/>
      <c r="BD32" s="182">
        <v>5757</v>
      </c>
      <c r="BE32" s="182"/>
      <c r="BF32" s="182">
        <v>4913</v>
      </c>
      <c r="BH32" s="137" t="s">
        <v>46</v>
      </c>
      <c r="BI32" s="182">
        <v>4828</v>
      </c>
      <c r="BJ32" s="182"/>
      <c r="BK32" s="182">
        <v>3893</v>
      </c>
      <c r="BL32" s="182"/>
      <c r="BM32" s="182">
        <v>2845</v>
      </c>
      <c r="BN32" s="182"/>
      <c r="BO32" s="182">
        <v>2347</v>
      </c>
      <c r="BP32" s="182"/>
      <c r="BQ32" s="182">
        <v>1630</v>
      </c>
      <c r="BR32" s="182"/>
      <c r="BS32" s="182">
        <v>976</v>
      </c>
      <c r="BT32" s="182"/>
      <c r="BU32" s="182">
        <v>304</v>
      </c>
      <c r="BV32" s="182"/>
    </row>
    <row r="33" spans="1:74">
      <c r="A33" s="137" t="s">
        <v>47</v>
      </c>
      <c r="B33" s="182">
        <v>419932</v>
      </c>
      <c r="C33" s="111"/>
      <c r="D33" s="182">
        <v>331759</v>
      </c>
      <c r="E33" s="108"/>
      <c r="F33" s="182">
        <v>88173</v>
      </c>
      <c r="G33" s="108"/>
      <c r="H33" s="182">
        <v>43052</v>
      </c>
      <c r="I33" s="108"/>
      <c r="J33" s="182">
        <v>45121</v>
      </c>
      <c r="K33" s="108"/>
      <c r="L33" s="182">
        <v>16210</v>
      </c>
      <c r="M33" s="108"/>
      <c r="N33" s="182">
        <v>14209</v>
      </c>
      <c r="O33" s="108"/>
      <c r="P33" s="182">
        <v>16320</v>
      </c>
      <c r="Q33" s="108"/>
      <c r="R33" s="182">
        <v>17030</v>
      </c>
      <c r="T33" s="137" t="s">
        <v>47</v>
      </c>
      <c r="U33" s="182">
        <v>17486</v>
      </c>
      <c r="V33" s="182"/>
      <c r="W33" s="182">
        <v>16827</v>
      </c>
      <c r="X33" s="182"/>
      <c r="Y33" s="182">
        <v>14011</v>
      </c>
      <c r="Z33" s="182"/>
      <c r="AA33" s="182">
        <v>12470</v>
      </c>
      <c r="AB33" s="182"/>
      <c r="AC33" s="182">
        <v>12112</v>
      </c>
      <c r="AD33" s="182"/>
      <c r="AE33" s="182">
        <v>10582</v>
      </c>
      <c r="AF33" s="182"/>
      <c r="AG33" s="182">
        <v>8284</v>
      </c>
      <c r="AH33" s="182"/>
      <c r="AI33" s="182">
        <v>7378</v>
      </c>
      <c r="AJ33" s="182"/>
      <c r="AK33" s="182">
        <v>5783</v>
      </c>
      <c r="AM33" s="137" t="s">
        <v>47</v>
      </c>
      <c r="AN33" s="182">
        <v>3947</v>
      </c>
      <c r="AO33" s="182"/>
      <c r="AP33" s="182">
        <v>2176</v>
      </c>
      <c r="AQ33" s="182"/>
      <c r="AR33" s="182">
        <v>16551</v>
      </c>
      <c r="AS33" s="182"/>
      <c r="AT33" s="182">
        <v>13685</v>
      </c>
      <c r="AU33" s="182"/>
      <c r="AV33" s="182">
        <v>15252</v>
      </c>
      <c r="AW33" s="182"/>
      <c r="AX33" s="182">
        <v>16222</v>
      </c>
      <c r="AY33" s="182"/>
      <c r="AZ33" s="182">
        <v>16636</v>
      </c>
      <c r="BA33" s="182"/>
      <c r="BB33" s="182">
        <v>16186</v>
      </c>
      <c r="BC33" s="182"/>
      <c r="BD33" s="182">
        <v>13853</v>
      </c>
      <c r="BE33" s="182"/>
      <c r="BF33" s="182">
        <v>11249</v>
      </c>
      <c r="BH33" s="137" t="s">
        <v>47</v>
      </c>
      <c r="BI33" s="182">
        <v>10784</v>
      </c>
      <c r="BJ33" s="182"/>
      <c r="BK33" s="182">
        <v>8776</v>
      </c>
      <c r="BL33" s="182"/>
      <c r="BM33" s="182">
        <v>6684</v>
      </c>
      <c r="BN33" s="182"/>
      <c r="BO33" s="182">
        <v>5138</v>
      </c>
      <c r="BP33" s="182"/>
      <c r="BQ33" s="182">
        <v>3419</v>
      </c>
      <c r="BR33" s="182"/>
      <c r="BS33" s="182">
        <v>1848</v>
      </c>
      <c r="BT33" s="182"/>
      <c r="BU33" s="182">
        <v>652</v>
      </c>
      <c r="BV33" s="182"/>
    </row>
    <row r="34" spans="1:74">
      <c r="A34" s="137" t="s">
        <v>48</v>
      </c>
      <c r="B34" s="182">
        <v>70390</v>
      </c>
      <c r="C34" s="111"/>
      <c r="D34" s="182">
        <v>55431</v>
      </c>
      <c r="E34" s="108"/>
      <c r="F34" s="182">
        <v>14960</v>
      </c>
      <c r="G34" s="108"/>
      <c r="H34" s="182">
        <v>7221</v>
      </c>
      <c r="I34" s="108"/>
      <c r="J34" s="182">
        <v>7739</v>
      </c>
      <c r="K34" s="108"/>
      <c r="L34" s="182">
        <v>2973</v>
      </c>
      <c r="M34" s="108"/>
      <c r="N34" s="182">
        <v>1972</v>
      </c>
      <c r="O34" s="108"/>
      <c r="P34" s="182">
        <v>1933</v>
      </c>
      <c r="Q34" s="108"/>
      <c r="R34" s="182">
        <v>2413</v>
      </c>
      <c r="T34" s="137" t="s">
        <v>48</v>
      </c>
      <c r="U34" s="182">
        <v>2644</v>
      </c>
      <c r="V34" s="182"/>
      <c r="W34" s="182">
        <v>2686</v>
      </c>
      <c r="X34" s="182"/>
      <c r="Y34" s="182">
        <v>2442</v>
      </c>
      <c r="Z34" s="182"/>
      <c r="AA34" s="182">
        <v>2260</v>
      </c>
      <c r="AB34" s="182"/>
      <c r="AC34" s="182">
        <v>2122</v>
      </c>
      <c r="AD34" s="182"/>
      <c r="AE34" s="182">
        <v>1771</v>
      </c>
      <c r="AF34" s="182"/>
      <c r="AG34" s="182">
        <v>1541</v>
      </c>
      <c r="AH34" s="182"/>
      <c r="AI34" s="182">
        <v>1455</v>
      </c>
      <c r="AJ34" s="182"/>
      <c r="AK34" s="182">
        <v>1188</v>
      </c>
      <c r="AM34" s="137" t="s">
        <v>48</v>
      </c>
      <c r="AN34" s="182">
        <v>739</v>
      </c>
      <c r="AO34" s="182"/>
      <c r="AP34" s="182">
        <v>342</v>
      </c>
      <c r="AQ34" s="182"/>
      <c r="AR34" s="182">
        <v>3163</v>
      </c>
      <c r="AS34" s="182"/>
      <c r="AT34" s="182">
        <v>2037</v>
      </c>
      <c r="AU34" s="182"/>
      <c r="AV34" s="182">
        <v>1957</v>
      </c>
      <c r="AW34" s="182"/>
      <c r="AX34" s="182">
        <v>2260</v>
      </c>
      <c r="AY34" s="182"/>
      <c r="AZ34" s="182">
        <v>2627</v>
      </c>
      <c r="BA34" s="182"/>
      <c r="BB34" s="182">
        <v>2722</v>
      </c>
      <c r="BC34" s="182"/>
      <c r="BD34" s="182">
        <v>2459</v>
      </c>
      <c r="BE34" s="182"/>
      <c r="BF34" s="182">
        <v>2284</v>
      </c>
      <c r="BH34" s="137" t="s">
        <v>48</v>
      </c>
      <c r="BI34" s="182">
        <v>2220</v>
      </c>
      <c r="BJ34" s="182"/>
      <c r="BK34" s="182">
        <v>1651</v>
      </c>
      <c r="BL34" s="182"/>
      <c r="BM34" s="182">
        <v>1330</v>
      </c>
      <c r="BN34" s="182"/>
      <c r="BO34" s="182">
        <v>1028</v>
      </c>
      <c r="BP34" s="182"/>
      <c r="BQ34" s="182">
        <v>722</v>
      </c>
      <c r="BR34" s="182"/>
      <c r="BS34" s="182">
        <v>363</v>
      </c>
      <c r="BT34" s="182"/>
      <c r="BU34" s="182">
        <v>125</v>
      </c>
      <c r="BV34" s="182"/>
    </row>
    <row r="35" spans="1:74" ht="12.75" customHeight="1">
      <c r="A35" s="137" t="s">
        <v>49</v>
      </c>
      <c r="B35" s="109">
        <f>SUM(B9:B34)</f>
        <v>7764759</v>
      </c>
      <c r="C35" s="109"/>
      <c r="D35" s="109">
        <f>SUM(D9:D34)</f>
        <v>6266518</v>
      </c>
      <c r="E35" s="109"/>
      <c r="F35" s="109">
        <f>SUM(F9:F34)</f>
        <v>1498242</v>
      </c>
      <c r="G35" s="109"/>
      <c r="H35" s="109">
        <f>SUM(H9:H34)</f>
        <v>730043</v>
      </c>
      <c r="I35" s="109"/>
      <c r="J35" s="109">
        <f>SUM(J9:J34)</f>
        <v>768202</v>
      </c>
      <c r="K35" s="109"/>
      <c r="L35" s="109">
        <f>SUM(L9:L34)</f>
        <v>323607</v>
      </c>
      <c r="M35" s="109"/>
      <c r="N35" s="109">
        <f>SUM(N9:N34)</f>
        <v>255947</v>
      </c>
      <c r="O35" s="109"/>
      <c r="P35" s="109">
        <f>SUM(P9:P34)</f>
        <v>261530</v>
      </c>
      <c r="Q35" s="109"/>
      <c r="R35" s="109">
        <f>SUM(R9:R34)</f>
        <v>282592</v>
      </c>
      <c r="T35" s="144" t="s">
        <v>49</v>
      </c>
      <c r="U35" s="182">
        <f>SUM(U9:U34)</f>
        <v>318917</v>
      </c>
      <c r="V35" s="182"/>
      <c r="W35" s="182">
        <f>SUM(W9:W34)</f>
        <v>313375</v>
      </c>
      <c r="X35" s="182"/>
      <c r="Y35" s="182">
        <f>SUM(Y9:Y34)</f>
        <v>269900</v>
      </c>
      <c r="Z35" s="182"/>
      <c r="AA35" s="182">
        <f>SUM(AA9:AA34)</f>
        <v>238831</v>
      </c>
      <c r="AB35" s="182"/>
      <c r="AC35" s="182">
        <f>SUM(AC9:AC34)</f>
        <v>228479</v>
      </c>
      <c r="AD35" s="182"/>
      <c r="AE35" s="182">
        <f>SUM(AE9:AE34)</f>
        <v>195954</v>
      </c>
      <c r="AF35" s="182"/>
      <c r="AG35" s="182">
        <f>SUM(AG9:AG34)</f>
        <v>160262</v>
      </c>
      <c r="AH35" s="182"/>
      <c r="AI35" s="182">
        <f>SUM(AI9:AI34)</f>
        <v>142551</v>
      </c>
      <c r="AJ35" s="182"/>
      <c r="AK35" s="182">
        <f>SUM(AK9:AK34)</f>
        <v>114783</v>
      </c>
      <c r="AM35" s="144" t="s">
        <v>49</v>
      </c>
      <c r="AN35" s="182">
        <f>SUM(AN9:AN34)</f>
        <v>75037</v>
      </c>
      <c r="AO35" s="182"/>
      <c r="AP35" s="182">
        <f>SUM(AP9:AP34)</f>
        <v>35854</v>
      </c>
      <c r="AQ35" s="182"/>
      <c r="AR35" s="182">
        <f>SUM(AR9:AR34)</f>
        <v>321485</v>
      </c>
      <c r="AS35" s="182"/>
      <c r="AT35" s="182">
        <f>SUM(AT9:AT34)</f>
        <v>259771</v>
      </c>
      <c r="AU35" s="182"/>
      <c r="AV35" s="182">
        <f>SUM(AV9:AV34)</f>
        <v>262075</v>
      </c>
      <c r="AW35" s="182"/>
      <c r="AX35" s="182">
        <f>SUM(AX9:AX34)</f>
        <v>284800</v>
      </c>
      <c r="AY35" s="182"/>
      <c r="AZ35" s="182">
        <f>SUM(AZ9:AZ34)</f>
        <v>323708</v>
      </c>
      <c r="BA35" s="182"/>
      <c r="BB35" s="182">
        <f>SUM(BB9:BB34)</f>
        <v>321671</v>
      </c>
      <c r="BC35" s="182"/>
      <c r="BD35" s="182">
        <f>SUM(BD9:BD34)</f>
        <v>277360</v>
      </c>
      <c r="BE35" s="182"/>
      <c r="BF35" s="182">
        <f>SUM(BF9:BF34)</f>
        <v>238365</v>
      </c>
      <c r="BH35" s="144" t="s">
        <v>49</v>
      </c>
      <c r="BI35" s="182">
        <f>SUM(BI9:BI34)</f>
        <v>222302</v>
      </c>
      <c r="BJ35" s="182"/>
      <c r="BK35" s="182">
        <f>SUM(BK9:BK34)</f>
        <v>179908</v>
      </c>
      <c r="BL35" s="182"/>
      <c r="BM35" s="182">
        <f>SUM(BM9:BM34)</f>
        <v>134001</v>
      </c>
      <c r="BN35" s="182"/>
      <c r="BO35" s="182">
        <f>SUM(BO9:BO34)</f>
        <v>105290</v>
      </c>
      <c r="BP35" s="182"/>
      <c r="BQ35" s="182">
        <f>SUM(BQ9:BQ34)</f>
        <v>69384</v>
      </c>
      <c r="BR35" s="182"/>
      <c r="BS35" s="182">
        <f>SUM(BS9:BS34)</f>
        <v>36185</v>
      </c>
      <c r="BT35" s="182"/>
      <c r="BU35" s="182">
        <f>SUM(BU9:BU34)</f>
        <v>12594</v>
      </c>
      <c r="BV35" s="182"/>
    </row>
    <row r="36" spans="1:74">
      <c r="A36" s="137"/>
      <c r="B36" s="145"/>
      <c r="C36" s="145"/>
      <c r="D36" s="145"/>
      <c r="E36" s="145"/>
      <c r="F36" s="145"/>
      <c r="G36" s="137"/>
      <c r="H36" s="137"/>
      <c r="J36" s="145"/>
      <c r="K36" s="137"/>
      <c r="L36" s="137"/>
      <c r="M36" s="137"/>
      <c r="N36" s="145"/>
      <c r="O36" s="137"/>
      <c r="P36" s="145"/>
      <c r="Q36" s="137"/>
      <c r="R36" s="145"/>
      <c r="S36" s="137"/>
      <c r="T36" s="137"/>
      <c r="U36" s="146"/>
      <c r="V36" s="146"/>
      <c r="W36" s="146"/>
      <c r="X36" s="146"/>
      <c r="Y36" s="113"/>
      <c r="Z36" s="146"/>
      <c r="AA36" s="113"/>
      <c r="AB36" s="146"/>
      <c r="AC36" s="113"/>
      <c r="AD36" s="146"/>
      <c r="AE36" s="113"/>
      <c r="AF36" s="146"/>
      <c r="AG36" s="146"/>
      <c r="AH36" s="146"/>
      <c r="AI36" s="146"/>
      <c r="AJ36" s="146"/>
      <c r="AK36" s="146"/>
      <c r="AL36" s="137"/>
      <c r="AN36" s="137"/>
      <c r="AO36" s="137"/>
      <c r="AP36" s="137"/>
      <c r="AQ36" s="137"/>
      <c r="AR36" s="137"/>
      <c r="AS36" s="137"/>
      <c r="AT36" s="137"/>
      <c r="AU36" s="137"/>
      <c r="AV36" s="137"/>
      <c r="AW36" s="137"/>
      <c r="AX36" s="137"/>
      <c r="AY36" s="137"/>
      <c r="AZ36" s="137"/>
      <c r="BA36" s="137"/>
      <c r="BB36" s="137"/>
      <c r="BC36" s="137"/>
      <c r="BD36" s="137"/>
      <c r="BE36" s="137"/>
      <c r="BF36" s="137"/>
      <c r="BG36" s="137"/>
      <c r="BI36" s="120"/>
      <c r="BJ36" s="120"/>
      <c r="BK36" s="120"/>
      <c r="BL36" s="120"/>
      <c r="BM36" s="120"/>
      <c r="BN36" s="120"/>
      <c r="BO36" s="120"/>
      <c r="BP36" s="120"/>
      <c r="BQ36" s="120"/>
      <c r="BR36" s="120"/>
      <c r="BS36" s="120"/>
      <c r="BT36" s="120"/>
      <c r="BU36" s="120"/>
      <c r="BV36" s="120"/>
    </row>
    <row r="37" spans="1:74">
      <c r="A37" s="137"/>
      <c r="B37" s="145"/>
      <c r="C37" s="145"/>
      <c r="D37" s="145"/>
      <c r="E37" s="145"/>
      <c r="F37" s="145"/>
      <c r="G37" s="137"/>
      <c r="H37" s="145"/>
      <c r="I37" s="137"/>
      <c r="J37" s="145"/>
      <c r="K37" s="137"/>
      <c r="L37" s="137"/>
      <c r="M37" s="137"/>
      <c r="N37" s="145"/>
      <c r="O37" s="137"/>
      <c r="P37" s="145"/>
      <c r="Q37" s="137"/>
      <c r="R37" s="145"/>
      <c r="S37" s="137"/>
      <c r="T37" s="137"/>
      <c r="U37" s="137"/>
      <c r="V37" s="137"/>
      <c r="W37" s="137"/>
      <c r="X37" s="137"/>
      <c r="Y37" s="145"/>
      <c r="Z37" s="137"/>
      <c r="AA37" s="145"/>
      <c r="AB37" s="137"/>
      <c r="AC37" s="145"/>
      <c r="AD37" s="137"/>
      <c r="AE37" s="145"/>
      <c r="AF37" s="137"/>
      <c r="AG37" s="137"/>
      <c r="AH37" s="137"/>
      <c r="AI37" s="137"/>
      <c r="AJ37" s="137"/>
      <c r="AK37" s="137"/>
      <c r="AL37" s="137"/>
      <c r="AN37" s="137"/>
      <c r="AO37" s="137"/>
      <c r="AP37" s="137"/>
      <c r="AQ37" s="137"/>
      <c r="AR37" s="137"/>
      <c r="AS37" s="137"/>
      <c r="AT37" s="137"/>
      <c r="AU37" s="137"/>
      <c r="AV37" s="137"/>
      <c r="AW37" s="137"/>
      <c r="AX37" s="137"/>
      <c r="AY37" s="137"/>
      <c r="AZ37" s="137"/>
      <c r="BA37" s="137"/>
      <c r="BB37" s="137"/>
      <c r="BC37" s="137"/>
      <c r="BD37" s="137"/>
      <c r="BE37" s="137"/>
      <c r="BF37" s="137"/>
      <c r="BG37" s="137"/>
      <c r="BI37" s="137"/>
      <c r="BJ37" s="137"/>
      <c r="BK37" s="137"/>
      <c r="BL37" s="137"/>
      <c r="BM37" s="137"/>
      <c r="BN37" s="137"/>
      <c r="BO37" s="137"/>
      <c r="BP37" s="137"/>
      <c r="BQ37" s="137"/>
      <c r="BR37" s="137"/>
      <c r="BS37" s="137"/>
      <c r="BT37" s="137"/>
      <c r="BU37" s="137"/>
      <c r="BV37" s="137"/>
    </row>
    <row r="38" spans="1:74">
      <c r="A38" s="137"/>
      <c r="B38" s="145"/>
      <c r="C38" s="145"/>
      <c r="D38" s="145"/>
      <c r="E38" s="145"/>
      <c r="F38" s="145"/>
      <c r="G38" s="145"/>
      <c r="H38" s="145"/>
      <c r="I38" s="145"/>
      <c r="J38" s="145"/>
      <c r="K38" s="145"/>
      <c r="L38" s="145"/>
      <c r="M38" s="145"/>
      <c r="N38" s="145"/>
      <c r="O38" s="145"/>
      <c r="P38" s="145"/>
      <c r="Q38" s="145"/>
      <c r="R38" s="145"/>
      <c r="S38" s="137"/>
      <c r="T38" s="137"/>
      <c r="U38" s="137"/>
      <c r="V38" s="137"/>
      <c r="W38" s="137"/>
      <c r="X38" s="137"/>
      <c r="Y38" s="137"/>
      <c r="Z38" s="137"/>
      <c r="AA38" s="137"/>
      <c r="AB38" s="137"/>
      <c r="AC38" s="137"/>
      <c r="AD38" s="137"/>
      <c r="AE38" s="137"/>
      <c r="AF38" s="137"/>
      <c r="AG38" s="137"/>
      <c r="AH38" s="137"/>
      <c r="AI38" s="137"/>
      <c r="AJ38" s="137"/>
      <c r="AK38" s="137"/>
      <c r="AL38" s="137"/>
      <c r="AN38" s="137"/>
      <c r="AO38" s="137"/>
      <c r="AP38" s="137"/>
      <c r="AQ38" s="137"/>
      <c r="AR38" s="137"/>
      <c r="AS38" s="137"/>
      <c r="AT38" s="137"/>
      <c r="AU38" s="137"/>
      <c r="AV38" s="137"/>
      <c r="AW38" s="137"/>
      <c r="AX38" s="137"/>
      <c r="AY38" s="137"/>
      <c r="AZ38" s="137"/>
      <c r="BA38" s="137"/>
      <c r="BB38" s="137"/>
      <c r="BC38" s="137"/>
      <c r="BD38" s="137"/>
      <c r="BE38" s="137"/>
      <c r="BF38" s="137"/>
      <c r="BG38" s="137"/>
      <c r="BI38" s="137"/>
      <c r="BJ38" s="137"/>
      <c r="BK38" s="137"/>
      <c r="BL38" s="137"/>
      <c r="BM38" s="137"/>
      <c r="BN38" s="137"/>
      <c r="BO38" s="137"/>
      <c r="BP38" s="137"/>
      <c r="BQ38" s="137"/>
      <c r="BR38" s="137"/>
      <c r="BS38" s="137"/>
      <c r="BT38" s="137"/>
      <c r="BU38" s="137"/>
      <c r="BV38" s="137"/>
    </row>
    <row r="39" spans="1:74">
      <c r="A39" s="137"/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  <c r="R39" s="145"/>
      <c r="S39" s="137"/>
      <c r="T39" s="137"/>
      <c r="U39" s="137"/>
      <c r="V39" s="137"/>
      <c r="W39" s="137"/>
      <c r="X39" s="137"/>
      <c r="Y39" s="137"/>
      <c r="Z39" s="137"/>
      <c r="AA39" s="137"/>
      <c r="AB39" s="137"/>
      <c r="AC39" s="137"/>
      <c r="AD39" s="137"/>
      <c r="AE39" s="137"/>
      <c r="AF39" s="137"/>
      <c r="AG39" s="137"/>
      <c r="AH39" s="137"/>
      <c r="AI39" s="137"/>
      <c r="AJ39" s="137"/>
      <c r="AK39" s="137"/>
      <c r="AL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37"/>
      <c r="BB39" s="137"/>
      <c r="BC39" s="137"/>
      <c r="BD39" s="137"/>
      <c r="BE39" s="137"/>
      <c r="BF39" s="137"/>
      <c r="BG39" s="137"/>
      <c r="BI39" s="137"/>
      <c r="BJ39" s="137"/>
      <c r="BK39" s="137"/>
      <c r="BL39" s="137"/>
      <c r="BM39" s="137"/>
      <c r="BN39" s="137"/>
      <c r="BO39" s="137"/>
      <c r="BP39" s="137"/>
      <c r="BQ39" s="137"/>
      <c r="BR39" s="137"/>
      <c r="BS39" s="137"/>
      <c r="BT39" s="137"/>
      <c r="BU39" s="137"/>
      <c r="BV39" s="137"/>
    </row>
    <row r="40" spans="1:74">
      <c r="A40" s="137"/>
      <c r="B40" s="145"/>
      <c r="C40" s="145"/>
      <c r="D40" s="145"/>
      <c r="E40" s="145"/>
      <c r="F40" s="145"/>
      <c r="G40" s="145"/>
      <c r="H40" s="145"/>
      <c r="I40" s="145"/>
      <c r="J40" s="145"/>
      <c r="K40" s="145"/>
      <c r="L40" s="145"/>
      <c r="M40" s="145"/>
      <c r="N40" s="145"/>
      <c r="O40" s="145"/>
      <c r="P40" s="145"/>
      <c r="Q40" s="145"/>
      <c r="R40" s="145"/>
      <c r="S40" s="137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7"/>
      <c r="AJ40" s="137"/>
      <c r="AK40" s="137"/>
      <c r="AL40" s="137"/>
      <c r="AN40" s="137"/>
      <c r="AO40" s="137"/>
      <c r="AP40" s="137"/>
      <c r="AQ40" s="137"/>
      <c r="AR40" s="137"/>
      <c r="AS40" s="137"/>
      <c r="AT40" s="137"/>
      <c r="AU40" s="137"/>
      <c r="AV40" s="137"/>
      <c r="AW40" s="137"/>
      <c r="AX40" s="137"/>
      <c r="AY40" s="137"/>
      <c r="AZ40" s="137"/>
      <c r="BA40" s="137"/>
      <c r="BB40" s="137"/>
      <c r="BC40" s="137"/>
      <c r="BD40" s="137"/>
      <c r="BE40" s="137"/>
      <c r="BF40" s="137"/>
      <c r="BG40" s="137"/>
      <c r="BI40" s="137"/>
      <c r="BJ40" s="137"/>
      <c r="BK40" s="137"/>
      <c r="BL40" s="137"/>
      <c r="BM40" s="137"/>
      <c r="BN40" s="137"/>
      <c r="BO40" s="137"/>
      <c r="BP40" s="137"/>
      <c r="BQ40" s="137"/>
      <c r="BR40" s="137"/>
      <c r="BS40" s="137"/>
      <c r="BT40" s="137"/>
      <c r="BU40" s="137"/>
      <c r="BV40" s="137"/>
    </row>
    <row r="41" spans="1:74">
      <c r="A41" s="137"/>
      <c r="B41" s="145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  <c r="N41" s="145"/>
      <c r="O41" s="145"/>
      <c r="P41" s="145"/>
      <c r="Q41" s="145"/>
      <c r="R41" s="145"/>
      <c r="S41" s="137"/>
      <c r="T41" s="137"/>
      <c r="U41" s="137"/>
      <c r="V41" s="137"/>
      <c r="W41" s="137"/>
      <c r="X41" s="137"/>
      <c r="Y41" s="137"/>
      <c r="Z41" s="137"/>
      <c r="AA41" s="137"/>
      <c r="AB41" s="137"/>
      <c r="AC41" s="137"/>
      <c r="AD41" s="137"/>
      <c r="AE41" s="137"/>
      <c r="AF41" s="137"/>
      <c r="AG41" s="137"/>
      <c r="AH41" s="137"/>
      <c r="AI41" s="137"/>
      <c r="AJ41" s="137"/>
      <c r="AK41" s="137"/>
      <c r="AL41" s="137"/>
      <c r="AN41" s="137"/>
      <c r="AO41" s="137"/>
      <c r="AP41" s="137"/>
      <c r="AQ41" s="137"/>
      <c r="AR41" s="137"/>
      <c r="AS41" s="137"/>
      <c r="AT41" s="137"/>
      <c r="AU41" s="137"/>
      <c r="AV41" s="137"/>
      <c r="AW41" s="137"/>
      <c r="AX41" s="137"/>
      <c r="AY41" s="137"/>
      <c r="AZ41" s="137"/>
      <c r="BA41" s="137"/>
      <c r="BB41" s="137"/>
      <c r="BC41" s="137"/>
      <c r="BD41" s="137"/>
      <c r="BE41" s="137"/>
      <c r="BF41" s="137"/>
      <c r="BG41" s="137"/>
      <c r="BI41" s="137"/>
      <c r="BJ41" s="137"/>
      <c r="BK41" s="137"/>
      <c r="BL41" s="137"/>
      <c r="BM41" s="137"/>
      <c r="BN41" s="137"/>
      <c r="BO41" s="137"/>
      <c r="BP41" s="137"/>
      <c r="BQ41" s="137"/>
      <c r="BR41" s="137"/>
      <c r="BS41" s="137"/>
      <c r="BT41" s="137"/>
      <c r="BU41" s="137"/>
      <c r="BV41" s="137"/>
    </row>
    <row r="42" spans="1:74">
      <c r="A42" s="137"/>
      <c r="B42" s="145"/>
      <c r="C42" s="145"/>
      <c r="D42" s="145"/>
      <c r="E42" s="145"/>
      <c r="F42" s="145"/>
      <c r="G42" s="145"/>
      <c r="H42" s="145"/>
      <c r="I42" s="145"/>
      <c r="J42" s="145"/>
      <c r="K42" s="145"/>
      <c r="L42" s="145"/>
      <c r="M42" s="145"/>
      <c r="N42" s="145"/>
      <c r="O42" s="145"/>
      <c r="P42" s="145"/>
      <c r="Q42" s="145"/>
      <c r="R42" s="145"/>
      <c r="S42" s="137"/>
      <c r="T42" s="137"/>
      <c r="U42" s="137"/>
      <c r="V42" s="137"/>
      <c r="W42" s="137"/>
      <c r="X42" s="137"/>
      <c r="Y42" s="137"/>
      <c r="Z42" s="137"/>
      <c r="AA42" s="137"/>
      <c r="AB42" s="137"/>
      <c r="AC42" s="137"/>
      <c r="AD42" s="137"/>
      <c r="AE42" s="137"/>
      <c r="AF42" s="137"/>
      <c r="AG42" s="137"/>
      <c r="AH42" s="137"/>
      <c r="AI42" s="137"/>
      <c r="AJ42" s="137"/>
      <c r="AK42" s="137"/>
      <c r="AL42" s="137"/>
      <c r="AN42" s="137"/>
      <c r="AO42" s="137"/>
      <c r="AP42" s="137"/>
      <c r="AQ42" s="137"/>
      <c r="AR42" s="137"/>
      <c r="AS42" s="137"/>
      <c r="AT42" s="137"/>
      <c r="AU42" s="137"/>
      <c r="AV42" s="137"/>
      <c r="AW42" s="137"/>
      <c r="AX42" s="137"/>
      <c r="AY42" s="137"/>
      <c r="AZ42" s="137"/>
      <c r="BA42" s="137"/>
      <c r="BB42" s="137"/>
      <c r="BC42" s="137"/>
      <c r="BD42" s="137"/>
      <c r="BE42" s="137"/>
      <c r="BF42" s="137"/>
      <c r="BG42" s="137"/>
      <c r="BI42" s="137"/>
      <c r="BJ42" s="137"/>
      <c r="BK42" s="137"/>
      <c r="BL42" s="137"/>
      <c r="BM42" s="137"/>
      <c r="BN42" s="137"/>
      <c r="BO42" s="137"/>
      <c r="BP42" s="137"/>
      <c r="BQ42" s="137"/>
      <c r="BR42" s="137"/>
      <c r="BS42" s="137"/>
      <c r="BT42" s="137"/>
      <c r="BU42" s="137"/>
      <c r="BV42" s="137"/>
    </row>
    <row r="43" spans="1:74">
      <c r="A43" s="137"/>
      <c r="B43" s="145"/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  <c r="N43" s="145"/>
      <c r="O43" s="145"/>
      <c r="P43" s="145"/>
      <c r="Q43" s="145"/>
      <c r="R43" s="145"/>
      <c r="S43" s="137"/>
      <c r="T43" s="137"/>
      <c r="U43" s="137"/>
      <c r="V43" s="137"/>
      <c r="W43" s="137"/>
      <c r="X43" s="137"/>
      <c r="Y43" s="137"/>
      <c r="Z43" s="137"/>
      <c r="AA43" s="137"/>
      <c r="AB43" s="137"/>
      <c r="AC43" s="137"/>
      <c r="AD43" s="137"/>
      <c r="AE43" s="137"/>
      <c r="AF43" s="137"/>
      <c r="AG43" s="137"/>
      <c r="AH43" s="137"/>
      <c r="AI43" s="137"/>
      <c r="AJ43" s="137"/>
      <c r="AK43" s="137"/>
      <c r="AL43" s="137"/>
      <c r="AN43" s="137"/>
      <c r="AO43" s="137"/>
      <c r="AP43" s="137"/>
      <c r="AQ43" s="137"/>
      <c r="AR43" s="137"/>
      <c r="AS43" s="137"/>
      <c r="AT43" s="137"/>
      <c r="AU43" s="137"/>
      <c r="AV43" s="137"/>
      <c r="AW43" s="137"/>
      <c r="AX43" s="137"/>
      <c r="AY43" s="137"/>
      <c r="AZ43" s="137"/>
      <c r="BA43" s="137"/>
      <c r="BB43" s="137"/>
      <c r="BC43" s="137"/>
      <c r="BD43" s="137"/>
      <c r="BE43" s="137"/>
      <c r="BF43" s="137"/>
      <c r="BG43" s="137"/>
      <c r="BI43" s="137"/>
      <c r="BJ43" s="137"/>
      <c r="BK43" s="137"/>
      <c r="BL43" s="137"/>
      <c r="BM43" s="137"/>
      <c r="BN43" s="137"/>
      <c r="BO43" s="137"/>
      <c r="BP43" s="137"/>
      <c r="BQ43" s="137"/>
      <c r="BR43" s="137"/>
      <c r="BS43" s="137"/>
      <c r="BT43" s="137"/>
      <c r="BU43" s="137"/>
      <c r="BV43" s="137"/>
    </row>
    <row r="44" spans="1:74">
      <c r="A44" s="137"/>
      <c r="B44" s="145"/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  <c r="R44" s="145"/>
      <c r="S44" s="137"/>
      <c r="T44" s="137"/>
      <c r="U44" s="137"/>
      <c r="V44" s="137"/>
      <c r="W44" s="137"/>
      <c r="X44" s="137"/>
      <c r="Y44" s="137"/>
      <c r="Z44" s="137"/>
      <c r="AA44" s="137"/>
      <c r="AB44" s="137"/>
      <c r="AC44" s="137"/>
      <c r="AD44" s="137"/>
      <c r="AE44" s="137"/>
      <c r="AF44" s="137"/>
      <c r="AG44" s="137"/>
      <c r="AH44" s="137"/>
      <c r="AI44" s="137"/>
      <c r="AJ44" s="137"/>
      <c r="AK44" s="137"/>
      <c r="AL44" s="137"/>
      <c r="AN44" s="137"/>
      <c r="AO44" s="137"/>
      <c r="AP44" s="137"/>
      <c r="AQ44" s="137"/>
      <c r="AR44" s="137"/>
      <c r="AS44" s="137"/>
      <c r="AT44" s="137"/>
      <c r="AU44" s="137"/>
      <c r="AV44" s="137"/>
      <c r="AW44" s="137"/>
      <c r="AX44" s="137"/>
      <c r="AY44" s="137"/>
      <c r="AZ44" s="137"/>
      <c r="BA44" s="137"/>
      <c r="BB44" s="137"/>
      <c r="BC44" s="137"/>
      <c r="BD44" s="137"/>
      <c r="BE44" s="137"/>
      <c r="BF44" s="137"/>
      <c r="BG44" s="137"/>
      <c r="BI44" s="137"/>
      <c r="BJ44" s="137"/>
      <c r="BK44" s="137"/>
      <c r="BL44" s="137"/>
      <c r="BM44" s="137"/>
      <c r="BN44" s="137"/>
      <c r="BO44" s="137"/>
      <c r="BP44" s="137"/>
      <c r="BQ44" s="137"/>
      <c r="BR44" s="137"/>
      <c r="BS44" s="137"/>
      <c r="BT44" s="137"/>
      <c r="BU44" s="137"/>
      <c r="BV44" s="137"/>
    </row>
    <row r="45" spans="1:74">
      <c r="A45" s="137"/>
      <c r="B45" s="145"/>
      <c r="C45" s="145"/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  <c r="R45" s="145"/>
      <c r="S45" s="137"/>
      <c r="T45" s="137"/>
      <c r="U45" s="137"/>
      <c r="V45" s="137"/>
      <c r="W45" s="137"/>
      <c r="X45" s="137"/>
      <c r="Y45" s="137"/>
      <c r="Z45" s="137"/>
      <c r="AA45" s="137"/>
      <c r="AB45" s="137"/>
      <c r="AC45" s="137"/>
      <c r="AD45" s="137"/>
      <c r="AE45" s="137"/>
      <c r="AF45" s="137"/>
      <c r="AG45" s="137"/>
      <c r="AH45" s="137"/>
      <c r="AI45" s="137"/>
      <c r="AJ45" s="137"/>
      <c r="AK45" s="137"/>
      <c r="AL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37"/>
      <c r="AZ45" s="137"/>
      <c r="BA45" s="137"/>
      <c r="BB45" s="137"/>
      <c r="BC45" s="137"/>
      <c r="BD45" s="137"/>
      <c r="BE45" s="137"/>
      <c r="BF45" s="137"/>
      <c r="BG45" s="137"/>
      <c r="BI45" s="137"/>
      <c r="BJ45" s="137"/>
      <c r="BK45" s="137"/>
      <c r="BL45" s="137"/>
      <c r="BM45" s="137"/>
      <c r="BN45" s="137"/>
      <c r="BO45" s="137"/>
      <c r="BP45" s="137"/>
      <c r="BQ45" s="137"/>
      <c r="BR45" s="137"/>
      <c r="BS45" s="137"/>
      <c r="BT45" s="137"/>
      <c r="BU45" s="137"/>
      <c r="BV45" s="137"/>
    </row>
    <row r="46" spans="1:74">
      <c r="A46" s="137"/>
      <c r="B46" s="145"/>
      <c r="C46" s="145"/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37"/>
      <c r="T46" s="137"/>
      <c r="U46" s="137"/>
      <c r="V46" s="137"/>
      <c r="W46" s="137"/>
      <c r="X46" s="137"/>
      <c r="Y46" s="137"/>
      <c r="Z46" s="137"/>
      <c r="AA46" s="137"/>
      <c r="AB46" s="137"/>
      <c r="AC46" s="137"/>
      <c r="AD46" s="137"/>
      <c r="AE46" s="137"/>
      <c r="AF46" s="137"/>
      <c r="AG46" s="137"/>
      <c r="AH46" s="137"/>
      <c r="AI46" s="137"/>
      <c r="AJ46" s="137"/>
      <c r="AK46" s="137"/>
      <c r="AL46" s="137"/>
      <c r="AN46" s="137"/>
      <c r="AO46" s="137"/>
      <c r="AP46" s="137"/>
      <c r="AQ46" s="137"/>
      <c r="AR46" s="137"/>
      <c r="AS46" s="137"/>
      <c r="AT46" s="137"/>
      <c r="AU46" s="137"/>
      <c r="AV46" s="137"/>
      <c r="AW46" s="137"/>
      <c r="AX46" s="137"/>
      <c r="AY46" s="137"/>
      <c r="AZ46" s="137"/>
      <c r="BA46" s="137"/>
      <c r="BB46" s="137"/>
      <c r="BC46" s="137"/>
      <c r="BD46" s="137"/>
      <c r="BE46" s="137"/>
      <c r="BF46" s="137"/>
      <c r="BG46" s="137"/>
      <c r="BI46" s="137"/>
      <c r="BJ46" s="137"/>
      <c r="BK46" s="137"/>
      <c r="BL46" s="137"/>
      <c r="BM46" s="137"/>
      <c r="BN46" s="137"/>
      <c r="BO46" s="137"/>
      <c r="BP46" s="137"/>
      <c r="BQ46" s="137"/>
      <c r="BR46" s="137"/>
      <c r="BS46" s="137"/>
      <c r="BT46" s="137"/>
      <c r="BU46" s="137"/>
      <c r="BV46" s="137"/>
    </row>
    <row r="47" spans="1:74">
      <c r="A47" s="137"/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7"/>
      <c r="AJ47" s="137"/>
      <c r="AK47" s="137"/>
      <c r="AL47" s="137"/>
      <c r="AN47" s="137"/>
      <c r="AO47" s="137"/>
      <c r="AP47" s="137"/>
      <c r="AQ47" s="137"/>
      <c r="AR47" s="137"/>
      <c r="AS47" s="137"/>
      <c r="AT47" s="137"/>
      <c r="AU47" s="137"/>
      <c r="AV47" s="137"/>
      <c r="AW47" s="137"/>
      <c r="AX47" s="137"/>
      <c r="AY47" s="137"/>
      <c r="AZ47" s="137"/>
      <c r="BA47" s="137"/>
      <c r="BB47" s="137"/>
      <c r="BC47" s="137"/>
      <c r="BD47" s="137"/>
      <c r="BE47" s="137"/>
      <c r="BF47" s="137"/>
      <c r="BG47" s="137"/>
      <c r="BI47" s="137"/>
      <c r="BJ47" s="137"/>
      <c r="BK47" s="137"/>
      <c r="BL47" s="137"/>
      <c r="BM47" s="137"/>
      <c r="BN47" s="137"/>
      <c r="BO47" s="137"/>
      <c r="BP47" s="137"/>
      <c r="BQ47" s="137"/>
      <c r="BR47" s="137"/>
      <c r="BS47" s="137"/>
      <c r="BT47" s="137"/>
      <c r="BU47" s="137"/>
      <c r="BV47" s="137"/>
    </row>
    <row r="48" spans="1:74">
      <c r="A48" s="137"/>
      <c r="B48" s="145"/>
      <c r="C48" s="145"/>
      <c r="D48" s="145"/>
      <c r="E48" s="145"/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  <c r="Q48" s="145"/>
      <c r="R48" s="145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7"/>
      <c r="AJ48" s="137"/>
      <c r="AK48" s="137"/>
      <c r="AL48" s="137"/>
      <c r="AN48" s="137"/>
      <c r="AO48" s="137"/>
      <c r="AP48" s="137"/>
      <c r="AQ48" s="137"/>
      <c r="AR48" s="137"/>
      <c r="AS48" s="137"/>
      <c r="AT48" s="137"/>
      <c r="AU48" s="137"/>
      <c r="AV48" s="137"/>
      <c r="AW48" s="137"/>
      <c r="AX48" s="137"/>
      <c r="AY48" s="137"/>
      <c r="AZ48" s="137"/>
      <c r="BA48" s="137"/>
      <c r="BB48" s="137"/>
      <c r="BC48" s="137"/>
      <c r="BD48" s="137"/>
      <c r="BE48" s="137"/>
      <c r="BF48" s="137"/>
      <c r="BG48" s="137"/>
      <c r="BI48" s="137"/>
      <c r="BJ48" s="137"/>
      <c r="BK48" s="137"/>
      <c r="BL48" s="137"/>
      <c r="BM48" s="137"/>
      <c r="BN48" s="137"/>
      <c r="BO48" s="137"/>
      <c r="BP48" s="137"/>
      <c r="BQ48" s="137"/>
      <c r="BR48" s="137"/>
      <c r="BS48" s="137"/>
      <c r="BT48" s="137"/>
      <c r="BU48" s="137"/>
      <c r="BV48" s="137"/>
    </row>
    <row r="49" spans="1:74">
      <c r="A49" s="137"/>
      <c r="B49" s="145"/>
      <c r="C49" s="145"/>
      <c r="D49" s="145"/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145"/>
      <c r="P49" s="145"/>
      <c r="Q49" s="145"/>
      <c r="R49" s="145"/>
      <c r="S49" s="137"/>
      <c r="T49" s="137"/>
      <c r="U49" s="137"/>
      <c r="V49" s="137"/>
      <c r="W49" s="137"/>
      <c r="X49" s="137"/>
      <c r="Y49" s="137"/>
      <c r="Z49" s="137"/>
      <c r="AA49" s="137"/>
      <c r="AB49" s="137"/>
      <c r="AC49" s="137"/>
      <c r="AD49" s="137"/>
      <c r="AE49" s="137"/>
      <c r="AF49" s="137"/>
      <c r="AG49" s="137"/>
      <c r="AH49" s="137"/>
      <c r="AI49" s="137"/>
      <c r="AJ49" s="137"/>
      <c r="AK49" s="137"/>
      <c r="AL49" s="137"/>
      <c r="AN49" s="137"/>
      <c r="AO49" s="137"/>
      <c r="AP49" s="137"/>
      <c r="AQ49" s="137"/>
      <c r="AR49" s="137"/>
      <c r="AS49" s="137"/>
      <c r="AT49" s="137"/>
      <c r="AU49" s="137"/>
      <c r="AV49" s="137"/>
      <c r="AW49" s="137"/>
      <c r="AX49" s="137"/>
      <c r="AY49" s="137"/>
      <c r="AZ49" s="137"/>
      <c r="BA49" s="137"/>
      <c r="BB49" s="137"/>
      <c r="BC49" s="137"/>
      <c r="BD49" s="137"/>
      <c r="BE49" s="137"/>
      <c r="BF49" s="137"/>
      <c r="BG49" s="137"/>
      <c r="BI49" s="137"/>
      <c r="BJ49" s="137"/>
      <c r="BK49" s="137"/>
      <c r="BL49" s="137"/>
      <c r="BM49" s="137"/>
      <c r="BN49" s="137"/>
      <c r="BO49" s="137"/>
      <c r="BP49" s="137"/>
      <c r="BQ49" s="137"/>
      <c r="BR49" s="137"/>
      <c r="BS49" s="137"/>
      <c r="BT49" s="137"/>
      <c r="BU49" s="137"/>
      <c r="BV49" s="137"/>
    </row>
    <row r="50" spans="1:74">
      <c r="A50" s="137"/>
      <c r="B50" s="145"/>
      <c r="C50" s="145"/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  <c r="Q50" s="145"/>
      <c r="R50" s="145"/>
      <c r="S50" s="137"/>
      <c r="T50" s="137"/>
      <c r="U50" s="137"/>
      <c r="V50" s="137"/>
      <c r="W50" s="137"/>
      <c r="X50" s="137"/>
      <c r="Y50" s="137"/>
      <c r="Z50" s="137"/>
      <c r="AA50" s="137"/>
      <c r="AB50" s="137"/>
      <c r="AC50" s="137"/>
      <c r="AD50" s="137"/>
      <c r="AE50" s="137"/>
      <c r="AF50" s="137"/>
      <c r="AG50" s="137"/>
      <c r="AH50" s="137"/>
      <c r="AI50" s="137"/>
      <c r="AJ50" s="137"/>
      <c r="AK50" s="137"/>
      <c r="AL50" s="137"/>
      <c r="AN50" s="137"/>
      <c r="AO50" s="137"/>
      <c r="AP50" s="137"/>
      <c r="AQ50" s="137"/>
      <c r="AR50" s="137"/>
      <c r="AS50" s="137"/>
      <c r="AT50" s="137"/>
      <c r="AU50" s="137"/>
      <c r="AV50" s="137"/>
      <c r="AW50" s="137"/>
      <c r="AX50" s="137"/>
      <c r="AY50" s="137"/>
      <c r="AZ50" s="137"/>
      <c r="BA50" s="137"/>
      <c r="BB50" s="137"/>
      <c r="BC50" s="137"/>
      <c r="BD50" s="137"/>
      <c r="BE50" s="137"/>
      <c r="BF50" s="137"/>
      <c r="BG50" s="137"/>
      <c r="BI50" s="137"/>
      <c r="BJ50" s="137"/>
      <c r="BK50" s="137"/>
      <c r="BL50" s="137"/>
      <c r="BM50" s="137"/>
      <c r="BN50" s="137"/>
      <c r="BO50" s="137"/>
      <c r="BP50" s="137"/>
      <c r="BQ50" s="137"/>
      <c r="BR50" s="137"/>
      <c r="BS50" s="137"/>
      <c r="BT50" s="137"/>
      <c r="BU50" s="137"/>
      <c r="BV50" s="137"/>
    </row>
    <row r="51" spans="1:74">
      <c r="A51" s="137"/>
      <c r="B51" s="145"/>
      <c r="C51" s="145"/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37"/>
      <c r="T51" s="137"/>
      <c r="U51" s="137"/>
      <c r="V51" s="137"/>
      <c r="W51" s="137"/>
      <c r="X51" s="137"/>
      <c r="Y51" s="137"/>
      <c r="Z51" s="137"/>
      <c r="AA51" s="137"/>
      <c r="AB51" s="137"/>
      <c r="AC51" s="137"/>
      <c r="AD51" s="137"/>
      <c r="AE51" s="137"/>
      <c r="AF51" s="137"/>
      <c r="AG51" s="137"/>
      <c r="AH51" s="137"/>
      <c r="AI51" s="137"/>
      <c r="AJ51" s="137"/>
      <c r="AK51" s="137"/>
      <c r="AL51" s="137"/>
      <c r="AN51" s="137"/>
      <c r="AO51" s="137"/>
      <c r="AP51" s="137"/>
      <c r="AQ51" s="137"/>
      <c r="AR51" s="137"/>
      <c r="AS51" s="137"/>
      <c r="AT51" s="137"/>
      <c r="AU51" s="137"/>
      <c r="AV51" s="137"/>
      <c r="AW51" s="137"/>
      <c r="AX51" s="137"/>
      <c r="AY51" s="137"/>
      <c r="AZ51" s="137"/>
      <c r="BA51" s="137"/>
      <c r="BB51" s="137"/>
      <c r="BC51" s="137"/>
      <c r="BD51" s="137"/>
      <c r="BE51" s="137"/>
      <c r="BF51" s="137"/>
      <c r="BG51" s="137"/>
      <c r="BI51" s="137"/>
      <c r="BJ51" s="137"/>
      <c r="BK51" s="137"/>
      <c r="BL51" s="137"/>
      <c r="BM51" s="137"/>
      <c r="BN51" s="137"/>
      <c r="BO51" s="137"/>
      <c r="BP51" s="137"/>
      <c r="BQ51" s="137"/>
      <c r="BR51" s="137"/>
      <c r="BS51" s="137"/>
      <c r="BT51" s="137"/>
      <c r="BU51" s="137"/>
      <c r="BV51" s="137"/>
    </row>
    <row r="52" spans="1:74">
      <c r="A52" s="137"/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5"/>
      <c r="S52" s="137"/>
      <c r="T52" s="137"/>
      <c r="U52" s="137"/>
      <c r="V52" s="137"/>
      <c r="W52" s="137"/>
      <c r="X52" s="137"/>
      <c r="Y52" s="137"/>
      <c r="Z52" s="137"/>
      <c r="AA52" s="137"/>
      <c r="AB52" s="137"/>
      <c r="AC52" s="137"/>
      <c r="AD52" s="137"/>
      <c r="AE52" s="137"/>
      <c r="AF52" s="137"/>
      <c r="AG52" s="137"/>
      <c r="AH52" s="137"/>
      <c r="AI52" s="137"/>
      <c r="AJ52" s="137"/>
      <c r="AK52" s="137"/>
      <c r="AL52" s="137"/>
      <c r="AN52" s="137"/>
      <c r="AO52" s="137"/>
      <c r="AP52" s="137"/>
      <c r="AQ52" s="137"/>
      <c r="AR52" s="137"/>
      <c r="AS52" s="137"/>
      <c r="AT52" s="137"/>
      <c r="AU52" s="137"/>
      <c r="AV52" s="137"/>
      <c r="AW52" s="137"/>
      <c r="AX52" s="137"/>
      <c r="AY52" s="137"/>
      <c r="AZ52" s="137"/>
      <c r="BA52" s="137"/>
      <c r="BB52" s="137"/>
      <c r="BC52" s="137"/>
      <c r="BD52" s="137"/>
      <c r="BE52" s="137"/>
      <c r="BF52" s="137"/>
      <c r="BG52" s="137"/>
      <c r="BI52" s="137"/>
      <c r="BJ52" s="137"/>
      <c r="BK52" s="137"/>
      <c r="BL52" s="137"/>
      <c r="BM52" s="137"/>
      <c r="BN52" s="137"/>
      <c r="BO52" s="137"/>
      <c r="BP52" s="137"/>
      <c r="BQ52" s="137"/>
      <c r="BR52" s="137"/>
      <c r="BS52" s="137"/>
      <c r="BT52" s="137"/>
      <c r="BU52" s="137"/>
      <c r="BV52" s="137"/>
    </row>
    <row r="53" spans="1:74">
      <c r="A53" s="137"/>
      <c r="B53" s="145"/>
      <c r="C53" s="145"/>
      <c r="D53" s="145"/>
      <c r="E53" s="145"/>
      <c r="F53" s="145"/>
      <c r="G53" s="145"/>
      <c r="H53" s="145"/>
      <c r="I53" s="145"/>
      <c r="J53" s="145"/>
      <c r="K53" s="145"/>
      <c r="L53" s="145"/>
      <c r="M53" s="145"/>
      <c r="N53" s="145"/>
      <c r="O53" s="145"/>
      <c r="P53" s="145"/>
      <c r="Q53" s="145"/>
      <c r="R53" s="145"/>
      <c r="S53" s="137"/>
      <c r="T53" s="137"/>
      <c r="U53" s="137"/>
      <c r="V53" s="137"/>
      <c r="W53" s="137"/>
      <c r="X53" s="137"/>
      <c r="Y53" s="137"/>
      <c r="Z53" s="137"/>
      <c r="AA53" s="137"/>
      <c r="AB53" s="137"/>
      <c r="AC53" s="137"/>
      <c r="AD53" s="137"/>
      <c r="AE53" s="137"/>
      <c r="AF53" s="137"/>
      <c r="AG53" s="137"/>
      <c r="AH53" s="137"/>
      <c r="AI53" s="137"/>
      <c r="AJ53" s="137"/>
      <c r="AK53" s="137"/>
      <c r="AL53" s="137"/>
      <c r="AN53" s="137"/>
      <c r="AO53" s="137"/>
      <c r="AP53" s="137"/>
      <c r="AQ53" s="137"/>
      <c r="AR53" s="137"/>
      <c r="AS53" s="137"/>
      <c r="AT53" s="137"/>
      <c r="AU53" s="137"/>
      <c r="AV53" s="137"/>
      <c r="AW53" s="137"/>
      <c r="AX53" s="137"/>
      <c r="AY53" s="137"/>
      <c r="AZ53" s="137"/>
      <c r="BA53" s="137"/>
      <c r="BB53" s="137"/>
      <c r="BC53" s="137"/>
      <c r="BD53" s="137"/>
      <c r="BE53" s="137"/>
      <c r="BF53" s="137"/>
      <c r="BG53" s="137"/>
      <c r="BI53" s="137"/>
      <c r="BJ53" s="137"/>
      <c r="BK53" s="137"/>
      <c r="BL53" s="137"/>
      <c r="BM53" s="137"/>
      <c r="BN53" s="137"/>
      <c r="BO53" s="137"/>
      <c r="BP53" s="137"/>
      <c r="BQ53" s="137"/>
      <c r="BR53" s="137"/>
      <c r="BS53" s="137"/>
      <c r="BT53" s="137"/>
      <c r="BU53" s="137"/>
      <c r="BV53" s="137"/>
    </row>
    <row r="54" spans="1:74">
      <c r="A54" s="137"/>
      <c r="B54" s="145"/>
      <c r="C54" s="145"/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37"/>
      <c r="T54" s="137"/>
      <c r="U54" s="137"/>
      <c r="V54" s="137"/>
      <c r="W54" s="137"/>
      <c r="X54" s="137"/>
      <c r="Y54" s="137"/>
      <c r="Z54" s="137"/>
      <c r="AA54" s="137"/>
      <c r="AB54" s="137"/>
      <c r="AC54" s="137"/>
      <c r="AD54" s="137"/>
      <c r="AE54" s="137"/>
      <c r="AF54" s="137"/>
      <c r="AG54" s="137"/>
      <c r="AH54" s="137"/>
      <c r="AI54" s="137"/>
      <c r="AJ54" s="137"/>
      <c r="AK54" s="137"/>
      <c r="AL54" s="137"/>
      <c r="AN54" s="137"/>
      <c r="AO54" s="137"/>
      <c r="AP54" s="137"/>
      <c r="AQ54" s="137"/>
      <c r="AR54" s="137"/>
      <c r="AS54" s="137"/>
      <c r="AT54" s="137"/>
      <c r="AU54" s="137"/>
      <c r="AV54" s="137"/>
      <c r="AW54" s="137"/>
      <c r="AX54" s="137"/>
      <c r="AY54" s="137"/>
      <c r="AZ54" s="137"/>
      <c r="BA54" s="137"/>
      <c r="BB54" s="137"/>
      <c r="BC54" s="137"/>
      <c r="BD54" s="137"/>
      <c r="BE54" s="137"/>
      <c r="BF54" s="137"/>
      <c r="BG54" s="137"/>
      <c r="BI54" s="137"/>
      <c r="BJ54" s="137"/>
      <c r="BK54" s="137"/>
      <c r="BL54" s="137"/>
      <c r="BM54" s="137"/>
      <c r="BN54" s="137"/>
      <c r="BO54" s="137"/>
      <c r="BP54" s="137"/>
      <c r="BQ54" s="137"/>
      <c r="BR54" s="137"/>
      <c r="BS54" s="137"/>
      <c r="BT54" s="137"/>
      <c r="BU54" s="137"/>
      <c r="BV54" s="137"/>
    </row>
    <row r="55" spans="1:74">
      <c r="A55" s="137"/>
      <c r="B55" s="145"/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37"/>
      <c r="T55" s="137"/>
      <c r="U55" s="137"/>
      <c r="V55" s="137"/>
      <c r="W55" s="137"/>
      <c r="X55" s="137"/>
      <c r="Y55" s="137"/>
      <c r="Z55" s="137"/>
      <c r="AA55" s="137"/>
      <c r="AB55" s="137"/>
      <c r="AC55" s="137"/>
      <c r="AD55" s="137"/>
      <c r="AE55" s="137"/>
      <c r="AF55" s="137"/>
      <c r="AG55" s="137"/>
      <c r="AH55" s="137"/>
      <c r="AI55" s="137"/>
      <c r="AJ55" s="137"/>
      <c r="AK55" s="137"/>
      <c r="AL55" s="137"/>
      <c r="AN55" s="137"/>
      <c r="AO55" s="137"/>
      <c r="AP55" s="137"/>
      <c r="AQ55" s="137"/>
      <c r="AR55" s="137"/>
      <c r="AS55" s="137"/>
      <c r="AT55" s="137"/>
      <c r="AU55" s="137"/>
      <c r="AV55" s="137"/>
      <c r="AW55" s="137"/>
      <c r="AX55" s="137"/>
      <c r="AY55" s="137"/>
      <c r="AZ55" s="137"/>
      <c r="BA55" s="137"/>
      <c r="BB55" s="137"/>
      <c r="BC55" s="137"/>
      <c r="BD55" s="137"/>
      <c r="BE55" s="137"/>
      <c r="BF55" s="137"/>
      <c r="BG55" s="137"/>
      <c r="BI55" s="137"/>
      <c r="BJ55" s="137"/>
      <c r="BK55" s="137"/>
      <c r="BL55" s="137"/>
      <c r="BM55" s="137"/>
      <c r="BN55" s="137"/>
      <c r="BO55" s="137"/>
      <c r="BP55" s="137"/>
      <c r="BQ55" s="137"/>
      <c r="BR55" s="137"/>
      <c r="BS55" s="137"/>
      <c r="BT55" s="137"/>
      <c r="BU55" s="137"/>
      <c r="BV55" s="137"/>
    </row>
    <row r="56" spans="1:74">
      <c r="A56" s="137"/>
      <c r="B56" s="145"/>
      <c r="C56" s="145"/>
      <c r="D56" s="145"/>
      <c r="E56" s="145"/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45"/>
      <c r="Q56" s="145"/>
      <c r="R56" s="145"/>
      <c r="S56" s="137"/>
      <c r="T56" s="137"/>
      <c r="U56" s="137"/>
      <c r="V56" s="137"/>
      <c r="W56" s="137"/>
      <c r="X56" s="137"/>
      <c r="Y56" s="137"/>
      <c r="Z56" s="137"/>
      <c r="AA56" s="137"/>
      <c r="AB56" s="137"/>
      <c r="AC56" s="137"/>
      <c r="AD56" s="137"/>
      <c r="AE56" s="137"/>
      <c r="AF56" s="137"/>
      <c r="AG56" s="137"/>
      <c r="AH56" s="137"/>
      <c r="AI56" s="137"/>
      <c r="AJ56" s="137"/>
      <c r="AK56" s="137"/>
      <c r="AL56" s="137"/>
      <c r="AN56" s="137"/>
      <c r="AO56" s="137"/>
      <c r="AP56" s="137"/>
      <c r="AQ56" s="137"/>
      <c r="AR56" s="137"/>
      <c r="AS56" s="137"/>
      <c r="AT56" s="137"/>
      <c r="AU56" s="137"/>
      <c r="AV56" s="137"/>
      <c r="AW56" s="137"/>
      <c r="AX56" s="137"/>
      <c r="AY56" s="137"/>
      <c r="AZ56" s="137"/>
      <c r="BA56" s="137"/>
      <c r="BB56" s="137"/>
      <c r="BC56" s="137"/>
      <c r="BD56" s="137"/>
      <c r="BE56" s="137"/>
      <c r="BF56" s="137"/>
      <c r="BG56" s="137"/>
      <c r="BI56" s="137"/>
      <c r="BJ56" s="137"/>
      <c r="BK56" s="137"/>
      <c r="BL56" s="137"/>
      <c r="BM56" s="137"/>
      <c r="BN56" s="137"/>
      <c r="BO56" s="137"/>
      <c r="BP56" s="137"/>
      <c r="BQ56" s="137"/>
      <c r="BR56" s="137"/>
      <c r="BS56" s="137"/>
      <c r="BT56" s="137"/>
      <c r="BU56" s="137"/>
      <c r="BV56" s="137"/>
    </row>
    <row r="57" spans="1:74">
      <c r="A57" s="137"/>
      <c r="B57" s="145"/>
      <c r="C57" s="145"/>
      <c r="D57" s="145"/>
      <c r="E57" s="145"/>
      <c r="F57" s="145"/>
      <c r="G57" s="145"/>
      <c r="H57" s="145"/>
      <c r="I57" s="145"/>
      <c r="J57" s="145"/>
      <c r="K57" s="145"/>
      <c r="L57" s="145"/>
      <c r="M57" s="145"/>
      <c r="N57" s="145"/>
      <c r="O57" s="145"/>
      <c r="P57" s="145"/>
      <c r="Q57" s="145"/>
      <c r="R57" s="145"/>
      <c r="S57" s="137"/>
      <c r="T57" s="137"/>
      <c r="U57" s="137"/>
      <c r="V57" s="137"/>
      <c r="W57" s="137"/>
      <c r="X57" s="137"/>
      <c r="Y57" s="137"/>
      <c r="Z57" s="137"/>
      <c r="AA57" s="137"/>
      <c r="AB57" s="137"/>
      <c r="AC57" s="137"/>
      <c r="AD57" s="137"/>
      <c r="AE57" s="137"/>
      <c r="AF57" s="137"/>
      <c r="AG57" s="137"/>
      <c r="AH57" s="137"/>
      <c r="AI57" s="137"/>
      <c r="AJ57" s="137"/>
      <c r="AK57" s="137"/>
      <c r="AL57" s="137"/>
      <c r="AN57" s="137"/>
      <c r="AO57" s="137"/>
      <c r="AP57" s="137"/>
      <c r="AQ57" s="137"/>
      <c r="AR57" s="137"/>
      <c r="AS57" s="137"/>
      <c r="AT57" s="137"/>
      <c r="AU57" s="137"/>
      <c r="AV57" s="137"/>
      <c r="AW57" s="137"/>
      <c r="AX57" s="137"/>
      <c r="AY57" s="137"/>
      <c r="AZ57" s="137"/>
      <c r="BA57" s="137"/>
      <c r="BB57" s="137"/>
      <c r="BC57" s="137"/>
      <c r="BD57" s="137"/>
      <c r="BE57" s="137"/>
      <c r="BF57" s="137"/>
      <c r="BG57" s="137"/>
      <c r="BI57" s="137"/>
      <c r="BJ57" s="137"/>
      <c r="BK57" s="137"/>
      <c r="BL57" s="137"/>
      <c r="BM57" s="137"/>
      <c r="BN57" s="137"/>
      <c r="BO57" s="137"/>
      <c r="BP57" s="137"/>
      <c r="BQ57" s="137"/>
      <c r="BR57" s="137"/>
      <c r="BS57" s="137"/>
      <c r="BT57" s="137"/>
      <c r="BU57" s="137"/>
      <c r="BV57" s="137"/>
    </row>
    <row r="58" spans="1:74">
      <c r="A58" s="137"/>
      <c r="B58" s="145"/>
      <c r="C58" s="145"/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  <c r="R58" s="145"/>
      <c r="S58" s="137"/>
      <c r="T58" s="137"/>
      <c r="U58" s="137"/>
      <c r="V58" s="137"/>
      <c r="W58" s="137"/>
      <c r="X58" s="137"/>
      <c r="Y58" s="137"/>
      <c r="Z58" s="137"/>
      <c r="AA58" s="137"/>
      <c r="AB58" s="137"/>
      <c r="AC58" s="137"/>
      <c r="AD58" s="137"/>
      <c r="AE58" s="137"/>
      <c r="AF58" s="137"/>
      <c r="AG58" s="137"/>
      <c r="AH58" s="137"/>
      <c r="AI58" s="137"/>
      <c r="AJ58" s="137"/>
      <c r="AK58" s="137"/>
      <c r="AL58" s="137"/>
      <c r="AN58" s="137"/>
      <c r="AO58" s="137"/>
      <c r="AP58" s="137"/>
      <c r="AQ58" s="137"/>
      <c r="AR58" s="137"/>
      <c r="AS58" s="137"/>
      <c r="AT58" s="137"/>
      <c r="AU58" s="137"/>
      <c r="AV58" s="137"/>
      <c r="AW58" s="137"/>
      <c r="AX58" s="137"/>
      <c r="AY58" s="137"/>
      <c r="AZ58" s="137"/>
      <c r="BA58" s="137"/>
      <c r="BB58" s="137"/>
      <c r="BC58" s="137"/>
      <c r="BD58" s="137"/>
      <c r="BE58" s="137"/>
      <c r="BF58" s="137"/>
      <c r="BG58" s="137"/>
      <c r="BI58" s="137"/>
      <c r="BJ58" s="137"/>
      <c r="BK58" s="137"/>
      <c r="BL58" s="137"/>
      <c r="BM58" s="137"/>
      <c r="BN58" s="137"/>
      <c r="BO58" s="137"/>
      <c r="BP58" s="137"/>
      <c r="BQ58" s="137"/>
      <c r="BR58" s="137"/>
      <c r="BS58" s="137"/>
      <c r="BT58" s="137"/>
      <c r="BU58" s="137"/>
      <c r="BV58" s="137"/>
    </row>
    <row r="59" spans="1:74">
      <c r="A59" s="137"/>
      <c r="B59" s="145"/>
      <c r="C59" s="145"/>
      <c r="D59" s="145"/>
      <c r="E59" s="145"/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37"/>
      <c r="T59" s="137"/>
      <c r="U59" s="137"/>
      <c r="V59" s="137"/>
      <c r="W59" s="137"/>
      <c r="X59" s="137"/>
      <c r="Y59" s="137"/>
      <c r="Z59" s="137"/>
      <c r="AA59" s="137"/>
      <c r="AB59" s="137"/>
      <c r="AC59" s="137"/>
      <c r="AD59" s="137"/>
      <c r="AE59" s="137"/>
      <c r="AF59" s="137"/>
      <c r="AG59" s="137"/>
      <c r="AH59" s="137"/>
      <c r="AI59" s="137"/>
      <c r="AJ59" s="137"/>
      <c r="AK59" s="137"/>
      <c r="AL59" s="137"/>
      <c r="AN59" s="137"/>
      <c r="AO59" s="137"/>
      <c r="AP59" s="137"/>
      <c r="AQ59" s="137"/>
      <c r="AR59" s="137"/>
      <c r="AS59" s="137"/>
      <c r="AT59" s="137"/>
      <c r="AU59" s="137"/>
      <c r="AV59" s="137"/>
      <c r="AW59" s="137"/>
      <c r="AX59" s="137"/>
      <c r="AY59" s="137"/>
      <c r="AZ59" s="137"/>
      <c r="BA59" s="137"/>
      <c r="BB59" s="137"/>
      <c r="BC59" s="137"/>
      <c r="BD59" s="137"/>
      <c r="BE59" s="137"/>
      <c r="BF59" s="137"/>
      <c r="BG59" s="137"/>
      <c r="BI59" s="137"/>
      <c r="BJ59" s="137"/>
      <c r="BK59" s="137"/>
      <c r="BL59" s="137"/>
      <c r="BM59" s="137"/>
      <c r="BN59" s="137"/>
      <c r="BO59" s="137"/>
      <c r="BP59" s="137"/>
      <c r="BQ59" s="137"/>
      <c r="BR59" s="137"/>
      <c r="BS59" s="137"/>
      <c r="BT59" s="137"/>
      <c r="BU59" s="137"/>
      <c r="BV59" s="137"/>
    </row>
    <row r="60" spans="1:74">
      <c r="A60" s="137"/>
      <c r="B60" s="145"/>
      <c r="C60" s="145"/>
      <c r="D60" s="145"/>
      <c r="E60" s="145"/>
      <c r="F60" s="145"/>
      <c r="G60" s="145"/>
      <c r="H60" s="145"/>
      <c r="I60" s="145"/>
      <c r="J60" s="145"/>
      <c r="K60" s="145"/>
      <c r="L60" s="145"/>
      <c r="M60" s="145"/>
      <c r="N60" s="145"/>
      <c r="O60" s="145"/>
      <c r="P60" s="145"/>
      <c r="Q60" s="145"/>
      <c r="R60" s="145"/>
      <c r="S60" s="137"/>
      <c r="T60" s="137"/>
      <c r="U60" s="137"/>
      <c r="V60" s="137"/>
      <c r="W60" s="137"/>
      <c r="X60" s="137"/>
      <c r="Y60" s="137"/>
      <c r="Z60" s="137"/>
      <c r="AA60" s="137"/>
      <c r="AB60" s="137"/>
      <c r="AC60" s="137"/>
      <c r="AD60" s="137"/>
      <c r="AE60" s="137"/>
      <c r="AF60" s="137"/>
      <c r="AG60" s="137"/>
      <c r="AH60" s="137"/>
      <c r="AI60" s="137"/>
      <c r="AJ60" s="137"/>
      <c r="AK60" s="137"/>
      <c r="AL60" s="137"/>
      <c r="AN60" s="137"/>
      <c r="AO60" s="137"/>
      <c r="AP60" s="137"/>
      <c r="AQ60" s="137"/>
      <c r="AR60" s="137"/>
      <c r="AS60" s="137"/>
      <c r="AT60" s="137"/>
      <c r="AU60" s="137"/>
      <c r="AV60" s="137"/>
      <c r="AW60" s="137"/>
      <c r="AX60" s="137"/>
      <c r="AY60" s="137"/>
      <c r="AZ60" s="137"/>
      <c r="BA60" s="137"/>
      <c r="BB60" s="137"/>
      <c r="BC60" s="137"/>
      <c r="BD60" s="137"/>
      <c r="BE60" s="137"/>
      <c r="BF60" s="137"/>
      <c r="BG60" s="137"/>
      <c r="BI60" s="137"/>
      <c r="BJ60" s="137"/>
      <c r="BK60" s="137"/>
      <c r="BL60" s="137"/>
      <c r="BM60" s="137"/>
      <c r="BN60" s="137"/>
      <c r="BO60" s="137"/>
      <c r="BP60" s="137"/>
      <c r="BQ60" s="137"/>
      <c r="BR60" s="137"/>
      <c r="BS60" s="137"/>
      <c r="BT60" s="137"/>
      <c r="BU60" s="137"/>
      <c r="BV60" s="137"/>
    </row>
    <row r="61" spans="1:74">
      <c r="A61" s="137"/>
      <c r="B61" s="145"/>
      <c r="C61" s="145"/>
      <c r="D61" s="145"/>
      <c r="E61" s="145"/>
      <c r="F61" s="145"/>
      <c r="G61" s="145"/>
      <c r="H61" s="145"/>
      <c r="I61" s="145"/>
      <c r="J61" s="145"/>
      <c r="K61" s="145"/>
      <c r="L61" s="145"/>
      <c r="M61" s="145"/>
      <c r="N61" s="145"/>
      <c r="O61" s="145"/>
      <c r="P61" s="145"/>
      <c r="Q61" s="145"/>
      <c r="R61" s="145"/>
      <c r="S61" s="137"/>
      <c r="T61" s="137"/>
      <c r="U61" s="137"/>
      <c r="V61" s="137"/>
      <c r="W61" s="137"/>
      <c r="X61" s="137"/>
      <c r="Y61" s="137"/>
      <c r="Z61" s="137"/>
      <c r="AA61" s="137"/>
      <c r="AB61" s="137"/>
      <c r="AC61" s="137"/>
      <c r="AD61" s="137"/>
      <c r="AE61" s="137"/>
      <c r="AF61" s="137"/>
      <c r="AG61" s="137"/>
      <c r="AH61" s="137"/>
      <c r="AI61" s="137"/>
      <c r="AJ61" s="137"/>
      <c r="AK61" s="137"/>
      <c r="AL61" s="137"/>
      <c r="AN61" s="137"/>
      <c r="AO61" s="137"/>
      <c r="AP61" s="137"/>
      <c r="AQ61" s="137"/>
      <c r="AR61" s="137"/>
      <c r="AS61" s="137"/>
      <c r="AT61" s="137"/>
      <c r="AU61" s="137"/>
      <c r="AV61" s="137"/>
      <c r="AW61" s="137"/>
      <c r="AX61" s="137"/>
      <c r="AY61" s="137"/>
      <c r="AZ61" s="137"/>
      <c r="BA61" s="137"/>
      <c r="BB61" s="137"/>
      <c r="BC61" s="137"/>
      <c r="BD61" s="137"/>
      <c r="BE61" s="137"/>
      <c r="BF61" s="137"/>
      <c r="BG61" s="137"/>
      <c r="BI61" s="137"/>
      <c r="BJ61" s="137"/>
      <c r="BK61" s="137"/>
      <c r="BL61" s="137"/>
      <c r="BM61" s="137"/>
      <c r="BN61" s="137"/>
      <c r="BO61" s="137"/>
      <c r="BP61" s="137"/>
      <c r="BQ61" s="137"/>
      <c r="BR61" s="137"/>
      <c r="BS61" s="137"/>
      <c r="BT61" s="137"/>
      <c r="BU61" s="137"/>
      <c r="BV61" s="137"/>
    </row>
    <row r="62" spans="1:74">
      <c r="A62" s="137"/>
      <c r="B62" s="145"/>
      <c r="C62" s="145"/>
      <c r="D62" s="145"/>
      <c r="E62" s="145"/>
      <c r="F62" s="145"/>
      <c r="G62" s="145"/>
      <c r="H62" s="145"/>
      <c r="I62" s="145"/>
      <c r="J62" s="145"/>
      <c r="K62" s="145"/>
      <c r="L62" s="145"/>
      <c r="M62" s="145"/>
      <c r="N62" s="145"/>
      <c r="O62" s="145"/>
      <c r="P62" s="145"/>
      <c r="Q62" s="145"/>
      <c r="R62" s="145"/>
      <c r="S62" s="137"/>
      <c r="T62" s="137"/>
      <c r="U62" s="137"/>
      <c r="V62" s="137"/>
      <c r="W62" s="137"/>
      <c r="X62" s="137"/>
      <c r="Y62" s="137"/>
      <c r="Z62" s="137"/>
      <c r="AA62" s="137"/>
      <c r="AB62" s="137"/>
      <c r="AC62" s="137"/>
      <c r="AD62" s="137"/>
      <c r="AE62" s="137"/>
      <c r="AF62" s="137"/>
      <c r="AG62" s="137"/>
      <c r="AH62" s="137"/>
      <c r="AI62" s="137"/>
      <c r="AJ62" s="137"/>
      <c r="AK62" s="137"/>
      <c r="AL62" s="137"/>
      <c r="AN62" s="137"/>
      <c r="AO62" s="137"/>
      <c r="AP62" s="137"/>
      <c r="AQ62" s="137"/>
      <c r="AR62" s="137"/>
      <c r="AS62" s="137"/>
      <c r="AT62" s="137"/>
      <c r="AU62" s="137"/>
      <c r="AV62" s="137"/>
      <c r="AW62" s="137"/>
      <c r="AX62" s="137"/>
      <c r="AY62" s="137"/>
      <c r="AZ62" s="137"/>
      <c r="BA62" s="137"/>
      <c r="BB62" s="137"/>
      <c r="BC62" s="137"/>
      <c r="BD62" s="137"/>
      <c r="BE62" s="137"/>
      <c r="BF62" s="137"/>
      <c r="BG62" s="137"/>
      <c r="BI62" s="137"/>
      <c r="BJ62" s="137"/>
      <c r="BK62" s="137"/>
      <c r="BL62" s="137"/>
      <c r="BM62" s="137"/>
      <c r="BN62" s="137"/>
      <c r="BO62" s="137"/>
      <c r="BP62" s="137"/>
      <c r="BQ62" s="137"/>
      <c r="BR62" s="137"/>
      <c r="BS62" s="137"/>
      <c r="BT62" s="137"/>
      <c r="BU62" s="137"/>
      <c r="BV62" s="137"/>
    </row>
    <row r="63" spans="1:74">
      <c r="A63" s="137"/>
      <c r="B63" s="145"/>
      <c r="C63" s="145"/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5"/>
      <c r="O63" s="145"/>
      <c r="P63" s="145"/>
      <c r="Q63" s="145"/>
      <c r="R63" s="145"/>
      <c r="S63" s="137"/>
      <c r="T63" s="137"/>
      <c r="U63" s="137"/>
      <c r="V63" s="137"/>
      <c r="W63" s="137"/>
      <c r="X63" s="137"/>
      <c r="Y63" s="137"/>
      <c r="Z63" s="137"/>
      <c r="AA63" s="137"/>
      <c r="AB63" s="137"/>
      <c r="AC63" s="137"/>
      <c r="AD63" s="137"/>
      <c r="AE63" s="137"/>
      <c r="AF63" s="137"/>
      <c r="AG63" s="137"/>
      <c r="AH63" s="137"/>
      <c r="AI63" s="137"/>
      <c r="AJ63" s="137"/>
      <c r="AK63" s="137"/>
      <c r="AL63" s="137"/>
      <c r="AN63" s="137"/>
      <c r="AO63" s="137"/>
      <c r="AP63" s="137"/>
      <c r="AQ63" s="137"/>
      <c r="AR63" s="137"/>
      <c r="AS63" s="137"/>
      <c r="AT63" s="137"/>
      <c r="AU63" s="137"/>
      <c r="AV63" s="137"/>
      <c r="AW63" s="137"/>
      <c r="AX63" s="137"/>
      <c r="AY63" s="137"/>
      <c r="AZ63" s="137"/>
      <c r="BA63" s="137"/>
      <c r="BB63" s="137"/>
      <c r="BC63" s="137"/>
      <c r="BD63" s="137"/>
      <c r="BE63" s="137"/>
      <c r="BF63" s="137"/>
      <c r="BG63" s="137"/>
      <c r="BI63" s="137"/>
      <c r="BJ63" s="137"/>
      <c r="BK63" s="137"/>
      <c r="BL63" s="137"/>
      <c r="BM63" s="137"/>
      <c r="BN63" s="137"/>
      <c r="BO63" s="137"/>
      <c r="BP63" s="137"/>
      <c r="BQ63" s="137"/>
      <c r="BR63" s="137"/>
      <c r="BS63" s="137"/>
      <c r="BT63" s="137"/>
      <c r="BU63" s="137"/>
      <c r="BV63" s="137"/>
    </row>
    <row r="64" spans="1:74">
      <c r="A64" s="137"/>
      <c r="B64" s="145"/>
      <c r="C64" s="145"/>
      <c r="D64" s="145"/>
      <c r="E64" s="145"/>
      <c r="F64" s="145"/>
      <c r="G64" s="145"/>
      <c r="H64" s="145"/>
      <c r="I64" s="145"/>
      <c r="J64" s="145"/>
      <c r="K64" s="145"/>
      <c r="L64" s="145"/>
      <c r="M64" s="145"/>
      <c r="N64" s="145"/>
      <c r="O64" s="145"/>
      <c r="P64" s="145"/>
      <c r="Q64" s="145"/>
      <c r="R64" s="145"/>
      <c r="S64" s="137"/>
      <c r="T64" s="137"/>
      <c r="U64" s="137"/>
      <c r="V64" s="137"/>
      <c r="W64" s="137"/>
      <c r="X64" s="137"/>
      <c r="Y64" s="137"/>
      <c r="Z64" s="137"/>
      <c r="AA64" s="137"/>
      <c r="AB64" s="137"/>
      <c r="AC64" s="137"/>
      <c r="AD64" s="137"/>
      <c r="AE64" s="137"/>
      <c r="AF64" s="137"/>
      <c r="AG64" s="137"/>
      <c r="AH64" s="137"/>
      <c r="AI64" s="137"/>
      <c r="AJ64" s="137"/>
      <c r="AK64" s="137"/>
      <c r="AL64" s="137"/>
      <c r="AN64" s="137"/>
      <c r="AO64" s="137"/>
      <c r="AP64" s="137"/>
      <c r="AQ64" s="137"/>
      <c r="AR64" s="137"/>
      <c r="AS64" s="137"/>
      <c r="AT64" s="137"/>
      <c r="AU64" s="137"/>
      <c r="AV64" s="137"/>
      <c r="AW64" s="137"/>
      <c r="AX64" s="137"/>
      <c r="AY64" s="137"/>
      <c r="AZ64" s="137"/>
      <c r="BA64" s="137"/>
      <c r="BB64" s="137"/>
      <c r="BC64" s="137"/>
      <c r="BD64" s="137"/>
      <c r="BE64" s="137"/>
      <c r="BF64" s="137"/>
      <c r="BG64" s="137"/>
      <c r="BI64" s="137"/>
      <c r="BJ64" s="137"/>
      <c r="BK64" s="137"/>
      <c r="BL64" s="137"/>
      <c r="BM64" s="137"/>
      <c r="BN64" s="137"/>
      <c r="BO64" s="137"/>
      <c r="BP64" s="137"/>
      <c r="BQ64" s="137"/>
      <c r="BR64" s="137"/>
      <c r="BS64" s="137"/>
      <c r="BT64" s="137"/>
      <c r="BU64" s="137"/>
      <c r="BV64" s="137"/>
    </row>
    <row r="65" spans="2:31" s="137" customFormat="1">
      <c r="B65" s="145"/>
      <c r="C65" s="145"/>
      <c r="D65" s="145"/>
      <c r="E65" s="145"/>
      <c r="F65" s="145"/>
      <c r="G65" s="145"/>
      <c r="H65" s="145"/>
      <c r="I65" s="145"/>
      <c r="J65" s="145"/>
      <c r="K65" s="145"/>
      <c r="L65" s="145"/>
      <c r="M65" s="145"/>
      <c r="N65" s="145"/>
      <c r="O65" s="145"/>
      <c r="P65" s="145"/>
      <c r="Q65" s="145"/>
      <c r="R65" s="145"/>
    </row>
    <row r="66" spans="2:31" s="137" customFormat="1">
      <c r="B66" s="145"/>
      <c r="C66" s="145"/>
      <c r="D66" s="145"/>
      <c r="E66" s="145"/>
      <c r="F66" s="145"/>
      <c r="G66" s="145"/>
      <c r="H66" s="145"/>
      <c r="I66" s="145"/>
      <c r="J66" s="145"/>
      <c r="K66" s="145"/>
      <c r="L66" s="145"/>
      <c r="M66" s="145"/>
      <c r="N66" s="145"/>
      <c r="O66" s="145"/>
      <c r="P66" s="145"/>
      <c r="Q66" s="145"/>
      <c r="R66" s="145"/>
    </row>
    <row r="67" spans="2:31" s="137" customFormat="1">
      <c r="B67" s="145"/>
      <c r="C67" s="145"/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</row>
    <row r="68" spans="2:31" s="137" customFormat="1">
      <c r="B68" s="145"/>
      <c r="C68" s="145"/>
      <c r="D68" s="145"/>
      <c r="E68" s="145"/>
      <c r="F68" s="145"/>
      <c r="G68" s="145"/>
      <c r="H68" s="145"/>
      <c r="I68" s="145"/>
      <c r="J68" s="145"/>
      <c r="K68" s="145"/>
      <c r="L68" s="145"/>
      <c r="M68" s="145"/>
      <c r="N68" s="145"/>
      <c r="O68" s="145"/>
      <c r="P68" s="145"/>
      <c r="Q68" s="145"/>
      <c r="R68" s="145"/>
    </row>
    <row r="69" spans="2:31" s="137" customFormat="1">
      <c r="B69" s="145"/>
      <c r="C69" s="145"/>
      <c r="D69" s="145"/>
      <c r="E69" s="145"/>
      <c r="F69" s="145"/>
      <c r="G69" s="145"/>
      <c r="H69" s="145"/>
      <c r="I69" s="145"/>
      <c r="J69" s="145"/>
      <c r="K69" s="145"/>
      <c r="L69" s="145"/>
      <c r="M69" s="145"/>
      <c r="N69" s="145"/>
      <c r="O69" s="145"/>
      <c r="P69" s="145"/>
      <c r="Q69" s="145"/>
      <c r="R69" s="145"/>
    </row>
    <row r="70" spans="2:31" s="137" customFormat="1">
      <c r="B70" s="145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</row>
    <row r="71" spans="2:31" s="137" customFormat="1">
      <c r="B71" s="145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</row>
    <row r="72" spans="2:31" s="137" customFormat="1">
      <c r="B72" s="145"/>
      <c r="C72" s="145"/>
      <c r="D72" s="145"/>
      <c r="E72" s="145"/>
      <c r="F72" s="145"/>
      <c r="G72" s="145"/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145"/>
    </row>
    <row r="73" spans="2:31" s="137" customFormat="1">
      <c r="B73" s="145"/>
      <c r="C73" s="145"/>
      <c r="D73" s="145"/>
      <c r="E73" s="145"/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Y73" s="145"/>
      <c r="AA73" s="145"/>
      <c r="AC73" s="145"/>
      <c r="AE73" s="145"/>
    </row>
    <row r="74" spans="2:31" s="137" customFormat="1">
      <c r="B74" s="145"/>
      <c r="C74" s="145"/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Y74" s="145"/>
      <c r="AA74" s="145"/>
      <c r="AC74" s="145"/>
      <c r="AE74" s="145"/>
    </row>
    <row r="75" spans="2:31" s="137" customFormat="1">
      <c r="B75" s="145"/>
      <c r="C75" s="145"/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Y75" s="145"/>
      <c r="AA75" s="145"/>
      <c r="AC75" s="145"/>
      <c r="AE75" s="145"/>
    </row>
    <row r="76" spans="2:31" s="137" customFormat="1">
      <c r="B76" s="145"/>
      <c r="C76" s="145"/>
      <c r="D76" s="145"/>
      <c r="E76" s="145"/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Y76" s="145"/>
      <c r="AA76" s="145"/>
      <c r="AC76" s="145"/>
      <c r="AE76" s="145"/>
    </row>
    <row r="77" spans="2:31" s="137" customFormat="1">
      <c r="B77" s="145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Y77" s="145"/>
      <c r="AA77" s="145"/>
      <c r="AC77" s="145"/>
      <c r="AE77" s="145"/>
    </row>
    <row r="78" spans="2:31" s="137" customFormat="1">
      <c r="B78" s="145"/>
      <c r="C78" s="145"/>
      <c r="D78" s="145"/>
      <c r="E78" s="145"/>
      <c r="F78" s="145"/>
      <c r="H78" s="145"/>
      <c r="J78" s="145"/>
      <c r="R78" s="145"/>
      <c r="Y78" s="145"/>
      <c r="AA78" s="145"/>
      <c r="AC78" s="145"/>
      <c r="AE78" s="145"/>
    </row>
    <row r="79" spans="2:31" s="137" customFormat="1">
      <c r="B79" s="145"/>
      <c r="C79" s="145"/>
      <c r="D79" s="145"/>
      <c r="E79" s="145"/>
      <c r="F79" s="145"/>
      <c r="H79" s="145"/>
      <c r="J79" s="145"/>
      <c r="R79" s="145"/>
      <c r="Y79" s="145"/>
      <c r="AA79" s="145"/>
      <c r="AC79" s="145"/>
      <c r="AE79" s="145"/>
    </row>
    <row r="80" spans="2:31" s="137" customFormat="1">
      <c r="B80" s="145"/>
      <c r="C80" s="145"/>
      <c r="D80" s="145"/>
      <c r="E80" s="145"/>
      <c r="F80" s="145"/>
      <c r="H80" s="145"/>
      <c r="J80" s="145"/>
      <c r="R80" s="145"/>
      <c r="Y80" s="145"/>
      <c r="AA80" s="145"/>
      <c r="AC80" s="145"/>
      <c r="AE80" s="145"/>
    </row>
    <row r="81" spans="2:92" s="137" customFormat="1">
      <c r="B81" s="145"/>
      <c r="C81" s="145"/>
      <c r="D81" s="145"/>
      <c r="E81" s="145"/>
      <c r="F81" s="145"/>
      <c r="H81" s="145"/>
      <c r="J81" s="145"/>
      <c r="R81" s="145"/>
      <c r="Y81" s="145"/>
      <c r="AA81" s="145"/>
      <c r="AC81" s="145"/>
      <c r="AE81" s="145"/>
    </row>
    <row r="82" spans="2:92" s="137" customFormat="1">
      <c r="B82" s="145"/>
      <c r="C82" s="145"/>
      <c r="D82" s="145"/>
      <c r="E82" s="145"/>
      <c r="F82" s="145"/>
      <c r="H82" s="145"/>
      <c r="J82" s="145"/>
      <c r="R82" s="145"/>
      <c r="Y82" s="145"/>
      <c r="AA82" s="145"/>
      <c r="AC82" s="145"/>
      <c r="AE82" s="145"/>
    </row>
    <row r="83" spans="2:92" s="137" customFormat="1">
      <c r="B83" s="145"/>
      <c r="C83" s="145"/>
      <c r="D83" s="145"/>
      <c r="E83" s="145"/>
      <c r="F83" s="145"/>
      <c r="H83" s="145"/>
      <c r="J83" s="145"/>
      <c r="R83" s="145"/>
      <c r="Y83" s="145"/>
      <c r="AA83" s="145"/>
      <c r="AC83" s="145"/>
      <c r="AE83" s="145"/>
    </row>
    <row r="84" spans="2:92" s="137" customFormat="1">
      <c r="B84" s="145"/>
      <c r="C84" s="145"/>
      <c r="D84" s="145"/>
      <c r="E84" s="145"/>
      <c r="F84" s="145"/>
      <c r="H84" s="145"/>
      <c r="J84" s="145"/>
      <c r="R84" s="145"/>
      <c r="Y84" s="145"/>
      <c r="AA84" s="145"/>
      <c r="AC84" s="145"/>
      <c r="AE84" s="145"/>
    </row>
    <row r="85" spans="2:92" s="137" customFormat="1">
      <c r="B85" s="145"/>
      <c r="C85" s="145"/>
      <c r="D85" s="145"/>
      <c r="E85" s="145"/>
      <c r="F85" s="145"/>
      <c r="H85" s="145"/>
      <c r="J85" s="145"/>
      <c r="R85" s="145"/>
      <c r="Y85" s="145"/>
      <c r="AA85" s="145"/>
      <c r="AC85" s="145"/>
      <c r="AE85" s="145"/>
    </row>
    <row r="86" spans="2:92" s="137" customFormat="1">
      <c r="B86" s="145"/>
      <c r="C86" s="145"/>
      <c r="D86" s="145"/>
      <c r="E86" s="145"/>
      <c r="F86" s="145"/>
      <c r="H86" s="145"/>
      <c r="J86" s="145"/>
      <c r="R86" s="145"/>
      <c r="Y86" s="145"/>
      <c r="AA86" s="145"/>
      <c r="AE86" s="145"/>
    </row>
    <row r="87" spans="2:92">
      <c r="B87" s="145"/>
      <c r="C87" s="145"/>
      <c r="D87" s="145"/>
      <c r="E87" s="145"/>
      <c r="F87" s="145"/>
      <c r="G87" s="123"/>
      <c r="H87" s="145"/>
      <c r="I87" s="123"/>
      <c r="J87" s="145"/>
      <c r="K87" s="123"/>
      <c r="L87" s="137"/>
      <c r="M87" s="123"/>
      <c r="N87" s="137"/>
      <c r="O87" s="123"/>
      <c r="P87" s="123"/>
      <c r="Q87" s="123"/>
      <c r="R87" s="145"/>
      <c r="S87" s="123"/>
      <c r="T87" s="123"/>
      <c r="U87" s="123"/>
      <c r="V87" s="123"/>
      <c r="W87" s="123"/>
      <c r="X87" s="123"/>
      <c r="Y87" s="147"/>
      <c r="Z87" s="123"/>
      <c r="AA87" s="147"/>
      <c r="AB87" s="123"/>
      <c r="AC87" s="123"/>
      <c r="AD87" s="123"/>
      <c r="AE87" s="145"/>
      <c r="AF87" s="123"/>
      <c r="AG87" s="123"/>
      <c r="AH87" s="123"/>
      <c r="AI87" s="123"/>
      <c r="AJ87" s="123"/>
      <c r="AK87" s="123"/>
      <c r="AL87" s="123"/>
      <c r="AM87" s="123"/>
      <c r="AN87" s="123"/>
      <c r="AO87" s="123"/>
      <c r="AP87" s="123"/>
      <c r="AQ87" s="123"/>
      <c r="AR87" s="123"/>
      <c r="AS87" s="123"/>
      <c r="AT87" s="123"/>
      <c r="AU87" s="123"/>
      <c r="AV87" s="123"/>
      <c r="AW87" s="123"/>
      <c r="AX87" s="123"/>
      <c r="AY87" s="123"/>
      <c r="AZ87" s="123"/>
      <c r="BA87" s="123"/>
      <c r="BB87" s="123"/>
      <c r="BC87" s="123"/>
      <c r="BD87" s="123"/>
      <c r="BE87" s="123"/>
      <c r="BF87" s="123"/>
      <c r="BG87" s="123"/>
      <c r="BH87" s="123"/>
      <c r="BI87" s="123"/>
      <c r="BJ87" s="123"/>
      <c r="BK87" s="123"/>
      <c r="BL87" s="123"/>
      <c r="BM87" s="123"/>
      <c r="BN87" s="123"/>
      <c r="BO87" s="123"/>
      <c r="BP87" s="123"/>
      <c r="BQ87" s="123"/>
      <c r="BR87" s="123"/>
      <c r="BS87" s="123"/>
      <c r="BT87" s="123"/>
      <c r="BU87" s="123"/>
      <c r="BV87" s="123"/>
      <c r="BW87" s="123"/>
      <c r="BX87" s="123"/>
      <c r="BY87" s="123"/>
      <c r="BZ87" s="123"/>
      <c r="CA87" s="123"/>
      <c r="CB87" s="123"/>
      <c r="CC87" s="123"/>
      <c r="CD87" s="123"/>
      <c r="CE87" s="123"/>
      <c r="CF87" s="123"/>
      <c r="CG87" s="123"/>
      <c r="CH87" s="123"/>
      <c r="CI87" s="123"/>
      <c r="CJ87" s="123"/>
      <c r="CK87" s="123"/>
      <c r="CL87" s="123"/>
      <c r="CM87" s="123"/>
      <c r="CN87" s="123"/>
    </row>
    <row r="88" spans="2:92">
      <c r="B88" s="145"/>
      <c r="C88" s="145"/>
      <c r="D88" s="145"/>
      <c r="E88" s="145"/>
      <c r="F88" s="145"/>
      <c r="G88" s="123"/>
      <c r="H88" s="145"/>
      <c r="I88" s="123"/>
      <c r="J88" s="145"/>
      <c r="K88" s="123"/>
      <c r="L88" s="137"/>
      <c r="M88" s="123"/>
      <c r="N88" s="137"/>
      <c r="O88" s="123"/>
      <c r="P88" s="123"/>
      <c r="Q88" s="123"/>
      <c r="R88" s="145"/>
      <c r="S88" s="123"/>
      <c r="T88" s="123"/>
      <c r="U88" s="123"/>
      <c r="V88" s="123"/>
      <c r="W88" s="123"/>
      <c r="X88" s="123"/>
      <c r="Y88" s="147"/>
      <c r="Z88" s="123"/>
      <c r="AA88" s="147"/>
      <c r="AB88" s="123"/>
      <c r="AC88" s="123"/>
      <c r="AD88" s="123"/>
      <c r="AE88" s="145"/>
      <c r="AF88" s="123"/>
      <c r="AG88" s="123"/>
      <c r="AH88" s="123"/>
      <c r="AI88" s="123"/>
      <c r="AJ88" s="123"/>
      <c r="AK88" s="123"/>
      <c r="AL88" s="123"/>
      <c r="AM88" s="123"/>
      <c r="AN88" s="123"/>
      <c r="AO88" s="123"/>
      <c r="AP88" s="123"/>
      <c r="AQ88" s="123"/>
      <c r="AR88" s="123"/>
      <c r="AS88" s="123"/>
      <c r="AT88" s="123"/>
      <c r="AU88" s="123"/>
      <c r="AV88" s="123"/>
      <c r="AW88" s="123"/>
      <c r="AX88" s="123"/>
      <c r="AY88" s="123"/>
      <c r="AZ88" s="123"/>
      <c r="BA88" s="123"/>
      <c r="BB88" s="123"/>
      <c r="BC88" s="123"/>
      <c r="BD88" s="123"/>
      <c r="BE88" s="123"/>
      <c r="BF88" s="123"/>
      <c r="BG88" s="123"/>
      <c r="BH88" s="123"/>
      <c r="BI88" s="123"/>
      <c r="BJ88" s="123"/>
      <c r="BK88" s="123"/>
      <c r="BL88" s="123"/>
      <c r="BM88" s="123"/>
      <c r="BN88" s="123"/>
      <c r="BO88" s="123"/>
      <c r="BP88" s="123"/>
      <c r="BQ88" s="123"/>
      <c r="BR88" s="123"/>
      <c r="BS88" s="123"/>
      <c r="BT88" s="123"/>
      <c r="BU88" s="123"/>
      <c r="BV88" s="123"/>
      <c r="BW88" s="123"/>
      <c r="BX88" s="123"/>
      <c r="BY88" s="123"/>
      <c r="BZ88" s="123"/>
      <c r="CA88" s="123"/>
      <c r="CB88" s="123"/>
      <c r="CC88" s="123"/>
      <c r="CD88" s="123"/>
      <c r="CE88" s="123"/>
      <c r="CF88" s="123"/>
      <c r="CG88" s="123"/>
      <c r="CH88" s="123"/>
      <c r="CI88" s="123"/>
      <c r="CJ88" s="123"/>
      <c r="CK88" s="123"/>
      <c r="CL88" s="123"/>
      <c r="CM88" s="123"/>
      <c r="CN88" s="123"/>
    </row>
    <row r="89" spans="2:92">
      <c r="B89" s="145"/>
      <c r="C89" s="145"/>
      <c r="D89" s="145"/>
      <c r="E89" s="145"/>
      <c r="F89" s="145"/>
      <c r="G89" s="123"/>
      <c r="H89" s="145"/>
      <c r="I89" s="123"/>
      <c r="J89" s="145"/>
      <c r="K89" s="123"/>
      <c r="L89" s="137"/>
      <c r="M89" s="123"/>
      <c r="N89" s="137"/>
      <c r="O89" s="123"/>
      <c r="P89" s="123"/>
      <c r="Q89" s="123"/>
      <c r="R89" s="145"/>
      <c r="S89" s="123"/>
      <c r="T89" s="123"/>
      <c r="U89" s="123"/>
      <c r="V89" s="123"/>
      <c r="W89" s="123"/>
      <c r="X89" s="123"/>
      <c r="Y89" s="147"/>
      <c r="Z89" s="123"/>
      <c r="AA89" s="147"/>
      <c r="AB89" s="123"/>
      <c r="AC89" s="123"/>
      <c r="AD89" s="123"/>
      <c r="AE89" s="145"/>
      <c r="AF89" s="123"/>
      <c r="AG89" s="123"/>
      <c r="AH89" s="123"/>
      <c r="AI89" s="123"/>
      <c r="AJ89" s="123"/>
      <c r="AK89" s="123"/>
      <c r="AL89" s="123"/>
      <c r="AM89" s="123"/>
      <c r="AN89" s="123"/>
      <c r="AO89" s="123"/>
      <c r="AP89" s="123"/>
      <c r="AQ89" s="123"/>
      <c r="AR89" s="123"/>
      <c r="AS89" s="123"/>
      <c r="AT89" s="123"/>
      <c r="AU89" s="123"/>
      <c r="AV89" s="123"/>
      <c r="AW89" s="123"/>
      <c r="AX89" s="123"/>
      <c r="AY89" s="123"/>
      <c r="AZ89" s="123"/>
      <c r="BA89" s="123"/>
      <c r="BB89" s="123"/>
      <c r="BC89" s="123"/>
      <c r="BD89" s="123"/>
      <c r="BE89" s="123"/>
      <c r="BF89" s="123"/>
      <c r="BG89" s="123"/>
      <c r="BH89" s="123"/>
      <c r="BI89" s="123"/>
      <c r="BJ89" s="123"/>
      <c r="BK89" s="123"/>
      <c r="BL89" s="123"/>
      <c r="BM89" s="123"/>
      <c r="BN89" s="123"/>
      <c r="BO89" s="123"/>
      <c r="BP89" s="123"/>
      <c r="BQ89" s="123"/>
      <c r="BR89" s="123"/>
      <c r="BS89" s="123"/>
      <c r="BT89" s="123"/>
      <c r="BU89" s="123"/>
      <c r="BV89" s="123"/>
      <c r="BW89" s="123"/>
      <c r="BX89" s="123"/>
      <c r="BY89" s="123"/>
      <c r="BZ89" s="123"/>
      <c r="CA89" s="123"/>
      <c r="CB89" s="123"/>
      <c r="CC89" s="123"/>
      <c r="CD89" s="123"/>
      <c r="CE89" s="123"/>
      <c r="CF89" s="123"/>
      <c r="CG89" s="123"/>
      <c r="CH89" s="123"/>
      <c r="CI89" s="123"/>
      <c r="CJ89" s="123"/>
      <c r="CK89" s="123"/>
      <c r="CL89" s="123"/>
      <c r="CM89" s="123"/>
      <c r="CN89" s="123"/>
    </row>
    <row r="90" spans="2:92">
      <c r="B90" s="145"/>
      <c r="C90" s="145"/>
      <c r="D90" s="145"/>
      <c r="E90" s="145"/>
      <c r="F90" s="145"/>
      <c r="G90" s="123"/>
      <c r="H90" s="145"/>
      <c r="I90" s="123"/>
      <c r="J90" s="145"/>
      <c r="K90" s="123"/>
      <c r="L90" s="137"/>
      <c r="M90" s="123"/>
      <c r="N90" s="137"/>
      <c r="O90" s="123"/>
      <c r="P90" s="123"/>
      <c r="Q90" s="123"/>
      <c r="R90" s="145"/>
      <c r="S90" s="123"/>
      <c r="T90" s="123"/>
      <c r="U90" s="123"/>
      <c r="V90" s="123"/>
      <c r="W90" s="123"/>
      <c r="X90" s="123"/>
      <c r="Y90" s="147"/>
      <c r="Z90" s="123"/>
      <c r="AA90" s="147"/>
      <c r="AB90" s="123"/>
      <c r="AC90" s="123"/>
      <c r="AD90" s="123"/>
      <c r="AE90" s="145"/>
      <c r="AF90" s="123"/>
      <c r="AG90" s="123"/>
      <c r="AH90" s="123"/>
      <c r="AI90" s="123"/>
      <c r="AJ90" s="123"/>
      <c r="AK90" s="123"/>
      <c r="AL90" s="123"/>
      <c r="AM90" s="123"/>
      <c r="AN90" s="123"/>
      <c r="AO90" s="123"/>
      <c r="AP90" s="123"/>
      <c r="AQ90" s="123"/>
      <c r="AR90" s="123"/>
      <c r="AS90" s="123"/>
      <c r="AT90" s="123"/>
      <c r="AU90" s="123"/>
      <c r="AV90" s="123"/>
      <c r="AW90" s="123"/>
      <c r="AX90" s="123"/>
      <c r="AY90" s="123"/>
      <c r="AZ90" s="123"/>
      <c r="BA90" s="123"/>
      <c r="BB90" s="123"/>
      <c r="BC90" s="123"/>
      <c r="BD90" s="123"/>
      <c r="BE90" s="123"/>
      <c r="BF90" s="123"/>
      <c r="BG90" s="123"/>
      <c r="BH90" s="123"/>
      <c r="BI90" s="123"/>
      <c r="BJ90" s="123"/>
      <c r="BK90" s="123"/>
      <c r="BL90" s="123"/>
      <c r="BM90" s="123"/>
      <c r="BN90" s="123"/>
      <c r="BO90" s="123"/>
      <c r="BP90" s="123"/>
      <c r="BQ90" s="123"/>
      <c r="BR90" s="123"/>
      <c r="BS90" s="123"/>
      <c r="BT90" s="123"/>
      <c r="BU90" s="123"/>
      <c r="BV90" s="123"/>
      <c r="BW90" s="123"/>
      <c r="BX90" s="123"/>
      <c r="BY90" s="123"/>
      <c r="BZ90" s="123"/>
      <c r="CA90" s="123"/>
      <c r="CB90" s="123"/>
      <c r="CC90" s="123"/>
      <c r="CD90" s="123"/>
      <c r="CE90" s="123"/>
      <c r="CF90" s="123"/>
      <c r="CG90" s="123"/>
      <c r="CH90" s="123"/>
      <c r="CI90" s="123"/>
      <c r="CJ90" s="123"/>
      <c r="CK90" s="123"/>
      <c r="CL90" s="123"/>
      <c r="CM90" s="123"/>
      <c r="CN90" s="123"/>
    </row>
    <row r="91" spans="2:92">
      <c r="B91" s="145"/>
      <c r="C91" s="145"/>
      <c r="D91" s="145"/>
      <c r="E91" s="145"/>
      <c r="F91" s="145"/>
      <c r="G91" s="123"/>
      <c r="H91" s="145"/>
      <c r="I91" s="123"/>
      <c r="J91" s="145"/>
      <c r="K91" s="123"/>
      <c r="L91" s="137"/>
      <c r="M91" s="123"/>
      <c r="N91" s="137"/>
      <c r="O91" s="123"/>
      <c r="P91" s="123"/>
      <c r="Q91" s="123"/>
      <c r="R91" s="145"/>
      <c r="S91" s="123"/>
      <c r="T91" s="123"/>
      <c r="U91" s="123"/>
      <c r="V91" s="123"/>
      <c r="W91" s="123"/>
      <c r="X91" s="123"/>
      <c r="Y91" s="147"/>
      <c r="Z91" s="123"/>
      <c r="AA91" s="147"/>
      <c r="AB91" s="123"/>
      <c r="AC91" s="123"/>
      <c r="AD91" s="123"/>
      <c r="AE91" s="145"/>
      <c r="AF91" s="123"/>
      <c r="AG91" s="123"/>
      <c r="AH91" s="123"/>
      <c r="AI91" s="123"/>
      <c r="AJ91" s="123"/>
      <c r="AK91" s="123"/>
      <c r="AL91" s="123"/>
      <c r="AM91" s="123"/>
      <c r="AN91" s="123"/>
      <c r="AO91" s="123"/>
      <c r="AP91" s="123"/>
      <c r="AQ91" s="123"/>
      <c r="AR91" s="123"/>
      <c r="AS91" s="123"/>
      <c r="AT91" s="123"/>
      <c r="AU91" s="123"/>
      <c r="AV91" s="123"/>
      <c r="AW91" s="123"/>
      <c r="AX91" s="123"/>
      <c r="AY91" s="123"/>
      <c r="AZ91" s="123"/>
      <c r="BA91" s="123"/>
      <c r="BB91" s="123"/>
      <c r="BC91" s="123"/>
      <c r="BD91" s="123"/>
      <c r="BE91" s="123"/>
      <c r="BF91" s="123"/>
      <c r="BG91" s="123"/>
      <c r="BH91" s="123"/>
      <c r="BI91" s="123"/>
      <c r="BJ91" s="123"/>
      <c r="BK91" s="123"/>
      <c r="BL91" s="123"/>
      <c r="BM91" s="123"/>
      <c r="BN91" s="123"/>
      <c r="BO91" s="123"/>
      <c r="BP91" s="123"/>
      <c r="BQ91" s="123"/>
      <c r="BR91" s="123"/>
      <c r="BS91" s="123"/>
      <c r="BT91" s="123"/>
      <c r="BU91" s="123"/>
      <c r="BV91" s="123"/>
      <c r="BW91" s="123"/>
      <c r="BX91" s="123"/>
      <c r="BY91" s="123"/>
      <c r="BZ91" s="123"/>
      <c r="CA91" s="123"/>
      <c r="CB91" s="123"/>
      <c r="CC91" s="123"/>
      <c r="CD91" s="123"/>
      <c r="CE91" s="123"/>
      <c r="CF91" s="123"/>
      <c r="CG91" s="123"/>
      <c r="CH91" s="123"/>
      <c r="CI91" s="123"/>
      <c r="CJ91" s="123"/>
      <c r="CK91" s="123"/>
      <c r="CL91" s="123"/>
      <c r="CM91" s="123"/>
      <c r="CN91" s="123"/>
    </row>
    <row r="92" spans="2:92">
      <c r="B92" s="145"/>
      <c r="C92" s="145"/>
      <c r="D92" s="145"/>
      <c r="E92" s="145"/>
      <c r="F92" s="145"/>
      <c r="G92" s="123"/>
      <c r="H92" s="145"/>
      <c r="I92" s="123"/>
      <c r="J92" s="145"/>
      <c r="K92" s="123"/>
      <c r="L92" s="137"/>
      <c r="M92" s="123"/>
      <c r="N92" s="137"/>
      <c r="O92" s="123"/>
      <c r="P92" s="123"/>
      <c r="Q92" s="123"/>
      <c r="R92" s="145"/>
      <c r="S92" s="123"/>
      <c r="T92" s="123"/>
      <c r="U92" s="123"/>
      <c r="V92" s="123"/>
      <c r="W92" s="123"/>
      <c r="X92" s="123"/>
      <c r="Y92" s="147"/>
      <c r="Z92" s="123"/>
      <c r="AA92" s="147"/>
      <c r="AB92" s="123"/>
      <c r="AC92" s="123"/>
      <c r="AD92" s="123"/>
      <c r="AE92" s="145"/>
      <c r="AF92" s="123"/>
      <c r="AG92" s="123"/>
      <c r="AH92" s="123"/>
      <c r="AI92" s="123"/>
      <c r="AJ92" s="123"/>
      <c r="AK92" s="123"/>
      <c r="AL92" s="123"/>
      <c r="AM92" s="123"/>
      <c r="AN92" s="123"/>
      <c r="AO92" s="123"/>
      <c r="AP92" s="123"/>
      <c r="AQ92" s="123"/>
      <c r="AR92" s="123"/>
      <c r="AS92" s="123"/>
      <c r="AT92" s="123"/>
      <c r="AU92" s="123"/>
      <c r="AV92" s="123"/>
      <c r="AW92" s="123"/>
      <c r="AX92" s="123"/>
      <c r="AY92" s="123"/>
      <c r="AZ92" s="123"/>
      <c r="BA92" s="123"/>
      <c r="BB92" s="123"/>
      <c r="BC92" s="123"/>
      <c r="BD92" s="123"/>
      <c r="BE92" s="123"/>
      <c r="BF92" s="123"/>
      <c r="BG92" s="123"/>
      <c r="BH92" s="123"/>
      <c r="BI92" s="123"/>
      <c r="BJ92" s="123"/>
      <c r="BK92" s="123"/>
      <c r="BL92" s="123"/>
      <c r="BM92" s="123"/>
      <c r="BN92" s="123"/>
      <c r="BO92" s="123"/>
      <c r="BP92" s="123"/>
      <c r="BQ92" s="123"/>
      <c r="BR92" s="123"/>
      <c r="BS92" s="123"/>
      <c r="BT92" s="123"/>
      <c r="BU92" s="123"/>
      <c r="BV92" s="123"/>
      <c r="BW92" s="123"/>
      <c r="BX92" s="123"/>
      <c r="BY92" s="123"/>
      <c r="BZ92" s="123"/>
      <c r="CA92" s="123"/>
      <c r="CB92" s="123"/>
      <c r="CC92" s="123"/>
      <c r="CD92" s="123"/>
      <c r="CE92" s="123"/>
      <c r="CF92" s="123"/>
      <c r="CG92" s="123"/>
      <c r="CH92" s="123"/>
      <c r="CI92" s="123"/>
      <c r="CJ92" s="123"/>
      <c r="CK92" s="123"/>
      <c r="CL92" s="123"/>
      <c r="CM92" s="123"/>
      <c r="CN92" s="123"/>
    </row>
    <row r="93" spans="2:92">
      <c r="B93" s="145"/>
      <c r="C93" s="145"/>
      <c r="D93" s="145"/>
      <c r="E93" s="145"/>
      <c r="F93" s="145"/>
      <c r="G93" s="123"/>
      <c r="H93" s="145"/>
      <c r="I93" s="123"/>
      <c r="J93" s="145"/>
      <c r="K93" s="123"/>
      <c r="L93" s="137"/>
      <c r="M93" s="123"/>
      <c r="N93" s="137"/>
      <c r="O93" s="123"/>
      <c r="P93" s="123"/>
      <c r="Q93" s="123"/>
      <c r="R93" s="145"/>
      <c r="S93" s="123"/>
      <c r="T93" s="123"/>
      <c r="U93" s="123"/>
      <c r="V93" s="123"/>
      <c r="W93" s="123"/>
      <c r="X93" s="123"/>
      <c r="Y93" s="147"/>
      <c r="Z93" s="123"/>
      <c r="AA93" s="147"/>
      <c r="AB93" s="123"/>
      <c r="AC93" s="123"/>
      <c r="AD93" s="123"/>
      <c r="AE93" s="145"/>
      <c r="AF93" s="123"/>
      <c r="AG93" s="123"/>
      <c r="AH93" s="123"/>
      <c r="AI93" s="123"/>
      <c r="AJ93" s="123"/>
      <c r="AK93" s="123"/>
      <c r="AL93" s="123"/>
      <c r="AM93" s="123"/>
      <c r="AN93" s="123"/>
      <c r="AO93" s="123"/>
      <c r="AP93" s="123"/>
      <c r="AQ93" s="123"/>
      <c r="AR93" s="123"/>
      <c r="AS93" s="123"/>
      <c r="AT93" s="123"/>
      <c r="AU93" s="123"/>
      <c r="AV93" s="123"/>
      <c r="AW93" s="123"/>
      <c r="AX93" s="123"/>
      <c r="AY93" s="123"/>
      <c r="AZ93" s="123"/>
      <c r="BA93" s="123"/>
      <c r="BB93" s="123"/>
      <c r="BC93" s="123"/>
      <c r="BD93" s="123"/>
      <c r="BE93" s="123"/>
      <c r="BF93" s="123"/>
      <c r="BG93" s="123"/>
      <c r="BH93" s="123"/>
      <c r="BI93" s="123"/>
      <c r="BJ93" s="123"/>
      <c r="BK93" s="123"/>
      <c r="BL93" s="123"/>
      <c r="BM93" s="123"/>
      <c r="BN93" s="123"/>
      <c r="BO93" s="123"/>
      <c r="BP93" s="123"/>
      <c r="BQ93" s="123"/>
      <c r="BR93" s="123"/>
      <c r="BS93" s="123"/>
      <c r="BT93" s="123"/>
      <c r="BU93" s="123"/>
      <c r="BV93" s="123"/>
      <c r="BW93" s="123"/>
      <c r="BX93" s="123"/>
      <c r="BY93" s="123"/>
      <c r="BZ93" s="123"/>
      <c r="CA93" s="123"/>
      <c r="CB93" s="123"/>
      <c r="CC93" s="123"/>
      <c r="CD93" s="123"/>
      <c r="CE93" s="123"/>
      <c r="CF93" s="123"/>
      <c r="CG93" s="123"/>
      <c r="CH93" s="123"/>
      <c r="CI93" s="123"/>
      <c r="CJ93" s="123"/>
      <c r="CK93" s="123"/>
      <c r="CL93" s="123"/>
      <c r="CM93" s="123"/>
      <c r="CN93" s="123"/>
    </row>
    <row r="94" spans="2:92">
      <c r="B94" s="145"/>
      <c r="C94" s="145"/>
      <c r="D94" s="145"/>
      <c r="E94" s="145"/>
      <c r="F94" s="145"/>
      <c r="G94" s="123"/>
      <c r="H94" s="145"/>
      <c r="I94" s="123"/>
      <c r="J94" s="145"/>
      <c r="K94" s="123"/>
      <c r="L94" s="137"/>
      <c r="M94" s="123"/>
      <c r="N94" s="137"/>
      <c r="O94" s="123"/>
      <c r="P94" s="123"/>
      <c r="Q94" s="123"/>
      <c r="R94" s="145"/>
      <c r="S94" s="123"/>
      <c r="T94" s="123"/>
      <c r="U94" s="123"/>
      <c r="V94" s="123"/>
      <c r="W94" s="123"/>
      <c r="X94" s="123"/>
      <c r="Y94" s="147"/>
      <c r="Z94" s="123"/>
      <c r="AA94" s="147"/>
      <c r="AB94" s="123"/>
      <c r="AC94" s="123"/>
      <c r="AD94" s="123"/>
      <c r="AE94" s="145"/>
      <c r="AF94" s="123"/>
      <c r="AG94" s="123"/>
      <c r="AH94" s="123"/>
      <c r="AI94" s="123"/>
      <c r="AJ94" s="123"/>
      <c r="AK94" s="123"/>
      <c r="AL94" s="123"/>
      <c r="AM94" s="123"/>
      <c r="AN94" s="123"/>
      <c r="AO94" s="123"/>
      <c r="AP94" s="123"/>
      <c r="AQ94" s="123"/>
      <c r="AR94" s="123"/>
      <c r="AS94" s="123"/>
      <c r="AT94" s="123"/>
      <c r="AU94" s="123"/>
      <c r="AV94" s="123"/>
      <c r="AW94" s="123"/>
      <c r="AX94" s="123"/>
      <c r="AY94" s="123"/>
      <c r="AZ94" s="123"/>
      <c r="BA94" s="123"/>
      <c r="BB94" s="123"/>
      <c r="BC94" s="123"/>
      <c r="BD94" s="123"/>
      <c r="BE94" s="123"/>
      <c r="BF94" s="123"/>
      <c r="BG94" s="123"/>
      <c r="BH94" s="123"/>
      <c r="BI94" s="123"/>
      <c r="BJ94" s="123"/>
      <c r="BK94" s="123"/>
      <c r="BL94" s="123"/>
      <c r="BM94" s="123"/>
      <c r="BN94" s="123"/>
      <c r="BO94" s="123"/>
      <c r="BP94" s="123"/>
      <c r="BQ94" s="123"/>
      <c r="BR94" s="123"/>
      <c r="BS94" s="123"/>
      <c r="BT94" s="123"/>
      <c r="BU94" s="123"/>
      <c r="BV94" s="123"/>
      <c r="BW94" s="123"/>
      <c r="BX94" s="123"/>
      <c r="BY94" s="123"/>
      <c r="BZ94" s="123"/>
      <c r="CA94" s="123"/>
      <c r="CB94" s="123"/>
      <c r="CC94" s="123"/>
      <c r="CD94" s="123"/>
      <c r="CE94" s="123"/>
      <c r="CF94" s="123"/>
      <c r="CG94" s="123"/>
      <c r="CH94" s="123"/>
      <c r="CI94" s="123"/>
      <c r="CJ94" s="123"/>
      <c r="CK94" s="123"/>
      <c r="CL94" s="123"/>
      <c r="CM94" s="123"/>
      <c r="CN94" s="123"/>
    </row>
    <row r="95" spans="2:92">
      <c r="B95" s="145"/>
      <c r="C95" s="145"/>
      <c r="D95" s="145"/>
      <c r="E95" s="145"/>
      <c r="F95" s="145"/>
      <c r="G95" s="123"/>
      <c r="H95" s="145"/>
      <c r="I95" s="123"/>
      <c r="J95" s="145"/>
      <c r="K95" s="123"/>
      <c r="L95" s="137"/>
      <c r="M95" s="123"/>
      <c r="N95" s="137"/>
      <c r="O95" s="123"/>
      <c r="P95" s="123"/>
      <c r="Q95" s="123"/>
      <c r="R95" s="145"/>
      <c r="S95" s="123"/>
      <c r="T95" s="123"/>
      <c r="U95" s="123"/>
      <c r="V95" s="123"/>
      <c r="W95" s="123"/>
      <c r="X95" s="123"/>
      <c r="Y95" s="147"/>
      <c r="Z95" s="123"/>
      <c r="AA95" s="147"/>
      <c r="AB95" s="123"/>
      <c r="AC95" s="123"/>
      <c r="AD95" s="123"/>
      <c r="AE95" s="145"/>
      <c r="AF95" s="123"/>
      <c r="AG95" s="123"/>
      <c r="AH95" s="123"/>
      <c r="AI95" s="123"/>
      <c r="AJ95" s="123"/>
      <c r="AK95" s="123"/>
      <c r="AL95" s="123"/>
      <c r="AM95" s="123"/>
      <c r="AN95" s="123"/>
      <c r="AO95" s="123"/>
      <c r="AP95" s="123"/>
      <c r="AQ95" s="123"/>
      <c r="AR95" s="123"/>
      <c r="AS95" s="123"/>
      <c r="AT95" s="123"/>
      <c r="AU95" s="123"/>
      <c r="AV95" s="123"/>
      <c r="AW95" s="123"/>
      <c r="AX95" s="123"/>
      <c r="AY95" s="123"/>
      <c r="AZ95" s="123"/>
      <c r="BA95" s="123"/>
      <c r="BB95" s="123"/>
      <c r="BC95" s="123"/>
      <c r="BD95" s="123"/>
      <c r="BE95" s="123"/>
      <c r="BF95" s="123"/>
      <c r="BG95" s="123"/>
      <c r="BH95" s="123"/>
      <c r="BI95" s="123"/>
      <c r="BJ95" s="123"/>
      <c r="BK95" s="123"/>
      <c r="BL95" s="123"/>
      <c r="BM95" s="123"/>
      <c r="BN95" s="123"/>
      <c r="BO95" s="123"/>
      <c r="BP95" s="123"/>
      <c r="BQ95" s="123"/>
      <c r="BR95" s="123"/>
      <c r="BS95" s="123"/>
      <c r="BT95" s="123"/>
      <c r="BU95" s="123"/>
      <c r="BV95" s="123"/>
      <c r="BW95" s="123"/>
      <c r="BX95" s="123"/>
      <c r="BY95" s="123"/>
      <c r="BZ95" s="123"/>
      <c r="CA95" s="123"/>
      <c r="CB95" s="123"/>
      <c r="CC95" s="123"/>
      <c r="CD95" s="123"/>
      <c r="CE95" s="123"/>
      <c r="CF95" s="123"/>
      <c r="CG95" s="123"/>
      <c r="CH95" s="123"/>
      <c r="CI95" s="123"/>
      <c r="CJ95" s="123"/>
      <c r="CK95" s="123"/>
      <c r="CL95" s="123"/>
      <c r="CM95" s="123"/>
      <c r="CN95" s="123"/>
    </row>
    <row r="96" spans="2:92">
      <c r="B96" s="145"/>
      <c r="C96" s="145"/>
      <c r="D96" s="145"/>
      <c r="E96" s="145"/>
      <c r="F96" s="145"/>
      <c r="G96" s="123"/>
      <c r="H96" s="145"/>
      <c r="I96" s="123"/>
      <c r="J96" s="145"/>
      <c r="K96" s="123"/>
      <c r="L96" s="137"/>
      <c r="M96" s="123"/>
      <c r="N96" s="137"/>
      <c r="O96" s="123"/>
      <c r="P96" s="123"/>
      <c r="Q96" s="123"/>
      <c r="R96" s="145"/>
      <c r="S96" s="123"/>
      <c r="T96" s="123"/>
      <c r="U96" s="123"/>
      <c r="V96" s="123"/>
      <c r="W96" s="123"/>
      <c r="X96" s="123"/>
      <c r="Y96" s="147"/>
      <c r="Z96" s="123"/>
      <c r="AA96" s="147"/>
      <c r="AB96" s="123"/>
      <c r="AC96" s="123"/>
      <c r="AD96" s="123"/>
      <c r="AE96" s="145"/>
      <c r="AF96" s="123"/>
      <c r="AG96" s="123"/>
      <c r="AH96" s="123"/>
      <c r="AI96" s="123"/>
      <c r="AJ96" s="123"/>
      <c r="AK96" s="123"/>
      <c r="AL96" s="123"/>
      <c r="AM96" s="123"/>
      <c r="AN96" s="123"/>
      <c r="AO96" s="123"/>
      <c r="AP96" s="123"/>
      <c r="AQ96" s="123"/>
      <c r="AR96" s="123"/>
      <c r="AS96" s="123"/>
      <c r="AT96" s="123"/>
      <c r="AU96" s="123"/>
      <c r="AV96" s="123"/>
      <c r="AW96" s="123"/>
      <c r="AX96" s="123"/>
      <c r="AY96" s="123"/>
      <c r="AZ96" s="123"/>
      <c r="BA96" s="123"/>
      <c r="BB96" s="123"/>
      <c r="BC96" s="123"/>
      <c r="BD96" s="123"/>
      <c r="BE96" s="123"/>
      <c r="BF96" s="123"/>
      <c r="BG96" s="123"/>
      <c r="BH96" s="123"/>
      <c r="BI96" s="123"/>
      <c r="BJ96" s="123"/>
      <c r="BK96" s="123"/>
      <c r="BL96" s="123"/>
      <c r="BM96" s="123"/>
      <c r="BN96" s="123"/>
      <c r="BO96" s="123"/>
      <c r="BP96" s="123"/>
      <c r="BQ96" s="123"/>
      <c r="BR96" s="123"/>
      <c r="BS96" s="123"/>
      <c r="BT96" s="123"/>
      <c r="BU96" s="123"/>
      <c r="BV96" s="123"/>
      <c r="BW96" s="123"/>
      <c r="BX96" s="123"/>
      <c r="BY96" s="123"/>
      <c r="BZ96" s="123"/>
      <c r="CA96" s="123"/>
      <c r="CB96" s="123"/>
      <c r="CC96" s="123"/>
      <c r="CD96" s="123"/>
      <c r="CE96" s="123"/>
      <c r="CF96" s="123"/>
      <c r="CG96" s="123"/>
      <c r="CH96" s="123"/>
      <c r="CI96" s="123"/>
      <c r="CJ96" s="123"/>
      <c r="CK96" s="123"/>
      <c r="CL96" s="123"/>
      <c r="CM96" s="123"/>
      <c r="CN96" s="123"/>
    </row>
    <row r="97" spans="2:92">
      <c r="B97" s="145"/>
      <c r="C97" s="145"/>
      <c r="D97" s="145"/>
      <c r="E97" s="145"/>
      <c r="F97" s="145"/>
      <c r="G97" s="123"/>
      <c r="H97" s="145"/>
      <c r="I97" s="123"/>
      <c r="J97" s="145"/>
      <c r="K97" s="123"/>
      <c r="L97" s="137"/>
      <c r="M97" s="123"/>
      <c r="N97" s="137"/>
      <c r="O97" s="123"/>
      <c r="P97" s="123"/>
      <c r="Q97" s="123"/>
      <c r="R97" s="145"/>
      <c r="S97" s="123"/>
      <c r="T97" s="123"/>
      <c r="U97" s="123"/>
      <c r="V97" s="123"/>
      <c r="W97" s="123"/>
      <c r="X97" s="123"/>
      <c r="Y97" s="147"/>
      <c r="Z97" s="123"/>
      <c r="AA97" s="147"/>
      <c r="AB97" s="123"/>
      <c r="AC97" s="123"/>
      <c r="AD97" s="123"/>
      <c r="AE97" s="145"/>
      <c r="AF97" s="123"/>
      <c r="AG97" s="123"/>
      <c r="AH97" s="123"/>
      <c r="AI97" s="123"/>
      <c r="AJ97" s="123"/>
      <c r="AK97" s="123"/>
      <c r="AL97" s="123"/>
      <c r="AM97" s="123"/>
      <c r="AN97" s="123"/>
      <c r="AO97" s="123"/>
      <c r="AP97" s="123"/>
      <c r="AQ97" s="123"/>
      <c r="AR97" s="123"/>
      <c r="AS97" s="123"/>
      <c r="AT97" s="123"/>
      <c r="AU97" s="123"/>
      <c r="AV97" s="123"/>
      <c r="AW97" s="123"/>
      <c r="AX97" s="123"/>
      <c r="AY97" s="123"/>
      <c r="AZ97" s="123"/>
      <c r="BA97" s="123"/>
      <c r="BB97" s="123"/>
      <c r="BC97" s="123"/>
      <c r="BD97" s="123"/>
      <c r="BE97" s="123"/>
      <c r="BF97" s="123"/>
      <c r="BG97" s="123"/>
      <c r="BH97" s="123"/>
      <c r="BI97" s="123"/>
      <c r="BJ97" s="123"/>
      <c r="BK97" s="123"/>
      <c r="BL97" s="123"/>
      <c r="BM97" s="123"/>
      <c r="BN97" s="123"/>
      <c r="BO97" s="123"/>
      <c r="BP97" s="123"/>
      <c r="BQ97" s="123"/>
      <c r="BR97" s="123"/>
      <c r="BS97" s="123"/>
      <c r="BT97" s="123"/>
      <c r="BU97" s="123"/>
      <c r="BV97" s="123"/>
      <c r="BW97" s="123"/>
      <c r="BX97" s="123"/>
      <c r="BY97" s="123"/>
      <c r="BZ97" s="123"/>
      <c r="CA97" s="123"/>
      <c r="CB97" s="123"/>
      <c r="CC97" s="123"/>
      <c r="CD97" s="123"/>
      <c r="CE97" s="123"/>
      <c r="CF97" s="123"/>
      <c r="CG97" s="123"/>
      <c r="CH97" s="123"/>
      <c r="CI97" s="123"/>
      <c r="CJ97" s="123"/>
      <c r="CK97" s="123"/>
      <c r="CL97" s="123"/>
      <c r="CM97" s="123"/>
      <c r="CN97" s="123"/>
    </row>
    <row r="98" spans="2:92">
      <c r="B98" s="145"/>
      <c r="C98" s="145"/>
      <c r="D98" s="145"/>
      <c r="E98" s="145"/>
      <c r="F98" s="145"/>
      <c r="G98" s="123"/>
      <c r="H98" s="145"/>
      <c r="I98" s="123"/>
      <c r="J98" s="145"/>
      <c r="K98" s="123"/>
      <c r="L98" s="137"/>
      <c r="M98" s="123"/>
      <c r="N98" s="137"/>
      <c r="O98" s="123"/>
      <c r="P98" s="123"/>
      <c r="Q98" s="123"/>
      <c r="R98" s="145"/>
      <c r="S98" s="123"/>
      <c r="T98" s="123"/>
      <c r="U98" s="123"/>
      <c r="V98" s="123"/>
      <c r="W98" s="123"/>
      <c r="X98" s="123"/>
      <c r="Y98" s="147"/>
      <c r="Z98" s="123"/>
      <c r="AA98" s="147"/>
      <c r="AB98" s="123"/>
      <c r="AC98" s="123"/>
      <c r="AD98" s="123"/>
      <c r="AE98" s="145"/>
      <c r="AF98" s="123"/>
      <c r="AG98" s="123"/>
      <c r="AH98" s="123"/>
      <c r="AI98" s="123"/>
      <c r="AJ98" s="123"/>
      <c r="AK98" s="123"/>
      <c r="AL98" s="123"/>
      <c r="AM98" s="123"/>
      <c r="AN98" s="123"/>
      <c r="AO98" s="123"/>
      <c r="AP98" s="123"/>
      <c r="AQ98" s="123"/>
      <c r="AR98" s="123"/>
      <c r="AS98" s="123"/>
      <c r="AT98" s="123"/>
      <c r="AU98" s="123"/>
      <c r="AV98" s="123"/>
      <c r="AW98" s="123"/>
      <c r="AX98" s="123"/>
      <c r="AY98" s="123"/>
      <c r="AZ98" s="123"/>
      <c r="BA98" s="123"/>
      <c r="BB98" s="123"/>
      <c r="BC98" s="123"/>
      <c r="BD98" s="123"/>
      <c r="BE98" s="123"/>
      <c r="BF98" s="123"/>
      <c r="BG98" s="123"/>
      <c r="BH98" s="123"/>
      <c r="BI98" s="123"/>
      <c r="BJ98" s="123"/>
      <c r="BK98" s="123"/>
      <c r="BL98" s="123"/>
      <c r="BM98" s="123"/>
      <c r="BN98" s="123"/>
      <c r="BO98" s="123"/>
      <c r="BP98" s="123"/>
      <c r="BQ98" s="123"/>
      <c r="BR98" s="123"/>
      <c r="BS98" s="123"/>
      <c r="BT98" s="123"/>
      <c r="BU98" s="123"/>
      <c r="BV98" s="123"/>
      <c r="BW98" s="123"/>
      <c r="BX98" s="123"/>
      <c r="BY98" s="123"/>
      <c r="BZ98" s="123"/>
      <c r="CA98" s="123"/>
      <c r="CB98" s="123"/>
      <c r="CC98" s="123"/>
      <c r="CD98" s="123"/>
      <c r="CE98" s="123"/>
      <c r="CF98" s="123"/>
      <c r="CG98" s="123"/>
      <c r="CH98" s="123"/>
      <c r="CI98" s="123"/>
      <c r="CJ98" s="123"/>
      <c r="CK98" s="123"/>
      <c r="CL98" s="123"/>
      <c r="CM98" s="123"/>
      <c r="CN98" s="123"/>
    </row>
    <row r="99" spans="2:92">
      <c r="B99" s="145"/>
      <c r="C99" s="145"/>
      <c r="D99" s="145"/>
      <c r="E99" s="145"/>
      <c r="F99" s="145"/>
      <c r="G99" s="123"/>
      <c r="H99" s="145"/>
      <c r="I99" s="123"/>
      <c r="J99" s="145"/>
      <c r="K99" s="123"/>
      <c r="L99" s="137"/>
      <c r="M99" s="123"/>
      <c r="N99" s="137"/>
      <c r="O99" s="123"/>
      <c r="P99" s="123"/>
      <c r="Q99" s="123"/>
      <c r="R99" s="145"/>
      <c r="S99" s="123"/>
      <c r="T99" s="123"/>
      <c r="U99" s="123"/>
      <c r="V99" s="123"/>
      <c r="W99" s="123"/>
      <c r="X99" s="123"/>
      <c r="Y99" s="147"/>
      <c r="Z99" s="123"/>
      <c r="AA99" s="147"/>
      <c r="AB99" s="123"/>
      <c r="AC99" s="123"/>
      <c r="AD99" s="123"/>
      <c r="AE99" s="145"/>
      <c r="AF99" s="123"/>
      <c r="AG99" s="123"/>
      <c r="AH99" s="123"/>
      <c r="AI99" s="123"/>
      <c r="AJ99" s="123"/>
      <c r="AK99" s="123"/>
      <c r="AL99" s="123"/>
      <c r="AM99" s="123"/>
      <c r="AN99" s="123"/>
      <c r="AO99" s="123"/>
      <c r="AP99" s="123"/>
      <c r="AQ99" s="123"/>
      <c r="AR99" s="123"/>
      <c r="AS99" s="123"/>
      <c r="AT99" s="123"/>
      <c r="AU99" s="123"/>
      <c r="AV99" s="123"/>
      <c r="AW99" s="123"/>
      <c r="AX99" s="123"/>
      <c r="AY99" s="123"/>
      <c r="AZ99" s="123"/>
      <c r="BA99" s="123"/>
      <c r="BB99" s="123"/>
      <c r="BC99" s="123"/>
      <c r="BD99" s="123"/>
      <c r="BE99" s="123"/>
      <c r="BF99" s="123"/>
      <c r="BG99" s="123"/>
      <c r="BH99" s="123"/>
      <c r="BI99" s="123"/>
      <c r="BJ99" s="123"/>
      <c r="BK99" s="123"/>
      <c r="BL99" s="123"/>
      <c r="BM99" s="123"/>
      <c r="BN99" s="123"/>
      <c r="BO99" s="123"/>
      <c r="BP99" s="123"/>
      <c r="BQ99" s="123"/>
      <c r="BR99" s="123"/>
      <c r="BS99" s="123"/>
      <c r="BT99" s="123"/>
      <c r="BU99" s="123"/>
      <c r="BV99" s="123"/>
      <c r="BW99" s="123"/>
      <c r="BX99" s="123"/>
      <c r="BY99" s="123"/>
      <c r="BZ99" s="123"/>
      <c r="CA99" s="123"/>
      <c r="CB99" s="123"/>
      <c r="CC99" s="123"/>
      <c r="CD99" s="123"/>
      <c r="CE99" s="123"/>
      <c r="CF99" s="123"/>
      <c r="CG99" s="123"/>
      <c r="CH99" s="123"/>
      <c r="CI99" s="123"/>
      <c r="CJ99" s="123"/>
      <c r="CK99" s="123"/>
      <c r="CL99" s="123"/>
      <c r="CM99" s="123"/>
      <c r="CN99" s="123"/>
    </row>
    <row r="100" spans="2:92">
      <c r="B100" s="145"/>
      <c r="C100" s="145"/>
      <c r="D100" s="145"/>
      <c r="E100" s="145"/>
      <c r="F100" s="145"/>
      <c r="G100" s="123"/>
      <c r="H100" s="145"/>
      <c r="I100" s="123"/>
      <c r="J100" s="145"/>
      <c r="K100" s="123"/>
      <c r="L100" s="137"/>
      <c r="M100" s="123"/>
      <c r="N100" s="137"/>
      <c r="O100" s="123"/>
      <c r="P100" s="123"/>
      <c r="Q100" s="123"/>
      <c r="R100" s="145"/>
      <c r="S100" s="123"/>
      <c r="T100" s="123"/>
      <c r="U100" s="123"/>
      <c r="V100" s="123"/>
      <c r="W100" s="123"/>
      <c r="X100" s="123"/>
      <c r="Y100" s="147"/>
      <c r="Z100" s="123"/>
      <c r="AA100" s="147"/>
      <c r="AB100" s="123"/>
      <c r="AC100" s="123"/>
      <c r="AD100" s="123"/>
      <c r="AE100" s="145"/>
      <c r="AF100" s="123"/>
      <c r="AG100" s="123"/>
      <c r="AH100" s="123"/>
      <c r="AI100" s="123"/>
      <c r="AJ100" s="123"/>
      <c r="AK100" s="123"/>
      <c r="AL100" s="123"/>
      <c r="AM100" s="123"/>
      <c r="AN100" s="123"/>
      <c r="AO100" s="123"/>
      <c r="AP100" s="123"/>
      <c r="AQ100" s="123"/>
      <c r="AR100" s="123"/>
      <c r="AS100" s="123"/>
      <c r="AT100" s="123"/>
      <c r="AU100" s="123"/>
      <c r="AV100" s="123"/>
      <c r="AW100" s="123"/>
      <c r="AX100" s="123"/>
      <c r="AY100" s="123"/>
      <c r="AZ100" s="123"/>
      <c r="BA100" s="123"/>
      <c r="BB100" s="123"/>
      <c r="BC100" s="123"/>
      <c r="BD100" s="123"/>
      <c r="BE100" s="123"/>
      <c r="BF100" s="123"/>
      <c r="BG100" s="123"/>
      <c r="BH100" s="123"/>
      <c r="BI100" s="123"/>
      <c r="BJ100" s="123"/>
      <c r="BK100" s="123"/>
      <c r="BL100" s="123"/>
      <c r="BM100" s="123"/>
      <c r="BN100" s="123"/>
      <c r="BO100" s="123"/>
      <c r="BP100" s="123"/>
      <c r="BQ100" s="123"/>
      <c r="BR100" s="123"/>
      <c r="BS100" s="123"/>
      <c r="BT100" s="123"/>
      <c r="BU100" s="123"/>
      <c r="BV100" s="123"/>
      <c r="BW100" s="123"/>
      <c r="BX100" s="123"/>
      <c r="BY100" s="123"/>
      <c r="BZ100" s="123"/>
      <c r="CA100" s="123"/>
      <c r="CB100" s="123"/>
      <c r="CC100" s="123"/>
      <c r="CD100" s="123"/>
      <c r="CE100" s="123"/>
      <c r="CF100" s="123"/>
      <c r="CG100" s="123"/>
      <c r="CH100" s="123"/>
      <c r="CI100" s="123"/>
      <c r="CJ100" s="123"/>
      <c r="CK100" s="123"/>
      <c r="CL100" s="123"/>
      <c r="CM100" s="123"/>
      <c r="CN100" s="123"/>
    </row>
    <row r="101" spans="2:92">
      <c r="B101" s="145"/>
      <c r="C101" s="145"/>
      <c r="D101" s="145"/>
      <c r="E101" s="145"/>
      <c r="F101" s="145"/>
      <c r="G101" s="123"/>
      <c r="H101" s="145"/>
      <c r="I101" s="123"/>
      <c r="J101" s="145"/>
      <c r="K101" s="123"/>
      <c r="L101" s="137"/>
      <c r="M101" s="123"/>
      <c r="N101" s="137"/>
      <c r="O101" s="123"/>
      <c r="P101" s="123"/>
      <c r="Q101" s="123"/>
      <c r="R101" s="145"/>
      <c r="S101" s="123"/>
      <c r="T101" s="123"/>
      <c r="U101" s="123"/>
      <c r="V101" s="123"/>
      <c r="W101" s="123"/>
      <c r="X101" s="123"/>
      <c r="Y101" s="147"/>
      <c r="Z101" s="123"/>
      <c r="AA101" s="147"/>
      <c r="AB101" s="123"/>
      <c r="AC101" s="123"/>
      <c r="AD101" s="123"/>
      <c r="AE101" s="145"/>
      <c r="AF101" s="123"/>
      <c r="AG101" s="123"/>
      <c r="AH101" s="123"/>
      <c r="AI101" s="123"/>
      <c r="AJ101" s="123"/>
      <c r="AK101" s="123"/>
      <c r="AL101" s="123"/>
      <c r="AM101" s="123"/>
      <c r="AN101" s="123"/>
      <c r="AO101" s="123"/>
      <c r="AP101" s="123"/>
      <c r="AQ101" s="123"/>
      <c r="AR101" s="123"/>
      <c r="AS101" s="123"/>
      <c r="AT101" s="123"/>
      <c r="AU101" s="123"/>
      <c r="AV101" s="123"/>
      <c r="AW101" s="123"/>
      <c r="AX101" s="123"/>
      <c r="AY101" s="123"/>
      <c r="AZ101" s="123"/>
      <c r="BA101" s="123"/>
      <c r="BB101" s="123"/>
      <c r="BC101" s="123"/>
      <c r="BD101" s="123"/>
      <c r="BE101" s="123"/>
      <c r="BF101" s="123"/>
      <c r="BG101" s="123"/>
      <c r="BH101" s="123"/>
      <c r="BI101" s="123"/>
      <c r="BJ101" s="123"/>
      <c r="BK101" s="123"/>
      <c r="BL101" s="123"/>
      <c r="BM101" s="123"/>
      <c r="BN101" s="123"/>
      <c r="BO101" s="123"/>
      <c r="BP101" s="123"/>
      <c r="BQ101" s="123"/>
      <c r="BR101" s="123"/>
      <c r="BS101" s="123"/>
      <c r="BT101" s="123"/>
      <c r="BU101" s="123"/>
      <c r="BV101" s="123"/>
      <c r="BW101" s="123"/>
      <c r="BX101" s="123"/>
      <c r="BY101" s="123"/>
      <c r="BZ101" s="123"/>
      <c r="CA101" s="123"/>
      <c r="CB101" s="123"/>
      <c r="CC101" s="123"/>
      <c r="CD101" s="123"/>
      <c r="CE101" s="123"/>
      <c r="CF101" s="123"/>
      <c r="CG101" s="123"/>
      <c r="CH101" s="123"/>
      <c r="CI101" s="123"/>
      <c r="CJ101" s="123"/>
      <c r="CK101" s="123"/>
      <c r="CL101" s="123"/>
      <c r="CM101" s="123"/>
      <c r="CN101" s="123"/>
    </row>
    <row r="102" spans="2:92">
      <c r="B102" s="145"/>
      <c r="C102" s="145"/>
      <c r="D102" s="145"/>
      <c r="E102" s="145"/>
      <c r="F102" s="145"/>
      <c r="G102" s="123"/>
      <c r="H102" s="145"/>
      <c r="I102" s="123"/>
      <c r="J102" s="145"/>
      <c r="K102" s="123"/>
      <c r="L102" s="137"/>
      <c r="M102" s="123"/>
      <c r="N102" s="137"/>
      <c r="O102" s="123"/>
      <c r="P102" s="123"/>
      <c r="Q102" s="123"/>
      <c r="R102" s="145"/>
      <c r="S102" s="123"/>
      <c r="T102" s="123"/>
      <c r="U102" s="123"/>
      <c r="V102" s="123"/>
      <c r="W102" s="123"/>
      <c r="X102" s="123"/>
      <c r="Y102" s="147"/>
      <c r="Z102" s="123"/>
      <c r="AA102" s="147"/>
      <c r="AB102" s="123"/>
      <c r="AC102" s="123"/>
      <c r="AD102" s="123"/>
      <c r="AE102" s="123"/>
      <c r="AF102" s="123"/>
      <c r="AG102" s="123"/>
      <c r="AH102" s="123"/>
      <c r="AI102" s="123"/>
      <c r="AJ102" s="123"/>
      <c r="AK102" s="123"/>
      <c r="AL102" s="123"/>
      <c r="AM102" s="123"/>
      <c r="AN102" s="123"/>
      <c r="AO102" s="123"/>
      <c r="AP102" s="123"/>
      <c r="AQ102" s="123"/>
      <c r="AR102" s="123"/>
      <c r="AS102" s="123"/>
      <c r="AT102" s="123"/>
      <c r="AU102" s="123"/>
      <c r="AV102" s="123"/>
      <c r="AW102" s="123"/>
      <c r="AX102" s="123"/>
      <c r="AY102" s="123"/>
      <c r="AZ102" s="123"/>
      <c r="BA102" s="123"/>
      <c r="BB102" s="123"/>
      <c r="BC102" s="123"/>
      <c r="BD102" s="123"/>
      <c r="BE102" s="123"/>
      <c r="BF102" s="123"/>
      <c r="BG102" s="123"/>
      <c r="BH102" s="123"/>
      <c r="BI102" s="123"/>
      <c r="BJ102" s="123"/>
      <c r="BK102" s="123"/>
      <c r="BL102" s="123"/>
      <c r="BM102" s="123"/>
      <c r="BN102" s="123"/>
      <c r="BO102" s="123"/>
      <c r="BP102" s="123"/>
      <c r="BQ102" s="123"/>
      <c r="BR102" s="123"/>
      <c r="BS102" s="123"/>
      <c r="BT102" s="123"/>
      <c r="BU102" s="123"/>
      <c r="BV102" s="123"/>
      <c r="BW102" s="123"/>
      <c r="BX102" s="123"/>
      <c r="BY102" s="123"/>
      <c r="BZ102" s="123"/>
      <c r="CA102" s="123"/>
      <c r="CB102" s="123"/>
      <c r="CC102" s="123"/>
      <c r="CD102" s="123"/>
      <c r="CE102" s="123"/>
      <c r="CF102" s="123"/>
      <c r="CG102" s="123"/>
      <c r="CH102" s="123"/>
      <c r="CI102" s="123"/>
      <c r="CJ102" s="123"/>
      <c r="CK102" s="123"/>
      <c r="CL102" s="123"/>
      <c r="CM102" s="123"/>
      <c r="CN102" s="123"/>
    </row>
    <row r="103" spans="2:92">
      <c r="B103" s="145"/>
      <c r="C103" s="145"/>
      <c r="D103" s="145"/>
      <c r="E103" s="145"/>
      <c r="F103" s="145"/>
      <c r="G103" s="123"/>
      <c r="H103" s="145"/>
      <c r="I103" s="123"/>
      <c r="J103" s="145"/>
      <c r="K103" s="123"/>
      <c r="L103" s="137"/>
      <c r="M103" s="123"/>
      <c r="N103" s="137"/>
      <c r="O103" s="123"/>
      <c r="P103" s="123"/>
      <c r="Q103" s="123"/>
      <c r="R103" s="145"/>
      <c r="S103" s="123"/>
      <c r="T103" s="123"/>
      <c r="U103" s="123"/>
      <c r="V103" s="123"/>
      <c r="W103" s="123"/>
      <c r="X103" s="123"/>
      <c r="Y103" s="147"/>
      <c r="Z103" s="123"/>
      <c r="AA103" s="147"/>
      <c r="AB103" s="123"/>
      <c r="AC103" s="123"/>
      <c r="AD103" s="123"/>
      <c r="AE103" s="123"/>
      <c r="AF103" s="123"/>
      <c r="AG103" s="123"/>
      <c r="AH103" s="123"/>
      <c r="AI103" s="123"/>
      <c r="AJ103" s="123"/>
      <c r="AK103" s="123"/>
      <c r="AL103" s="123"/>
      <c r="AM103" s="123"/>
      <c r="AN103" s="123"/>
      <c r="AO103" s="123"/>
      <c r="AP103" s="123"/>
      <c r="AQ103" s="123"/>
      <c r="AR103" s="123"/>
      <c r="AS103" s="123"/>
      <c r="AT103" s="123"/>
      <c r="AU103" s="123"/>
      <c r="AV103" s="123"/>
      <c r="AW103" s="123"/>
      <c r="AX103" s="123"/>
      <c r="AY103" s="123"/>
      <c r="AZ103" s="123"/>
      <c r="BA103" s="123"/>
      <c r="BB103" s="123"/>
      <c r="BC103" s="123"/>
      <c r="BD103" s="123"/>
      <c r="BE103" s="123"/>
      <c r="BF103" s="123"/>
      <c r="BG103" s="123"/>
      <c r="BH103" s="123"/>
      <c r="BI103" s="123"/>
      <c r="BJ103" s="123"/>
      <c r="BK103" s="123"/>
      <c r="BL103" s="123"/>
      <c r="BM103" s="123"/>
      <c r="BN103" s="123"/>
      <c r="BO103" s="123"/>
      <c r="BP103" s="123"/>
      <c r="BQ103" s="123"/>
      <c r="BR103" s="123"/>
      <c r="BS103" s="123"/>
      <c r="BT103" s="123"/>
      <c r="BU103" s="123"/>
      <c r="BV103" s="123"/>
      <c r="BW103" s="123"/>
      <c r="BX103" s="123"/>
      <c r="BY103" s="123"/>
      <c r="BZ103" s="123"/>
      <c r="CA103" s="123"/>
      <c r="CB103" s="123"/>
      <c r="CC103" s="123"/>
      <c r="CD103" s="123"/>
      <c r="CE103" s="123"/>
      <c r="CF103" s="123"/>
      <c r="CG103" s="123"/>
      <c r="CH103" s="123"/>
      <c r="CI103" s="123"/>
      <c r="CJ103" s="123"/>
      <c r="CK103" s="123"/>
      <c r="CL103" s="123"/>
      <c r="CM103" s="123"/>
      <c r="CN103" s="123"/>
    </row>
    <row r="104" spans="2:92">
      <c r="B104" s="145"/>
      <c r="C104" s="145"/>
      <c r="D104" s="145"/>
      <c r="E104" s="145"/>
      <c r="F104" s="145"/>
      <c r="G104" s="123"/>
      <c r="H104" s="145"/>
      <c r="I104" s="123"/>
      <c r="J104" s="145"/>
      <c r="K104" s="123"/>
      <c r="L104" s="137"/>
      <c r="M104" s="123"/>
      <c r="N104" s="137"/>
      <c r="O104" s="123"/>
      <c r="P104" s="123"/>
      <c r="Q104" s="123"/>
      <c r="R104" s="145"/>
      <c r="S104" s="123"/>
      <c r="T104" s="123"/>
      <c r="U104" s="123"/>
      <c r="V104" s="123"/>
      <c r="W104" s="123"/>
      <c r="X104" s="123"/>
      <c r="Y104" s="147"/>
      <c r="Z104" s="123"/>
      <c r="AA104" s="147"/>
      <c r="AB104" s="123"/>
      <c r="AC104" s="123"/>
      <c r="AD104" s="123"/>
      <c r="AE104" s="123"/>
      <c r="AF104" s="123"/>
      <c r="AG104" s="123"/>
      <c r="AH104" s="123"/>
      <c r="AI104" s="123"/>
      <c r="AJ104" s="123"/>
      <c r="AK104" s="123"/>
      <c r="AL104" s="123"/>
      <c r="AM104" s="123"/>
      <c r="AN104" s="123"/>
      <c r="AO104" s="123"/>
      <c r="AP104" s="123"/>
      <c r="AQ104" s="123"/>
      <c r="AR104" s="123"/>
      <c r="AS104" s="123"/>
      <c r="AT104" s="123"/>
      <c r="AU104" s="123"/>
      <c r="AV104" s="123"/>
      <c r="AW104" s="123"/>
      <c r="AX104" s="123"/>
      <c r="AY104" s="123"/>
      <c r="AZ104" s="123"/>
      <c r="BA104" s="123"/>
      <c r="BB104" s="123"/>
      <c r="BC104" s="123"/>
      <c r="BD104" s="123"/>
      <c r="BE104" s="123"/>
      <c r="BF104" s="123"/>
      <c r="BG104" s="123"/>
      <c r="BH104" s="123"/>
      <c r="BI104" s="123"/>
      <c r="BJ104" s="123"/>
      <c r="BK104" s="123"/>
      <c r="BL104" s="123"/>
      <c r="BM104" s="123"/>
      <c r="BN104" s="123"/>
      <c r="BO104" s="123"/>
      <c r="BP104" s="123"/>
      <c r="BQ104" s="123"/>
      <c r="BR104" s="123"/>
      <c r="BS104" s="123"/>
      <c r="BT104" s="123"/>
      <c r="BU104" s="123"/>
      <c r="BV104" s="123"/>
      <c r="BW104" s="123"/>
      <c r="BX104" s="123"/>
      <c r="BY104" s="123"/>
      <c r="BZ104" s="123"/>
      <c r="CA104" s="123"/>
      <c r="CB104" s="123"/>
      <c r="CC104" s="123"/>
      <c r="CD104" s="123"/>
      <c r="CE104" s="123"/>
      <c r="CF104" s="123"/>
      <c r="CG104" s="123"/>
      <c r="CH104" s="123"/>
      <c r="CI104" s="123"/>
      <c r="CJ104" s="123"/>
      <c r="CK104" s="123"/>
      <c r="CL104" s="123"/>
      <c r="CM104" s="123"/>
      <c r="CN104" s="123"/>
    </row>
    <row r="105" spans="2:92">
      <c r="B105" s="145"/>
      <c r="C105" s="145"/>
      <c r="D105" s="145"/>
      <c r="E105" s="145"/>
      <c r="F105" s="145"/>
      <c r="G105" s="123"/>
      <c r="H105" s="145"/>
      <c r="I105" s="123"/>
      <c r="J105" s="145"/>
      <c r="K105" s="123"/>
      <c r="L105" s="137"/>
      <c r="M105" s="123"/>
      <c r="N105" s="137"/>
      <c r="O105" s="123"/>
      <c r="P105" s="123"/>
      <c r="Q105" s="123"/>
      <c r="R105" s="145"/>
      <c r="S105" s="123"/>
      <c r="T105" s="123"/>
      <c r="U105" s="123"/>
      <c r="V105" s="123"/>
      <c r="W105" s="123"/>
      <c r="X105" s="123"/>
      <c r="Y105" s="147"/>
      <c r="Z105" s="123"/>
      <c r="AA105" s="147"/>
      <c r="AB105" s="123"/>
      <c r="AC105" s="123"/>
      <c r="AD105" s="123"/>
      <c r="AE105" s="123"/>
      <c r="AF105" s="123"/>
      <c r="AG105" s="123"/>
      <c r="AH105" s="123"/>
      <c r="AI105" s="123"/>
      <c r="AJ105" s="123"/>
      <c r="AK105" s="123"/>
      <c r="AL105" s="123"/>
      <c r="AM105" s="123"/>
      <c r="AN105" s="123"/>
      <c r="AO105" s="123"/>
      <c r="AP105" s="123"/>
      <c r="AQ105" s="123"/>
      <c r="AR105" s="123"/>
      <c r="AS105" s="123"/>
      <c r="AT105" s="123"/>
      <c r="AU105" s="123"/>
      <c r="AV105" s="123"/>
      <c r="AW105" s="123"/>
      <c r="AX105" s="123"/>
      <c r="AY105" s="123"/>
      <c r="AZ105" s="123"/>
      <c r="BA105" s="123"/>
      <c r="BB105" s="123"/>
      <c r="BC105" s="123"/>
      <c r="BD105" s="123"/>
      <c r="BE105" s="123"/>
      <c r="BF105" s="123"/>
      <c r="BG105" s="123"/>
      <c r="BH105" s="123"/>
      <c r="BI105" s="123"/>
      <c r="BJ105" s="123"/>
      <c r="BK105" s="123"/>
      <c r="BL105" s="123"/>
      <c r="BM105" s="123"/>
      <c r="BN105" s="123"/>
      <c r="BO105" s="123"/>
      <c r="BP105" s="123"/>
      <c r="BQ105" s="123"/>
      <c r="BR105" s="123"/>
      <c r="BS105" s="123"/>
      <c r="BT105" s="123"/>
      <c r="BU105" s="123"/>
      <c r="BV105" s="123"/>
      <c r="BW105" s="123"/>
      <c r="BX105" s="123"/>
      <c r="BY105" s="123"/>
      <c r="BZ105" s="123"/>
      <c r="CA105" s="123"/>
      <c r="CB105" s="123"/>
      <c r="CC105" s="123"/>
      <c r="CD105" s="123"/>
      <c r="CE105" s="123"/>
      <c r="CF105" s="123"/>
      <c r="CG105" s="123"/>
      <c r="CH105" s="123"/>
      <c r="CI105" s="123"/>
      <c r="CJ105" s="123"/>
      <c r="CK105" s="123"/>
      <c r="CL105" s="123"/>
      <c r="CM105" s="123"/>
      <c r="CN105" s="123"/>
    </row>
    <row r="106" spans="2:92">
      <c r="B106" s="145"/>
      <c r="C106" s="145"/>
      <c r="D106" s="145"/>
      <c r="E106" s="145"/>
      <c r="F106" s="145"/>
      <c r="G106" s="123"/>
      <c r="H106" s="145"/>
      <c r="I106" s="123"/>
      <c r="J106" s="145"/>
      <c r="K106" s="123"/>
      <c r="L106" s="137"/>
      <c r="M106" s="123"/>
      <c r="N106" s="137"/>
      <c r="O106" s="123"/>
      <c r="P106" s="123"/>
      <c r="Q106" s="123"/>
      <c r="R106" s="145"/>
      <c r="S106" s="123"/>
      <c r="T106" s="123"/>
      <c r="U106" s="123"/>
      <c r="V106" s="123"/>
      <c r="W106" s="123"/>
      <c r="X106" s="123"/>
      <c r="Y106" s="147"/>
      <c r="Z106" s="123"/>
      <c r="AA106" s="147"/>
      <c r="AB106" s="123"/>
      <c r="AC106" s="123"/>
      <c r="AD106" s="123"/>
      <c r="AE106" s="123"/>
      <c r="AF106" s="123"/>
      <c r="AG106" s="123"/>
      <c r="AH106" s="123"/>
      <c r="AI106" s="123"/>
      <c r="AJ106" s="123"/>
      <c r="AK106" s="123"/>
      <c r="AL106" s="123"/>
      <c r="AM106" s="123"/>
      <c r="AN106" s="123"/>
      <c r="AO106" s="123"/>
      <c r="AP106" s="123"/>
      <c r="AQ106" s="123"/>
      <c r="AR106" s="123"/>
      <c r="AS106" s="123"/>
      <c r="AT106" s="123"/>
      <c r="AU106" s="123"/>
      <c r="AV106" s="123"/>
      <c r="AW106" s="123"/>
      <c r="AX106" s="123"/>
      <c r="AY106" s="123"/>
      <c r="AZ106" s="123"/>
      <c r="BA106" s="123"/>
      <c r="BB106" s="123"/>
      <c r="BC106" s="123"/>
      <c r="BD106" s="123"/>
      <c r="BE106" s="123"/>
      <c r="BF106" s="123"/>
      <c r="BG106" s="123"/>
      <c r="BH106" s="123"/>
      <c r="BI106" s="123"/>
      <c r="BJ106" s="123"/>
      <c r="BK106" s="123"/>
      <c r="BL106" s="123"/>
      <c r="BM106" s="123"/>
      <c r="BN106" s="123"/>
      <c r="BO106" s="123"/>
      <c r="BP106" s="123"/>
      <c r="BQ106" s="123"/>
      <c r="BR106" s="123"/>
      <c r="BS106" s="123"/>
      <c r="BT106" s="123"/>
      <c r="BU106" s="123"/>
      <c r="BV106" s="123"/>
      <c r="BW106" s="123"/>
      <c r="BX106" s="123"/>
      <c r="BY106" s="123"/>
      <c r="BZ106" s="123"/>
      <c r="CA106" s="123"/>
      <c r="CB106" s="123"/>
      <c r="CC106" s="123"/>
      <c r="CD106" s="123"/>
      <c r="CE106" s="123"/>
      <c r="CF106" s="123"/>
      <c r="CG106" s="123"/>
      <c r="CH106" s="123"/>
      <c r="CI106" s="123"/>
      <c r="CJ106" s="123"/>
      <c r="CK106" s="123"/>
      <c r="CL106" s="123"/>
      <c r="CM106" s="123"/>
      <c r="CN106" s="123"/>
    </row>
    <row r="107" spans="2:92">
      <c r="B107" s="145"/>
      <c r="C107" s="145"/>
      <c r="D107" s="145"/>
      <c r="E107" s="145"/>
      <c r="F107" s="145"/>
      <c r="G107" s="123"/>
      <c r="H107" s="145"/>
      <c r="I107" s="123"/>
      <c r="J107" s="145"/>
      <c r="K107" s="123"/>
      <c r="L107" s="137"/>
      <c r="M107" s="123"/>
      <c r="N107" s="137"/>
      <c r="O107" s="123"/>
      <c r="P107" s="123"/>
      <c r="Q107" s="123"/>
      <c r="R107" s="145"/>
      <c r="S107" s="123"/>
      <c r="T107" s="123"/>
      <c r="U107" s="123"/>
      <c r="V107" s="123"/>
      <c r="W107" s="123"/>
      <c r="X107" s="123"/>
      <c r="Y107" s="147"/>
      <c r="Z107" s="123"/>
      <c r="AA107" s="147"/>
      <c r="AB107" s="123"/>
      <c r="AC107" s="123"/>
      <c r="AD107" s="123"/>
      <c r="AE107" s="123"/>
      <c r="AF107" s="123"/>
      <c r="AG107" s="123"/>
      <c r="AH107" s="123"/>
      <c r="AI107" s="123"/>
      <c r="AJ107" s="123"/>
      <c r="AK107" s="123"/>
      <c r="AL107" s="123"/>
      <c r="AM107" s="123"/>
      <c r="AN107" s="123"/>
      <c r="AO107" s="123"/>
      <c r="AP107" s="123"/>
      <c r="AQ107" s="123"/>
      <c r="AR107" s="123"/>
      <c r="AS107" s="123"/>
      <c r="AT107" s="123"/>
      <c r="AU107" s="123"/>
      <c r="AV107" s="123"/>
      <c r="AW107" s="123"/>
      <c r="AX107" s="123"/>
      <c r="AY107" s="123"/>
      <c r="AZ107" s="123"/>
      <c r="BA107" s="123"/>
      <c r="BB107" s="123"/>
      <c r="BC107" s="123"/>
      <c r="BD107" s="123"/>
      <c r="BE107" s="123"/>
      <c r="BF107" s="123"/>
      <c r="BG107" s="123"/>
      <c r="BH107" s="123"/>
      <c r="BI107" s="123"/>
      <c r="BJ107" s="123"/>
      <c r="BK107" s="123"/>
      <c r="BL107" s="123"/>
      <c r="BM107" s="123"/>
      <c r="BN107" s="123"/>
      <c r="BO107" s="123"/>
      <c r="BP107" s="123"/>
      <c r="BQ107" s="123"/>
      <c r="BR107" s="123"/>
      <c r="BS107" s="123"/>
      <c r="BT107" s="123"/>
      <c r="BU107" s="123"/>
      <c r="BV107" s="123"/>
      <c r="BW107" s="123"/>
      <c r="BX107" s="123"/>
      <c r="BY107" s="123"/>
      <c r="BZ107" s="123"/>
      <c r="CA107" s="123"/>
      <c r="CB107" s="123"/>
      <c r="CC107" s="123"/>
      <c r="CD107" s="123"/>
      <c r="CE107" s="123"/>
      <c r="CF107" s="123"/>
      <c r="CG107" s="123"/>
      <c r="CH107" s="123"/>
      <c r="CI107" s="123"/>
      <c r="CJ107" s="123"/>
      <c r="CK107" s="123"/>
      <c r="CL107" s="123"/>
      <c r="CM107" s="123"/>
      <c r="CN107" s="123"/>
    </row>
    <row r="108" spans="2:92">
      <c r="B108" s="145"/>
      <c r="C108" s="145"/>
      <c r="D108" s="145"/>
      <c r="E108" s="145"/>
      <c r="F108" s="145"/>
      <c r="G108" s="123"/>
      <c r="H108" s="145"/>
      <c r="I108" s="123"/>
      <c r="J108" s="145"/>
      <c r="K108" s="123"/>
      <c r="L108" s="137"/>
      <c r="M108" s="123"/>
      <c r="N108" s="137"/>
      <c r="O108" s="123"/>
      <c r="P108" s="123"/>
      <c r="Q108" s="123"/>
      <c r="R108" s="145"/>
      <c r="S108" s="123"/>
      <c r="T108" s="123"/>
      <c r="U108" s="123"/>
      <c r="V108" s="123"/>
      <c r="W108" s="123"/>
      <c r="X108" s="123"/>
      <c r="Y108" s="147"/>
      <c r="Z108" s="123"/>
      <c r="AA108" s="147"/>
      <c r="AB108" s="123"/>
      <c r="AC108" s="123"/>
      <c r="AD108" s="123"/>
      <c r="AE108" s="123"/>
      <c r="AF108" s="123"/>
      <c r="AG108" s="123"/>
      <c r="AH108" s="123"/>
      <c r="AI108" s="123"/>
      <c r="AJ108" s="123"/>
      <c r="AK108" s="123"/>
      <c r="AL108" s="123"/>
      <c r="AM108" s="123"/>
      <c r="AN108" s="123"/>
      <c r="AO108" s="123"/>
      <c r="AP108" s="123"/>
      <c r="AQ108" s="123"/>
      <c r="AR108" s="123"/>
      <c r="AS108" s="123"/>
      <c r="AT108" s="123"/>
      <c r="AU108" s="123"/>
      <c r="AV108" s="123"/>
      <c r="AW108" s="123"/>
      <c r="AX108" s="123"/>
      <c r="AY108" s="123"/>
      <c r="AZ108" s="123"/>
      <c r="BA108" s="123"/>
      <c r="BB108" s="123"/>
      <c r="BC108" s="123"/>
      <c r="BD108" s="123"/>
      <c r="BE108" s="123"/>
      <c r="BF108" s="123"/>
      <c r="BG108" s="123"/>
      <c r="BH108" s="123"/>
      <c r="BI108" s="123"/>
      <c r="BJ108" s="123"/>
      <c r="BK108" s="123"/>
      <c r="BL108" s="123"/>
      <c r="BM108" s="123"/>
      <c r="BN108" s="123"/>
      <c r="BO108" s="123"/>
      <c r="BP108" s="123"/>
      <c r="BQ108" s="123"/>
      <c r="BR108" s="123"/>
      <c r="BS108" s="123"/>
      <c r="BT108" s="123"/>
      <c r="BU108" s="123"/>
      <c r="BV108" s="123"/>
      <c r="BW108" s="123"/>
      <c r="BX108" s="123"/>
      <c r="BY108" s="123"/>
      <c r="BZ108" s="123"/>
      <c r="CA108" s="123"/>
      <c r="CB108" s="123"/>
      <c r="CC108" s="123"/>
      <c r="CD108" s="123"/>
      <c r="CE108" s="123"/>
      <c r="CF108" s="123"/>
      <c r="CG108" s="123"/>
      <c r="CH108" s="123"/>
      <c r="CI108" s="123"/>
      <c r="CJ108" s="123"/>
      <c r="CK108" s="123"/>
      <c r="CL108" s="123"/>
      <c r="CM108" s="123"/>
      <c r="CN108" s="123"/>
    </row>
    <row r="109" spans="2:92">
      <c r="B109" s="145"/>
      <c r="C109" s="145"/>
      <c r="D109" s="145"/>
      <c r="E109" s="145"/>
      <c r="F109" s="145"/>
      <c r="G109" s="123"/>
      <c r="H109" s="145"/>
      <c r="I109" s="123"/>
      <c r="J109" s="145"/>
      <c r="K109" s="123"/>
      <c r="L109" s="137"/>
      <c r="M109" s="123"/>
      <c r="N109" s="137"/>
      <c r="O109" s="123"/>
      <c r="P109" s="123"/>
      <c r="Q109" s="123"/>
      <c r="R109" s="145"/>
      <c r="S109" s="123"/>
      <c r="T109" s="123"/>
      <c r="U109" s="123"/>
      <c r="V109" s="123"/>
      <c r="W109" s="123"/>
      <c r="X109" s="123"/>
      <c r="Y109" s="147"/>
      <c r="Z109" s="123"/>
      <c r="AA109" s="147"/>
      <c r="AB109" s="123"/>
      <c r="AC109" s="123"/>
      <c r="AD109" s="123"/>
      <c r="AE109" s="123"/>
      <c r="AF109" s="123"/>
      <c r="AG109" s="123"/>
      <c r="AH109" s="123"/>
      <c r="AI109" s="123"/>
      <c r="AJ109" s="123"/>
      <c r="AK109" s="123"/>
      <c r="AL109" s="123"/>
      <c r="AM109" s="123"/>
      <c r="AN109" s="123"/>
      <c r="AO109" s="123"/>
      <c r="AP109" s="123"/>
      <c r="AQ109" s="123"/>
      <c r="AR109" s="123"/>
      <c r="AS109" s="123"/>
      <c r="AT109" s="123"/>
      <c r="AU109" s="123"/>
      <c r="AV109" s="123"/>
      <c r="AW109" s="123"/>
      <c r="AX109" s="123"/>
      <c r="AY109" s="123"/>
      <c r="AZ109" s="123"/>
      <c r="BA109" s="123"/>
      <c r="BB109" s="123"/>
      <c r="BC109" s="123"/>
      <c r="BD109" s="123"/>
      <c r="BE109" s="123"/>
      <c r="BF109" s="123"/>
      <c r="BG109" s="123"/>
      <c r="BH109" s="123"/>
      <c r="BI109" s="123"/>
      <c r="BJ109" s="123"/>
      <c r="BK109" s="123"/>
      <c r="BL109" s="123"/>
      <c r="BM109" s="123"/>
      <c r="BN109" s="123"/>
      <c r="BO109" s="123"/>
      <c r="BP109" s="123"/>
      <c r="BQ109" s="123"/>
      <c r="BR109" s="123"/>
      <c r="BS109" s="123"/>
      <c r="BT109" s="123"/>
      <c r="BU109" s="123"/>
      <c r="BV109" s="123"/>
      <c r="BW109" s="123"/>
      <c r="BX109" s="123"/>
      <c r="BY109" s="123"/>
      <c r="BZ109" s="123"/>
      <c r="CA109" s="123"/>
      <c r="CB109" s="123"/>
      <c r="CC109" s="123"/>
      <c r="CD109" s="123"/>
      <c r="CE109" s="123"/>
      <c r="CF109" s="123"/>
      <c r="CG109" s="123"/>
      <c r="CH109" s="123"/>
      <c r="CI109" s="123"/>
      <c r="CJ109" s="123"/>
      <c r="CK109" s="123"/>
      <c r="CL109" s="123"/>
      <c r="CM109" s="123"/>
      <c r="CN109" s="123"/>
    </row>
    <row r="110" spans="2:92">
      <c r="B110" s="145"/>
      <c r="C110" s="145"/>
      <c r="D110" s="145"/>
      <c r="E110" s="145"/>
      <c r="F110" s="145"/>
      <c r="G110" s="123"/>
      <c r="H110" s="145"/>
      <c r="I110" s="123"/>
      <c r="J110" s="145"/>
      <c r="K110" s="123"/>
      <c r="L110" s="137"/>
      <c r="M110" s="123"/>
      <c r="N110" s="137"/>
      <c r="O110" s="123"/>
      <c r="P110" s="123"/>
      <c r="Q110" s="123"/>
      <c r="R110" s="145"/>
      <c r="S110" s="123"/>
      <c r="T110" s="123"/>
      <c r="U110" s="123"/>
      <c r="V110" s="123"/>
      <c r="W110" s="123"/>
      <c r="X110" s="123"/>
      <c r="Y110" s="147"/>
      <c r="Z110" s="123"/>
      <c r="AA110" s="147"/>
      <c r="AB110" s="123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3"/>
      <c r="AN110" s="123"/>
      <c r="AO110" s="123"/>
      <c r="AP110" s="123"/>
      <c r="AQ110" s="123"/>
      <c r="AR110" s="123"/>
      <c r="AS110" s="123"/>
      <c r="AT110" s="123"/>
      <c r="AU110" s="123"/>
      <c r="AV110" s="123"/>
      <c r="AW110" s="123"/>
      <c r="AX110" s="123"/>
      <c r="AY110" s="123"/>
      <c r="AZ110" s="123"/>
      <c r="BA110" s="123"/>
      <c r="BB110" s="123"/>
      <c r="BC110" s="123"/>
      <c r="BD110" s="123"/>
      <c r="BE110" s="123"/>
      <c r="BF110" s="123"/>
      <c r="BG110" s="123"/>
      <c r="BH110" s="123"/>
      <c r="BI110" s="123"/>
      <c r="BJ110" s="123"/>
      <c r="BK110" s="123"/>
      <c r="BL110" s="123"/>
      <c r="BM110" s="123"/>
      <c r="BN110" s="123"/>
      <c r="BO110" s="123"/>
      <c r="BP110" s="123"/>
      <c r="BQ110" s="123"/>
      <c r="BR110" s="123"/>
      <c r="BS110" s="123"/>
      <c r="BT110" s="123"/>
      <c r="BU110" s="123"/>
      <c r="BV110" s="123"/>
      <c r="BW110" s="123"/>
      <c r="BX110" s="123"/>
      <c r="BY110" s="123"/>
      <c r="BZ110" s="123"/>
      <c r="CA110" s="123"/>
      <c r="CB110" s="123"/>
      <c r="CC110" s="123"/>
      <c r="CD110" s="123"/>
      <c r="CE110" s="123"/>
      <c r="CF110" s="123"/>
      <c r="CG110" s="123"/>
      <c r="CH110" s="123"/>
      <c r="CI110" s="123"/>
      <c r="CJ110" s="123"/>
      <c r="CK110" s="123"/>
      <c r="CL110" s="123"/>
      <c r="CM110" s="123"/>
      <c r="CN110" s="123"/>
    </row>
    <row r="111" spans="2:92">
      <c r="B111" s="145"/>
      <c r="C111" s="145"/>
      <c r="D111" s="145"/>
      <c r="E111" s="145"/>
      <c r="F111" s="145"/>
      <c r="G111" s="123"/>
      <c r="H111" s="145"/>
      <c r="I111" s="123"/>
      <c r="J111" s="145"/>
      <c r="K111" s="123"/>
      <c r="L111" s="137"/>
      <c r="M111" s="123"/>
      <c r="N111" s="137"/>
      <c r="O111" s="123"/>
      <c r="P111" s="123"/>
      <c r="Q111" s="123"/>
      <c r="R111" s="145"/>
      <c r="S111" s="123"/>
      <c r="T111" s="123"/>
      <c r="U111" s="123"/>
      <c r="V111" s="123"/>
      <c r="W111" s="123"/>
      <c r="X111" s="123"/>
      <c r="Y111" s="147"/>
      <c r="Z111" s="123"/>
      <c r="AA111" s="147"/>
      <c r="AB111" s="123"/>
      <c r="AC111" s="123"/>
      <c r="AD111" s="123"/>
      <c r="AE111" s="123"/>
      <c r="AF111" s="123"/>
      <c r="AG111" s="123"/>
      <c r="AH111" s="123"/>
      <c r="AI111" s="123"/>
      <c r="AJ111" s="123"/>
      <c r="AK111" s="123"/>
      <c r="AL111" s="123"/>
      <c r="AM111" s="123"/>
      <c r="AN111" s="123"/>
      <c r="AO111" s="123"/>
      <c r="AP111" s="123"/>
      <c r="AQ111" s="123"/>
      <c r="AR111" s="123"/>
      <c r="AS111" s="123"/>
      <c r="AT111" s="123"/>
      <c r="AU111" s="123"/>
      <c r="AV111" s="123"/>
      <c r="AW111" s="123"/>
      <c r="AX111" s="123"/>
      <c r="AY111" s="123"/>
      <c r="AZ111" s="123"/>
      <c r="BA111" s="123"/>
      <c r="BB111" s="123"/>
      <c r="BC111" s="123"/>
      <c r="BD111" s="123"/>
      <c r="BE111" s="123"/>
      <c r="BF111" s="123"/>
      <c r="BG111" s="123"/>
      <c r="BH111" s="123"/>
      <c r="BI111" s="123"/>
      <c r="BJ111" s="123"/>
      <c r="BK111" s="123"/>
      <c r="BL111" s="123"/>
      <c r="BM111" s="123"/>
      <c r="BN111" s="123"/>
      <c r="BO111" s="123"/>
      <c r="BP111" s="123"/>
      <c r="BQ111" s="123"/>
      <c r="BR111" s="123"/>
      <c r="BS111" s="123"/>
      <c r="BT111" s="123"/>
      <c r="BU111" s="123"/>
      <c r="BV111" s="123"/>
      <c r="BW111" s="123"/>
      <c r="BX111" s="123"/>
      <c r="BY111" s="123"/>
      <c r="BZ111" s="123"/>
      <c r="CA111" s="123"/>
      <c r="CB111" s="123"/>
      <c r="CC111" s="123"/>
      <c r="CD111" s="123"/>
      <c r="CE111" s="123"/>
      <c r="CF111" s="123"/>
      <c r="CG111" s="123"/>
      <c r="CH111" s="123"/>
      <c r="CI111" s="123"/>
      <c r="CJ111" s="123"/>
      <c r="CK111" s="123"/>
      <c r="CL111" s="123"/>
      <c r="CM111" s="123"/>
      <c r="CN111" s="123"/>
    </row>
    <row r="112" spans="2:92">
      <c r="B112" s="145"/>
      <c r="C112" s="145"/>
      <c r="D112" s="145"/>
      <c r="E112" s="145"/>
      <c r="F112" s="145"/>
      <c r="G112" s="123"/>
      <c r="H112" s="145"/>
      <c r="I112" s="123"/>
      <c r="J112" s="145"/>
      <c r="K112" s="123"/>
      <c r="L112" s="137"/>
      <c r="M112" s="123"/>
      <c r="N112" s="137"/>
      <c r="O112" s="123"/>
      <c r="P112" s="123"/>
      <c r="Q112" s="123"/>
      <c r="R112" s="145"/>
      <c r="S112" s="123"/>
      <c r="T112" s="123"/>
      <c r="U112" s="123"/>
      <c r="V112" s="123"/>
      <c r="W112" s="123"/>
      <c r="X112" s="123"/>
      <c r="Y112" s="147"/>
      <c r="Z112" s="123"/>
      <c r="AA112" s="147"/>
      <c r="AB112" s="123"/>
      <c r="AC112" s="123"/>
      <c r="AD112" s="123"/>
      <c r="AE112" s="123"/>
      <c r="AF112" s="123"/>
      <c r="AG112" s="123"/>
      <c r="AH112" s="123"/>
      <c r="AI112" s="123"/>
      <c r="AJ112" s="123"/>
      <c r="AK112" s="123"/>
      <c r="AL112" s="123"/>
      <c r="AM112" s="123"/>
      <c r="AN112" s="123"/>
      <c r="AO112" s="123"/>
      <c r="AP112" s="123"/>
      <c r="AQ112" s="123"/>
      <c r="AR112" s="123"/>
      <c r="AS112" s="123"/>
      <c r="AT112" s="123"/>
      <c r="AU112" s="123"/>
      <c r="AV112" s="123"/>
      <c r="AW112" s="123"/>
      <c r="AX112" s="123"/>
      <c r="AY112" s="123"/>
      <c r="AZ112" s="123"/>
      <c r="BA112" s="123"/>
      <c r="BB112" s="123"/>
      <c r="BC112" s="123"/>
      <c r="BD112" s="123"/>
      <c r="BE112" s="123"/>
      <c r="BF112" s="123"/>
      <c r="BG112" s="123"/>
      <c r="BH112" s="123"/>
      <c r="BI112" s="123"/>
      <c r="BJ112" s="123"/>
      <c r="BK112" s="123"/>
      <c r="BL112" s="123"/>
      <c r="BM112" s="123"/>
      <c r="BN112" s="123"/>
      <c r="BO112" s="123"/>
      <c r="BP112" s="123"/>
      <c r="BQ112" s="123"/>
      <c r="BR112" s="123"/>
      <c r="BS112" s="123"/>
      <c r="BT112" s="123"/>
      <c r="BU112" s="123"/>
      <c r="BV112" s="123"/>
      <c r="BW112" s="123"/>
      <c r="BX112" s="123"/>
      <c r="BY112" s="123"/>
      <c r="BZ112" s="123"/>
      <c r="CA112" s="123"/>
      <c r="CB112" s="123"/>
      <c r="CC112" s="123"/>
      <c r="CD112" s="123"/>
      <c r="CE112" s="123"/>
      <c r="CF112" s="123"/>
      <c r="CG112" s="123"/>
      <c r="CH112" s="123"/>
      <c r="CI112" s="123"/>
      <c r="CJ112" s="123"/>
      <c r="CK112" s="123"/>
      <c r="CL112" s="123"/>
      <c r="CM112" s="123"/>
      <c r="CN112" s="123"/>
    </row>
    <row r="113" spans="2:92">
      <c r="B113" s="145"/>
      <c r="C113" s="145"/>
      <c r="D113" s="145"/>
      <c r="E113" s="145"/>
      <c r="F113" s="145"/>
      <c r="G113" s="123"/>
      <c r="H113" s="145"/>
      <c r="I113" s="123"/>
      <c r="J113" s="145"/>
      <c r="K113" s="123"/>
      <c r="L113" s="137"/>
      <c r="M113" s="123"/>
      <c r="N113" s="137"/>
      <c r="O113" s="123"/>
      <c r="P113" s="123"/>
      <c r="Q113" s="123"/>
      <c r="R113" s="145"/>
      <c r="S113" s="123"/>
      <c r="T113" s="123"/>
      <c r="U113" s="123"/>
      <c r="V113" s="123"/>
      <c r="W113" s="123"/>
      <c r="X113" s="123"/>
      <c r="Y113" s="147"/>
      <c r="Z113" s="123"/>
      <c r="AA113" s="147"/>
      <c r="AB113" s="123"/>
      <c r="AC113" s="123"/>
      <c r="AD113" s="123"/>
      <c r="AE113" s="123"/>
      <c r="AF113" s="123"/>
      <c r="AG113" s="123"/>
      <c r="AH113" s="123"/>
      <c r="AI113" s="123"/>
      <c r="AJ113" s="123"/>
      <c r="AK113" s="123"/>
      <c r="AL113" s="123"/>
      <c r="AM113" s="123"/>
      <c r="AN113" s="123"/>
      <c r="AO113" s="123"/>
      <c r="AP113" s="123"/>
      <c r="AQ113" s="123"/>
      <c r="AR113" s="123"/>
      <c r="AS113" s="123"/>
      <c r="AT113" s="123"/>
      <c r="AU113" s="123"/>
      <c r="AV113" s="123"/>
      <c r="AW113" s="123"/>
      <c r="AX113" s="123"/>
      <c r="AY113" s="123"/>
      <c r="AZ113" s="123"/>
      <c r="BA113" s="123"/>
      <c r="BB113" s="123"/>
      <c r="BC113" s="123"/>
      <c r="BD113" s="123"/>
      <c r="BE113" s="123"/>
      <c r="BF113" s="123"/>
      <c r="BG113" s="123"/>
      <c r="BH113" s="123"/>
      <c r="BI113" s="123"/>
      <c r="BJ113" s="123"/>
      <c r="BK113" s="123"/>
      <c r="BL113" s="123"/>
      <c r="BM113" s="123"/>
      <c r="BN113" s="123"/>
      <c r="BO113" s="123"/>
      <c r="BP113" s="123"/>
      <c r="BQ113" s="123"/>
      <c r="BR113" s="123"/>
      <c r="BS113" s="123"/>
      <c r="BT113" s="123"/>
      <c r="BU113" s="123"/>
      <c r="BV113" s="123"/>
      <c r="BW113" s="123"/>
      <c r="BX113" s="123"/>
      <c r="BY113" s="123"/>
      <c r="BZ113" s="123"/>
      <c r="CA113" s="123"/>
      <c r="CB113" s="123"/>
      <c r="CC113" s="123"/>
      <c r="CD113" s="123"/>
      <c r="CE113" s="123"/>
      <c r="CF113" s="123"/>
      <c r="CG113" s="123"/>
      <c r="CH113" s="123"/>
      <c r="CI113" s="123"/>
      <c r="CJ113" s="123"/>
      <c r="CK113" s="123"/>
      <c r="CL113" s="123"/>
      <c r="CM113" s="123"/>
      <c r="CN113" s="123"/>
    </row>
    <row r="114" spans="2:92">
      <c r="B114" s="145"/>
      <c r="C114" s="145"/>
      <c r="D114" s="145"/>
      <c r="E114" s="145"/>
      <c r="F114" s="145"/>
      <c r="G114" s="123"/>
      <c r="H114" s="145"/>
      <c r="I114" s="123"/>
      <c r="J114" s="145"/>
      <c r="K114" s="123"/>
      <c r="L114" s="137"/>
      <c r="M114" s="123"/>
      <c r="N114" s="137"/>
      <c r="O114" s="123"/>
      <c r="P114" s="123"/>
      <c r="Q114" s="123"/>
      <c r="R114" s="145"/>
      <c r="S114" s="123"/>
      <c r="T114" s="123"/>
      <c r="U114" s="123"/>
      <c r="V114" s="123"/>
      <c r="W114" s="123"/>
      <c r="X114" s="123"/>
      <c r="Y114" s="147"/>
      <c r="Z114" s="123"/>
      <c r="AA114" s="147"/>
      <c r="AB114" s="123"/>
      <c r="AC114" s="123"/>
      <c r="AD114" s="123"/>
      <c r="AE114" s="123"/>
      <c r="AF114" s="123"/>
      <c r="AG114" s="123"/>
      <c r="AH114" s="123"/>
      <c r="AI114" s="123"/>
      <c r="AJ114" s="123"/>
      <c r="AK114" s="123"/>
      <c r="AL114" s="123"/>
      <c r="AM114" s="123"/>
      <c r="AN114" s="123"/>
      <c r="AO114" s="123"/>
      <c r="AP114" s="123"/>
      <c r="AQ114" s="123"/>
      <c r="AR114" s="123"/>
      <c r="AS114" s="123"/>
      <c r="AT114" s="123"/>
      <c r="AU114" s="123"/>
      <c r="AV114" s="123"/>
      <c r="AW114" s="123"/>
      <c r="AX114" s="123"/>
      <c r="AY114" s="123"/>
      <c r="AZ114" s="123"/>
      <c r="BA114" s="123"/>
      <c r="BB114" s="123"/>
      <c r="BC114" s="123"/>
      <c r="BD114" s="123"/>
      <c r="BE114" s="123"/>
      <c r="BF114" s="123"/>
      <c r="BG114" s="123"/>
      <c r="BH114" s="123"/>
      <c r="BI114" s="123"/>
      <c r="BJ114" s="123"/>
      <c r="BK114" s="123"/>
      <c r="BL114" s="123"/>
      <c r="BM114" s="123"/>
      <c r="BN114" s="123"/>
      <c r="BO114" s="123"/>
      <c r="BP114" s="123"/>
      <c r="BQ114" s="123"/>
      <c r="BR114" s="123"/>
      <c r="BS114" s="123"/>
      <c r="BT114" s="123"/>
      <c r="BU114" s="123"/>
      <c r="BV114" s="123"/>
      <c r="BW114" s="123"/>
      <c r="BX114" s="123"/>
      <c r="BY114" s="123"/>
      <c r="BZ114" s="123"/>
      <c r="CA114" s="123"/>
      <c r="CB114" s="123"/>
      <c r="CC114" s="123"/>
      <c r="CD114" s="123"/>
      <c r="CE114" s="123"/>
      <c r="CF114" s="123"/>
      <c r="CG114" s="123"/>
      <c r="CH114" s="123"/>
      <c r="CI114" s="123"/>
      <c r="CJ114" s="123"/>
      <c r="CK114" s="123"/>
      <c r="CL114" s="123"/>
      <c r="CM114" s="123"/>
      <c r="CN114" s="123"/>
    </row>
    <row r="115" spans="2:92">
      <c r="B115" s="145"/>
      <c r="C115" s="145"/>
      <c r="D115" s="145"/>
      <c r="E115" s="145"/>
      <c r="F115" s="145"/>
      <c r="G115" s="123"/>
      <c r="H115" s="145"/>
      <c r="I115" s="123"/>
      <c r="J115" s="145"/>
      <c r="K115" s="123"/>
      <c r="L115" s="137"/>
      <c r="M115" s="123"/>
      <c r="N115" s="137"/>
      <c r="O115" s="123"/>
      <c r="P115" s="123"/>
      <c r="Q115" s="123"/>
      <c r="R115" s="145"/>
      <c r="S115" s="123"/>
      <c r="T115" s="123"/>
      <c r="U115" s="123"/>
      <c r="V115" s="123"/>
      <c r="W115" s="123"/>
      <c r="X115" s="123"/>
      <c r="Y115" s="147"/>
      <c r="Z115" s="123"/>
      <c r="AA115" s="147"/>
      <c r="AB115" s="123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3"/>
      <c r="AN115" s="123"/>
      <c r="AO115" s="123"/>
      <c r="AP115" s="123"/>
      <c r="AQ115" s="123"/>
      <c r="AR115" s="123"/>
      <c r="AS115" s="123"/>
      <c r="AT115" s="123"/>
      <c r="AU115" s="123"/>
      <c r="AV115" s="123"/>
      <c r="AW115" s="123"/>
      <c r="AX115" s="123"/>
      <c r="AY115" s="123"/>
      <c r="AZ115" s="123"/>
      <c r="BA115" s="123"/>
      <c r="BB115" s="123"/>
      <c r="BC115" s="123"/>
      <c r="BD115" s="123"/>
      <c r="BE115" s="123"/>
      <c r="BF115" s="123"/>
      <c r="BG115" s="123"/>
      <c r="BH115" s="123"/>
      <c r="BI115" s="123"/>
      <c r="BJ115" s="123"/>
      <c r="BK115" s="123"/>
      <c r="BL115" s="123"/>
      <c r="BM115" s="123"/>
      <c r="BN115" s="123"/>
      <c r="BO115" s="123"/>
      <c r="BP115" s="123"/>
      <c r="BQ115" s="123"/>
      <c r="BR115" s="123"/>
      <c r="BS115" s="123"/>
      <c r="BT115" s="123"/>
      <c r="BU115" s="123"/>
      <c r="BV115" s="123"/>
      <c r="BW115" s="123"/>
      <c r="BX115" s="123"/>
      <c r="BY115" s="123"/>
      <c r="BZ115" s="123"/>
      <c r="CA115" s="123"/>
      <c r="CB115" s="123"/>
      <c r="CC115" s="123"/>
      <c r="CD115" s="123"/>
      <c r="CE115" s="123"/>
      <c r="CF115" s="123"/>
      <c r="CG115" s="123"/>
      <c r="CH115" s="123"/>
      <c r="CI115" s="123"/>
      <c r="CJ115" s="123"/>
      <c r="CK115" s="123"/>
      <c r="CL115" s="123"/>
      <c r="CM115" s="123"/>
      <c r="CN115" s="123"/>
    </row>
    <row r="116" spans="2:92">
      <c r="B116" s="137"/>
      <c r="C116" s="137"/>
      <c r="D116" s="137"/>
      <c r="E116" s="123"/>
      <c r="F116" s="137"/>
      <c r="G116" s="123"/>
      <c r="H116" s="137"/>
      <c r="I116" s="123"/>
      <c r="J116" s="137"/>
      <c r="K116" s="123"/>
      <c r="L116" s="137"/>
      <c r="M116" s="123"/>
      <c r="N116" s="137"/>
      <c r="O116" s="123"/>
      <c r="P116" s="123"/>
      <c r="Q116" s="123"/>
      <c r="R116" s="123"/>
      <c r="S116" s="123"/>
      <c r="T116" s="123"/>
      <c r="U116" s="123"/>
      <c r="V116" s="123"/>
      <c r="W116" s="123"/>
      <c r="X116" s="123"/>
      <c r="Y116" s="147"/>
      <c r="Z116" s="123"/>
      <c r="AA116" s="147"/>
      <c r="AB116" s="123"/>
      <c r="AC116" s="123"/>
      <c r="AD116" s="123"/>
      <c r="AE116" s="123"/>
      <c r="AF116" s="123"/>
      <c r="AG116" s="123"/>
      <c r="AH116" s="123"/>
      <c r="AI116" s="123"/>
      <c r="AJ116" s="123"/>
      <c r="AK116" s="123"/>
      <c r="AL116" s="123"/>
      <c r="AM116" s="123"/>
      <c r="AN116" s="123"/>
      <c r="AO116" s="123"/>
      <c r="AP116" s="123"/>
      <c r="AQ116" s="123"/>
      <c r="AR116" s="123"/>
      <c r="AS116" s="123"/>
      <c r="AT116" s="123"/>
      <c r="AU116" s="123"/>
      <c r="AV116" s="123"/>
      <c r="AW116" s="123"/>
      <c r="AX116" s="123"/>
      <c r="AY116" s="123"/>
      <c r="AZ116" s="123"/>
      <c r="BA116" s="123"/>
      <c r="BB116" s="123"/>
      <c r="BC116" s="123"/>
      <c r="BD116" s="123"/>
      <c r="BE116" s="123"/>
      <c r="BF116" s="123"/>
      <c r="BG116" s="123"/>
      <c r="BH116" s="123"/>
      <c r="BI116" s="123"/>
      <c r="BJ116" s="123"/>
      <c r="BK116" s="123"/>
      <c r="BL116" s="123"/>
      <c r="BM116" s="123"/>
      <c r="BN116" s="123"/>
      <c r="BO116" s="123"/>
      <c r="BP116" s="123"/>
      <c r="BQ116" s="123"/>
      <c r="BR116" s="123"/>
      <c r="BS116" s="123"/>
      <c r="BT116" s="123"/>
      <c r="BU116" s="123"/>
      <c r="BV116" s="123"/>
      <c r="BW116" s="123"/>
      <c r="BX116" s="123"/>
      <c r="BY116" s="123"/>
      <c r="BZ116" s="123"/>
      <c r="CA116" s="123"/>
      <c r="CB116" s="123"/>
      <c r="CC116" s="123"/>
      <c r="CD116" s="123"/>
      <c r="CE116" s="123"/>
      <c r="CF116" s="123"/>
      <c r="CG116" s="123"/>
      <c r="CH116" s="123"/>
      <c r="CI116" s="123"/>
      <c r="CJ116" s="123"/>
      <c r="CK116" s="123"/>
      <c r="CL116" s="123"/>
      <c r="CM116" s="123"/>
      <c r="CN116" s="123"/>
    </row>
    <row r="117" spans="2:92">
      <c r="B117" s="137"/>
      <c r="C117" s="137"/>
      <c r="D117" s="137"/>
      <c r="E117" s="123"/>
      <c r="F117" s="137"/>
      <c r="G117" s="123"/>
      <c r="H117" s="137"/>
      <c r="I117" s="123"/>
      <c r="J117" s="137"/>
      <c r="K117" s="123"/>
      <c r="L117" s="137"/>
      <c r="M117" s="123"/>
      <c r="N117" s="137"/>
      <c r="O117" s="123"/>
      <c r="P117" s="123"/>
      <c r="Q117" s="123"/>
      <c r="R117" s="123"/>
      <c r="S117" s="123"/>
      <c r="T117" s="123"/>
      <c r="U117" s="123"/>
      <c r="V117" s="123"/>
      <c r="W117" s="123"/>
      <c r="X117" s="123"/>
      <c r="Y117" s="147"/>
      <c r="Z117" s="123"/>
      <c r="AA117" s="147"/>
      <c r="AB117" s="123"/>
      <c r="AC117" s="123"/>
      <c r="AD117" s="123"/>
      <c r="AE117" s="123"/>
      <c r="AF117" s="123"/>
      <c r="AG117" s="123"/>
      <c r="AH117" s="123"/>
      <c r="AI117" s="123"/>
      <c r="AJ117" s="123"/>
      <c r="AK117" s="123"/>
      <c r="AL117" s="123"/>
      <c r="AM117" s="123"/>
      <c r="AN117" s="123"/>
      <c r="AO117" s="123"/>
      <c r="AP117" s="123"/>
      <c r="AQ117" s="123"/>
      <c r="AR117" s="123"/>
      <c r="AS117" s="123"/>
      <c r="AT117" s="123"/>
      <c r="AU117" s="123"/>
      <c r="AV117" s="123"/>
      <c r="AW117" s="123"/>
      <c r="AX117" s="123"/>
      <c r="AY117" s="123"/>
      <c r="AZ117" s="123"/>
      <c r="BA117" s="123"/>
      <c r="BB117" s="123"/>
      <c r="BC117" s="123"/>
      <c r="BD117" s="123"/>
      <c r="BE117" s="123"/>
      <c r="BF117" s="123"/>
      <c r="BG117" s="123"/>
      <c r="BH117" s="123"/>
      <c r="BI117" s="123"/>
      <c r="BJ117" s="123"/>
      <c r="BK117" s="123"/>
      <c r="BL117" s="123"/>
      <c r="BM117" s="123"/>
      <c r="BN117" s="123"/>
      <c r="BO117" s="123"/>
      <c r="BP117" s="123"/>
      <c r="BQ117" s="123"/>
      <c r="BR117" s="123"/>
      <c r="BS117" s="123"/>
      <c r="BT117" s="123"/>
      <c r="BU117" s="123"/>
      <c r="BV117" s="123"/>
      <c r="BW117" s="123"/>
      <c r="BX117" s="123"/>
      <c r="BY117" s="123"/>
      <c r="BZ117" s="123"/>
      <c r="CA117" s="123"/>
      <c r="CB117" s="123"/>
      <c r="CC117" s="123"/>
      <c r="CD117" s="123"/>
      <c r="CE117" s="123"/>
      <c r="CF117" s="123"/>
      <c r="CG117" s="123"/>
      <c r="CH117" s="123"/>
      <c r="CI117" s="123"/>
      <c r="CJ117" s="123"/>
      <c r="CK117" s="123"/>
      <c r="CL117" s="123"/>
      <c r="CM117" s="123"/>
      <c r="CN117" s="123"/>
    </row>
    <row r="118" spans="2:92">
      <c r="B118" s="137"/>
      <c r="C118" s="137"/>
      <c r="D118" s="137"/>
      <c r="E118" s="123"/>
      <c r="F118" s="137"/>
      <c r="G118" s="123"/>
      <c r="H118" s="137"/>
      <c r="I118" s="123"/>
      <c r="J118" s="137"/>
      <c r="K118" s="123"/>
      <c r="L118" s="137"/>
      <c r="M118" s="123"/>
      <c r="N118" s="137"/>
      <c r="O118" s="123"/>
      <c r="P118" s="123"/>
      <c r="Q118" s="123"/>
      <c r="R118" s="123"/>
      <c r="S118" s="123"/>
      <c r="T118" s="123"/>
      <c r="U118" s="123"/>
      <c r="V118" s="123"/>
      <c r="W118" s="123"/>
      <c r="X118" s="123"/>
      <c r="Y118" s="147"/>
      <c r="Z118" s="123"/>
      <c r="AA118" s="147"/>
      <c r="AB118" s="123"/>
      <c r="AC118" s="123"/>
      <c r="AD118" s="123"/>
      <c r="AE118" s="123"/>
      <c r="AF118" s="123"/>
      <c r="AG118" s="123"/>
      <c r="AH118" s="123"/>
      <c r="AI118" s="123"/>
      <c r="AJ118" s="123"/>
      <c r="AK118" s="123"/>
      <c r="AL118" s="123"/>
      <c r="AM118" s="123"/>
      <c r="AN118" s="123"/>
      <c r="AO118" s="123"/>
      <c r="AP118" s="123"/>
      <c r="AQ118" s="123"/>
      <c r="AR118" s="123"/>
      <c r="AS118" s="123"/>
      <c r="AT118" s="123"/>
      <c r="AU118" s="123"/>
      <c r="AV118" s="123"/>
      <c r="AW118" s="123"/>
      <c r="AX118" s="123"/>
      <c r="AY118" s="123"/>
      <c r="AZ118" s="123"/>
      <c r="BA118" s="123"/>
      <c r="BB118" s="123"/>
      <c r="BC118" s="123"/>
      <c r="BD118" s="123"/>
      <c r="BE118" s="123"/>
      <c r="BF118" s="123"/>
      <c r="BG118" s="123"/>
      <c r="BH118" s="123"/>
      <c r="BI118" s="123"/>
      <c r="BJ118" s="123"/>
      <c r="BK118" s="123"/>
      <c r="BL118" s="123"/>
      <c r="BM118" s="123"/>
      <c r="BN118" s="123"/>
      <c r="BO118" s="123"/>
      <c r="BP118" s="123"/>
      <c r="BQ118" s="123"/>
      <c r="BR118" s="123"/>
      <c r="BS118" s="123"/>
      <c r="BT118" s="123"/>
      <c r="BU118" s="123"/>
      <c r="BV118" s="123"/>
      <c r="BW118" s="123"/>
      <c r="BX118" s="123"/>
      <c r="BY118" s="123"/>
      <c r="BZ118" s="123"/>
      <c r="CA118" s="123"/>
      <c r="CB118" s="123"/>
      <c r="CC118" s="123"/>
      <c r="CD118" s="123"/>
      <c r="CE118" s="123"/>
      <c r="CF118" s="123"/>
      <c r="CG118" s="123"/>
      <c r="CH118" s="123"/>
      <c r="CI118" s="123"/>
      <c r="CJ118" s="123"/>
      <c r="CK118" s="123"/>
      <c r="CL118" s="123"/>
      <c r="CM118" s="123"/>
      <c r="CN118" s="123"/>
    </row>
    <row r="119" spans="2:92">
      <c r="B119" s="137"/>
      <c r="C119" s="137"/>
      <c r="D119" s="137"/>
      <c r="E119" s="123"/>
      <c r="F119" s="137"/>
      <c r="G119" s="123"/>
      <c r="H119" s="137"/>
      <c r="I119" s="123"/>
      <c r="J119" s="137"/>
      <c r="K119" s="123"/>
      <c r="L119" s="137"/>
      <c r="M119" s="123"/>
      <c r="N119" s="137"/>
      <c r="O119" s="123"/>
      <c r="P119" s="123"/>
      <c r="Q119" s="123"/>
      <c r="R119" s="123"/>
      <c r="S119" s="123"/>
      <c r="T119" s="123"/>
      <c r="U119" s="123"/>
      <c r="V119" s="123"/>
      <c r="W119" s="123"/>
      <c r="X119" s="123"/>
      <c r="Y119" s="147"/>
      <c r="Z119" s="123"/>
      <c r="AA119" s="147"/>
      <c r="AB119" s="123"/>
      <c r="AC119" s="123"/>
      <c r="AD119" s="123"/>
      <c r="AE119" s="123"/>
      <c r="AF119" s="123"/>
      <c r="AG119" s="123"/>
      <c r="AH119" s="123"/>
      <c r="AI119" s="123"/>
      <c r="AJ119" s="123"/>
      <c r="AK119" s="123"/>
      <c r="AL119" s="123"/>
      <c r="AM119" s="123"/>
      <c r="AN119" s="123"/>
      <c r="AO119" s="123"/>
      <c r="AP119" s="123"/>
      <c r="AQ119" s="123"/>
      <c r="AR119" s="123"/>
      <c r="AS119" s="123"/>
      <c r="AT119" s="123"/>
      <c r="AU119" s="123"/>
      <c r="AV119" s="123"/>
      <c r="AW119" s="123"/>
      <c r="AX119" s="123"/>
      <c r="AY119" s="123"/>
      <c r="AZ119" s="123"/>
      <c r="BA119" s="123"/>
      <c r="BB119" s="123"/>
      <c r="BC119" s="123"/>
      <c r="BD119" s="123"/>
      <c r="BE119" s="123"/>
      <c r="BF119" s="123"/>
      <c r="BG119" s="123"/>
      <c r="BH119" s="123"/>
      <c r="BI119" s="123"/>
      <c r="BJ119" s="123"/>
      <c r="BK119" s="123"/>
      <c r="BL119" s="123"/>
      <c r="BM119" s="123"/>
      <c r="BN119" s="123"/>
      <c r="BO119" s="123"/>
      <c r="BP119" s="123"/>
      <c r="BQ119" s="123"/>
      <c r="BR119" s="123"/>
      <c r="BS119" s="123"/>
      <c r="BT119" s="123"/>
      <c r="BU119" s="123"/>
      <c r="BV119" s="123"/>
      <c r="BW119" s="123"/>
      <c r="BX119" s="123"/>
      <c r="BY119" s="123"/>
      <c r="BZ119" s="123"/>
      <c r="CA119" s="123"/>
      <c r="CB119" s="123"/>
      <c r="CC119" s="123"/>
      <c r="CD119" s="123"/>
      <c r="CE119" s="123"/>
      <c r="CF119" s="123"/>
      <c r="CG119" s="123"/>
      <c r="CH119" s="123"/>
      <c r="CI119" s="123"/>
      <c r="CJ119" s="123"/>
      <c r="CK119" s="123"/>
      <c r="CL119" s="123"/>
      <c r="CM119" s="123"/>
      <c r="CN119" s="123"/>
    </row>
    <row r="120" spans="2:92">
      <c r="B120" s="137"/>
      <c r="C120" s="137"/>
      <c r="D120" s="137"/>
      <c r="E120" s="123"/>
      <c r="F120" s="137"/>
      <c r="G120" s="123"/>
      <c r="H120" s="137"/>
      <c r="I120" s="123"/>
      <c r="J120" s="137"/>
      <c r="K120" s="123"/>
      <c r="L120" s="137"/>
      <c r="M120" s="123"/>
      <c r="N120" s="137"/>
      <c r="O120" s="123"/>
      <c r="P120" s="123"/>
      <c r="Q120" s="123"/>
      <c r="R120" s="123"/>
      <c r="S120" s="123"/>
      <c r="T120" s="123"/>
      <c r="U120" s="123"/>
      <c r="V120" s="123"/>
      <c r="W120" s="123"/>
      <c r="X120" s="123"/>
      <c r="Y120" s="147"/>
      <c r="Z120" s="123"/>
      <c r="AA120" s="147"/>
      <c r="AB120" s="123"/>
      <c r="AC120" s="123"/>
      <c r="AD120" s="123"/>
      <c r="AE120" s="123"/>
      <c r="AF120" s="123"/>
      <c r="AG120" s="123"/>
      <c r="AH120" s="123"/>
      <c r="AI120" s="123"/>
      <c r="AJ120" s="123"/>
      <c r="AK120" s="123"/>
      <c r="AL120" s="123"/>
      <c r="AM120" s="123"/>
      <c r="AN120" s="123"/>
      <c r="AO120" s="123"/>
      <c r="AP120" s="123"/>
      <c r="AQ120" s="123"/>
      <c r="AR120" s="123"/>
      <c r="AS120" s="123"/>
      <c r="AT120" s="123"/>
      <c r="AU120" s="123"/>
      <c r="AV120" s="123"/>
      <c r="AW120" s="123"/>
      <c r="AX120" s="123"/>
      <c r="AY120" s="123"/>
      <c r="AZ120" s="123"/>
      <c r="BA120" s="123"/>
      <c r="BB120" s="123"/>
      <c r="BC120" s="123"/>
      <c r="BD120" s="123"/>
      <c r="BE120" s="123"/>
      <c r="BF120" s="123"/>
      <c r="BG120" s="123"/>
      <c r="BH120" s="123"/>
      <c r="BI120" s="123"/>
      <c r="BJ120" s="123"/>
      <c r="BK120" s="123"/>
      <c r="BL120" s="123"/>
      <c r="BM120" s="123"/>
      <c r="BN120" s="123"/>
      <c r="BO120" s="123"/>
      <c r="BP120" s="123"/>
      <c r="BQ120" s="123"/>
      <c r="BR120" s="123"/>
      <c r="BS120" s="123"/>
      <c r="BT120" s="123"/>
      <c r="BU120" s="123"/>
      <c r="BV120" s="123"/>
      <c r="BW120" s="123"/>
      <c r="BX120" s="123"/>
      <c r="BY120" s="123"/>
      <c r="BZ120" s="123"/>
      <c r="CA120" s="123"/>
      <c r="CB120" s="123"/>
      <c r="CC120" s="123"/>
      <c r="CD120" s="123"/>
      <c r="CE120" s="123"/>
      <c r="CF120" s="123"/>
      <c r="CG120" s="123"/>
      <c r="CH120" s="123"/>
      <c r="CI120" s="123"/>
      <c r="CJ120" s="123"/>
      <c r="CK120" s="123"/>
      <c r="CL120" s="123"/>
      <c r="CM120" s="123"/>
      <c r="CN120" s="123"/>
    </row>
    <row r="121" spans="2:92">
      <c r="B121" s="137"/>
      <c r="C121" s="137"/>
      <c r="D121" s="137"/>
      <c r="E121" s="123"/>
      <c r="F121" s="137"/>
      <c r="G121" s="123"/>
      <c r="H121" s="137"/>
      <c r="I121" s="123"/>
      <c r="J121" s="137"/>
      <c r="K121" s="123"/>
      <c r="L121" s="137"/>
      <c r="M121" s="123"/>
      <c r="N121" s="137"/>
      <c r="O121" s="123"/>
      <c r="P121" s="123"/>
      <c r="Q121" s="123"/>
      <c r="R121" s="123"/>
      <c r="S121" s="123"/>
      <c r="T121" s="123"/>
      <c r="U121" s="123"/>
      <c r="V121" s="123"/>
      <c r="W121" s="123"/>
      <c r="X121" s="123"/>
      <c r="Y121" s="147"/>
      <c r="Z121" s="123"/>
      <c r="AA121" s="147"/>
      <c r="AB121" s="123"/>
      <c r="AC121" s="123"/>
      <c r="AD121" s="123"/>
      <c r="AE121" s="123"/>
      <c r="AF121" s="123"/>
      <c r="AG121" s="123"/>
      <c r="AH121" s="123"/>
      <c r="AI121" s="123"/>
      <c r="AJ121" s="123"/>
      <c r="AK121" s="123"/>
      <c r="AL121" s="123"/>
      <c r="AM121" s="123"/>
      <c r="AN121" s="123"/>
      <c r="AO121" s="123"/>
      <c r="AP121" s="123"/>
      <c r="AQ121" s="123"/>
      <c r="AR121" s="123"/>
      <c r="AS121" s="123"/>
      <c r="AT121" s="123"/>
      <c r="AU121" s="123"/>
      <c r="AV121" s="123"/>
      <c r="AW121" s="123"/>
      <c r="AX121" s="123"/>
      <c r="AY121" s="123"/>
      <c r="AZ121" s="123"/>
      <c r="BA121" s="123"/>
      <c r="BB121" s="123"/>
      <c r="BC121" s="123"/>
      <c r="BD121" s="123"/>
      <c r="BE121" s="123"/>
      <c r="BF121" s="123"/>
      <c r="BG121" s="123"/>
      <c r="BH121" s="123"/>
      <c r="BI121" s="123"/>
      <c r="BJ121" s="123"/>
      <c r="BK121" s="123"/>
      <c r="BL121" s="123"/>
      <c r="BM121" s="123"/>
      <c r="BN121" s="123"/>
      <c r="BO121" s="123"/>
      <c r="BP121" s="123"/>
      <c r="BQ121" s="123"/>
      <c r="BR121" s="123"/>
      <c r="BS121" s="123"/>
      <c r="BT121" s="123"/>
      <c r="BU121" s="123"/>
      <c r="BV121" s="123"/>
      <c r="BW121" s="123"/>
      <c r="BX121" s="123"/>
      <c r="BY121" s="123"/>
      <c r="BZ121" s="123"/>
      <c r="CA121" s="123"/>
      <c r="CB121" s="123"/>
      <c r="CC121" s="123"/>
      <c r="CD121" s="123"/>
      <c r="CE121" s="123"/>
      <c r="CF121" s="123"/>
      <c r="CG121" s="123"/>
      <c r="CH121" s="123"/>
      <c r="CI121" s="123"/>
      <c r="CJ121" s="123"/>
      <c r="CK121" s="123"/>
      <c r="CL121" s="123"/>
      <c r="CM121" s="123"/>
      <c r="CN121" s="123"/>
    </row>
    <row r="122" spans="2:92">
      <c r="B122" s="137"/>
      <c r="C122" s="137"/>
      <c r="D122" s="137"/>
      <c r="E122" s="123"/>
      <c r="F122" s="137"/>
      <c r="G122" s="123"/>
      <c r="H122" s="137"/>
      <c r="I122" s="123"/>
      <c r="J122" s="137"/>
      <c r="K122" s="123"/>
      <c r="L122" s="137"/>
      <c r="M122" s="123"/>
      <c r="N122" s="137"/>
      <c r="O122" s="123"/>
      <c r="P122" s="123"/>
      <c r="Q122" s="123"/>
      <c r="R122" s="123"/>
      <c r="S122" s="123"/>
      <c r="T122" s="123"/>
      <c r="U122" s="123"/>
      <c r="V122" s="123"/>
      <c r="W122" s="123"/>
      <c r="X122" s="123"/>
      <c r="Y122" s="147"/>
      <c r="Z122" s="123"/>
      <c r="AA122" s="147"/>
      <c r="AB122" s="123"/>
      <c r="AC122" s="123"/>
      <c r="AD122" s="123"/>
      <c r="AE122" s="123"/>
      <c r="AF122" s="123"/>
      <c r="AG122" s="123"/>
      <c r="AH122" s="123"/>
      <c r="AI122" s="123"/>
      <c r="AJ122" s="123"/>
      <c r="AK122" s="123"/>
      <c r="AL122" s="123"/>
      <c r="AM122" s="123"/>
      <c r="AN122" s="123"/>
      <c r="AO122" s="123"/>
      <c r="AP122" s="123"/>
      <c r="AQ122" s="123"/>
      <c r="AR122" s="123"/>
      <c r="AS122" s="123"/>
      <c r="AT122" s="123"/>
      <c r="AU122" s="123"/>
      <c r="AV122" s="123"/>
      <c r="AW122" s="123"/>
      <c r="AX122" s="123"/>
      <c r="AY122" s="123"/>
      <c r="AZ122" s="123"/>
      <c r="BA122" s="123"/>
      <c r="BB122" s="123"/>
      <c r="BC122" s="123"/>
      <c r="BD122" s="123"/>
      <c r="BE122" s="123"/>
      <c r="BF122" s="123"/>
      <c r="BG122" s="123"/>
      <c r="BH122" s="123"/>
      <c r="BI122" s="123"/>
      <c r="BJ122" s="123"/>
      <c r="BK122" s="123"/>
      <c r="BL122" s="123"/>
      <c r="BM122" s="123"/>
      <c r="BN122" s="123"/>
      <c r="BO122" s="123"/>
      <c r="BP122" s="123"/>
      <c r="BQ122" s="123"/>
      <c r="BR122" s="123"/>
      <c r="BS122" s="123"/>
      <c r="BT122" s="123"/>
      <c r="BU122" s="123"/>
      <c r="BV122" s="123"/>
      <c r="BW122" s="123"/>
      <c r="BX122" s="123"/>
      <c r="BY122" s="123"/>
      <c r="BZ122" s="123"/>
      <c r="CA122" s="123"/>
      <c r="CB122" s="123"/>
      <c r="CC122" s="123"/>
      <c r="CD122" s="123"/>
      <c r="CE122" s="123"/>
      <c r="CF122" s="123"/>
      <c r="CG122" s="123"/>
      <c r="CH122" s="123"/>
      <c r="CI122" s="123"/>
      <c r="CJ122" s="123"/>
      <c r="CK122" s="123"/>
      <c r="CL122" s="123"/>
      <c r="CM122" s="123"/>
      <c r="CN122" s="123"/>
    </row>
    <row r="123" spans="2:92">
      <c r="B123" s="137"/>
      <c r="C123" s="137"/>
      <c r="D123" s="137"/>
      <c r="E123" s="123"/>
      <c r="F123" s="137"/>
      <c r="G123" s="123"/>
      <c r="H123" s="137"/>
      <c r="I123" s="123"/>
      <c r="J123" s="137"/>
      <c r="K123" s="123"/>
      <c r="L123" s="137"/>
      <c r="M123" s="123"/>
      <c r="N123" s="137"/>
      <c r="O123" s="123"/>
      <c r="P123" s="123"/>
      <c r="Q123" s="123"/>
      <c r="R123" s="123"/>
      <c r="S123" s="123"/>
      <c r="T123" s="123"/>
      <c r="U123" s="123"/>
      <c r="V123" s="123"/>
      <c r="W123" s="123"/>
      <c r="X123" s="123"/>
      <c r="Y123" s="147"/>
      <c r="Z123" s="123"/>
      <c r="AA123" s="147"/>
      <c r="AB123" s="123"/>
      <c r="AC123" s="123"/>
      <c r="AD123" s="123"/>
      <c r="AE123" s="123"/>
      <c r="AF123" s="123"/>
      <c r="AG123" s="123"/>
      <c r="AH123" s="123"/>
      <c r="AI123" s="123"/>
      <c r="AJ123" s="123"/>
      <c r="AK123" s="123"/>
      <c r="AL123" s="123"/>
      <c r="AM123" s="123"/>
      <c r="AN123" s="123"/>
      <c r="AO123" s="123"/>
      <c r="AP123" s="123"/>
      <c r="AQ123" s="123"/>
      <c r="AR123" s="123"/>
      <c r="AS123" s="123"/>
      <c r="AT123" s="123"/>
      <c r="AU123" s="123"/>
      <c r="AV123" s="123"/>
      <c r="AW123" s="123"/>
      <c r="AX123" s="123"/>
      <c r="AY123" s="123"/>
      <c r="AZ123" s="123"/>
      <c r="BA123" s="123"/>
      <c r="BB123" s="123"/>
      <c r="BC123" s="123"/>
      <c r="BD123" s="123"/>
      <c r="BE123" s="123"/>
      <c r="BF123" s="123"/>
      <c r="BG123" s="123"/>
      <c r="BH123" s="123"/>
      <c r="BI123" s="123"/>
      <c r="BJ123" s="123"/>
      <c r="BK123" s="123"/>
      <c r="BL123" s="123"/>
      <c r="BM123" s="123"/>
      <c r="BN123" s="123"/>
      <c r="BO123" s="123"/>
      <c r="BP123" s="123"/>
      <c r="BQ123" s="123"/>
      <c r="BR123" s="123"/>
      <c r="BS123" s="123"/>
      <c r="BT123" s="123"/>
      <c r="BU123" s="123"/>
      <c r="BV123" s="123"/>
      <c r="BW123" s="123"/>
      <c r="BX123" s="123"/>
      <c r="BY123" s="123"/>
      <c r="BZ123" s="123"/>
      <c r="CA123" s="123"/>
      <c r="CB123" s="123"/>
      <c r="CC123" s="123"/>
      <c r="CD123" s="123"/>
      <c r="CE123" s="123"/>
      <c r="CF123" s="123"/>
      <c r="CG123" s="123"/>
      <c r="CH123" s="123"/>
      <c r="CI123" s="123"/>
      <c r="CJ123" s="123"/>
      <c r="CK123" s="123"/>
      <c r="CL123" s="123"/>
      <c r="CM123" s="123"/>
      <c r="CN123" s="123"/>
    </row>
    <row r="124" spans="2:92">
      <c r="B124" s="137"/>
      <c r="C124" s="137"/>
      <c r="D124" s="137"/>
      <c r="E124" s="123"/>
      <c r="F124" s="137"/>
      <c r="G124" s="123"/>
      <c r="H124" s="137"/>
      <c r="I124" s="123"/>
      <c r="J124" s="137"/>
      <c r="K124" s="123"/>
      <c r="L124" s="137"/>
      <c r="M124" s="123"/>
      <c r="N124" s="137"/>
      <c r="O124" s="123"/>
      <c r="P124" s="123"/>
      <c r="Q124" s="123"/>
      <c r="R124" s="123"/>
      <c r="S124" s="123"/>
      <c r="T124" s="123"/>
      <c r="U124" s="123"/>
      <c r="V124" s="123"/>
      <c r="W124" s="123"/>
      <c r="X124" s="123"/>
      <c r="Y124" s="147"/>
      <c r="Z124" s="123"/>
      <c r="AA124" s="147"/>
      <c r="AB124" s="123"/>
      <c r="AC124" s="123"/>
      <c r="AD124" s="123"/>
      <c r="AE124" s="123"/>
      <c r="AF124" s="123"/>
      <c r="AG124" s="123"/>
      <c r="AH124" s="123"/>
      <c r="AI124" s="123"/>
      <c r="AJ124" s="123"/>
      <c r="AK124" s="123"/>
      <c r="AL124" s="123"/>
      <c r="AM124" s="123"/>
      <c r="AN124" s="123"/>
      <c r="AO124" s="123"/>
      <c r="AP124" s="123"/>
      <c r="AQ124" s="123"/>
      <c r="AR124" s="123"/>
      <c r="AS124" s="123"/>
      <c r="AT124" s="123"/>
      <c r="AU124" s="123"/>
      <c r="AV124" s="123"/>
      <c r="AW124" s="123"/>
      <c r="AX124" s="123"/>
      <c r="AY124" s="123"/>
      <c r="AZ124" s="123"/>
      <c r="BA124" s="123"/>
      <c r="BB124" s="123"/>
      <c r="BC124" s="123"/>
      <c r="BD124" s="123"/>
      <c r="BE124" s="123"/>
      <c r="BF124" s="123"/>
      <c r="BG124" s="123"/>
      <c r="BH124" s="123"/>
      <c r="BI124" s="123"/>
      <c r="BJ124" s="123"/>
      <c r="BK124" s="123"/>
      <c r="BL124" s="123"/>
      <c r="BM124" s="123"/>
      <c r="BN124" s="123"/>
      <c r="BO124" s="123"/>
      <c r="BP124" s="123"/>
      <c r="BQ124" s="123"/>
      <c r="BR124" s="123"/>
      <c r="BS124" s="123"/>
      <c r="BT124" s="123"/>
      <c r="BU124" s="123"/>
      <c r="BV124" s="123"/>
      <c r="BW124" s="123"/>
      <c r="BX124" s="123"/>
      <c r="BY124" s="123"/>
      <c r="BZ124" s="123"/>
      <c r="CA124" s="123"/>
      <c r="CB124" s="123"/>
      <c r="CC124" s="123"/>
      <c r="CD124" s="123"/>
      <c r="CE124" s="123"/>
      <c r="CF124" s="123"/>
      <c r="CG124" s="123"/>
      <c r="CH124" s="123"/>
      <c r="CI124" s="123"/>
      <c r="CJ124" s="123"/>
      <c r="CK124" s="123"/>
      <c r="CL124" s="123"/>
      <c r="CM124" s="123"/>
      <c r="CN124" s="123"/>
    </row>
    <row r="125" spans="2:92">
      <c r="B125" s="137"/>
      <c r="C125" s="137"/>
      <c r="D125" s="137"/>
      <c r="E125" s="123"/>
      <c r="F125" s="137"/>
      <c r="G125" s="123"/>
      <c r="H125" s="137"/>
      <c r="I125" s="123"/>
      <c r="J125" s="137"/>
      <c r="K125" s="123"/>
      <c r="L125" s="137"/>
      <c r="M125" s="123"/>
      <c r="N125" s="137"/>
      <c r="O125" s="123"/>
      <c r="P125" s="123"/>
      <c r="Q125" s="123"/>
      <c r="R125" s="123"/>
      <c r="S125" s="123"/>
      <c r="T125" s="123"/>
      <c r="U125" s="123"/>
      <c r="V125" s="123"/>
      <c r="W125" s="123"/>
      <c r="X125" s="123"/>
      <c r="Y125" s="147"/>
      <c r="Z125" s="123"/>
      <c r="AA125" s="147"/>
      <c r="AB125" s="123"/>
      <c r="AC125" s="123"/>
      <c r="AD125" s="123"/>
      <c r="AE125" s="123"/>
      <c r="AF125" s="123"/>
      <c r="AG125" s="123"/>
      <c r="AH125" s="123"/>
      <c r="AI125" s="123"/>
      <c r="AJ125" s="123"/>
      <c r="AK125" s="123"/>
      <c r="AL125" s="123"/>
      <c r="AM125" s="123"/>
      <c r="AN125" s="123"/>
      <c r="AO125" s="123"/>
      <c r="AP125" s="123"/>
      <c r="AQ125" s="123"/>
      <c r="AR125" s="123"/>
      <c r="AS125" s="123"/>
      <c r="AT125" s="123"/>
      <c r="AU125" s="123"/>
      <c r="AV125" s="123"/>
      <c r="AW125" s="123"/>
      <c r="AX125" s="123"/>
      <c r="AY125" s="123"/>
      <c r="AZ125" s="123"/>
      <c r="BA125" s="123"/>
      <c r="BB125" s="123"/>
      <c r="BC125" s="123"/>
      <c r="BD125" s="123"/>
      <c r="BE125" s="123"/>
      <c r="BF125" s="123"/>
      <c r="BG125" s="123"/>
      <c r="BH125" s="123"/>
      <c r="BI125" s="123"/>
      <c r="BJ125" s="123"/>
      <c r="BK125" s="123"/>
      <c r="BL125" s="123"/>
      <c r="BM125" s="123"/>
      <c r="BN125" s="123"/>
      <c r="BO125" s="123"/>
      <c r="BP125" s="123"/>
      <c r="BQ125" s="123"/>
      <c r="BR125" s="123"/>
      <c r="BS125" s="123"/>
      <c r="BT125" s="123"/>
      <c r="BU125" s="123"/>
      <c r="BV125" s="123"/>
      <c r="BW125" s="123"/>
      <c r="BX125" s="123"/>
      <c r="BY125" s="123"/>
      <c r="BZ125" s="123"/>
      <c r="CA125" s="123"/>
      <c r="CB125" s="123"/>
      <c r="CC125" s="123"/>
      <c r="CD125" s="123"/>
      <c r="CE125" s="123"/>
      <c r="CF125" s="123"/>
      <c r="CG125" s="123"/>
      <c r="CH125" s="123"/>
      <c r="CI125" s="123"/>
      <c r="CJ125" s="123"/>
      <c r="CK125" s="123"/>
      <c r="CL125" s="123"/>
      <c r="CM125" s="123"/>
      <c r="CN125" s="123"/>
    </row>
    <row r="126" spans="2:92">
      <c r="B126" s="137"/>
      <c r="C126" s="137"/>
      <c r="D126" s="137"/>
      <c r="E126" s="123"/>
      <c r="F126" s="137"/>
      <c r="G126" s="123"/>
      <c r="H126" s="137"/>
      <c r="I126" s="123"/>
      <c r="J126" s="137"/>
      <c r="K126" s="123"/>
      <c r="L126" s="137"/>
      <c r="M126" s="123"/>
      <c r="N126" s="137"/>
      <c r="O126" s="123"/>
      <c r="P126" s="123"/>
      <c r="Q126" s="123"/>
      <c r="R126" s="123"/>
      <c r="S126" s="123"/>
      <c r="T126" s="123"/>
      <c r="U126" s="123"/>
      <c r="V126" s="123"/>
      <c r="W126" s="123"/>
      <c r="X126" s="123"/>
      <c r="Y126" s="147"/>
      <c r="Z126" s="123"/>
      <c r="AA126" s="147"/>
      <c r="AB126" s="123"/>
      <c r="AC126" s="123"/>
      <c r="AD126" s="123"/>
      <c r="AE126" s="123"/>
      <c r="AF126" s="123"/>
      <c r="AG126" s="123"/>
      <c r="AH126" s="123"/>
      <c r="AI126" s="123"/>
      <c r="AJ126" s="123"/>
      <c r="AK126" s="123"/>
      <c r="AL126" s="123"/>
      <c r="AM126" s="123"/>
      <c r="AN126" s="123"/>
      <c r="AO126" s="123"/>
      <c r="AP126" s="123"/>
      <c r="AQ126" s="123"/>
      <c r="AR126" s="123"/>
      <c r="AS126" s="123"/>
      <c r="AT126" s="123"/>
      <c r="AU126" s="123"/>
      <c r="AV126" s="123"/>
      <c r="AW126" s="123"/>
      <c r="AX126" s="123"/>
      <c r="AY126" s="123"/>
      <c r="AZ126" s="123"/>
      <c r="BA126" s="123"/>
      <c r="BB126" s="123"/>
      <c r="BC126" s="123"/>
      <c r="BD126" s="123"/>
      <c r="BE126" s="123"/>
      <c r="BF126" s="123"/>
      <c r="BG126" s="123"/>
      <c r="BH126" s="123"/>
      <c r="BI126" s="123"/>
      <c r="BJ126" s="123"/>
      <c r="BK126" s="123"/>
      <c r="BL126" s="123"/>
      <c r="BM126" s="123"/>
      <c r="BN126" s="123"/>
      <c r="BO126" s="123"/>
      <c r="BP126" s="123"/>
      <c r="BQ126" s="123"/>
      <c r="BR126" s="123"/>
      <c r="BS126" s="123"/>
      <c r="BT126" s="123"/>
      <c r="BU126" s="123"/>
      <c r="BV126" s="123"/>
      <c r="BW126" s="123"/>
      <c r="BX126" s="123"/>
      <c r="BY126" s="123"/>
      <c r="BZ126" s="123"/>
      <c r="CA126" s="123"/>
      <c r="CB126" s="123"/>
      <c r="CC126" s="123"/>
      <c r="CD126" s="123"/>
      <c r="CE126" s="123"/>
      <c r="CF126" s="123"/>
      <c r="CG126" s="123"/>
      <c r="CH126" s="123"/>
      <c r="CI126" s="123"/>
      <c r="CJ126" s="123"/>
      <c r="CK126" s="123"/>
      <c r="CL126" s="123"/>
      <c r="CM126" s="123"/>
      <c r="CN126" s="123"/>
    </row>
    <row r="127" spans="2:92">
      <c r="B127" s="137"/>
      <c r="C127" s="137"/>
      <c r="D127" s="137"/>
      <c r="E127" s="123"/>
      <c r="F127" s="137"/>
      <c r="G127" s="123"/>
      <c r="H127" s="137"/>
      <c r="I127" s="123"/>
      <c r="J127" s="137"/>
      <c r="K127" s="123"/>
      <c r="L127" s="137"/>
      <c r="M127" s="123"/>
      <c r="N127" s="137"/>
      <c r="O127" s="123"/>
      <c r="P127" s="123"/>
      <c r="Q127" s="123"/>
      <c r="R127" s="123"/>
      <c r="S127" s="123"/>
      <c r="T127" s="123"/>
      <c r="U127" s="123"/>
      <c r="V127" s="123"/>
      <c r="W127" s="123"/>
      <c r="X127" s="123"/>
      <c r="Y127" s="147"/>
      <c r="Z127" s="123"/>
      <c r="AA127" s="147"/>
      <c r="AB127" s="123"/>
      <c r="AC127" s="123"/>
      <c r="AD127" s="123"/>
      <c r="AE127" s="123"/>
      <c r="AF127" s="123"/>
      <c r="AG127" s="123"/>
      <c r="AH127" s="123"/>
      <c r="AI127" s="123"/>
      <c r="AJ127" s="123"/>
      <c r="AK127" s="123"/>
      <c r="AL127" s="123"/>
      <c r="AM127" s="123"/>
      <c r="AN127" s="123"/>
      <c r="AO127" s="123"/>
      <c r="AP127" s="123"/>
      <c r="AQ127" s="123"/>
      <c r="AR127" s="123"/>
      <c r="AS127" s="123"/>
      <c r="AT127" s="123"/>
      <c r="AU127" s="123"/>
      <c r="AV127" s="123"/>
      <c r="AW127" s="123"/>
      <c r="AX127" s="123"/>
      <c r="AY127" s="123"/>
      <c r="AZ127" s="123"/>
      <c r="BA127" s="123"/>
      <c r="BB127" s="123"/>
      <c r="BC127" s="123"/>
      <c r="BD127" s="123"/>
      <c r="BE127" s="123"/>
      <c r="BF127" s="123"/>
      <c r="BG127" s="123"/>
      <c r="BH127" s="123"/>
      <c r="BI127" s="123"/>
      <c r="BJ127" s="123"/>
      <c r="BK127" s="123"/>
      <c r="BL127" s="123"/>
      <c r="BM127" s="123"/>
      <c r="BN127" s="123"/>
      <c r="BO127" s="123"/>
      <c r="BP127" s="123"/>
      <c r="BQ127" s="123"/>
      <c r="BR127" s="123"/>
      <c r="BS127" s="123"/>
      <c r="BT127" s="123"/>
      <c r="BU127" s="123"/>
      <c r="BV127" s="123"/>
      <c r="BW127" s="123"/>
      <c r="BX127" s="123"/>
      <c r="BY127" s="123"/>
      <c r="BZ127" s="123"/>
      <c r="CA127" s="123"/>
      <c r="CB127" s="123"/>
      <c r="CC127" s="123"/>
      <c r="CD127" s="123"/>
      <c r="CE127" s="123"/>
      <c r="CF127" s="123"/>
      <c r="CG127" s="123"/>
      <c r="CH127" s="123"/>
      <c r="CI127" s="123"/>
      <c r="CJ127" s="123"/>
      <c r="CK127" s="123"/>
      <c r="CL127" s="123"/>
      <c r="CM127" s="123"/>
      <c r="CN127" s="123"/>
    </row>
    <row r="128" spans="2:92">
      <c r="B128" s="137"/>
      <c r="C128" s="137"/>
      <c r="D128" s="137"/>
      <c r="E128" s="123"/>
      <c r="F128" s="137"/>
      <c r="G128" s="123"/>
      <c r="H128" s="137"/>
      <c r="I128" s="123"/>
      <c r="J128" s="137"/>
      <c r="K128" s="123"/>
      <c r="L128" s="137"/>
      <c r="M128" s="123"/>
      <c r="N128" s="137"/>
      <c r="O128" s="123"/>
      <c r="P128" s="123"/>
      <c r="Q128" s="123"/>
      <c r="R128" s="123"/>
      <c r="S128" s="123"/>
      <c r="T128" s="123"/>
      <c r="U128" s="123"/>
      <c r="V128" s="123"/>
      <c r="W128" s="123"/>
      <c r="X128" s="123"/>
      <c r="Y128" s="147"/>
      <c r="Z128" s="123"/>
      <c r="AA128" s="147"/>
      <c r="AB128" s="123"/>
      <c r="AC128" s="123"/>
      <c r="AD128" s="123"/>
      <c r="AE128" s="123"/>
      <c r="AF128" s="123"/>
      <c r="AG128" s="123"/>
      <c r="AH128" s="123"/>
      <c r="AI128" s="123"/>
      <c r="AJ128" s="123"/>
      <c r="AK128" s="123"/>
      <c r="AL128" s="123"/>
      <c r="AM128" s="123"/>
      <c r="AN128" s="123"/>
      <c r="AO128" s="123"/>
      <c r="AP128" s="123"/>
      <c r="AQ128" s="123"/>
      <c r="AR128" s="123"/>
      <c r="AS128" s="123"/>
      <c r="AT128" s="123"/>
      <c r="AU128" s="123"/>
      <c r="AV128" s="123"/>
      <c r="AW128" s="123"/>
      <c r="AX128" s="123"/>
      <c r="AY128" s="123"/>
      <c r="AZ128" s="123"/>
      <c r="BA128" s="123"/>
      <c r="BB128" s="123"/>
      <c r="BC128" s="123"/>
      <c r="BD128" s="123"/>
      <c r="BE128" s="123"/>
      <c r="BF128" s="123"/>
      <c r="BG128" s="123"/>
      <c r="BH128" s="123"/>
      <c r="BI128" s="123"/>
      <c r="BJ128" s="123"/>
      <c r="BK128" s="123"/>
      <c r="BL128" s="123"/>
      <c r="BM128" s="123"/>
      <c r="BN128" s="123"/>
      <c r="BO128" s="123"/>
      <c r="BP128" s="123"/>
      <c r="BQ128" s="123"/>
      <c r="BR128" s="123"/>
      <c r="BS128" s="123"/>
      <c r="BT128" s="123"/>
      <c r="BU128" s="123"/>
      <c r="BV128" s="123"/>
      <c r="BW128" s="123"/>
      <c r="BX128" s="123"/>
      <c r="BY128" s="123"/>
      <c r="BZ128" s="123"/>
      <c r="CA128" s="123"/>
      <c r="CB128" s="123"/>
      <c r="CC128" s="123"/>
      <c r="CD128" s="123"/>
      <c r="CE128" s="123"/>
      <c r="CF128" s="123"/>
      <c r="CG128" s="123"/>
      <c r="CH128" s="123"/>
      <c r="CI128" s="123"/>
      <c r="CJ128" s="123"/>
      <c r="CK128" s="123"/>
      <c r="CL128" s="123"/>
      <c r="CM128" s="123"/>
      <c r="CN128" s="123"/>
    </row>
    <row r="129" spans="2:92">
      <c r="B129" s="137"/>
      <c r="C129" s="137"/>
      <c r="D129" s="137"/>
      <c r="E129" s="123"/>
      <c r="F129" s="137"/>
      <c r="G129" s="123"/>
      <c r="H129" s="137"/>
      <c r="I129" s="123"/>
      <c r="J129" s="137"/>
      <c r="K129" s="123"/>
      <c r="L129" s="137"/>
      <c r="M129" s="123"/>
      <c r="N129" s="137"/>
      <c r="O129" s="123"/>
      <c r="P129" s="123"/>
      <c r="Q129" s="123"/>
      <c r="R129" s="123"/>
      <c r="S129" s="123"/>
      <c r="T129" s="123"/>
      <c r="U129" s="123"/>
      <c r="V129" s="123"/>
      <c r="W129" s="123"/>
      <c r="X129" s="123"/>
      <c r="Y129" s="147"/>
      <c r="Z129" s="123"/>
      <c r="AA129" s="147"/>
      <c r="AB129" s="123"/>
      <c r="AC129" s="123"/>
      <c r="AD129" s="123"/>
      <c r="AE129" s="123"/>
      <c r="AF129" s="123"/>
      <c r="AG129" s="123"/>
      <c r="AH129" s="123"/>
      <c r="AI129" s="123"/>
      <c r="AJ129" s="123"/>
      <c r="AK129" s="123"/>
      <c r="AL129" s="123"/>
      <c r="AM129" s="123"/>
      <c r="AN129" s="123"/>
      <c r="AO129" s="123"/>
      <c r="AP129" s="123"/>
      <c r="AQ129" s="123"/>
      <c r="AR129" s="123"/>
      <c r="AS129" s="123"/>
      <c r="AT129" s="123"/>
      <c r="AU129" s="123"/>
      <c r="AV129" s="123"/>
      <c r="AW129" s="123"/>
      <c r="AX129" s="123"/>
      <c r="AY129" s="123"/>
      <c r="AZ129" s="123"/>
      <c r="BA129" s="123"/>
      <c r="BB129" s="123"/>
      <c r="BC129" s="123"/>
      <c r="BD129" s="123"/>
      <c r="BE129" s="123"/>
      <c r="BF129" s="123"/>
      <c r="BG129" s="123"/>
      <c r="BH129" s="123"/>
      <c r="BI129" s="123"/>
      <c r="BJ129" s="123"/>
      <c r="BK129" s="123"/>
      <c r="BL129" s="123"/>
      <c r="BM129" s="123"/>
      <c r="BN129" s="123"/>
      <c r="BO129" s="123"/>
      <c r="BP129" s="123"/>
      <c r="BQ129" s="123"/>
      <c r="BR129" s="123"/>
      <c r="BS129" s="123"/>
      <c r="BT129" s="123"/>
      <c r="BU129" s="123"/>
      <c r="BV129" s="123"/>
      <c r="BW129" s="123"/>
      <c r="BX129" s="123"/>
      <c r="BY129" s="123"/>
      <c r="BZ129" s="123"/>
      <c r="CA129" s="123"/>
      <c r="CB129" s="123"/>
      <c r="CC129" s="123"/>
      <c r="CD129" s="123"/>
      <c r="CE129" s="123"/>
      <c r="CF129" s="123"/>
      <c r="CG129" s="123"/>
      <c r="CH129" s="123"/>
      <c r="CI129" s="123"/>
      <c r="CJ129" s="123"/>
      <c r="CK129" s="123"/>
      <c r="CL129" s="123"/>
      <c r="CM129" s="123"/>
      <c r="CN129" s="123"/>
    </row>
    <row r="130" spans="2:92">
      <c r="B130" s="137"/>
      <c r="C130" s="137"/>
      <c r="D130" s="137"/>
      <c r="E130" s="123"/>
      <c r="F130" s="137"/>
      <c r="G130" s="123"/>
      <c r="H130" s="137"/>
      <c r="I130" s="123"/>
      <c r="J130" s="137"/>
      <c r="K130" s="123"/>
      <c r="L130" s="137"/>
      <c r="M130" s="123"/>
      <c r="N130" s="137"/>
      <c r="O130" s="123"/>
      <c r="P130" s="123"/>
      <c r="Q130" s="123"/>
      <c r="R130" s="123"/>
      <c r="S130" s="123"/>
      <c r="T130" s="123"/>
      <c r="U130" s="123"/>
      <c r="V130" s="123"/>
      <c r="W130" s="123"/>
      <c r="X130" s="123"/>
      <c r="Y130" s="147"/>
      <c r="Z130" s="123"/>
      <c r="AA130" s="147"/>
      <c r="AB130" s="123"/>
      <c r="AC130" s="123"/>
      <c r="AD130" s="123"/>
      <c r="AE130" s="123"/>
      <c r="AF130" s="123"/>
      <c r="AG130" s="123"/>
      <c r="AH130" s="123"/>
      <c r="AI130" s="123"/>
      <c r="AJ130" s="123"/>
      <c r="AK130" s="123"/>
      <c r="AL130" s="123"/>
      <c r="AM130" s="123"/>
      <c r="AN130" s="123"/>
      <c r="AO130" s="123"/>
      <c r="AP130" s="123"/>
      <c r="AQ130" s="123"/>
      <c r="AR130" s="123"/>
      <c r="AS130" s="123"/>
      <c r="AT130" s="123"/>
      <c r="AU130" s="123"/>
      <c r="AV130" s="123"/>
      <c r="AW130" s="123"/>
      <c r="AX130" s="123"/>
      <c r="AY130" s="123"/>
      <c r="AZ130" s="123"/>
      <c r="BA130" s="123"/>
      <c r="BB130" s="123"/>
      <c r="BC130" s="123"/>
      <c r="BD130" s="123"/>
      <c r="BE130" s="123"/>
      <c r="BF130" s="123"/>
      <c r="BG130" s="123"/>
      <c r="BH130" s="123"/>
      <c r="BI130" s="123"/>
      <c r="BJ130" s="123"/>
      <c r="BK130" s="123"/>
      <c r="BL130" s="123"/>
      <c r="BM130" s="123"/>
      <c r="BN130" s="123"/>
      <c r="BO130" s="123"/>
      <c r="BP130" s="123"/>
      <c r="BQ130" s="123"/>
      <c r="BR130" s="123"/>
      <c r="BS130" s="123"/>
      <c r="BT130" s="123"/>
      <c r="BU130" s="123"/>
      <c r="BV130" s="123"/>
      <c r="BW130" s="123"/>
      <c r="BX130" s="123"/>
      <c r="BY130" s="123"/>
      <c r="BZ130" s="123"/>
      <c r="CA130" s="123"/>
      <c r="CB130" s="123"/>
      <c r="CC130" s="123"/>
      <c r="CD130" s="123"/>
      <c r="CE130" s="123"/>
      <c r="CF130" s="123"/>
      <c r="CG130" s="123"/>
      <c r="CH130" s="123"/>
      <c r="CI130" s="123"/>
      <c r="CJ130" s="123"/>
      <c r="CK130" s="123"/>
      <c r="CL130" s="123"/>
      <c r="CM130" s="123"/>
      <c r="CN130" s="123"/>
    </row>
    <row r="131" spans="2:92">
      <c r="B131" s="137"/>
      <c r="C131" s="137"/>
      <c r="D131" s="137"/>
      <c r="E131" s="123"/>
      <c r="F131" s="137"/>
      <c r="G131" s="123"/>
      <c r="H131" s="137"/>
      <c r="I131" s="123"/>
      <c r="J131" s="137"/>
      <c r="K131" s="123"/>
      <c r="L131" s="137"/>
      <c r="M131" s="123"/>
      <c r="N131" s="137"/>
      <c r="O131" s="123"/>
      <c r="P131" s="123"/>
      <c r="Q131" s="123"/>
      <c r="R131" s="123"/>
      <c r="S131" s="123"/>
      <c r="T131" s="123"/>
      <c r="U131" s="123"/>
      <c r="V131" s="123"/>
      <c r="W131" s="123"/>
      <c r="X131" s="123"/>
      <c r="Y131" s="147"/>
      <c r="Z131" s="123"/>
      <c r="AA131" s="147"/>
      <c r="AB131" s="123"/>
      <c r="AC131" s="123"/>
      <c r="AD131" s="123"/>
      <c r="AE131" s="123"/>
      <c r="AF131" s="123"/>
      <c r="AG131" s="123"/>
      <c r="AH131" s="123"/>
      <c r="AI131" s="123"/>
      <c r="AJ131" s="123"/>
      <c r="AK131" s="123"/>
      <c r="AL131" s="123"/>
      <c r="AM131" s="123"/>
      <c r="AN131" s="123"/>
      <c r="AO131" s="123"/>
      <c r="AP131" s="123"/>
      <c r="AQ131" s="123"/>
      <c r="AR131" s="123"/>
      <c r="AS131" s="123"/>
      <c r="AT131" s="123"/>
      <c r="AU131" s="123"/>
      <c r="AV131" s="123"/>
      <c r="AW131" s="123"/>
      <c r="AX131" s="123"/>
      <c r="AY131" s="123"/>
      <c r="AZ131" s="123"/>
      <c r="BA131" s="123"/>
      <c r="BB131" s="123"/>
      <c r="BC131" s="123"/>
      <c r="BD131" s="123"/>
      <c r="BE131" s="123"/>
      <c r="BF131" s="123"/>
      <c r="BG131" s="123"/>
      <c r="BH131" s="123"/>
      <c r="BI131" s="123"/>
      <c r="BJ131" s="123"/>
      <c r="BK131" s="123"/>
      <c r="BL131" s="123"/>
      <c r="BM131" s="123"/>
      <c r="BN131" s="123"/>
      <c r="BO131" s="123"/>
      <c r="BP131" s="123"/>
      <c r="BQ131" s="123"/>
      <c r="BR131" s="123"/>
      <c r="BS131" s="123"/>
      <c r="BT131" s="123"/>
      <c r="BU131" s="123"/>
      <c r="BV131" s="123"/>
      <c r="BW131" s="123"/>
      <c r="BX131" s="123"/>
      <c r="BY131" s="123"/>
      <c r="BZ131" s="123"/>
      <c r="CA131" s="123"/>
      <c r="CB131" s="123"/>
      <c r="CC131" s="123"/>
      <c r="CD131" s="123"/>
      <c r="CE131" s="123"/>
      <c r="CF131" s="123"/>
      <c r="CG131" s="123"/>
      <c r="CH131" s="123"/>
      <c r="CI131" s="123"/>
      <c r="CJ131" s="123"/>
      <c r="CK131" s="123"/>
      <c r="CL131" s="123"/>
      <c r="CM131" s="123"/>
      <c r="CN131" s="123"/>
    </row>
    <row r="132" spans="2:92">
      <c r="B132" s="137"/>
      <c r="C132" s="137"/>
      <c r="D132" s="137"/>
      <c r="E132" s="123"/>
      <c r="F132" s="137"/>
      <c r="G132" s="123"/>
      <c r="H132" s="137"/>
      <c r="I132" s="123"/>
      <c r="J132" s="137"/>
      <c r="K132" s="123"/>
      <c r="L132" s="137"/>
      <c r="M132" s="123"/>
      <c r="N132" s="137"/>
      <c r="O132" s="123"/>
      <c r="P132" s="123"/>
      <c r="Q132" s="123"/>
      <c r="R132" s="123"/>
      <c r="S132" s="123"/>
      <c r="T132" s="123"/>
      <c r="U132" s="123"/>
      <c r="V132" s="123"/>
      <c r="W132" s="123"/>
      <c r="X132" s="123"/>
      <c r="Y132" s="147"/>
      <c r="Z132" s="123"/>
      <c r="AA132" s="147"/>
      <c r="AB132" s="123"/>
      <c r="AC132" s="123"/>
      <c r="AD132" s="123"/>
      <c r="AE132" s="123"/>
      <c r="AF132" s="123"/>
      <c r="AG132" s="123"/>
      <c r="AH132" s="123"/>
      <c r="AI132" s="123"/>
      <c r="AJ132" s="123"/>
      <c r="AK132" s="123"/>
      <c r="AL132" s="123"/>
      <c r="AM132" s="123"/>
      <c r="AN132" s="123"/>
      <c r="AO132" s="123"/>
      <c r="AP132" s="123"/>
      <c r="AQ132" s="123"/>
      <c r="AR132" s="123"/>
      <c r="AS132" s="123"/>
      <c r="AT132" s="123"/>
      <c r="AU132" s="123"/>
      <c r="AV132" s="123"/>
      <c r="AW132" s="123"/>
      <c r="AX132" s="123"/>
      <c r="AY132" s="123"/>
      <c r="AZ132" s="123"/>
      <c r="BA132" s="123"/>
      <c r="BB132" s="123"/>
      <c r="BC132" s="123"/>
      <c r="BD132" s="123"/>
      <c r="BE132" s="123"/>
      <c r="BF132" s="123"/>
      <c r="BG132" s="123"/>
      <c r="BH132" s="123"/>
      <c r="BI132" s="123"/>
      <c r="BJ132" s="123"/>
      <c r="BK132" s="123"/>
      <c r="BL132" s="123"/>
      <c r="BM132" s="123"/>
      <c r="BN132" s="123"/>
      <c r="BO132" s="123"/>
      <c r="BP132" s="123"/>
      <c r="BQ132" s="123"/>
      <c r="BR132" s="123"/>
      <c r="BS132" s="123"/>
      <c r="BT132" s="123"/>
      <c r="BU132" s="123"/>
      <c r="BV132" s="123"/>
      <c r="BW132" s="123"/>
      <c r="BX132" s="123"/>
      <c r="BY132" s="123"/>
      <c r="BZ132" s="123"/>
      <c r="CA132" s="123"/>
      <c r="CB132" s="123"/>
      <c r="CC132" s="123"/>
      <c r="CD132" s="123"/>
      <c r="CE132" s="123"/>
      <c r="CF132" s="123"/>
      <c r="CG132" s="123"/>
      <c r="CH132" s="123"/>
      <c r="CI132" s="123"/>
      <c r="CJ132" s="123"/>
      <c r="CK132" s="123"/>
      <c r="CL132" s="123"/>
      <c r="CM132" s="123"/>
      <c r="CN132" s="123"/>
    </row>
    <row r="133" spans="2:92">
      <c r="B133" s="137"/>
      <c r="C133" s="137"/>
      <c r="D133" s="137"/>
      <c r="E133" s="123"/>
      <c r="F133" s="137"/>
      <c r="G133" s="123"/>
      <c r="H133" s="137"/>
      <c r="I133" s="123"/>
      <c r="J133" s="137"/>
      <c r="K133" s="123"/>
      <c r="L133" s="137"/>
      <c r="M133" s="123"/>
      <c r="N133" s="137"/>
      <c r="O133" s="123"/>
      <c r="P133" s="123"/>
      <c r="Q133" s="123"/>
      <c r="R133" s="123"/>
      <c r="S133" s="123"/>
      <c r="T133" s="123"/>
      <c r="U133" s="123"/>
      <c r="V133" s="123"/>
      <c r="W133" s="123"/>
      <c r="X133" s="123"/>
      <c r="Y133" s="147"/>
      <c r="Z133" s="123"/>
      <c r="AA133" s="147"/>
      <c r="AB133" s="123"/>
      <c r="AC133" s="123"/>
      <c r="AD133" s="123"/>
      <c r="AE133" s="123"/>
      <c r="AF133" s="123"/>
      <c r="AG133" s="123"/>
      <c r="AH133" s="123"/>
      <c r="AI133" s="123"/>
      <c r="AJ133" s="123"/>
      <c r="AK133" s="123"/>
      <c r="AL133" s="123"/>
      <c r="AM133" s="123"/>
      <c r="AN133" s="123"/>
      <c r="AO133" s="123"/>
      <c r="AP133" s="123"/>
      <c r="AQ133" s="123"/>
      <c r="AR133" s="123"/>
      <c r="AS133" s="123"/>
      <c r="AT133" s="123"/>
      <c r="AU133" s="123"/>
      <c r="AV133" s="123"/>
      <c r="AW133" s="123"/>
      <c r="AX133" s="123"/>
      <c r="AY133" s="123"/>
      <c r="AZ133" s="123"/>
      <c r="BA133" s="123"/>
      <c r="BB133" s="123"/>
      <c r="BC133" s="123"/>
      <c r="BD133" s="123"/>
      <c r="BE133" s="123"/>
      <c r="BF133" s="123"/>
      <c r="BG133" s="123"/>
      <c r="BH133" s="123"/>
      <c r="BI133" s="123"/>
      <c r="BJ133" s="123"/>
      <c r="BK133" s="123"/>
      <c r="BL133" s="123"/>
      <c r="BM133" s="123"/>
      <c r="BN133" s="123"/>
      <c r="BO133" s="123"/>
      <c r="BP133" s="123"/>
      <c r="BQ133" s="123"/>
      <c r="BR133" s="123"/>
      <c r="BS133" s="123"/>
      <c r="BT133" s="123"/>
      <c r="BU133" s="123"/>
      <c r="BV133" s="123"/>
      <c r="BW133" s="123"/>
      <c r="BX133" s="123"/>
      <c r="BY133" s="123"/>
      <c r="BZ133" s="123"/>
      <c r="CA133" s="123"/>
      <c r="CB133" s="123"/>
      <c r="CC133" s="123"/>
      <c r="CD133" s="123"/>
      <c r="CE133" s="123"/>
      <c r="CF133" s="123"/>
      <c r="CG133" s="123"/>
      <c r="CH133" s="123"/>
      <c r="CI133" s="123"/>
      <c r="CJ133" s="123"/>
      <c r="CK133" s="123"/>
      <c r="CL133" s="123"/>
      <c r="CM133" s="123"/>
      <c r="CN133" s="123"/>
    </row>
    <row r="134" spans="2:92">
      <c r="B134" s="137"/>
      <c r="C134" s="137"/>
      <c r="D134" s="137"/>
      <c r="E134" s="123"/>
      <c r="F134" s="137"/>
      <c r="G134" s="123"/>
      <c r="H134" s="137"/>
      <c r="I134" s="123"/>
      <c r="J134" s="137"/>
      <c r="K134" s="123"/>
      <c r="L134" s="137"/>
      <c r="M134" s="123"/>
      <c r="N134" s="137"/>
      <c r="O134" s="123"/>
      <c r="P134" s="123"/>
      <c r="Q134" s="123"/>
      <c r="R134" s="123"/>
      <c r="S134" s="123"/>
      <c r="T134" s="123"/>
      <c r="U134" s="123"/>
      <c r="V134" s="123"/>
      <c r="W134" s="123"/>
      <c r="X134" s="123"/>
      <c r="Y134" s="147"/>
      <c r="Z134" s="123"/>
      <c r="AA134" s="147"/>
      <c r="AB134" s="123"/>
      <c r="AC134" s="123"/>
      <c r="AD134" s="123"/>
      <c r="AE134" s="123"/>
      <c r="AF134" s="123"/>
      <c r="AG134" s="123"/>
      <c r="AH134" s="123"/>
      <c r="AI134" s="123"/>
      <c r="AJ134" s="123"/>
      <c r="AK134" s="123"/>
      <c r="AL134" s="123"/>
      <c r="AM134" s="123"/>
      <c r="AN134" s="123"/>
      <c r="AO134" s="123"/>
      <c r="AP134" s="123"/>
      <c r="AQ134" s="123"/>
      <c r="AR134" s="123"/>
      <c r="AS134" s="123"/>
      <c r="AT134" s="123"/>
      <c r="AU134" s="123"/>
      <c r="AV134" s="123"/>
      <c r="AW134" s="123"/>
      <c r="AX134" s="123"/>
      <c r="AY134" s="123"/>
      <c r="AZ134" s="123"/>
      <c r="BA134" s="123"/>
      <c r="BB134" s="123"/>
      <c r="BC134" s="123"/>
      <c r="BD134" s="123"/>
      <c r="BE134" s="123"/>
      <c r="BF134" s="123"/>
      <c r="BG134" s="123"/>
      <c r="BH134" s="123"/>
      <c r="BI134" s="123"/>
      <c r="BJ134" s="123"/>
      <c r="BK134" s="123"/>
      <c r="BL134" s="123"/>
      <c r="BM134" s="123"/>
      <c r="BN134" s="123"/>
      <c r="BO134" s="123"/>
      <c r="BP134" s="123"/>
      <c r="BQ134" s="123"/>
      <c r="BR134" s="123"/>
      <c r="BS134" s="123"/>
      <c r="BT134" s="123"/>
      <c r="BU134" s="123"/>
      <c r="BV134" s="123"/>
      <c r="BW134" s="123"/>
      <c r="BX134" s="123"/>
      <c r="BY134" s="123"/>
      <c r="BZ134" s="123"/>
      <c r="CA134" s="123"/>
      <c r="CB134" s="123"/>
      <c r="CC134" s="123"/>
      <c r="CD134" s="123"/>
      <c r="CE134" s="123"/>
      <c r="CF134" s="123"/>
      <c r="CG134" s="123"/>
      <c r="CH134" s="123"/>
      <c r="CI134" s="123"/>
      <c r="CJ134" s="123"/>
      <c r="CK134" s="123"/>
      <c r="CL134" s="123"/>
      <c r="CM134" s="123"/>
      <c r="CN134" s="123"/>
    </row>
    <row r="135" spans="2:92">
      <c r="B135" s="137"/>
      <c r="C135" s="137"/>
      <c r="D135" s="137"/>
      <c r="E135" s="123"/>
      <c r="F135" s="137"/>
      <c r="G135" s="123"/>
      <c r="H135" s="137"/>
      <c r="I135" s="123"/>
      <c r="J135" s="137"/>
      <c r="K135" s="123"/>
      <c r="L135" s="137"/>
      <c r="M135" s="123"/>
      <c r="N135" s="137"/>
      <c r="O135" s="123"/>
      <c r="P135" s="123"/>
      <c r="Q135" s="123"/>
      <c r="R135" s="123"/>
      <c r="S135" s="123"/>
      <c r="T135" s="123"/>
      <c r="U135" s="123"/>
      <c r="V135" s="123"/>
      <c r="W135" s="123"/>
      <c r="X135" s="123"/>
      <c r="Y135" s="147"/>
      <c r="Z135" s="123"/>
      <c r="AA135" s="147"/>
      <c r="AB135" s="123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3"/>
      <c r="AN135" s="123"/>
      <c r="AO135" s="123"/>
      <c r="AP135" s="123"/>
      <c r="AQ135" s="123"/>
      <c r="AR135" s="123"/>
      <c r="AS135" s="123"/>
      <c r="AT135" s="123"/>
      <c r="AU135" s="123"/>
      <c r="AV135" s="123"/>
      <c r="AW135" s="123"/>
      <c r="AX135" s="123"/>
      <c r="AY135" s="123"/>
      <c r="AZ135" s="123"/>
      <c r="BA135" s="123"/>
      <c r="BB135" s="123"/>
      <c r="BC135" s="123"/>
      <c r="BD135" s="123"/>
      <c r="BE135" s="123"/>
      <c r="BF135" s="123"/>
      <c r="BG135" s="123"/>
      <c r="BH135" s="123"/>
      <c r="BI135" s="123"/>
      <c r="BJ135" s="123"/>
      <c r="BK135" s="123"/>
      <c r="BL135" s="123"/>
      <c r="BM135" s="123"/>
      <c r="BN135" s="123"/>
      <c r="BO135" s="123"/>
      <c r="BP135" s="123"/>
      <c r="BQ135" s="123"/>
      <c r="BR135" s="123"/>
      <c r="BS135" s="123"/>
      <c r="BT135" s="123"/>
      <c r="BU135" s="123"/>
      <c r="BV135" s="123"/>
      <c r="BW135" s="123"/>
      <c r="BX135" s="123"/>
      <c r="BY135" s="123"/>
      <c r="BZ135" s="123"/>
      <c r="CA135" s="123"/>
      <c r="CB135" s="123"/>
      <c r="CC135" s="123"/>
      <c r="CD135" s="123"/>
      <c r="CE135" s="123"/>
      <c r="CF135" s="123"/>
      <c r="CG135" s="123"/>
      <c r="CH135" s="123"/>
      <c r="CI135" s="123"/>
      <c r="CJ135" s="123"/>
      <c r="CK135" s="123"/>
      <c r="CL135" s="123"/>
      <c r="CM135" s="123"/>
      <c r="CN135" s="123"/>
    </row>
    <row r="136" spans="2:92">
      <c r="B136" s="137"/>
      <c r="C136" s="137"/>
      <c r="D136" s="137"/>
      <c r="E136" s="123"/>
      <c r="F136" s="137"/>
      <c r="G136" s="123"/>
      <c r="H136" s="137"/>
      <c r="I136" s="123"/>
      <c r="J136" s="137"/>
      <c r="K136" s="123"/>
      <c r="L136" s="137"/>
      <c r="M136" s="123"/>
      <c r="N136" s="137"/>
      <c r="O136" s="123"/>
      <c r="P136" s="123"/>
      <c r="Q136" s="123"/>
      <c r="R136" s="123"/>
      <c r="S136" s="123"/>
      <c r="T136" s="123"/>
      <c r="U136" s="123"/>
      <c r="V136" s="123"/>
      <c r="W136" s="123"/>
      <c r="X136" s="123"/>
      <c r="Y136" s="147"/>
      <c r="Z136" s="123"/>
      <c r="AA136" s="147"/>
      <c r="AB136" s="123"/>
      <c r="AC136" s="123"/>
      <c r="AD136" s="123"/>
      <c r="AE136" s="123"/>
      <c r="AF136" s="123"/>
      <c r="AG136" s="123"/>
      <c r="AH136" s="123"/>
      <c r="AI136" s="123"/>
      <c r="AJ136" s="123"/>
      <c r="AK136" s="123"/>
      <c r="AL136" s="123"/>
      <c r="AM136" s="123"/>
      <c r="AN136" s="123"/>
      <c r="AO136" s="123"/>
      <c r="AP136" s="123"/>
      <c r="AQ136" s="123"/>
      <c r="AR136" s="123"/>
      <c r="AS136" s="123"/>
      <c r="AT136" s="123"/>
      <c r="AU136" s="123"/>
      <c r="AV136" s="123"/>
      <c r="AW136" s="123"/>
      <c r="AX136" s="123"/>
      <c r="AY136" s="123"/>
      <c r="AZ136" s="123"/>
      <c r="BA136" s="123"/>
      <c r="BB136" s="123"/>
      <c r="BC136" s="123"/>
      <c r="BD136" s="123"/>
      <c r="BE136" s="123"/>
      <c r="BF136" s="123"/>
      <c r="BG136" s="123"/>
      <c r="BH136" s="123"/>
      <c r="BI136" s="123"/>
      <c r="BJ136" s="123"/>
      <c r="BK136" s="123"/>
      <c r="BL136" s="123"/>
      <c r="BM136" s="123"/>
      <c r="BN136" s="123"/>
      <c r="BO136" s="123"/>
      <c r="BP136" s="123"/>
      <c r="BQ136" s="123"/>
      <c r="BR136" s="123"/>
      <c r="BS136" s="123"/>
      <c r="BT136" s="123"/>
      <c r="BU136" s="123"/>
      <c r="BV136" s="123"/>
      <c r="BW136" s="123"/>
      <c r="BX136" s="123"/>
      <c r="BY136" s="123"/>
      <c r="BZ136" s="123"/>
      <c r="CA136" s="123"/>
      <c r="CB136" s="123"/>
      <c r="CC136" s="123"/>
      <c r="CD136" s="123"/>
      <c r="CE136" s="123"/>
      <c r="CF136" s="123"/>
      <c r="CG136" s="123"/>
      <c r="CH136" s="123"/>
      <c r="CI136" s="123"/>
      <c r="CJ136" s="123"/>
      <c r="CK136" s="123"/>
      <c r="CL136" s="123"/>
      <c r="CM136" s="123"/>
      <c r="CN136" s="123"/>
    </row>
    <row r="137" spans="2:92">
      <c r="B137" s="137"/>
      <c r="C137" s="137"/>
      <c r="D137" s="137"/>
      <c r="E137" s="123"/>
      <c r="F137" s="137"/>
      <c r="G137" s="123"/>
      <c r="H137" s="137"/>
      <c r="I137" s="123"/>
      <c r="J137" s="137"/>
      <c r="K137" s="123"/>
      <c r="L137" s="137"/>
      <c r="M137" s="123"/>
      <c r="N137" s="137"/>
      <c r="O137" s="123"/>
      <c r="P137" s="123"/>
      <c r="Q137" s="123"/>
      <c r="R137" s="123"/>
      <c r="S137" s="123"/>
      <c r="T137" s="123"/>
      <c r="U137" s="123"/>
      <c r="V137" s="123"/>
      <c r="W137" s="123"/>
      <c r="X137" s="123"/>
      <c r="Y137" s="147"/>
      <c r="Z137" s="123"/>
      <c r="AA137" s="147"/>
      <c r="AB137" s="123"/>
      <c r="AC137" s="123"/>
      <c r="AD137" s="123"/>
      <c r="AE137" s="123"/>
      <c r="AF137" s="123"/>
      <c r="AG137" s="123"/>
      <c r="AH137" s="123"/>
      <c r="AI137" s="123"/>
      <c r="AJ137" s="123"/>
      <c r="AK137" s="123"/>
      <c r="AL137" s="123"/>
      <c r="AM137" s="123"/>
      <c r="AN137" s="123"/>
      <c r="AO137" s="123"/>
      <c r="AP137" s="123"/>
      <c r="AQ137" s="123"/>
      <c r="AR137" s="123"/>
      <c r="AS137" s="123"/>
      <c r="AT137" s="123"/>
      <c r="AU137" s="123"/>
      <c r="AV137" s="123"/>
      <c r="AW137" s="123"/>
      <c r="AX137" s="123"/>
      <c r="AY137" s="123"/>
      <c r="AZ137" s="123"/>
      <c r="BA137" s="123"/>
      <c r="BB137" s="123"/>
      <c r="BC137" s="123"/>
      <c r="BD137" s="123"/>
      <c r="BE137" s="123"/>
      <c r="BF137" s="123"/>
      <c r="BG137" s="123"/>
      <c r="BH137" s="123"/>
      <c r="BI137" s="123"/>
      <c r="BJ137" s="123"/>
      <c r="BK137" s="123"/>
      <c r="BL137" s="123"/>
      <c r="BM137" s="123"/>
      <c r="BN137" s="123"/>
      <c r="BO137" s="123"/>
      <c r="BP137" s="123"/>
      <c r="BQ137" s="123"/>
      <c r="BR137" s="123"/>
      <c r="BS137" s="123"/>
      <c r="BT137" s="123"/>
      <c r="BU137" s="123"/>
      <c r="BV137" s="123"/>
      <c r="BW137" s="123"/>
      <c r="BX137" s="123"/>
      <c r="BY137" s="123"/>
      <c r="BZ137" s="123"/>
      <c r="CA137" s="123"/>
      <c r="CB137" s="123"/>
      <c r="CC137" s="123"/>
      <c r="CD137" s="123"/>
      <c r="CE137" s="123"/>
      <c r="CF137" s="123"/>
      <c r="CG137" s="123"/>
      <c r="CH137" s="123"/>
      <c r="CI137" s="123"/>
      <c r="CJ137" s="123"/>
      <c r="CK137" s="123"/>
      <c r="CL137" s="123"/>
      <c r="CM137" s="123"/>
      <c r="CN137" s="123"/>
    </row>
    <row r="138" spans="2:92">
      <c r="B138" s="137"/>
      <c r="C138" s="137"/>
      <c r="D138" s="137"/>
      <c r="E138" s="123"/>
      <c r="F138" s="137"/>
      <c r="G138" s="123"/>
      <c r="H138" s="137"/>
      <c r="I138" s="123"/>
      <c r="J138" s="137"/>
      <c r="K138" s="123"/>
      <c r="L138" s="137"/>
      <c r="M138" s="123"/>
      <c r="N138" s="137"/>
      <c r="O138" s="123"/>
      <c r="P138" s="123"/>
      <c r="Q138" s="123"/>
      <c r="R138" s="123"/>
      <c r="S138" s="123"/>
      <c r="T138" s="123"/>
      <c r="U138" s="123"/>
      <c r="V138" s="123"/>
      <c r="W138" s="123"/>
      <c r="X138" s="123"/>
      <c r="Y138" s="147"/>
      <c r="Z138" s="123"/>
      <c r="AA138" s="147"/>
      <c r="AB138" s="123"/>
      <c r="AC138" s="123"/>
      <c r="AD138" s="123"/>
      <c r="AE138" s="123"/>
      <c r="AF138" s="123"/>
      <c r="AG138" s="123"/>
      <c r="AH138" s="123"/>
      <c r="AI138" s="123"/>
      <c r="AJ138" s="123"/>
      <c r="AK138" s="123"/>
      <c r="AL138" s="123"/>
      <c r="AM138" s="123"/>
      <c r="AN138" s="123"/>
      <c r="AO138" s="123"/>
      <c r="AP138" s="123"/>
      <c r="AQ138" s="123"/>
      <c r="AR138" s="123"/>
      <c r="AS138" s="123"/>
      <c r="AT138" s="123"/>
      <c r="AU138" s="123"/>
      <c r="AV138" s="123"/>
      <c r="AW138" s="123"/>
      <c r="AX138" s="123"/>
      <c r="AY138" s="123"/>
      <c r="AZ138" s="123"/>
      <c r="BA138" s="123"/>
      <c r="BB138" s="123"/>
      <c r="BC138" s="123"/>
      <c r="BD138" s="123"/>
      <c r="BE138" s="123"/>
      <c r="BF138" s="123"/>
      <c r="BG138" s="123"/>
      <c r="BH138" s="123"/>
      <c r="BI138" s="123"/>
      <c r="BJ138" s="123"/>
      <c r="BK138" s="123"/>
      <c r="BL138" s="123"/>
      <c r="BM138" s="123"/>
      <c r="BN138" s="123"/>
      <c r="BO138" s="123"/>
      <c r="BP138" s="123"/>
      <c r="BQ138" s="123"/>
      <c r="BR138" s="123"/>
      <c r="BS138" s="123"/>
      <c r="BT138" s="123"/>
      <c r="BU138" s="123"/>
      <c r="BV138" s="123"/>
      <c r="BW138" s="123"/>
      <c r="BX138" s="123"/>
      <c r="BY138" s="123"/>
      <c r="BZ138" s="123"/>
      <c r="CA138" s="123"/>
      <c r="CB138" s="123"/>
      <c r="CC138" s="123"/>
      <c r="CD138" s="123"/>
      <c r="CE138" s="123"/>
      <c r="CF138" s="123"/>
      <c r="CG138" s="123"/>
      <c r="CH138" s="123"/>
      <c r="CI138" s="123"/>
      <c r="CJ138" s="123"/>
      <c r="CK138" s="123"/>
      <c r="CL138" s="123"/>
      <c r="CM138" s="123"/>
      <c r="CN138" s="123"/>
    </row>
    <row r="139" spans="2:92">
      <c r="B139" s="137"/>
      <c r="C139" s="137"/>
      <c r="D139" s="137"/>
      <c r="E139" s="123"/>
      <c r="F139" s="137"/>
      <c r="G139" s="123"/>
      <c r="H139" s="137"/>
      <c r="I139" s="123"/>
      <c r="J139" s="137"/>
      <c r="K139" s="123"/>
      <c r="L139" s="137"/>
      <c r="M139" s="123"/>
      <c r="N139" s="137"/>
      <c r="O139" s="123"/>
      <c r="P139" s="123"/>
      <c r="Q139" s="123"/>
      <c r="R139" s="123"/>
      <c r="S139" s="123"/>
      <c r="T139" s="123"/>
      <c r="U139" s="123"/>
      <c r="V139" s="123"/>
      <c r="W139" s="123"/>
      <c r="X139" s="123"/>
      <c r="Y139" s="147"/>
      <c r="Z139" s="123"/>
      <c r="AA139" s="147"/>
      <c r="AB139" s="123"/>
      <c r="AC139" s="123"/>
      <c r="AD139" s="123"/>
      <c r="AE139" s="123"/>
      <c r="AF139" s="123"/>
      <c r="AG139" s="123"/>
      <c r="AH139" s="123"/>
      <c r="AI139" s="123"/>
      <c r="AJ139" s="123"/>
      <c r="AK139" s="123"/>
      <c r="AL139" s="123"/>
      <c r="AM139" s="123"/>
      <c r="AN139" s="123"/>
      <c r="AO139" s="123"/>
      <c r="AP139" s="123"/>
      <c r="AQ139" s="123"/>
      <c r="AR139" s="123"/>
      <c r="AS139" s="123"/>
      <c r="AT139" s="123"/>
      <c r="AU139" s="123"/>
      <c r="AV139" s="123"/>
      <c r="AW139" s="123"/>
      <c r="AX139" s="123"/>
      <c r="AY139" s="123"/>
      <c r="AZ139" s="123"/>
      <c r="BA139" s="123"/>
      <c r="BB139" s="123"/>
      <c r="BC139" s="123"/>
      <c r="BD139" s="123"/>
      <c r="BE139" s="123"/>
      <c r="BF139" s="123"/>
      <c r="BG139" s="123"/>
      <c r="BH139" s="123"/>
      <c r="BI139" s="123"/>
      <c r="BJ139" s="123"/>
      <c r="BK139" s="123"/>
      <c r="BL139" s="123"/>
      <c r="BM139" s="123"/>
      <c r="BN139" s="123"/>
      <c r="BO139" s="123"/>
      <c r="BP139" s="123"/>
      <c r="BQ139" s="123"/>
      <c r="BR139" s="123"/>
      <c r="BS139" s="123"/>
      <c r="BT139" s="123"/>
      <c r="BU139" s="123"/>
      <c r="BV139" s="123"/>
      <c r="BW139" s="123"/>
      <c r="BX139" s="123"/>
      <c r="BY139" s="123"/>
      <c r="BZ139" s="123"/>
      <c r="CA139" s="123"/>
      <c r="CB139" s="123"/>
      <c r="CC139" s="123"/>
      <c r="CD139" s="123"/>
      <c r="CE139" s="123"/>
      <c r="CF139" s="123"/>
      <c r="CG139" s="123"/>
      <c r="CH139" s="123"/>
      <c r="CI139" s="123"/>
      <c r="CJ139" s="123"/>
      <c r="CK139" s="123"/>
      <c r="CL139" s="123"/>
      <c r="CM139" s="123"/>
      <c r="CN139" s="123"/>
    </row>
    <row r="140" spans="2:92">
      <c r="B140" s="137"/>
      <c r="C140" s="137"/>
      <c r="D140" s="137"/>
      <c r="E140" s="123"/>
      <c r="F140" s="137"/>
      <c r="G140" s="123"/>
      <c r="H140" s="137"/>
      <c r="I140" s="123"/>
      <c r="J140" s="137"/>
      <c r="K140" s="123"/>
      <c r="L140" s="137"/>
      <c r="M140" s="123"/>
      <c r="N140" s="137"/>
      <c r="O140" s="123"/>
      <c r="P140" s="123"/>
      <c r="Q140" s="123"/>
      <c r="R140" s="123"/>
      <c r="S140" s="123"/>
      <c r="T140" s="123"/>
      <c r="U140" s="123"/>
      <c r="V140" s="123"/>
      <c r="W140" s="123"/>
      <c r="X140" s="123"/>
      <c r="Y140" s="147"/>
      <c r="Z140" s="123"/>
      <c r="AA140" s="147"/>
      <c r="AB140" s="123"/>
      <c r="AC140" s="123"/>
      <c r="AD140" s="123"/>
      <c r="AE140" s="123"/>
      <c r="AF140" s="123"/>
      <c r="AG140" s="123"/>
      <c r="AH140" s="123"/>
      <c r="AI140" s="123"/>
      <c r="AJ140" s="123"/>
      <c r="AK140" s="123"/>
      <c r="AL140" s="123"/>
      <c r="AM140" s="123"/>
      <c r="AN140" s="123"/>
      <c r="AO140" s="123"/>
      <c r="AP140" s="123"/>
      <c r="AQ140" s="123"/>
      <c r="AR140" s="123"/>
      <c r="AS140" s="123"/>
      <c r="AT140" s="123"/>
      <c r="AU140" s="123"/>
      <c r="AV140" s="123"/>
      <c r="AW140" s="123"/>
      <c r="AX140" s="123"/>
      <c r="AY140" s="123"/>
      <c r="AZ140" s="123"/>
      <c r="BA140" s="123"/>
      <c r="BB140" s="123"/>
      <c r="BC140" s="123"/>
      <c r="BD140" s="123"/>
      <c r="BE140" s="123"/>
      <c r="BF140" s="123"/>
      <c r="BG140" s="123"/>
      <c r="BH140" s="123"/>
      <c r="BI140" s="123"/>
      <c r="BJ140" s="123"/>
      <c r="BK140" s="123"/>
      <c r="BL140" s="123"/>
      <c r="BM140" s="123"/>
      <c r="BN140" s="123"/>
      <c r="BO140" s="123"/>
      <c r="BP140" s="123"/>
      <c r="BQ140" s="123"/>
      <c r="BR140" s="123"/>
      <c r="BS140" s="123"/>
      <c r="BT140" s="123"/>
      <c r="BU140" s="123"/>
      <c r="BV140" s="123"/>
      <c r="BW140" s="123"/>
      <c r="BX140" s="123"/>
      <c r="BY140" s="123"/>
      <c r="BZ140" s="123"/>
      <c r="CA140" s="123"/>
      <c r="CB140" s="123"/>
      <c r="CC140" s="123"/>
      <c r="CD140" s="123"/>
      <c r="CE140" s="123"/>
      <c r="CF140" s="123"/>
      <c r="CG140" s="123"/>
      <c r="CH140" s="123"/>
      <c r="CI140" s="123"/>
      <c r="CJ140" s="123"/>
      <c r="CK140" s="123"/>
      <c r="CL140" s="123"/>
      <c r="CM140" s="123"/>
      <c r="CN140" s="123"/>
    </row>
    <row r="141" spans="2:92">
      <c r="B141" s="137"/>
      <c r="C141" s="137"/>
      <c r="D141" s="137"/>
      <c r="E141" s="123"/>
      <c r="F141" s="137"/>
      <c r="G141" s="123"/>
      <c r="H141" s="137"/>
      <c r="I141" s="123"/>
      <c r="J141" s="137"/>
      <c r="K141" s="123"/>
      <c r="L141" s="137"/>
      <c r="M141" s="123"/>
      <c r="N141" s="137"/>
      <c r="O141" s="123"/>
      <c r="P141" s="123"/>
      <c r="Q141" s="123"/>
      <c r="R141" s="123"/>
      <c r="S141" s="123"/>
      <c r="T141" s="123"/>
      <c r="U141" s="123"/>
      <c r="V141" s="123"/>
      <c r="W141" s="123"/>
      <c r="X141" s="123"/>
      <c r="Y141" s="147"/>
      <c r="Z141" s="123"/>
      <c r="AA141" s="147"/>
      <c r="AB141" s="123"/>
      <c r="AC141" s="123"/>
      <c r="AD141" s="123"/>
      <c r="AE141" s="123"/>
      <c r="AF141" s="123"/>
      <c r="AG141" s="123"/>
      <c r="AH141" s="123"/>
      <c r="AI141" s="123"/>
      <c r="AJ141" s="123"/>
      <c r="AK141" s="123"/>
      <c r="AL141" s="123"/>
      <c r="AM141" s="123"/>
      <c r="AN141" s="123"/>
      <c r="AO141" s="123"/>
      <c r="AP141" s="123"/>
      <c r="AQ141" s="123"/>
      <c r="AR141" s="123"/>
      <c r="AS141" s="123"/>
      <c r="AT141" s="123"/>
      <c r="AU141" s="123"/>
      <c r="AV141" s="123"/>
      <c r="AW141" s="123"/>
      <c r="AX141" s="123"/>
      <c r="AY141" s="123"/>
      <c r="AZ141" s="123"/>
      <c r="BA141" s="123"/>
      <c r="BB141" s="123"/>
      <c r="BC141" s="123"/>
      <c r="BD141" s="123"/>
      <c r="BE141" s="123"/>
      <c r="BF141" s="123"/>
      <c r="BG141" s="123"/>
      <c r="BH141" s="123"/>
      <c r="BI141" s="123"/>
      <c r="BJ141" s="123"/>
      <c r="BK141" s="123"/>
      <c r="BL141" s="123"/>
      <c r="BM141" s="123"/>
      <c r="BN141" s="123"/>
      <c r="BO141" s="123"/>
      <c r="BP141" s="123"/>
      <c r="BQ141" s="123"/>
      <c r="BR141" s="123"/>
      <c r="BS141" s="123"/>
      <c r="BT141" s="123"/>
      <c r="BU141" s="123"/>
      <c r="BV141" s="123"/>
      <c r="BW141" s="123"/>
      <c r="BX141" s="123"/>
      <c r="BY141" s="123"/>
      <c r="BZ141" s="123"/>
      <c r="CA141" s="123"/>
      <c r="CB141" s="123"/>
      <c r="CC141" s="123"/>
      <c r="CD141" s="123"/>
      <c r="CE141" s="123"/>
      <c r="CF141" s="123"/>
      <c r="CG141" s="123"/>
      <c r="CH141" s="123"/>
      <c r="CI141" s="123"/>
      <c r="CJ141" s="123"/>
      <c r="CK141" s="123"/>
      <c r="CL141" s="123"/>
      <c r="CM141" s="123"/>
      <c r="CN141" s="123"/>
    </row>
    <row r="142" spans="2:92">
      <c r="B142" s="137"/>
      <c r="C142" s="137"/>
      <c r="D142" s="137"/>
      <c r="E142" s="123"/>
      <c r="F142" s="137"/>
      <c r="G142" s="123"/>
      <c r="H142" s="137"/>
      <c r="I142" s="123"/>
      <c r="J142" s="137"/>
      <c r="K142" s="123"/>
      <c r="L142" s="137"/>
      <c r="M142" s="123"/>
      <c r="N142" s="137"/>
      <c r="O142" s="123"/>
      <c r="P142" s="123"/>
      <c r="Q142" s="123"/>
      <c r="R142" s="123"/>
      <c r="S142" s="123"/>
      <c r="T142" s="123"/>
      <c r="U142" s="123"/>
      <c r="V142" s="123"/>
      <c r="W142" s="123"/>
      <c r="X142" s="123"/>
      <c r="Y142" s="147"/>
      <c r="Z142" s="123"/>
      <c r="AA142" s="147"/>
      <c r="AB142" s="123"/>
      <c r="AC142" s="123"/>
      <c r="AD142" s="123"/>
      <c r="AE142" s="123"/>
      <c r="AF142" s="123"/>
      <c r="AG142" s="123"/>
      <c r="AH142" s="123"/>
      <c r="AI142" s="123"/>
      <c r="AJ142" s="123"/>
      <c r="AK142" s="123"/>
      <c r="AL142" s="123"/>
      <c r="AM142" s="123"/>
      <c r="AN142" s="123"/>
      <c r="AO142" s="123"/>
      <c r="AP142" s="123"/>
      <c r="AQ142" s="123"/>
      <c r="AR142" s="123"/>
      <c r="AS142" s="123"/>
      <c r="AT142" s="123"/>
      <c r="AU142" s="123"/>
      <c r="AV142" s="123"/>
      <c r="AW142" s="123"/>
      <c r="AX142" s="123"/>
      <c r="AY142" s="123"/>
      <c r="AZ142" s="123"/>
      <c r="BA142" s="123"/>
      <c r="BB142" s="123"/>
      <c r="BC142" s="123"/>
      <c r="BD142" s="123"/>
      <c r="BE142" s="123"/>
      <c r="BF142" s="123"/>
      <c r="BG142" s="123"/>
      <c r="BH142" s="123"/>
      <c r="BI142" s="123"/>
      <c r="BJ142" s="123"/>
      <c r="BK142" s="123"/>
      <c r="BL142" s="123"/>
      <c r="BM142" s="123"/>
      <c r="BN142" s="123"/>
      <c r="BO142" s="123"/>
      <c r="BP142" s="123"/>
      <c r="BQ142" s="123"/>
      <c r="BR142" s="123"/>
      <c r="BS142" s="123"/>
      <c r="BT142" s="123"/>
      <c r="BU142" s="123"/>
      <c r="BV142" s="123"/>
      <c r="BW142" s="123"/>
      <c r="BX142" s="123"/>
      <c r="BY142" s="123"/>
      <c r="BZ142" s="123"/>
      <c r="CA142" s="123"/>
      <c r="CB142" s="123"/>
      <c r="CC142" s="123"/>
      <c r="CD142" s="123"/>
      <c r="CE142" s="123"/>
      <c r="CF142" s="123"/>
      <c r="CG142" s="123"/>
      <c r="CH142" s="123"/>
      <c r="CI142" s="123"/>
      <c r="CJ142" s="123"/>
      <c r="CK142" s="123"/>
      <c r="CL142" s="123"/>
      <c r="CM142" s="123"/>
      <c r="CN142" s="123"/>
    </row>
    <row r="143" spans="2:92">
      <c r="B143" s="137"/>
      <c r="C143" s="137"/>
      <c r="D143" s="137"/>
      <c r="E143" s="123"/>
      <c r="F143" s="137"/>
      <c r="G143" s="123"/>
      <c r="H143" s="137"/>
      <c r="I143" s="123"/>
      <c r="J143" s="137"/>
      <c r="K143" s="123"/>
      <c r="L143" s="137"/>
      <c r="M143" s="123"/>
      <c r="N143" s="137"/>
      <c r="O143" s="123"/>
      <c r="P143" s="123"/>
      <c r="Q143" s="123"/>
      <c r="R143" s="123"/>
      <c r="S143" s="123"/>
      <c r="T143" s="123"/>
      <c r="U143" s="123"/>
      <c r="V143" s="123"/>
      <c r="W143" s="123"/>
      <c r="X143" s="123"/>
      <c r="Y143" s="147"/>
      <c r="Z143" s="123"/>
      <c r="AA143" s="147"/>
      <c r="AB143" s="123"/>
      <c r="AC143" s="123"/>
      <c r="AD143" s="123"/>
      <c r="AE143" s="123"/>
      <c r="AF143" s="123"/>
      <c r="AG143" s="123"/>
      <c r="AH143" s="123"/>
      <c r="AI143" s="123"/>
      <c r="AJ143" s="123"/>
      <c r="AK143" s="123"/>
      <c r="AL143" s="123"/>
      <c r="AM143" s="123"/>
      <c r="AN143" s="123"/>
      <c r="AO143" s="123"/>
      <c r="AP143" s="123"/>
      <c r="AQ143" s="123"/>
      <c r="AR143" s="123"/>
      <c r="AS143" s="123"/>
      <c r="AT143" s="123"/>
      <c r="AU143" s="123"/>
      <c r="AV143" s="123"/>
      <c r="AW143" s="123"/>
      <c r="AX143" s="123"/>
      <c r="AY143" s="123"/>
      <c r="AZ143" s="123"/>
      <c r="BA143" s="123"/>
      <c r="BB143" s="123"/>
      <c r="BC143" s="123"/>
      <c r="BD143" s="123"/>
      <c r="BE143" s="123"/>
      <c r="BF143" s="123"/>
      <c r="BG143" s="123"/>
      <c r="BH143" s="123"/>
      <c r="BI143" s="123"/>
      <c r="BJ143" s="123"/>
      <c r="BK143" s="123"/>
      <c r="BL143" s="123"/>
      <c r="BM143" s="123"/>
      <c r="BN143" s="123"/>
      <c r="BO143" s="123"/>
      <c r="BP143" s="123"/>
      <c r="BQ143" s="123"/>
      <c r="BR143" s="123"/>
      <c r="BS143" s="123"/>
      <c r="BT143" s="123"/>
      <c r="BU143" s="123"/>
      <c r="BV143" s="123"/>
      <c r="BW143" s="123"/>
      <c r="BX143" s="123"/>
      <c r="BY143" s="123"/>
      <c r="BZ143" s="123"/>
      <c r="CA143" s="123"/>
      <c r="CB143" s="123"/>
      <c r="CC143" s="123"/>
      <c r="CD143" s="123"/>
      <c r="CE143" s="123"/>
      <c r="CF143" s="123"/>
      <c r="CG143" s="123"/>
      <c r="CH143" s="123"/>
      <c r="CI143" s="123"/>
      <c r="CJ143" s="123"/>
      <c r="CK143" s="123"/>
      <c r="CL143" s="123"/>
      <c r="CM143" s="123"/>
      <c r="CN143" s="123"/>
    </row>
    <row r="144" spans="2:92">
      <c r="B144" s="137"/>
      <c r="C144" s="137"/>
      <c r="D144" s="137"/>
      <c r="E144" s="123"/>
      <c r="F144" s="137"/>
      <c r="G144" s="123"/>
      <c r="H144" s="137"/>
      <c r="I144" s="123"/>
      <c r="J144" s="137"/>
      <c r="K144" s="123"/>
      <c r="L144" s="137"/>
      <c r="M144" s="123"/>
      <c r="N144" s="137"/>
      <c r="O144" s="123"/>
      <c r="P144" s="123"/>
      <c r="Q144" s="123"/>
      <c r="R144" s="123"/>
      <c r="S144" s="123"/>
      <c r="T144" s="123"/>
      <c r="U144" s="123"/>
      <c r="V144" s="123"/>
      <c r="W144" s="123"/>
      <c r="X144" s="123"/>
      <c r="Y144" s="147"/>
      <c r="Z144" s="123"/>
      <c r="AA144" s="147"/>
      <c r="AB144" s="123"/>
      <c r="AC144" s="123"/>
      <c r="AD144" s="123"/>
      <c r="AE144" s="123"/>
      <c r="AF144" s="123"/>
      <c r="AG144" s="123"/>
      <c r="AH144" s="123"/>
      <c r="AI144" s="123"/>
      <c r="AJ144" s="123"/>
      <c r="AK144" s="123"/>
      <c r="AL144" s="123"/>
      <c r="AM144" s="123"/>
      <c r="AN144" s="123"/>
      <c r="AO144" s="123"/>
      <c r="AP144" s="123"/>
      <c r="AQ144" s="123"/>
      <c r="AR144" s="123"/>
      <c r="AS144" s="123"/>
      <c r="AT144" s="123"/>
      <c r="AU144" s="123"/>
      <c r="AV144" s="123"/>
      <c r="AW144" s="123"/>
      <c r="AX144" s="123"/>
      <c r="AY144" s="123"/>
      <c r="AZ144" s="123"/>
      <c r="BA144" s="123"/>
      <c r="BB144" s="123"/>
      <c r="BC144" s="123"/>
      <c r="BD144" s="123"/>
      <c r="BE144" s="123"/>
      <c r="BF144" s="123"/>
      <c r="BG144" s="123"/>
      <c r="BH144" s="123"/>
      <c r="BI144" s="123"/>
      <c r="BJ144" s="123"/>
      <c r="BK144" s="123"/>
      <c r="BL144" s="123"/>
      <c r="BM144" s="123"/>
      <c r="BN144" s="123"/>
      <c r="BO144" s="123"/>
      <c r="BP144" s="123"/>
      <c r="BQ144" s="123"/>
      <c r="BR144" s="123"/>
      <c r="BS144" s="123"/>
      <c r="BT144" s="123"/>
      <c r="BU144" s="123"/>
      <c r="BV144" s="123"/>
      <c r="BW144" s="123"/>
      <c r="BX144" s="123"/>
      <c r="BY144" s="123"/>
      <c r="BZ144" s="123"/>
      <c r="CA144" s="123"/>
      <c r="CB144" s="123"/>
      <c r="CC144" s="123"/>
      <c r="CD144" s="123"/>
      <c r="CE144" s="123"/>
      <c r="CF144" s="123"/>
      <c r="CG144" s="123"/>
      <c r="CH144" s="123"/>
      <c r="CI144" s="123"/>
      <c r="CJ144" s="123"/>
      <c r="CK144" s="123"/>
      <c r="CL144" s="123"/>
      <c r="CM144" s="123"/>
      <c r="CN144" s="123"/>
    </row>
    <row r="145" spans="2:92">
      <c r="B145" s="137"/>
      <c r="C145" s="137"/>
      <c r="D145" s="137"/>
      <c r="E145" s="123"/>
      <c r="F145" s="137"/>
      <c r="G145" s="123"/>
      <c r="H145" s="137"/>
      <c r="I145" s="123"/>
      <c r="J145" s="137"/>
      <c r="K145" s="123"/>
      <c r="L145" s="137"/>
      <c r="M145" s="123"/>
      <c r="N145" s="137"/>
      <c r="O145" s="123"/>
      <c r="P145" s="123"/>
      <c r="Q145" s="123"/>
      <c r="R145" s="123"/>
      <c r="S145" s="123"/>
      <c r="T145" s="123"/>
      <c r="U145" s="123"/>
      <c r="V145" s="123"/>
      <c r="W145" s="123"/>
      <c r="X145" s="123"/>
      <c r="Y145" s="147"/>
      <c r="Z145" s="123"/>
      <c r="AA145" s="147"/>
      <c r="AB145" s="123"/>
      <c r="AC145" s="123"/>
      <c r="AD145" s="123"/>
      <c r="AE145" s="123"/>
      <c r="AF145" s="123"/>
      <c r="AG145" s="123"/>
      <c r="AH145" s="123"/>
      <c r="AI145" s="123"/>
      <c r="AJ145" s="123"/>
      <c r="AK145" s="123"/>
      <c r="AL145" s="123"/>
      <c r="AM145" s="123"/>
      <c r="AN145" s="123"/>
      <c r="AO145" s="123"/>
      <c r="AP145" s="123"/>
      <c r="AQ145" s="123"/>
      <c r="AR145" s="123"/>
      <c r="AS145" s="123"/>
      <c r="AT145" s="123"/>
      <c r="AU145" s="123"/>
      <c r="AV145" s="123"/>
      <c r="AW145" s="123"/>
      <c r="AX145" s="123"/>
      <c r="AY145" s="123"/>
      <c r="AZ145" s="123"/>
      <c r="BA145" s="123"/>
      <c r="BB145" s="123"/>
      <c r="BC145" s="123"/>
      <c r="BD145" s="123"/>
      <c r="BE145" s="123"/>
      <c r="BF145" s="123"/>
      <c r="BG145" s="123"/>
      <c r="BH145" s="123"/>
      <c r="BI145" s="123"/>
      <c r="BJ145" s="123"/>
      <c r="BK145" s="123"/>
      <c r="BL145" s="123"/>
      <c r="BM145" s="123"/>
      <c r="BN145" s="123"/>
      <c r="BO145" s="123"/>
      <c r="BP145" s="123"/>
      <c r="BQ145" s="123"/>
      <c r="BR145" s="123"/>
      <c r="BS145" s="123"/>
      <c r="BT145" s="123"/>
      <c r="BU145" s="123"/>
      <c r="BV145" s="123"/>
      <c r="BW145" s="123"/>
      <c r="BX145" s="123"/>
      <c r="BY145" s="123"/>
      <c r="BZ145" s="123"/>
      <c r="CA145" s="123"/>
      <c r="CB145" s="123"/>
      <c r="CC145" s="123"/>
      <c r="CD145" s="123"/>
      <c r="CE145" s="123"/>
      <c r="CF145" s="123"/>
      <c r="CG145" s="123"/>
      <c r="CH145" s="123"/>
      <c r="CI145" s="123"/>
      <c r="CJ145" s="123"/>
      <c r="CK145" s="123"/>
      <c r="CL145" s="123"/>
      <c r="CM145" s="123"/>
      <c r="CN145" s="123"/>
    </row>
    <row r="146" spans="2:92">
      <c r="B146" s="137"/>
      <c r="C146" s="137"/>
      <c r="D146" s="137"/>
      <c r="E146" s="123"/>
      <c r="F146" s="137"/>
      <c r="G146" s="123"/>
      <c r="H146" s="137"/>
      <c r="I146" s="123"/>
      <c r="J146" s="137"/>
      <c r="K146" s="123"/>
      <c r="L146" s="137"/>
      <c r="M146" s="123"/>
      <c r="N146" s="137"/>
      <c r="O146" s="123"/>
      <c r="P146" s="123"/>
      <c r="Q146" s="123"/>
      <c r="R146" s="123"/>
      <c r="S146" s="123"/>
      <c r="T146" s="123"/>
      <c r="U146" s="123"/>
      <c r="V146" s="123"/>
      <c r="W146" s="123"/>
      <c r="X146" s="123"/>
      <c r="Y146" s="147"/>
      <c r="Z146" s="123"/>
      <c r="AA146" s="147"/>
      <c r="AB146" s="123"/>
      <c r="AC146" s="123"/>
      <c r="AD146" s="123"/>
      <c r="AE146" s="123"/>
      <c r="AF146" s="123"/>
      <c r="AG146" s="123"/>
      <c r="AH146" s="123"/>
      <c r="AI146" s="123"/>
      <c r="AJ146" s="123"/>
      <c r="AK146" s="123"/>
      <c r="AL146" s="123"/>
      <c r="AM146" s="123"/>
      <c r="AN146" s="123"/>
      <c r="AO146" s="123"/>
      <c r="AP146" s="123"/>
      <c r="AQ146" s="123"/>
      <c r="AR146" s="123"/>
      <c r="AS146" s="123"/>
      <c r="AT146" s="123"/>
      <c r="AU146" s="123"/>
      <c r="AV146" s="123"/>
      <c r="AW146" s="123"/>
      <c r="AX146" s="123"/>
      <c r="AY146" s="123"/>
      <c r="AZ146" s="123"/>
      <c r="BA146" s="123"/>
      <c r="BB146" s="123"/>
      <c r="BC146" s="123"/>
      <c r="BD146" s="123"/>
      <c r="BE146" s="123"/>
      <c r="BF146" s="123"/>
      <c r="BG146" s="123"/>
      <c r="BH146" s="123"/>
      <c r="BI146" s="123"/>
      <c r="BJ146" s="123"/>
      <c r="BK146" s="123"/>
      <c r="BL146" s="123"/>
      <c r="BM146" s="123"/>
      <c r="BN146" s="123"/>
      <c r="BO146" s="123"/>
      <c r="BP146" s="123"/>
      <c r="BQ146" s="123"/>
      <c r="BR146" s="123"/>
      <c r="BS146" s="123"/>
      <c r="BT146" s="123"/>
      <c r="BU146" s="123"/>
      <c r="BV146" s="123"/>
      <c r="BW146" s="123"/>
      <c r="BX146" s="123"/>
      <c r="BY146" s="123"/>
      <c r="BZ146" s="123"/>
      <c r="CA146" s="123"/>
      <c r="CB146" s="123"/>
      <c r="CC146" s="123"/>
      <c r="CD146" s="123"/>
      <c r="CE146" s="123"/>
      <c r="CF146" s="123"/>
      <c r="CG146" s="123"/>
      <c r="CH146" s="123"/>
      <c r="CI146" s="123"/>
      <c r="CJ146" s="123"/>
      <c r="CK146" s="123"/>
      <c r="CL146" s="123"/>
      <c r="CM146" s="123"/>
      <c r="CN146" s="123"/>
    </row>
    <row r="147" spans="2:92">
      <c r="B147" s="137"/>
      <c r="C147" s="137"/>
      <c r="D147" s="137"/>
      <c r="E147" s="123"/>
      <c r="F147" s="137"/>
      <c r="G147" s="123"/>
      <c r="H147" s="137"/>
      <c r="I147" s="123"/>
      <c r="J147" s="137"/>
      <c r="K147" s="123"/>
      <c r="L147" s="137"/>
      <c r="M147" s="123"/>
      <c r="N147" s="137"/>
      <c r="O147" s="123"/>
      <c r="P147" s="123"/>
      <c r="Q147" s="123"/>
      <c r="R147" s="123"/>
      <c r="S147" s="123"/>
      <c r="T147" s="123"/>
      <c r="U147" s="123"/>
      <c r="V147" s="123"/>
      <c r="W147" s="123"/>
      <c r="X147" s="123"/>
      <c r="Y147" s="147"/>
      <c r="Z147" s="123"/>
      <c r="AA147" s="147"/>
      <c r="AB147" s="123"/>
      <c r="AC147" s="123"/>
      <c r="AD147" s="123"/>
      <c r="AE147" s="123"/>
      <c r="AF147" s="123"/>
      <c r="AG147" s="123"/>
      <c r="AH147" s="123"/>
      <c r="AI147" s="123"/>
      <c r="AJ147" s="123"/>
      <c r="AK147" s="123"/>
      <c r="AL147" s="123"/>
      <c r="AM147" s="123"/>
      <c r="AN147" s="123"/>
      <c r="AO147" s="123"/>
      <c r="AP147" s="123"/>
      <c r="AQ147" s="123"/>
      <c r="AR147" s="123"/>
      <c r="AS147" s="123"/>
      <c r="AT147" s="123"/>
      <c r="AU147" s="123"/>
      <c r="AV147" s="123"/>
      <c r="AW147" s="123"/>
      <c r="AX147" s="123"/>
      <c r="AY147" s="123"/>
      <c r="AZ147" s="123"/>
      <c r="BA147" s="123"/>
      <c r="BB147" s="123"/>
      <c r="BC147" s="123"/>
      <c r="BD147" s="123"/>
      <c r="BE147" s="123"/>
      <c r="BF147" s="123"/>
      <c r="BG147" s="123"/>
      <c r="BH147" s="123"/>
      <c r="BI147" s="123"/>
      <c r="BJ147" s="123"/>
      <c r="BK147" s="123"/>
      <c r="BL147" s="123"/>
      <c r="BM147" s="123"/>
      <c r="BN147" s="123"/>
      <c r="BO147" s="123"/>
      <c r="BP147" s="123"/>
      <c r="BQ147" s="123"/>
      <c r="BR147" s="123"/>
      <c r="BS147" s="123"/>
      <c r="BT147" s="123"/>
      <c r="BU147" s="123"/>
      <c r="BV147" s="123"/>
      <c r="BW147" s="123"/>
      <c r="BX147" s="123"/>
      <c r="BY147" s="123"/>
      <c r="BZ147" s="123"/>
      <c r="CA147" s="123"/>
      <c r="CB147" s="123"/>
      <c r="CC147" s="123"/>
      <c r="CD147" s="123"/>
      <c r="CE147" s="123"/>
      <c r="CF147" s="123"/>
      <c r="CG147" s="123"/>
      <c r="CH147" s="123"/>
      <c r="CI147" s="123"/>
      <c r="CJ147" s="123"/>
      <c r="CK147" s="123"/>
      <c r="CL147" s="123"/>
      <c r="CM147" s="123"/>
      <c r="CN147" s="123"/>
    </row>
    <row r="148" spans="2:92">
      <c r="B148" s="137"/>
      <c r="C148" s="137"/>
      <c r="D148" s="137"/>
      <c r="E148" s="123"/>
      <c r="F148" s="137"/>
      <c r="G148" s="123"/>
      <c r="H148" s="137"/>
      <c r="I148" s="123"/>
      <c r="J148" s="137"/>
      <c r="K148" s="123"/>
      <c r="L148" s="137"/>
      <c r="M148" s="123"/>
      <c r="N148" s="137"/>
      <c r="O148" s="123"/>
      <c r="P148" s="123"/>
      <c r="Q148" s="123"/>
      <c r="R148" s="123"/>
      <c r="S148" s="123"/>
      <c r="T148" s="123"/>
      <c r="U148" s="123"/>
      <c r="V148" s="123"/>
      <c r="W148" s="123"/>
      <c r="X148" s="123"/>
      <c r="Y148" s="147"/>
      <c r="Z148" s="123"/>
      <c r="AA148" s="147"/>
      <c r="AB148" s="123"/>
      <c r="AC148" s="123"/>
      <c r="AD148" s="123"/>
      <c r="AE148" s="123"/>
      <c r="AF148" s="123"/>
      <c r="AG148" s="123"/>
      <c r="AH148" s="123"/>
      <c r="AI148" s="123"/>
      <c r="AJ148" s="123"/>
      <c r="AK148" s="123"/>
      <c r="AL148" s="123"/>
      <c r="AM148" s="123"/>
      <c r="AN148" s="123"/>
      <c r="AO148" s="123"/>
      <c r="AP148" s="123"/>
      <c r="AQ148" s="123"/>
      <c r="AR148" s="123"/>
      <c r="AS148" s="123"/>
      <c r="AT148" s="123"/>
      <c r="AU148" s="123"/>
      <c r="AV148" s="123"/>
      <c r="AW148" s="123"/>
      <c r="AX148" s="123"/>
      <c r="AY148" s="123"/>
      <c r="AZ148" s="123"/>
      <c r="BA148" s="123"/>
      <c r="BB148" s="123"/>
      <c r="BC148" s="123"/>
      <c r="BD148" s="123"/>
      <c r="BE148" s="123"/>
      <c r="BF148" s="123"/>
      <c r="BG148" s="123"/>
      <c r="BH148" s="123"/>
      <c r="BI148" s="123"/>
      <c r="BJ148" s="123"/>
      <c r="BK148" s="123"/>
      <c r="BL148" s="123"/>
      <c r="BM148" s="123"/>
      <c r="BN148" s="123"/>
      <c r="BO148" s="123"/>
      <c r="BP148" s="123"/>
      <c r="BQ148" s="123"/>
      <c r="BR148" s="123"/>
      <c r="BS148" s="123"/>
      <c r="BT148" s="123"/>
      <c r="BU148" s="123"/>
      <c r="BV148" s="123"/>
      <c r="BW148" s="123"/>
      <c r="BX148" s="123"/>
      <c r="BY148" s="123"/>
      <c r="BZ148" s="123"/>
      <c r="CA148" s="123"/>
      <c r="CB148" s="123"/>
      <c r="CC148" s="123"/>
      <c r="CD148" s="123"/>
      <c r="CE148" s="123"/>
      <c r="CF148" s="123"/>
      <c r="CG148" s="123"/>
      <c r="CH148" s="123"/>
      <c r="CI148" s="123"/>
      <c r="CJ148" s="123"/>
      <c r="CK148" s="123"/>
      <c r="CL148" s="123"/>
      <c r="CM148" s="123"/>
      <c r="CN148" s="123"/>
    </row>
    <row r="149" spans="2:92">
      <c r="B149" s="137"/>
      <c r="C149" s="137"/>
      <c r="D149" s="137"/>
      <c r="E149" s="123"/>
      <c r="F149" s="137"/>
      <c r="G149" s="123"/>
      <c r="H149" s="137"/>
      <c r="I149" s="123"/>
      <c r="J149" s="137"/>
      <c r="K149" s="123"/>
      <c r="L149" s="137"/>
      <c r="M149" s="123"/>
      <c r="N149" s="137"/>
      <c r="O149" s="123"/>
      <c r="P149" s="123"/>
      <c r="Q149" s="123"/>
      <c r="R149" s="123"/>
      <c r="S149" s="123"/>
      <c r="T149" s="123"/>
      <c r="U149" s="123"/>
      <c r="V149" s="123"/>
      <c r="W149" s="123"/>
      <c r="X149" s="123"/>
      <c r="Y149" s="147"/>
      <c r="Z149" s="123"/>
      <c r="AA149" s="147"/>
      <c r="AB149" s="123"/>
      <c r="AC149" s="123"/>
      <c r="AD149" s="123"/>
      <c r="AE149" s="123"/>
      <c r="AF149" s="123"/>
      <c r="AG149" s="123"/>
      <c r="AH149" s="123"/>
      <c r="AI149" s="123"/>
      <c r="AJ149" s="123"/>
      <c r="AK149" s="123"/>
      <c r="AL149" s="123"/>
      <c r="AM149" s="123"/>
      <c r="AN149" s="123"/>
      <c r="AO149" s="123"/>
      <c r="AP149" s="123"/>
      <c r="AQ149" s="123"/>
      <c r="AR149" s="123"/>
      <c r="AS149" s="123"/>
      <c r="AT149" s="123"/>
      <c r="AU149" s="123"/>
      <c r="AV149" s="123"/>
      <c r="AW149" s="123"/>
      <c r="AX149" s="123"/>
      <c r="AY149" s="123"/>
      <c r="AZ149" s="123"/>
      <c r="BA149" s="123"/>
      <c r="BB149" s="123"/>
      <c r="BC149" s="123"/>
      <c r="BD149" s="123"/>
      <c r="BE149" s="123"/>
      <c r="BF149" s="123"/>
      <c r="BG149" s="123"/>
      <c r="BH149" s="123"/>
      <c r="BI149" s="123"/>
      <c r="BJ149" s="123"/>
      <c r="BK149" s="123"/>
      <c r="BL149" s="123"/>
      <c r="BM149" s="123"/>
      <c r="BN149" s="123"/>
      <c r="BO149" s="123"/>
      <c r="BP149" s="123"/>
      <c r="BQ149" s="123"/>
      <c r="BR149" s="123"/>
      <c r="BS149" s="123"/>
      <c r="BT149" s="123"/>
      <c r="BU149" s="123"/>
      <c r="BV149" s="123"/>
      <c r="BW149" s="123"/>
      <c r="BX149" s="123"/>
      <c r="BY149" s="123"/>
      <c r="BZ149" s="123"/>
      <c r="CA149" s="123"/>
      <c r="CB149" s="123"/>
      <c r="CC149" s="123"/>
      <c r="CD149" s="123"/>
      <c r="CE149" s="123"/>
      <c r="CF149" s="123"/>
      <c r="CG149" s="123"/>
      <c r="CH149" s="123"/>
      <c r="CI149" s="123"/>
      <c r="CJ149" s="123"/>
      <c r="CK149" s="123"/>
      <c r="CL149" s="123"/>
      <c r="CM149" s="123"/>
      <c r="CN149" s="123"/>
    </row>
    <row r="150" spans="2:92">
      <c r="B150" s="137"/>
      <c r="C150" s="137"/>
      <c r="D150" s="137"/>
      <c r="E150" s="123"/>
      <c r="F150" s="137"/>
      <c r="G150" s="123"/>
      <c r="H150" s="137"/>
      <c r="I150" s="123"/>
      <c r="J150" s="137"/>
      <c r="K150" s="123"/>
      <c r="L150" s="137"/>
      <c r="M150" s="123"/>
      <c r="N150" s="137"/>
      <c r="O150" s="123"/>
      <c r="P150" s="123"/>
      <c r="Q150" s="123"/>
      <c r="R150" s="123"/>
      <c r="S150" s="123"/>
      <c r="T150" s="123"/>
      <c r="U150" s="123"/>
      <c r="V150" s="123"/>
      <c r="W150" s="123"/>
      <c r="X150" s="123"/>
      <c r="Y150" s="147"/>
      <c r="Z150" s="123"/>
      <c r="AA150" s="147"/>
      <c r="AB150" s="123"/>
      <c r="AC150" s="123"/>
      <c r="AD150" s="123"/>
      <c r="AE150" s="123"/>
      <c r="AF150" s="123"/>
      <c r="AG150" s="123"/>
      <c r="AH150" s="123"/>
      <c r="AI150" s="123"/>
      <c r="AJ150" s="123"/>
      <c r="AK150" s="123"/>
      <c r="AL150" s="123"/>
      <c r="AM150" s="123"/>
      <c r="AN150" s="123"/>
      <c r="AO150" s="123"/>
      <c r="AP150" s="123"/>
      <c r="AQ150" s="123"/>
      <c r="AR150" s="123"/>
      <c r="AS150" s="123"/>
      <c r="AT150" s="123"/>
      <c r="AU150" s="123"/>
      <c r="AV150" s="123"/>
      <c r="AW150" s="123"/>
      <c r="AX150" s="123"/>
      <c r="AY150" s="123"/>
      <c r="AZ150" s="123"/>
      <c r="BA150" s="123"/>
      <c r="BB150" s="123"/>
      <c r="BC150" s="123"/>
      <c r="BD150" s="123"/>
      <c r="BE150" s="123"/>
      <c r="BF150" s="123"/>
      <c r="BG150" s="123"/>
      <c r="BH150" s="123"/>
      <c r="BI150" s="123"/>
      <c r="BJ150" s="123"/>
      <c r="BK150" s="123"/>
      <c r="BL150" s="123"/>
      <c r="BM150" s="123"/>
      <c r="BN150" s="123"/>
      <c r="BO150" s="123"/>
      <c r="BP150" s="123"/>
      <c r="BQ150" s="123"/>
      <c r="BR150" s="123"/>
      <c r="BS150" s="123"/>
      <c r="BT150" s="123"/>
      <c r="BU150" s="123"/>
      <c r="BV150" s="123"/>
      <c r="BW150" s="123"/>
      <c r="BX150" s="123"/>
      <c r="BY150" s="123"/>
      <c r="BZ150" s="123"/>
      <c r="CA150" s="123"/>
      <c r="CB150" s="123"/>
      <c r="CC150" s="123"/>
      <c r="CD150" s="123"/>
      <c r="CE150" s="123"/>
      <c r="CF150" s="123"/>
      <c r="CG150" s="123"/>
      <c r="CH150" s="123"/>
      <c r="CI150" s="123"/>
      <c r="CJ150" s="123"/>
      <c r="CK150" s="123"/>
      <c r="CL150" s="123"/>
      <c r="CM150" s="123"/>
      <c r="CN150" s="123"/>
    </row>
    <row r="151" spans="2:92">
      <c r="B151" s="137"/>
      <c r="C151" s="137"/>
      <c r="D151" s="137"/>
      <c r="E151" s="123"/>
      <c r="F151" s="137"/>
      <c r="G151" s="123"/>
      <c r="H151" s="137"/>
      <c r="I151" s="123"/>
      <c r="J151" s="137"/>
      <c r="K151" s="123"/>
      <c r="L151" s="137"/>
      <c r="M151" s="123"/>
      <c r="N151" s="137"/>
      <c r="O151" s="123"/>
      <c r="P151" s="123"/>
      <c r="Q151" s="123"/>
      <c r="R151" s="123"/>
      <c r="S151" s="123"/>
      <c r="T151" s="123"/>
      <c r="U151" s="123"/>
      <c r="V151" s="123"/>
      <c r="W151" s="123"/>
      <c r="X151" s="123"/>
      <c r="Y151" s="147"/>
      <c r="Z151" s="123"/>
      <c r="AA151" s="147"/>
      <c r="AB151" s="123"/>
      <c r="AC151" s="123"/>
      <c r="AD151" s="123"/>
      <c r="AE151" s="123"/>
      <c r="AF151" s="123"/>
      <c r="AG151" s="123"/>
      <c r="AH151" s="123"/>
      <c r="AI151" s="123"/>
      <c r="AJ151" s="123"/>
      <c r="AK151" s="123"/>
      <c r="AL151" s="123"/>
      <c r="AM151" s="123"/>
      <c r="AN151" s="123"/>
      <c r="AO151" s="123"/>
      <c r="AP151" s="123"/>
      <c r="AQ151" s="123"/>
      <c r="AR151" s="123"/>
      <c r="AS151" s="123"/>
      <c r="AT151" s="123"/>
      <c r="AU151" s="123"/>
      <c r="AV151" s="123"/>
      <c r="AW151" s="123"/>
      <c r="AX151" s="123"/>
      <c r="AY151" s="123"/>
      <c r="AZ151" s="123"/>
      <c r="BA151" s="123"/>
      <c r="BB151" s="123"/>
      <c r="BC151" s="123"/>
      <c r="BD151" s="123"/>
      <c r="BE151" s="123"/>
      <c r="BF151" s="123"/>
      <c r="BG151" s="123"/>
      <c r="BH151" s="123"/>
      <c r="BI151" s="123"/>
      <c r="BJ151" s="123"/>
      <c r="BK151" s="123"/>
      <c r="BL151" s="123"/>
      <c r="BM151" s="123"/>
      <c r="BN151" s="123"/>
      <c r="BO151" s="123"/>
      <c r="BP151" s="123"/>
      <c r="BQ151" s="123"/>
      <c r="BR151" s="123"/>
      <c r="BS151" s="123"/>
      <c r="BT151" s="123"/>
      <c r="BU151" s="123"/>
      <c r="BV151" s="123"/>
      <c r="BW151" s="123"/>
      <c r="BX151" s="123"/>
      <c r="BY151" s="123"/>
      <c r="BZ151" s="123"/>
      <c r="CA151" s="123"/>
      <c r="CB151" s="123"/>
      <c r="CC151" s="123"/>
      <c r="CD151" s="123"/>
      <c r="CE151" s="123"/>
      <c r="CF151" s="123"/>
      <c r="CG151" s="123"/>
      <c r="CH151" s="123"/>
      <c r="CI151" s="123"/>
      <c r="CJ151" s="123"/>
      <c r="CK151" s="123"/>
      <c r="CL151" s="123"/>
      <c r="CM151" s="123"/>
      <c r="CN151" s="123"/>
    </row>
    <row r="152" spans="2:92">
      <c r="B152" s="137"/>
      <c r="C152" s="137"/>
      <c r="D152" s="137"/>
      <c r="E152" s="123"/>
      <c r="F152" s="137"/>
      <c r="G152" s="123"/>
      <c r="H152" s="137"/>
      <c r="I152" s="123"/>
      <c r="J152" s="137"/>
      <c r="K152" s="123"/>
      <c r="L152" s="137"/>
      <c r="M152" s="123"/>
      <c r="N152" s="137"/>
      <c r="O152" s="123"/>
      <c r="P152" s="123"/>
      <c r="Q152" s="123"/>
      <c r="R152" s="123"/>
      <c r="S152" s="123"/>
      <c r="T152" s="123"/>
      <c r="U152" s="123"/>
      <c r="V152" s="123"/>
      <c r="W152" s="123"/>
      <c r="X152" s="123"/>
      <c r="Y152" s="147"/>
      <c r="Z152" s="123"/>
      <c r="AA152" s="147"/>
      <c r="AB152" s="123"/>
      <c r="AC152" s="123"/>
      <c r="AD152" s="123"/>
      <c r="AE152" s="123"/>
      <c r="AF152" s="123"/>
      <c r="AG152" s="123"/>
      <c r="AH152" s="123"/>
      <c r="AI152" s="123"/>
      <c r="AJ152" s="123"/>
      <c r="AK152" s="123"/>
      <c r="AL152" s="123"/>
      <c r="AM152" s="123"/>
      <c r="AN152" s="123"/>
      <c r="AO152" s="123"/>
      <c r="AP152" s="123"/>
      <c r="AQ152" s="123"/>
      <c r="AR152" s="123"/>
      <c r="AS152" s="123"/>
      <c r="AT152" s="123"/>
      <c r="AU152" s="123"/>
      <c r="AV152" s="123"/>
      <c r="AW152" s="123"/>
      <c r="AX152" s="123"/>
      <c r="AY152" s="123"/>
      <c r="AZ152" s="123"/>
      <c r="BA152" s="123"/>
      <c r="BB152" s="123"/>
      <c r="BC152" s="123"/>
      <c r="BD152" s="123"/>
      <c r="BE152" s="123"/>
      <c r="BF152" s="123"/>
      <c r="BG152" s="123"/>
      <c r="BH152" s="123"/>
      <c r="BI152" s="123"/>
      <c r="BJ152" s="123"/>
      <c r="BK152" s="123"/>
      <c r="BL152" s="123"/>
      <c r="BM152" s="123"/>
      <c r="BN152" s="123"/>
      <c r="BO152" s="123"/>
      <c r="BP152" s="123"/>
      <c r="BQ152" s="123"/>
      <c r="BR152" s="123"/>
      <c r="BS152" s="123"/>
      <c r="BT152" s="123"/>
      <c r="BU152" s="123"/>
      <c r="BV152" s="123"/>
      <c r="BW152" s="123"/>
      <c r="BX152" s="123"/>
      <c r="BY152" s="123"/>
      <c r="BZ152" s="123"/>
      <c r="CA152" s="123"/>
      <c r="CB152" s="123"/>
      <c r="CC152" s="123"/>
      <c r="CD152" s="123"/>
      <c r="CE152" s="123"/>
      <c r="CF152" s="123"/>
      <c r="CG152" s="123"/>
      <c r="CH152" s="123"/>
      <c r="CI152" s="123"/>
      <c r="CJ152" s="123"/>
      <c r="CK152" s="123"/>
      <c r="CL152" s="123"/>
      <c r="CM152" s="123"/>
      <c r="CN152" s="123"/>
    </row>
    <row r="153" spans="2:92">
      <c r="Y153" s="147"/>
      <c r="AA153" s="147"/>
    </row>
    <row r="154" spans="2:92">
      <c r="Y154" s="147"/>
      <c r="AA154" s="147"/>
    </row>
    <row r="155" spans="2:92">
      <c r="Y155" s="147"/>
      <c r="AA155" s="147"/>
    </row>
    <row r="156" spans="2:92">
      <c r="Y156" s="147"/>
      <c r="AA156" s="147"/>
    </row>
    <row r="157" spans="2:92">
      <c r="Y157" s="147"/>
      <c r="AA157" s="147"/>
    </row>
    <row r="158" spans="2:92">
      <c r="Y158" s="147"/>
      <c r="AA158" s="147"/>
    </row>
    <row r="159" spans="2:92">
      <c r="Y159" s="147"/>
      <c r="AA159" s="147"/>
    </row>
    <row r="160" spans="2:92">
      <c r="Y160" s="147"/>
      <c r="AA160" s="147"/>
    </row>
    <row r="161" spans="25:27">
      <c r="Y161" s="147"/>
      <c r="AA161" s="147"/>
    </row>
    <row r="162" spans="25:27">
      <c r="Y162" s="147"/>
      <c r="AA162" s="147"/>
    </row>
    <row r="163" spans="25:27">
      <c r="Y163" s="147"/>
      <c r="AA163" s="147"/>
    </row>
    <row r="164" spans="25:27">
      <c r="Y164" s="147"/>
      <c r="AA164" s="147"/>
    </row>
    <row r="165" spans="25:27">
      <c r="Y165" s="147"/>
      <c r="AA165" s="147"/>
    </row>
    <row r="166" spans="25:27">
      <c r="Y166" s="147"/>
      <c r="AA166" s="147"/>
    </row>
    <row r="167" spans="25:27">
      <c r="Y167" s="147"/>
      <c r="AA167" s="147"/>
    </row>
    <row r="168" spans="25:27">
      <c r="Y168" s="147"/>
      <c r="AA168" s="147"/>
    </row>
    <row r="169" spans="25:27">
      <c r="Y169" s="147"/>
      <c r="AA169" s="147"/>
    </row>
    <row r="170" spans="25:27">
      <c r="Y170" s="147"/>
      <c r="AA170" s="147"/>
    </row>
    <row r="171" spans="25:27">
      <c r="Y171" s="147"/>
      <c r="AA171" s="147"/>
    </row>
    <row r="172" spans="25:27">
      <c r="Y172" s="147"/>
      <c r="AA172" s="147"/>
    </row>
    <row r="173" spans="25:27">
      <c r="Y173" s="147"/>
      <c r="AA173" s="147"/>
    </row>
    <row r="174" spans="25:27">
      <c r="Y174" s="147"/>
      <c r="AA174" s="147"/>
    </row>
    <row r="175" spans="25:27">
      <c r="Y175" s="147"/>
      <c r="AA175" s="147"/>
    </row>
    <row r="176" spans="25:27">
      <c r="Y176" s="147"/>
      <c r="AA176" s="147"/>
    </row>
    <row r="177" spans="25:27">
      <c r="Y177" s="147"/>
      <c r="AA177" s="147"/>
    </row>
    <row r="178" spans="25:27">
      <c r="Y178" s="147"/>
      <c r="AA178" s="147"/>
    </row>
    <row r="179" spans="25:27">
      <c r="Y179" s="147"/>
      <c r="AA179" s="147"/>
    </row>
    <row r="180" spans="25:27">
      <c r="Y180" s="147"/>
      <c r="AA180" s="147"/>
    </row>
    <row r="181" spans="25:27">
      <c r="Y181" s="147"/>
      <c r="AA181" s="147"/>
    </row>
    <row r="182" spans="25:27">
      <c r="Y182" s="147"/>
      <c r="AA182" s="147"/>
    </row>
    <row r="183" spans="25:27">
      <c r="Y183" s="147"/>
      <c r="AA183" s="147"/>
    </row>
    <row r="184" spans="25:27">
      <c r="Y184" s="147"/>
      <c r="AA184" s="147"/>
    </row>
    <row r="185" spans="25:27">
      <c r="Y185" s="147"/>
      <c r="AA185" s="147"/>
    </row>
    <row r="186" spans="25:27">
      <c r="Y186" s="147"/>
      <c r="AA186" s="147"/>
    </row>
    <row r="187" spans="25:27">
      <c r="Y187" s="147"/>
      <c r="AA187" s="147"/>
    </row>
    <row r="188" spans="25:27">
      <c r="Y188" s="147"/>
      <c r="AA188" s="147"/>
    </row>
  </sheetData>
  <mergeCells count="6">
    <mergeCell ref="H6:I6"/>
    <mergeCell ref="H7:I7"/>
    <mergeCell ref="D6:E6"/>
    <mergeCell ref="D7:E7"/>
    <mergeCell ref="F6:G6"/>
    <mergeCell ref="F7:G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&amp;CVersicherte absolut</oddHeader>
    <oddFooter>Seite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codeName="Tabelle19"/>
  <dimension ref="A1:S37"/>
  <sheetViews>
    <sheetView workbookViewId="0">
      <selection activeCell="D4" sqref="D4"/>
    </sheetView>
  </sheetViews>
  <sheetFormatPr baseColWidth="10" defaultRowHeight="12.75"/>
  <cols>
    <col min="1" max="1" width="9.28515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196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140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71" t="s">
        <v>164</v>
      </c>
      <c r="D8" s="41"/>
      <c r="E8" s="71" t="s">
        <v>164</v>
      </c>
      <c r="F8" s="41"/>
      <c r="G8" s="71" t="s">
        <v>164</v>
      </c>
      <c r="H8" s="41"/>
      <c r="I8" s="71" t="s">
        <v>164</v>
      </c>
      <c r="J8" s="41"/>
      <c r="K8" s="72" t="s">
        <v>165</v>
      </c>
      <c r="L8" s="44"/>
      <c r="M8" s="62" t="s">
        <v>59</v>
      </c>
      <c r="N8" s="43"/>
      <c r="O8" s="73" t="s">
        <v>165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173"/>
      <c r="E10" s="48"/>
      <c r="G10" s="48"/>
      <c r="H10" s="45"/>
      <c r="I10" s="48"/>
      <c r="J10" s="45"/>
      <c r="L10" s="49"/>
      <c r="N10" s="49"/>
      <c r="O10" s="63"/>
      <c r="P10" s="45"/>
    </row>
    <row r="11" spans="1:19" s="66" customFormat="1">
      <c r="A11" s="65" t="s">
        <v>23</v>
      </c>
      <c r="B11" s="65"/>
      <c r="C11" s="74">
        <v>287045</v>
      </c>
      <c r="D11" s="69"/>
      <c r="E11" s="74">
        <f>'Kosten absolut'!AI10</f>
        <v>201071961</v>
      </c>
      <c r="F11" s="74"/>
      <c r="G11" s="74">
        <f>Kobe!AI10</f>
        <v>19384066</v>
      </c>
      <c r="H11" s="57"/>
      <c r="I11" s="88">
        <f>E11-G11</f>
        <v>181687895</v>
      </c>
      <c r="J11" s="89"/>
      <c r="K11" s="86">
        <f>I11/C11</f>
        <v>632.95962305561841</v>
      </c>
      <c r="L11" s="86"/>
      <c r="M11" s="86">
        <v>253.72109626587033</v>
      </c>
      <c r="N11" s="86"/>
      <c r="O11" s="86">
        <f>K11-M11</f>
        <v>379.23852678974811</v>
      </c>
      <c r="P11" s="67"/>
      <c r="R11" s="95"/>
    </row>
    <row r="12" spans="1:19" s="66" customFormat="1">
      <c r="A12" s="65" t="s">
        <v>24</v>
      </c>
      <c r="B12" s="65"/>
      <c r="C12" s="74">
        <v>243189</v>
      </c>
      <c r="D12" s="69"/>
      <c r="E12" s="74">
        <f>'Kosten absolut'!AI11</f>
        <v>172278897</v>
      </c>
      <c r="F12" s="74"/>
      <c r="G12" s="74">
        <f>Kobe!AI11</f>
        <v>16103874</v>
      </c>
      <c r="H12" s="57"/>
      <c r="I12" s="88">
        <f t="shared" ref="I12:I37" si="0">E12-G12</f>
        <v>156175023</v>
      </c>
      <c r="J12" s="89"/>
      <c r="K12" s="86">
        <f t="shared" ref="K12:K37" si="1">I12/C12</f>
        <v>642.19608205963266</v>
      </c>
      <c r="L12" s="86"/>
      <c r="M12" s="86">
        <v>280.10834654420398</v>
      </c>
      <c r="N12" s="86"/>
      <c r="O12" s="86">
        <f t="shared" ref="O12:O37" si="2">K12-M12</f>
        <v>362.08773551542868</v>
      </c>
      <c r="P12" s="68"/>
    </row>
    <row r="13" spans="1:19" s="66" customFormat="1">
      <c r="A13" s="65" t="s">
        <v>25</v>
      </c>
      <c r="B13" s="65"/>
      <c r="C13" s="74">
        <v>81665</v>
      </c>
      <c r="D13" s="69"/>
      <c r="E13" s="74">
        <f>'Kosten absolut'!AI12</f>
        <v>52380829</v>
      </c>
      <c r="F13" s="74"/>
      <c r="G13" s="74">
        <f>Kobe!AI12</f>
        <v>4909542</v>
      </c>
      <c r="H13" s="57"/>
      <c r="I13" s="88">
        <f t="shared" si="0"/>
        <v>47471287</v>
      </c>
      <c r="J13" s="89"/>
      <c r="K13" s="86">
        <f t="shared" si="1"/>
        <v>581.29292842711072</v>
      </c>
      <c r="L13" s="86"/>
      <c r="M13" s="86">
        <v>223.71390366900062</v>
      </c>
      <c r="N13" s="86"/>
      <c r="O13" s="86">
        <f t="shared" si="2"/>
        <v>357.57902475811011</v>
      </c>
      <c r="P13" s="68"/>
    </row>
    <row r="14" spans="1:19" s="66" customFormat="1">
      <c r="A14" s="65" t="s">
        <v>26</v>
      </c>
      <c r="B14" s="65"/>
      <c r="C14" s="74">
        <v>7810</v>
      </c>
      <c r="D14" s="69"/>
      <c r="E14" s="74">
        <f>'Kosten absolut'!AI13</f>
        <v>4269593</v>
      </c>
      <c r="F14" s="74"/>
      <c r="G14" s="74">
        <f>Kobe!AI13</f>
        <v>470650</v>
      </c>
      <c r="H14" s="57"/>
      <c r="I14" s="88">
        <f t="shared" si="0"/>
        <v>3798943</v>
      </c>
      <c r="J14" s="89"/>
      <c r="K14" s="86">
        <f t="shared" si="1"/>
        <v>486.42035851472474</v>
      </c>
      <c r="L14" s="86"/>
      <c r="M14" s="86">
        <v>213.64224312432219</v>
      </c>
      <c r="N14" s="86"/>
      <c r="O14" s="86">
        <f t="shared" si="2"/>
        <v>272.77811539040255</v>
      </c>
      <c r="P14" s="68"/>
    </row>
    <row r="15" spans="1:19" s="66" customFormat="1">
      <c r="A15" s="65" t="s">
        <v>27</v>
      </c>
      <c r="B15" s="65"/>
      <c r="C15" s="74">
        <v>27571</v>
      </c>
      <c r="D15" s="69"/>
      <c r="E15" s="74">
        <f>'Kosten absolut'!AI14</f>
        <v>17664791</v>
      </c>
      <c r="F15" s="74"/>
      <c r="G15" s="74">
        <f>Kobe!AI14</f>
        <v>1696003</v>
      </c>
      <c r="H15" s="57"/>
      <c r="I15" s="88">
        <f t="shared" si="0"/>
        <v>15968788</v>
      </c>
      <c r="J15" s="89"/>
      <c r="K15" s="86">
        <f t="shared" si="1"/>
        <v>579.18784229806681</v>
      </c>
      <c r="L15" s="86"/>
      <c r="M15" s="86">
        <v>214.18227236872121</v>
      </c>
      <c r="N15" s="86"/>
      <c r="O15" s="86">
        <f t="shared" si="2"/>
        <v>365.0055699293456</v>
      </c>
      <c r="P15" s="68"/>
    </row>
    <row r="16" spans="1:19" s="66" customFormat="1">
      <c r="A16" s="65" t="s">
        <v>28</v>
      </c>
      <c r="B16" s="65"/>
      <c r="C16" s="74">
        <v>7217</v>
      </c>
      <c r="D16" s="69"/>
      <c r="E16" s="74">
        <f>'Kosten absolut'!AI15</f>
        <v>4793784</v>
      </c>
      <c r="F16" s="74"/>
      <c r="G16" s="74">
        <f>Kobe!AI15</f>
        <v>457226</v>
      </c>
      <c r="H16" s="57"/>
      <c r="I16" s="88">
        <f t="shared" si="0"/>
        <v>4336558</v>
      </c>
      <c r="J16" s="89"/>
      <c r="K16" s="86">
        <f t="shared" si="1"/>
        <v>600.88097547457392</v>
      </c>
      <c r="L16" s="86"/>
      <c r="M16" s="86">
        <v>198.42745877723138</v>
      </c>
      <c r="N16" s="86"/>
      <c r="O16" s="86">
        <f t="shared" si="2"/>
        <v>402.45351669734254</v>
      </c>
      <c r="P16" s="68"/>
    </row>
    <row r="17" spans="1:16" s="66" customFormat="1">
      <c r="A17" s="65" t="s">
        <v>29</v>
      </c>
      <c r="B17" s="65"/>
      <c r="C17" s="74">
        <v>7305</v>
      </c>
      <c r="D17" s="69"/>
      <c r="E17" s="74">
        <f>'Kosten absolut'!AI16</f>
        <v>4142721</v>
      </c>
      <c r="F17" s="74"/>
      <c r="G17" s="74">
        <f>Kobe!AI16</f>
        <v>427354</v>
      </c>
      <c r="H17" s="57"/>
      <c r="I17" s="88">
        <f t="shared" si="0"/>
        <v>3715367</v>
      </c>
      <c r="J17" s="89"/>
      <c r="K17" s="86">
        <f t="shared" si="1"/>
        <v>508.60602327173171</v>
      </c>
      <c r="L17" s="86"/>
      <c r="M17" s="86">
        <v>194.76846517828403</v>
      </c>
      <c r="N17" s="86"/>
      <c r="O17" s="86">
        <f t="shared" si="2"/>
        <v>313.83755809344768</v>
      </c>
      <c r="P17" s="68"/>
    </row>
    <row r="18" spans="1:16" s="66" customFormat="1">
      <c r="A18" s="65" t="s">
        <v>30</v>
      </c>
      <c r="B18" s="65"/>
      <c r="C18" s="74">
        <v>9624</v>
      </c>
      <c r="D18" s="69"/>
      <c r="E18" s="74">
        <f>'Kosten absolut'!AI17</f>
        <v>5435644</v>
      </c>
      <c r="F18" s="74"/>
      <c r="G18" s="74">
        <f>Kobe!AI17</f>
        <v>590362</v>
      </c>
      <c r="H18" s="57"/>
      <c r="I18" s="88">
        <f t="shared" si="0"/>
        <v>4845282</v>
      </c>
      <c r="J18" s="89"/>
      <c r="K18" s="86">
        <f t="shared" si="1"/>
        <v>503.45822942643389</v>
      </c>
      <c r="L18" s="86"/>
      <c r="M18" s="86">
        <v>227.3223353906175</v>
      </c>
      <c r="N18" s="86"/>
      <c r="O18" s="86">
        <f t="shared" si="2"/>
        <v>276.13589403581636</v>
      </c>
      <c r="P18" s="68"/>
    </row>
    <row r="19" spans="1:16" s="66" customFormat="1">
      <c r="A19" s="65" t="s">
        <v>31</v>
      </c>
      <c r="B19" s="65"/>
      <c r="C19" s="74">
        <v>20927</v>
      </c>
      <c r="D19" s="69"/>
      <c r="E19" s="74">
        <f>'Kosten absolut'!AI18</f>
        <v>13427313</v>
      </c>
      <c r="F19" s="74"/>
      <c r="G19" s="74">
        <f>Kobe!AI18</f>
        <v>1296580</v>
      </c>
      <c r="H19" s="57"/>
      <c r="I19" s="88">
        <f t="shared" si="0"/>
        <v>12130733</v>
      </c>
      <c r="J19" s="89"/>
      <c r="K19" s="86">
        <f t="shared" si="1"/>
        <v>579.66899221101926</v>
      </c>
      <c r="L19" s="86"/>
      <c r="M19" s="86">
        <v>214.1640541399415</v>
      </c>
      <c r="N19" s="86"/>
      <c r="O19" s="86">
        <f t="shared" si="2"/>
        <v>365.50493807107773</v>
      </c>
      <c r="P19" s="68"/>
    </row>
    <row r="20" spans="1:16" s="66" customFormat="1">
      <c r="A20" s="65" t="s">
        <v>32</v>
      </c>
      <c r="B20" s="65"/>
      <c r="C20" s="74">
        <v>46854</v>
      </c>
      <c r="D20" s="69"/>
      <c r="E20" s="74">
        <f>'Kosten absolut'!AI19</f>
        <v>32243034</v>
      </c>
      <c r="F20" s="74"/>
      <c r="G20" s="74">
        <f>Kobe!AI19</f>
        <v>3089433</v>
      </c>
      <c r="H20" s="57"/>
      <c r="I20" s="88">
        <f t="shared" si="0"/>
        <v>29153601</v>
      </c>
      <c r="J20" s="89"/>
      <c r="K20" s="86">
        <f t="shared" si="1"/>
        <v>622.2222435651172</v>
      </c>
      <c r="L20" s="86"/>
      <c r="M20" s="86">
        <v>245.34041710812684</v>
      </c>
      <c r="N20" s="86"/>
      <c r="O20" s="86">
        <f t="shared" si="2"/>
        <v>376.88182645699032</v>
      </c>
      <c r="P20" s="68"/>
    </row>
    <row r="21" spans="1:16" s="66" customFormat="1">
      <c r="A21" s="65" t="s">
        <v>33</v>
      </c>
      <c r="B21" s="65"/>
      <c r="C21" s="74">
        <v>61896</v>
      </c>
      <c r="D21" s="69"/>
      <c r="E21" s="74">
        <f>'Kosten absolut'!AI20</f>
        <v>40920630</v>
      </c>
      <c r="F21" s="74"/>
      <c r="G21" s="74">
        <f>Kobe!AI20</f>
        <v>4050812</v>
      </c>
      <c r="H21" s="57"/>
      <c r="I21" s="88">
        <f t="shared" si="0"/>
        <v>36869818</v>
      </c>
      <c r="J21" s="89"/>
      <c r="K21" s="86">
        <f t="shared" si="1"/>
        <v>595.67367842833141</v>
      </c>
      <c r="L21" s="86"/>
      <c r="M21" s="86">
        <v>243.46106175573678</v>
      </c>
      <c r="N21" s="86"/>
      <c r="O21" s="86">
        <f t="shared" si="2"/>
        <v>352.21261667259466</v>
      </c>
      <c r="P21" s="68"/>
    </row>
    <row r="22" spans="1:16" s="66" customFormat="1">
      <c r="A22" s="65" t="s">
        <v>34</v>
      </c>
      <c r="B22" s="65"/>
      <c r="C22" s="74">
        <v>54616</v>
      </c>
      <c r="D22" s="69"/>
      <c r="E22" s="74">
        <f>'Kosten absolut'!AI21</f>
        <v>44512457</v>
      </c>
      <c r="F22" s="74"/>
      <c r="G22" s="74">
        <f>Kobe!AI21</f>
        <v>4045950</v>
      </c>
      <c r="H22" s="57"/>
      <c r="I22" s="88">
        <f t="shared" si="0"/>
        <v>40466507</v>
      </c>
      <c r="J22" s="89"/>
      <c r="K22" s="86">
        <f t="shared" si="1"/>
        <v>740.92769518089938</v>
      </c>
      <c r="L22" s="86"/>
      <c r="M22" s="86">
        <v>348.75579710144928</v>
      </c>
      <c r="N22" s="86"/>
      <c r="O22" s="86">
        <f t="shared" si="2"/>
        <v>392.1718980794501</v>
      </c>
      <c r="P22" s="68"/>
    </row>
    <row r="23" spans="1:16" s="66" customFormat="1">
      <c r="A23" s="65" t="s">
        <v>35</v>
      </c>
      <c r="B23" s="65"/>
      <c r="C23" s="74">
        <v>68407</v>
      </c>
      <c r="D23" s="69"/>
      <c r="E23" s="74">
        <f>'Kosten absolut'!AI22</f>
        <v>49768783</v>
      </c>
      <c r="F23" s="74"/>
      <c r="G23" s="74">
        <f>Kobe!AI22</f>
        <v>4860801</v>
      </c>
      <c r="H23" s="57"/>
      <c r="I23" s="88">
        <f t="shared" si="0"/>
        <v>44907982</v>
      </c>
      <c r="J23" s="89"/>
      <c r="K23" s="86">
        <f t="shared" si="1"/>
        <v>656.4822605873668</v>
      </c>
      <c r="L23" s="86"/>
      <c r="M23" s="86">
        <v>276.04767856571249</v>
      </c>
      <c r="N23" s="86"/>
      <c r="O23" s="86">
        <f t="shared" si="2"/>
        <v>380.43458202165431</v>
      </c>
      <c r="P23" s="68"/>
    </row>
    <row r="24" spans="1:16" s="66" customFormat="1">
      <c r="A24" s="65" t="s">
        <v>36</v>
      </c>
      <c r="B24" s="65"/>
      <c r="C24" s="74">
        <v>19512</v>
      </c>
      <c r="D24" s="69"/>
      <c r="E24" s="74">
        <f>'Kosten absolut'!AI23</f>
        <v>12522390</v>
      </c>
      <c r="F24" s="74"/>
      <c r="G24" s="74">
        <f>Kobe!AI23</f>
        <v>1286235</v>
      </c>
      <c r="H24" s="57"/>
      <c r="I24" s="88">
        <f t="shared" si="0"/>
        <v>11236155</v>
      </c>
      <c r="J24" s="89"/>
      <c r="K24" s="86">
        <f t="shared" si="1"/>
        <v>575.85870233702337</v>
      </c>
      <c r="L24" s="86"/>
      <c r="M24" s="86">
        <v>247.48425171477237</v>
      </c>
      <c r="N24" s="86"/>
      <c r="O24" s="86">
        <f t="shared" si="2"/>
        <v>328.374450622251</v>
      </c>
      <c r="P24" s="68"/>
    </row>
    <row r="25" spans="1:16" s="66" customFormat="1">
      <c r="A25" s="65" t="s">
        <v>37</v>
      </c>
      <c r="B25" s="65"/>
      <c r="C25" s="74">
        <v>11664</v>
      </c>
      <c r="D25" s="69"/>
      <c r="E25" s="74">
        <f>'Kosten absolut'!AI24</f>
        <v>6214249</v>
      </c>
      <c r="F25" s="74"/>
      <c r="G25" s="74">
        <f>Kobe!AI24</f>
        <v>661120</v>
      </c>
      <c r="H25" s="57"/>
      <c r="I25" s="88">
        <f t="shared" si="0"/>
        <v>5553129</v>
      </c>
      <c r="J25" s="89"/>
      <c r="K25" s="86">
        <f t="shared" si="1"/>
        <v>476.09130658436214</v>
      </c>
      <c r="L25" s="86"/>
      <c r="M25" s="86">
        <v>206.53869048775465</v>
      </c>
      <c r="N25" s="86"/>
      <c r="O25" s="86">
        <f t="shared" si="2"/>
        <v>269.55261609660749</v>
      </c>
      <c r="P25" s="68"/>
    </row>
    <row r="26" spans="1:16" s="66" customFormat="1">
      <c r="A26" s="65" t="s">
        <v>38</v>
      </c>
      <c r="B26" s="65"/>
      <c r="C26" s="74">
        <v>3770</v>
      </c>
      <c r="D26" s="69"/>
      <c r="E26" s="74">
        <f>'Kosten absolut'!AI25</f>
        <v>1662413</v>
      </c>
      <c r="F26" s="74"/>
      <c r="G26" s="74">
        <f>Kobe!AI25</f>
        <v>203179</v>
      </c>
      <c r="H26" s="57"/>
      <c r="I26" s="88">
        <f t="shared" si="0"/>
        <v>1459234</v>
      </c>
      <c r="J26" s="89"/>
      <c r="K26" s="86">
        <f t="shared" si="1"/>
        <v>387.06472148541116</v>
      </c>
      <c r="L26" s="86"/>
      <c r="M26" s="86">
        <v>176.2553578884683</v>
      </c>
      <c r="N26" s="86"/>
      <c r="O26" s="86">
        <f t="shared" si="2"/>
        <v>210.80936359694286</v>
      </c>
      <c r="P26" s="68"/>
    </row>
    <row r="27" spans="1:16" s="66" customFormat="1">
      <c r="A27" s="65" t="s">
        <v>39</v>
      </c>
      <c r="B27" s="65"/>
      <c r="C27" s="74">
        <v>97937</v>
      </c>
      <c r="D27" s="69"/>
      <c r="E27" s="74">
        <f>'Kosten absolut'!AI26</f>
        <v>58791531</v>
      </c>
      <c r="F27" s="74"/>
      <c r="G27" s="74">
        <f>Kobe!AI26</f>
        <v>5986966</v>
      </c>
      <c r="H27" s="57"/>
      <c r="I27" s="88">
        <f t="shared" si="0"/>
        <v>52804565</v>
      </c>
      <c r="J27" s="89"/>
      <c r="K27" s="86">
        <f t="shared" si="1"/>
        <v>539.16870028691915</v>
      </c>
      <c r="L27" s="86"/>
      <c r="M27" s="86">
        <v>217.65573241514829</v>
      </c>
      <c r="N27" s="86"/>
      <c r="O27" s="86">
        <f t="shared" si="2"/>
        <v>321.51296787177085</v>
      </c>
      <c r="P27" s="68"/>
    </row>
    <row r="28" spans="1:16" s="66" customFormat="1">
      <c r="A28" s="65" t="s">
        <v>40</v>
      </c>
      <c r="B28" s="65"/>
      <c r="C28" s="74">
        <v>43871</v>
      </c>
      <c r="D28" s="69"/>
      <c r="E28" s="74">
        <f>'Kosten absolut'!AI27</f>
        <v>27188929</v>
      </c>
      <c r="F28" s="74"/>
      <c r="G28" s="74">
        <f>Kobe!AI27</f>
        <v>2642213</v>
      </c>
      <c r="H28" s="57"/>
      <c r="I28" s="88">
        <f t="shared" si="0"/>
        <v>24546716</v>
      </c>
      <c r="J28" s="89"/>
      <c r="K28" s="86">
        <f t="shared" si="1"/>
        <v>559.52032094094045</v>
      </c>
      <c r="L28" s="86"/>
      <c r="M28" s="86">
        <v>220.02596936246857</v>
      </c>
      <c r="N28" s="86"/>
      <c r="O28" s="86">
        <f t="shared" si="2"/>
        <v>339.49435157847188</v>
      </c>
      <c r="P28" s="68"/>
    </row>
    <row r="29" spans="1:16" s="66" customFormat="1">
      <c r="A29" s="65" t="s">
        <v>41</v>
      </c>
      <c r="B29" s="65"/>
      <c r="C29" s="74">
        <v>118534</v>
      </c>
      <c r="D29" s="69"/>
      <c r="E29" s="74">
        <f>'Kosten absolut'!AI28</f>
        <v>80171494</v>
      </c>
      <c r="F29" s="74"/>
      <c r="G29" s="74">
        <f>Kobe!AI28</f>
        <v>7337165</v>
      </c>
      <c r="H29" s="57"/>
      <c r="I29" s="88">
        <f t="shared" si="0"/>
        <v>72834329</v>
      </c>
      <c r="J29" s="89"/>
      <c r="K29" s="86">
        <f t="shared" si="1"/>
        <v>614.45938718004959</v>
      </c>
      <c r="L29" s="86"/>
      <c r="M29" s="86">
        <v>233.56764846267393</v>
      </c>
      <c r="N29" s="86"/>
      <c r="O29" s="86">
        <f t="shared" si="2"/>
        <v>380.89173871737569</v>
      </c>
      <c r="P29" s="68"/>
    </row>
    <row r="30" spans="1:16" s="66" customFormat="1">
      <c r="A30" s="65" t="s">
        <v>42</v>
      </c>
      <c r="B30" s="65"/>
      <c r="C30" s="74">
        <v>47734</v>
      </c>
      <c r="D30" s="69"/>
      <c r="E30" s="74">
        <f>'Kosten absolut'!AI29</f>
        <v>30545057</v>
      </c>
      <c r="F30" s="74"/>
      <c r="G30" s="74">
        <f>Kobe!AI29</f>
        <v>2927073</v>
      </c>
      <c r="H30" s="57"/>
      <c r="I30" s="88">
        <f t="shared" si="0"/>
        <v>27617984</v>
      </c>
      <c r="J30" s="89"/>
      <c r="K30" s="86">
        <f t="shared" si="1"/>
        <v>578.58096953953157</v>
      </c>
      <c r="L30" s="86"/>
      <c r="M30" s="86">
        <v>219.82402222262539</v>
      </c>
      <c r="N30" s="86"/>
      <c r="O30" s="86">
        <f t="shared" si="2"/>
        <v>358.75694731690618</v>
      </c>
      <c r="P30" s="68"/>
    </row>
    <row r="31" spans="1:16" s="66" customFormat="1">
      <c r="A31" s="65" t="s">
        <v>43</v>
      </c>
      <c r="B31" s="65"/>
      <c r="C31" s="74">
        <v>86269</v>
      </c>
      <c r="D31" s="69"/>
      <c r="E31" s="74">
        <f>'Kosten absolut'!AI30</f>
        <v>64993566</v>
      </c>
      <c r="F31" s="74"/>
      <c r="G31" s="74">
        <f>Kobe!AI30</f>
        <v>5855560</v>
      </c>
      <c r="H31" s="57"/>
      <c r="I31" s="88">
        <f t="shared" si="0"/>
        <v>59138006</v>
      </c>
      <c r="J31" s="89"/>
      <c r="K31" s="86">
        <f t="shared" si="1"/>
        <v>685.50703033534637</v>
      </c>
      <c r="L31" s="86"/>
      <c r="M31" s="86">
        <v>294.06838768088164</v>
      </c>
      <c r="N31" s="86"/>
      <c r="O31" s="86">
        <f t="shared" si="2"/>
        <v>391.43864265446473</v>
      </c>
      <c r="P31" s="68"/>
    </row>
    <row r="32" spans="1:16" s="66" customFormat="1">
      <c r="A32" s="65" t="s">
        <v>44</v>
      </c>
      <c r="B32" s="65"/>
      <c r="C32" s="74">
        <v>141549</v>
      </c>
      <c r="D32" s="69"/>
      <c r="E32" s="74">
        <f>'Kosten absolut'!AI31</f>
        <v>112901193</v>
      </c>
      <c r="F32" s="74"/>
      <c r="G32" s="74">
        <f>Kobe!AI31</f>
        <v>10221271</v>
      </c>
      <c r="H32" s="57"/>
      <c r="I32" s="88">
        <f t="shared" si="0"/>
        <v>102679922</v>
      </c>
      <c r="J32" s="89"/>
      <c r="K32" s="86">
        <f t="shared" si="1"/>
        <v>725.40195974538847</v>
      </c>
      <c r="L32" s="86"/>
      <c r="M32" s="86">
        <v>294.69317534183978</v>
      </c>
      <c r="N32" s="86"/>
      <c r="O32" s="86">
        <f t="shared" si="2"/>
        <v>430.70878440354869</v>
      </c>
      <c r="P32" s="68"/>
    </row>
    <row r="33" spans="1:16" s="66" customFormat="1">
      <c r="A33" s="65" t="s">
        <v>45</v>
      </c>
      <c r="B33" s="65"/>
      <c r="C33" s="74">
        <v>67465</v>
      </c>
      <c r="D33" s="69"/>
      <c r="E33" s="74">
        <f>'Kosten absolut'!AI32</f>
        <v>42953752</v>
      </c>
      <c r="F33" s="74"/>
      <c r="G33" s="74">
        <f>Kobe!AI32</f>
        <v>4270983</v>
      </c>
      <c r="H33" s="57"/>
      <c r="I33" s="88">
        <f t="shared" si="0"/>
        <v>38682769</v>
      </c>
      <c r="J33" s="89"/>
      <c r="K33" s="86">
        <f t="shared" si="1"/>
        <v>573.37536500407623</v>
      </c>
      <c r="L33" s="86"/>
      <c r="M33" s="86">
        <v>238.61916888043032</v>
      </c>
      <c r="N33" s="86"/>
      <c r="O33" s="86">
        <f t="shared" si="2"/>
        <v>334.75619612364591</v>
      </c>
      <c r="P33" s="68"/>
    </row>
    <row r="34" spans="1:16" s="66" customFormat="1">
      <c r="A34" s="65" t="s">
        <v>46</v>
      </c>
      <c r="B34" s="65"/>
      <c r="C34" s="74">
        <v>42190</v>
      </c>
      <c r="D34" s="69"/>
      <c r="E34" s="74">
        <f>'Kosten absolut'!AI33</f>
        <v>29116863</v>
      </c>
      <c r="F34" s="74"/>
      <c r="G34" s="74">
        <f>Kobe!AI33</f>
        <v>2790488</v>
      </c>
      <c r="H34" s="57"/>
      <c r="I34" s="88">
        <f t="shared" si="0"/>
        <v>26326375</v>
      </c>
      <c r="J34" s="89"/>
      <c r="K34" s="86">
        <f t="shared" si="1"/>
        <v>623.99561507466228</v>
      </c>
      <c r="L34" s="86"/>
      <c r="M34" s="86">
        <v>272.32313217995198</v>
      </c>
      <c r="N34" s="86"/>
      <c r="O34" s="86">
        <f t="shared" si="2"/>
        <v>351.6724828947103</v>
      </c>
      <c r="P34" s="68"/>
    </row>
    <row r="35" spans="1:16" s="66" customFormat="1">
      <c r="A35" s="65" t="s">
        <v>47</v>
      </c>
      <c r="B35" s="65"/>
      <c r="C35" s="74">
        <v>88542</v>
      </c>
      <c r="D35" s="69"/>
      <c r="E35" s="74">
        <f>'Kosten absolut'!AI34</f>
        <v>73962474</v>
      </c>
      <c r="F35" s="74"/>
      <c r="G35" s="74">
        <f>Kobe!AI34</f>
        <v>6531772</v>
      </c>
      <c r="H35" s="57"/>
      <c r="I35" s="88">
        <f t="shared" si="0"/>
        <v>67430702</v>
      </c>
      <c r="J35" s="89"/>
      <c r="K35" s="86">
        <f t="shared" si="1"/>
        <v>761.56741433444017</v>
      </c>
      <c r="L35" s="86"/>
      <c r="M35" s="86">
        <v>337.28103105969495</v>
      </c>
      <c r="N35" s="86"/>
      <c r="O35" s="86">
        <f t="shared" si="2"/>
        <v>424.28638327474522</v>
      </c>
      <c r="P35" s="68"/>
    </row>
    <row r="36" spans="1:16" s="66" customFormat="1">
      <c r="A36" s="65" t="s">
        <v>48</v>
      </c>
      <c r="B36" s="65"/>
      <c r="C36" s="74">
        <v>17463</v>
      </c>
      <c r="D36" s="69"/>
      <c r="E36" s="74">
        <f>'Kosten absolut'!AI35</f>
        <v>12393823</v>
      </c>
      <c r="F36" s="74"/>
      <c r="G36" s="74">
        <f>Kobe!AI35</f>
        <v>1145981</v>
      </c>
      <c r="H36" s="57"/>
      <c r="I36" s="88">
        <f t="shared" si="0"/>
        <v>11247842</v>
      </c>
      <c r="J36" s="89"/>
      <c r="K36" s="86">
        <f t="shared" si="1"/>
        <v>644.09563076218285</v>
      </c>
      <c r="L36" s="86"/>
      <c r="M36" s="86">
        <v>283.21381032489489</v>
      </c>
      <c r="N36" s="86"/>
      <c r="O36" s="86">
        <f t="shared" si="2"/>
        <v>360.88182043728796</v>
      </c>
      <c r="P36" s="68"/>
    </row>
    <row r="37" spans="1:16" s="66" customFormat="1">
      <c r="A37" s="66" t="s">
        <v>49</v>
      </c>
      <c r="C37" s="74">
        <f>SUM(C11:C36)</f>
        <v>1710626</v>
      </c>
      <c r="D37" s="57"/>
      <c r="E37" s="74">
        <f>'Kosten absolut'!AI36</f>
        <v>1196328171</v>
      </c>
      <c r="F37" s="57"/>
      <c r="G37" s="74">
        <f>Kobe!AI36</f>
        <v>113242659</v>
      </c>
      <c r="H37" s="57"/>
      <c r="I37" s="88">
        <f t="shared" si="0"/>
        <v>1083085512</v>
      </c>
      <c r="J37" s="89"/>
      <c r="K37" s="86">
        <f t="shared" si="1"/>
        <v>633.15155504476138</v>
      </c>
      <c r="L37" s="90"/>
      <c r="M37" s="177">
        <v>259.505272620048</v>
      </c>
      <c r="N37" s="90"/>
      <c r="O37" s="86">
        <f t="shared" si="2"/>
        <v>373.64628242471338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codeName="Tabelle20"/>
  <dimension ref="A1:S38"/>
  <sheetViews>
    <sheetView workbookViewId="0">
      <selection activeCell="D4" sqref="D4"/>
    </sheetView>
  </sheetViews>
  <sheetFormatPr baseColWidth="10" defaultRowHeight="12.75"/>
  <cols>
    <col min="1" max="1" width="9.28515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197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140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71" t="s">
        <v>166</v>
      </c>
      <c r="D8" s="41"/>
      <c r="E8" s="71" t="s">
        <v>167</v>
      </c>
      <c r="F8" s="41"/>
      <c r="G8" s="71" t="s">
        <v>167</v>
      </c>
      <c r="H8" s="41"/>
      <c r="I8" s="71" t="s">
        <v>167</v>
      </c>
      <c r="J8" s="41"/>
      <c r="K8" s="72" t="s">
        <v>168</v>
      </c>
      <c r="L8" s="44"/>
      <c r="M8" s="62" t="s">
        <v>59</v>
      </c>
      <c r="N8" s="43"/>
      <c r="O8" s="73" t="s">
        <v>168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174"/>
      <c r="E10" s="48"/>
      <c r="G10" s="48"/>
      <c r="H10" s="45"/>
      <c r="I10" s="48"/>
      <c r="J10" s="45"/>
      <c r="L10" s="49"/>
      <c r="N10" s="49"/>
      <c r="O10" s="63"/>
      <c r="P10" s="45"/>
    </row>
    <row r="11" spans="1:19" s="66" customFormat="1">
      <c r="A11" s="65" t="s">
        <v>23</v>
      </c>
      <c r="B11" s="65"/>
      <c r="C11" s="74">
        <v>232904</v>
      </c>
      <c r="D11" s="69"/>
      <c r="E11" s="74">
        <f>'Kosten absolut'!AK10</f>
        <v>207751321</v>
      </c>
      <c r="F11" s="74"/>
      <c r="G11" s="74">
        <f>Kobe!AK10</f>
        <v>16896321</v>
      </c>
      <c r="H11" s="57"/>
      <c r="I11" s="88">
        <f>E11-G11</f>
        <v>190855000</v>
      </c>
      <c r="J11" s="89"/>
      <c r="K11" s="86">
        <f>I11/C11</f>
        <v>819.45780235633561</v>
      </c>
      <c r="L11" s="86"/>
      <c r="M11" s="86">
        <v>253.72109626587033</v>
      </c>
      <c r="N11" s="86"/>
      <c r="O11" s="86">
        <f>K11-M11</f>
        <v>565.7367060904653</v>
      </c>
      <c r="P11" s="67"/>
      <c r="R11" s="100"/>
    </row>
    <row r="12" spans="1:19" s="66" customFormat="1">
      <c r="A12" s="65" t="s">
        <v>24</v>
      </c>
      <c r="B12" s="65"/>
      <c r="C12" s="74">
        <v>202388</v>
      </c>
      <c r="D12" s="69"/>
      <c r="E12" s="74">
        <f>'Kosten absolut'!AK11</f>
        <v>179618527</v>
      </c>
      <c r="F12" s="74"/>
      <c r="G12" s="74">
        <f>Kobe!AK11</f>
        <v>14634627</v>
      </c>
      <c r="H12" s="57"/>
      <c r="I12" s="88">
        <f t="shared" ref="I12:I37" si="0">E12-G12</f>
        <v>164983900</v>
      </c>
      <c r="J12" s="89"/>
      <c r="K12" s="86">
        <f t="shared" ref="K12:K37" si="1">I12/C12</f>
        <v>815.18617704606993</v>
      </c>
      <c r="L12" s="86"/>
      <c r="M12" s="86">
        <v>280.10834654420398</v>
      </c>
      <c r="N12" s="86"/>
      <c r="O12" s="86">
        <f t="shared" ref="O12:O37" si="2">K12-M12</f>
        <v>535.07783050186595</v>
      </c>
      <c r="P12" s="68"/>
    </row>
    <row r="13" spans="1:19" s="66" customFormat="1">
      <c r="A13" s="65" t="s">
        <v>25</v>
      </c>
      <c r="B13" s="65"/>
      <c r="C13" s="74">
        <v>62371</v>
      </c>
      <c r="D13" s="69"/>
      <c r="E13" s="74">
        <f>'Kosten absolut'!AK12</f>
        <v>52568997</v>
      </c>
      <c r="F13" s="74"/>
      <c r="G13" s="74">
        <f>Kobe!AK12</f>
        <v>4110146</v>
      </c>
      <c r="H13" s="57"/>
      <c r="I13" s="88">
        <f t="shared" si="0"/>
        <v>48458851</v>
      </c>
      <c r="J13" s="89"/>
      <c r="K13" s="86">
        <f t="shared" si="1"/>
        <v>776.94523095669467</v>
      </c>
      <c r="L13" s="86"/>
      <c r="M13" s="86">
        <v>223.71390366900062</v>
      </c>
      <c r="N13" s="86"/>
      <c r="O13" s="86">
        <f t="shared" si="2"/>
        <v>553.23132728769406</v>
      </c>
      <c r="P13" s="68"/>
    </row>
    <row r="14" spans="1:19" s="66" customFormat="1">
      <c r="A14" s="65" t="s">
        <v>26</v>
      </c>
      <c r="B14" s="65"/>
      <c r="C14" s="74">
        <v>6437</v>
      </c>
      <c r="D14" s="69"/>
      <c r="E14" s="74">
        <f>'Kosten absolut'!AK13</f>
        <v>4737017</v>
      </c>
      <c r="F14" s="74"/>
      <c r="G14" s="74">
        <f>Kobe!AK13</f>
        <v>440140</v>
      </c>
      <c r="H14" s="57"/>
      <c r="I14" s="88">
        <f t="shared" si="0"/>
        <v>4296877</v>
      </c>
      <c r="J14" s="89"/>
      <c r="K14" s="86">
        <f t="shared" si="1"/>
        <v>667.5278856610222</v>
      </c>
      <c r="L14" s="86"/>
      <c r="M14" s="86">
        <v>213.64224312432219</v>
      </c>
      <c r="N14" s="86"/>
      <c r="O14" s="86">
        <f t="shared" si="2"/>
        <v>453.8856425367</v>
      </c>
      <c r="P14" s="68"/>
    </row>
    <row r="15" spans="1:19" s="66" customFormat="1">
      <c r="A15" s="65" t="s">
        <v>27</v>
      </c>
      <c r="B15" s="65"/>
      <c r="C15" s="74">
        <v>20296</v>
      </c>
      <c r="D15" s="69"/>
      <c r="E15" s="74">
        <f>'Kosten absolut'!AK14</f>
        <v>17160707</v>
      </c>
      <c r="F15" s="74"/>
      <c r="G15" s="74">
        <f>Kobe!AK14</f>
        <v>1386094</v>
      </c>
      <c r="H15" s="57"/>
      <c r="I15" s="88">
        <f t="shared" si="0"/>
        <v>15774613</v>
      </c>
      <c r="J15" s="89"/>
      <c r="K15" s="86">
        <f t="shared" si="1"/>
        <v>777.22768033109969</v>
      </c>
      <c r="L15" s="86"/>
      <c r="M15" s="86">
        <v>214.18227236872121</v>
      </c>
      <c r="N15" s="86"/>
      <c r="O15" s="86">
        <f t="shared" si="2"/>
        <v>563.04540796237848</v>
      </c>
      <c r="P15" s="68"/>
    </row>
    <row r="16" spans="1:19" s="66" customFormat="1">
      <c r="A16" s="65" t="s">
        <v>28</v>
      </c>
      <c r="B16" s="65"/>
      <c r="C16" s="74">
        <v>5240</v>
      </c>
      <c r="D16" s="69"/>
      <c r="E16" s="74">
        <f>'Kosten absolut'!AK15</f>
        <v>4026503</v>
      </c>
      <c r="F16" s="74"/>
      <c r="G16" s="74">
        <f>Kobe!AK15</f>
        <v>348064</v>
      </c>
      <c r="H16" s="57"/>
      <c r="I16" s="88">
        <f t="shared" si="0"/>
        <v>3678439</v>
      </c>
      <c r="J16" s="89"/>
      <c r="K16" s="86">
        <f t="shared" si="1"/>
        <v>701.99217557251905</v>
      </c>
      <c r="L16" s="86"/>
      <c r="M16" s="86">
        <v>198.42745877723138</v>
      </c>
      <c r="N16" s="86"/>
      <c r="O16" s="86">
        <f t="shared" si="2"/>
        <v>503.56471679528767</v>
      </c>
      <c r="P16" s="68"/>
    </row>
    <row r="17" spans="1:16" s="66" customFormat="1">
      <c r="A17" s="65" t="s">
        <v>29</v>
      </c>
      <c r="B17" s="65"/>
      <c r="C17" s="74">
        <v>6135</v>
      </c>
      <c r="D17" s="69"/>
      <c r="E17" s="74">
        <f>'Kosten absolut'!AK16</f>
        <v>4634976</v>
      </c>
      <c r="F17" s="74"/>
      <c r="G17" s="74">
        <f>Kobe!AK16</f>
        <v>401065</v>
      </c>
      <c r="H17" s="57"/>
      <c r="I17" s="88">
        <f t="shared" si="0"/>
        <v>4233911</v>
      </c>
      <c r="J17" s="89"/>
      <c r="K17" s="86">
        <f t="shared" si="1"/>
        <v>690.12404237978808</v>
      </c>
      <c r="L17" s="86"/>
      <c r="M17" s="86">
        <v>194.76846517828403</v>
      </c>
      <c r="N17" s="86"/>
      <c r="O17" s="86">
        <f t="shared" si="2"/>
        <v>495.35557720150405</v>
      </c>
      <c r="P17" s="68"/>
    </row>
    <row r="18" spans="1:16" s="66" customFormat="1">
      <c r="A18" s="65" t="s">
        <v>30</v>
      </c>
      <c r="B18" s="65"/>
      <c r="C18" s="74">
        <v>7814</v>
      </c>
      <c r="D18" s="69"/>
      <c r="E18" s="74">
        <f>'Kosten absolut'!AK17</f>
        <v>5547012</v>
      </c>
      <c r="F18" s="74"/>
      <c r="G18" s="74">
        <f>Kobe!AK17</f>
        <v>512226</v>
      </c>
      <c r="H18" s="57"/>
      <c r="I18" s="88">
        <f t="shared" si="0"/>
        <v>5034786</v>
      </c>
      <c r="J18" s="89"/>
      <c r="K18" s="86">
        <f t="shared" si="1"/>
        <v>644.32889685180442</v>
      </c>
      <c r="L18" s="86"/>
      <c r="M18" s="86">
        <v>227.3223353906175</v>
      </c>
      <c r="N18" s="86"/>
      <c r="O18" s="86">
        <f t="shared" si="2"/>
        <v>417.00656146118695</v>
      </c>
      <c r="P18" s="68"/>
    </row>
    <row r="19" spans="1:16" s="66" customFormat="1">
      <c r="A19" s="65" t="s">
        <v>31</v>
      </c>
      <c r="B19" s="65"/>
      <c r="C19" s="74">
        <v>15486</v>
      </c>
      <c r="D19" s="69"/>
      <c r="E19" s="74">
        <f>'Kosten absolut'!AK18</f>
        <v>12237164</v>
      </c>
      <c r="F19" s="74"/>
      <c r="G19" s="74">
        <f>Kobe!AK18</f>
        <v>1042453</v>
      </c>
      <c r="H19" s="57"/>
      <c r="I19" s="88">
        <f t="shared" si="0"/>
        <v>11194711</v>
      </c>
      <c r="J19" s="89"/>
      <c r="K19" s="86">
        <f t="shared" si="1"/>
        <v>722.89235438460548</v>
      </c>
      <c r="L19" s="86"/>
      <c r="M19" s="86">
        <v>214.1640541399415</v>
      </c>
      <c r="N19" s="86"/>
      <c r="O19" s="86">
        <f t="shared" si="2"/>
        <v>508.72830024466396</v>
      </c>
      <c r="P19" s="68"/>
    </row>
    <row r="20" spans="1:16" s="66" customFormat="1">
      <c r="A20" s="65" t="s">
        <v>32</v>
      </c>
      <c r="B20" s="65"/>
      <c r="C20" s="74">
        <v>38404</v>
      </c>
      <c r="D20" s="69"/>
      <c r="E20" s="74">
        <f>'Kosten absolut'!AK19</f>
        <v>34640496</v>
      </c>
      <c r="F20" s="74"/>
      <c r="G20" s="74">
        <f>Kobe!AK19</f>
        <v>2774195</v>
      </c>
      <c r="H20" s="57"/>
      <c r="I20" s="88">
        <f t="shared" si="0"/>
        <v>31866301</v>
      </c>
      <c r="J20" s="89"/>
      <c r="K20" s="86">
        <f t="shared" si="1"/>
        <v>829.76515467138836</v>
      </c>
      <c r="L20" s="86"/>
      <c r="M20" s="86">
        <v>245.34041710812684</v>
      </c>
      <c r="N20" s="86"/>
      <c r="O20" s="86">
        <f t="shared" si="2"/>
        <v>584.42473756326149</v>
      </c>
      <c r="P20" s="68"/>
    </row>
    <row r="21" spans="1:16" s="66" customFormat="1">
      <c r="A21" s="65" t="s">
        <v>33</v>
      </c>
      <c r="B21" s="65"/>
      <c r="C21" s="74">
        <v>48211</v>
      </c>
      <c r="D21" s="69"/>
      <c r="E21" s="74">
        <f>'Kosten absolut'!AK20</f>
        <v>39268092</v>
      </c>
      <c r="F21" s="74"/>
      <c r="G21" s="74">
        <f>Kobe!AK20</f>
        <v>3491306</v>
      </c>
      <c r="H21" s="57"/>
      <c r="I21" s="88">
        <f t="shared" si="0"/>
        <v>35776786</v>
      </c>
      <c r="J21" s="89"/>
      <c r="K21" s="86">
        <f t="shared" si="1"/>
        <v>742.08761485967932</v>
      </c>
      <c r="L21" s="86"/>
      <c r="M21" s="86">
        <v>243.46106175573678</v>
      </c>
      <c r="N21" s="86"/>
      <c r="O21" s="86">
        <f t="shared" si="2"/>
        <v>498.62655310394257</v>
      </c>
      <c r="P21" s="68"/>
    </row>
    <row r="22" spans="1:16" s="66" customFormat="1">
      <c r="A22" s="65" t="s">
        <v>34</v>
      </c>
      <c r="B22" s="65"/>
      <c r="C22" s="74">
        <v>49658</v>
      </c>
      <c r="D22" s="69"/>
      <c r="E22" s="74">
        <f>'Kosten absolut'!AK21</f>
        <v>50298969</v>
      </c>
      <c r="F22" s="74"/>
      <c r="G22" s="74">
        <f>Kobe!AK21</f>
        <v>4000410</v>
      </c>
      <c r="H22" s="57"/>
      <c r="I22" s="88">
        <f t="shared" si="0"/>
        <v>46298559</v>
      </c>
      <c r="J22" s="89"/>
      <c r="K22" s="86">
        <f t="shared" si="1"/>
        <v>932.34844335253126</v>
      </c>
      <c r="L22" s="86"/>
      <c r="M22" s="86">
        <v>348.75579710144928</v>
      </c>
      <c r="N22" s="86"/>
      <c r="O22" s="86">
        <f t="shared" si="2"/>
        <v>583.59264625108199</v>
      </c>
      <c r="P22" s="68"/>
    </row>
    <row r="23" spans="1:16" s="66" customFormat="1">
      <c r="A23" s="65" t="s">
        <v>35</v>
      </c>
      <c r="B23" s="65"/>
      <c r="C23" s="74">
        <v>51840</v>
      </c>
      <c r="D23" s="69"/>
      <c r="E23" s="74">
        <f>'Kosten absolut'!AK22</f>
        <v>48471673</v>
      </c>
      <c r="F23" s="74"/>
      <c r="G23" s="74">
        <f>Kobe!AK22</f>
        <v>3938585</v>
      </c>
      <c r="H23" s="57"/>
      <c r="I23" s="88">
        <f t="shared" si="0"/>
        <v>44533088</v>
      </c>
      <c r="J23" s="89"/>
      <c r="K23" s="86">
        <f t="shared" si="1"/>
        <v>859.04876543209878</v>
      </c>
      <c r="L23" s="86"/>
      <c r="M23" s="86">
        <v>276.04767856571249</v>
      </c>
      <c r="N23" s="86"/>
      <c r="O23" s="86">
        <f t="shared" si="2"/>
        <v>583.00108686638623</v>
      </c>
      <c r="P23" s="68"/>
    </row>
    <row r="24" spans="1:16" s="66" customFormat="1">
      <c r="A24" s="65" t="s">
        <v>36</v>
      </c>
      <c r="B24" s="65"/>
      <c r="C24" s="74">
        <v>15718</v>
      </c>
      <c r="D24" s="69"/>
      <c r="E24" s="74">
        <f>'Kosten absolut'!AK23</f>
        <v>12526270</v>
      </c>
      <c r="F24" s="74"/>
      <c r="G24" s="74">
        <f>Kobe!AK23</f>
        <v>1119101</v>
      </c>
      <c r="H24" s="57"/>
      <c r="I24" s="88">
        <f t="shared" si="0"/>
        <v>11407169</v>
      </c>
      <c r="J24" s="89"/>
      <c r="K24" s="86">
        <f t="shared" si="1"/>
        <v>725.73921618526526</v>
      </c>
      <c r="L24" s="86"/>
      <c r="M24" s="86">
        <v>247.48425171477237</v>
      </c>
      <c r="N24" s="86"/>
      <c r="O24" s="86">
        <f t="shared" si="2"/>
        <v>478.25496447049289</v>
      </c>
      <c r="P24" s="68"/>
    </row>
    <row r="25" spans="1:16" s="66" customFormat="1">
      <c r="A25" s="65" t="s">
        <v>37</v>
      </c>
      <c r="B25" s="65"/>
      <c r="C25" s="74">
        <v>10196</v>
      </c>
      <c r="D25" s="69"/>
      <c r="E25" s="74">
        <f>'Kosten absolut'!AK24</f>
        <v>6800998</v>
      </c>
      <c r="F25" s="74"/>
      <c r="G25" s="74">
        <f>Kobe!AK24</f>
        <v>639814</v>
      </c>
      <c r="H25" s="57"/>
      <c r="I25" s="88">
        <f t="shared" si="0"/>
        <v>6161184</v>
      </c>
      <c r="J25" s="89"/>
      <c r="K25" s="86">
        <f t="shared" si="1"/>
        <v>604.27461749705765</v>
      </c>
      <c r="L25" s="86"/>
      <c r="M25" s="86">
        <v>206.53869048775465</v>
      </c>
      <c r="N25" s="86"/>
      <c r="O25" s="86">
        <f t="shared" si="2"/>
        <v>397.735927009303</v>
      </c>
      <c r="P25" s="68"/>
    </row>
    <row r="26" spans="1:16" s="66" customFormat="1">
      <c r="A26" s="65" t="s">
        <v>38</v>
      </c>
      <c r="B26" s="65"/>
      <c r="C26" s="74">
        <v>2766</v>
      </c>
      <c r="D26" s="69"/>
      <c r="E26" s="74">
        <f>'Kosten absolut'!AK25</f>
        <v>1594129</v>
      </c>
      <c r="F26" s="74"/>
      <c r="G26" s="74">
        <f>Kobe!AK25</f>
        <v>168414</v>
      </c>
      <c r="H26" s="57"/>
      <c r="I26" s="88">
        <f t="shared" si="0"/>
        <v>1425715</v>
      </c>
      <c r="J26" s="89"/>
      <c r="K26" s="86">
        <f t="shared" si="1"/>
        <v>515.44287780187994</v>
      </c>
      <c r="L26" s="86"/>
      <c r="M26" s="86">
        <v>176.2553578884683</v>
      </c>
      <c r="N26" s="86"/>
      <c r="O26" s="86">
        <f t="shared" si="2"/>
        <v>339.18751991341162</v>
      </c>
      <c r="P26" s="68"/>
    </row>
    <row r="27" spans="1:16" s="66" customFormat="1">
      <c r="A27" s="65" t="s">
        <v>39</v>
      </c>
      <c r="B27" s="65"/>
      <c r="C27" s="74">
        <v>79371</v>
      </c>
      <c r="D27" s="69"/>
      <c r="E27" s="74">
        <f>'Kosten absolut'!AK26</f>
        <v>58560804</v>
      </c>
      <c r="F27" s="74"/>
      <c r="G27" s="74">
        <f>Kobe!AK26</f>
        <v>5296541</v>
      </c>
      <c r="H27" s="57"/>
      <c r="I27" s="88">
        <f t="shared" si="0"/>
        <v>53264263</v>
      </c>
      <c r="J27" s="89"/>
      <c r="K27" s="86">
        <f t="shared" si="1"/>
        <v>671.07965125801616</v>
      </c>
      <c r="L27" s="86"/>
      <c r="M27" s="86">
        <v>217.65573241514829</v>
      </c>
      <c r="N27" s="86"/>
      <c r="O27" s="86">
        <f t="shared" si="2"/>
        <v>453.42391884286786</v>
      </c>
      <c r="P27" s="68"/>
    </row>
    <row r="28" spans="1:16" s="66" customFormat="1">
      <c r="A28" s="65" t="s">
        <v>40</v>
      </c>
      <c r="B28" s="65"/>
      <c r="C28" s="74">
        <v>34557</v>
      </c>
      <c r="D28" s="69"/>
      <c r="E28" s="74">
        <f>'Kosten absolut'!AK27</f>
        <v>27520368</v>
      </c>
      <c r="F28" s="74"/>
      <c r="G28" s="74">
        <f>Kobe!AK27</f>
        <v>2286595</v>
      </c>
      <c r="H28" s="57"/>
      <c r="I28" s="88">
        <f t="shared" si="0"/>
        <v>25233773</v>
      </c>
      <c r="J28" s="89"/>
      <c r="K28" s="86">
        <f t="shared" si="1"/>
        <v>730.20728072459997</v>
      </c>
      <c r="L28" s="86"/>
      <c r="M28" s="86">
        <v>220.02596936246857</v>
      </c>
      <c r="N28" s="86"/>
      <c r="O28" s="86">
        <f t="shared" si="2"/>
        <v>510.1813113621314</v>
      </c>
      <c r="P28" s="68"/>
    </row>
    <row r="29" spans="1:16" s="66" customFormat="1">
      <c r="A29" s="65" t="s">
        <v>41</v>
      </c>
      <c r="B29" s="65"/>
      <c r="C29" s="74">
        <v>92108</v>
      </c>
      <c r="D29" s="69"/>
      <c r="E29" s="74">
        <f>'Kosten absolut'!AK28</f>
        <v>74372469</v>
      </c>
      <c r="F29" s="74"/>
      <c r="G29" s="74">
        <f>Kobe!AK28</f>
        <v>6185978</v>
      </c>
      <c r="H29" s="57"/>
      <c r="I29" s="88">
        <f t="shared" si="0"/>
        <v>68186491</v>
      </c>
      <c r="J29" s="89"/>
      <c r="K29" s="86">
        <f t="shared" si="1"/>
        <v>740.28847657098186</v>
      </c>
      <c r="L29" s="86"/>
      <c r="M29" s="86">
        <v>233.56764846267393</v>
      </c>
      <c r="N29" s="86"/>
      <c r="O29" s="86">
        <f t="shared" si="2"/>
        <v>506.72082810830796</v>
      </c>
      <c r="P29" s="68"/>
    </row>
    <row r="30" spans="1:16" s="66" customFormat="1">
      <c r="A30" s="65" t="s">
        <v>42</v>
      </c>
      <c r="B30" s="65"/>
      <c r="C30" s="74">
        <v>39531</v>
      </c>
      <c r="D30" s="69"/>
      <c r="E30" s="74">
        <f>'Kosten absolut'!AK29</f>
        <v>30850534</v>
      </c>
      <c r="F30" s="74"/>
      <c r="G30" s="74">
        <f>Kobe!AK29</f>
        <v>2656659</v>
      </c>
      <c r="H30" s="57"/>
      <c r="I30" s="88">
        <f t="shared" si="0"/>
        <v>28193875</v>
      </c>
      <c r="J30" s="89"/>
      <c r="K30" s="86">
        <f t="shared" si="1"/>
        <v>713.2092534972553</v>
      </c>
      <c r="L30" s="86"/>
      <c r="M30" s="86">
        <v>219.82402222262539</v>
      </c>
      <c r="N30" s="86"/>
      <c r="O30" s="86">
        <f t="shared" si="2"/>
        <v>493.38523127462992</v>
      </c>
      <c r="P30" s="68"/>
    </row>
    <row r="31" spans="1:16" s="66" customFormat="1">
      <c r="A31" s="65" t="s">
        <v>43</v>
      </c>
      <c r="B31" s="65"/>
      <c r="C31" s="74">
        <v>69522</v>
      </c>
      <c r="D31" s="69"/>
      <c r="E31" s="74">
        <f>'Kosten absolut'!AK30</f>
        <v>66121787</v>
      </c>
      <c r="F31" s="74"/>
      <c r="G31" s="74">
        <f>Kobe!AK30</f>
        <v>5242157</v>
      </c>
      <c r="H31" s="57"/>
      <c r="I31" s="88">
        <f t="shared" si="0"/>
        <v>60879630</v>
      </c>
      <c r="J31" s="89"/>
      <c r="K31" s="86">
        <f t="shared" si="1"/>
        <v>875.68870285664968</v>
      </c>
      <c r="L31" s="86"/>
      <c r="M31" s="86">
        <v>294.06838768088164</v>
      </c>
      <c r="N31" s="86"/>
      <c r="O31" s="86">
        <f t="shared" si="2"/>
        <v>581.62031517576804</v>
      </c>
      <c r="P31" s="68"/>
    </row>
    <row r="32" spans="1:16" s="66" customFormat="1">
      <c r="A32" s="65" t="s">
        <v>44</v>
      </c>
      <c r="B32" s="65"/>
      <c r="C32" s="74">
        <v>117615</v>
      </c>
      <c r="D32" s="69"/>
      <c r="E32" s="74">
        <f>'Kosten absolut'!AK31</f>
        <v>115747102</v>
      </c>
      <c r="F32" s="74"/>
      <c r="G32" s="74">
        <f>Kobe!AK31</f>
        <v>9048268</v>
      </c>
      <c r="H32" s="57"/>
      <c r="I32" s="88">
        <f t="shared" si="0"/>
        <v>106698834</v>
      </c>
      <c r="J32" s="89"/>
      <c r="K32" s="86">
        <f t="shared" si="1"/>
        <v>907.18729753857929</v>
      </c>
      <c r="L32" s="86"/>
      <c r="M32" s="86">
        <v>294.69317534183978</v>
      </c>
      <c r="N32" s="86"/>
      <c r="O32" s="86">
        <f t="shared" si="2"/>
        <v>612.49412219673945</v>
      </c>
      <c r="P32" s="68"/>
    </row>
    <row r="33" spans="1:16" s="66" customFormat="1">
      <c r="A33" s="65" t="s">
        <v>45</v>
      </c>
      <c r="B33" s="65"/>
      <c r="C33" s="74">
        <v>50204</v>
      </c>
      <c r="D33" s="69"/>
      <c r="E33" s="74">
        <f>'Kosten absolut'!AK32</f>
        <v>42283817</v>
      </c>
      <c r="F33" s="74"/>
      <c r="G33" s="74">
        <f>Kobe!AK32</f>
        <v>3538986</v>
      </c>
      <c r="H33" s="57"/>
      <c r="I33" s="88">
        <f t="shared" si="0"/>
        <v>38744831</v>
      </c>
      <c r="J33" s="89"/>
      <c r="K33" s="86">
        <f t="shared" si="1"/>
        <v>771.74788861445302</v>
      </c>
      <c r="L33" s="86"/>
      <c r="M33" s="86">
        <v>238.61916888043032</v>
      </c>
      <c r="N33" s="86"/>
      <c r="O33" s="86">
        <f t="shared" si="2"/>
        <v>533.12871973402275</v>
      </c>
      <c r="P33" s="68"/>
    </row>
    <row r="34" spans="1:16" s="66" customFormat="1">
      <c r="A34" s="65" t="s">
        <v>46</v>
      </c>
      <c r="B34" s="65"/>
      <c r="C34" s="74">
        <v>34967</v>
      </c>
      <c r="D34" s="69"/>
      <c r="E34" s="74">
        <f>'Kosten absolut'!AK33</f>
        <v>31164468</v>
      </c>
      <c r="F34" s="74"/>
      <c r="G34" s="74">
        <f>Kobe!AK33</f>
        <v>2498398</v>
      </c>
      <c r="H34" s="57"/>
      <c r="I34" s="88">
        <f t="shared" si="0"/>
        <v>28666070</v>
      </c>
      <c r="J34" s="89"/>
      <c r="K34" s="86">
        <f t="shared" si="1"/>
        <v>819.80352904166784</v>
      </c>
      <c r="L34" s="86"/>
      <c r="M34" s="86">
        <v>272.32313217995198</v>
      </c>
      <c r="N34" s="86"/>
      <c r="O34" s="86">
        <f t="shared" si="2"/>
        <v>547.48039686171592</v>
      </c>
      <c r="P34" s="68"/>
    </row>
    <row r="35" spans="1:16" s="66" customFormat="1">
      <c r="A35" s="65" t="s">
        <v>47</v>
      </c>
      <c r="B35" s="65"/>
      <c r="C35" s="74">
        <v>69399</v>
      </c>
      <c r="D35" s="69"/>
      <c r="E35" s="74">
        <f>'Kosten absolut'!AK34</f>
        <v>76547240</v>
      </c>
      <c r="F35" s="74"/>
      <c r="G35" s="74">
        <f>Kobe!AK34</f>
        <v>5513380</v>
      </c>
      <c r="H35" s="57"/>
      <c r="I35" s="88">
        <f t="shared" si="0"/>
        <v>71033860</v>
      </c>
      <c r="J35" s="89"/>
      <c r="K35" s="86">
        <f t="shared" si="1"/>
        <v>1023.5573999625354</v>
      </c>
      <c r="L35" s="86"/>
      <c r="M35" s="86">
        <v>337.28103105969495</v>
      </c>
      <c r="N35" s="86"/>
      <c r="O35" s="86">
        <f t="shared" si="2"/>
        <v>686.27636890284043</v>
      </c>
      <c r="P35" s="68"/>
    </row>
    <row r="36" spans="1:16" s="66" customFormat="1">
      <c r="A36" s="65" t="s">
        <v>48</v>
      </c>
      <c r="B36" s="65"/>
      <c r="C36" s="74">
        <v>14254</v>
      </c>
      <c r="D36" s="69"/>
      <c r="E36" s="74">
        <f>'Kosten absolut'!AK35</f>
        <v>14152924</v>
      </c>
      <c r="F36" s="74"/>
      <c r="G36" s="74">
        <f>Kobe!AK35</f>
        <v>1046703</v>
      </c>
      <c r="H36" s="57"/>
      <c r="I36" s="88">
        <f t="shared" si="0"/>
        <v>13106221</v>
      </c>
      <c r="J36" s="89"/>
      <c r="K36" s="86">
        <f t="shared" si="1"/>
        <v>919.47670829240917</v>
      </c>
      <c r="L36" s="86"/>
      <c r="M36" s="86">
        <v>283.21381032489489</v>
      </c>
      <c r="N36" s="86"/>
      <c r="O36" s="86">
        <f t="shared" si="2"/>
        <v>636.26289796751428</v>
      </c>
      <c r="P36" s="68"/>
    </row>
    <row r="37" spans="1:16" s="66" customFormat="1">
      <c r="A37" s="66" t="s">
        <v>49</v>
      </c>
      <c r="C37" s="74">
        <f>SUM(C11:C36)</f>
        <v>1377392</v>
      </c>
      <c r="D37" s="57"/>
      <c r="E37" s="74">
        <f>'Kosten absolut'!AK36</f>
        <v>1219204364</v>
      </c>
      <c r="F37" s="57"/>
      <c r="G37" s="74">
        <f>Kobe!AK36</f>
        <v>99216626</v>
      </c>
      <c r="H37" s="57"/>
      <c r="I37" s="88">
        <f t="shared" si="0"/>
        <v>1119987738</v>
      </c>
      <c r="J37" s="89"/>
      <c r="K37" s="86">
        <f t="shared" si="1"/>
        <v>813.12200012777771</v>
      </c>
      <c r="L37" s="90"/>
      <c r="M37" s="177">
        <v>259.505272620048</v>
      </c>
      <c r="N37" s="90"/>
      <c r="O37" s="86">
        <f t="shared" si="2"/>
        <v>553.61672750772971</v>
      </c>
    </row>
    <row r="38" spans="1:16">
      <c r="C38" s="74"/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codeName="Tabelle21"/>
  <dimension ref="A1:S38"/>
  <sheetViews>
    <sheetView workbookViewId="0">
      <selection activeCell="D4" sqref="D4"/>
    </sheetView>
  </sheetViews>
  <sheetFormatPr baseColWidth="10" defaultRowHeight="12.75"/>
  <cols>
    <col min="1" max="1" width="9.28515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198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140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71" t="s">
        <v>169</v>
      </c>
      <c r="D8" s="41"/>
      <c r="E8" s="71" t="s">
        <v>169</v>
      </c>
      <c r="F8" s="41"/>
      <c r="G8" s="71" t="s">
        <v>169</v>
      </c>
      <c r="H8" s="41"/>
      <c r="I8" s="71" t="s">
        <v>169</v>
      </c>
      <c r="J8" s="41"/>
      <c r="K8" s="72" t="s">
        <v>170</v>
      </c>
      <c r="L8" s="44"/>
      <c r="M8" s="62" t="s">
        <v>59</v>
      </c>
      <c r="N8" s="43"/>
      <c r="O8" s="73" t="s">
        <v>170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175"/>
      <c r="E10" s="48"/>
      <c r="G10" s="48"/>
      <c r="H10" s="45"/>
      <c r="I10" s="48"/>
      <c r="J10" s="45"/>
      <c r="L10" s="49"/>
      <c r="N10" s="49"/>
      <c r="O10" s="63"/>
      <c r="P10" s="45"/>
    </row>
    <row r="11" spans="1:19" s="66" customFormat="1">
      <c r="A11" s="65" t="s">
        <v>23</v>
      </c>
      <c r="B11" s="65"/>
      <c r="C11" s="74">
        <v>147487</v>
      </c>
      <c r="D11" s="69"/>
      <c r="E11" s="74">
        <f>'Kosten absolut'!AM10</f>
        <v>169202485</v>
      </c>
      <c r="F11" s="74"/>
      <c r="G11" s="74">
        <f>Kobe!AM10</f>
        <v>11736116</v>
      </c>
      <c r="H11" s="57"/>
      <c r="I11" s="88">
        <f>E11-G11</f>
        <v>157466369</v>
      </c>
      <c r="J11" s="89"/>
      <c r="K11" s="86">
        <f>I11/C11</f>
        <v>1067.6627024754723</v>
      </c>
      <c r="L11" s="86"/>
      <c r="M11" s="86">
        <v>253.72109626587033</v>
      </c>
      <c r="N11" s="86"/>
      <c r="O11" s="86">
        <f>K11-M11</f>
        <v>813.94160620960201</v>
      </c>
      <c r="P11" s="67"/>
      <c r="R11" s="103"/>
    </row>
    <row r="12" spans="1:19" s="66" customFormat="1">
      <c r="A12" s="65" t="s">
        <v>24</v>
      </c>
      <c r="B12" s="65"/>
      <c r="C12" s="74">
        <v>135415</v>
      </c>
      <c r="D12" s="69"/>
      <c r="E12" s="74">
        <f>'Kosten absolut'!AM11</f>
        <v>151940590</v>
      </c>
      <c r="F12" s="74"/>
      <c r="G12" s="74">
        <f>Kobe!AM11</f>
        <v>10805418</v>
      </c>
      <c r="H12" s="57"/>
      <c r="I12" s="88">
        <f t="shared" ref="I12:I37" si="0">E12-G12</f>
        <v>141135172</v>
      </c>
      <c r="J12" s="89"/>
      <c r="K12" s="86">
        <f t="shared" ref="K12:K37" si="1">I12/C12</f>
        <v>1042.2417900528008</v>
      </c>
      <c r="L12" s="86"/>
      <c r="M12" s="86">
        <v>280.10834654420398</v>
      </c>
      <c r="N12" s="86"/>
      <c r="O12" s="86">
        <f t="shared" ref="O12:O37" si="2">K12-M12</f>
        <v>762.13344350859677</v>
      </c>
      <c r="P12" s="68"/>
    </row>
    <row r="13" spans="1:19" s="66" customFormat="1">
      <c r="A13" s="65" t="s">
        <v>25</v>
      </c>
      <c r="B13" s="65"/>
      <c r="C13" s="74">
        <v>38591</v>
      </c>
      <c r="D13" s="69"/>
      <c r="E13" s="74">
        <f>'Kosten absolut'!AM12</f>
        <v>43175438</v>
      </c>
      <c r="F13" s="74"/>
      <c r="G13" s="74">
        <f>Kobe!AM12</f>
        <v>2821487</v>
      </c>
      <c r="H13" s="57"/>
      <c r="I13" s="88">
        <f t="shared" si="0"/>
        <v>40353951</v>
      </c>
      <c r="J13" s="89"/>
      <c r="K13" s="86">
        <f t="shared" si="1"/>
        <v>1045.6829571661785</v>
      </c>
      <c r="L13" s="86"/>
      <c r="M13" s="86">
        <v>223.71390366900062</v>
      </c>
      <c r="N13" s="86"/>
      <c r="O13" s="86">
        <f t="shared" si="2"/>
        <v>821.96905349717792</v>
      </c>
      <c r="P13" s="68"/>
    </row>
    <row r="14" spans="1:19" s="66" customFormat="1">
      <c r="A14" s="65" t="s">
        <v>26</v>
      </c>
      <c r="B14" s="65"/>
      <c r="C14" s="74">
        <v>4657</v>
      </c>
      <c r="D14" s="69"/>
      <c r="E14" s="74">
        <f>'Kosten absolut'!AM13</f>
        <v>4653827</v>
      </c>
      <c r="F14" s="74"/>
      <c r="G14" s="74">
        <f>Kobe!AM13</f>
        <v>336573</v>
      </c>
      <c r="H14" s="57"/>
      <c r="I14" s="88">
        <f t="shared" si="0"/>
        <v>4317254</v>
      </c>
      <c r="J14" s="89"/>
      <c r="K14" s="86">
        <f t="shared" si="1"/>
        <v>927.04616706033926</v>
      </c>
      <c r="L14" s="86"/>
      <c r="M14" s="86">
        <v>213.64224312432219</v>
      </c>
      <c r="N14" s="86"/>
      <c r="O14" s="86">
        <f t="shared" si="2"/>
        <v>713.40392393601701</v>
      </c>
      <c r="P14" s="68"/>
    </row>
    <row r="15" spans="1:19" s="66" customFormat="1">
      <c r="A15" s="65" t="s">
        <v>27</v>
      </c>
      <c r="B15" s="65"/>
      <c r="C15" s="74">
        <v>12624</v>
      </c>
      <c r="D15" s="69"/>
      <c r="E15" s="74">
        <f>'Kosten absolut'!AM14</f>
        <v>13946799</v>
      </c>
      <c r="F15" s="74"/>
      <c r="G15" s="74">
        <f>Kobe!AM14</f>
        <v>955131</v>
      </c>
      <c r="H15" s="57"/>
      <c r="I15" s="88">
        <f t="shared" si="0"/>
        <v>12991668</v>
      </c>
      <c r="J15" s="89"/>
      <c r="K15" s="86">
        <f t="shared" si="1"/>
        <v>1029.1245247148288</v>
      </c>
      <c r="L15" s="86"/>
      <c r="M15" s="86">
        <v>214.18227236872121</v>
      </c>
      <c r="N15" s="86"/>
      <c r="O15" s="86">
        <f t="shared" si="2"/>
        <v>814.94225234610758</v>
      </c>
      <c r="P15" s="68"/>
    </row>
    <row r="16" spans="1:19" s="66" customFormat="1">
      <c r="A16" s="65" t="s">
        <v>28</v>
      </c>
      <c r="B16" s="65"/>
      <c r="C16" s="74">
        <v>3573</v>
      </c>
      <c r="D16" s="69"/>
      <c r="E16" s="74">
        <f>'Kosten absolut'!AM15</f>
        <v>3957097</v>
      </c>
      <c r="F16" s="74"/>
      <c r="G16" s="74">
        <f>Kobe!AM15</f>
        <v>277786</v>
      </c>
      <c r="H16" s="57"/>
      <c r="I16" s="88">
        <f t="shared" si="0"/>
        <v>3679311</v>
      </c>
      <c r="J16" s="89"/>
      <c r="K16" s="86">
        <f t="shared" si="1"/>
        <v>1029.7539882451722</v>
      </c>
      <c r="L16" s="86"/>
      <c r="M16" s="86">
        <v>198.42745877723138</v>
      </c>
      <c r="N16" s="86"/>
      <c r="O16" s="86">
        <f t="shared" si="2"/>
        <v>831.32652946794087</v>
      </c>
      <c r="P16" s="68"/>
    </row>
    <row r="17" spans="1:16" s="66" customFormat="1">
      <c r="A17" s="65" t="s">
        <v>29</v>
      </c>
      <c r="B17" s="65"/>
      <c r="C17" s="74">
        <v>3633</v>
      </c>
      <c r="D17" s="69"/>
      <c r="E17" s="74">
        <f>'Kosten absolut'!AM16</f>
        <v>3517539</v>
      </c>
      <c r="F17" s="74"/>
      <c r="G17" s="74">
        <f>Kobe!AM16</f>
        <v>263047</v>
      </c>
      <c r="H17" s="57"/>
      <c r="I17" s="88">
        <f t="shared" si="0"/>
        <v>3254492</v>
      </c>
      <c r="J17" s="89"/>
      <c r="K17" s="86">
        <f t="shared" si="1"/>
        <v>895.81392788329208</v>
      </c>
      <c r="L17" s="86"/>
      <c r="M17" s="86">
        <v>194.76846517828403</v>
      </c>
      <c r="N17" s="86"/>
      <c r="O17" s="86">
        <f t="shared" si="2"/>
        <v>701.04546270500805</v>
      </c>
      <c r="P17" s="68"/>
    </row>
    <row r="18" spans="1:16" s="66" customFormat="1">
      <c r="A18" s="65" t="s">
        <v>30</v>
      </c>
      <c r="B18" s="65"/>
      <c r="C18" s="74">
        <v>4812</v>
      </c>
      <c r="D18" s="69"/>
      <c r="E18" s="74">
        <f>'Kosten absolut'!AM17</f>
        <v>4893806</v>
      </c>
      <c r="F18" s="74"/>
      <c r="G18" s="74">
        <f>Kobe!AM17</f>
        <v>370356</v>
      </c>
      <c r="H18" s="57"/>
      <c r="I18" s="88">
        <f t="shared" si="0"/>
        <v>4523450</v>
      </c>
      <c r="J18" s="89"/>
      <c r="K18" s="86">
        <f t="shared" si="1"/>
        <v>940.03532834580221</v>
      </c>
      <c r="L18" s="86"/>
      <c r="M18" s="86">
        <v>227.3223353906175</v>
      </c>
      <c r="N18" s="86"/>
      <c r="O18" s="86">
        <f t="shared" si="2"/>
        <v>712.71299295518475</v>
      </c>
      <c r="P18" s="68"/>
    </row>
    <row r="19" spans="1:16" s="66" customFormat="1">
      <c r="A19" s="65" t="s">
        <v>31</v>
      </c>
      <c r="B19" s="65"/>
      <c r="C19" s="74">
        <v>9116</v>
      </c>
      <c r="D19" s="69"/>
      <c r="E19" s="74">
        <f>'Kosten absolut'!AM18</f>
        <v>11093241</v>
      </c>
      <c r="F19" s="74"/>
      <c r="G19" s="74">
        <f>Kobe!AM18</f>
        <v>720149</v>
      </c>
      <c r="H19" s="57"/>
      <c r="I19" s="88">
        <f t="shared" si="0"/>
        <v>10373092</v>
      </c>
      <c r="J19" s="89"/>
      <c r="K19" s="86">
        <f t="shared" si="1"/>
        <v>1137.8995173321632</v>
      </c>
      <c r="L19" s="86"/>
      <c r="M19" s="86">
        <v>214.1640541399415</v>
      </c>
      <c r="N19" s="86"/>
      <c r="O19" s="86">
        <f t="shared" si="2"/>
        <v>923.73546319222169</v>
      </c>
      <c r="P19" s="68"/>
    </row>
    <row r="20" spans="1:16" s="66" customFormat="1">
      <c r="A20" s="65" t="s">
        <v>32</v>
      </c>
      <c r="B20" s="65"/>
      <c r="C20" s="74">
        <v>25190</v>
      </c>
      <c r="D20" s="69"/>
      <c r="E20" s="74">
        <f>'Kosten absolut'!AM19</f>
        <v>30481887</v>
      </c>
      <c r="F20" s="74"/>
      <c r="G20" s="74">
        <f>Kobe!AM19</f>
        <v>2042499</v>
      </c>
      <c r="H20" s="57"/>
      <c r="I20" s="88">
        <f t="shared" si="0"/>
        <v>28439388</v>
      </c>
      <c r="J20" s="89"/>
      <c r="K20" s="86">
        <f t="shared" si="1"/>
        <v>1128.9951568082572</v>
      </c>
      <c r="L20" s="86"/>
      <c r="M20" s="86">
        <v>245.34041710812684</v>
      </c>
      <c r="N20" s="86"/>
      <c r="O20" s="86">
        <f t="shared" si="2"/>
        <v>883.65473970013034</v>
      </c>
      <c r="P20" s="68"/>
    </row>
    <row r="21" spans="1:16" s="66" customFormat="1">
      <c r="A21" s="65" t="s">
        <v>33</v>
      </c>
      <c r="B21" s="65"/>
      <c r="C21" s="74">
        <v>30559</v>
      </c>
      <c r="D21" s="69"/>
      <c r="E21" s="74">
        <f>'Kosten absolut'!AM20</f>
        <v>30727136</v>
      </c>
      <c r="F21" s="74"/>
      <c r="G21" s="74">
        <f>Kobe!AM20</f>
        <v>2411807</v>
      </c>
      <c r="H21" s="57"/>
      <c r="I21" s="88">
        <f t="shared" si="0"/>
        <v>28315329</v>
      </c>
      <c r="J21" s="89"/>
      <c r="K21" s="86">
        <f t="shared" si="1"/>
        <v>926.57904381687888</v>
      </c>
      <c r="L21" s="86"/>
      <c r="M21" s="86">
        <v>243.46106175573678</v>
      </c>
      <c r="N21" s="86"/>
      <c r="O21" s="86">
        <f t="shared" si="2"/>
        <v>683.11798206114213</v>
      </c>
      <c r="P21" s="68"/>
    </row>
    <row r="22" spans="1:16" s="66" customFormat="1">
      <c r="A22" s="65" t="s">
        <v>34</v>
      </c>
      <c r="B22" s="65"/>
      <c r="C22" s="74">
        <v>34245</v>
      </c>
      <c r="D22" s="69"/>
      <c r="E22" s="74">
        <f>'Kosten absolut'!AM21</f>
        <v>44814996</v>
      </c>
      <c r="F22" s="74"/>
      <c r="G22" s="74">
        <f>Kobe!AM21</f>
        <v>3012623</v>
      </c>
      <c r="H22" s="57"/>
      <c r="I22" s="88">
        <f t="shared" si="0"/>
        <v>41802373</v>
      </c>
      <c r="J22" s="89"/>
      <c r="K22" s="86">
        <f t="shared" si="1"/>
        <v>1220.6854431303841</v>
      </c>
      <c r="L22" s="86"/>
      <c r="M22" s="86">
        <v>348.75579710144928</v>
      </c>
      <c r="N22" s="86"/>
      <c r="O22" s="86">
        <f t="shared" si="2"/>
        <v>871.92964602893483</v>
      </c>
      <c r="P22" s="68"/>
    </row>
    <row r="23" spans="1:16" s="66" customFormat="1">
      <c r="A23" s="65" t="s">
        <v>35</v>
      </c>
      <c r="B23" s="65"/>
      <c r="C23" s="74">
        <v>31884</v>
      </c>
      <c r="D23" s="69"/>
      <c r="E23" s="74">
        <f>'Kosten absolut'!AM22</f>
        <v>38338607</v>
      </c>
      <c r="F23" s="74"/>
      <c r="G23" s="74">
        <f>Kobe!AM22</f>
        <v>2641084</v>
      </c>
      <c r="H23" s="57"/>
      <c r="I23" s="88">
        <f t="shared" si="0"/>
        <v>35697523</v>
      </c>
      <c r="J23" s="89"/>
      <c r="K23" s="86">
        <f t="shared" si="1"/>
        <v>1119.6061661021201</v>
      </c>
      <c r="L23" s="86"/>
      <c r="M23" s="86">
        <v>276.04767856571249</v>
      </c>
      <c r="N23" s="86"/>
      <c r="O23" s="86">
        <f t="shared" si="2"/>
        <v>843.55848753640771</v>
      </c>
      <c r="P23" s="68"/>
    </row>
    <row r="24" spans="1:16" s="66" customFormat="1">
      <c r="A24" s="65" t="s">
        <v>36</v>
      </c>
      <c r="B24" s="65"/>
      <c r="C24" s="74">
        <v>11185</v>
      </c>
      <c r="D24" s="69"/>
      <c r="E24" s="74">
        <f>'Kosten absolut'!AM23</f>
        <v>11417132</v>
      </c>
      <c r="F24" s="74"/>
      <c r="G24" s="74">
        <f>Kobe!AM23</f>
        <v>881067</v>
      </c>
      <c r="H24" s="57"/>
      <c r="I24" s="88">
        <f t="shared" si="0"/>
        <v>10536065</v>
      </c>
      <c r="J24" s="89"/>
      <c r="K24" s="86">
        <f t="shared" si="1"/>
        <v>941.98167188198477</v>
      </c>
      <c r="L24" s="86"/>
      <c r="M24" s="86">
        <v>247.48425171477237</v>
      </c>
      <c r="N24" s="86"/>
      <c r="O24" s="86">
        <f t="shared" si="2"/>
        <v>694.49742016721234</v>
      </c>
      <c r="P24" s="68"/>
    </row>
    <row r="25" spans="1:16" s="66" customFormat="1">
      <c r="A25" s="65" t="s">
        <v>37</v>
      </c>
      <c r="B25" s="65"/>
      <c r="C25" s="74">
        <v>7232</v>
      </c>
      <c r="D25" s="69"/>
      <c r="E25" s="74">
        <f>'Kosten absolut'!AM24</f>
        <v>5916663</v>
      </c>
      <c r="F25" s="74"/>
      <c r="G25" s="74">
        <f>Kobe!AM24</f>
        <v>503297</v>
      </c>
      <c r="H25" s="57"/>
      <c r="I25" s="88">
        <f t="shared" si="0"/>
        <v>5413366</v>
      </c>
      <c r="J25" s="89"/>
      <c r="K25" s="86">
        <f t="shared" si="1"/>
        <v>748.52959070796464</v>
      </c>
      <c r="L25" s="86"/>
      <c r="M25" s="86">
        <v>206.53869048775465</v>
      </c>
      <c r="N25" s="86"/>
      <c r="O25" s="86">
        <f t="shared" si="2"/>
        <v>541.99090022021005</v>
      </c>
      <c r="P25" s="68"/>
    </row>
    <row r="26" spans="1:16" s="66" customFormat="1">
      <c r="A26" s="65" t="s">
        <v>38</v>
      </c>
      <c r="B26" s="65"/>
      <c r="C26" s="74">
        <v>1626</v>
      </c>
      <c r="D26" s="69"/>
      <c r="E26" s="74">
        <f>'Kosten absolut'!AM25</f>
        <v>1320510</v>
      </c>
      <c r="F26" s="74"/>
      <c r="G26" s="74">
        <f>Kobe!AM25</f>
        <v>109094</v>
      </c>
      <c r="H26" s="57"/>
      <c r="I26" s="88">
        <f t="shared" si="0"/>
        <v>1211416</v>
      </c>
      <c r="J26" s="89"/>
      <c r="K26" s="86">
        <f t="shared" si="1"/>
        <v>745.02829028290284</v>
      </c>
      <c r="L26" s="86"/>
      <c r="M26" s="86">
        <v>176.2553578884683</v>
      </c>
      <c r="N26" s="86"/>
      <c r="O26" s="86">
        <f t="shared" si="2"/>
        <v>568.77293239443452</v>
      </c>
      <c r="P26" s="68"/>
    </row>
    <row r="27" spans="1:16" s="66" customFormat="1">
      <c r="A27" s="65" t="s">
        <v>39</v>
      </c>
      <c r="B27" s="65"/>
      <c r="C27" s="74">
        <v>52224</v>
      </c>
      <c r="D27" s="69"/>
      <c r="E27" s="74">
        <f>'Kosten absolut'!AM26</f>
        <v>50560511</v>
      </c>
      <c r="F27" s="74"/>
      <c r="G27" s="74">
        <f>Kobe!AM26</f>
        <v>3890534</v>
      </c>
      <c r="H27" s="57"/>
      <c r="I27" s="88">
        <f t="shared" si="0"/>
        <v>46669977</v>
      </c>
      <c r="J27" s="89"/>
      <c r="K27" s="86">
        <f t="shared" si="1"/>
        <v>893.64998851102939</v>
      </c>
      <c r="L27" s="86"/>
      <c r="M27" s="86">
        <v>217.65573241514829</v>
      </c>
      <c r="N27" s="86"/>
      <c r="O27" s="86">
        <f t="shared" si="2"/>
        <v>675.99425609588116</v>
      </c>
      <c r="P27" s="68"/>
    </row>
    <row r="28" spans="1:16" s="66" customFormat="1">
      <c r="A28" s="65" t="s">
        <v>40</v>
      </c>
      <c r="B28" s="65"/>
      <c r="C28" s="74">
        <v>22823</v>
      </c>
      <c r="D28" s="69"/>
      <c r="E28" s="74">
        <f>'Kosten absolut'!AM27</f>
        <v>25184709</v>
      </c>
      <c r="F28" s="74"/>
      <c r="G28" s="74">
        <f>Kobe!AM27</f>
        <v>1690558</v>
      </c>
      <c r="H28" s="57"/>
      <c r="I28" s="88">
        <f t="shared" si="0"/>
        <v>23494151</v>
      </c>
      <c r="J28" s="89"/>
      <c r="K28" s="86">
        <f t="shared" si="1"/>
        <v>1029.4067826315559</v>
      </c>
      <c r="L28" s="86"/>
      <c r="M28" s="86">
        <v>220.02596936246857</v>
      </c>
      <c r="N28" s="86"/>
      <c r="O28" s="86">
        <f t="shared" si="2"/>
        <v>809.3808132690873</v>
      </c>
      <c r="P28" s="68"/>
    </row>
    <row r="29" spans="1:16" s="66" customFormat="1">
      <c r="A29" s="65" t="s">
        <v>41</v>
      </c>
      <c r="B29" s="65"/>
      <c r="C29" s="74">
        <v>56037</v>
      </c>
      <c r="D29" s="69"/>
      <c r="E29" s="74">
        <f>'Kosten absolut'!AM28</f>
        <v>56914286</v>
      </c>
      <c r="F29" s="74"/>
      <c r="G29" s="74">
        <f>Kobe!AM28</f>
        <v>4210987</v>
      </c>
      <c r="H29" s="57"/>
      <c r="I29" s="88">
        <f t="shared" si="0"/>
        <v>52703299</v>
      </c>
      <c r="J29" s="89"/>
      <c r="K29" s="86">
        <f t="shared" si="1"/>
        <v>940.50893159876512</v>
      </c>
      <c r="L29" s="86"/>
      <c r="M29" s="86">
        <v>233.56764846267393</v>
      </c>
      <c r="N29" s="86"/>
      <c r="O29" s="86">
        <f t="shared" si="2"/>
        <v>706.94128313609122</v>
      </c>
      <c r="P29" s="68"/>
    </row>
    <row r="30" spans="1:16" s="66" customFormat="1">
      <c r="A30" s="65" t="s">
        <v>42</v>
      </c>
      <c r="B30" s="65"/>
      <c r="C30" s="74">
        <v>24658</v>
      </c>
      <c r="D30" s="69"/>
      <c r="E30" s="74">
        <f>'Kosten absolut'!AM29</f>
        <v>23713037</v>
      </c>
      <c r="F30" s="74"/>
      <c r="G30" s="74">
        <f>Kobe!AM29</f>
        <v>1789932</v>
      </c>
      <c r="H30" s="57"/>
      <c r="I30" s="88">
        <f t="shared" si="0"/>
        <v>21923105</v>
      </c>
      <c r="J30" s="89"/>
      <c r="K30" s="86">
        <f t="shared" si="1"/>
        <v>889.08690891394269</v>
      </c>
      <c r="L30" s="86"/>
      <c r="M30" s="86">
        <v>219.82402222262539</v>
      </c>
      <c r="N30" s="86"/>
      <c r="O30" s="86">
        <f t="shared" si="2"/>
        <v>669.26288669131736</v>
      </c>
      <c r="P30" s="68"/>
    </row>
    <row r="31" spans="1:16" s="66" customFormat="1">
      <c r="A31" s="65" t="s">
        <v>43</v>
      </c>
      <c r="B31" s="65"/>
      <c r="C31" s="74">
        <v>47931</v>
      </c>
      <c r="D31" s="69"/>
      <c r="E31" s="74">
        <f>'Kosten absolut'!AM30</f>
        <v>57698887</v>
      </c>
      <c r="F31" s="74"/>
      <c r="G31" s="74">
        <f>Kobe!AM30</f>
        <v>3947878</v>
      </c>
      <c r="H31" s="57"/>
      <c r="I31" s="88">
        <f t="shared" si="0"/>
        <v>53751009</v>
      </c>
      <c r="J31" s="89"/>
      <c r="K31" s="86">
        <f t="shared" si="1"/>
        <v>1121.4247355573636</v>
      </c>
      <c r="L31" s="86"/>
      <c r="M31" s="86">
        <v>294.06838768088164</v>
      </c>
      <c r="N31" s="86"/>
      <c r="O31" s="86">
        <f t="shared" si="2"/>
        <v>827.356347876482</v>
      </c>
      <c r="P31" s="68"/>
    </row>
    <row r="32" spans="1:16" s="66" customFormat="1">
      <c r="A32" s="65" t="s">
        <v>44</v>
      </c>
      <c r="B32" s="65"/>
      <c r="C32" s="74">
        <v>82547</v>
      </c>
      <c r="D32" s="69"/>
      <c r="E32" s="74">
        <f>'Kosten absolut'!AM31</f>
        <v>109940691</v>
      </c>
      <c r="F32" s="74"/>
      <c r="G32" s="74">
        <f>Kobe!AM31</f>
        <v>6999266</v>
      </c>
      <c r="H32" s="57"/>
      <c r="I32" s="88">
        <f t="shared" si="0"/>
        <v>102941425</v>
      </c>
      <c r="J32" s="89"/>
      <c r="K32" s="86">
        <f t="shared" si="1"/>
        <v>1247.0643996753365</v>
      </c>
      <c r="L32" s="86"/>
      <c r="M32" s="86">
        <v>294.69317534183978</v>
      </c>
      <c r="N32" s="86"/>
      <c r="O32" s="86">
        <f t="shared" si="2"/>
        <v>952.37122433349668</v>
      </c>
      <c r="P32" s="68"/>
    </row>
    <row r="33" spans="1:16" s="66" customFormat="1">
      <c r="A33" s="65" t="s">
        <v>45</v>
      </c>
      <c r="B33" s="65"/>
      <c r="C33" s="74">
        <v>31930</v>
      </c>
      <c r="D33" s="69"/>
      <c r="E33" s="74">
        <f>'Kosten absolut'!AM32</f>
        <v>36317290</v>
      </c>
      <c r="F33" s="74"/>
      <c r="G33" s="74">
        <f>Kobe!AM32</f>
        <v>2552512</v>
      </c>
      <c r="H33" s="57"/>
      <c r="I33" s="88">
        <f t="shared" si="0"/>
        <v>33764778</v>
      </c>
      <c r="J33" s="89"/>
      <c r="K33" s="86">
        <f t="shared" si="1"/>
        <v>1057.4625117444409</v>
      </c>
      <c r="L33" s="86"/>
      <c r="M33" s="86">
        <v>238.61916888043032</v>
      </c>
      <c r="N33" s="86"/>
      <c r="O33" s="86">
        <f t="shared" si="2"/>
        <v>818.84334286401054</v>
      </c>
      <c r="P33" s="68"/>
    </row>
    <row r="34" spans="1:16" s="66" customFormat="1">
      <c r="A34" s="65" t="s">
        <v>46</v>
      </c>
      <c r="B34" s="65"/>
      <c r="C34" s="74">
        <v>24187</v>
      </c>
      <c r="D34" s="69"/>
      <c r="E34" s="74">
        <f>'Kosten absolut'!AM33</f>
        <v>28369951</v>
      </c>
      <c r="F34" s="74"/>
      <c r="G34" s="74">
        <f>Kobe!AM33</f>
        <v>1917633</v>
      </c>
      <c r="H34" s="57"/>
      <c r="I34" s="88">
        <f t="shared" si="0"/>
        <v>26452318</v>
      </c>
      <c r="J34" s="89"/>
      <c r="K34" s="86">
        <f t="shared" si="1"/>
        <v>1093.6584942324389</v>
      </c>
      <c r="L34" s="86"/>
      <c r="M34" s="86">
        <v>272.32313217995198</v>
      </c>
      <c r="N34" s="86"/>
      <c r="O34" s="86">
        <f t="shared" si="2"/>
        <v>821.33536205248697</v>
      </c>
      <c r="P34" s="68"/>
    </row>
    <row r="35" spans="1:16" s="66" customFormat="1">
      <c r="A35" s="65" t="s">
        <v>47</v>
      </c>
      <c r="B35" s="65"/>
      <c r="C35" s="74">
        <v>47364</v>
      </c>
      <c r="D35" s="69"/>
      <c r="E35" s="74">
        <f>'Kosten absolut'!AM34</f>
        <v>67557914</v>
      </c>
      <c r="F35" s="74"/>
      <c r="G35" s="74">
        <f>Kobe!AM34</f>
        <v>4115702</v>
      </c>
      <c r="H35" s="57"/>
      <c r="I35" s="88">
        <f t="shared" si="0"/>
        <v>63442212</v>
      </c>
      <c r="J35" s="89"/>
      <c r="K35" s="86">
        <f t="shared" si="1"/>
        <v>1339.4606029896124</v>
      </c>
      <c r="L35" s="86"/>
      <c r="M35" s="86">
        <v>337.28103105969495</v>
      </c>
      <c r="N35" s="86"/>
      <c r="O35" s="86">
        <f t="shared" si="2"/>
        <v>1002.1795719299175</v>
      </c>
      <c r="P35" s="68"/>
    </row>
    <row r="36" spans="1:16" s="66" customFormat="1">
      <c r="A36" s="65" t="s">
        <v>48</v>
      </c>
      <c r="B36" s="65"/>
      <c r="C36" s="74">
        <v>8871</v>
      </c>
      <c r="D36" s="69"/>
      <c r="E36" s="74">
        <f>'Kosten absolut'!AM35</f>
        <v>12322526</v>
      </c>
      <c r="F36" s="74"/>
      <c r="G36" s="74">
        <f>Kobe!AM35</f>
        <v>734994</v>
      </c>
      <c r="H36" s="57"/>
      <c r="I36" s="88">
        <f t="shared" si="0"/>
        <v>11587532</v>
      </c>
      <c r="J36" s="89"/>
      <c r="K36" s="86">
        <f t="shared" si="1"/>
        <v>1306.2261300867997</v>
      </c>
      <c r="L36" s="86"/>
      <c r="M36" s="86">
        <v>283.21381032489489</v>
      </c>
      <c r="N36" s="86"/>
      <c r="O36" s="86">
        <f t="shared" si="2"/>
        <v>1023.0123197619048</v>
      </c>
      <c r="P36" s="68"/>
    </row>
    <row r="37" spans="1:16" s="66" customFormat="1">
      <c r="A37" s="66" t="s">
        <v>49</v>
      </c>
      <c r="C37" s="74">
        <f>SUM(C11:C36)</f>
        <v>900401</v>
      </c>
      <c r="D37" s="57"/>
      <c r="E37" s="74">
        <f>'Kosten absolut'!AM36</f>
        <v>1037977555</v>
      </c>
      <c r="F37" s="57"/>
      <c r="G37" s="74">
        <f>Kobe!AM36</f>
        <v>71737530</v>
      </c>
      <c r="H37" s="57"/>
      <c r="I37" s="88">
        <f t="shared" si="0"/>
        <v>966240025</v>
      </c>
      <c r="J37" s="89"/>
      <c r="K37" s="86">
        <f t="shared" si="1"/>
        <v>1073.1218923568499</v>
      </c>
      <c r="L37" s="90"/>
      <c r="M37" s="177">
        <v>259.505272620048</v>
      </c>
      <c r="N37" s="90"/>
      <c r="O37" s="86">
        <f t="shared" si="2"/>
        <v>813.61661973680191</v>
      </c>
    </row>
    <row r="38" spans="1:16">
      <c r="C38" s="74"/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codeName="Tabelle22"/>
  <dimension ref="A1:S41"/>
  <sheetViews>
    <sheetView workbookViewId="0">
      <selection activeCell="D4" sqref="D4"/>
    </sheetView>
  </sheetViews>
  <sheetFormatPr baseColWidth="10" defaultRowHeight="12.75"/>
  <cols>
    <col min="1" max="1" width="9.28515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199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140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71" t="s">
        <v>171</v>
      </c>
      <c r="D8" s="41"/>
      <c r="E8" s="71" t="s">
        <v>171</v>
      </c>
      <c r="F8" s="41"/>
      <c r="G8" s="71" t="s">
        <v>171</v>
      </c>
      <c r="H8" s="41"/>
      <c r="I8" s="71" t="s">
        <v>171</v>
      </c>
      <c r="J8" s="41"/>
      <c r="K8" s="72" t="s">
        <v>172</v>
      </c>
      <c r="L8" s="44"/>
      <c r="M8" s="62" t="s">
        <v>59</v>
      </c>
      <c r="N8" s="43"/>
      <c r="O8" s="73" t="s">
        <v>172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176"/>
      <c r="E10" s="48"/>
      <c r="G10" s="48"/>
      <c r="H10" s="45"/>
      <c r="I10" s="48"/>
      <c r="J10" s="45"/>
      <c r="L10" s="49"/>
      <c r="N10" s="49"/>
      <c r="O10" s="63"/>
      <c r="P10" s="45"/>
    </row>
    <row r="11" spans="1:19" s="66" customFormat="1">
      <c r="A11" s="65" t="s">
        <v>23</v>
      </c>
      <c r="B11" s="65"/>
      <c r="C11" s="74">
        <v>68748</v>
      </c>
      <c r="D11" s="69"/>
      <c r="E11" s="74">
        <f>'Kosten absolut'!AO10</f>
        <v>111318768</v>
      </c>
      <c r="F11" s="74"/>
      <c r="G11" s="74">
        <f>Kobe!AO10</f>
        <v>6205829</v>
      </c>
      <c r="H11" s="57"/>
      <c r="I11" s="88">
        <f>E11-G11</f>
        <v>105112939</v>
      </c>
      <c r="J11" s="89"/>
      <c r="K11" s="86">
        <f t="shared" ref="K11:K37" si="0">I11/C11</f>
        <v>1528.9599551986967</v>
      </c>
      <c r="L11" s="86"/>
      <c r="M11" s="86">
        <v>253.72109626587033</v>
      </c>
      <c r="N11" s="86"/>
      <c r="O11" s="86">
        <f>K11-M11</f>
        <v>1275.2388589328264</v>
      </c>
      <c r="P11" s="67"/>
      <c r="R11" s="98"/>
    </row>
    <row r="12" spans="1:19" s="66" customFormat="1">
      <c r="A12" s="65" t="s">
        <v>24</v>
      </c>
      <c r="B12" s="65"/>
      <c r="C12" s="74">
        <v>65231</v>
      </c>
      <c r="D12" s="69"/>
      <c r="E12" s="74">
        <f>'Kosten absolut'!AO11</f>
        <v>100085571</v>
      </c>
      <c r="F12" s="74"/>
      <c r="G12" s="74">
        <f>Kobe!AO11</f>
        <v>5919833</v>
      </c>
      <c r="H12" s="57"/>
      <c r="I12" s="88">
        <f t="shared" ref="I12:I37" si="1">E12-G12</f>
        <v>94165738</v>
      </c>
      <c r="J12" s="89"/>
      <c r="K12" s="86">
        <f t="shared" si="0"/>
        <v>1443.5734236789256</v>
      </c>
      <c r="L12" s="86"/>
      <c r="M12" s="86">
        <v>280.10834654420398</v>
      </c>
      <c r="N12" s="86"/>
      <c r="O12" s="86">
        <f t="shared" ref="O12:O37" si="2">K12-M12</f>
        <v>1163.4650771347215</v>
      </c>
      <c r="P12" s="68"/>
    </row>
    <row r="13" spans="1:19" s="66" customFormat="1">
      <c r="A13" s="65" t="s">
        <v>25</v>
      </c>
      <c r="B13" s="65"/>
      <c r="C13" s="74">
        <v>18247</v>
      </c>
      <c r="D13" s="69"/>
      <c r="E13" s="74">
        <f>'Kosten absolut'!AO12</f>
        <v>28147284</v>
      </c>
      <c r="F13" s="74"/>
      <c r="G13" s="74">
        <f>Kobe!AO12</f>
        <v>1546151</v>
      </c>
      <c r="H13" s="57"/>
      <c r="I13" s="88">
        <f t="shared" si="1"/>
        <v>26601133</v>
      </c>
      <c r="J13" s="89"/>
      <c r="K13" s="86">
        <f t="shared" si="0"/>
        <v>1457.8359730366635</v>
      </c>
      <c r="L13" s="86"/>
      <c r="M13" s="86">
        <v>223.71390366900062</v>
      </c>
      <c r="N13" s="86"/>
      <c r="O13" s="86">
        <f t="shared" si="2"/>
        <v>1234.1220693676628</v>
      </c>
      <c r="P13" s="68"/>
    </row>
    <row r="14" spans="1:19" s="66" customFormat="1">
      <c r="A14" s="65" t="s">
        <v>26</v>
      </c>
      <c r="B14" s="65"/>
      <c r="C14" s="74">
        <v>2113</v>
      </c>
      <c r="D14" s="69"/>
      <c r="E14" s="74">
        <f>'Kosten absolut'!AO13</f>
        <v>3065152</v>
      </c>
      <c r="F14" s="74"/>
      <c r="G14" s="74">
        <f>Kobe!AO13</f>
        <v>188045</v>
      </c>
      <c r="H14" s="57"/>
      <c r="I14" s="88">
        <f t="shared" si="1"/>
        <v>2877107</v>
      </c>
      <c r="J14" s="89"/>
      <c r="K14" s="86">
        <f t="shared" si="0"/>
        <v>1361.6218646474208</v>
      </c>
      <c r="L14" s="86"/>
      <c r="M14" s="86">
        <v>213.64224312432219</v>
      </c>
      <c r="N14" s="86"/>
      <c r="O14" s="86">
        <f t="shared" si="2"/>
        <v>1147.9796215230986</v>
      </c>
      <c r="P14" s="68"/>
    </row>
    <row r="15" spans="1:19" s="66" customFormat="1">
      <c r="A15" s="65" t="s">
        <v>27</v>
      </c>
      <c r="B15" s="65"/>
      <c r="C15" s="74">
        <v>5776</v>
      </c>
      <c r="D15" s="69"/>
      <c r="E15" s="74">
        <f>'Kosten absolut'!AO14</f>
        <v>9322480</v>
      </c>
      <c r="F15" s="74"/>
      <c r="G15" s="74">
        <f>Kobe!AO14</f>
        <v>502415</v>
      </c>
      <c r="H15" s="57"/>
      <c r="I15" s="88">
        <f t="shared" si="1"/>
        <v>8820065</v>
      </c>
      <c r="J15" s="89"/>
      <c r="K15" s="86">
        <f t="shared" si="0"/>
        <v>1527.0195637119114</v>
      </c>
      <c r="L15" s="86"/>
      <c r="M15" s="86">
        <v>214.18227236872121</v>
      </c>
      <c r="N15" s="86"/>
      <c r="O15" s="86">
        <f t="shared" si="2"/>
        <v>1312.8372913431901</v>
      </c>
      <c r="P15" s="68"/>
    </row>
    <row r="16" spans="1:19" s="66" customFormat="1">
      <c r="A16" s="65" t="s">
        <v>28</v>
      </c>
      <c r="B16" s="65"/>
      <c r="C16" s="74">
        <v>1702</v>
      </c>
      <c r="D16" s="69"/>
      <c r="E16" s="74">
        <f>'Kosten absolut'!AO15</f>
        <v>2493289</v>
      </c>
      <c r="F16" s="74"/>
      <c r="G16" s="74">
        <f>Kobe!AO15</f>
        <v>144292</v>
      </c>
      <c r="H16" s="57"/>
      <c r="I16" s="88">
        <f t="shared" si="1"/>
        <v>2348997</v>
      </c>
      <c r="J16" s="89"/>
      <c r="K16" s="86">
        <f t="shared" si="0"/>
        <v>1380.1392479435958</v>
      </c>
      <c r="L16" s="86"/>
      <c r="M16" s="86">
        <v>198.42745877723138</v>
      </c>
      <c r="N16" s="86"/>
      <c r="O16" s="86">
        <f t="shared" si="2"/>
        <v>1181.7117891663645</v>
      </c>
      <c r="P16" s="68"/>
    </row>
    <row r="17" spans="1:16" s="66" customFormat="1">
      <c r="A17" s="65" t="s">
        <v>29</v>
      </c>
      <c r="B17" s="65"/>
      <c r="C17" s="74">
        <v>1538</v>
      </c>
      <c r="D17" s="69"/>
      <c r="E17" s="74">
        <f>'Kosten absolut'!AO16</f>
        <v>2165388</v>
      </c>
      <c r="F17" s="74"/>
      <c r="G17" s="74">
        <f>Kobe!AO16</f>
        <v>137782</v>
      </c>
      <c r="H17" s="57"/>
      <c r="I17" s="88">
        <f t="shared" si="1"/>
        <v>2027606</v>
      </c>
      <c r="J17" s="89"/>
      <c r="K17" s="86">
        <f t="shared" si="0"/>
        <v>1318.3394018205461</v>
      </c>
      <c r="L17" s="86"/>
      <c r="M17" s="86">
        <v>194.76846517828403</v>
      </c>
      <c r="N17" s="86"/>
      <c r="O17" s="86">
        <f t="shared" si="2"/>
        <v>1123.570936642262</v>
      </c>
      <c r="P17" s="68"/>
    </row>
    <row r="18" spans="1:16" s="66" customFormat="1">
      <c r="A18" s="65" t="s">
        <v>30</v>
      </c>
      <c r="B18" s="65"/>
      <c r="C18" s="74">
        <v>2468</v>
      </c>
      <c r="D18" s="69"/>
      <c r="E18" s="74">
        <f>'Kosten absolut'!AO17</f>
        <v>3061094</v>
      </c>
      <c r="F18" s="74"/>
      <c r="G18" s="74">
        <f>Kobe!AO17</f>
        <v>207642</v>
      </c>
      <c r="H18" s="57"/>
      <c r="I18" s="88">
        <f t="shared" si="1"/>
        <v>2853452</v>
      </c>
      <c r="J18" s="89"/>
      <c r="K18" s="86">
        <f t="shared" si="0"/>
        <v>1156.1799027552674</v>
      </c>
      <c r="L18" s="86"/>
      <c r="M18" s="86">
        <v>227.3223353906175</v>
      </c>
      <c r="N18" s="86"/>
      <c r="O18" s="86">
        <f t="shared" si="2"/>
        <v>928.85756736464998</v>
      </c>
      <c r="P18" s="68"/>
    </row>
    <row r="19" spans="1:16" s="66" customFormat="1">
      <c r="A19" s="65" t="s">
        <v>31</v>
      </c>
      <c r="B19" s="65"/>
      <c r="C19" s="74">
        <v>4425</v>
      </c>
      <c r="D19" s="69"/>
      <c r="E19" s="74">
        <f>'Kosten absolut'!AO18</f>
        <v>7296748</v>
      </c>
      <c r="F19" s="74"/>
      <c r="G19" s="74">
        <f>Kobe!AO18</f>
        <v>401097</v>
      </c>
      <c r="H19" s="57"/>
      <c r="I19" s="88">
        <f t="shared" si="1"/>
        <v>6895651</v>
      </c>
      <c r="J19" s="89"/>
      <c r="K19" s="86">
        <f t="shared" si="0"/>
        <v>1558.339209039548</v>
      </c>
      <c r="L19" s="86"/>
      <c r="M19" s="86">
        <v>214.1640541399415</v>
      </c>
      <c r="N19" s="86"/>
      <c r="O19" s="86">
        <f t="shared" si="2"/>
        <v>1344.1751548996065</v>
      </c>
      <c r="P19" s="68"/>
    </row>
    <row r="20" spans="1:16" s="66" customFormat="1">
      <c r="A20" s="65" t="s">
        <v>32</v>
      </c>
      <c r="B20" s="65"/>
      <c r="C20" s="74">
        <v>11358</v>
      </c>
      <c r="D20" s="69"/>
      <c r="E20" s="74">
        <f>'Kosten absolut'!AO19</f>
        <v>18124357</v>
      </c>
      <c r="F20" s="74"/>
      <c r="G20" s="74">
        <f>Kobe!AO19</f>
        <v>1006447</v>
      </c>
      <c r="H20" s="57"/>
      <c r="I20" s="88">
        <f t="shared" si="1"/>
        <v>17117910</v>
      </c>
      <c r="J20" s="89"/>
      <c r="K20" s="86">
        <f t="shared" si="0"/>
        <v>1507.1236133122029</v>
      </c>
      <c r="L20" s="86"/>
      <c r="M20" s="86">
        <v>245.34041710812684</v>
      </c>
      <c r="N20" s="86"/>
      <c r="O20" s="86">
        <f t="shared" si="2"/>
        <v>1261.7831962040761</v>
      </c>
      <c r="P20" s="68"/>
    </row>
    <row r="21" spans="1:16" s="66" customFormat="1">
      <c r="A21" s="65" t="s">
        <v>33</v>
      </c>
      <c r="B21" s="65"/>
      <c r="C21" s="74">
        <v>14122</v>
      </c>
      <c r="D21" s="69"/>
      <c r="E21" s="74">
        <f>'Kosten absolut'!AO20</f>
        <v>18579342</v>
      </c>
      <c r="F21" s="74"/>
      <c r="G21" s="74">
        <f>Kobe!AO20</f>
        <v>1276847</v>
      </c>
      <c r="H21" s="57"/>
      <c r="I21" s="88">
        <f t="shared" si="1"/>
        <v>17302495</v>
      </c>
      <c r="J21" s="89"/>
      <c r="K21" s="86">
        <f t="shared" si="0"/>
        <v>1225.2156210168532</v>
      </c>
      <c r="L21" s="86"/>
      <c r="M21" s="86">
        <v>243.46106175573678</v>
      </c>
      <c r="N21" s="86"/>
      <c r="O21" s="86">
        <f t="shared" si="2"/>
        <v>981.75455926111647</v>
      </c>
      <c r="P21" s="68"/>
    </row>
    <row r="22" spans="1:16" s="66" customFormat="1">
      <c r="A22" s="65" t="s">
        <v>34</v>
      </c>
      <c r="B22" s="65"/>
      <c r="C22" s="74">
        <v>18315</v>
      </c>
      <c r="D22" s="69"/>
      <c r="E22" s="74">
        <f>'Kosten absolut'!AO21</f>
        <v>31555046</v>
      </c>
      <c r="F22" s="74"/>
      <c r="G22" s="74">
        <f>Kobe!AO21</f>
        <v>1791462</v>
      </c>
      <c r="H22" s="57"/>
      <c r="I22" s="88">
        <f t="shared" si="1"/>
        <v>29763584</v>
      </c>
      <c r="J22" s="89"/>
      <c r="K22" s="86">
        <f t="shared" si="0"/>
        <v>1625.0933114933116</v>
      </c>
      <c r="L22" s="86"/>
      <c r="M22" s="86">
        <v>348.75579710144928</v>
      </c>
      <c r="N22" s="86"/>
      <c r="O22" s="86">
        <f t="shared" si="2"/>
        <v>1276.3375143918624</v>
      </c>
      <c r="P22" s="68"/>
    </row>
    <row r="23" spans="1:16" s="66" customFormat="1">
      <c r="A23" s="65" t="s">
        <v>35</v>
      </c>
      <c r="B23" s="65"/>
      <c r="C23" s="74">
        <v>13098</v>
      </c>
      <c r="D23" s="69"/>
      <c r="E23" s="74">
        <f>'Kosten absolut'!AO22</f>
        <v>22272009</v>
      </c>
      <c r="F23" s="74"/>
      <c r="G23" s="74">
        <f>Kobe!AO22</f>
        <v>1248218</v>
      </c>
      <c r="H23" s="57"/>
      <c r="I23" s="88">
        <f t="shared" si="1"/>
        <v>21023791</v>
      </c>
      <c r="J23" s="89"/>
      <c r="K23" s="86">
        <f t="shared" si="0"/>
        <v>1605.1145976484959</v>
      </c>
      <c r="L23" s="86"/>
      <c r="M23" s="86">
        <v>276.04767856571249</v>
      </c>
      <c r="N23" s="86"/>
      <c r="O23" s="86">
        <f t="shared" si="2"/>
        <v>1329.0669190827834</v>
      </c>
      <c r="P23" s="68"/>
    </row>
    <row r="24" spans="1:16" s="66" customFormat="1">
      <c r="A24" s="65" t="s">
        <v>36</v>
      </c>
      <c r="B24" s="65"/>
      <c r="C24" s="74">
        <v>5060</v>
      </c>
      <c r="D24" s="69"/>
      <c r="E24" s="74">
        <f>'Kosten absolut'!AO23</f>
        <v>6331852</v>
      </c>
      <c r="F24" s="74"/>
      <c r="G24" s="74">
        <f>Kobe!AO23</f>
        <v>420233</v>
      </c>
      <c r="H24" s="57"/>
      <c r="I24" s="88">
        <f t="shared" si="1"/>
        <v>5911619</v>
      </c>
      <c r="J24" s="89"/>
      <c r="K24" s="86">
        <f t="shared" si="0"/>
        <v>1168.3041501976284</v>
      </c>
      <c r="L24" s="86"/>
      <c r="M24" s="86">
        <v>247.48425171477237</v>
      </c>
      <c r="N24" s="86"/>
      <c r="O24" s="86">
        <f t="shared" si="2"/>
        <v>920.81989848285593</v>
      </c>
      <c r="P24" s="68"/>
    </row>
    <row r="25" spans="1:16" s="66" customFormat="1">
      <c r="A25" s="65" t="s">
        <v>37</v>
      </c>
      <c r="B25" s="65"/>
      <c r="C25" s="74">
        <v>3766</v>
      </c>
      <c r="D25" s="69"/>
      <c r="E25" s="74">
        <f>'Kosten absolut'!AO24</f>
        <v>4561959</v>
      </c>
      <c r="F25" s="74"/>
      <c r="G25" s="74">
        <f>Kobe!AO24</f>
        <v>309132</v>
      </c>
      <c r="H25" s="57"/>
      <c r="I25" s="88">
        <f t="shared" si="1"/>
        <v>4252827</v>
      </c>
      <c r="J25" s="89"/>
      <c r="K25" s="86">
        <f t="shared" si="0"/>
        <v>1129.2689856611789</v>
      </c>
      <c r="L25" s="86"/>
      <c r="M25" s="86">
        <v>206.53869048775465</v>
      </c>
      <c r="N25" s="86"/>
      <c r="O25" s="86">
        <f t="shared" si="2"/>
        <v>922.73029517342434</v>
      </c>
      <c r="P25" s="68"/>
    </row>
    <row r="26" spans="1:16" s="66" customFormat="1">
      <c r="A26" s="65" t="s">
        <v>38</v>
      </c>
      <c r="B26" s="65"/>
      <c r="C26" s="74">
        <v>777</v>
      </c>
      <c r="D26" s="69"/>
      <c r="E26" s="74">
        <f>'Kosten absolut'!AO25</f>
        <v>718030</v>
      </c>
      <c r="F26" s="74"/>
      <c r="G26" s="74">
        <f>Kobe!AO25</f>
        <v>60573</v>
      </c>
      <c r="H26" s="57"/>
      <c r="I26" s="88">
        <f t="shared" si="1"/>
        <v>657457</v>
      </c>
      <c r="J26" s="89"/>
      <c r="K26" s="86">
        <f t="shared" si="0"/>
        <v>846.14800514800515</v>
      </c>
      <c r="L26" s="86"/>
      <c r="M26" s="86">
        <v>176.2553578884683</v>
      </c>
      <c r="N26" s="86"/>
      <c r="O26" s="86">
        <f t="shared" si="2"/>
        <v>669.89264725953683</v>
      </c>
      <c r="P26" s="68"/>
    </row>
    <row r="27" spans="1:16" s="66" customFormat="1">
      <c r="A27" s="65" t="s">
        <v>39</v>
      </c>
      <c r="B27" s="65"/>
      <c r="C27" s="74">
        <v>23433</v>
      </c>
      <c r="D27" s="69"/>
      <c r="E27" s="74">
        <f>'Kosten absolut'!AO26</f>
        <v>31142502</v>
      </c>
      <c r="F27" s="74"/>
      <c r="G27" s="74">
        <f>Kobe!AO26</f>
        <v>2028722</v>
      </c>
      <c r="H27" s="57"/>
      <c r="I27" s="88">
        <f t="shared" si="1"/>
        <v>29113780</v>
      </c>
      <c r="J27" s="89"/>
      <c r="K27" s="86">
        <f t="shared" si="0"/>
        <v>1242.4264925532368</v>
      </c>
      <c r="L27" s="86"/>
      <c r="M27" s="86">
        <v>217.65573241514829</v>
      </c>
      <c r="N27" s="86"/>
      <c r="O27" s="86">
        <f t="shared" si="2"/>
        <v>1024.7707601380885</v>
      </c>
      <c r="P27" s="68"/>
    </row>
    <row r="28" spans="1:16" s="66" customFormat="1">
      <c r="A28" s="65" t="s">
        <v>40</v>
      </c>
      <c r="B28" s="65"/>
      <c r="C28" s="74">
        <v>10892</v>
      </c>
      <c r="D28" s="69"/>
      <c r="E28" s="74">
        <f>'Kosten absolut'!AO27</f>
        <v>16262900</v>
      </c>
      <c r="F28" s="74"/>
      <c r="G28" s="74">
        <f>Kobe!AO27</f>
        <v>912481</v>
      </c>
      <c r="H28" s="57"/>
      <c r="I28" s="88">
        <f t="shared" si="1"/>
        <v>15350419</v>
      </c>
      <c r="J28" s="89"/>
      <c r="K28" s="86">
        <f t="shared" si="0"/>
        <v>1409.3296915167095</v>
      </c>
      <c r="L28" s="86"/>
      <c r="M28" s="86">
        <v>220.02596936246857</v>
      </c>
      <c r="N28" s="86"/>
      <c r="O28" s="86">
        <f t="shared" si="2"/>
        <v>1189.3037221542409</v>
      </c>
      <c r="P28" s="68"/>
    </row>
    <row r="29" spans="1:16" s="66" customFormat="1">
      <c r="A29" s="65" t="s">
        <v>41</v>
      </c>
      <c r="B29" s="65"/>
      <c r="C29" s="74">
        <v>25069</v>
      </c>
      <c r="D29" s="69"/>
      <c r="E29" s="74">
        <f>'Kosten absolut'!AO28</f>
        <v>32800764</v>
      </c>
      <c r="F29" s="74"/>
      <c r="G29" s="74">
        <f>Kobe!AO28</f>
        <v>2136858</v>
      </c>
      <c r="H29" s="57"/>
      <c r="I29" s="88">
        <f t="shared" si="1"/>
        <v>30663906</v>
      </c>
      <c r="J29" s="89"/>
      <c r="K29" s="86">
        <f t="shared" si="0"/>
        <v>1223.1802624755674</v>
      </c>
      <c r="L29" s="86"/>
      <c r="M29" s="86">
        <v>233.56764846267393</v>
      </c>
      <c r="N29" s="86"/>
      <c r="O29" s="86">
        <f t="shared" si="2"/>
        <v>989.61261401289346</v>
      </c>
      <c r="P29" s="68"/>
    </row>
    <row r="30" spans="1:16" s="66" customFormat="1">
      <c r="A30" s="65" t="s">
        <v>42</v>
      </c>
      <c r="B30" s="65"/>
      <c r="C30" s="74">
        <v>11610</v>
      </c>
      <c r="D30" s="69"/>
      <c r="E30" s="74">
        <f>'Kosten absolut'!AO29</f>
        <v>15886830</v>
      </c>
      <c r="F30" s="74"/>
      <c r="G30" s="74">
        <f>Kobe!AO29</f>
        <v>994272</v>
      </c>
      <c r="H30" s="57"/>
      <c r="I30" s="88">
        <f t="shared" si="1"/>
        <v>14892558</v>
      </c>
      <c r="J30" s="89"/>
      <c r="K30" s="86">
        <f t="shared" si="0"/>
        <v>1282.7354005167958</v>
      </c>
      <c r="L30" s="86"/>
      <c r="M30" s="86">
        <v>219.82402222262539</v>
      </c>
      <c r="N30" s="86"/>
      <c r="O30" s="86">
        <f t="shared" si="2"/>
        <v>1062.9113782941704</v>
      </c>
      <c r="P30" s="68"/>
    </row>
    <row r="31" spans="1:16" s="66" customFormat="1">
      <c r="A31" s="65" t="s">
        <v>43</v>
      </c>
      <c r="B31" s="65"/>
      <c r="C31" s="74">
        <v>25980</v>
      </c>
      <c r="D31" s="69"/>
      <c r="E31" s="74">
        <f>'Kosten absolut'!AO30</f>
        <v>42221820</v>
      </c>
      <c r="F31" s="74"/>
      <c r="G31" s="74">
        <f>Kobe!AO30</f>
        <v>2380788</v>
      </c>
      <c r="H31" s="57"/>
      <c r="I31" s="88">
        <f t="shared" si="1"/>
        <v>39841032</v>
      </c>
      <c r="J31" s="89"/>
      <c r="K31" s="86">
        <f t="shared" si="0"/>
        <v>1533.5270207852193</v>
      </c>
      <c r="L31" s="86"/>
      <c r="M31" s="86">
        <v>294.06838768088164</v>
      </c>
      <c r="N31" s="86"/>
      <c r="O31" s="86">
        <f t="shared" si="2"/>
        <v>1239.4586331043377</v>
      </c>
      <c r="P31" s="68"/>
    </row>
    <row r="32" spans="1:16" s="66" customFormat="1">
      <c r="A32" s="65" t="s">
        <v>44</v>
      </c>
      <c r="B32" s="65"/>
      <c r="C32" s="74">
        <v>40835</v>
      </c>
      <c r="D32" s="69"/>
      <c r="E32" s="74">
        <f>'Kosten absolut'!AO31</f>
        <v>74047313</v>
      </c>
      <c r="F32" s="74"/>
      <c r="G32" s="74">
        <f>Kobe!AO31</f>
        <v>3856332</v>
      </c>
      <c r="H32" s="57"/>
      <c r="I32" s="88">
        <f t="shared" si="1"/>
        <v>70190981</v>
      </c>
      <c r="J32" s="89"/>
      <c r="K32" s="86">
        <f t="shared" si="0"/>
        <v>1718.8926411166892</v>
      </c>
      <c r="L32" s="86"/>
      <c r="M32" s="86">
        <v>294.69317534183978</v>
      </c>
      <c r="N32" s="86"/>
      <c r="O32" s="86">
        <f t="shared" si="2"/>
        <v>1424.1994657748494</v>
      </c>
      <c r="P32" s="68"/>
    </row>
    <row r="33" spans="1:16" s="66" customFormat="1">
      <c r="A33" s="65" t="s">
        <v>45</v>
      </c>
      <c r="B33" s="65"/>
      <c r="C33" s="74">
        <v>14043</v>
      </c>
      <c r="D33" s="69"/>
      <c r="E33" s="74">
        <f>'Kosten absolut'!AO32</f>
        <v>21718653</v>
      </c>
      <c r="F33" s="74"/>
      <c r="G33" s="74">
        <f>Kobe!AO32</f>
        <v>1266027</v>
      </c>
      <c r="H33" s="57"/>
      <c r="I33" s="88">
        <f t="shared" si="1"/>
        <v>20452626</v>
      </c>
      <c r="J33" s="89"/>
      <c r="K33" s="86">
        <f t="shared" si="0"/>
        <v>1456.4285409100619</v>
      </c>
      <c r="L33" s="86"/>
      <c r="M33" s="86">
        <v>238.61916888043032</v>
      </c>
      <c r="N33" s="86"/>
      <c r="O33" s="86">
        <f t="shared" si="2"/>
        <v>1217.8093720296315</v>
      </c>
      <c r="P33" s="68"/>
    </row>
    <row r="34" spans="1:16" s="66" customFormat="1">
      <c r="A34" s="65" t="s">
        <v>46</v>
      </c>
      <c r="B34" s="65"/>
      <c r="C34" s="74">
        <v>11396</v>
      </c>
      <c r="D34" s="69"/>
      <c r="E34" s="74">
        <f>'Kosten absolut'!AO33</f>
        <v>20681108</v>
      </c>
      <c r="F34" s="74"/>
      <c r="G34" s="74">
        <f>Kobe!AO33</f>
        <v>1024385</v>
      </c>
      <c r="H34" s="57"/>
      <c r="I34" s="88">
        <f t="shared" si="1"/>
        <v>19656723</v>
      </c>
      <c r="J34" s="89"/>
      <c r="K34" s="86">
        <f t="shared" si="0"/>
        <v>1724.8791681291682</v>
      </c>
      <c r="L34" s="86"/>
      <c r="M34" s="86">
        <v>272.32313217995198</v>
      </c>
      <c r="N34" s="86"/>
      <c r="O34" s="86">
        <f t="shared" si="2"/>
        <v>1452.5560359492163</v>
      </c>
      <c r="P34" s="68"/>
    </row>
    <row r="35" spans="1:16" s="66" customFormat="1">
      <c r="A35" s="65" t="s">
        <v>47</v>
      </c>
      <c r="B35" s="65"/>
      <c r="C35" s="74">
        <v>26108</v>
      </c>
      <c r="D35" s="69"/>
      <c r="E35" s="74">
        <f>'Kosten absolut'!AO34</f>
        <v>53500043</v>
      </c>
      <c r="F35" s="74"/>
      <c r="G35" s="74">
        <f>Kobe!AO34</f>
        <v>2527154</v>
      </c>
      <c r="H35" s="57"/>
      <c r="I35" s="88">
        <f t="shared" si="1"/>
        <v>50972889</v>
      </c>
      <c r="J35" s="89"/>
      <c r="K35" s="86">
        <f t="shared" si="0"/>
        <v>1952.38582043818</v>
      </c>
      <c r="L35" s="86"/>
      <c r="M35" s="86">
        <v>337.28103105969495</v>
      </c>
      <c r="N35" s="86"/>
      <c r="O35" s="86">
        <f t="shared" si="2"/>
        <v>1615.1047893784851</v>
      </c>
      <c r="P35" s="68"/>
    </row>
    <row r="36" spans="1:16" s="66" customFormat="1">
      <c r="A36" s="65" t="s">
        <v>48</v>
      </c>
      <c r="B36" s="65"/>
      <c r="C36" s="74">
        <v>4110</v>
      </c>
      <c r="D36" s="69"/>
      <c r="E36" s="74">
        <f>'Kosten absolut'!AO35</f>
        <v>8162776</v>
      </c>
      <c r="F36" s="74"/>
      <c r="G36" s="74">
        <f>Kobe!AO35</f>
        <v>388897</v>
      </c>
      <c r="H36" s="57"/>
      <c r="I36" s="88">
        <f t="shared" si="1"/>
        <v>7773879</v>
      </c>
      <c r="J36" s="89"/>
      <c r="K36" s="86">
        <f t="shared" si="0"/>
        <v>1891.4547445255475</v>
      </c>
      <c r="L36" s="86"/>
      <c r="M36" s="86">
        <v>283.21381032489489</v>
      </c>
      <c r="N36" s="86"/>
      <c r="O36" s="86">
        <f t="shared" si="2"/>
        <v>1608.2409342006526</v>
      </c>
      <c r="P36" s="68"/>
    </row>
    <row r="37" spans="1:16" s="66" customFormat="1">
      <c r="A37" s="66" t="s">
        <v>49</v>
      </c>
      <c r="C37" s="74">
        <f>SUM(C11:C36)</f>
        <v>430220</v>
      </c>
      <c r="D37" s="57"/>
      <c r="E37" s="74">
        <f>'Kosten absolut'!AO36</f>
        <v>685523078</v>
      </c>
      <c r="F37" s="57"/>
      <c r="G37" s="74">
        <f>Kobe!AO36</f>
        <v>38881914</v>
      </c>
      <c r="H37" s="57"/>
      <c r="I37" s="88">
        <f t="shared" si="1"/>
        <v>646641164</v>
      </c>
      <c r="J37" s="89"/>
      <c r="K37" s="86">
        <f t="shared" si="0"/>
        <v>1503.0476593370834</v>
      </c>
      <c r="L37" s="90"/>
      <c r="M37" s="177">
        <v>259.505272620048</v>
      </c>
      <c r="N37" s="90"/>
      <c r="O37" s="86">
        <f t="shared" si="2"/>
        <v>1243.5423867170352</v>
      </c>
    </row>
    <row r="38" spans="1:16">
      <c r="C38" s="88"/>
    </row>
    <row r="39" spans="1:16">
      <c r="C39" s="88"/>
    </row>
    <row r="40" spans="1:16">
      <c r="C40" s="88"/>
    </row>
    <row r="41" spans="1:16">
      <c r="C41" s="88"/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codeName="Tabelle23"/>
  <dimension ref="A1:S38"/>
  <sheetViews>
    <sheetView workbookViewId="0">
      <selection activeCell="D4" sqref="D4"/>
    </sheetView>
  </sheetViews>
  <sheetFormatPr baseColWidth="10" defaultRowHeight="12.75"/>
  <cols>
    <col min="1" max="1" width="9.28515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200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173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41" t="s">
        <v>60</v>
      </c>
      <c r="D8" s="41"/>
      <c r="E8" s="41" t="s">
        <v>60</v>
      </c>
      <c r="F8" s="41"/>
      <c r="G8" s="71" t="s">
        <v>60</v>
      </c>
      <c r="H8" s="41"/>
      <c r="I8" s="41" t="s">
        <v>60</v>
      </c>
      <c r="J8" s="41"/>
      <c r="K8" s="72" t="s">
        <v>61</v>
      </c>
      <c r="L8" s="44"/>
      <c r="M8" s="62" t="s">
        <v>59</v>
      </c>
      <c r="N8" s="43"/>
      <c r="O8" s="61" t="s">
        <v>61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187"/>
      <c r="E10" s="48"/>
      <c r="G10" s="48"/>
      <c r="H10" s="45"/>
      <c r="I10" s="48"/>
      <c r="J10" s="45"/>
      <c r="L10" s="49"/>
      <c r="N10" s="49"/>
      <c r="O10" s="63"/>
      <c r="P10" s="45"/>
    </row>
    <row r="11" spans="1:19" s="66" customFormat="1">
      <c r="A11" s="65" t="s">
        <v>23</v>
      </c>
      <c r="B11" s="65"/>
      <c r="C11" s="74">
        <v>608058</v>
      </c>
      <c r="D11" s="69"/>
      <c r="E11" s="74">
        <f>'Kosten absolut'!AR10</f>
        <v>51456021</v>
      </c>
      <c r="F11" s="74"/>
      <c r="G11" s="74">
        <f>Kobe!AR10</f>
        <v>13919767</v>
      </c>
      <c r="H11" s="57"/>
      <c r="I11" s="88">
        <f>E11-G11</f>
        <v>37536254</v>
      </c>
      <c r="J11" s="89"/>
      <c r="K11" s="86">
        <f>I11/C11</f>
        <v>61.731371020527646</v>
      </c>
      <c r="L11" s="86"/>
      <c r="M11" s="86">
        <v>253.72109626587033</v>
      </c>
      <c r="N11" s="86"/>
      <c r="O11" s="86">
        <f>K11-M11</f>
        <v>-191.9897252453427</v>
      </c>
      <c r="P11" s="67"/>
      <c r="R11" s="102"/>
    </row>
    <row r="12" spans="1:19" s="66" customFormat="1">
      <c r="A12" s="65" t="s">
        <v>24</v>
      </c>
      <c r="B12" s="65"/>
      <c r="C12" s="74">
        <v>474392</v>
      </c>
      <c r="D12" s="69"/>
      <c r="E12" s="74">
        <f>'Kosten absolut'!AR11</f>
        <v>36637590</v>
      </c>
      <c r="F12" s="74"/>
      <c r="G12" s="74">
        <f>Kobe!AR11</f>
        <v>10138412</v>
      </c>
      <c r="H12" s="57"/>
      <c r="I12" s="88">
        <f t="shared" ref="I12:I37" si="0">E12-G12</f>
        <v>26499178</v>
      </c>
      <c r="J12" s="89"/>
      <c r="K12" s="86">
        <f t="shared" ref="K12:K37" si="1">I12/C12</f>
        <v>55.859242988920556</v>
      </c>
      <c r="L12" s="86"/>
      <c r="M12" s="86">
        <v>280.10834654420398</v>
      </c>
      <c r="N12" s="86"/>
      <c r="O12" s="86">
        <f t="shared" ref="O12:O37" si="2">K12-M12</f>
        <v>-224.24910355528343</v>
      </c>
      <c r="P12" s="68"/>
    </row>
    <row r="13" spans="1:19" s="66" customFormat="1">
      <c r="A13" s="65" t="s">
        <v>25</v>
      </c>
      <c r="B13" s="65"/>
      <c r="C13" s="74">
        <v>202851</v>
      </c>
      <c r="D13" s="69"/>
      <c r="E13" s="74">
        <f>'Kosten absolut'!AR12</f>
        <v>13859896</v>
      </c>
      <c r="F13" s="74"/>
      <c r="G13" s="74">
        <f>Kobe!AR12</f>
        <v>3998306</v>
      </c>
      <c r="H13" s="57"/>
      <c r="I13" s="88">
        <f t="shared" si="0"/>
        <v>9861590</v>
      </c>
      <c r="J13" s="89"/>
      <c r="K13" s="86">
        <f t="shared" si="1"/>
        <v>48.614943973655542</v>
      </c>
      <c r="L13" s="86"/>
      <c r="M13" s="86">
        <v>223.71390366900062</v>
      </c>
      <c r="N13" s="86"/>
      <c r="O13" s="86">
        <f t="shared" si="2"/>
        <v>-175.09895969534506</v>
      </c>
      <c r="P13" s="68"/>
    </row>
    <row r="14" spans="1:19" s="66" customFormat="1">
      <c r="A14" s="65" t="s">
        <v>26</v>
      </c>
      <c r="B14" s="65"/>
      <c r="C14" s="74">
        <v>18665</v>
      </c>
      <c r="D14" s="69"/>
      <c r="E14" s="74">
        <f>'Kosten absolut'!AR13</f>
        <v>1185399</v>
      </c>
      <c r="F14" s="74"/>
      <c r="G14" s="74">
        <f>Kobe!AR13</f>
        <v>364120</v>
      </c>
      <c r="H14" s="57"/>
      <c r="I14" s="88">
        <f t="shared" si="0"/>
        <v>821279</v>
      </c>
      <c r="J14" s="89"/>
      <c r="K14" s="86">
        <f t="shared" si="1"/>
        <v>44.001017948031077</v>
      </c>
      <c r="L14" s="86"/>
      <c r="M14" s="86">
        <v>213.64224312432219</v>
      </c>
      <c r="N14" s="86"/>
      <c r="O14" s="86">
        <f t="shared" si="2"/>
        <v>-169.64122517629113</v>
      </c>
      <c r="P14" s="68"/>
    </row>
    <row r="15" spans="1:19" s="66" customFormat="1">
      <c r="A15" s="65" t="s">
        <v>27</v>
      </c>
      <c r="B15" s="65"/>
      <c r="C15" s="74">
        <v>74982</v>
      </c>
      <c r="D15" s="69"/>
      <c r="E15" s="74">
        <f>'Kosten absolut'!AR14</f>
        <v>5208654</v>
      </c>
      <c r="F15" s="74"/>
      <c r="G15" s="74">
        <f>Kobe!AR14</f>
        <v>1715365</v>
      </c>
      <c r="H15" s="57"/>
      <c r="I15" s="88">
        <f t="shared" si="0"/>
        <v>3493289</v>
      </c>
      <c r="J15" s="89"/>
      <c r="K15" s="86">
        <f t="shared" si="1"/>
        <v>46.588367874956653</v>
      </c>
      <c r="L15" s="86"/>
      <c r="M15" s="86">
        <v>214.18227236872121</v>
      </c>
      <c r="N15" s="86"/>
      <c r="O15" s="86">
        <f t="shared" si="2"/>
        <v>-167.59390449376457</v>
      </c>
      <c r="P15" s="68"/>
    </row>
    <row r="16" spans="1:19" s="66" customFormat="1">
      <c r="A16" s="65" t="s">
        <v>28</v>
      </c>
      <c r="B16" s="65"/>
      <c r="C16" s="74">
        <v>19873</v>
      </c>
      <c r="D16" s="69"/>
      <c r="E16" s="74">
        <f>'Kosten absolut'!AR15</f>
        <v>1166563</v>
      </c>
      <c r="F16" s="74"/>
      <c r="G16" s="74">
        <f>Kobe!AR15</f>
        <v>378591</v>
      </c>
      <c r="H16" s="57"/>
      <c r="I16" s="88">
        <f t="shared" si="0"/>
        <v>787972</v>
      </c>
      <c r="J16" s="89"/>
      <c r="K16" s="86">
        <f t="shared" si="1"/>
        <v>39.650379912444016</v>
      </c>
      <c r="L16" s="86"/>
      <c r="M16" s="86">
        <v>198.42745877723138</v>
      </c>
      <c r="N16" s="86"/>
      <c r="O16" s="86">
        <f t="shared" si="2"/>
        <v>-158.77707886478737</v>
      </c>
      <c r="P16" s="68"/>
    </row>
    <row r="17" spans="1:16" s="66" customFormat="1">
      <c r="A17" s="65" t="s">
        <v>29</v>
      </c>
      <c r="B17" s="65"/>
      <c r="C17" s="74">
        <v>21322</v>
      </c>
      <c r="D17" s="69"/>
      <c r="E17" s="74">
        <f>'Kosten absolut'!AR16</f>
        <v>1299846</v>
      </c>
      <c r="F17" s="74"/>
      <c r="G17" s="74">
        <f>Kobe!AR16</f>
        <v>417643</v>
      </c>
      <c r="H17" s="57"/>
      <c r="I17" s="88">
        <f t="shared" si="0"/>
        <v>882203</v>
      </c>
      <c r="J17" s="89"/>
      <c r="K17" s="86">
        <f t="shared" si="1"/>
        <v>41.375246224556797</v>
      </c>
      <c r="L17" s="86"/>
      <c r="M17" s="86">
        <v>194.76846517828403</v>
      </c>
      <c r="N17" s="86"/>
      <c r="O17" s="86">
        <f t="shared" si="2"/>
        <v>-153.39321895372723</v>
      </c>
      <c r="P17" s="68"/>
    </row>
    <row r="18" spans="1:16" s="66" customFormat="1">
      <c r="A18" s="65" t="s">
        <v>30</v>
      </c>
      <c r="B18" s="65"/>
      <c r="C18" s="74">
        <v>21818</v>
      </c>
      <c r="D18" s="69"/>
      <c r="E18" s="74">
        <f>'Kosten absolut'!AR17</f>
        <v>1322903</v>
      </c>
      <c r="F18" s="74"/>
      <c r="G18" s="74">
        <f>Kobe!AR17</f>
        <v>441637</v>
      </c>
      <c r="H18" s="57"/>
      <c r="I18" s="88">
        <f t="shared" si="0"/>
        <v>881266</v>
      </c>
      <c r="J18" s="89"/>
      <c r="K18" s="86">
        <f t="shared" si="1"/>
        <v>40.39169493079109</v>
      </c>
      <c r="L18" s="86"/>
      <c r="M18" s="86">
        <v>227.3223353906175</v>
      </c>
      <c r="N18" s="86"/>
      <c r="O18" s="86">
        <f t="shared" si="2"/>
        <v>-186.93064045982641</v>
      </c>
      <c r="P18" s="68"/>
    </row>
    <row r="19" spans="1:16" s="66" customFormat="1">
      <c r="A19" s="65" t="s">
        <v>31</v>
      </c>
      <c r="B19" s="65"/>
      <c r="C19" s="74">
        <v>51542</v>
      </c>
      <c r="D19" s="69"/>
      <c r="E19" s="74">
        <f>'Kosten absolut'!AR18</f>
        <v>3988688</v>
      </c>
      <c r="F19" s="74"/>
      <c r="G19" s="74">
        <f>Kobe!AR18</f>
        <v>1133846</v>
      </c>
      <c r="H19" s="57"/>
      <c r="I19" s="88">
        <f t="shared" si="0"/>
        <v>2854842</v>
      </c>
      <c r="J19" s="89"/>
      <c r="K19" s="86">
        <f t="shared" si="1"/>
        <v>55.388653913313412</v>
      </c>
      <c r="L19" s="86"/>
      <c r="M19" s="86">
        <v>214.1640541399415</v>
      </c>
      <c r="N19" s="86"/>
      <c r="O19" s="86">
        <f t="shared" si="2"/>
        <v>-158.77540022662808</v>
      </c>
      <c r="P19" s="68"/>
    </row>
    <row r="20" spans="1:16" s="66" customFormat="1">
      <c r="A20" s="65" t="s">
        <v>32</v>
      </c>
      <c r="B20" s="65"/>
      <c r="C20" s="74">
        <v>148087</v>
      </c>
      <c r="D20" s="69"/>
      <c r="E20" s="74">
        <f>'Kosten absolut'!AR19</f>
        <v>11905907</v>
      </c>
      <c r="F20" s="74"/>
      <c r="G20" s="74">
        <f>Kobe!AR19</f>
        <v>3274725</v>
      </c>
      <c r="H20" s="57"/>
      <c r="I20" s="88">
        <f t="shared" si="0"/>
        <v>8631182</v>
      </c>
      <c r="J20" s="89"/>
      <c r="K20" s="86">
        <f t="shared" si="1"/>
        <v>58.284535442003687</v>
      </c>
      <c r="L20" s="86"/>
      <c r="M20" s="86">
        <v>245.34041710812684</v>
      </c>
      <c r="N20" s="86"/>
      <c r="O20" s="86">
        <f t="shared" si="2"/>
        <v>-187.05588166612316</v>
      </c>
      <c r="P20" s="68"/>
    </row>
    <row r="21" spans="1:16" s="66" customFormat="1">
      <c r="A21" s="65" t="s">
        <v>33</v>
      </c>
      <c r="B21" s="65"/>
      <c r="C21" s="74">
        <v>131958</v>
      </c>
      <c r="D21" s="69"/>
      <c r="E21" s="74">
        <f>'Kosten absolut'!AR20</f>
        <v>8908637</v>
      </c>
      <c r="F21" s="74"/>
      <c r="G21" s="74">
        <f>Kobe!AR20</f>
        <v>2770884</v>
      </c>
      <c r="H21" s="57"/>
      <c r="I21" s="88">
        <f t="shared" si="0"/>
        <v>6137753</v>
      </c>
      <c r="J21" s="89"/>
      <c r="K21" s="86">
        <f t="shared" si="1"/>
        <v>46.512928355992059</v>
      </c>
      <c r="L21" s="86"/>
      <c r="M21" s="86">
        <v>243.46106175573678</v>
      </c>
      <c r="N21" s="86"/>
      <c r="O21" s="86">
        <f t="shared" si="2"/>
        <v>-196.94813339974473</v>
      </c>
      <c r="P21" s="68"/>
    </row>
    <row r="22" spans="1:16" s="66" customFormat="1">
      <c r="A22" s="65" t="s">
        <v>34</v>
      </c>
      <c r="B22" s="65"/>
      <c r="C22" s="74">
        <v>74711</v>
      </c>
      <c r="D22" s="69"/>
      <c r="E22" s="74">
        <f>'Kosten absolut'!AR21</f>
        <v>7685154</v>
      </c>
      <c r="F22" s="74"/>
      <c r="G22" s="74">
        <f>Kobe!AR21</f>
        <v>1948908</v>
      </c>
      <c r="H22" s="57"/>
      <c r="I22" s="88">
        <f t="shared" si="0"/>
        <v>5736246</v>
      </c>
      <c r="J22" s="89"/>
      <c r="K22" s="86">
        <f t="shared" si="1"/>
        <v>76.77913560252172</v>
      </c>
      <c r="L22" s="86"/>
      <c r="M22" s="86">
        <v>348.75579710144928</v>
      </c>
      <c r="N22" s="86"/>
      <c r="O22" s="86">
        <f t="shared" si="2"/>
        <v>-271.97666149892757</v>
      </c>
      <c r="P22" s="68"/>
    </row>
    <row r="23" spans="1:16" s="66" customFormat="1">
      <c r="A23" s="65" t="s">
        <v>35</v>
      </c>
      <c r="B23" s="65"/>
      <c r="C23" s="74">
        <v>127799</v>
      </c>
      <c r="D23" s="69"/>
      <c r="E23" s="74">
        <f>'Kosten absolut'!AR22</f>
        <v>12665635</v>
      </c>
      <c r="F23" s="74"/>
      <c r="G23" s="74">
        <f>Kobe!AR22</f>
        <v>3309120</v>
      </c>
      <c r="H23" s="57"/>
      <c r="I23" s="88">
        <f t="shared" si="0"/>
        <v>9356515</v>
      </c>
      <c r="J23" s="89"/>
      <c r="K23" s="86">
        <f t="shared" si="1"/>
        <v>73.21274031878184</v>
      </c>
      <c r="L23" s="86"/>
      <c r="M23" s="86">
        <v>276.04767856571249</v>
      </c>
      <c r="N23" s="86"/>
      <c r="O23" s="86">
        <f t="shared" si="2"/>
        <v>-202.83493824693065</v>
      </c>
      <c r="P23" s="68"/>
    </row>
    <row r="24" spans="1:16" s="66" customFormat="1">
      <c r="A24" s="65" t="s">
        <v>36</v>
      </c>
      <c r="B24" s="65"/>
      <c r="C24" s="74">
        <v>39845</v>
      </c>
      <c r="D24" s="69"/>
      <c r="E24" s="74">
        <f>'Kosten absolut'!AR23</f>
        <v>3177305</v>
      </c>
      <c r="F24" s="74"/>
      <c r="G24" s="74">
        <f>Kobe!AR23</f>
        <v>818279</v>
      </c>
      <c r="H24" s="57"/>
      <c r="I24" s="88">
        <f t="shared" si="0"/>
        <v>2359026</v>
      </c>
      <c r="J24" s="89"/>
      <c r="K24" s="86">
        <f t="shared" si="1"/>
        <v>59.205069644873888</v>
      </c>
      <c r="L24" s="86"/>
      <c r="M24" s="86">
        <v>247.48425171477237</v>
      </c>
      <c r="N24" s="86"/>
      <c r="O24" s="86">
        <f t="shared" si="2"/>
        <v>-188.27918206989847</v>
      </c>
      <c r="P24" s="68"/>
    </row>
    <row r="25" spans="1:16" s="66" customFormat="1">
      <c r="A25" s="65" t="s">
        <v>37</v>
      </c>
      <c r="B25" s="65"/>
      <c r="C25" s="74">
        <v>29908</v>
      </c>
      <c r="D25" s="69"/>
      <c r="E25" s="74">
        <f>'Kosten absolut'!AR24</f>
        <v>1760467</v>
      </c>
      <c r="F25" s="74"/>
      <c r="G25" s="74">
        <f>Kobe!AR24</f>
        <v>571075</v>
      </c>
      <c r="H25" s="57"/>
      <c r="I25" s="88">
        <f t="shared" si="0"/>
        <v>1189392</v>
      </c>
      <c r="J25" s="89"/>
      <c r="K25" s="86">
        <f t="shared" si="1"/>
        <v>39.768356292630735</v>
      </c>
      <c r="L25" s="86"/>
      <c r="M25" s="86">
        <v>206.53869048775465</v>
      </c>
      <c r="N25" s="86"/>
      <c r="O25" s="86">
        <f t="shared" si="2"/>
        <v>-166.77033419512392</v>
      </c>
      <c r="P25" s="68"/>
    </row>
    <row r="26" spans="1:16" s="66" customFormat="1">
      <c r="A26" s="65" t="s">
        <v>38</v>
      </c>
      <c r="B26" s="65"/>
      <c r="C26" s="74">
        <v>9846</v>
      </c>
      <c r="D26" s="69"/>
      <c r="E26" s="74">
        <f>'Kosten absolut'!AR25</f>
        <v>469250</v>
      </c>
      <c r="F26" s="74"/>
      <c r="G26" s="74">
        <f>Kobe!AR25</f>
        <v>188698</v>
      </c>
      <c r="H26" s="57"/>
      <c r="I26" s="88">
        <f t="shared" si="0"/>
        <v>280552</v>
      </c>
      <c r="J26" s="89"/>
      <c r="K26" s="86">
        <f t="shared" si="1"/>
        <v>28.494007718870609</v>
      </c>
      <c r="L26" s="86"/>
      <c r="M26" s="86">
        <v>176.2553578884683</v>
      </c>
      <c r="N26" s="86"/>
      <c r="O26" s="86">
        <f t="shared" si="2"/>
        <v>-147.76135016959768</v>
      </c>
      <c r="P26" s="68"/>
    </row>
    <row r="27" spans="1:16" s="66" customFormat="1">
      <c r="A27" s="65" t="s">
        <v>39</v>
      </c>
      <c r="B27" s="65"/>
      <c r="C27" s="74">
        <v>271873</v>
      </c>
      <c r="D27" s="69"/>
      <c r="E27" s="74">
        <f>'Kosten absolut'!AR26</f>
        <v>19579443</v>
      </c>
      <c r="F27" s="74"/>
      <c r="G27" s="74">
        <f>Kobe!AR26</f>
        <v>5986404</v>
      </c>
      <c r="H27" s="57"/>
      <c r="I27" s="88">
        <f t="shared" si="0"/>
        <v>13593039</v>
      </c>
      <c r="J27" s="89"/>
      <c r="K27" s="86">
        <f t="shared" si="1"/>
        <v>49.997752627145765</v>
      </c>
      <c r="L27" s="86"/>
      <c r="M27" s="86">
        <v>217.65573241514829</v>
      </c>
      <c r="N27" s="86"/>
      <c r="O27" s="86">
        <f t="shared" si="2"/>
        <v>-167.65797978800254</v>
      </c>
      <c r="P27" s="68"/>
    </row>
    <row r="28" spans="1:16" s="66" customFormat="1">
      <c r="A28" s="65" t="s">
        <v>40</v>
      </c>
      <c r="B28" s="65"/>
      <c r="C28" s="74">
        <v>109635</v>
      </c>
      <c r="D28" s="69"/>
      <c r="E28" s="74">
        <f>'Kosten absolut'!AR27</f>
        <v>6916989</v>
      </c>
      <c r="F28" s="74"/>
      <c r="G28" s="74">
        <f>Kobe!AR27</f>
        <v>2076542</v>
      </c>
      <c r="H28" s="57"/>
      <c r="I28" s="88">
        <f t="shared" si="0"/>
        <v>4840447</v>
      </c>
      <c r="J28" s="89"/>
      <c r="K28" s="86">
        <f t="shared" si="1"/>
        <v>44.15056323254435</v>
      </c>
      <c r="L28" s="86"/>
      <c r="M28" s="86">
        <v>220.02596936246857</v>
      </c>
      <c r="N28" s="86"/>
      <c r="O28" s="86">
        <f t="shared" si="2"/>
        <v>-175.87540612992422</v>
      </c>
      <c r="P28" s="68"/>
    </row>
    <row r="29" spans="1:16" s="66" customFormat="1">
      <c r="A29" s="65" t="s">
        <v>41</v>
      </c>
      <c r="B29" s="65"/>
      <c r="C29" s="74">
        <v>312076</v>
      </c>
      <c r="D29" s="69"/>
      <c r="E29" s="74">
        <f>'Kosten absolut'!AR28</f>
        <v>24592207</v>
      </c>
      <c r="F29" s="74"/>
      <c r="G29" s="74">
        <f>Kobe!AR28</f>
        <v>6838732</v>
      </c>
      <c r="H29" s="57"/>
      <c r="I29" s="88">
        <f t="shared" si="0"/>
        <v>17753475</v>
      </c>
      <c r="J29" s="89"/>
      <c r="K29" s="86">
        <f t="shared" si="1"/>
        <v>56.888306053653601</v>
      </c>
      <c r="L29" s="86"/>
      <c r="M29" s="86">
        <v>233.56764846267393</v>
      </c>
      <c r="N29" s="86"/>
      <c r="O29" s="86">
        <f t="shared" si="2"/>
        <v>-176.67934240902034</v>
      </c>
      <c r="P29" s="68"/>
    </row>
    <row r="30" spans="1:16" s="66" customFormat="1">
      <c r="A30" s="65" t="s">
        <v>42</v>
      </c>
      <c r="B30" s="65"/>
      <c r="C30" s="74">
        <v>141423</v>
      </c>
      <c r="D30" s="69"/>
      <c r="E30" s="74">
        <f>'Kosten absolut'!AR29</f>
        <v>10011549</v>
      </c>
      <c r="F30" s="74"/>
      <c r="G30" s="74">
        <f>Kobe!AR29</f>
        <v>2962911</v>
      </c>
      <c r="H30" s="57"/>
      <c r="I30" s="88">
        <f t="shared" si="0"/>
        <v>7048638</v>
      </c>
      <c r="J30" s="89"/>
      <c r="K30" s="86">
        <f t="shared" si="1"/>
        <v>49.840817971617064</v>
      </c>
      <c r="L30" s="86"/>
      <c r="M30" s="86">
        <v>219.82402222262539</v>
      </c>
      <c r="N30" s="86"/>
      <c r="O30" s="86">
        <f t="shared" si="2"/>
        <v>-169.98320425100832</v>
      </c>
      <c r="P30" s="68"/>
    </row>
    <row r="31" spans="1:16" s="66" customFormat="1">
      <c r="A31" s="65" t="s">
        <v>43</v>
      </c>
      <c r="B31" s="65"/>
      <c r="C31" s="74">
        <v>137551</v>
      </c>
      <c r="D31" s="69"/>
      <c r="E31" s="74">
        <f>'Kosten absolut'!AR30</f>
        <v>10631367</v>
      </c>
      <c r="F31" s="74"/>
      <c r="G31" s="74">
        <f>Kobe!AR30</f>
        <v>3530532</v>
      </c>
      <c r="H31" s="57"/>
      <c r="I31" s="88">
        <f t="shared" si="0"/>
        <v>7100835</v>
      </c>
      <c r="J31" s="89"/>
      <c r="K31" s="86">
        <f t="shared" si="1"/>
        <v>51.623288816511696</v>
      </c>
      <c r="L31" s="86"/>
      <c r="M31" s="86">
        <v>294.06838768088164</v>
      </c>
      <c r="N31" s="86"/>
      <c r="O31" s="86">
        <f t="shared" si="2"/>
        <v>-242.44509886436995</v>
      </c>
      <c r="P31" s="68"/>
    </row>
    <row r="32" spans="1:16" s="66" customFormat="1">
      <c r="A32" s="65" t="s">
        <v>44</v>
      </c>
      <c r="B32" s="65"/>
      <c r="C32" s="74">
        <v>339889</v>
      </c>
      <c r="D32" s="69"/>
      <c r="E32" s="74">
        <f>'Kosten absolut'!AR31</f>
        <v>29051636</v>
      </c>
      <c r="F32" s="74"/>
      <c r="G32" s="74">
        <f>Kobe!AR31</f>
        <v>7804107</v>
      </c>
      <c r="H32" s="57"/>
      <c r="I32" s="88">
        <f t="shared" si="0"/>
        <v>21247529</v>
      </c>
      <c r="J32" s="89"/>
      <c r="K32" s="86">
        <f t="shared" si="1"/>
        <v>62.513141054873799</v>
      </c>
      <c r="L32" s="86"/>
      <c r="M32" s="86">
        <v>294.69317534183978</v>
      </c>
      <c r="N32" s="86"/>
      <c r="O32" s="86">
        <f t="shared" si="2"/>
        <v>-232.18003428696596</v>
      </c>
      <c r="P32" s="68"/>
    </row>
    <row r="33" spans="1:16" s="66" customFormat="1">
      <c r="A33" s="65" t="s">
        <v>45</v>
      </c>
      <c r="B33" s="65"/>
      <c r="C33" s="74">
        <v>167574</v>
      </c>
      <c r="D33" s="69"/>
      <c r="E33" s="74">
        <f>'Kosten absolut'!AR32</f>
        <v>11599916</v>
      </c>
      <c r="F33" s="74"/>
      <c r="G33" s="74">
        <f>Kobe!AR32</f>
        <v>3247455</v>
      </c>
      <c r="H33" s="57"/>
      <c r="I33" s="88">
        <f t="shared" si="0"/>
        <v>8352461</v>
      </c>
      <c r="J33" s="89"/>
      <c r="K33" s="86">
        <f t="shared" si="1"/>
        <v>49.84341843006672</v>
      </c>
      <c r="L33" s="86"/>
      <c r="M33" s="86">
        <v>238.61916888043032</v>
      </c>
      <c r="N33" s="86"/>
      <c r="O33" s="86">
        <f t="shared" si="2"/>
        <v>-188.7757504503636</v>
      </c>
      <c r="P33" s="68"/>
    </row>
    <row r="34" spans="1:16" s="66" customFormat="1">
      <c r="A34" s="65" t="s">
        <v>46</v>
      </c>
      <c r="B34" s="65"/>
      <c r="C34" s="74">
        <v>85604</v>
      </c>
      <c r="D34" s="69"/>
      <c r="E34" s="74">
        <f>'Kosten absolut'!AR33</f>
        <v>5377810</v>
      </c>
      <c r="F34" s="74"/>
      <c r="G34" s="74">
        <f>Kobe!AR33</f>
        <v>1638792</v>
      </c>
      <c r="H34" s="57"/>
      <c r="I34" s="88">
        <f t="shared" si="0"/>
        <v>3739018</v>
      </c>
      <c r="J34" s="89"/>
      <c r="K34" s="86">
        <f t="shared" si="1"/>
        <v>43.678075790850897</v>
      </c>
      <c r="L34" s="86"/>
      <c r="M34" s="86">
        <v>272.32313217995198</v>
      </c>
      <c r="N34" s="86"/>
      <c r="O34" s="86">
        <f t="shared" si="2"/>
        <v>-228.64505638910109</v>
      </c>
      <c r="P34" s="68"/>
    </row>
    <row r="35" spans="1:16" s="66" customFormat="1">
      <c r="A35" s="65" t="s">
        <v>47</v>
      </c>
      <c r="B35" s="65"/>
      <c r="C35" s="74">
        <v>198613</v>
      </c>
      <c r="D35" s="69"/>
      <c r="E35" s="74">
        <f>'Kosten absolut'!AR34</f>
        <v>21201040</v>
      </c>
      <c r="F35" s="74"/>
      <c r="G35" s="74">
        <f>Kobe!AR34</f>
        <v>5238736</v>
      </c>
      <c r="H35" s="57"/>
      <c r="I35" s="88">
        <f t="shared" si="0"/>
        <v>15962304</v>
      </c>
      <c r="J35" s="89"/>
      <c r="K35" s="86">
        <f t="shared" si="1"/>
        <v>80.36887817010971</v>
      </c>
      <c r="L35" s="86"/>
      <c r="M35" s="86">
        <v>337.28103105969495</v>
      </c>
      <c r="N35" s="86"/>
      <c r="O35" s="86">
        <f t="shared" si="2"/>
        <v>-256.91215288958523</v>
      </c>
      <c r="P35" s="68"/>
    </row>
    <row r="36" spans="1:16" s="66" customFormat="1">
      <c r="A36" s="65" t="s">
        <v>48</v>
      </c>
      <c r="B36" s="65"/>
      <c r="C36" s="74">
        <v>37951</v>
      </c>
      <c r="D36" s="69"/>
      <c r="E36" s="74">
        <f>'Kosten absolut'!AR35</f>
        <v>3111593</v>
      </c>
      <c r="F36" s="74"/>
      <c r="G36" s="74">
        <f>Kobe!AR35</f>
        <v>833714</v>
      </c>
      <c r="H36" s="57"/>
      <c r="I36" s="88">
        <f t="shared" si="0"/>
        <v>2277879</v>
      </c>
      <c r="J36" s="89"/>
      <c r="K36" s="86">
        <f t="shared" si="1"/>
        <v>60.021580459012938</v>
      </c>
      <c r="L36" s="86"/>
      <c r="M36" s="86">
        <v>283.21381032489489</v>
      </c>
      <c r="N36" s="86"/>
      <c r="O36" s="86">
        <f t="shared" si="2"/>
        <v>-223.19222986588196</v>
      </c>
      <c r="P36" s="68"/>
    </row>
    <row r="37" spans="1:16" s="66" customFormat="1">
      <c r="A37" s="66" t="s">
        <v>49</v>
      </c>
      <c r="C37" s="74">
        <f>SUM(C11:C36)</f>
        <v>3857846</v>
      </c>
      <c r="D37" s="57"/>
      <c r="E37" s="74">
        <f>'Kosten absolut'!AR36</f>
        <v>304771465</v>
      </c>
      <c r="F37" s="57"/>
      <c r="G37" s="74">
        <f>Kobe!AR36</f>
        <v>85547301</v>
      </c>
      <c r="H37" s="57"/>
      <c r="I37" s="88">
        <f t="shared" si="0"/>
        <v>219224164</v>
      </c>
      <c r="J37" s="89"/>
      <c r="K37" s="86">
        <f t="shared" si="1"/>
        <v>56.825535285752721</v>
      </c>
      <c r="L37" s="90"/>
      <c r="M37" s="177">
        <v>259.505272620048</v>
      </c>
      <c r="N37" s="90"/>
      <c r="O37" s="86">
        <f t="shared" si="2"/>
        <v>-202.67973733429528</v>
      </c>
    </row>
    <row r="38" spans="1:16">
      <c r="C38" s="74"/>
      <c r="L38" s="70"/>
      <c r="M38" s="87"/>
      <c r="N38" s="70"/>
      <c r="O38" s="70"/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 codeName="Tabelle24"/>
  <dimension ref="A1:S40"/>
  <sheetViews>
    <sheetView workbookViewId="0">
      <selection activeCell="D4" sqref="D4"/>
    </sheetView>
  </sheetViews>
  <sheetFormatPr baseColWidth="10" defaultRowHeight="12.75"/>
  <cols>
    <col min="1" max="1" width="9.28515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201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173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41" t="s">
        <v>62</v>
      </c>
      <c r="D8" s="41"/>
      <c r="E8" s="41" t="s">
        <v>62</v>
      </c>
      <c r="F8" s="41"/>
      <c r="G8" s="71" t="s">
        <v>62</v>
      </c>
      <c r="H8" s="41"/>
      <c r="I8" s="41" t="s">
        <v>62</v>
      </c>
      <c r="J8" s="41"/>
      <c r="K8" s="72" t="s">
        <v>63</v>
      </c>
      <c r="L8" s="44"/>
      <c r="M8" s="62" t="s">
        <v>59</v>
      </c>
      <c r="N8" s="43"/>
      <c r="O8" s="61" t="s">
        <v>63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188"/>
      <c r="E10" s="48"/>
      <c r="G10" s="48"/>
      <c r="H10" s="45"/>
      <c r="I10" s="48"/>
      <c r="J10" s="45"/>
      <c r="L10" s="49"/>
      <c r="N10" s="49"/>
      <c r="O10" s="63"/>
      <c r="P10" s="45"/>
    </row>
    <row r="11" spans="1:19" s="66" customFormat="1">
      <c r="A11" s="65" t="s">
        <v>23</v>
      </c>
      <c r="B11" s="65"/>
      <c r="C11" s="74">
        <v>588588</v>
      </c>
      <c r="D11" s="69"/>
      <c r="E11" s="74">
        <f>'Kosten absolut'!AT10</f>
        <v>51018845</v>
      </c>
      <c r="F11" s="74"/>
      <c r="G11" s="74">
        <f>Kobe!AT10</f>
        <v>13665946</v>
      </c>
      <c r="H11" s="57"/>
      <c r="I11" s="88">
        <f>E11-G11</f>
        <v>37352899</v>
      </c>
      <c r="J11" s="89"/>
      <c r="K11" s="86">
        <f>I11/C11</f>
        <v>63.461876558815334</v>
      </c>
      <c r="L11" s="86"/>
      <c r="M11" s="86">
        <v>253.72109626587033</v>
      </c>
      <c r="N11" s="86"/>
      <c r="O11" s="86">
        <f>K11-M11</f>
        <v>-190.259219707055</v>
      </c>
      <c r="P11" s="67"/>
      <c r="R11" s="99"/>
    </row>
    <row r="12" spans="1:19" s="66" customFormat="1">
      <c r="A12" s="65" t="s">
        <v>24</v>
      </c>
      <c r="B12" s="65"/>
      <c r="C12" s="74">
        <v>365646</v>
      </c>
      <c r="D12" s="69"/>
      <c r="E12" s="74">
        <f>'Kosten absolut'!AT11</f>
        <v>32155309</v>
      </c>
      <c r="F12" s="74"/>
      <c r="G12" s="74">
        <f>Kobe!AT11</f>
        <v>7700741</v>
      </c>
      <c r="H12" s="57"/>
      <c r="I12" s="88">
        <f t="shared" ref="I12:I37" si="0">E12-G12</f>
        <v>24454568</v>
      </c>
      <c r="J12" s="89"/>
      <c r="K12" s="86">
        <f t="shared" ref="K12:K37" si="1">I12/C12</f>
        <v>66.880447208502218</v>
      </c>
      <c r="L12" s="86"/>
      <c r="M12" s="86">
        <v>280.10834654420398</v>
      </c>
      <c r="N12" s="86"/>
      <c r="O12" s="86">
        <f t="shared" ref="O12:O37" si="2">K12-M12</f>
        <v>-213.22789933570175</v>
      </c>
      <c r="P12" s="68"/>
    </row>
    <row r="13" spans="1:19" s="66" customFormat="1">
      <c r="A13" s="65" t="s">
        <v>25</v>
      </c>
      <c r="B13" s="65"/>
      <c r="C13" s="74">
        <v>159961</v>
      </c>
      <c r="D13" s="69"/>
      <c r="E13" s="74">
        <f>'Kosten absolut'!AT12</f>
        <v>10802064</v>
      </c>
      <c r="F13" s="74"/>
      <c r="G13" s="74">
        <f>Kobe!AT12</f>
        <v>3160032</v>
      </c>
      <c r="H13" s="57"/>
      <c r="I13" s="88">
        <f t="shared" si="0"/>
        <v>7642032</v>
      </c>
      <c r="J13" s="89"/>
      <c r="K13" s="86">
        <f t="shared" si="1"/>
        <v>47.774344996592923</v>
      </c>
      <c r="L13" s="86"/>
      <c r="M13" s="86">
        <v>223.71390366900062</v>
      </c>
      <c r="N13" s="86"/>
      <c r="O13" s="86">
        <f t="shared" si="2"/>
        <v>-175.93955867240768</v>
      </c>
      <c r="P13" s="68"/>
    </row>
    <row r="14" spans="1:19" s="66" customFormat="1">
      <c r="A14" s="65" t="s">
        <v>26</v>
      </c>
      <c r="B14" s="65"/>
      <c r="C14" s="74">
        <v>13508</v>
      </c>
      <c r="D14" s="69"/>
      <c r="E14" s="74">
        <f>'Kosten absolut'!AT13</f>
        <v>953878</v>
      </c>
      <c r="F14" s="74"/>
      <c r="G14" s="74">
        <f>Kobe!AT13</f>
        <v>270646</v>
      </c>
      <c r="H14" s="57"/>
      <c r="I14" s="88">
        <f t="shared" si="0"/>
        <v>683232</v>
      </c>
      <c r="J14" s="89"/>
      <c r="K14" s="86">
        <f t="shared" si="1"/>
        <v>50.579804560260584</v>
      </c>
      <c r="L14" s="86"/>
      <c r="M14" s="86">
        <v>213.64224312432219</v>
      </c>
      <c r="N14" s="86"/>
      <c r="O14" s="86">
        <f t="shared" si="2"/>
        <v>-163.06243856406161</v>
      </c>
      <c r="P14" s="68"/>
    </row>
    <row r="15" spans="1:19" s="66" customFormat="1">
      <c r="A15" s="65" t="s">
        <v>27</v>
      </c>
      <c r="B15" s="65"/>
      <c r="C15" s="74">
        <v>57247</v>
      </c>
      <c r="D15" s="69"/>
      <c r="E15" s="74">
        <f>'Kosten absolut'!AT14</f>
        <v>4222352</v>
      </c>
      <c r="F15" s="74"/>
      <c r="G15" s="74">
        <f>Kobe!AT14</f>
        <v>1287128</v>
      </c>
      <c r="H15" s="57"/>
      <c r="I15" s="88">
        <f t="shared" si="0"/>
        <v>2935224</v>
      </c>
      <c r="J15" s="89"/>
      <c r="K15" s="86">
        <f t="shared" si="1"/>
        <v>51.272975003056928</v>
      </c>
      <c r="L15" s="86"/>
      <c r="M15" s="86">
        <v>214.18227236872121</v>
      </c>
      <c r="N15" s="86"/>
      <c r="O15" s="86">
        <f t="shared" si="2"/>
        <v>-162.90929736566429</v>
      </c>
      <c r="P15" s="68"/>
    </row>
    <row r="16" spans="1:19" s="66" customFormat="1">
      <c r="A16" s="65" t="s">
        <v>28</v>
      </c>
      <c r="B16" s="65"/>
      <c r="C16" s="74">
        <v>13948</v>
      </c>
      <c r="D16" s="69"/>
      <c r="E16" s="74">
        <f>'Kosten absolut'!AT15</f>
        <v>673198</v>
      </c>
      <c r="F16" s="74"/>
      <c r="G16" s="74">
        <f>Kobe!AT15</f>
        <v>279158</v>
      </c>
      <c r="H16" s="57"/>
      <c r="I16" s="88">
        <f t="shared" si="0"/>
        <v>394040</v>
      </c>
      <c r="J16" s="89"/>
      <c r="K16" s="86">
        <f t="shared" si="1"/>
        <v>28.250645253799828</v>
      </c>
      <c r="L16" s="86"/>
      <c r="M16" s="86">
        <v>198.42745877723138</v>
      </c>
      <c r="N16" s="86"/>
      <c r="O16" s="86">
        <f t="shared" si="2"/>
        <v>-170.17681352343155</v>
      </c>
      <c r="P16" s="68"/>
    </row>
    <row r="17" spans="1:16" s="66" customFormat="1">
      <c r="A17" s="65" t="s">
        <v>29</v>
      </c>
      <c r="B17" s="65"/>
      <c r="C17" s="74">
        <v>14920</v>
      </c>
      <c r="D17" s="69"/>
      <c r="E17" s="74">
        <f>'Kosten absolut'!AT16</f>
        <v>1567069</v>
      </c>
      <c r="F17" s="74"/>
      <c r="G17" s="74">
        <f>Kobe!AT16</f>
        <v>292726</v>
      </c>
      <c r="H17" s="57"/>
      <c r="I17" s="88">
        <f t="shared" si="0"/>
        <v>1274343</v>
      </c>
      <c r="J17" s="89"/>
      <c r="K17" s="86">
        <f t="shared" si="1"/>
        <v>85.411729222520108</v>
      </c>
      <c r="L17" s="86"/>
      <c r="M17" s="86">
        <v>194.76846517828403</v>
      </c>
      <c r="N17" s="86"/>
      <c r="O17" s="86">
        <f t="shared" si="2"/>
        <v>-109.35673595576392</v>
      </c>
      <c r="P17" s="68"/>
    </row>
    <row r="18" spans="1:16" s="66" customFormat="1">
      <c r="A18" s="65" t="s">
        <v>30</v>
      </c>
      <c r="B18" s="65"/>
      <c r="C18" s="74">
        <v>17042</v>
      </c>
      <c r="D18" s="69"/>
      <c r="E18" s="74">
        <f>'Kosten absolut'!AT17</f>
        <v>1339109</v>
      </c>
      <c r="F18" s="74"/>
      <c r="G18" s="74">
        <f>Kobe!AT17</f>
        <v>377881</v>
      </c>
      <c r="H18" s="57"/>
      <c r="I18" s="88">
        <f t="shared" si="0"/>
        <v>961228</v>
      </c>
      <c r="J18" s="89"/>
      <c r="K18" s="86">
        <f t="shared" si="1"/>
        <v>56.403473770684194</v>
      </c>
      <c r="L18" s="86"/>
      <c r="M18" s="86">
        <v>227.3223353906175</v>
      </c>
      <c r="N18" s="86"/>
      <c r="O18" s="86">
        <f t="shared" si="2"/>
        <v>-170.9188616199333</v>
      </c>
      <c r="P18" s="68"/>
    </row>
    <row r="19" spans="1:16" s="66" customFormat="1">
      <c r="A19" s="65" t="s">
        <v>31</v>
      </c>
      <c r="B19" s="65"/>
      <c r="C19" s="74">
        <v>42714</v>
      </c>
      <c r="D19" s="69"/>
      <c r="E19" s="74">
        <f>'Kosten absolut'!AT18</f>
        <v>2750069</v>
      </c>
      <c r="F19" s="74"/>
      <c r="G19" s="74">
        <f>Kobe!AT18</f>
        <v>857853</v>
      </c>
      <c r="H19" s="57"/>
      <c r="I19" s="88">
        <f t="shared" si="0"/>
        <v>1892216</v>
      </c>
      <c r="J19" s="89"/>
      <c r="K19" s="86">
        <f t="shared" si="1"/>
        <v>44.299667556304726</v>
      </c>
      <c r="L19" s="86"/>
      <c r="M19" s="86">
        <v>214.1640541399415</v>
      </c>
      <c r="N19" s="86"/>
      <c r="O19" s="86">
        <f t="shared" si="2"/>
        <v>-169.86438658363676</v>
      </c>
      <c r="P19" s="68"/>
    </row>
    <row r="20" spans="1:16" s="66" customFormat="1">
      <c r="A20" s="65" t="s">
        <v>32</v>
      </c>
      <c r="B20" s="65"/>
      <c r="C20" s="74">
        <v>112563</v>
      </c>
      <c r="D20" s="69"/>
      <c r="E20" s="74">
        <f>'Kosten absolut'!AT19</f>
        <v>9229850</v>
      </c>
      <c r="F20" s="74"/>
      <c r="G20" s="74">
        <f>Kobe!AT19</f>
        <v>2476088</v>
      </c>
      <c r="H20" s="57"/>
      <c r="I20" s="88">
        <f t="shared" si="0"/>
        <v>6753762</v>
      </c>
      <c r="J20" s="89"/>
      <c r="K20" s="86">
        <f t="shared" si="1"/>
        <v>59.999840089549849</v>
      </c>
      <c r="L20" s="86"/>
      <c r="M20" s="86">
        <v>245.34041710812684</v>
      </c>
      <c r="N20" s="86"/>
      <c r="O20" s="86">
        <f t="shared" si="2"/>
        <v>-185.34057701857699</v>
      </c>
      <c r="P20" s="68"/>
    </row>
    <row r="21" spans="1:16" s="66" customFormat="1">
      <c r="A21" s="65" t="s">
        <v>33</v>
      </c>
      <c r="B21" s="65"/>
      <c r="C21" s="74">
        <v>99210</v>
      </c>
      <c r="D21" s="69"/>
      <c r="E21" s="74">
        <f>'Kosten absolut'!AT20</f>
        <v>7867351</v>
      </c>
      <c r="F21" s="74"/>
      <c r="G21" s="74">
        <f>Kobe!AT20</f>
        <v>2086397</v>
      </c>
      <c r="H21" s="57"/>
      <c r="I21" s="88">
        <f t="shared" si="0"/>
        <v>5780954</v>
      </c>
      <c r="J21" s="89"/>
      <c r="K21" s="86">
        <f t="shared" si="1"/>
        <v>58.269871988710818</v>
      </c>
      <c r="L21" s="86"/>
      <c r="M21" s="86">
        <v>243.46106175573678</v>
      </c>
      <c r="N21" s="86"/>
      <c r="O21" s="86">
        <f t="shared" si="2"/>
        <v>-185.19118976702595</v>
      </c>
      <c r="P21" s="68"/>
    </row>
    <row r="22" spans="1:16" s="66" customFormat="1">
      <c r="A22" s="65" t="s">
        <v>34</v>
      </c>
      <c r="B22" s="65"/>
      <c r="C22" s="74">
        <v>77008</v>
      </c>
      <c r="D22" s="69"/>
      <c r="E22" s="74">
        <f>'Kosten absolut'!AT21</f>
        <v>7128732</v>
      </c>
      <c r="F22" s="74"/>
      <c r="G22" s="74">
        <f>Kobe!AT21</f>
        <v>1864086</v>
      </c>
      <c r="H22" s="57"/>
      <c r="I22" s="88">
        <f t="shared" si="0"/>
        <v>5264646</v>
      </c>
      <c r="J22" s="89"/>
      <c r="K22" s="86">
        <f t="shared" si="1"/>
        <v>68.364923124870145</v>
      </c>
      <c r="L22" s="86"/>
      <c r="M22" s="86">
        <v>348.75579710144928</v>
      </c>
      <c r="N22" s="86"/>
      <c r="O22" s="86">
        <f t="shared" si="2"/>
        <v>-280.39087397657914</v>
      </c>
      <c r="P22" s="68"/>
    </row>
    <row r="23" spans="1:16" s="66" customFormat="1">
      <c r="A23" s="65" t="s">
        <v>35</v>
      </c>
      <c r="B23" s="65"/>
      <c r="C23" s="74">
        <v>94958</v>
      </c>
      <c r="D23" s="69"/>
      <c r="E23" s="74">
        <f>'Kosten absolut'!AT22</f>
        <v>9322045</v>
      </c>
      <c r="F23" s="74"/>
      <c r="G23" s="74">
        <f>Kobe!AT22</f>
        <v>2309933</v>
      </c>
      <c r="H23" s="57"/>
      <c r="I23" s="88">
        <f t="shared" si="0"/>
        <v>7012112</v>
      </c>
      <c r="J23" s="89"/>
      <c r="K23" s="86">
        <f t="shared" si="1"/>
        <v>73.844352239937663</v>
      </c>
      <c r="L23" s="86"/>
      <c r="M23" s="86">
        <v>276.04767856571249</v>
      </c>
      <c r="N23" s="86"/>
      <c r="O23" s="86">
        <f t="shared" si="2"/>
        <v>-202.20332632577481</v>
      </c>
      <c r="P23" s="68"/>
    </row>
    <row r="24" spans="1:16" s="66" customFormat="1">
      <c r="A24" s="65" t="s">
        <v>36</v>
      </c>
      <c r="B24" s="65"/>
      <c r="C24" s="74">
        <v>30798</v>
      </c>
      <c r="D24" s="69"/>
      <c r="E24" s="74">
        <f>'Kosten absolut'!AT23</f>
        <v>2177953</v>
      </c>
      <c r="F24" s="74"/>
      <c r="G24" s="74">
        <f>Kobe!AT23</f>
        <v>625275</v>
      </c>
      <c r="H24" s="57"/>
      <c r="I24" s="88">
        <f t="shared" si="0"/>
        <v>1552678</v>
      </c>
      <c r="J24" s="89"/>
      <c r="K24" s="86">
        <f t="shared" si="1"/>
        <v>50.414897071238393</v>
      </c>
      <c r="L24" s="86"/>
      <c r="M24" s="86">
        <v>247.48425171477237</v>
      </c>
      <c r="N24" s="86"/>
      <c r="O24" s="86">
        <f t="shared" si="2"/>
        <v>-197.06935464353398</v>
      </c>
      <c r="P24" s="68"/>
    </row>
    <row r="25" spans="1:16" s="66" customFormat="1">
      <c r="A25" s="65" t="s">
        <v>37</v>
      </c>
      <c r="B25" s="65"/>
      <c r="C25" s="74">
        <v>19252</v>
      </c>
      <c r="D25" s="69"/>
      <c r="E25" s="74">
        <f>'Kosten absolut'!AT24</f>
        <v>1292581</v>
      </c>
      <c r="F25" s="74"/>
      <c r="G25" s="74">
        <f>Kobe!AT24</f>
        <v>375320</v>
      </c>
      <c r="H25" s="57"/>
      <c r="I25" s="88">
        <f t="shared" si="0"/>
        <v>917261</v>
      </c>
      <c r="J25" s="89"/>
      <c r="K25" s="86">
        <f t="shared" si="1"/>
        <v>47.644971950966131</v>
      </c>
      <c r="L25" s="86"/>
      <c r="M25" s="86">
        <v>206.53869048775465</v>
      </c>
      <c r="N25" s="86"/>
      <c r="O25" s="86">
        <f t="shared" si="2"/>
        <v>-158.89371853678853</v>
      </c>
      <c r="P25" s="68"/>
    </row>
    <row r="26" spans="1:16" s="66" customFormat="1">
      <c r="A26" s="65" t="s">
        <v>38</v>
      </c>
      <c r="B26" s="65"/>
      <c r="C26" s="74">
        <v>6624</v>
      </c>
      <c r="D26" s="69"/>
      <c r="E26" s="74">
        <f>'Kosten absolut'!AT25</f>
        <v>305732</v>
      </c>
      <c r="F26" s="74"/>
      <c r="G26" s="74">
        <f>Kobe!AT25</f>
        <v>118028</v>
      </c>
      <c r="H26" s="57"/>
      <c r="I26" s="88">
        <f t="shared" si="0"/>
        <v>187704</v>
      </c>
      <c r="J26" s="89"/>
      <c r="K26" s="86">
        <f t="shared" si="1"/>
        <v>28.336956521739129</v>
      </c>
      <c r="L26" s="86"/>
      <c r="M26" s="86">
        <v>176.2553578884683</v>
      </c>
      <c r="N26" s="86"/>
      <c r="O26" s="86">
        <f t="shared" si="2"/>
        <v>-147.91840136672917</v>
      </c>
      <c r="P26" s="68"/>
    </row>
    <row r="27" spans="1:16" s="66" customFormat="1">
      <c r="A27" s="65" t="s">
        <v>39</v>
      </c>
      <c r="B27" s="65"/>
      <c r="C27" s="74">
        <v>206670</v>
      </c>
      <c r="D27" s="69"/>
      <c r="E27" s="74">
        <f>'Kosten absolut'!AT26</f>
        <v>16417286</v>
      </c>
      <c r="F27" s="74"/>
      <c r="G27" s="74">
        <f>Kobe!AT26</f>
        <v>4606114</v>
      </c>
      <c r="H27" s="57"/>
      <c r="I27" s="88">
        <f t="shared" si="0"/>
        <v>11811172</v>
      </c>
      <c r="J27" s="89"/>
      <c r="K27" s="86">
        <f t="shared" si="1"/>
        <v>57.149910485314756</v>
      </c>
      <c r="L27" s="86"/>
      <c r="M27" s="86">
        <v>217.65573241514829</v>
      </c>
      <c r="N27" s="86"/>
      <c r="O27" s="86">
        <f t="shared" si="2"/>
        <v>-160.50582192983353</v>
      </c>
      <c r="P27" s="68"/>
    </row>
    <row r="28" spans="1:16" s="66" customFormat="1">
      <c r="A28" s="65" t="s">
        <v>40</v>
      </c>
      <c r="B28" s="65"/>
      <c r="C28" s="74">
        <v>85843</v>
      </c>
      <c r="D28" s="69"/>
      <c r="E28" s="74">
        <f>'Kosten absolut'!AT27</f>
        <v>5395076</v>
      </c>
      <c r="F28" s="74"/>
      <c r="G28" s="74">
        <f>Kobe!AT27</f>
        <v>1592746</v>
      </c>
      <c r="H28" s="57"/>
      <c r="I28" s="88">
        <f t="shared" si="0"/>
        <v>3802330</v>
      </c>
      <c r="J28" s="89"/>
      <c r="K28" s="86">
        <f t="shared" si="1"/>
        <v>44.294001840569415</v>
      </c>
      <c r="L28" s="86"/>
      <c r="M28" s="86">
        <v>220.02596936246857</v>
      </c>
      <c r="N28" s="86"/>
      <c r="O28" s="86">
        <f t="shared" si="2"/>
        <v>-175.73196752189915</v>
      </c>
      <c r="P28" s="68"/>
    </row>
    <row r="29" spans="1:16" s="66" customFormat="1">
      <c r="A29" s="65" t="s">
        <v>41</v>
      </c>
      <c r="B29" s="65"/>
      <c r="C29" s="74">
        <v>253257</v>
      </c>
      <c r="D29" s="69"/>
      <c r="E29" s="74">
        <f>'Kosten absolut'!AT28</f>
        <v>20636424</v>
      </c>
      <c r="F29" s="74"/>
      <c r="G29" s="74">
        <f>Kobe!AT28</f>
        <v>5578533</v>
      </c>
      <c r="H29" s="57"/>
      <c r="I29" s="88">
        <f t="shared" si="0"/>
        <v>15057891</v>
      </c>
      <c r="J29" s="89"/>
      <c r="K29" s="86">
        <f t="shared" si="1"/>
        <v>59.456958741515535</v>
      </c>
      <c r="L29" s="86"/>
      <c r="M29" s="86">
        <v>233.56764846267393</v>
      </c>
      <c r="N29" s="86"/>
      <c r="O29" s="86">
        <f t="shared" si="2"/>
        <v>-174.11068972115839</v>
      </c>
      <c r="P29" s="68"/>
    </row>
    <row r="30" spans="1:16" s="66" customFormat="1">
      <c r="A30" s="65" t="s">
        <v>42</v>
      </c>
      <c r="B30" s="65"/>
      <c r="C30" s="74">
        <v>98448</v>
      </c>
      <c r="D30" s="69"/>
      <c r="E30" s="74">
        <f>'Kosten absolut'!AT29</f>
        <v>7687010</v>
      </c>
      <c r="F30" s="74"/>
      <c r="G30" s="74">
        <f>Kobe!AT29</f>
        <v>2014146</v>
      </c>
      <c r="H30" s="57"/>
      <c r="I30" s="88">
        <f t="shared" si="0"/>
        <v>5672864</v>
      </c>
      <c r="J30" s="89"/>
      <c r="K30" s="86">
        <f t="shared" si="1"/>
        <v>57.622948155371361</v>
      </c>
      <c r="L30" s="86"/>
      <c r="M30" s="86">
        <v>219.82402222262539</v>
      </c>
      <c r="N30" s="86"/>
      <c r="O30" s="86">
        <f t="shared" si="2"/>
        <v>-162.20107406725401</v>
      </c>
      <c r="P30" s="68"/>
    </row>
    <row r="31" spans="1:16" s="66" customFormat="1">
      <c r="A31" s="65" t="s">
        <v>43</v>
      </c>
      <c r="B31" s="65"/>
      <c r="C31" s="74">
        <v>109583</v>
      </c>
      <c r="D31" s="69"/>
      <c r="E31" s="74">
        <f>'Kosten absolut'!AT30</f>
        <v>8640235</v>
      </c>
      <c r="F31" s="74"/>
      <c r="G31" s="74">
        <f>Kobe!AT30</f>
        <v>2615086</v>
      </c>
      <c r="H31" s="57"/>
      <c r="I31" s="88">
        <f t="shared" si="0"/>
        <v>6025149</v>
      </c>
      <c r="J31" s="89"/>
      <c r="K31" s="86">
        <f t="shared" si="1"/>
        <v>54.982515536168933</v>
      </c>
      <c r="L31" s="86"/>
      <c r="M31" s="86">
        <v>294.06838768088164</v>
      </c>
      <c r="N31" s="86"/>
      <c r="O31" s="86">
        <f t="shared" si="2"/>
        <v>-239.08587214471271</v>
      </c>
      <c r="P31" s="68"/>
    </row>
    <row r="32" spans="1:16" s="66" customFormat="1">
      <c r="A32" s="65" t="s">
        <v>44</v>
      </c>
      <c r="B32" s="65"/>
      <c r="C32" s="74">
        <v>267037</v>
      </c>
      <c r="D32" s="69"/>
      <c r="E32" s="74">
        <f>'Kosten absolut'!AT31</f>
        <v>23199087</v>
      </c>
      <c r="F32" s="74"/>
      <c r="G32" s="74">
        <f>Kobe!AT31</f>
        <v>5901462</v>
      </c>
      <c r="H32" s="57"/>
      <c r="I32" s="88">
        <f t="shared" si="0"/>
        <v>17297625</v>
      </c>
      <c r="J32" s="89"/>
      <c r="K32" s="86">
        <f t="shared" si="1"/>
        <v>64.776135891280987</v>
      </c>
      <c r="L32" s="86"/>
      <c r="M32" s="86">
        <v>294.69317534183978</v>
      </c>
      <c r="N32" s="86"/>
      <c r="O32" s="86">
        <f t="shared" si="2"/>
        <v>-229.91703945055878</v>
      </c>
      <c r="P32" s="68"/>
    </row>
    <row r="33" spans="1:16" s="66" customFormat="1">
      <c r="A33" s="65" t="s">
        <v>45</v>
      </c>
      <c r="B33" s="65"/>
      <c r="C33" s="74">
        <v>130911</v>
      </c>
      <c r="D33" s="69"/>
      <c r="E33" s="74">
        <f>'Kosten absolut'!AT32</f>
        <v>9449479</v>
      </c>
      <c r="F33" s="74"/>
      <c r="G33" s="74">
        <f>Kobe!AT32</f>
        <v>2511002</v>
      </c>
      <c r="H33" s="57"/>
      <c r="I33" s="88">
        <f t="shared" si="0"/>
        <v>6938477</v>
      </c>
      <c r="J33" s="89"/>
      <c r="K33" s="86">
        <f t="shared" si="1"/>
        <v>53.001481922833072</v>
      </c>
      <c r="L33" s="86"/>
      <c r="M33" s="86">
        <v>238.61916888043032</v>
      </c>
      <c r="N33" s="86"/>
      <c r="O33" s="86">
        <f t="shared" si="2"/>
        <v>-185.61768695759724</v>
      </c>
      <c r="P33" s="68"/>
    </row>
    <row r="34" spans="1:16" s="66" customFormat="1">
      <c r="A34" s="65" t="s">
        <v>46</v>
      </c>
      <c r="B34" s="65"/>
      <c r="C34" s="74">
        <v>62866</v>
      </c>
      <c r="D34" s="69"/>
      <c r="E34" s="74">
        <f>'Kosten absolut'!AT33</f>
        <v>4851928</v>
      </c>
      <c r="F34" s="74"/>
      <c r="G34" s="74">
        <f>Kobe!AT33</f>
        <v>1217713</v>
      </c>
      <c r="H34" s="57"/>
      <c r="I34" s="88">
        <f t="shared" si="0"/>
        <v>3634215</v>
      </c>
      <c r="J34" s="89"/>
      <c r="K34" s="86">
        <f t="shared" si="1"/>
        <v>57.808911017083958</v>
      </c>
      <c r="L34" s="86"/>
      <c r="M34" s="86">
        <v>272.32313217995198</v>
      </c>
      <c r="N34" s="86"/>
      <c r="O34" s="86">
        <f t="shared" si="2"/>
        <v>-214.51422116286801</v>
      </c>
      <c r="P34" s="68"/>
    </row>
    <row r="35" spans="1:16" s="66" customFormat="1">
      <c r="A35" s="65" t="s">
        <v>47</v>
      </c>
      <c r="B35" s="65"/>
      <c r="C35" s="74">
        <v>164223</v>
      </c>
      <c r="D35" s="69"/>
      <c r="E35" s="74">
        <f>'Kosten absolut'!AT34</f>
        <v>16829605</v>
      </c>
      <c r="F35" s="74"/>
      <c r="G35" s="74">
        <f>Kobe!AT34</f>
        <v>3993878</v>
      </c>
      <c r="H35" s="57"/>
      <c r="I35" s="88">
        <f t="shared" si="0"/>
        <v>12835727</v>
      </c>
      <c r="J35" s="89"/>
      <c r="K35" s="86">
        <f t="shared" si="1"/>
        <v>78.160349037589128</v>
      </c>
      <c r="L35" s="86"/>
      <c r="M35" s="86">
        <v>337.28103105969495</v>
      </c>
      <c r="N35" s="86"/>
      <c r="O35" s="86">
        <f t="shared" si="2"/>
        <v>-259.12068202210583</v>
      </c>
      <c r="P35" s="68"/>
    </row>
    <row r="36" spans="1:16" s="66" customFormat="1">
      <c r="A36" s="65" t="s">
        <v>48</v>
      </c>
      <c r="B36" s="65"/>
      <c r="C36" s="74">
        <v>24441</v>
      </c>
      <c r="D36" s="69"/>
      <c r="E36" s="74">
        <f>'Kosten absolut'!AT35</f>
        <v>2438720</v>
      </c>
      <c r="F36" s="74"/>
      <c r="G36" s="74">
        <f>Kobe!AT35</f>
        <v>517007</v>
      </c>
      <c r="H36" s="57"/>
      <c r="I36" s="88">
        <f t="shared" si="0"/>
        <v>1921713</v>
      </c>
      <c r="J36" s="89"/>
      <c r="K36" s="86">
        <f t="shared" si="1"/>
        <v>78.626611022462257</v>
      </c>
      <c r="L36" s="86"/>
      <c r="M36" s="86">
        <v>283.21381032489489</v>
      </c>
      <c r="N36" s="86"/>
      <c r="O36" s="86">
        <f t="shared" si="2"/>
        <v>-204.58719930243262</v>
      </c>
      <c r="P36" s="68"/>
    </row>
    <row r="37" spans="1:16" s="66" customFormat="1">
      <c r="A37" s="66" t="s">
        <v>49</v>
      </c>
      <c r="C37" s="74">
        <f>SUM(C11:C36)</f>
        <v>3117266</v>
      </c>
      <c r="D37" s="57"/>
      <c r="E37" s="74">
        <f>'Kosten absolut'!AT36</f>
        <v>258350987</v>
      </c>
      <c r="F37" s="57"/>
      <c r="G37" s="74">
        <f>Kobe!AT36</f>
        <v>68294925</v>
      </c>
      <c r="H37" s="57"/>
      <c r="I37" s="88">
        <f t="shared" si="0"/>
        <v>190056062</v>
      </c>
      <c r="J37" s="89"/>
      <c r="K37" s="86">
        <f t="shared" si="1"/>
        <v>60.968830378928203</v>
      </c>
      <c r="L37" s="90"/>
      <c r="M37" s="177">
        <v>259.505272620048</v>
      </c>
      <c r="N37" s="90"/>
      <c r="O37" s="86">
        <f t="shared" si="2"/>
        <v>-198.5364422411198</v>
      </c>
    </row>
    <row r="38" spans="1:16">
      <c r="C38" s="88"/>
    </row>
    <row r="39" spans="1:16">
      <c r="C39" s="88"/>
    </row>
    <row r="40" spans="1:16">
      <c r="C40" s="88"/>
    </row>
  </sheetData>
  <phoneticPr fontId="0" type="noConversion"/>
  <pageMargins left="0.78740157480314965" right="0.78740157480314965" top="0.74" bottom="0.78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 codeName="Tabelle25"/>
  <dimension ref="A1:S39"/>
  <sheetViews>
    <sheetView workbookViewId="0">
      <selection activeCell="D4" sqref="D4"/>
    </sheetView>
  </sheetViews>
  <sheetFormatPr baseColWidth="10" defaultRowHeight="12.75"/>
  <cols>
    <col min="1" max="1" width="9.28515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202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173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41" t="s">
        <v>64</v>
      </c>
      <c r="D8" s="41"/>
      <c r="E8" s="41" t="s">
        <v>64</v>
      </c>
      <c r="F8" s="41"/>
      <c r="G8" s="71" t="s">
        <v>64</v>
      </c>
      <c r="H8" s="41"/>
      <c r="I8" s="41" t="s">
        <v>64</v>
      </c>
      <c r="J8" s="41"/>
      <c r="K8" s="72" t="s">
        <v>65</v>
      </c>
      <c r="L8" s="44"/>
      <c r="M8" s="62" t="s">
        <v>59</v>
      </c>
      <c r="N8" s="43"/>
      <c r="O8" s="61" t="s">
        <v>65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189"/>
      <c r="E10" s="48"/>
      <c r="G10" s="48"/>
      <c r="H10" s="45"/>
      <c r="I10" s="48"/>
      <c r="J10" s="45"/>
      <c r="L10" s="49"/>
      <c r="N10" s="49"/>
      <c r="O10" s="63"/>
      <c r="P10" s="45"/>
    </row>
    <row r="11" spans="1:19" s="66" customFormat="1">
      <c r="A11" s="65" t="s">
        <v>23</v>
      </c>
      <c r="B11" s="65"/>
      <c r="C11" s="74">
        <v>651480</v>
      </c>
      <c r="D11" s="69"/>
      <c r="E11" s="74">
        <f>'Kosten absolut'!AV10</f>
        <v>69251831</v>
      </c>
      <c r="F11" s="74"/>
      <c r="G11" s="74">
        <f>Kobe!AV10</f>
        <v>17654252</v>
      </c>
      <c r="H11" s="57"/>
      <c r="I11" s="88">
        <f>E11-G11</f>
        <v>51597579</v>
      </c>
      <c r="J11" s="89"/>
      <c r="K11" s="86">
        <f>I11/C11</f>
        <v>79.200557192853196</v>
      </c>
      <c r="L11" s="86"/>
      <c r="M11" s="86">
        <v>253.72109626587033</v>
      </c>
      <c r="N11" s="86"/>
      <c r="O11" s="86">
        <f>K11-M11</f>
        <v>-174.52053907301712</v>
      </c>
      <c r="P11" s="67"/>
      <c r="R11" s="100"/>
    </row>
    <row r="12" spans="1:19" s="66" customFormat="1">
      <c r="A12" s="65" t="s">
        <v>24</v>
      </c>
      <c r="B12" s="65"/>
      <c r="C12" s="74">
        <v>359864</v>
      </c>
      <c r="D12" s="69"/>
      <c r="E12" s="74">
        <f>'Kosten absolut'!AV11</f>
        <v>37088414</v>
      </c>
      <c r="F12" s="74"/>
      <c r="G12" s="74">
        <f>Kobe!AV11</f>
        <v>8709167</v>
      </c>
      <c r="H12" s="57"/>
      <c r="I12" s="88">
        <f t="shared" ref="I12:I37" si="0">E12-G12</f>
        <v>28379247</v>
      </c>
      <c r="J12" s="89"/>
      <c r="K12" s="86">
        <f t="shared" ref="K12:K37" si="1">I12/C12</f>
        <v>78.861033612698137</v>
      </c>
      <c r="L12" s="86"/>
      <c r="M12" s="86">
        <v>280.10834654420398</v>
      </c>
      <c r="N12" s="86"/>
      <c r="O12" s="86">
        <f t="shared" ref="O12:O37" si="2">K12-M12</f>
        <v>-201.24731293150586</v>
      </c>
      <c r="P12" s="68"/>
    </row>
    <row r="13" spans="1:19" s="66" customFormat="1">
      <c r="A13" s="65" t="s">
        <v>25</v>
      </c>
      <c r="B13" s="65"/>
      <c r="C13" s="74">
        <v>149420</v>
      </c>
      <c r="D13" s="69"/>
      <c r="E13" s="74">
        <f>'Kosten absolut'!AV12</f>
        <v>13067017</v>
      </c>
      <c r="F13" s="74"/>
      <c r="G13" s="74">
        <f>Kobe!AV12</f>
        <v>3463973</v>
      </c>
      <c r="H13" s="57"/>
      <c r="I13" s="88">
        <f t="shared" si="0"/>
        <v>9603044</v>
      </c>
      <c r="J13" s="89"/>
      <c r="K13" s="86">
        <f t="shared" si="1"/>
        <v>64.268799357515732</v>
      </c>
      <c r="L13" s="86"/>
      <c r="M13" s="86">
        <v>223.71390366900062</v>
      </c>
      <c r="N13" s="86"/>
      <c r="O13" s="86">
        <f t="shared" si="2"/>
        <v>-159.4451043114849</v>
      </c>
      <c r="P13" s="68"/>
    </row>
    <row r="14" spans="1:19" s="66" customFormat="1">
      <c r="A14" s="65" t="s">
        <v>26</v>
      </c>
      <c r="B14" s="65"/>
      <c r="C14" s="74">
        <v>13174</v>
      </c>
      <c r="D14" s="69"/>
      <c r="E14" s="74">
        <f>'Kosten absolut'!AV13</f>
        <v>995409</v>
      </c>
      <c r="F14" s="74"/>
      <c r="G14" s="74">
        <f>Kobe!AV13</f>
        <v>302327</v>
      </c>
      <c r="H14" s="57"/>
      <c r="I14" s="88">
        <f t="shared" si="0"/>
        <v>693082</v>
      </c>
      <c r="J14" s="89"/>
      <c r="K14" s="86">
        <f t="shared" si="1"/>
        <v>52.609837558827998</v>
      </c>
      <c r="L14" s="86"/>
      <c r="M14" s="86">
        <v>213.64224312432219</v>
      </c>
      <c r="N14" s="86"/>
      <c r="O14" s="86">
        <f t="shared" si="2"/>
        <v>-161.0324055654942</v>
      </c>
      <c r="P14" s="68"/>
    </row>
    <row r="15" spans="1:19" s="66" customFormat="1">
      <c r="A15" s="65" t="s">
        <v>27</v>
      </c>
      <c r="B15" s="65"/>
      <c r="C15" s="74">
        <v>58649</v>
      </c>
      <c r="D15" s="69"/>
      <c r="E15" s="74">
        <f>'Kosten absolut'!AV14</f>
        <v>5152343</v>
      </c>
      <c r="F15" s="74"/>
      <c r="G15" s="74">
        <f>Kobe!AV14</f>
        <v>1578185</v>
      </c>
      <c r="H15" s="57"/>
      <c r="I15" s="88">
        <f t="shared" si="0"/>
        <v>3574158</v>
      </c>
      <c r="J15" s="89"/>
      <c r="K15" s="86">
        <f t="shared" si="1"/>
        <v>60.941499428805265</v>
      </c>
      <c r="L15" s="86"/>
      <c r="M15" s="86">
        <v>214.18227236872121</v>
      </c>
      <c r="N15" s="86"/>
      <c r="O15" s="86">
        <f t="shared" si="2"/>
        <v>-153.24077293991596</v>
      </c>
      <c r="P15" s="68"/>
    </row>
    <row r="16" spans="1:19" s="66" customFormat="1">
      <c r="A16" s="65" t="s">
        <v>28</v>
      </c>
      <c r="B16" s="65"/>
      <c r="C16" s="74">
        <v>13861</v>
      </c>
      <c r="D16" s="69"/>
      <c r="E16" s="74">
        <f>'Kosten absolut'!AV15</f>
        <v>1164355</v>
      </c>
      <c r="F16" s="74"/>
      <c r="G16" s="74">
        <f>Kobe!AV15</f>
        <v>289716</v>
      </c>
      <c r="H16" s="57"/>
      <c r="I16" s="88">
        <f t="shared" si="0"/>
        <v>874639</v>
      </c>
      <c r="J16" s="89"/>
      <c r="K16" s="86">
        <f t="shared" si="1"/>
        <v>63.100714234182234</v>
      </c>
      <c r="L16" s="86"/>
      <c r="M16" s="86">
        <v>198.42745877723138</v>
      </c>
      <c r="N16" s="86"/>
      <c r="O16" s="86">
        <f t="shared" si="2"/>
        <v>-135.32674454304913</v>
      </c>
      <c r="P16" s="68"/>
    </row>
    <row r="17" spans="1:16" s="66" customFormat="1">
      <c r="A17" s="65" t="s">
        <v>29</v>
      </c>
      <c r="B17" s="65"/>
      <c r="C17" s="74">
        <v>15336</v>
      </c>
      <c r="D17" s="69"/>
      <c r="E17" s="74">
        <f>'Kosten absolut'!AV16</f>
        <v>1208842</v>
      </c>
      <c r="F17" s="74"/>
      <c r="G17" s="74">
        <f>Kobe!AV16</f>
        <v>367925</v>
      </c>
      <c r="H17" s="57"/>
      <c r="I17" s="88">
        <f t="shared" si="0"/>
        <v>840917</v>
      </c>
      <c r="J17" s="89"/>
      <c r="K17" s="86">
        <f t="shared" si="1"/>
        <v>54.832876890975484</v>
      </c>
      <c r="L17" s="86"/>
      <c r="M17" s="86">
        <v>194.76846517828403</v>
      </c>
      <c r="N17" s="86"/>
      <c r="O17" s="86">
        <f t="shared" si="2"/>
        <v>-139.93558828730855</v>
      </c>
      <c r="P17" s="68"/>
    </row>
    <row r="18" spans="1:16" s="66" customFormat="1">
      <c r="A18" s="65" t="s">
        <v>30</v>
      </c>
      <c r="B18" s="65"/>
      <c r="C18" s="74">
        <v>13623</v>
      </c>
      <c r="D18" s="69"/>
      <c r="E18" s="74">
        <f>'Kosten absolut'!AV17</f>
        <v>1268342</v>
      </c>
      <c r="F18" s="74"/>
      <c r="G18" s="74">
        <f>Kobe!AV17</f>
        <v>337366</v>
      </c>
      <c r="H18" s="57"/>
      <c r="I18" s="88">
        <f t="shared" si="0"/>
        <v>930976</v>
      </c>
      <c r="J18" s="89"/>
      <c r="K18" s="86">
        <f t="shared" si="1"/>
        <v>68.338545107538721</v>
      </c>
      <c r="L18" s="86"/>
      <c r="M18" s="86">
        <v>227.3223353906175</v>
      </c>
      <c r="N18" s="86"/>
      <c r="O18" s="86">
        <f t="shared" si="2"/>
        <v>-158.98379028307878</v>
      </c>
      <c r="P18" s="68"/>
    </row>
    <row r="19" spans="1:16" s="66" customFormat="1">
      <c r="A19" s="65" t="s">
        <v>31</v>
      </c>
      <c r="B19" s="65"/>
      <c r="C19" s="74">
        <v>46385</v>
      </c>
      <c r="D19" s="69"/>
      <c r="E19" s="74">
        <f>'Kosten absolut'!AV18</f>
        <v>3719161</v>
      </c>
      <c r="F19" s="74"/>
      <c r="G19" s="74">
        <f>Kobe!AV18</f>
        <v>1061364</v>
      </c>
      <c r="H19" s="57"/>
      <c r="I19" s="88">
        <f t="shared" si="0"/>
        <v>2657797</v>
      </c>
      <c r="J19" s="89"/>
      <c r="K19" s="86">
        <f t="shared" si="1"/>
        <v>57.298631022960009</v>
      </c>
      <c r="L19" s="86"/>
      <c r="M19" s="86">
        <v>214.1640541399415</v>
      </c>
      <c r="N19" s="86"/>
      <c r="O19" s="86">
        <f t="shared" si="2"/>
        <v>-156.8654231169815</v>
      </c>
      <c r="P19" s="68"/>
    </row>
    <row r="20" spans="1:16" s="66" customFormat="1">
      <c r="A20" s="65" t="s">
        <v>32</v>
      </c>
      <c r="B20" s="65"/>
      <c r="C20" s="74">
        <v>111950</v>
      </c>
      <c r="D20" s="69"/>
      <c r="E20" s="74">
        <f>'Kosten absolut'!AV19</f>
        <v>9627100</v>
      </c>
      <c r="F20" s="74"/>
      <c r="G20" s="74">
        <f>Kobe!AV19</f>
        <v>2754794</v>
      </c>
      <c r="H20" s="57"/>
      <c r="I20" s="88">
        <f t="shared" si="0"/>
        <v>6872306</v>
      </c>
      <c r="J20" s="89"/>
      <c r="K20" s="86">
        <f t="shared" si="1"/>
        <v>61.387280035730235</v>
      </c>
      <c r="L20" s="86"/>
      <c r="M20" s="86">
        <v>245.34041710812684</v>
      </c>
      <c r="N20" s="86"/>
      <c r="O20" s="86">
        <f t="shared" si="2"/>
        <v>-183.9531370723966</v>
      </c>
      <c r="P20" s="68"/>
    </row>
    <row r="21" spans="1:16" s="66" customFormat="1">
      <c r="A21" s="65" t="s">
        <v>33</v>
      </c>
      <c r="B21" s="65"/>
      <c r="C21" s="74">
        <v>89312</v>
      </c>
      <c r="D21" s="69"/>
      <c r="E21" s="74">
        <f>'Kosten absolut'!AV20</f>
        <v>8485801</v>
      </c>
      <c r="F21" s="74"/>
      <c r="G21" s="74">
        <f>Kobe!AV20</f>
        <v>2209525</v>
      </c>
      <c r="H21" s="57"/>
      <c r="I21" s="88">
        <f t="shared" si="0"/>
        <v>6276276</v>
      </c>
      <c r="J21" s="89"/>
      <c r="K21" s="86">
        <f t="shared" si="1"/>
        <v>70.273602651379434</v>
      </c>
      <c r="L21" s="86"/>
      <c r="M21" s="86">
        <v>243.46106175573678</v>
      </c>
      <c r="N21" s="86"/>
      <c r="O21" s="86">
        <f t="shared" si="2"/>
        <v>-173.18745910435734</v>
      </c>
      <c r="P21" s="68"/>
    </row>
    <row r="22" spans="1:16" s="66" customFormat="1">
      <c r="A22" s="65" t="s">
        <v>34</v>
      </c>
      <c r="B22" s="65"/>
      <c r="C22" s="74">
        <v>82090</v>
      </c>
      <c r="D22" s="69"/>
      <c r="E22" s="74">
        <f>'Kosten absolut'!AV21</f>
        <v>10371248</v>
      </c>
      <c r="F22" s="74"/>
      <c r="G22" s="74">
        <f>Kobe!AV21</f>
        <v>2172698</v>
      </c>
      <c r="H22" s="57"/>
      <c r="I22" s="88">
        <f t="shared" si="0"/>
        <v>8198550</v>
      </c>
      <c r="J22" s="89"/>
      <c r="K22" s="86">
        <f t="shared" si="1"/>
        <v>99.87270069435985</v>
      </c>
      <c r="L22" s="86"/>
      <c r="M22" s="86">
        <v>348.75579710144928</v>
      </c>
      <c r="N22" s="86"/>
      <c r="O22" s="86">
        <f t="shared" si="2"/>
        <v>-248.88309640708943</v>
      </c>
      <c r="P22" s="68"/>
    </row>
    <row r="23" spans="1:16" s="66" customFormat="1">
      <c r="A23" s="65" t="s">
        <v>35</v>
      </c>
      <c r="B23" s="65"/>
      <c r="C23" s="74">
        <v>93545</v>
      </c>
      <c r="D23" s="69"/>
      <c r="E23" s="74">
        <f>'Kosten absolut'!AV22</f>
        <v>10206672</v>
      </c>
      <c r="F23" s="74"/>
      <c r="G23" s="74">
        <f>Kobe!AV22</f>
        <v>2542471</v>
      </c>
      <c r="H23" s="57"/>
      <c r="I23" s="88">
        <f t="shared" si="0"/>
        <v>7664201</v>
      </c>
      <c r="J23" s="89"/>
      <c r="K23" s="86">
        <f t="shared" si="1"/>
        <v>81.930632315997642</v>
      </c>
      <c r="L23" s="86"/>
      <c r="M23" s="86">
        <v>276.04767856571249</v>
      </c>
      <c r="N23" s="86"/>
      <c r="O23" s="86">
        <f t="shared" si="2"/>
        <v>-194.11704624971486</v>
      </c>
      <c r="P23" s="68"/>
    </row>
    <row r="24" spans="1:16" s="66" customFormat="1">
      <c r="A24" s="65" t="s">
        <v>36</v>
      </c>
      <c r="B24" s="65"/>
      <c r="C24" s="74">
        <v>27413</v>
      </c>
      <c r="D24" s="69"/>
      <c r="E24" s="74">
        <f>'Kosten absolut'!AV23</f>
        <v>2388593</v>
      </c>
      <c r="F24" s="74"/>
      <c r="G24" s="74">
        <f>Kobe!AV23</f>
        <v>623549</v>
      </c>
      <c r="H24" s="57"/>
      <c r="I24" s="88">
        <f t="shared" si="0"/>
        <v>1765044</v>
      </c>
      <c r="J24" s="89"/>
      <c r="K24" s="86">
        <f t="shared" si="1"/>
        <v>64.387115602086595</v>
      </c>
      <c r="L24" s="86"/>
      <c r="M24" s="86">
        <v>247.48425171477237</v>
      </c>
      <c r="N24" s="86"/>
      <c r="O24" s="86">
        <f t="shared" si="2"/>
        <v>-183.09713611268577</v>
      </c>
      <c r="P24" s="68"/>
    </row>
    <row r="25" spans="1:16" s="66" customFormat="1">
      <c r="A25" s="65" t="s">
        <v>37</v>
      </c>
      <c r="B25" s="65"/>
      <c r="C25" s="74">
        <v>17751</v>
      </c>
      <c r="D25" s="69"/>
      <c r="E25" s="74">
        <f>'Kosten absolut'!AV24</f>
        <v>1480558</v>
      </c>
      <c r="F25" s="74"/>
      <c r="G25" s="74">
        <f>Kobe!AV24</f>
        <v>394961</v>
      </c>
      <c r="H25" s="57"/>
      <c r="I25" s="88">
        <f t="shared" si="0"/>
        <v>1085597</v>
      </c>
      <c r="J25" s="89"/>
      <c r="K25" s="86">
        <f t="shared" si="1"/>
        <v>61.156948904287084</v>
      </c>
      <c r="L25" s="86"/>
      <c r="M25" s="86">
        <v>206.53869048775465</v>
      </c>
      <c r="N25" s="86"/>
      <c r="O25" s="86">
        <f t="shared" si="2"/>
        <v>-145.38174158346757</v>
      </c>
      <c r="P25" s="68"/>
    </row>
    <row r="26" spans="1:16" s="66" customFormat="1">
      <c r="A26" s="65" t="s">
        <v>38</v>
      </c>
      <c r="B26" s="65"/>
      <c r="C26" s="74">
        <v>5680</v>
      </c>
      <c r="D26" s="69"/>
      <c r="E26" s="74">
        <f>'Kosten absolut'!AV25</f>
        <v>363993</v>
      </c>
      <c r="F26" s="74"/>
      <c r="G26" s="74">
        <f>Kobe!AV25</f>
        <v>111683</v>
      </c>
      <c r="H26" s="57"/>
      <c r="I26" s="88">
        <f t="shared" si="0"/>
        <v>252310</v>
      </c>
      <c r="J26" s="89"/>
      <c r="K26" s="86">
        <f t="shared" si="1"/>
        <v>44.42077464788732</v>
      </c>
      <c r="L26" s="86"/>
      <c r="M26" s="86">
        <v>176.2553578884683</v>
      </c>
      <c r="N26" s="86"/>
      <c r="O26" s="86">
        <f t="shared" si="2"/>
        <v>-131.83458324058097</v>
      </c>
      <c r="P26" s="68"/>
    </row>
    <row r="27" spans="1:16" s="66" customFormat="1">
      <c r="A27" s="65" t="s">
        <v>39</v>
      </c>
      <c r="B27" s="65"/>
      <c r="C27" s="74">
        <v>185560</v>
      </c>
      <c r="D27" s="69"/>
      <c r="E27" s="74">
        <f>'Kosten absolut'!AV26</f>
        <v>17405446</v>
      </c>
      <c r="F27" s="74"/>
      <c r="G27" s="74">
        <f>Kobe!AV26</f>
        <v>4735789</v>
      </c>
      <c r="H27" s="57"/>
      <c r="I27" s="88">
        <f t="shared" si="0"/>
        <v>12669657</v>
      </c>
      <c r="J27" s="89"/>
      <c r="K27" s="86">
        <f t="shared" si="1"/>
        <v>68.277953222677297</v>
      </c>
      <c r="L27" s="86"/>
      <c r="M27" s="86">
        <v>217.65573241514829</v>
      </c>
      <c r="N27" s="86"/>
      <c r="O27" s="86">
        <f t="shared" si="2"/>
        <v>-149.377779192471</v>
      </c>
      <c r="P27" s="68"/>
    </row>
    <row r="28" spans="1:16" s="66" customFormat="1">
      <c r="A28" s="65" t="s">
        <v>40</v>
      </c>
      <c r="B28" s="65"/>
      <c r="C28" s="74">
        <v>77298</v>
      </c>
      <c r="D28" s="69"/>
      <c r="E28" s="74">
        <f>'Kosten absolut'!AV27</f>
        <v>6178531</v>
      </c>
      <c r="F28" s="74"/>
      <c r="G28" s="74">
        <f>Kobe!AV27</f>
        <v>1685201</v>
      </c>
      <c r="H28" s="57"/>
      <c r="I28" s="88">
        <f t="shared" si="0"/>
        <v>4493330</v>
      </c>
      <c r="J28" s="89"/>
      <c r="K28" s="86">
        <f t="shared" si="1"/>
        <v>58.129964552769799</v>
      </c>
      <c r="L28" s="86"/>
      <c r="M28" s="86">
        <v>220.02596936246857</v>
      </c>
      <c r="N28" s="86"/>
      <c r="O28" s="86">
        <f t="shared" si="2"/>
        <v>-161.89600480969878</v>
      </c>
      <c r="P28" s="68"/>
    </row>
    <row r="29" spans="1:16" s="66" customFormat="1">
      <c r="A29" s="65" t="s">
        <v>41</v>
      </c>
      <c r="B29" s="65"/>
      <c r="C29" s="74">
        <v>238003</v>
      </c>
      <c r="D29" s="69"/>
      <c r="E29" s="74">
        <f>'Kosten absolut'!AV28</f>
        <v>21224128</v>
      </c>
      <c r="F29" s="74"/>
      <c r="G29" s="74">
        <f>Kobe!AV28</f>
        <v>5898552</v>
      </c>
      <c r="H29" s="57"/>
      <c r="I29" s="88">
        <f t="shared" si="0"/>
        <v>15325576</v>
      </c>
      <c r="J29" s="89"/>
      <c r="K29" s="86">
        <f t="shared" si="1"/>
        <v>64.392364802124348</v>
      </c>
      <c r="L29" s="86"/>
      <c r="M29" s="86">
        <v>233.56764846267393</v>
      </c>
      <c r="N29" s="86"/>
      <c r="O29" s="86">
        <f t="shared" si="2"/>
        <v>-169.17528366054958</v>
      </c>
      <c r="P29" s="68"/>
    </row>
    <row r="30" spans="1:16" s="66" customFormat="1">
      <c r="A30" s="65" t="s">
        <v>42</v>
      </c>
      <c r="B30" s="65"/>
      <c r="C30" s="74">
        <v>89678</v>
      </c>
      <c r="D30" s="69"/>
      <c r="E30" s="74">
        <f>'Kosten absolut'!AV29</f>
        <v>7236851</v>
      </c>
      <c r="F30" s="74"/>
      <c r="G30" s="74">
        <f>Kobe!AV29</f>
        <v>2013922</v>
      </c>
      <c r="H30" s="57"/>
      <c r="I30" s="88">
        <f t="shared" si="0"/>
        <v>5222929</v>
      </c>
      <c r="J30" s="89"/>
      <c r="K30" s="86">
        <f t="shared" si="1"/>
        <v>58.240917504850685</v>
      </c>
      <c r="L30" s="86"/>
      <c r="M30" s="86">
        <v>219.82402222262539</v>
      </c>
      <c r="N30" s="86"/>
      <c r="O30" s="86">
        <f t="shared" si="2"/>
        <v>-161.58310471777469</v>
      </c>
      <c r="P30" s="68"/>
    </row>
    <row r="31" spans="1:16" s="66" customFormat="1">
      <c r="A31" s="65" t="s">
        <v>43</v>
      </c>
      <c r="B31" s="65"/>
      <c r="C31" s="74">
        <v>121064</v>
      </c>
      <c r="D31" s="69"/>
      <c r="E31" s="74">
        <f>'Kosten absolut'!AV30</f>
        <v>11648647</v>
      </c>
      <c r="F31" s="74"/>
      <c r="G31" s="74">
        <f>Kobe!AV30</f>
        <v>3289774</v>
      </c>
      <c r="H31" s="57"/>
      <c r="I31" s="88">
        <f t="shared" si="0"/>
        <v>8358873</v>
      </c>
      <c r="J31" s="89"/>
      <c r="K31" s="86">
        <f t="shared" si="1"/>
        <v>69.045075332055774</v>
      </c>
      <c r="L31" s="86"/>
      <c r="M31" s="86">
        <v>294.06838768088164</v>
      </c>
      <c r="N31" s="86"/>
      <c r="O31" s="86">
        <f t="shared" si="2"/>
        <v>-225.02331234882587</v>
      </c>
      <c r="P31" s="68"/>
    </row>
    <row r="32" spans="1:16" s="66" customFormat="1">
      <c r="A32" s="65" t="s">
        <v>44</v>
      </c>
      <c r="B32" s="65"/>
      <c r="C32" s="74">
        <v>287036</v>
      </c>
      <c r="D32" s="69"/>
      <c r="E32" s="74">
        <f>'Kosten absolut'!AV31</f>
        <v>29255105</v>
      </c>
      <c r="F32" s="74"/>
      <c r="G32" s="74">
        <f>Kobe!AV31</f>
        <v>7347125</v>
      </c>
      <c r="H32" s="57"/>
      <c r="I32" s="88">
        <f t="shared" si="0"/>
        <v>21907980</v>
      </c>
      <c r="J32" s="89"/>
      <c r="K32" s="86">
        <f t="shared" si="1"/>
        <v>76.324851238172215</v>
      </c>
      <c r="L32" s="86"/>
      <c r="M32" s="86">
        <v>294.69317534183978</v>
      </c>
      <c r="N32" s="86"/>
      <c r="O32" s="86">
        <f t="shared" si="2"/>
        <v>-218.36832410366756</v>
      </c>
      <c r="P32" s="68"/>
    </row>
    <row r="33" spans="1:16" s="66" customFormat="1">
      <c r="A33" s="65" t="s">
        <v>45</v>
      </c>
      <c r="B33" s="65"/>
      <c r="C33" s="74">
        <v>123096</v>
      </c>
      <c r="D33" s="69"/>
      <c r="E33" s="74">
        <f>'Kosten absolut'!AV32</f>
        <v>10563444</v>
      </c>
      <c r="F33" s="74"/>
      <c r="G33" s="74">
        <f>Kobe!AV32</f>
        <v>2839456</v>
      </c>
      <c r="H33" s="57"/>
      <c r="I33" s="88">
        <f t="shared" si="0"/>
        <v>7723988</v>
      </c>
      <c r="J33" s="89"/>
      <c r="K33" s="86">
        <f t="shared" si="1"/>
        <v>62.747676610125431</v>
      </c>
      <c r="L33" s="86"/>
      <c r="M33" s="86">
        <v>238.61916888043032</v>
      </c>
      <c r="N33" s="86"/>
      <c r="O33" s="86">
        <f t="shared" si="2"/>
        <v>-175.87149227030488</v>
      </c>
      <c r="P33" s="68"/>
    </row>
    <row r="34" spans="1:16" s="66" customFormat="1">
      <c r="A34" s="65" t="s">
        <v>46</v>
      </c>
      <c r="B34" s="65"/>
      <c r="C34" s="74">
        <v>67125</v>
      </c>
      <c r="D34" s="69"/>
      <c r="E34" s="74">
        <f>'Kosten absolut'!AV33</f>
        <v>6020379</v>
      </c>
      <c r="F34" s="74"/>
      <c r="G34" s="74">
        <f>Kobe!AV33</f>
        <v>1419864</v>
      </c>
      <c r="H34" s="57"/>
      <c r="I34" s="88">
        <f t="shared" si="0"/>
        <v>4600515</v>
      </c>
      <c r="J34" s="89"/>
      <c r="K34" s="86">
        <f t="shared" si="1"/>
        <v>68.536536312849165</v>
      </c>
      <c r="L34" s="86"/>
      <c r="M34" s="86">
        <v>272.32313217995198</v>
      </c>
      <c r="N34" s="86"/>
      <c r="O34" s="86">
        <f t="shared" si="2"/>
        <v>-203.78659586710282</v>
      </c>
      <c r="P34" s="68"/>
    </row>
    <row r="35" spans="1:16" s="66" customFormat="1">
      <c r="A35" s="65" t="s">
        <v>47</v>
      </c>
      <c r="B35" s="65"/>
      <c r="C35" s="74">
        <v>183022</v>
      </c>
      <c r="D35" s="69"/>
      <c r="E35" s="74">
        <f>'Kosten absolut'!AV34</f>
        <v>22413464</v>
      </c>
      <c r="F35" s="74"/>
      <c r="G35" s="74">
        <f>Kobe!AV34</f>
        <v>5106020</v>
      </c>
      <c r="H35" s="57"/>
      <c r="I35" s="88">
        <f t="shared" si="0"/>
        <v>17307444</v>
      </c>
      <c r="J35" s="89"/>
      <c r="K35" s="86">
        <f t="shared" si="1"/>
        <v>94.564828272011013</v>
      </c>
      <c r="L35" s="86"/>
      <c r="M35" s="86">
        <v>337.28103105969495</v>
      </c>
      <c r="N35" s="86"/>
      <c r="O35" s="86">
        <f t="shared" si="2"/>
        <v>-242.71620278768393</v>
      </c>
      <c r="P35" s="68"/>
    </row>
    <row r="36" spans="1:16" s="66" customFormat="1">
      <c r="A36" s="65" t="s">
        <v>48</v>
      </c>
      <c r="B36" s="65"/>
      <c r="C36" s="74">
        <v>23479</v>
      </c>
      <c r="D36" s="69"/>
      <c r="E36" s="74">
        <f>'Kosten absolut'!AV35</f>
        <v>2337396</v>
      </c>
      <c r="F36" s="74"/>
      <c r="G36" s="74">
        <f>Kobe!AV35</f>
        <v>575894</v>
      </c>
      <c r="H36" s="57"/>
      <c r="I36" s="88">
        <f t="shared" si="0"/>
        <v>1761502</v>
      </c>
      <c r="J36" s="89"/>
      <c r="K36" s="86">
        <f t="shared" si="1"/>
        <v>75.024575152263722</v>
      </c>
      <c r="L36" s="86"/>
      <c r="M36" s="86">
        <v>283.21381032489489</v>
      </c>
      <c r="N36" s="86"/>
      <c r="O36" s="86">
        <f t="shared" si="2"/>
        <v>-208.18923517263119</v>
      </c>
      <c r="P36" s="68"/>
    </row>
    <row r="37" spans="1:16" s="66" customFormat="1">
      <c r="A37" s="66" t="s">
        <v>49</v>
      </c>
      <c r="C37" s="74">
        <f>SUM(C11:C36)</f>
        <v>3144894</v>
      </c>
      <c r="D37" s="57"/>
      <c r="E37" s="74">
        <f>'Kosten absolut'!AV36</f>
        <v>310123070</v>
      </c>
      <c r="F37" s="57"/>
      <c r="G37" s="74">
        <f>Kobe!AV36</f>
        <v>79485553</v>
      </c>
      <c r="H37" s="57"/>
      <c r="I37" s="88">
        <f t="shared" si="0"/>
        <v>230637517</v>
      </c>
      <c r="J37" s="89"/>
      <c r="K37" s="86">
        <f t="shared" si="1"/>
        <v>73.33713536926841</v>
      </c>
      <c r="L37" s="90"/>
      <c r="M37" s="177">
        <v>259.505272620048</v>
      </c>
      <c r="N37" s="90"/>
      <c r="O37" s="86">
        <f t="shared" si="2"/>
        <v>-186.16813725077958</v>
      </c>
    </row>
    <row r="38" spans="1:16">
      <c r="C38" s="88"/>
    </row>
    <row r="39" spans="1:16">
      <c r="C39" s="88"/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 codeName="Tabelle26"/>
  <dimension ref="A1:S41"/>
  <sheetViews>
    <sheetView workbookViewId="0">
      <selection activeCell="D4" sqref="D4"/>
    </sheetView>
  </sheetViews>
  <sheetFormatPr baseColWidth="10" defaultRowHeight="12.75"/>
  <cols>
    <col min="1" max="1" width="9.28515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203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173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41" t="s">
        <v>66</v>
      </c>
      <c r="D8" s="41"/>
      <c r="E8" s="41" t="s">
        <v>66</v>
      </c>
      <c r="F8" s="41"/>
      <c r="G8" s="71" t="s">
        <v>66</v>
      </c>
      <c r="H8" s="41"/>
      <c r="I8" s="41" t="s">
        <v>66</v>
      </c>
      <c r="J8" s="41"/>
      <c r="K8" s="72" t="s">
        <v>67</v>
      </c>
      <c r="L8" s="44"/>
      <c r="M8" s="62" t="s">
        <v>59</v>
      </c>
      <c r="N8" s="43"/>
      <c r="O8" s="61" t="s">
        <v>67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190"/>
      <c r="E10" s="48"/>
      <c r="G10" s="48"/>
      <c r="H10" s="45"/>
      <c r="I10" s="48"/>
      <c r="J10" s="45"/>
      <c r="L10" s="49"/>
      <c r="N10" s="49"/>
      <c r="O10" s="63"/>
      <c r="P10" s="45"/>
    </row>
    <row r="11" spans="1:19" s="66" customFormat="1">
      <c r="A11" s="65" t="s">
        <v>23</v>
      </c>
      <c r="B11" s="65"/>
      <c r="C11" s="74">
        <v>667834</v>
      </c>
      <c r="D11" s="69"/>
      <c r="E11" s="74">
        <f>'Kosten absolut'!AX10</f>
        <v>86983327</v>
      </c>
      <c r="F11" s="74"/>
      <c r="G11" s="74">
        <f>Kobe!AX10</f>
        <v>20041023</v>
      </c>
      <c r="H11" s="57"/>
      <c r="I11" s="88">
        <f>E11-G11</f>
        <v>66942304</v>
      </c>
      <c r="J11" s="89"/>
      <c r="K11" s="86">
        <f>I11/C11</f>
        <v>100.23793936816634</v>
      </c>
      <c r="L11" s="86"/>
      <c r="M11" s="86">
        <v>253.72109626587033</v>
      </c>
      <c r="N11" s="86"/>
      <c r="O11" s="86">
        <f>K11-M11</f>
        <v>-153.48315689770399</v>
      </c>
      <c r="P11" s="67"/>
      <c r="R11" s="102"/>
    </row>
    <row r="12" spans="1:19" s="66" customFormat="1">
      <c r="A12" s="65" t="s">
        <v>24</v>
      </c>
      <c r="B12" s="65"/>
      <c r="C12" s="74">
        <v>399808</v>
      </c>
      <c r="D12" s="69"/>
      <c r="E12" s="74">
        <f>'Kosten absolut'!AX11</f>
        <v>49461436</v>
      </c>
      <c r="F12" s="74"/>
      <c r="G12" s="74">
        <f>Kobe!AX11</f>
        <v>10949811</v>
      </c>
      <c r="H12" s="57"/>
      <c r="I12" s="88">
        <f t="shared" ref="I12:I37" si="0">E12-G12</f>
        <v>38511625</v>
      </c>
      <c r="J12" s="89"/>
      <c r="K12" s="86">
        <f t="shared" ref="K12:K37" si="1">I12/C12</f>
        <v>96.325298643348802</v>
      </c>
      <c r="L12" s="86"/>
      <c r="M12" s="86">
        <v>280.10834654420398</v>
      </c>
      <c r="N12" s="86"/>
      <c r="O12" s="86">
        <f t="shared" ref="O12:O37" si="2">K12-M12</f>
        <v>-183.78304790085519</v>
      </c>
      <c r="P12" s="68"/>
    </row>
    <row r="13" spans="1:19" s="66" customFormat="1">
      <c r="A13" s="65" t="s">
        <v>25</v>
      </c>
      <c r="B13" s="65"/>
      <c r="C13" s="74">
        <v>158430</v>
      </c>
      <c r="D13" s="69"/>
      <c r="E13" s="74">
        <f>'Kosten absolut'!AX12</f>
        <v>15983028</v>
      </c>
      <c r="F13" s="74"/>
      <c r="G13" s="74">
        <f>Kobe!AX12</f>
        <v>4023661</v>
      </c>
      <c r="H13" s="57"/>
      <c r="I13" s="88">
        <f t="shared" si="0"/>
        <v>11959367</v>
      </c>
      <c r="J13" s="89"/>
      <c r="K13" s="86">
        <f t="shared" si="1"/>
        <v>75.486757558543204</v>
      </c>
      <c r="L13" s="86"/>
      <c r="M13" s="86">
        <v>223.71390366900062</v>
      </c>
      <c r="N13" s="86"/>
      <c r="O13" s="86">
        <f t="shared" si="2"/>
        <v>-148.2271461104574</v>
      </c>
      <c r="P13" s="68"/>
    </row>
    <row r="14" spans="1:19" s="66" customFormat="1">
      <c r="A14" s="65" t="s">
        <v>26</v>
      </c>
      <c r="B14" s="65"/>
      <c r="C14" s="74">
        <v>14446</v>
      </c>
      <c r="D14" s="69"/>
      <c r="E14" s="74">
        <f>'Kosten absolut'!AX13</f>
        <v>1174574</v>
      </c>
      <c r="F14" s="74"/>
      <c r="G14" s="74">
        <f>Kobe!AX13</f>
        <v>353551</v>
      </c>
      <c r="H14" s="57"/>
      <c r="I14" s="88">
        <f t="shared" si="0"/>
        <v>821023</v>
      </c>
      <c r="J14" s="89"/>
      <c r="K14" s="86">
        <f t="shared" si="1"/>
        <v>56.833933268724905</v>
      </c>
      <c r="L14" s="86"/>
      <c r="M14" s="86">
        <v>213.64224312432219</v>
      </c>
      <c r="N14" s="86"/>
      <c r="O14" s="86">
        <f t="shared" si="2"/>
        <v>-156.80830985559729</v>
      </c>
      <c r="P14" s="68"/>
    </row>
    <row r="15" spans="1:19" s="66" customFormat="1">
      <c r="A15" s="65" t="s">
        <v>27</v>
      </c>
      <c r="B15" s="65"/>
      <c r="C15" s="74">
        <v>67782</v>
      </c>
      <c r="D15" s="69"/>
      <c r="E15" s="74">
        <f>'Kosten absolut'!AX14</f>
        <v>6704448</v>
      </c>
      <c r="F15" s="74"/>
      <c r="G15" s="74">
        <f>Kobe!AX14</f>
        <v>2000913</v>
      </c>
      <c r="H15" s="57"/>
      <c r="I15" s="88">
        <f t="shared" si="0"/>
        <v>4703535</v>
      </c>
      <c r="J15" s="89"/>
      <c r="K15" s="86">
        <f t="shared" si="1"/>
        <v>69.392095246525628</v>
      </c>
      <c r="L15" s="86"/>
      <c r="M15" s="86">
        <v>214.18227236872121</v>
      </c>
      <c r="N15" s="86"/>
      <c r="O15" s="86">
        <f t="shared" si="2"/>
        <v>-144.79017712219559</v>
      </c>
      <c r="P15" s="68"/>
    </row>
    <row r="16" spans="1:19" s="66" customFormat="1">
      <c r="A16" s="65" t="s">
        <v>28</v>
      </c>
      <c r="B16" s="65"/>
      <c r="C16" s="74">
        <v>14970</v>
      </c>
      <c r="D16" s="69"/>
      <c r="E16" s="74">
        <f>'Kosten absolut'!AX15</f>
        <v>1533299</v>
      </c>
      <c r="F16" s="74"/>
      <c r="G16" s="74">
        <f>Kobe!AX15</f>
        <v>363172</v>
      </c>
      <c r="H16" s="57"/>
      <c r="I16" s="88">
        <f t="shared" si="0"/>
        <v>1170127</v>
      </c>
      <c r="J16" s="89"/>
      <c r="K16" s="86">
        <f t="shared" si="1"/>
        <v>78.164796259185039</v>
      </c>
      <c r="L16" s="86"/>
      <c r="M16" s="86">
        <v>198.42745877723138</v>
      </c>
      <c r="N16" s="86"/>
      <c r="O16" s="86">
        <f t="shared" si="2"/>
        <v>-120.26266251804634</v>
      </c>
      <c r="P16" s="68"/>
    </row>
    <row r="17" spans="1:16" s="66" customFormat="1">
      <c r="A17" s="65" t="s">
        <v>29</v>
      </c>
      <c r="B17" s="65"/>
      <c r="C17" s="74">
        <v>16731</v>
      </c>
      <c r="D17" s="69"/>
      <c r="E17" s="74">
        <f>'Kosten absolut'!AX16</f>
        <v>1327611</v>
      </c>
      <c r="F17" s="74"/>
      <c r="G17" s="74">
        <f>Kobe!AX16</f>
        <v>416512</v>
      </c>
      <c r="H17" s="57"/>
      <c r="I17" s="88">
        <f t="shared" si="0"/>
        <v>911099</v>
      </c>
      <c r="J17" s="89"/>
      <c r="K17" s="86">
        <f t="shared" si="1"/>
        <v>54.455740840356228</v>
      </c>
      <c r="L17" s="86"/>
      <c r="M17" s="86">
        <v>194.76846517828403</v>
      </c>
      <c r="N17" s="86"/>
      <c r="O17" s="86">
        <f t="shared" si="2"/>
        <v>-140.31272433792782</v>
      </c>
      <c r="P17" s="68"/>
    </row>
    <row r="18" spans="1:16" s="66" customFormat="1">
      <c r="A18" s="65" t="s">
        <v>30</v>
      </c>
      <c r="B18" s="65"/>
      <c r="C18" s="74">
        <v>14643</v>
      </c>
      <c r="D18" s="69"/>
      <c r="E18" s="74">
        <f>'Kosten absolut'!AX17</f>
        <v>2011422</v>
      </c>
      <c r="F18" s="74"/>
      <c r="G18" s="74">
        <f>Kobe!AX17</f>
        <v>415661</v>
      </c>
      <c r="H18" s="57"/>
      <c r="I18" s="88">
        <f t="shared" si="0"/>
        <v>1595761</v>
      </c>
      <c r="J18" s="89"/>
      <c r="K18" s="86">
        <f t="shared" si="1"/>
        <v>108.97773680256778</v>
      </c>
      <c r="L18" s="86"/>
      <c r="M18" s="86">
        <v>227.3223353906175</v>
      </c>
      <c r="N18" s="86"/>
      <c r="O18" s="86">
        <f t="shared" si="2"/>
        <v>-118.34459858804972</v>
      </c>
      <c r="P18" s="68"/>
    </row>
    <row r="19" spans="1:16" s="66" customFormat="1">
      <c r="A19" s="65" t="s">
        <v>31</v>
      </c>
      <c r="B19" s="65"/>
      <c r="C19" s="74">
        <v>54431</v>
      </c>
      <c r="D19" s="69"/>
      <c r="E19" s="74">
        <f>'Kosten absolut'!AX18</f>
        <v>5793409</v>
      </c>
      <c r="F19" s="74"/>
      <c r="G19" s="74">
        <f>Kobe!AX18</f>
        <v>1440204</v>
      </c>
      <c r="H19" s="57"/>
      <c r="I19" s="88">
        <f t="shared" si="0"/>
        <v>4353205</v>
      </c>
      <c r="J19" s="89"/>
      <c r="K19" s="86">
        <f t="shared" si="1"/>
        <v>79.97657584832173</v>
      </c>
      <c r="L19" s="86"/>
      <c r="M19" s="86">
        <v>214.1640541399415</v>
      </c>
      <c r="N19" s="86"/>
      <c r="O19" s="86">
        <f t="shared" si="2"/>
        <v>-134.18747829161975</v>
      </c>
      <c r="P19" s="68"/>
    </row>
    <row r="20" spans="1:16" s="66" customFormat="1">
      <c r="A20" s="65" t="s">
        <v>32</v>
      </c>
      <c r="B20" s="65"/>
      <c r="C20" s="74">
        <v>127912</v>
      </c>
      <c r="D20" s="69"/>
      <c r="E20" s="74">
        <f>'Kosten absolut'!AX19</f>
        <v>14287542</v>
      </c>
      <c r="F20" s="74"/>
      <c r="G20" s="74">
        <f>Kobe!AX19</f>
        <v>3593157</v>
      </c>
      <c r="H20" s="57"/>
      <c r="I20" s="88">
        <f t="shared" si="0"/>
        <v>10694385</v>
      </c>
      <c r="J20" s="89"/>
      <c r="K20" s="86">
        <f t="shared" si="1"/>
        <v>83.607362874476209</v>
      </c>
      <c r="L20" s="86"/>
      <c r="M20" s="86">
        <v>245.34041710812684</v>
      </c>
      <c r="N20" s="86"/>
      <c r="O20" s="86">
        <f t="shared" si="2"/>
        <v>-161.73305423365065</v>
      </c>
      <c r="P20" s="68"/>
    </row>
    <row r="21" spans="1:16" s="66" customFormat="1">
      <c r="A21" s="65" t="s">
        <v>33</v>
      </c>
      <c r="B21" s="65"/>
      <c r="C21" s="74">
        <v>101137</v>
      </c>
      <c r="D21" s="69"/>
      <c r="E21" s="74">
        <f>'Kosten absolut'!AX20</f>
        <v>11302973</v>
      </c>
      <c r="F21" s="74"/>
      <c r="G21" s="74">
        <f>Kobe!AX20</f>
        <v>2877699</v>
      </c>
      <c r="H21" s="57"/>
      <c r="I21" s="88">
        <f t="shared" si="0"/>
        <v>8425274</v>
      </c>
      <c r="J21" s="89"/>
      <c r="K21" s="86">
        <f t="shared" si="1"/>
        <v>83.305555830210508</v>
      </c>
      <c r="L21" s="86"/>
      <c r="M21" s="86">
        <v>243.46106175573678</v>
      </c>
      <c r="N21" s="86"/>
      <c r="O21" s="86">
        <f t="shared" si="2"/>
        <v>-160.15550592552626</v>
      </c>
      <c r="P21" s="68"/>
    </row>
    <row r="22" spans="1:16" s="66" customFormat="1">
      <c r="A22" s="65" t="s">
        <v>34</v>
      </c>
      <c r="B22" s="65"/>
      <c r="C22" s="74">
        <v>78927</v>
      </c>
      <c r="D22" s="69"/>
      <c r="E22" s="74">
        <f>'Kosten absolut'!AX21</f>
        <v>12669279</v>
      </c>
      <c r="F22" s="74"/>
      <c r="G22" s="74">
        <f>Kobe!AX21</f>
        <v>2382591</v>
      </c>
      <c r="H22" s="57"/>
      <c r="I22" s="88">
        <f t="shared" si="0"/>
        <v>10286688</v>
      </c>
      <c r="J22" s="89"/>
      <c r="K22" s="86">
        <f t="shared" si="1"/>
        <v>130.33167357178152</v>
      </c>
      <c r="L22" s="86"/>
      <c r="M22" s="86">
        <v>348.75579710144928</v>
      </c>
      <c r="N22" s="86"/>
      <c r="O22" s="86">
        <f t="shared" si="2"/>
        <v>-218.42412352966775</v>
      </c>
      <c r="P22" s="68"/>
    </row>
    <row r="23" spans="1:16" s="66" customFormat="1">
      <c r="A23" s="65" t="s">
        <v>35</v>
      </c>
      <c r="B23" s="65"/>
      <c r="C23" s="74">
        <v>110276</v>
      </c>
      <c r="D23" s="69"/>
      <c r="E23" s="74">
        <f>'Kosten absolut'!AX22</f>
        <v>13626027</v>
      </c>
      <c r="F23" s="74"/>
      <c r="G23" s="74">
        <f>Kobe!AX22</f>
        <v>3495012</v>
      </c>
      <c r="H23" s="57"/>
      <c r="I23" s="88">
        <f t="shared" si="0"/>
        <v>10131015</v>
      </c>
      <c r="J23" s="89"/>
      <c r="K23" s="86">
        <f t="shared" si="1"/>
        <v>91.869627117414481</v>
      </c>
      <c r="L23" s="86"/>
      <c r="M23" s="86">
        <v>276.04767856571249</v>
      </c>
      <c r="N23" s="86"/>
      <c r="O23" s="86">
        <f t="shared" si="2"/>
        <v>-184.17805144829799</v>
      </c>
      <c r="P23" s="68"/>
    </row>
    <row r="24" spans="1:16" s="66" customFormat="1">
      <c r="A24" s="65" t="s">
        <v>36</v>
      </c>
      <c r="B24" s="65"/>
      <c r="C24" s="74">
        <v>29057</v>
      </c>
      <c r="D24" s="69"/>
      <c r="E24" s="74">
        <f>'Kosten absolut'!AX23</f>
        <v>4170755</v>
      </c>
      <c r="F24" s="74"/>
      <c r="G24" s="74">
        <f>Kobe!AX23</f>
        <v>770883</v>
      </c>
      <c r="H24" s="57"/>
      <c r="I24" s="88">
        <f t="shared" si="0"/>
        <v>3399872</v>
      </c>
      <c r="J24" s="89"/>
      <c r="K24" s="86">
        <f t="shared" si="1"/>
        <v>117.00698626836906</v>
      </c>
      <c r="L24" s="86"/>
      <c r="M24" s="86">
        <v>247.48425171477237</v>
      </c>
      <c r="N24" s="86"/>
      <c r="O24" s="86">
        <f t="shared" si="2"/>
        <v>-130.47726544640329</v>
      </c>
      <c r="P24" s="68"/>
    </row>
    <row r="25" spans="1:16" s="66" customFormat="1">
      <c r="A25" s="65" t="s">
        <v>37</v>
      </c>
      <c r="B25" s="65"/>
      <c r="C25" s="74">
        <v>20681</v>
      </c>
      <c r="D25" s="69"/>
      <c r="E25" s="74">
        <f>'Kosten absolut'!AX24</f>
        <v>1821565</v>
      </c>
      <c r="F25" s="74"/>
      <c r="G25" s="74">
        <f>Kobe!AX24</f>
        <v>489271</v>
      </c>
      <c r="H25" s="57"/>
      <c r="I25" s="88">
        <f t="shared" si="0"/>
        <v>1332294</v>
      </c>
      <c r="J25" s="89"/>
      <c r="K25" s="86">
        <f t="shared" si="1"/>
        <v>64.421159518398525</v>
      </c>
      <c r="L25" s="86"/>
      <c r="M25" s="86">
        <v>206.53869048775465</v>
      </c>
      <c r="N25" s="86"/>
      <c r="O25" s="86">
        <f t="shared" si="2"/>
        <v>-142.11753096935612</v>
      </c>
      <c r="P25" s="68"/>
    </row>
    <row r="26" spans="1:16" s="66" customFormat="1">
      <c r="A26" s="65" t="s">
        <v>38</v>
      </c>
      <c r="B26" s="65"/>
      <c r="C26" s="74">
        <v>6538</v>
      </c>
      <c r="D26" s="69"/>
      <c r="E26" s="74">
        <f>'Kosten absolut'!AX25</f>
        <v>439275</v>
      </c>
      <c r="F26" s="74"/>
      <c r="G26" s="74">
        <f>Kobe!AX25</f>
        <v>161893</v>
      </c>
      <c r="H26" s="57"/>
      <c r="I26" s="88">
        <f t="shared" si="0"/>
        <v>277382</v>
      </c>
      <c r="J26" s="89"/>
      <c r="K26" s="86">
        <f t="shared" si="1"/>
        <v>42.426124197002139</v>
      </c>
      <c r="L26" s="86"/>
      <c r="M26" s="86">
        <v>176.2553578884683</v>
      </c>
      <c r="N26" s="86"/>
      <c r="O26" s="86">
        <f t="shared" si="2"/>
        <v>-133.82923369146616</v>
      </c>
      <c r="P26" s="68"/>
    </row>
    <row r="27" spans="1:16" s="66" customFormat="1">
      <c r="A27" s="65" t="s">
        <v>39</v>
      </c>
      <c r="B27" s="65"/>
      <c r="C27" s="74">
        <v>194644</v>
      </c>
      <c r="D27" s="69"/>
      <c r="E27" s="74">
        <f>'Kosten absolut'!AX26</f>
        <v>22254666</v>
      </c>
      <c r="F27" s="74"/>
      <c r="G27" s="74">
        <f>Kobe!AX26</f>
        <v>5511093</v>
      </c>
      <c r="H27" s="57"/>
      <c r="I27" s="88">
        <f t="shared" si="0"/>
        <v>16743573</v>
      </c>
      <c r="J27" s="89"/>
      <c r="K27" s="86">
        <f t="shared" si="1"/>
        <v>86.021521341526068</v>
      </c>
      <c r="L27" s="86"/>
      <c r="M27" s="86">
        <v>217.65573241514829</v>
      </c>
      <c r="N27" s="86"/>
      <c r="O27" s="86">
        <f t="shared" si="2"/>
        <v>-131.63421107362223</v>
      </c>
      <c r="P27" s="68"/>
    </row>
    <row r="28" spans="1:16" s="66" customFormat="1">
      <c r="A28" s="65" t="s">
        <v>40</v>
      </c>
      <c r="B28" s="65"/>
      <c r="C28" s="74">
        <v>86088</v>
      </c>
      <c r="D28" s="69"/>
      <c r="E28" s="74">
        <f>'Kosten absolut'!AX27</f>
        <v>8241024</v>
      </c>
      <c r="F28" s="74"/>
      <c r="G28" s="74">
        <f>Kobe!AX27</f>
        <v>2150531</v>
      </c>
      <c r="H28" s="57"/>
      <c r="I28" s="88">
        <f t="shared" si="0"/>
        <v>6090493</v>
      </c>
      <c r="J28" s="89"/>
      <c r="K28" s="86">
        <f t="shared" si="1"/>
        <v>70.747293467149888</v>
      </c>
      <c r="L28" s="86"/>
      <c r="M28" s="86">
        <v>220.02596936246857</v>
      </c>
      <c r="N28" s="86"/>
      <c r="O28" s="86">
        <f t="shared" si="2"/>
        <v>-149.27867589531868</v>
      </c>
      <c r="P28" s="68"/>
    </row>
    <row r="29" spans="1:16" s="66" customFormat="1">
      <c r="A29" s="65" t="s">
        <v>41</v>
      </c>
      <c r="B29" s="65"/>
      <c r="C29" s="74">
        <v>260274</v>
      </c>
      <c r="D29" s="69"/>
      <c r="E29" s="74">
        <f>'Kosten absolut'!AX28</f>
        <v>29059810</v>
      </c>
      <c r="F29" s="74"/>
      <c r="G29" s="74">
        <f>Kobe!AX28</f>
        <v>7259191</v>
      </c>
      <c r="H29" s="57"/>
      <c r="I29" s="88">
        <f t="shared" si="0"/>
        <v>21800619</v>
      </c>
      <c r="J29" s="89"/>
      <c r="K29" s="86">
        <f t="shared" si="1"/>
        <v>83.76026418313009</v>
      </c>
      <c r="L29" s="86"/>
      <c r="M29" s="86">
        <v>233.56764846267393</v>
      </c>
      <c r="N29" s="86"/>
      <c r="O29" s="86">
        <f t="shared" si="2"/>
        <v>-149.80738427954384</v>
      </c>
      <c r="P29" s="68"/>
    </row>
    <row r="30" spans="1:16" s="66" customFormat="1">
      <c r="A30" s="65" t="s">
        <v>42</v>
      </c>
      <c r="B30" s="65"/>
      <c r="C30" s="74">
        <v>101111</v>
      </c>
      <c r="D30" s="69"/>
      <c r="E30" s="74">
        <f>'Kosten absolut'!AX29</f>
        <v>10063878</v>
      </c>
      <c r="F30" s="74"/>
      <c r="G30" s="74">
        <f>Kobe!AX29</f>
        <v>2618300</v>
      </c>
      <c r="H30" s="57"/>
      <c r="I30" s="88">
        <f t="shared" si="0"/>
        <v>7445578</v>
      </c>
      <c r="J30" s="89"/>
      <c r="K30" s="86">
        <f t="shared" si="1"/>
        <v>73.63766553589619</v>
      </c>
      <c r="L30" s="86"/>
      <c r="M30" s="86">
        <v>219.82402222262539</v>
      </c>
      <c r="N30" s="86"/>
      <c r="O30" s="86">
        <f t="shared" si="2"/>
        <v>-146.1863566867292</v>
      </c>
      <c r="P30" s="68"/>
    </row>
    <row r="31" spans="1:16" s="66" customFormat="1">
      <c r="A31" s="65" t="s">
        <v>43</v>
      </c>
      <c r="B31" s="65"/>
      <c r="C31" s="74">
        <v>146974</v>
      </c>
      <c r="D31" s="69"/>
      <c r="E31" s="74">
        <f>'Kosten absolut'!AX30</f>
        <v>15928212</v>
      </c>
      <c r="F31" s="74"/>
      <c r="G31" s="74">
        <f>Kobe!AX30</f>
        <v>4444275</v>
      </c>
      <c r="H31" s="57"/>
      <c r="I31" s="88">
        <f t="shared" si="0"/>
        <v>11483937</v>
      </c>
      <c r="J31" s="89"/>
      <c r="K31" s="86">
        <f t="shared" si="1"/>
        <v>78.135840352715448</v>
      </c>
      <c r="L31" s="86"/>
      <c r="M31" s="86">
        <v>294.06838768088164</v>
      </c>
      <c r="N31" s="86"/>
      <c r="O31" s="86">
        <f t="shared" si="2"/>
        <v>-215.93254732816621</v>
      </c>
      <c r="P31" s="68"/>
    </row>
    <row r="32" spans="1:16" s="66" customFormat="1">
      <c r="A32" s="65" t="s">
        <v>44</v>
      </c>
      <c r="B32" s="65"/>
      <c r="C32" s="74">
        <v>313090</v>
      </c>
      <c r="D32" s="69"/>
      <c r="E32" s="74">
        <f>'Kosten absolut'!AX31</f>
        <v>40021634</v>
      </c>
      <c r="F32" s="74"/>
      <c r="G32" s="74">
        <f>Kobe!AX31</f>
        <v>8993068</v>
      </c>
      <c r="H32" s="57"/>
      <c r="I32" s="88">
        <f t="shared" si="0"/>
        <v>31028566</v>
      </c>
      <c r="J32" s="89"/>
      <c r="K32" s="86">
        <f t="shared" si="1"/>
        <v>99.104302277300462</v>
      </c>
      <c r="L32" s="86"/>
      <c r="M32" s="86">
        <v>294.69317534183978</v>
      </c>
      <c r="N32" s="86"/>
      <c r="O32" s="86">
        <f t="shared" si="2"/>
        <v>-195.58887306453931</v>
      </c>
      <c r="P32" s="68"/>
    </row>
    <row r="33" spans="1:16" s="66" customFormat="1">
      <c r="A33" s="65" t="s">
        <v>45</v>
      </c>
      <c r="B33" s="65"/>
      <c r="C33" s="74">
        <v>135468</v>
      </c>
      <c r="D33" s="69"/>
      <c r="E33" s="74">
        <f>'Kosten absolut'!AX32</f>
        <v>13998671</v>
      </c>
      <c r="F33" s="74"/>
      <c r="G33" s="74">
        <f>Kobe!AX32</f>
        <v>3396636</v>
      </c>
      <c r="H33" s="57"/>
      <c r="I33" s="88">
        <f t="shared" si="0"/>
        <v>10602035</v>
      </c>
      <c r="J33" s="89"/>
      <c r="K33" s="86">
        <f t="shared" si="1"/>
        <v>78.262283343667875</v>
      </c>
      <c r="L33" s="86"/>
      <c r="M33" s="86">
        <v>238.61916888043032</v>
      </c>
      <c r="N33" s="86"/>
      <c r="O33" s="86">
        <f t="shared" si="2"/>
        <v>-160.35688553676243</v>
      </c>
      <c r="P33" s="68"/>
    </row>
    <row r="34" spans="1:16" s="66" customFormat="1">
      <c r="A34" s="65" t="s">
        <v>46</v>
      </c>
      <c r="B34" s="65"/>
      <c r="C34" s="74">
        <v>74584</v>
      </c>
      <c r="D34" s="69"/>
      <c r="E34" s="74">
        <f>'Kosten absolut'!AX33</f>
        <v>8340589</v>
      </c>
      <c r="F34" s="74"/>
      <c r="G34" s="74">
        <f>Kobe!AX33</f>
        <v>1834978</v>
      </c>
      <c r="H34" s="57"/>
      <c r="I34" s="88">
        <f t="shared" si="0"/>
        <v>6505611</v>
      </c>
      <c r="J34" s="89"/>
      <c r="K34" s="86">
        <f t="shared" si="1"/>
        <v>87.225289606349889</v>
      </c>
      <c r="L34" s="86"/>
      <c r="M34" s="86">
        <v>272.32313217995198</v>
      </c>
      <c r="N34" s="86"/>
      <c r="O34" s="86">
        <f t="shared" si="2"/>
        <v>-185.09784257360209</v>
      </c>
      <c r="P34" s="68"/>
    </row>
    <row r="35" spans="1:16" s="66" customFormat="1">
      <c r="A35" s="65" t="s">
        <v>47</v>
      </c>
      <c r="B35" s="65"/>
      <c r="C35" s="74">
        <v>194666</v>
      </c>
      <c r="D35" s="69"/>
      <c r="E35" s="74">
        <f>'Kosten absolut'!AX34</f>
        <v>30583968</v>
      </c>
      <c r="F35" s="74"/>
      <c r="G35" s="74">
        <f>Kobe!AX34</f>
        <v>6386891</v>
      </c>
      <c r="H35" s="57"/>
      <c r="I35" s="88">
        <f t="shared" si="0"/>
        <v>24197077</v>
      </c>
      <c r="J35" s="89"/>
      <c r="K35" s="86">
        <f t="shared" si="1"/>
        <v>124.3004787687629</v>
      </c>
      <c r="L35" s="86"/>
      <c r="M35" s="86">
        <v>337.28103105969495</v>
      </c>
      <c r="N35" s="86"/>
      <c r="O35" s="86">
        <f t="shared" si="2"/>
        <v>-212.98055229093205</v>
      </c>
      <c r="P35" s="68"/>
    </row>
    <row r="36" spans="1:16" s="66" customFormat="1">
      <c r="A36" s="65" t="s">
        <v>48</v>
      </c>
      <c r="B36" s="65"/>
      <c r="C36" s="74">
        <v>27120</v>
      </c>
      <c r="D36" s="69"/>
      <c r="E36" s="74">
        <f>'Kosten absolut'!AX35</f>
        <v>3284514</v>
      </c>
      <c r="F36" s="74"/>
      <c r="G36" s="74">
        <f>Kobe!AX35</f>
        <v>727800</v>
      </c>
      <c r="H36" s="57"/>
      <c r="I36" s="88">
        <f t="shared" si="0"/>
        <v>2556714</v>
      </c>
      <c r="J36" s="89"/>
      <c r="K36" s="86">
        <f t="shared" si="1"/>
        <v>94.274115044247793</v>
      </c>
      <c r="L36" s="86"/>
      <c r="M36" s="86">
        <v>283.21381032489489</v>
      </c>
      <c r="N36" s="86"/>
      <c r="O36" s="86">
        <f t="shared" si="2"/>
        <v>-188.9396952806471</v>
      </c>
      <c r="P36" s="68"/>
    </row>
    <row r="37" spans="1:16" s="66" customFormat="1">
      <c r="A37" s="66" t="s">
        <v>49</v>
      </c>
      <c r="C37" s="74">
        <f>SUM(C11:C36)</f>
        <v>3417622</v>
      </c>
      <c r="D37" s="57"/>
      <c r="E37" s="74">
        <f>'Kosten absolut'!AX36</f>
        <v>411066936</v>
      </c>
      <c r="F37" s="57"/>
      <c r="G37" s="74">
        <f>Kobe!AX36</f>
        <v>97097777</v>
      </c>
      <c r="H37" s="57"/>
      <c r="I37" s="88">
        <f t="shared" si="0"/>
        <v>313969159</v>
      </c>
      <c r="J37" s="89"/>
      <c r="K37" s="86">
        <f t="shared" si="1"/>
        <v>91.867725277985684</v>
      </c>
      <c r="L37" s="90"/>
      <c r="M37" s="177">
        <v>259.505272620048</v>
      </c>
      <c r="N37" s="90"/>
      <c r="O37" s="86">
        <f t="shared" si="2"/>
        <v>-167.63754734206231</v>
      </c>
    </row>
    <row r="38" spans="1:16">
      <c r="C38" s="88"/>
    </row>
    <row r="39" spans="1:16">
      <c r="C39" s="88"/>
    </row>
    <row r="40" spans="1:16">
      <c r="C40" s="88"/>
    </row>
    <row r="41" spans="1:16">
      <c r="C41" s="88"/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 codeName="Tabelle27"/>
  <dimension ref="A1:S38"/>
  <sheetViews>
    <sheetView workbookViewId="0">
      <selection activeCell="D4" sqref="D4"/>
    </sheetView>
  </sheetViews>
  <sheetFormatPr baseColWidth="10" defaultRowHeight="12.75"/>
  <cols>
    <col min="1" max="1" width="9.28515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204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173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41" t="s">
        <v>68</v>
      </c>
      <c r="D8" s="41"/>
      <c r="E8" s="41" t="s">
        <v>68</v>
      </c>
      <c r="F8" s="41"/>
      <c r="G8" s="71" t="s">
        <v>68</v>
      </c>
      <c r="H8" s="41"/>
      <c r="I8" s="41" t="s">
        <v>68</v>
      </c>
      <c r="J8" s="41"/>
      <c r="K8" s="72" t="s">
        <v>69</v>
      </c>
      <c r="L8" s="44"/>
      <c r="M8" s="62" t="s">
        <v>59</v>
      </c>
      <c r="N8" s="43"/>
      <c r="O8" s="61" t="s">
        <v>69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191"/>
      <c r="E10" s="48"/>
      <c r="G10" s="48"/>
      <c r="H10" s="45"/>
      <c r="I10" s="48"/>
      <c r="J10" s="45"/>
      <c r="L10" s="49"/>
      <c r="N10" s="49"/>
      <c r="O10" s="58"/>
      <c r="P10" s="45"/>
    </row>
    <row r="11" spans="1:19" s="66" customFormat="1">
      <c r="A11" s="65" t="s">
        <v>23</v>
      </c>
      <c r="B11" s="65"/>
      <c r="C11" s="74">
        <v>716868</v>
      </c>
      <c r="D11" s="69"/>
      <c r="E11" s="74">
        <f>'Kosten absolut'!AZ10</f>
        <v>114447490</v>
      </c>
      <c r="F11" s="74"/>
      <c r="G11" s="74">
        <f>Kobe!AZ10</f>
        <v>23256844</v>
      </c>
      <c r="H11" s="57"/>
      <c r="I11" s="88">
        <f>E11-G11</f>
        <v>91190646</v>
      </c>
      <c r="J11" s="89"/>
      <c r="K11" s="86">
        <f>I11/C11</f>
        <v>127.20702556119119</v>
      </c>
      <c r="L11" s="86"/>
      <c r="M11" s="86">
        <v>253.72109626587033</v>
      </c>
      <c r="N11" s="86"/>
      <c r="O11" s="86">
        <f>K11-M11</f>
        <v>-126.51407070467914</v>
      </c>
      <c r="P11" s="67"/>
      <c r="R11" s="102"/>
    </row>
    <row r="12" spans="1:19" s="66" customFormat="1">
      <c r="A12" s="65" t="s">
        <v>24</v>
      </c>
      <c r="B12" s="65"/>
      <c r="C12" s="74">
        <v>459547</v>
      </c>
      <c r="D12" s="69"/>
      <c r="E12" s="74">
        <f>'Kosten absolut'!AZ11</f>
        <v>68538968</v>
      </c>
      <c r="F12" s="74"/>
      <c r="G12" s="74">
        <f>Kobe!AZ11</f>
        <v>13789286</v>
      </c>
      <c r="H12" s="57"/>
      <c r="I12" s="88">
        <f t="shared" ref="I12:I37" si="0">E12-G12</f>
        <v>54749682</v>
      </c>
      <c r="J12" s="89"/>
      <c r="K12" s="86">
        <f t="shared" ref="K12:K37" si="1">I12/C12</f>
        <v>119.13837322406631</v>
      </c>
      <c r="L12" s="86"/>
      <c r="M12" s="86">
        <v>280.10834654420398</v>
      </c>
      <c r="N12" s="86"/>
      <c r="O12" s="86">
        <f t="shared" ref="O12:O37" si="2">K12-M12</f>
        <v>-160.96997332013768</v>
      </c>
      <c r="P12" s="68"/>
    </row>
    <row r="13" spans="1:19" s="66" customFormat="1">
      <c r="A13" s="65" t="s">
        <v>25</v>
      </c>
      <c r="B13" s="65"/>
      <c r="C13" s="74">
        <v>183595</v>
      </c>
      <c r="D13" s="69"/>
      <c r="E13" s="74">
        <f>'Kosten absolut'!AZ12</f>
        <v>21575719</v>
      </c>
      <c r="F13" s="74"/>
      <c r="G13" s="74">
        <f>Kobe!AZ12</f>
        <v>5140551</v>
      </c>
      <c r="H13" s="57"/>
      <c r="I13" s="88">
        <f t="shared" si="0"/>
        <v>16435168</v>
      </c>
      <c r="J13" s="89"/>
      <c r="K13" s="86">
        <f t="shared" si="1"/>
        <v>89.518603447806314</v>
      </c>
      <c r="L13" s="86"/>
      <c r="M13" s="86">
        <v>223.71390366900062</v>
      </c>
      <c r="N13" s="86"/>
      <c r="O13" s="86">
        <f t="shared" si="2"/>
        <v>-134.19530022119432</v>
      </c>
      <c r="P13" s="68"/>
    </row>
    <row r="14" spans="1:19" s="66" customFormat="1">
      <c r="A14" s="65" t="s">
        <v>26</v>
      </c>
      <c r="B14" s="65"/>
      <c r="C14" s="74">
        <v>16998</v>
      </c>
      <c r="D14" s="69"/>
      <c r="E14" s="74">
        <f>'Kosten absolut'!AZ13</f>
        <v>1816478</v>
      </c>
      <c r="F14" s="74"/>
      <c r="G14" s="74">
        <f>Kobe!AZ13</f>
        <v>456166</v>
      </c>
      <c r="H14" s="57"/>
      <c r="I14" s="88">
        <f t="shared" si="0"/>
        <v>1360312</v>
      </c>
      <c r="J14" s="89"/>
      <c r="K14" s="86">
        <f t="shared" si="1"/>
        <v>80.027767972702677</v>
      </c>
      <c r="L14" s="86"/>
      <c r="M14" s="86">
        <v>213.64224312432219</v>
      </c>
      <c r="N14" s="86"/>
      <c r="O14" s="86">
        <f t="shared" si="2"/>
        <v>-133.6144751516195</v>
      </c>
      <c r="P14" s="68"/>
    </row>
    <row r="15" spans="1:19" s="66" customFormat="1">
      <c r="A15" s="65" t="s">
        <v>27</v>
      </c>
      <c r="B15" s="65"/>
      <c r="C15" s="74">
        <v>80748</v>
      </c>
      <c r="D15" s="69"/>
      <c r="E15" s="74">
        <f>'Kosten absolut'!AZ14</f>
        <v>9101339</v>
      </c>
      <c r="F15" s="74"/>
      <c r="G15" s="74">
        <f>Kobe!AZ14</f>
        <v>2497349</v>
      </c>
      <c r="H15" s="57"/>
      <c r="I15" s="88">
        <f t="shared" si="0"/>
        <v>6603990</v>
      </c>
      <c r="J15" s="89"/>
      <c r="K15" s="86">
        <f t="shared" si="1"/>
        <v>81.785183533957493</v>
      </c>
      <c r="L15" s="86"/>
      <c r="M15" s="86">
        <v>214.18227236872121</v>
      </c>
      <c r="N15" s="86"/>
      <c r="O15" s="86">
        <f t="shared" si="2"/>
        <v>-132.39708883476374</v>
      </c>
      <c r="P15" s="68"/>
    </row>
    <row r="16" spans="1:19" s="66" customFormat="1">
      <c r="A16" s="65" t="s">
        <v>28</v>
      </c>
      <c r="B16" s="65"/>
      <c r="C16" s="74">
        <v>19045</v>
      </c>
      <c r="D16" s="69"/>
      <c r="E16" s="74">
        <f>'Kosten absolut'!AZ15</f>
        <v>2179646</v>
      </c>
      <c r="F16" s="74"/>
      <c r="G16" s="74">
        <f>Kobe!AZ15</f>
        <v>536985</v>
      </c>
      <c r="H16" s="57"/>
      <c r="I16" s="88">
        <f t="shared" si="0"/>
        <v>1642661</v>
      </c>
      <c r="J16" s="89"/>
      <c r="K16" s="86">
        <f t="shared" si="1"/>
        <v>86.251562089787342</v>
      </c>
      <c r="L16" s="86"/>
      <c r="M16" s="86">
        <v>198.42745877723138</v>
      </c>
      <c r="N16" s="86"/>
      <c r="O16" s="86">
        <f t="shared" si="2"/>
        <v>-112.17589668744404</v>
      </c>
      <c r="P16" s="68"/>
    </row>
    <row r="17" spans="1:16" s="66" customFormat="1">
      <c r="A17" s="65" t="s">
        <v>29</v>
      </c>
      <c r="B17" s="65"/>
      <c r="C17" s="74">
        <v>21223</v>
      </c>
      <c r="D17" s="69"/>
      <c r="E17" s="74">
        <f>'Kosten absolut'!AZ16</f>
        <v>1885834</v>
      </c>
      <c r="F17" s="74"/>
      <c r="G17" s="74">
        <f>Kobe!AZ16</f>
        <v>554107</v>
      </c>
      <c r="H17" s="57"/>
      <c r="I17" s="88">
        <f t="shared" si="0"/>
        <v>1331727</v>
      </c>
      <c r="J17" s="89"/>
      <c r="K17" s="86">
        <f t="shared" si="1"/>
        <v>62.749234321255244</v>
      </c>
      <c r="L17" s="86"/>
      <c r="M17" s="86">
        <v>194.76846517828403</v>
      </c>
      <c r="N17" s="86"/>
      <c r="O17" s="86">
        <f t="shared" si="2"/>
        <v>-132.01923085702879</v>
      </c>
      <c r="P17" s="68"/>
    </row>
    <row r="18" spans="1:16" s="66" customFormat="1">
      <c r="A18" s="65" t="s">
        <v>30</v>
      </c>
      <c r="B18" s="65"/>
      <c r="C18" s="74">
        <v>17453</v>
      </c>
      <c r="D18" s="69"/>
      <c r="E18" s="74">
        <f>'Kosten absolut'!AZ17</f>
        <v>2483555</v>
      </c>
      <c r="F18" s="74"/>
      <c r="G18" s="74">
        <f>Kobe!AZ17</f>
        <v>541295</v>
      </c>
      <c r="H18" s="57"/>
      <c r="I18" s="88">
        <f t="shared" si="0"/>
        <v>1942260</v>
      </c>
      <c r="J18" s="89"/>
      <c r="K18" s="86">
        <f t="shared" si="1"/>
        <v>111.28516587406176</v>
      </c>
      <c r="L18" s="86"/>
      <c r="M18" s="86">
        <v>227.3223353906175</v>
      </c>
      <c r="N18" s="86"/>
      <c r="O18" s="86">
        <f t="shared" si="2"/>
        <v>-116.03716951655574</v>
      </c>
      <c r="P18" s="68"/>
    </row>
    <row r="19" spans="1:16" s="66" customFormat="1">
      <c r="A19" s="65" t="s">
        <v>31</v>
      </c>
      <c r="B19" s="65"/>
      <c r="C19" s="74">
        <v>64792</v>
      </c>
      <c r="D19" s="69"/>
      <c r="E19" s="74">
        <f>'Kosten absolut'!AZ18</f>
        <v>7300998</v>
      </c>
      <c r="F19" s="74"/>
      <c r="G19" s="74">
        <f>Kobe!AZ18</f>
        <v>1830294</v>
      </c>
      <c r="H19" s="57"/>
      <c r="I19" s="88">
        <f t="shared" si="0"/>
        <v>5470704</v>
      </c>
      <c r="J19" s="89"/>
      <c r="K19" s="86">
        <f t="shared" si="1"/>
        <v>84.434868502284232</v>
      </c>
      <c r="L19" s="86"/>
      <c r="M19" s="86">
        <v>214.1640541399415</v>
      </c>
      <c r="N19" s="86"/>
      <c r="O19" s="86">
        <f t="shared" si="2"/>
        <v>-129.72918563765728</v>
      </c>
      <c r="P19" s="68"/>
    </row>
    <row r="20" spans="1:16" s="66" customFormat="1">
      <c r="A20" s="65" t="s">
        <v>32</v>
      </c>
      <c r="B20" s="65"/>
      <c r="C20" s="74">
        <v>144124</v>
      </c>
      <c r="D20" s="69"/>
      <c r="E20" s="74">
        <f>'Kosten absolut'!AZ19</f>
        <v>19885884</v>
      </c>
      <c r="F20" s="74"/>
      <c r="G20" s="74">
        <f>Kobe!AZ19</f>
        <v>4472304</v>
      </c>
      <c r="H20" s="57"/>
      <c r="I20" s="88">
        <f t="shared" si="0"/>
        <v>15413580</v>
      </c>
      <c r="J20" s="89"/>
      <c r="K20" s="86">
        <f t="shared" si="1"/>
        <v>106.94665704532208</v>
      </c>
      <c r="L20" s="86"/>
      <c r="M20" s="86">
        <v>245.34041710812684</v>
      </c>
      <c r="N20" s="86"/>
      <c r="O20" s="86">
        <f t="shared" si="2"/>
        <v>-138.39376006280474</v>
      </c>
      <c r="P20" s="68"/>
    </row>
    <row r="21" spans="1:16" s="66" customFormat="1">
      <c r="A21" s="65" t="s">
        <v>33</v>
      </c>
      <c r="B21" s="65"/>
      <c r="C21" s="74">
        <v>125500</v>
      </c>
      <c r="D21" s="69"/>
      <c r="E21" s="74">
        <f>'Kosten absolut'!AZ20</f>
        <v>16662077</v>
      </c>
      <c r="F21" s="74"/>
      <c r="G21" s="74">
        <f>Kobe!AZ20</f>
        <v>3837852</v>
      </c>
      <c r="H21" s="57"/>
      <c r="I21" s="88">
        <f t="shared" si="0"/>
        <v>12824225</v>
      </c>
      <c r="J21" s="89"/>
      <c r="K21" s="86">
        <f t="shared" si="1"/>
        <v>102.18505976095618</v>
      </c>
      <c r="L21" s="86"/>
      <c r="M21" s="86">
        <v>243.46106175573678</v>
      </c>
      <c r="N21" s="86"/>
      <c r="O21" s="86">
        <f t="shared" si="2"/>
        <v>-141.27600199478059</v>
      </c>
      <c r="P21" s="68"/>
    </row>
    <row r="22" spans="1:16" s="66" customFormat="1">
      <c r="A22" s="65" t="s">
        <v>34</v>
      </c>
      <c r="B22" s="65"/>
      <c r="C22" s="74">
        <v>87768</v>
      </c>
      <c r="D22" s="69"/>
      <c r="E22" s="74">
        <f>'Kosten absolut'!AZ21</f>
        <v>18201677</v>
      </c>
      <c r="F22" s="74"/>
      <c r="G22" s="74">
        <f>Kobe!AZ21</f>
        <v>2910438</v>
      </c>
      <c r="H22" s="57"/>
      <c r="I22" s="88">
        <f t="shared" si="0"/>
        <v>15291239</v>
      </c>
      <c r="J22" s="89"/>
      <c r="K22" s="86">
        <f t="shared" si="1"/>
        <v>174.22339577066813</v>
      </c>
      <c r="L22" s="86"/>
      <c r="M22" s="86">
        <v>348.75579710144928</v>
      </c>
      <c r="N22" s="86"/>
      <c r="O22" s="86">
        <f t="shared" si="2"/>
        <v>-174.53240133078114</v>
      </c>
      <c r="P22" s="68"/>
    </row>
    <row r="23" spans="1:16" s="66" customFormat="1">
      <c r="A23" s="65" t="s">
        <v>35</v>
      </c>
      <c r="B23" s="65"/>
      <c r="C23" s="74">
        <v>136744</v>
      </c>
      <c r="D23" s="69"/>
      <c r="E23" s="74">
        <f>'Kosten absolut'!AZ22</f>
        <v>19539852</v>
      </c>
      <c r="F23" s="74"/>
      <c r="G23" s="74">
        <f>Kobe!AZ22</f>
        <v>4521702</v>
      </c>
      <c r="H23" s="57"/>
      <c r="I23" s="88">
        <f t="shared" si="0"/>
        <v>15018150</v>
      </c>
      <c r="J23" s="89"/>
      <c r="K23" s="86">
        <f t="shared" si="1"/>
        <v>109.82675656701574</v>
      </c>
      <c r="L23" s="86"/>
      <c r="M23" s="86">
        <v>276.04767856571249</v>
      </c>
      <c r="N23" s="86"/>
      <c r="O23" s="86">
        <f t="shared" si="2"/>
        <v>-166.22092199869675</v>
      </c>
      <c r="P23" s="68"/>
    </row>
    <row r="24" spans="1:16" s="66" customFormat="1">
      <c r="A24" s="65" t="s">
        <v>36</v>
      </c>
      <c r="B24" s="65"/>
      <c r="C24" s="74">
        <v>37250</v>
      </c>
      <c r="D24" s="69"/>
      <c r="E24" s="74">
        <f>'Kosten absolut'!AZ23</f>
        <v>4627165</v>
      </c>
      <c r="F24" s="74"/>
      <c r="G24" s="74">
        <f>Kobe!AZ23</f>
        <v>994433</v>
      </c>
      <c r="H24" s="57"/>
      <c r="I24" s="88">
        <f t="shared" si="0"/>
        <v>3632732</v>
      </c>
      <c r="J24" s="89"/>
      <c r="K24" s="86">
        <f t="shared" si="1"/>
        <v>97.523006711409394</v>
      </c>
      <c r="L24" s="86"/>
      <c r="M24" s="86">
        <v>247.48425171477237</v>
      </c>
      <c r="N24" s="86"/>
      <c r="O24" s="86">
        <f t="shared" si="2"/>
        <v>-149.96124500336299</v>
      </c>
      <c r="P24" s="68"/>
    </row>
    <row r="25" spans="1:16" s="66" customFormat="1">
      <c r="A25" s="65" t="s">
        <v>37</v>
      </c>
      <c r="B25" s="65"/>
      <c r="C25" s="74">
        <v>25462</v>
      </c>
      <c r="D25" s="69"/>
      <c r="E25" s="74">
        <f>'Kosten absolut'!AZ24</f>
        <v>2966401</v>
      </c>
      <c r="F25" s="74"/>
      <c r="G25" s="74">
        <f>Kobe!AZ24</f>
        <v>636567</v>
      </c>
      <c r="H25" s="57"/>
      <c r="I25" s="88">
        <f t="shared" si="0"/>
        <v>2329834</v>
      </c>
      <c r="J25" s="89"/>
      <c r="K25" s="86">
        <f t="shared" si="1"/>
        <v>91.502395726965673</v>
      </c>
      <c r="L25" s="86"/>
      <c r="M25" s="86">
        <v>206.53869048775465</v>
      </c>
      <c r="N25" s="86"/>
      <c r="O25" s="86">
        <f t="shared" si="2"/>
        <v>-115.03629476078898</v>
      </c>
      <c r="P25" s="68"/>
    </row>
    <row r="26" spans="1:16" s="66" customFormat="1">
      <c r="A26" s="65" t="s">
        <v>38</v>
      </c>
      <c r="B26" s="65"/>
      <c r="C26" s="74">
        <v>6885</v>
      </c>
      <c r="D26" s="69"/>
      <c r="E26" s="74">
        <f>'Kosten absolut'!AZ25</f>
        <v>662903</v>
      </c>
      <c r="F26" s="74"/>
      <c r="G26" s="74">
        <f>Kobe!AZ25</f>
        <v>167955</v>
      </c>
      <c r="H26" s="57"/>
      <c r="I26" s="88">
        <f t="shared" si="0"/>
        <v>494948</v>
      </c>
      <c r="J26" s="89"/>
      <c r="K26" s="86">
        <f t="shared" si="1"/>
        <v>71.887872185911405</v>
      </c>
      <c r="L26" s="86"/>
      <c r="M26" s="86">
        <v>176.2553578884683</v>
      </c>
      <c r="N26" s="86"/>
      <c r="O26" s="86">
        <f t="shared" si="2"/>
        <v>-104.36748570255689</v>
      </c>
      <c r="P26" s="68"/>
    </row>
    <row r="27" spans="1:16" s="66" customFormat="1">
      <c r="A27" s="65" t="s">
        <v>39</v>
      </c>
      <c r="B27" s="65"/>
      <c r="C27" s="74">
        <v>230368</v>
      </c>
      <c r="D27" s="69"/>
      <c r="E27" s="74">
        <f>'Kosten absolut'!AZ26</f>
        <v>28819110</v>
      </c>
      <c r="F27" s="74"/>
      <c r="G27" s="74">
        <f>Kobe!AZ26</f>
        <v>6896509</v>
      </c>
      <c r="H27" s="57"/>
      <c r="I27" s="88">
        <f t="shared" si="0"/>
        <v>21922601</v>
      </c>
      <c r="J27" s="89"/>
      <c r="K27" s="86">
        <f t="shared" si="1"/>
        <v>95.163395089595781</v>
      </c>
      <c r="L27" s="86"/>
      <c r="M27" s="86">
        <v>217.65573241514829</v>
      </c>
      <c r="N27" s="86"/>
      <c r="O27" s="86">
        <f t="shared" si="2"/>
        <v>-122.49233732555251</v>
      </c>
      <c r="P27" s="68"/>
    </row>
    <row r="28" spans="1:16" s="66" customFormat="1">
      <c r="A28" s="65" t="s">
        <v>40</v>
      </c>
      <c r="B28" s="65"/>
      <c r="C28" s="74">
        <v>98279</v>
      </c>
      <c r="D28" s="69"/>
      <c r="E28" s="74">
        <f>'Kosten absolut'!AZ27</f>
        <v>11736157</v>
      </c>
      <c r="F28" s="74"/>
      <c r="G28" s="74">
        <f>Kobe!AZ27</f>
        <v>2647145</v>
      </c>
      <c r="H28" s="57"/>
      <c r="I28" s="88">
        <f t="shared" si="0"/>
        <v>9089012</v>
      </c>
      <c r="J28" s="89"/>
      <c r="K28" s="86">
        <f t="shared" si="1"/>
        <v>92.481730583339271</v>
      </c>
      <c r="L28" s="86"/>
      <c r="M28" s="86">
        <v>220.02596936246857</v>
      </c>
      <c r="N28" s="86"/>
      <c r="O28" s="86">
        <f t="shared" si="2"/>
        <v>-127.5442387791293</v>
      </c>
      <c r="P28" s="68"/>
    </row>
    <row r="29" spans="1:16" s="66" customFormat="1">
      <c r="A29" s="65" t="s">
        <v>41</v>
      </c>
      <c r="B29" s="65"/>
      <c r="C29" s="74">
        <v>317540</v>
      </c>
      <c r="D29" s="69"/>
      <c r="E29" s="74">
        <f>'Kosten absolut'!AZ28</f>
        <v>41370586</v>
      </c>
      <c r="F29" s="74"/>
      <c r="G29" s="74">
        <f>Kobe!AZ28</f>
        <v>9561566</v>
      </c>
      <c r="H29" s="57"/>
      <c r="I29" s="88">
        <f t="shared" si="0"/>
        <v>31809020</v>
      </c>
      <c r="J29" s="89"/>
      <c r="K29" s="86">
        <f t="shared" si="1"/>
        <v>100.17326950935315</v>
      </c>
      <c r="L29" s="86"/>
      <c r="M29" s="86">
        <v>233.56764846267393</v>
      </c>
      <c r="N29" s="86"/>
      <c r="O29" s="86">
        <f t="shared" si="2"/>
        <v>-133.39437895332077</v>
      </c>
      <c r="P29" s="68"/>
    </row>
    <row r="30" spans="1:16" s="66" customFormat="1">
      <c r="A30" s="65" t="s">
        <v>42</v>
      </c>
      <c r="B30" s="65"/>
      <c r="C30" s="74">
        <v>127094</v>
      </c>
      <c r="D30" s="69"/>
      <c r="E30" s="74">
        <f>'Kosten absolut'!AZ29</f>
        <v>15673956</v>
      </c>
      <c r="F30" s="74"/>
      <c r="G30" s="74">
        <f>Kobe!AZ29</f>
        <v>3608613</v>
      </c>
      <c r="H30" s="57"/>
      <c r="I30" s="88">
        <f t="shared" si="0"/>
        <v>12065343</v>
      </c>
      <c r="J30" s="89"/>
      <c r="K30" s="86">
        <f t="shared" si="1"/>
        <v>94.932435834893852</v>
      </c>
      <c r="L30" s="86"/>
      <c r="M30" s="86">
        <v>219.82402222262539</v>
      </c>
      <c r="N30" s="86"/>
      <c r="O30" s="86">
        <f t="shared" si="2"/>
        <v>-124.89158638773154</v>
      </c>
      <c r="P30" s="68"/>
    </row>
    <row r="31" spans="1:16" s="66" customFormat="1">
      <c r="A31" s="65" t="s">
        <v>43</v>
      </c>
      <c r="B31" s="65"/>
      <c r="C31" s="74">
        <v>171614</v>
      </c>
      <c r="D31" s="69"/>
      <c r="E31" s="74">
        <f>'Kosten absolut'!AZ30</f>
        <v>25021435</v>
      </c>
      <c r="F31" s="74"/>
      <c r="G31" s="74">
        <f>Kobe!AZ30</f>
        <v>5716131</v>
      </c>
      <c r="H31" s="57"/>
      <c r="I31" s="88">
        <f t="shared" si="0"/>
        <v>19305304</v>
      </c>
      <c r="J31" s="89"/>
      <c r="K31" s="86">
        <f t="shared" si="1"/>
        <v>112.49259384432506</v>
      </c>
      <c r="L31" s="86"/>
      <c r="M31" s="86">
        <v>294.06838768088164</v>
      </c>
      <c r="N31" s="86"/>
      <c r="O31" s="86">
        <f t="shared" si="2"/>
        <v>-181.57579383655658</v>
      </c>
      <c r="P31" s="68"/>
    </row>
    <row r="32" spans="1:16" s="66" customFormat="1">
      <c r="A32" s="65" t="s">
        <v>44</v>
      </c>
      <c r="B32" s="65"/>
      <c r="C32" s="74">
        <v>331489</v>
      </c>
      <c r="D32" s="69"/>
      <c r="E32" s="74">
        <f>'Kosten absolut'!AZ31</f>
        <v>51443126</v>
      </c>
      <c r="F32" s="74"/>
      <c r="G32" s="74">
        <f>Kobe!AZ31</f>
        <v>10846388</v>
      </c>
      <c r="H32" s="57"/>
      <c r="I32" s="88">
        <f t="shared" si="0"/>
        <v>40596738</v>
      </c>
      <c r="J32" s="89"/>
      <c r="K32" s="86">
        <f t="shared" si="1"/>
        <v>122.46782849506319</v>
      </c>
      <c r="L32" s="86"/>
      <c r="M32" s="86">
        <v>294.69317534183978</v>
      </c>
      <c r="N32" s="86"/>
      <c r="O32" s="86">
        <f t="shared" si="2"/>
        <v>-172.22534684677657</v>
      </c>
      <c r="P32" s="68"/>
    </row>
    <row r="33" spans="1:16" s="66" customFormat="1">
      <c r="A33" s="65" t="s">
        <v>45</v>
      </c>
      <c r="B33" s="65"/>
      <c r="C33" s="74">
        <v>151025</v>
      </c>
      <c r="D33" s="69"/>
      <c r="E33" s="74">
        <f>'Kosten absolut'!AZ32</f>
        <v>18911332</v>
      </c>
      <c r="F33" s="74"/>
      <c r="G33" s="74">
        <f>Kobe!AZ32</f>
        <v>4224218</v>
      </c>
      <c r="H33" s="57"/>
      <c r="I33" s="88">
        <f t="shared" si="0"/>
        <v>14687114</v>
      </c>
      <c r="J33" s="89"/>
      <c r="K33" s="86">
        <f t="shared" si="1"/>
        <v>97.249554709485182</v>
      </c>
      <c r="L33" s="86"/>
      <c r="M33" s="86">
        <v>238.61916888043032</v>
      </c>
      <c r="N33" s="86"/>
      <c r="O33" s="86">
        <f t="shared" si="2"/>
        <v>-141.36961417094514</v>
      </c>
      <c r="P33" s="68"/>
    </row>
    <row r="34" spans="1:16" s="66" customFormat="1">
      <c r="A34" s="65" t="s">
        <v>46</v>
      </c>
      <c r="B34" s="65"/>
      <c r="C34" s="74">
        <v>81944</v>
      </c>
      <c r="D34" s="69"/>
      <c r="E34" s="74">
        <f>'Kosten absolut'!AZ33</f>
        <v>11715376</v>
      </c>
      <c r="F34" s="74"/>
      <c r="G34" s="74">
        <f>Kobe!AZ33</f>
        <v>2344524</v>
      </c>
      <c r="H34" s="57"/>
      <c r="I34" s="88">
        <f t="shared" si="0"/>
        <v>9370852</v>
      </c>
      <c r="J34" s="89"/>
      <c r="K34" s="86">
        <f t="shared" si="1"/>
        <v>114.35678024016401</v>
      </c>
      <c r="L34" s="86"/>
      <c r="M34" s="86">
        <v>272.32313217995198</v>
      </c>
      <c r="N34" s="86"/>
      <c r="O34" s="86">
        <f t="shared" si="2"/>
        <v>-157.96635193978796</v>
      </c>
      <c r="P34" s="68"/>
    </row>
    <row r="35" spans="1:16" s="66" customFormat="1">
      <c r="A35" s="65" t="s">
        <v>47</v>
      </c>
      <c r="B35" s="65"/>
      <c r="C35" s="74">
        <v>199628</v>
      </c>
      <c r="D35" s="69"/>
      <c r="E35" s="74">
        <f>'Kosten absolut'!AZ34</f>
        <v>37831752</v>
      </c>
      <c r="F35" s="74"/>
      <c r="G35" s="74">
        <f>Kobe!AZ34</f>
        <v>7200084</v>
      </c>
      <c r="H35" s="57"/>
      <c r="I35" s="88">
        <f t="shared" si="0"/>
        <v>30631668</v>
      </c>
      <c r="J35" s="89"/>
      <c r="K35" s="86">
        <f t="shared" si="1"/>
        <v>153.44374536638148</v>
      </c>
      <c r="L35" s="86"/>
      <c r="M35" s="86">
        <v>337.28103105969495</v>
      </c>
      <c r="N35" s="86"/>
      <c r="O35" s="86">
        <f t="shared" si="2"/>
        <v>-183.83728569331348</v>
      </c>
      <c r="P35" s="68"/>
    </row>
    <row r="36" spans="1:16" s="66" customFormat="1">
      <c r="A36" s="65" t="s">
        <v>48</v>
      </c>
      <c r="B36" s="65"/>
      <c r="C36" s="74">
        <v>31523</v>
      </c>
      <c r="D36" s="69"/>
      <c r="E36" s="74">
        <f>'Kosten absolut'!AZ35</f>
        <v>4219042</v>
      </c>
      <c r="F36" s="74"/>
      <c r="G36" s="74">
        <f>Kobe!AZ35</f>
        <v>917124</v>
      </c>
      <c r="H36" s="57"/>
      <c r="I36" s="88">
        <f t="shared" si="0"/>
        <v>3301918</v>
      </c>
      <c r="J36" s="89"/>
      <c r="K36" s="86">
        <f t="shared" si="1"/>
        <v>104.74631221647685</v>
      </c>
      <c r="L36" s="86"/>
      <c r="M36" s="86">
        <v>283.21381032489489</v>
      </c>
      <c r="N36" s="86"/>
      <c r="O36" s="86">
        <f t="shared" si="2"/>
        <v>-178.46749810841806</v>
      </c>
      <c r="P36" s="68"/>
    </row>
    <row r="37" spans="1:16" s="66" customFormat="1">
      <c r="A37" s="66" t="s">
        <v>49</v>
      </c>
      <c r="C37" s="74">
        <f>SUM(C11:C36)</f>
        <v>3884506</v>
      </c>
      <c r="D37" s="57"/>
      <c r="E37" s="74">
        <f>'Kosten absolut'!AZ36</f>
        <v>558617858</v>
      </c>
      <c r="F37" s="57"/>
      <c r="G37" s="74">
        <f>Kobe!AZ36</f>
        <v>120106430</v>
      </c>
      <c r="H37" s="57"/>
      <c r="I37" s="88">
        <f t="shared" si="0"/>
        <v>438511428</v>
      </c>
      <c r="J37" s="89"/>
      <c r="K37" s="86">
        <f t="shared" si="1"/>
        <v>112.88730870797986</v>
      </c>
      <c r="L37" s="90"/>
      <c r="M37" s="177">
        <v>259.505272620048</v>
      </c>
      <c r="N37" s="90"/>
      <c r="O37" s="86">
        <f t="shared" si="2"/>
        <v>-146.61796391206815</v>
      </c>
    </row>
    <row r="38" spans="1:16">
      <c r="C38" s="88"/>
    </row>
  </sheetData>
  <phoneticPr fontId="0" type="noConversion"/>
  <pageMargins left="0.78740157480314965" right="0.78740157480314965" top="0.79" bottom="0.74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 codeName="Tabelle28"/>
  <dimension ref="A1:S39"/>
  <sheetViews>
    <sheetView workbookViewId="0">
      <selection activeCell="D4" sqref="D4"/>
    </sheetView>
  </sheetViews>
  <sheetFormatPr baseColWidth="10" defaultRowHeight="12.75"/>
  <cols>
    <col min="1" max="1" width="9.28515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205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173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41" t="s">
        <v>70</v>
      </c>
      <c r="D8" s="41"/>
      <c r="E8" s="41" t="s">
        <v>70</v>
      </c>
      <c r="F8" s="41"/>
      <c r="G8" s="71" t="s">
        <v>70</v>
      </c>
      <c r="H8" s="41"/>
      <c r="I8" s="41" t="s">
        <v>70</v>
      </c>
      <c r="J8" s="41"/>
      <c r="K8" s="72" t="s">
        <v>71</v>
      </c>
      <c r="L8" s="44"/>
      <c r="M8" s="62" t="s">
        <v>59</v>
      </c>
      <c r="N8" s="43"/>
      <c r="O8" s="61" t="s">
        <v>71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192"/>
      <c r="E10" s="48"/>
      <c r="G10" s="48"/>
      <c r="H10" s="45"/>
      <c r="I10" s="48"/>
      <c r="J10" s="45"/>
      <c r="L10" s="49"/>
      <c r="N10" s="49"/>
      <c r="O10" s="63"/>
      <c r="P10" s="45"/>
    </row>
    <row r="11" spans="1:19" s="66" customFormat="1">
      <c r="A11" s="65" t="s">
        <v>23</v>
      </c>
      <c r="B11" s="65"/>
      <c r="C11" s="74">
        <v>672046</v>
      </c>
      <c r="D11" s="69"/>
      <c r="E11" s="74">
        <f>'Kosten absolut'!BB10</f>
        <v>124370632</v>
      </c>
      <c r="F11" s="74"/>
      <c r="G11" s="74">
        <f>Kobe!BB10</f>
        <v>23574647</v>
      </c>
      <c r="H11" s="57"/>
      <c r="I11" s="88">
        <f>E11-G11</f>
        <v>100795985</v>
      </c>
      <c r="J11" s="89"/>
      <c r="K11" s="86">
        <f>I11/C11</f>
        <v>149.98375855224197</v>
      </c>
      <c r="L11" s="86"/>
      <c r="M11" s="86">
        <v>253.72109626587033</v>
      </c>
      <c r="N11" s="86"/>
      <c r="O11" s="86">
        <f>K11-M11</f>
        <v>-103.73733771362836</v>
      </c>
      <c r="P11" s="67"/>
      <c r="R11" s="99"/>
    </row>
    <row r="12" spans="1:19" s="66" customFormat="1">
      <c r="A12" s="65" t="s">
        <v>24</v>
      </c>
      <c r="B12" s="65"/>
      <c r="C12" s="74">
        <v>466028</v>
      </c>
      <c r="D12" s="69"/>
      <c r="E12" s="74">
        <f>'Kosten absolut'!BB11</f>
        <v>84583932</v>
      </c>
      <c r="F12" s="74"/>
      <c r="G12" s="74">
        <f>Kobe!BB11</f>
        <v>15734916</v>
      </c>
      <c r="H12" s="57"/>
      <c r="I12" s="88">
        <f t="shared" ref="I12:I37" si="0">E12-G12</f>
        <v>68849016</v>
      </c>
      <c r="J12" s="89"/>
      <c r="K12" s="86">
        <f t="shared" ref="K12:K37" si="1">I12/C12</f>
        <v>147.73579269915112</v>
      </c>
      <c r="L12" s="86"/>
      <c r="M12" s="86">
        <v>280.10834654420398</v>
      </c>
      <c r="N12" s="86"/>
      <c r="O12" s="86">
        <f t="shared" ref="O12:O37" si="2">K12-M12</f>
        <v>-132.37255384505286</v>
      </c>
      <c r="P12" s="68"/>
    </row>
    <row r="13" spans="1:19" s="66" customFormat="1">
      <c r="A13" s="65" t="s">
        <v>25</v>
      </c>
      <c r="B13" s="65"/>
      <c r="C13" s="74">
        <v>189124</v>
      </c>
      <c r="D13" s="69"/>
      <c r="E13" s="74">
        <f>'Kosten absolut'!BB12</f>
        <v>27968405</v>
      </c>
      <c r="F13" s="74"/>
      <c r="G13" s="74">
        <f>Kobe!BB12</f>
        <v>5805702</v>
      </c>
      <c r="H13" s="57"/>
      <c r="I13" s="88">
        <f t="shared" si="0"/>
        <v>22162703</v>
      </c>
      <c r="J13" s="89"/>
      <c r="K13" s="86">
        <f t="shared" si="1"/>
        <v>117.18609483724964</v>
      </c>
      <c r="L13" s="86"/>
      <c r="M13" s="86">
        <v>223.71390366900062</v>
      </c>
      <c r="N13" s="86"/>
      <c r="O13" s="86">
        <f t="shared" si="2"/>
        <v>-106.52780883175097</v>
      </c>
      <c r="P13" s="68"/>
    </row>
    <row r="14" spans="1:19" s="66" customFormat="1">
      <c r="A14" s="65" t="s">
        <v>26</v>
      </c>
      <c r="B14" s="65"/>
      <c r="C14" s="74">
        <v>16274</v>
      </c>
      <c r="D14" s="69"/>
      <c r="E14" s="74">
        <f>'Kosten absolut'!BB13</f>
        <v>2171562</v>
      </c>
      <c r="F14" s="74"/>
      <c r="G14" s="74">
        <f>Kobe!BB13</f>
        <v>476576</v>
      </c>
      <c r="H14" s="57"/>
      <c r="I14" s="88">
        <f t="shared" si="0"/>
        <v>1694986</v>
      </c>
      <c r="J14" s="89"/>
      <c r="K14" s="86">
        <f t="shared" si="1"/>
        <v>104.15300479292122</v>
      </c>
      <c r="L14" s="86"/>
      <c r="M14" s="86">
        <v>213.64224312432219</v>
      </c>
      <c r="N14" s="86"/>
      <c r="O14" s="86">
        <f t="shared" si="2"/>
        <v>-109.48923833140097</v>
      </c>
      <c r="P14" s="68"/>
    </row>
    <row r="15" spans="1:19" s="66" customFormat="1">
      <c r="A15" s="65" t="s">
        <v>27</v>
      </c>
      <c r="B15" s="65"/>
      <c r="C15" s="74">
        <v>79388</v>
      </c>
      <c r="D15" s="69"/>
      <c r="E15" s="74">
        <f>'Kosten absolut'!BB14</f>
        <v>11807641</v>
      </c>
      <c r="F15" s="74"/>
      <c r="G15" s="74">
        <f>Kobe!BB14</f>
        <v>2718214</v>
      </c>
      <c r="H15" s="57"/>
      <c r="I15" s="88">
        <f t="shared" si="0"/>
        <v>9089427</v>
      </c>
      <c r="J15" s="89"/>
      <c r="K15" s="86">
        <f t="shared" si="1"/>
        <v>114.49371441527687</v>
      </c>
      <c r="L15" s="86"/>
      <c r="M15" s="86">
        <v>214.18227236872121</v>
      </c>
      <c r="N15" s="86"/>
      <c r="O15" s="86">
        <f t="shared" si="2"/>
        <v>-99.688557953444345</v>
      </c>
      <c r="P15" s="68"/>
    </row>
    <row r="16" spans="1:19" s="66" customFormat="1">
      <c r="A16" s="65" t="s">
        <v>28</v>
      </c>
      <c r="B16" s="65"/>
      <c r="C16" s="74">
        <v>18272</v>
      </c>
      <c r="D16" s="69"/>
      <c r="E16" s="74">
        <f>'Kosten absolut'!BB15</f>
        <v>2362280</v>
      </c>
      <c r="F16" s="74"/>
      <c r="G16" s="74">
        <f>Kobe!BB15</f>
        <v>580113</v>
      </c>
      <c r="H16" s="57"/>
      <c r="I16" s="88">
        <f t="shared" si="0"/>
        <v>1782167</v>
      </c>
      <c r="J16" s="89"/>
      <c r="K16" s="86">
        <f t="shared" si="1"/>
        <v>97.535409369527144</v>
      </c>
      <c r="L16" s="86"/>
      <c r="M16" s="86">
        <v>198.42745877723138</v>
      </c>
      <c r="N16" s="86"/>
      <c r="O16" s="86">
        <f t="shared" si="2"/>
        <v>-100.89204940770423</v>
      </c>
      <c r="P16" s="68"/>
    </row>
    <row r="17" spans="1:16" s="66" customFormat="1">
      <c r="A17" s="65" t="s">
        <v>29</v>
      </c>
      <c r="B17" s="65"/>
      <c r="C17" s="74">
        <v>21886</v>
      </c>
      <c r="D17" s="69"/>
      <c r="E17" s="74">
        <f>'Kosten absolut'!BB16</f>
        <v>2554077</v>
      </c>
      <c r="F17" s="74"/>
      <c r="G17" s="74">
        <f>Kobe!BB16</f>
        <v>624534</v>
      </c>
      <c r="H17" s="57"/>
      <c r="I17" s="88">
        <f t="shared" si="0"/>
        <v>1929543</v>
      </c>
      <c r="J17" s="89"/>
      <c r="K17" s="86">
        <f t="shared" si="1"/>
        <v>88.163346431508728</v>
      </c>
      <c r="L17" s="86"/>
      <c r="M17" s="86">
        <v>194.76846517828403</v>
      </c>
      <c r="N17" s="86"/>
      <c r="O17" s="86">
        <f t="shared" si="2"/>
        <v>-106.6051187467753</v>
      </c>
      <c r="P17" s="68"/>
    </row>
    <row r="18" spans="1:16" s="66" customFormat="1">
      <c r="A18" s="65" t="s">
        <v>30</v>
      </c>
      <c r="B18" s="65"/>
      <c r="C18" s="74">
        <v>18935</v>
      </c>
      <c r="D18" s="69"/>
      <c r="E18" s="74">
        <f>'Kosten absolut'!BB17</f>
        <v>3178687</v>
      </c>
      <c r="F18" s="74"/>
      <c r="G18" s="74">
        <f>Kobe!BB17</f>
        <v>625144</v>
      </c>
      <c r="H18" s="57"/>
      <c r="I18" s="88">
        <f t="shared" si="0"/>
        <v>2553543</v>
      </c>
      <c r="J18" s="89"/>
      <c r="K18" s="86">
        <f t="shared" si="1"/>
        <v>134.85835753894904</v>
      </c>
      <c r="L18" s="86"/>
      <c r="M18" s="86">
        <v>227.3223353906175</v>
      </c>
      <c r="N18" s="86"/>
      <c r="O18" s="86">
        <f t="shared" si="2"/>
        <v>-92.46397785166846</v>
      </c>
      <c r="P18" s="68"/>
    </row>
    <row r="19" spans="1:16" s="66" customFormat="1">
      <c r="A19" s="65" t="s">
        <v>31</v>
      </c>
      <c r="B19" s="65"/>
      <c r="C19" s="74">
        <v>62726</v>
      </c>
      <c r="D19" s="69"/>
      <c r="E19" s="74">
        <f>'Kosten absolut'!BB18</f>
        <v>9557446</v>
      </c>
      <c r="F19" s="74"/>
      <c r="G19" s="74">
        <f>Kobe!BB18</f>
        <v>2004778</v>
      </c>
      <c r="H19" s="57"/>
      <c r="I19" s="88">
        <f t="shared" si="0"/>
        <v>7552668</v>
      </c>
      <c r="J19" s="89"/>
      <c r="K19" s="86">
        <f t="shared" si="1"/>
        <v>120.40729522048274</v>
      </c>
      <c r="L19" s="86"/>
      <c r="M19" s="86">
        <v>214.1640541399415</v>
      </c>
      <c r="N19" s="86"/>
      <c r="O19" s="86">
        <f t="shared" si="2"/>
        <v>-93.756758919458761</v>
      </c>
      <c r="P19" s="68"/>
    </row>
    <row r="20" spans="1:16" s="66" customFormat="1">
      <c r="A20" s="65" t="s">
        <v>32</v>
      </c>
      <c r="B20" s="65"/>
      <c r="C20" s="74">
        <v>141537</v>
      </c>
      <c r="D20" s="69"/>
      <c r="E20" s="74">
        <f>'Kosten absolut'!BB19</f>
        <v>24316161</v>
      </c>
      <c r="F20" s="74"/>
      <c r="G20" s="74">
        <f>Kobe!BB19</f>
        <v>4892603</v>
      </c>
      <c r="H20" s="57"/>
      <c r="I20" s="88">
        <f t="shared" si="0"/>
        <v>19423558</v>
      </c>
      <c r="J20" s="89"/>
      <c r="K20" s="86">
        <f t="shared" si="1"/>
        <v>137.23307686329369</v>
      </c>
      <c r="L20" s="86"/>
      <c r="M20" s="86">
        <v>245.34041710812684</v>
      </c>
      <c r="N20" s="86"/>
      <c r="O20" s="86">
        <f t="shared" si="2"/>
        <v>-108.10734024483315</v>
      </c>
      <c r="P20" s="68"/>
    </row>
    <row r="21" spans="1:16" s="66" customFormat="1">
      <c r="A21" s="65" t="s">
        <v>33</v>
      </c>
      <c r="B21" s="65"/>
      <c r="C21" s="74">
        <v>132898</v>
      </c>
      <c r="D21" s="69"/>
      <c r="E21" s="74">
        <f>'Kosten absolut'!BB20</f>
        <v>22745800</v>
      </c>
      <c r="F21" s="74"/>
      <c r="G21" s="74">
        <f>Kobe!BB20</f>
        <v>4392326</v>
      </c>
      <c r="H21" s="57"/>
      <c r="I21" s="88">
        <f t="shared" si="0"/>
        <v>18353474</v>
      </c>
      <c r="J21" s="89"/>
      <c r="K21" s="86">
        <f t="shared" si="1"/>
        <v>138.10195789251907</v>
      </c>
      <c r="L21" s="86"/>
      <c r="M21" s="86">
        <v>243.46106175573678</v>
      </c>
      <c r="N21" s="86"/>
      <c r="O21" s="86">
        <f t="shared" si="2"/>
        <v>-105.35910386321771</v>
      </c>
      <c r="P21" s="68"/>
    </row>
    <row r="22" spans="1:16" s="66" customFormat="1">
      <c r="A22" s="65" t="s">
        <v>34</v>
      </c>
      <c r="B22" s="65"/>
      <c r="C22" s="74">
        <v>89245</v>
      </c>
      <c r="D22" s="69"/>
      <c r="E22" s="74">
        <f>'Kosten absolut'!BB21</f>
        <v>20934613</v>
      </c>
      <c r="F22" s="74"/>
      <c r="G22" s="74">
        <f>Kobe!BB21</f>
        <v>3216034</v>
      </c>
      <c r="H22" s="57"/>
      <c r="I22" s="88">
        <f t="shared" si="0"/>
        <v>17718579</v>
      </c>
      <c r="J22" s="89"/>
      <c r="K22" s="86">
        <f t="shared" si="1"/>
        <v>198.53861840999497</v>
      </c>
      <c r="L22" s="86"/>
      <c r="M22" s="86">
        <v>348.75579710144928</v>
      </c>
      <c r="N22" s="86"/>
      <c r="O22" s="86">
        <f t="shared" si="2"/>
        <v>-150.21717869145431</v>
      </c>
      <c r="P22" s="68"/>
    </row>
    <row r="23" spans="1:16" s="66" customFormat="1">
      <c r="A23" s="65" t="s">
        <v>35</v>
      </c>
      <c r="B23" s="65"/>
      <c r="C23" s="74">
        <v>138477</v>
      </c>
      <c r="D23" s="69"/>
      <c r="E23" s="74">
        <f>'Kosten absolut'!BB22</f>
        <v>23796911</v>
      </c>
      <c r="F23" s="74"/>
      <c r="G23" s="74">
        <f>Kobe!BB22</f>
        <v>5150286</v>
      </c>
      <c r="H23" s="57"/>
      <c r="I23" s="88">
        <f t="shared" si="0"/>
        <v>18646625</v>
      </c>
      <c r="J23" s="89"/>
      <c r="K23" s="86">
        <f t="shared" si="1"/>
        <v>134.65503296576327</v>
      </c>
      <c r="L23" s="86"/>
      <c r="M23" s="86">
        <v>276.04767856571249</v>
      </c>
      <c r="N23" s="86"/>
      <c r="O23" s="86">
        <f t="shared" si="2"/>
        <v>-141.39264559994922</v>
      </c>
      <c r="P23" s="68"/>
    </row>
    <row r="24" spans="1:16" s="66" customFormat="1">
      <c r="A24" s="65" t="s">
        <v>36</v>
      </c>
      <c r="B24" s="65"/>
      <c r="C24" s="74">
        <v>40092</v>
      </c>
      <c r="D24" s="69"/>
      <c r="E24" s="74">
        <f>'Kosten absolut'!BB23</f>
        <v>5736692</v>
      </c>
      <c r="F24" s="74"/>
      <c r="G24" s="74">
        <f>Kobe!BB23</f>
        <v>1160976</v>
      </c>
      <c r="H24" s="57"/>
      <c r="I24" s="88">
        <f t="shared" si="0"/>
        <v>4575716</v>
      </c>
      <c r="J24" s="89"/>
      <c r="K24" s="86">
        <f t="shared" si="1"/>
        <v>114.13040007981643</v>
      </c>
      <c r="L24" s="86"/>
      <c r="M24" s="86">
        <v>247.48425171477237</v>
      </c>
      <c r="N24" s="86"/>
      <c r="O24" s="86">
        <f t="shared" si="2"/>
        <v>-133.35385163495596</v>
      </c>
      <c r="P24" s="68"/>
    </row>
    <row r="25" spans="1:16" s="66" customFormat="1">
      <c r="A25" s="65" t="s">
        <v>37</v>
      </c>
      <c r="B25" s="65"/>
      <c r="C25" s="74">
        <v>27654</v>
      </c>
      <c r="D25" s="69"/>
      <c r="E25" s="74">
        <f>'Kosten absolut'!BB24</f>
        <v>4159673</v>
      </c>
      <c r="F25" s="74"/>
      <c r="G25" s="74">
        <f>Kobe!BB24</f>
        <v>835022</v>
      </c>
      <c r="H25" s="57"/>
      <c r="I25" s="88">
        <f t="shared" si="0"/>
        <v>3324651</v>
      </c>
      <c r="J25" s="89"/>
      <c r="K25" s="86">
        <f t="shared" si="1"/>
        <v>120.22315035799522</v>
      </c>
      <c r="L25" s="86"/>
      <c r="M25" s="86">
        <v>206.53869048775465</v>
      </c>
      <c r="N25" s="86"/>
      <c r="O25" s="86">
        <f t="shared" si="2"/>
        <v>-86.315540129759427</v>
      </c>
      <c r="P25" s="68"/>
    </row>
    <row r="26" spans="1:16" s="66" customFormat="1">
      <c r="A26" s="65" t="s">
        <v>38</v>
      </c>
      <c r="B26" s="65"/>
      <c r="C26" s="74">
        <v>7996</v>
      </c>
      <c r="D26" s="69"/>
      <c r="E26" s="74">
        <f>'Kosten absolut'!BB25</f>
        <v>825780</v>
      </c>
      <c r="F26" s="74"/>
      <c r="G26" s="74">
        <f>Kobe!BB25</f>
        <v>218791</v>
      </c>
      <c r="H26" s="57"/>
      <c r="I26" s="88">
        <f t="shared" si="0"/>
        <v>606989</v>
      </c>
      <c r="J26" s="89"/>
      <c r="K26" s="86">
        <f t="shared" si="1"/>
        <v>75.911580790395192</v>
      </c>
      <c r="L26" s="86"/>
      <c r="M26" s="86">
        <v>176.2553578884683</v>
      </c>
      <c r="N26" s="86"/>
      <c r="O26" s="86">
        <f t="shared" si="2"/>
        <v>-100.3437770980731</v>
      </c>
      <c r="P26" s="68"/>
    </row>
    <row r="27" spans="1:16" s="66" customFormat="1">
      <c r="A27" s="65" t="s">
        <v>39</v>
      </c>
      <c r="B27" s="65"/>
      <c r="C27" s="74">
        <v>233834</v>
      </c>
      <c r="D27" s="69"/>
      <c r="E27" s="74">
        <f>'Kosten absolut'!BB26</f>
        <v>36613901</v>
      </c>
      <c r="F27" s="74"/>
      <c r="G27" s="74">
        <f>Kobe!BB26</f>
        <v>7840940</v>
      </c>
      <c r="H27" s="57"/>
      <c r="I27" s="88">
        <f t="shared" si="0"/>
        <v>28772961</v>
      </c>
      <c r="J27" s="89"/>
      <c r="K27" s="86">
        <f t="shared" si="1"/>
        <v>123.04866272654961</v>
      </c>
      <c r="L27" s="86"/>
      <c r="M27" s="86">
        <v>217.65573241514829</v>
      </c>
      <c r="N27" s="86"/>
      <c r="O27" s="86">
        <f t="shared" si="2"/>
        <v>-94.607069688598685</v>
      </c>
      <c r="P27" s="68"/>
    </row>
    <row r="28" spans="1:16" s="66" customFormat="1">
      <c r="A28" s="65" t="s">
        <v>40</v>
      </c>
      <c r="B28" s="65"/>
      <c r="C28" s="74">
        <v>99866</v>
      </c>
      <c r="D28" s="69"/>
      <c r="E28" s="74">
        <f>'Kosten absolut'!BB27</f>
        <v>14099095</v>
      </c>
      <c r="F28" s="74"/>
      <c r="G28" s="74">
        <f>Kobe!BB27</f>
        <v>3047141</v>
      </c>
      <c r="H28" s="57"/>
      <c r="I28" s="88">
        <f t="shared" si="0"/>
        <v>11051954</v>
      </c>
      <c r="J28" s="89"/>
      <c r="K28" s="86">
        <f t="shared" si="1"/>
        <v>110.66783489876434</v>
      </c>
      <c r="L28" s="86"/>
      <c r="M28" s="86">
        <v>220.02596936246857</v>
      </c>
      <c r="N28" s="86"/>
      <c r="O28" s="86">
        <f t="shared" si="2"/>
        <v>-109.35813446370423</v>
      </c>
      <c r="P28" s="68"/>
    </row>
    <row r="29" spans="1:16" s="66" customFormat="1">
      <c r="A29" s="65" t="s">
        <v>41</v>
      </c>
      <c r="B29" s="65"/>
      <c r="C29" s="74">
        <v>321381</v>
      </c>
      <c r="D29" s="69"/>
      <c r="E29" s="74">
        <f>'Kosten absolut'!BB28</f>
        <v>51693588</v>
      </c>
      <c r="F29" s="74"/>
      <c r="G29" s="74">
        <f>Kobe!BB28</f>
        <v>10475060</v>
      </c>
      <c r="H29" s="57"/>
      <c r="I29" s="88">
        <f t="shared" si="0"/>
        <v>41218528</v>
      </c>
      <c r="J29" s="89"/>
      <c r="K29" s="86">
        <f t="shared" si="1"/>
        <v>128.25440209595465</v>
      </c>
      <c r="L29" s="86"/>
      <c r="M29" s="86">
        <v>233.56764846267393</v>
      </c>
      <c r="N29" s="86"/>
      <c r="O29" s="86">
        <f t="shared" si="2"/>
        <v>-105.31324636671928</v>
      </c>
      <c r="P29" s="68"/>
    </row>
    <row r="30" spans="1:16" s="66" customFormat="1">
      <c r="A30" s="65" t="s">
        <v>42</v>
      </c>
      <c r="B30" s="65"/>
      <c r="C30" s="74">
        <v>133416</v>
      </c>
      <c r="D30" s="69"/>
      <c r="E30" s="74">
        <f>'Kosten absolut'!BB29</f>
        <v>20305213</v>
      </c>
      <c r="F30" s="74"/>
      <c r="G30" s="74">
        <f>Kobe!BB29</f>
        <v>4187789</v>
      </c>
      <c r="H30" s="57"/>
      <c r="I30" s="88">
        <f t="shared" si="0"/>
        <v>16117424</v>
      </c>
      <c r="J30" s="89"/>
      <c r="K30" s="86">
        <f t="shared" si="1"/>
        <v>120.80578041614199</v>
      </c>
      <c r="L30" s="86"/>
      <c r="M30" s="86">
        <v>219.82402222262539</v>
      </c>
      <c r="N30" s="86"/>
      <c r="O30" s="86">
        <f t="shared" si="2"/>
        <v>-99.018241806483402</v>
      </c>
      <c r="P30" s="68"/>
    </row>
    <row r="31" spans="1:16" s="66" customFormat="1">
      <c r="A31" s="65" t="s">
        <v>43</v>
      </c>
      <c r="B31" s="65"/>
      <c r="C31" s="74">
        <v>161146</v>
      </c>
      <c r="D31" s="69"/>
      <c r="E31" s="74">
        <f>'Kosten absolut'!BB30</f>
        <v>28407650</v>
      </c>
      <c r="F31" s="74"/>
      <c r="G31" s="74">
        <f>Kobe!BB30</f>
        <v>5944160</v>
      </c>
      <c r="H31" s="57"/>
      <c r="I31" s="88">
        <f t="shared" si="0"/>
        <v>22463490</v>
      </c>
      <c r="J31" s="89"/>
      <c r="K31" s="86">
        <f t="shared" si="1"/>
        <v>139.39837166296402</v>
      </c>
      <c r="L31" s="86"/>
      <c r="M31" s="86">
        <v>294.06838768088164</v>
      </c>
      <c r="N31" s="86"/>
      <c r="O31" s="86">
        <f t="shared" si="2"/>
        <v>-154.67001601791762</v>
      </c>
      <c r="P31" s="68"/>
    </row>
    <row r="32" spans="1:16" s="66" customFormat="1">
      <c r="A32" s="65" t="s">
        <v>44</v>
      </c>
      <c r="B32" s="65"/>
      <c r="C32" s="74">
        <v>325961</v>
      </c>
      <c r="D32" s="69"/>
      <c r="E32" s="74">
        <f>'Kosten absolut'!BB31</f>
        <v>64997041</v>
      </c>
      <c r="F32" s="74"/>
      <c r="G32" s="74">
        <f>Kobe!BB31</f>
        <v>12133078</v>
      </c>
      <c r="H32" s="57"/>
      <c r="I32" s="88">
        <f t="shared" si="0"/>
        <v>52863963</v>
      </c>
      <c r="J32" s="89"/>
      <c r="K32" s="86">
        <f t="shared" si="1"/>
        <v>162.17879746350025</v>
      </c>
      <c r="L32" s="86"/>
      <c r="M32" s="86">
        <v>294.69317534183978</v>
      </c>
      <c r="N32" s="86"/>
      <c r="O32" s="86">
        <f t="shared" si="2"/>
        <v>-132.51437787833953</v>
      </c>
      <c r="P32" s="68"/>
    </row>
    <row r="33" spans="1:16" s="66" customFormat="1">
      <c r="A33" s="65" t="s">
        <v>45</v>
      </c>
      <c r="B33" s="65"/>
      <c r="C33" s="74">
        <v>156409</v>
      </c>
      <c r="D33" s="69"/>
      <c r="E33" s="74">
        <f>'Kosten absolut'!BB32</f>
        <v>23599033</v>
      </c>
      <c r="F33" s="74"/>
      <c r="G33" s="74">
        <f>Kobe!BB32</f>
        <v>4819717</v>
      </c>
      <c r="H33" s="57"/>
      <c r="I33" s="88">
        <f t="shared" si="0"/>
        <v>18779316</v>
      </c>
      <c r="J33" s="89"/>
      <c r="K33" s="86">
        <f t="shared" si="1"/>
        <v>120.06544380438466</v>
      </c>
      <c r="L33" s="86"/>
      <c r="M33" s="86">
        <v>238.61916888043032</v>
      </c>
      <c r="N33" s="86"/>
      <c r="O33" s="86">
        <f t="shared" si="2"/>
        <v>-118.55372507604567</v>
      </c>
      <c r="P33" s="68"/>
    </row>
    <row r="34" spans="1:16" s="66" customFormat="1">
      <c r="A34" s="65" t="s">
        <v>46</v>
      </c>
      <c r="B34" s="65"/>
      <c r="C34" s="74">
        <v>78561</v>
      </c>
      <c r="D34" s="69"/>
      <c r="E34" s="74">
        <f>'Kosten absolut'!BB33</f>
        <v>13543131</v>
      </c>
      <c r="F34" s="74"/>
      <c r="G34" s="74">
        <f>Kobe!BB33</f>
        <v>2490398</v>
      </c>
      <c r="H34" s="57"/>
      <c r="I34" s="88">
        <f t="shared" si="0"/>
        <v>11052733</v>
      </c>
      <c r="J34" s="89"/>
      <c r="K34" s="86">
        <f t="shared" si="1"/>
        <v>140.68982064892251</v>
      </c>
      <c r="L34" s="86"/>
      <c r="M34" s="86">
        <v>272.32313217995198</v>
      </c>
      <c r="N34" s="86"/>
      <c r="O34" s="86">
        <f t="shared" si="2"/>
        <v>-131.63331153102948</v>
      </c>
      <c r="P34" s="68"/>
    </row>
    <row r="35" spans="1:16" s="66" customFormat="1">
      <c r="A35" s="65" t="s">
        <v>47</v>
      </c>
      <c r="B35" s="65"/>
      <c r="C35" s="74">
        <v>194236</v>
      </c>
      <c r="D35" s="69"/>
      <c r="E35" s="74">
        <f>'Kosten absolut'!BB34</f>
        <v>48249708</v>
      </c>
      <c r="F35" s="74"/>
      <c r="G35" s="74">
        <f>Kobe!BB34</f>
        <v>8067927</v>
      </c>
      <c r="H35" s="57"/>
      <c r="I35" s="88">
        <f t="shared" si="0"/>
        <v>40181781</v>
      </c>
      <c r="J35" s="89"/>
      <c r="K35" s="86">
        <f t="shared" si="1"/>
        <v>206.870925060236</v>
      </c>
      <c r="L35" s="86"/>
      <c r="M35" s="86">
        <v>337.28103105969495</v>
      </c>
      <c r="N35" s="86"/>
      <c r="O35" s="86">
        <f t="shared" si="2"/>
        <v>-130.41010599945895</v>
      </c>
      <c r="P35" s="68"/>
    </row>
    <row r="36" spans="1:16" s="66" customFormat="1">
      <c r="A36" s="65" t="s">
        <v>48</v>
      </c>
      <c r="B36" s="65"/>
      <c r="C36" s="74">
        <v>32664</v>
      </c>
      <c r="D36" s="69"/>
      <c r="E36" s="74">
        <f>'Kosten absolut'!BB35</f>
        <v>6247567</v>
      </c>
      <c r="F36" s="74"/>
      <c r="G36" s="74">
        <f>Kobe!BB35</f>
        <v>1155863</v>
      </c>
      <c r="H36" s="57"/>
      <c r="I36" s="88">
        <f t="shared" si="0"/>
        <v>5091704</v>
      </c>
      <c r="J36" s="89"/>
      <c r="K36" s="86">
        <f t="shared" si="1"/>
        <v>155.88121479304434</v>
      </c>
      <c r="L36" s="86"/>
      <c r="M36" s="86">
        <v>283.21381032489489</v>
      </c>
      <c r="N36" s="86"/>
      <c r="O36" s="86">
        <f t="shared" si="2"/>
        <v>-127.33259553185056</v>
      </c>
      <c r="P36" s="68"/>
    </row>
    <row r="37" spans="1:16" s="66" customFormat="1">
      <c r="A37" s="66" t="s">
        <v>49</v>
      </c>
      <c r="C37" s="74">
        <f>SUM(C11:C36)</f>
        <v>3860052</v>
      </c>
      <c r="D37" s="57"/>
      <c r="E37" s="74">
        <f>'Kosten absolut'!BB36</f>
        <v>678826219</v>
      </c>
      <c r="F37" s="57"/>
      <c r="G37" s="74">
        <f>Kobe!BB36</f>
        <v>132172735</v>
      </c>
      <c r="H37" s="57"/>
      <c r="I37" s="88">
        <f t="shared" si="0"/>
        <v>546653484</v>
      </c>
      <c r="J37" s="89"/>
      <c r="K37" s="86">
        <f t="shared" si="1"/>
        <v>141.61816576564254</v>
      </c>
      <c r="L37" s="90"/>
      <c r="M37" s="177">
        <v>259.505272620048</v>
      </c>
      <c r="N37" s="90"/>
      <c r="O37" s="86">
        <f t="shared" si="2"/>
        <v>-117.88710685440546</v>
      </c>
    </row>
    <row r="38" spans="1:16">
      <c r="C38" s="88"/>
    </row>
    <row r="39" spans="1:16">
      <c r="C39" s="88"/>
    </row>
  </sheetData>
  <phoneticPr fontId="0" type="noConversion"/>
  <pageMargins left="0.78740157480314965" right="0.78740157480314965" top="0.77" bottom="0.76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2"/>
  <dimension ref="A1:BV1094"/>
  <sheetViews>
    <sheetView workbookViewId="0">
      <selection activeCell="D4" sqref="D4"/>
    </sheetView>
  </sheetViews>
  <sheetFormatPr baseColWidth="10" defaultRowHeight="12.75"/>
  <cols>
    <col min="1" max="1" width="9.28515625" style="150" customWidth="1"/>
    <col min="2" max="2" width="9.42578125" style="148" customWidth="1"/>
    <col min="3" max="3" width="4" style="150" customWidth="1"/>
    <col min="4" max="4" width="9.42578125" style="148" customWidth="1"/>
    <col min="5" max="5" width="3.42578125" style="150" customWidth="1"/>
    <col min="6" max="6" width="9.42578125" style="148" customWidth="1"/>
    <col min="7" max="7" width="3.42578125" style="150" customWidth="1"/>
    <col min="8" max="8" width="10" style="148" customWidth="1"/>
    <col min="9" max="9" width="4" style="150" customWidth="1"/>
    <col min="10" max="10" width="9.85546875" style="148" customWidth="1"/>
    <col min="11" max="11" width="4" style="150" customWidth="1"/>
    <col min="12" max="12" width="7.42578125" style="148" customWidth="1"/>
    <col min="13" max="13" width="3.5703125" style="150" customWidth="1"/>
    <col min="14" max="14" width="7.42578125" style="148" customWidth="1"/>
    <col min="15" max="15" width="3.5703125" style="150" customWidth="1"/>
    <col min="16" max="16" width="7.42578125" style="148" customWidth="1"/>
    <col min="17" max="17" width="3.5703125" style="150" customWidth="1"/>
    <col min="18" max="18" width="7.42578125" style="148" customWidth="1"/>
    <col min="19" max="19" width="3.5703125" style="150" customWidth="1"/>
    <col min="20" max="20" width="7.42578125" style="148" customWidth="1"/>
    <col min="21" max="21" width="3.5703125" style="150" customWidth="1"/>
    <col min="22" max="22" width="11.42578125" style="153"/>
    <col min="23" max="23" width="7.42578125" style="148" customWidth="1"/>
    <col min="24" max="24" width="4.140625" style="150" customWidth="1"/>
    <col min="25" max="25" width="7.42578125" style="148" customWidth="1"/>
    <col min="26" max="26" width="4.140625" style="150" customWidth="1"/>
    <col min="27" max="27" width="7.42578125" style="148" customWidth="1"/>
    <col min="28" max="28" width="4.140625" style="150" customWidth="1"/>
    <col min="29" max="29" width="7.42578125" style="148" customWidth="1"/>
    <col min="30" max="30" width="4.140625" style="150" customWidth="1"/>
    <col min="31" max="31" width="7.42578125" style="148" customWidth="1"/>
    <col min="32" max="32" width="4.140625" style="150" customWidth="1"/>
    <col min="33" max="33" width="7.42578125" style="148" customWidth="1"/>
    <col min="34" max="34" width="4.140625" style="150" customWidth="1"/>
    <col min="35" max="35" width="7.42578125" style="148" customWidth="1"/>
    <col min="36" max="36" width="4.140625" style="150" customWidth="1"/>
    <col min="37" max="37" width="8.140625" style="148" customWidth="1"/>
    <col min="38" max="38" width="3.28515625" style="150" customWidth="1"/>
    <col min="39" max="39" width="7.42578125" style="148" customWidth="1"/>
    <col min="40" max="40" width="4.140625" style="150" customWidth="1"/>
    <col min="41" max="41" width="7.42578125" style="148" customWidth="1"/>
    <col min="42" max="42" width="4.140625" style="150" customWidth="1"/>
    <col min="43" max="43" width="12" style="153" customWidth="1"/>
    <col min="44" max="44" width="7.42578125" style="148" customWidth="1"/>
    <col min="45" max="45" width="4" style="150" customWidth="1"/>
    <col min="46" max="46" width="7.42578125" style="148" customWidth="1"/>
    <col min="47" max="47" width="4" style="150" customWidth="1"/>
    <col min="48" max="48" width="7.42578125" style="148" customWidth="1"/>
    <col min="49" max="49" width="4" style="150" customWidth="1"/>
    <col min="50" max="50" width="7.42578125" style="148" customWidth="1"/>
    <col min="51" max="51" width="4" style="150" customWidth="1"/>
    <col min="52" max="52" width="7.42578125" style="148" customWidth="1"/>
    <col min="53" max="53" width="4" style="150" customWidth="1"/>
    <col min="54" max="54" width="7.42578125" style="148" customWidth="1"/>
    <col min="55" max="55" width="4" style="150" customWidth="1"/>
    <col min="56" max="56" width="7.42578125" style="148" customWidth="1"/>
    <col min="57" max="57" width="4" style="150" customWidth="1"/>
    <col min="58" max="58" width="8.28515625" style="148" customWidth="1"/>
    <col min="59" max="59" width="4.5703125" style="150" customWidth="1"/>
    <col min="60" max="60" width="8.28515625" style="148" customWidth="1"/>
    <col min="61" max="61" width="4.5703125" style="150" customWidth="1"/>
    <col min="62" max="62" width="8.28515625" style="148" customWidth="1"/>
    <col min="63" max="63" width="4.5703125" style="150" customWidth="1"/>
    <col min="64" max="64" width="12.140625" style="153" customWidth="1"/>
    <col min="65" max="65" width="8.28515625" style="148" customWidth="1"/>
    <col min="66" max="66" width="4.5703125" style="150" customWidth="1"/>
    <col min="67" max="67" width="8.28515625" style="148" customWidth="1"/>
    <col min="68" max="68" width="4.5703125" style="150" customWidth="1"/>
    <col min="69" max="69" width="8.28515625" style="148" customWidth="1"/>
    <col min="70" max="70" width="4.5703125" style="150" customWidth="1"/>
    <col min="71" max="71" width="8.28515625" style="148" customWidth="1"/>
    <col min="72" max="72" width="4.5703125" style="150" customWidth="1"/>
    <col min="73" max="73" width="8.28515625" style="148" customWidth="1"/>
    <col min="74" max="74" width="4.5703125" style="150" customWidth="1"/>
    <col min="75" max="16384" width="11.42578125" style="150"/>
  </cols>
  <sheetData>
    <row r="1" spans="1:74">
      <c r="A1" s="118" t="s">
        <v>184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S1" s="136"/>
      <c r="T1" s="136"/>
      <c r="U1" s="121" t="s">
        <v>215</v>
      </c>
      <c r="V1" s="149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20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21"/>
      <c r="BH1" s="136"/>
      <c r="BI1" s="121"/>
      <c r="BJ1" s="136"/>
      <c r="BK1" s="121"/>
      <c r="BL1" s="120"/>
      <c r="BM1" s="136"/>
      <c r="BN1" s="121"/>
      <c r="BO1" s="136"/>
      <c r="BP1" s="121"/>
      <c r="BQ1" s="136"/>
      <c r="BR1" s="121"/>
      <c r="BS1" s="136"/>
      <c r="BT1" s="121"/>
      <c r="BU1" s="136"/>
      <c r="BV1" s="121"/>
    </row>
    <row r="2" spans="1:74">
      <c r="A2" s="118" t="s">
        <v>176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20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20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20"/>
      <c r="BM2" s="136"/>
      <c r="BN2" s="136"/>
      <c r="BO2" s="136"/>
      <c r="BP2" s="136"/>
      <c r="BQ2" s="136"/>
      <c r="BR2" s="136"/>
      <c r="BS2" s="136"/>
      <c r="BT2" s="136"/>
      <c r="BU2" s="136"/>
      <c r="BV2" s="136"/>
    </row>
    <row r="3" spans="1:74">
      <c r="A3" s="118" t="s">
        <v>50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20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20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36"/>
      <c r="BE3" s="136"/>
      <c r="BF3" s="136"/>
      <c r="BG3" s="136"/>
      <c r="BH3" s="136"/>
      <c r="BI3" s="136"/>
      <c r="BJ3" s="136"/>
      <c r="BK3" s="136"/>
      <c r="BL3" s="120"/>
      <c r="BM3" s="136"/>
      <c r="BN3" s="136"/>
      <c r="BO3" s="136"/>
      <c r="BP3" s="136"/>
      <c r="BQ3" s="136"/>
      <c r="BR3" s="136"/>
      <c r="BS3" s="136"/>
      <c r="BT3" s="136"/>
      <c r="BU3" s="136"/>
      <c r="BV3" s="136"/>
    </row>
    <row r="4" spans="1:74">
      <c r="A4" s="118" t="s">
        <v>175</v>
      </c>
      <c r="B4" s="136"/>
      <c r="C4" s="136"/>
      <c r="D4" s="136"/>
      <c r="E4" s="136"/>
      <c r="F4" s="113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20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20"/>
      <c r="AR4" s="136"/>
      <c r="AS4" s="136"/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6"/>
      <c r="BG4" s="136"/>
      <c r="BH4" s="136"/>
      <c r="BI4" s="136"/>
      <c r="BJ4" s="136"/>
      <c r="BK4" s="136"/>
      <c r="BL4" s="120"/>
      <c r="BM4" s="136"/>
      <c r="BN4" s="136"/>
      <c r="BO4" s="136"/>
      <c r="BP4" s="136"/>
      <c r="BQ4" s="136"/>
      <c r="BR4" s="136"/>
      <c r="BS4" s="136"/>
      <c r="BT4" s="136"/>
      <c r="BU4" s="136"/>
      <c r="BV4" s="136"/>
    </row>
    <row r="5" spans="1:74">
      <c r="A5" s="118"/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20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20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20"/>
      <c r="BM5" s="136"/>
      <c r="BN5" s="136"/>
      <c r="BO5" s="136"/>
      <c r="BP5" s="136"/>
      <c r="BQ5" s="136"/>
      <c r="BR5" s="136"/>
      <c r="BS5" s="136"/>
      <c r="BT5" s="136"/>
      <c r="BU5" s="136"/>
      <c r="BV5" s="136"/>
    </row>
    <row r="6" spans="1:74" s="118" customFormat="1">
      <c r="A6" s="118" t="s">
        <v>1</v>
      </c>
      <c r="B6" s="205" t="s">
        <v>2</v>
      </c>
      <c r="C6" s="205"/>
      <c r="D6" s="205" t="s">
        <v>3</v>
      </c>
      <c r="E6" s="205"/>
      <c r="F6" s="205" t="s">
        <v>90</v>
      </c>
      <c r="G6" s="205"/>
      <c r="H6" s="205" t="s">
        <v>4</v>
      </c>
      <c r="I6" s="205"/>
      <c r="J6" s="205" t="s">
        <v>4</v>
      </c>
      <c r="K6" s="205"/>
      <c r="L6" s="205" t="s">
        <v>108</v>
      </c>
      <c r="M6" s="205"/>
      <c r="N6" s="205" t="s">
        <v>109</v>
      </c>
      <c r="O6" s="205"/>
      <c r="P6" s="205" t="s">
        <v>110</v>
      </c>
      <c r="Q6" s="205"/>
      <c r="R6" s="205" t="s">
        <v>111</v>
      </c>
      <c r="S6" s="205"/>
      <c r="T6" s="205" t="s">
        <v>112</v>
      </c>
      <c r="U6" s="205"/>
      <c r="V6" s="122" t="s">
        <v>1</v>
      </c>
      <c r="W6" s="205" t="s">
        <v>113</v>
      </c>
      <c r="X6" s="205"/>
      <c r="Y6" s="205" t="s">
        <v>114</v>
      </c>
      <c r="Z6" s="205"/>
      <c r="AA6" s="205" t="s">
        <v>115</v>
      </c>
      <c r="AB6" s="205"/>
      <c r="AC6" s="205" t="s">
        <v>116</v>
      </c>
      <c r="AD6" s="205"/>
      <c r="AE6" s="205" t="s">
        <v>117</v>
      </c>
      <c r="AF6" s="205"/>
      <c r="AG6" s="205" t="s">
        <v>118</v>
      </c>
      <c r="AH6" s="205"/>
      <c r="AI6" s="205" t="s">
        <v>119</v>
      </c>
      <c r="AJ6" s="205"/>
      <c r="AK6" s="205" t="s">
        <v>120</v>
      </c>
      <c r="AL6" s="205"/>
      <c r="AM6" s="205" t="s">
        <v>121</v>
      </c>
      <c r="AN6" s="205"/>
      <c r="AO6" s="205" t="s">
        <v>122</v>
      </c>
      <c r="AP6" s="205"/>
      <c r="AQ6" s="122" t="s">
        <v>1</v>
      </c>
      <c r="AR6" s="205" t="s">
        <v>123</v>
      </c>
      <c r="AS6" s="205"/>
      <c r="AT6" s="205" t="s">
        <v>124</v>
      </c>
      <c r="AU6" s="205"/>
      <c r="AV6" s="205" t="s">
        <v>125</v>
      </c>
      <c r="AW6" s="205"/>
      <c r="AX6" s="205" t="s">
        <v>126</v>
      </c>
      <c r="AY6" s="205"/>
      <c r="AZ6" s="205" t="s">
        <v>127</v>
      </c>
      <c r="BA6" s="205"/>
      <c r="BB6" s="205" t="s">
        <v>128</v>
      </c>
      <c r="BC6" s="205"/>
      <c r="BD6" s="205" t="s">
        <v>129</v>
      </c>
      <c r="BE6" s="205"/>
      <c r="BF6" s="205" t="s">
        <v>130</v>
      </c>
      <c r="BG6" s="205"/>
      <c r="BH6" s="205" t="s">
        <v>131</v>
      </c>
      <c r="BI6" s="205"/>
      <c r="BJ6" s="205" t="s">
        <v>132</v>
      </c>
      <c r="BK6" s="205"/>
      <c r="BL6" s="122" t="s">
        <v>1</v>
      </c>
      <c r="BM6" s="205" t="s">
        <v>133</v>
      </c>
      <c r="BN6" s="205"/>
      <c r="BO6" s="205" t="s">
        <v>134</v>
      </c>
      <c r="BP6" s="205"/>
      <c r="BQ6" s="205" t="s">
        <v>135</v>
      </c>
      <c r="BR6" s="205"/>
      <c r="BS6" s="205" t="s">
        <v>136</v>
      </c>
      <c r="BT6" s="205"/>
      <c r="BU6" s="205" t="s">
        <v>137</v>
      </c>
      <c r="BV6" s="205"/>
    </row>
    <row r="7" spans="1:74">
      <c r="A7" s="123"/>
      <c r="B7" s="204" t="s">
        <v>5</v>
      </c>
      <c r="C7" s="204"/>
      <c r="D7" s="204" t="s">
        <v>6</v>
      </c>
      <c r="E7" s="204"/>
      <c r="F7" s="204" t="s">
        <v>7</v>
      </c>
      <c r="G7" s="204"/>
      <c r="H7" s="204" t="s">
        <v>91</v>
      </c>
      <c r="I7" s="204"/>
      <c r="J7" s="204" t="s">
        <v>92</v>
      </c>
      <c r="K7" s="204"/>
      <c r="L7" s="204" t="s">
        <v>93</v>
      </c>
      <c r="M7" s="204"/>
      <c r="N7" s="204" t="s">
        <v>94</v>
      </c>
      <c r="O7" s="204"/>
      <c r="P7" s="204" t="s">
        <v>95</v>
      </c>
      <c r="Q7" s="204"/>
      <c r="R7" s="204" t="s">
        <v>96</v>
      </c>
      <c r="S7" s="204"/>
      <c r="T7" s="204" t="s">
        <v>97</v>
      </c>
      <c r="U7" s="204"/>
      <c r="V7" s="120"/>
      <c r="W7" s="204" t="s">
        <v>98</v>
      </c>
      <c r="X7" s="204"/>
      <c r="Y7" s="204" t="s">
        <v>99</v>
      </c>
      <c r="Z7" s="204"/>
      <c r="AA7" s="204" t="s">
        <v>100</v>
      </c>
      <c r="AB7" s="204"/>
      <c r="AC7" s="204" t="s">
        <v>101</v>
      </c>
      <c r="AD7" s="204"/>
      <c r="AE7" s="204" t="s">
        <v>102</v>
      </c>
      <c r="AF7" s="204"/>
      <c r="AG7" s="204" t="s">
        <v>103</v>
      </c>
      <c r="AH7" s="204"/>
      <c r="AI7" s="204" t="s">
        <v>104</v>
      </c>
      <c r="AJ7" s="204"/>
      <c r="AK7" s="204" t="s">
        <v>105</v>
      </c>
      <c r="AL7" s="204"/>
      <c r="AM7" s="204" t="s">
        <v>106</v>
      </c>
      <c r="AN7" s="204"/>
      <c r="AO7" s="204" t="s">
        <v>107</v>
      </c>
      <c r="AP7" s="204"/>
      <c r="AQ7" s="120"/>
      <c r="AR7" s="204" t="s">
        <v>8</v>
      </c>
      <c r="AS7" s="204"/>
      <c r="AT7" s="204" t="s">
        <v>9</v>
      </c>
      <c r="AU7" s="204"/>
      <c r="AV7" s="204" t="s">
        <v>10</v>
      </c>
      <c r="AW7" s="204"/>
      <c r="AX7" s="204" t="s">
        <v>11</v>
      </c>
      <c r="AY7" s="204"/>
      <c r="AZ7" s="204" t="s">
        <v>12</v>
      </c>
      <c r="BA7" s="204"/>
      <c r="BB7" s="204" t="s">
        <v>13</v>
      </c>
      <c r="BC7" s="204"/>
      <c r="BD7" s="204" t="s">
        <v>14</v>
      </c>
      <c r="BE7" s="204"/>
      <c r="BF7" s="204" t="s">
        <v>15</v>
      </c>
      <c r="BG7" s="204"/>
      <c r="BH7" s="204" t="s">
        <v>16</v>
      </c>
      <c r="BI7" s="204"/>
      <c r="BJ7" s="204" t="s">
        <v>17</v>
      </c>
      <c r="BK7" s="204"/>
      <c r="BL7" s="120"/>
      <c r="BM7" s="204" t="s">
        <v>18</v>
      </c>
      <c r="BN7" s="204"/>
      <c r="BO7" s="204" t="s">
        <v>19</v>
      </c>
      <c r="BP7" s="204"/>
      <c r="BQ7" s="204" t="s">
        <v>20</v>
      </c>
      <c r="BR7" s="204"/>
      <c r="BS7" s="204" t="s">
        <v>21</v>
      </c>
      <c r="BT7" s="204"/>
      <c r="BU7" s="204" t="s">
        <v>22</v>
      </c>
      <c r="BV7" s="204"/>
    </row>
    <row r="8" spans="1:74">
      <c r="A8" s="123"/>
      <c r="B8" s="204" t="s">
        <v>51</v>
      </c>
      <c r="C8" s="204"/>
      <c r="D8" s="204" t="s">
        <v>51</v>
      </c>
      <c r="E8" s="204"/>
      <c r="F8" s="204" t="s">
        <v>51</v>
      </c>
      <c r="G8" s="204"/>
      <c r="H8" s="204" t="s">
        <v>51</v>
      </c>
      <c r="I8" s="204"/>
      <c r="J8" s="204" t="s">
        <v>51</v>
      </c>
      <c r="K8" s="204"/>
      <c r="L8" s="204" t="s">
        <v>51</v>
      </c>
      <c r="M8" s="204"/>
      <c r="N8" s="204" t="s">
        <v>51</v>
      </c>
      <c r="O8" s="204"/>
      <c r="P8" s="204" t="s">
        <v>51</v>
      </c>
      <c r="Q8" s="204"/>
      <c r="R8" s="204" t="s">
        <v>51</v>
      </c>
      <c r="S8" s="204"/>
      <c r="T8" s="204" t="s">
        <v>51</v>
      </c>
      <c r="U8" s="204"/>
      <c r="V8" s="120"/>
      <c r="W8" s="204" t="s">
        <v>51</v>
      </c>
      <c r="X8" s="204"/>
      <c r="Y8" s="204" t="s">
        <v>51</v>
      </c>
      <c r="Z8" s="204"/>
      <c r="AA8" s="204" t="s">
        <v>51</v>
      </c>
      <c r="AB8" s="204"/>
      <c r="AC8" s="204" t="s">
        <v>51</v>
      </c>
      <c r="AD8" s="204"/>
      <c r="AE8" s="204" t="s">
        <v>51</v>
      </c>
      <c r="AF8" s="204"/>
      <c r="AG8" s="204" t="s">
        <v>51</v>
      </c>
      <c r="AH8" s="204"/>
      <c r="AI8" s="204" t="s">
        <v>51</v>
      </c>
      <c r="AJ8" s="204"/>
      <c r="AK8" s="204" t="s">
        <v>51</v>
      </c>
      <c r="AL8" s="204"/>
      <c r="AM8" s="204" t="s">
        <v>51</v>
      </c>
      <c r="AN8" s="204"/>
      <c r="AO8" s="204" t="s">
        <v>51</v>
      </c>
      <c r="AP8" s="204"/>
      <c r="AQ8" s="120"/>
      <c r="AR8" s="204" t="s">
        <v>51</v>
      </c>
      <c r="AS8" s="204"/>
      <c r="AT8" s="204" t="s">
        <v>51</v>
      </c>
      <c r="AU8" s="204"/>
      <c r="AV8" s="204" t="s">
        <v>51</v>
      </c>
      <c r="AW8" s="204"/>
      <c r="AX8" s="204" t="s">
        <v>51</v>
      </c>
      <c r="AY8" s="204"/>
      <c r="AZ8" s="204" t="s">
        <v>51</v>
      </c>
      <c r="BA8" s="204"/>
      <c r="BB8" s="204" t="s">
        <v>51</v>
      </c>
      <c r="BC8" s="204"/>
      <c r="BD8" s="204" t="s">
        <v>51</v>
      </c>
      <c r="BE8" s="204"/>
      <c r="BF8" s="204" t="s">
        <v>51</v>
      </c>
      <c r="BG8" s="204"/>
      <c r="BH8" s="204" t="s">
        <v>51</v>
      </c>
      <c r="BI8" s="204"/>
      <c r="BJ8" s="204" t="s">
        <v>51</v>
      </c>
      <c r="BK8" s="204"/>
      <c r="BL8" s="120"/>
      <c r="BM8" s="204" t="s">
        <v>51</v>
      </c>
      <c r="BN8" s="204"/>
      <c r="BO8" s="204" t="s">
        <v>51</v>
      </c>
      <c r="BP8" s="204"/>
      <c r="BQ8" s="204" t="s">
        <v>51</v>
      </c>
      <c r="BR8" s="204"/>
      <c r="BS8" s="204" t="s">
        <v>51</v>
      </c>
      <c r="BT8" s="204"/>
      <c r="BU8" s="204" t="s">
        <v>51</v>
      </c>
      <c r="BV8" s="204"/>
    </row>
    <row r="9" spans="1:74">
      <c r="A9" s="123"/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20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20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139"/>
      <c r="BK9" s="139"/>
      <c r="BL9" s="120"/>
      <c r="BM9" s="139"/>
      <c r="BN9" s="139"/>
      <c r="BO9" s="139"/>
      <c r="BP9" s="139"/>
      <c r="BQ9" s="139"/>
      <c r="BR9" s="139"/>
      <c r="BS9" s="139"/>
      <c r="BT9" s="139"/>
      <c r="BU9" s="139"/>
      <c r="BV9" s="139"/>
    </row>
    <row r="10" spans="1:74" s="123" customFormat="1">
      <c r="A10" s="123" t="s">
        <v>23</v>
      </c>
      <c r="B10" s="113">
        <v>100</v>
      </c>
      <c r="C10" s="114"/>
      <c r="D10" s="113">
        <f>100/'Versicherte absolut'!$B9*'Versicherte absolut'!D9</f>
        <v>81.675482946640543</v>
      </c>
      <c r="E10" s="113"/>
      <c r="F10" s="113">
        <f>100/'Versicherte absolut'!$B9*'Versicherte absolut'!F9</f>
        <v>18.324517053359461</v>
      </c>
      <c r="G10" s="113"/>
      <c r="H10" s="113">
        <f>100/'Versicherte absolut'!$B9*'Versicherte absolut'!H9</f>
        <v>8.9043934379643712</v>
      </c>
      <c r="I10" s="113"/>
      <c r="J10" s="113">
        <f>100/'Versicherte absolut'!$B9*'Versicherte absolut'!J9</f>
        <v>9.4201236153950898</v>
      </c>
      <c r="K10" s="113"/>
      <c r="L10" s="113">
        <f>100/'Versicherte absolut'!$B9*'Versicherte absolut'!L9</f>
        <v>3.817690973352831</v>
      </c>
      <c r="M10" s="113"/>
      <c r="N10" s="113">
        <f>100/'Versicherte absolut'!$B9*'Versicherte absolut'!N9</f>
        <v>3.7211904494082684</v>
      </c>
      <c r="O10" s="113"/>
      <c r="P10" s="113">
        <f>100/'Versicherte absolut'!$B9*'Versicherte absolut'!P9</f>
        <v>3.9399447046077523</v>
      </c>
      <c r="Q10" s="113"/>
      <c r="R10" s="113">
        <f>100/'Versicherte absolut'!$B9*'Versicherte absolut'!R9</f>
        <v>3.8920644599818841</v>
      </c>
      <c r="S10" s="113"/>
      <c r="T10" s="113">
        <f>100/'Versicherte absolut'!B9*'Versicherte absolut'!U9</f>
        <v>4.1818620456927018</v>
      </c>
      <c r="U10" s="114"/>
      <c r="V10" s="120" t="s">
        <v>23</v>
      </c>
      <c r="W10" s="113">
        <f>100/'Versicherte absolut'!$B9*'Versicherte absolut'!W9</f>
        <v>3.945346957865385</v>
      </c>
      <c r="X10" s="113"/>
      <c r="Y10" s="113">
        <f>100/'Versicherte absolut'!$B9*'Versicherte absolut'!Y9</f>
        <v>3.3477689434080671</v>
      </c>
      <c r="Z10" s="113"/>
      <c r="AA10" s="113">
        <f>100/'Versicherte absolut'!$B9*'Versicherte absolut'!AA9</f>
        <v>3.0026907661431168</v>
      </c>
      <c r="AB10" s="113"/>
      <c r="AC10" s="113">
        <f>100/'Versicherte absolut'!$B9*'Versicherte absolut'!AC9</f>
        <v>2.873406705306345</v>
      </c>
      <c r="AD10" s="113"/>
      <c r="AE10" s="113">
        <f>100/'Versicherte absolut'!$B9*'Versicherte absolut'!AE9</f>
        <v>2.5090136225586255</v>
      </c>
      <c r="AF10" s="113"/>
      <c r="AG10" s="113">
        <f>100/'Versicherte absolut'!$B9*'Versicherte absolut'!AG9</f>
        <v>2.0467879534192566</v>
      </c>
      <c r="AH10" s="113"/>
      <c r="AI10" s="113">
        <f>100/'Versicherte absolut'!$B9*'Versicherte absolut'!AI9</f>
        <v>1.7701629852407481</v>
      </c>
      <c r="AJ10" s="113"/>
      <c r="AK10" s="113">
        <f>100/'Versicherte absolut'!$B9*'Versicherte absolut'!AK9</f>
        <v>1.4363333353067593</v>
      </c>
      <c r="AL10" s="113"/>
      <c r="AM10" s="113">
        <f>100/'Versicherte absolut'!$B9*'Versicherte absolut'!AN9</f>
        <v>0.9095766409529279</v>
      </c>
      <c r="AN10" s="113"/>
      <c r="AO10" s="113">
        <f>100/'Versicherte absolut'!$B9*'Versicherte absolut'!AP9</f>
        <v>0.4239658755202444</v>
      </c>
      <c r="AP10" s="114"/>
      <c r="AQ10" s="120" t="s">
        <v>23</v>
      </c>
      <c r="AR10" s="113">
        <f>100/'Versicherte absolut'!$B9*'Versicherte absolut'!AR9</f>
        <v>3.7499037954899328</v>
      </c>
      <c r="AS10" s="113"/>
      <c r="AT10" s="113">
        <f>100/'Versicherte absolut'!$B9*'Versicherte absolut'!AT9</f>
        <v>3.6297961648442079</v>
      </c>
      <c r="AU10" s="113"/>
      <c r="AV10" s="113">
        <f>100/'Versicherte absolut'!$B9*'Versicherte absolut'!AV9</f>
        <v>4.0176483473545241</v>
      </c>
      <c r="AW10" s="113"/>
      <c r="AX10" s="113">
        <f>100/'Versicherte absolut'!$B9*'Versicherte absolut'!AX9</f>
        <v>4.1185150759867621</v>
      </c>
      <c r="AY10" s="113"/>
      <c r="AZ10" s="113">
        <f>100/'Versicherte absolut'!$B9*'Versicherte absolut'!AZ9</f>
        <v>4.4208932514756292</v>
      </c>
      <c r="BA10" s="113"/>
      <c r="BB10" s="113">
        <f>100/'Versicherte absolut'!$B9*'Versicherte absolut'!BB9</f>
        <v>4.144490293704969</v>
      </c>
      <c r="BC10" s="113"/>
      <c r="BD10" s="113">
        <f>100/'Versicherte absolut'!$B9*'Versicherte absolut'!BD9</f>
        <v>3.3965372296653267</v>
      </c>
      <c r="BE10" s="113"/>
      <c r="BF10" s="113">
        <f>100/'Versicherte absolut'!$B9*'Versicherte absolut'!BF9</f>
        <v>2.9193628597308643</v>
      </c>
      <c r="BG10" s="113"/>
      <c r="BH10" s="113">
        <f>100/'Versicherte absolut'!$B9*'Versicherte absolut'!BI9</f>
        <v>2.7256217771489126</v>
      </c>
      <c r="BI10" s="113"/>
      <c r="BJ10" s="113">
        <f>100/'Versicherte absolut'!$B9*'Versicherte absolut'!BK9</f>
        <v>2.2762727116647228</v>
      </c>
      <c r="BK10" s="114"/>
      <c r="BL10" s="120" t="s">
        <v>23</v>
      </c>
      <c r="BM10" s="113">
        <f>100/'Versicherte absolut'!$B9*'Versicherte absolut'!BM9</f>
        <v>1.6719603815026849</v>
      </c>
      <c r="BN10" s="113"/>
      <c r="BO10" s="113">
        <f>100/'Versicherte absolut'!$B9*'Versicherte absolut'!BO9</f>
        <v>1.3191858434323402</v>
      </c>
      <c r="BP10" s="113"/>
      <c r="BQ10" s="113">
        <f>100/'Versicherte absolut'!$B9*'Versicherte absolut'!BQ9</f>
        <v>0.88056728099413306</v>
      </c>
      <c r="BR10" s="113"/>
      <c r="BS10" s="113">
        <f>100/'Versicherte absolut'!$B9*'Versicherte absolut'!BS9</f>
        <v>0.43802653468394598</v>
      </c>
      <c r="BT10" s="113"/>
      <c r="BU10" s="113">
        <f>100/'Versicherte absolut'!$B9*'Versicherte absolut'!BU9</f>
        <v>0.14889498019667163</v>
      </c>
      <c r="BV10" s="114"/>
    </row>
    <row r="11" spans="1:74" s="123" customFormat="1">
      <c r="A11" s="123" t="s">
        <v>24</v>
      </c>
      <c r="B11" s="113">
        <v>100</v>
      </c>
      <c r="C11" s="114"/>
      <c r="D11" s="113">
        <f>100/'Versicherte absolut'!B10*'Versicherte absolut'!D10</f>
        <v>81.751464439450118</v>
      </c>
      <c r="E11" s="113"/>
      <c r="F11" s="113">
        <f>100/'Versicherte absolut'!$B10*'Versicherte absolut'!F10</f>
        <v>18.248535560549879</v>
      </c>
      <c r="G11" s="113"/>
      <c r="H11" s="113">
        <f>100/'Versicherte absolut'!$B10*'Versicherte absolut'!H10</f>
        <v>8.9307406283589525</v>
      </c>
      <c r="I11" s="113"/>
      <c r="J11" s="113">
        <f>100/'Versicherte absolut'!$B10*'Versicherte absolut'!J10</f>
        <v>9.3177949321909246</v>
      </c>
      <c r="K11" s="113"/>
      <c r="L11" s="113">
        <f>100/'Versicherte absolut'!$B10*'Versicherte absolut'!L10</f>
        <v>4.1280992373086196</v>
      </c>
      <c r="M11" s="113"/>
      <c r="N11" s="113">
        <f>100/'Versicherte absolut'!$B10*'Versicherte absolut'!N10</f>
        <v>3.1467319471516073</v>
      </c>
      <c r="O11" s="113"/>
      <c r="P11" s="113">
        <f>100/'Versicherte absolut'!$B10*'Versicherte absolut'!P10</f>
        <v>3.139120462037718</v>
      </c>
      <c r="Q11" s="113"/>
      <c r="R11" s="113">
        <f>100/'Versicherte absolut'!$B10*'Versicherte absolut'!R10</f>
        <v>3.436379813107183</v>
      </c>
      <c r="S11" s="113"/>
      <c r="T11" s="113">
        <f>100/'Versicherte absolut'!B10*'Versicherte absolut'!U10</f>
        <v>3.9881096259572213</v>
      </c>
      <c r="U11" s="114"/>
      <c r="V11" s="120" t="s">
        <v>24</v>
      </c>
      <c r="W11" s="113">
        <f>100/'Versicherte absolut'!B10*'Versicherte absolut'!W10</f>
        <v>4.0378928529183353</v>
      </c>
      <c r="X11" s="114"/>
      <c r="Y11" s="113">
        <f>100/'Versicherte absolut'!$B10*'Versicherte absolut'!Y10</f>
        <v>3.6166897239808065</v>
      </c>
      <c r="Z11" s="113"/>
      <c r="AA11" s="113">
        <f>100/'Versicherte absolut'!$B10*'Versicherte absolut'!AA10</f>
        <v>3.2872358480377279</v>
      </c>
      <c r="AB11" s="113"/>
      <c r="AC11" s="113">
        <f>100/'Versicherte absolut'!$B10*'Versicherte absolut'!AC10</f>
        <v>3.2329268731710576</v>
      </c>
      <c r="AD11" s="113"/>
      <c r="AE11" s="113">
        <f>100/'Versicherte absolut'!$B10*'Versicherte absolut'!AE10</f>
        <v>2.7145230221710217</v>
      </c>
      <c r="AF11" s="113"/>
      <c r="AG11" s="113">
        <f>100/'Versicherte absolut'!$B10*'Versicherte absolut'!AG10</f>
        <v>2.2421995134821002</v>
      </c>
      <c r="AH11" s="113"/>
      <c r="AI11" s="113">
        <f>100/'Versicherte absolut'!$B10*'Versicherte absolut'!AI10</f>
        <v>2.0845183421362559</v>
      </c>
      <c r="AJ11" s="113"/>
      <c r="AK11" s="113">
        <f>100/'Versicherte absolut'!$B10*'Versicherte absolut'!AK10</f>
        <v>1.7348014585251204</v>
      </c>
      <c r="AL11" s="113"/>
      <c r="AM11" s="113">
        <f>100/'Versicherte absolut'!$B10*'Versicherte absolut'!AN10</f>
        <v>1.1607514798681362</v>
      </c>
      <c r="AN11" s="113"/>
      <c r="AO11" s="113">
        <f>100/'Versicherte absolut'!$B10*'Versicherte absolut'!AP10</f>
        <v>0.55913558215003878</v>
      </c>
      <c r="AP11" s="114"/>
      <c r="AQ11" s="120" t="s">
        <v>24</v>
      </c>
      <c r="AR11" s="113">
        <f>100/'Versicherte absolut'!$B10*'Versicherte absolut'!AR10</f>
        <v>4.0662816352350042</v>
      </c>
      <c r="AS11" s="113"/>
      <c r="AT11" s="113">
        <f>100/'Versicherte absolut'!$B10*'Versicherte absolut'!AT10</f>
        <v>3.1340804245974399</v>
      </c>
      <c r="AU11" s="113"/>
      <c r="AV11" s="113">
        <f>100/'Versicherte absolut'!$B10*'Versicherte absolut'!AV10</f>
        <v>3.0846057713571584</v>
      </c>
      <c r="AW11" s="113"/>
      <c r="AX11" s="113">
        <f>100/'Versicherte absolut'!$B10*'Versicherte absolut'!AX10</f>
        <v>3.4269168856682932</v>
      </c>
      <c r="AY11" s="113"/>
      <c r="AZ11" s="113">
        <f>100/'Versicherte absolut'!$B10*'Versicherte absolut'!AZ10</f>
        <v>3.939046404344718</v>
      </c>
      <c r="BA11" s="113"/>
      <c r="BB11" s="113">
        <f>100/'Versicherte absolut'!$B10*'Versicherte absolut'!BB10</f>
        <v>3.9945896740947218</v>
      </c>
      <c r="BC11" s="113"/>
      <c r="BD11" s="113">
        <f>100/'Versicherte absolut'!$B10*'Versicherte absolut'!BD10</f>
        <v>3.6187468821196958</v>
      </c>
      <c r="BE11" s="113"/>
      <c r="BF11" s="113">
        <f>100/'Versicherte absolut'!$B10*'Versicherte absolut'!BF10</f>
        <v>3.2398183529363358</v>
      </c>
      <c r="BG11" s="113"/>
      <c r="BH11" s="113">
        <f>100/'Versicherte absolut'!$B10*'Versicherte absolut'!BI10</f>
        <v>3.1318175506446617</v>
      </c>
      <c r="BI11" s="113"/>
      <c r="BJ11" s="113">
        <f>100/'Versicherte absolut'!$B10*'Versicherte absolut'!BK10</f>
        <v>2.4822698682904498</v>
      </c>
      <c r="BK11" s="114"/>
      <c r="BL11" s="120" t="s">
        <v>24</v>
      </c>
      <c r="BM11" s="113">
        <f>100/'Versicherte absolut'!$B10*'Versicherte absolut'!BM10</f>
        <v>1.8219221057070709</v>
      </c>
      <c r="BN11" s="113"/>
      <c r="BO11" s="113">
        <f>100/'Versicherte absolut'!$B10*'Versicherte absolut'!BO10</f>
        <v>1.4920567981362147</v>
      </c>
      <c r="BP11" s="113"/>
      <c r="BQ11" s="113">
        <f>100/'Versicherte absolut'!$B10*'Versicherte absolut'!BQ10</f>
        <v>1.0346476859542384</v>
      </c>
      <c r="BR11" s="113"/>
      <c r="BS11" s="113">
        <f>100/'Versicherte absolut'!$B10*'Versicherte absolut'!BS10</f>
        <v>0.56335275633476134</v>
      </c>
      <c r="BT11" s="113"/>
      <c r="BU11" s="113">
        <f>100/'Versicherte absolut'!$B10*'Versicherte absolut'!BU10</f>
        <v>0.21229871993334806</v>
      </c>
      <c r="BV11" s="114"/>
    </row>
    <row r="12" spans="1:74" s="123" customFormat="1">
      <c r="A12" s="123" t="s">
        <v>25</v>
      </c>
      <c r="B12" s="113">
        <v>100</v>
      </c>
      <c r="C12" s="114"/>
      <c r="D12" s="113">
        <f>100/'Versicherte absolut'!B11*'Versicherte absolut'!D11</f>
        <v>79.863354864486908</v>
      </c>
      <c r="E12" s="113"/>
      <c r="F12" s="113">
        <f>100/'Versicherte absolut'!$B11*'Versicherte absolut'!F11</f>
        <v>20.136645135513085</v>
      </c>
      <c r="G12" s="113"/>
      <c r="H12" s="113">
        <f>100/'Versicherte absolut'!$B11*'Versicherte absolut'!H11</f>
        <v>9.8163414796563888</v>
      </c>
      <c r="I12" s="113"/>
      <c r="J12" s="113">
        <f>100/'Versicherte absolut'!$B11*'Versicherte absolut'!J11</f>
        <v>10.320303655856694</v>
      </c>
      <c r="K12" s="113"/>
      <c r="L12" s="113">
        <f>100/'Versicherte absolut'!$B11*'Versicherte absolut'!L11</f>
        <v>4.6331490976892855</v>
      </c>
      <c r="M12" s="113"/>
      <c r="N12" s="113">
        <f>100/'Versicherte absolut'!$B11*'Versicherte absolut'!N11</f>
        <v>3.4741959113005256</v>
      </c>
      <c r="O12" s="113"/>
      <c r="P12" s="113">
        <f>100/'Versicherte absolut'!$B11*'Versicherte absolut'!P11</f>
        <v>3.3372844110008653</v>
      </c>
      <c r="Q12" s="113"/>
      <c r="R12" s="113">
        <f>100/'Versicherte absolut'!$B11*'Versicherte absolut'!R11</f>
        <v>3.5098887927016045</v>
      </c>
      <c r="S12" s="113"/>
      <c r="T12" s="113">
        <f>100/'Versicherte absolut'!B11*'Versicherte absolut'!U11</f>
        <v>4.1286541919158282</v>
      </c>
      <c r="U12" s="114"/>
      <c r="V12" s="120" t="s">
        <v>25</v>
      </c>
      <c r="W12" s="113">
        <f>100/'Versicherte absolut'!B11*'Versicherte absolut'!W11</f>
        <v>4.0460811080775123</v>
      </c>
      <c r="X12" s="114"/>
      <c r="Y12" s="113">
        <f>100/'Versicherte absolut'!$B11*'Versicherte absolut'!Y11</f>
        <v>3.4001465006326161</v>
      </c>
      <c r="Z12" s="113"/>
      <c r="AA12" s="113">
        <f>100/'Versicherte absolut'!$B11*'Versicherte absolut'!AA11</f>
        <v>2.9065725511087432</v>
      </c>
      <c r="AB12" s="113"/>
      <c r="AC12" s="113">
        <f>100/'Versicherte absolut'!$B11*'Versicherte absolut'!AC11</f>
        <v>2.6226276886195645</v>
      </c>
      <c r="AD12" s="113"/>
      <c r="AE12" s="113">
        <f>100/'Versicherte absolut'!$B11*'Versicherte absolut'!AE11</f>
        <v>2.31950456149697</v>
      </c>
      <c r="AF12" s="113"/>
      <c r="AG12" s="113">
        <f>100/'Versicherte absolut'!$B11*'Versicherte absolut'!AG11</f>
        <v>2.0296996737031363</v>
      </c>
      <c r="AH12" s="113"/>
      <c r="AI12" s="113">
        <f>100/'Versicherte absolut'!$B11*'Versicherte absolut'!AI11</f>
        <v>1.8126123726443364</v>
      </c>
      <c r="AJ12" s="113"/>
      <c r="AK12" s="113">
        <f>100/'Versicherte absolut'!$B11*'Versicherte absolut'!AK11</f>
        <v>1.3845641606179662</v>
      </c>
      <c r="AL12" s="113"/>
      <c r="AM12" s="113">
        <f>100/'Versicherte absolut'!$B11*'Versicherte absolut'!AN11</f>
        <v>0.85662915362589065</v>
      </c>
      <c r="AN12" s="113"/>
      <c r="AO12" s="113">
        <f>100/'Versicherte absolut'!$B11*'Versicherte absolut'!AP11</f>
        <v>0.40514084038090159</v>
      </c>
      <c r="AP12" s="114"/>
      <c r="AQ12" s="120" t="s">
        <v>25</v>
      </c>
      <c r="AR12" s="113">
        <f>100/'Versicherte absolut'!$B11*'Versicherte absolut'!AR11</f>
        <v>4.5026303522674302</v>
      </c>
      <c r="AS12" s="113"/>
      <c r="AT12" s="113">
        <f>100/'Versicherte absolut'!$B11*'Versicherte absolut'!AT11</f>
        <v>3.5506426050476123</v>
      </c>
      <c r="AU12" s="113"/>
      <c r="AV12" s="113">
        <f>100/'Versicherte absolut'!$B11*'Versicherte absolut'!AV11</f>
        <v>3.3167743224345738</v>
      </c>
      <c r="AW12" s="113"/>
      <c r="AX12" s="113">
        <f>100/'Versicherte absolut'!$B11*'Versicherte absolut'!AX11</f>
        <v>3.5165479123659851</v>
      </c>
      <c r="AY12" s="113"/>
      <c r="AZ12" s="113">
        <f>100/'Versicherte absolut'!$B11*'Versicherte absolut'!AZ11</f>
        <v>4.0753812346007852</v>
      </c>
      <c r="BA12" s="113"/>
      <c r="BB12" s="113">
        <f>100/'Versicherte absolut'!$B11*'Versicherte absolut'!BB11</f>
        <v>4.1979090364253846</v>
      </c>
      <c r="BC12" s="113"/>
      <c r="BD12" s="113">
        <f>100/'Versicherte absolut'!$B11*'Versicherte absolut'!BD11</f>
        <v>3.5929946061130718</v>
      </c>
      <c r="BE12" s="113"/>
      <c r="BF12" s="113">
        <f>100/'Versicherte absolut'!$B11*'Versicherte absolut'!BF11</f>
        <v>2.957448225344609</v>
      </c>
      <c r="BG12" s="113"/>
      <c r="BH12" s="113">
        <f>100/'Versicherte absolut'!$B11*'Versicherte absolut'!BI11</f>
        <v>2.6447359659053071</v>
      </c>
      <c r="BI12" s="113"/>
      <c r="BJ12" s="113">
        <f>100/'Versicherte absolut'!$B11*'Versicherte absolut'!BK11</f>
        <v>2.1354464939734967</v>
      </c>
      <c r="BK12" s="114"/>
      <c r="BL12" s="120" t="s">
        <v>25</v>
      </c>
      <c r="BM12" s="113">
        <f>100/'Versicherte absolut'!$B11*'Versicherte absolut'!BM11</f>
        <v>1.7105946593860291</v>
      </c>
      <c r="BN12" s="113"/>
      <c r="BO12" s="113">
        <f>100/'Versicherte absolut'!$B11*'Versicherte absolut'!BO11</f>
        <v>1.3629886129053739</v>
      </c>
      <c r="BP12" s="113"/>
      <c r="BQ12" s="113">
        <f>100/'Versicherte absolut'!$B11*'Versicherte absolut'!BQ11</f>
        <v>0.85396550576013841</v>
      </c>
      <c r="BR12" s="113"/>
      <c r="BS12" s="113">
        <f>100/'Versicherte absolut'!$B11*'Versicherte absolut'!BS11</f>
        <v>0.42511819937404272</v>
      </c>
      <c r="BT12" s="113"/>
      <c r="BU12" s="113">
        <f>100/'Versicherte absolut'!$B11*'Versicherte absolut'!BU11</f>
        <v>0.15369248185389892</v>
      </c>
      <c r="BV12" s="114"/>
    </row>
    <row r="13" spans="1:74" s="123" customFormat="1">
      <c r="A13" s="123" t="s">
        <v>26</v>
      </c>
      <c r="B13" s="113">
        <v>100</v>
      </c>
      <c r="C13" s="114"/>
      <c r="D13" s="113">
        <f>100/'Versicherte absolut'!B12*'Versicherte absolut'!D12</f>
        <v>79.900266334221115</v>
      </c>
      <c r="E13" s="113"/>
      <c r="F13" s="113">
        <f>100/'Versicherte absolut'!$B12*'Versicherte absolut'!F12</f>
        <v>20.099733665778885</v>
      </c>
      <c r="G13" s="113"/>
      <c r="H13" s="113">
        <f>100/'Versicherte absolut'!$B12*'Versicherte absolut'!H12</f>
        <v>9.7381991273304234</v>
      </c>
      <c r="I13" s="113"/>
      <c r="J13" s="113">
        <f>100/'Versicherte absolut'!$B12*'Versicherte absolut'!J12</f>
        <v>10.361534538448462</v>
      </c>
      <c r="K13" s="113"/>
      <c r="L13" s="113">
        <f>100/'Versicherte absolut'!$B12*'Versicherte absolut'!L12</f>
        <v>4.598515328384428</v>
      </c>
      <c r="M13" s="113"/>
      <c r="N13" s="113">
        <f>100/'Versicherte absolut'!$B12*'Versicherte absolut'!N12</f>
        <v>2.9041763472544906</v>
      </c>
      <c r="O13" s="113"/>
      <c r="P13" s="113">
        <f>100/'Versicherte absolut'!$B12*'Versicherte absolut'!P12</f>
        <v>2.9098430328101093</v>
      </c>
      <c r="Q13" s="113"/>
      <c r="R13" s="113">
        <f>100/'Versicherte absolut'!$B12*'Versicherte absolut'!R12</f>
        <v>3.3178443928146426</v>
      </c>
      <c r="S13" s="113"/>
      <c r="T13" s="113">
        <f>100/'Versicherte absolut'!B12*'Versicherte absolut'!U12</f>
        <v>3.6436788122627073</v>
      </c>
      <c r="U13" s="114"/>
      <c r="V13" s="120" t="s">
        <v>26</v>
      </c>
      <c r="W13" s="113">
        <f>100/'Versicherte absolut'!B12*'Versicherte absolut'!W12</f>
        <v>3.6918456394854648</v>
      </c>
      <c r="X13" s="114"/>
      <c r="Y13" s="113">
        <f>100/'Versicherte absolut'!$B12*'Versicherte absolut'!Y12</f>
        <v>3.5785119283730946</v>
      </c>
      <c r="Z13" s="113"/>
      <c r="AA13" s="113">
        <f>100/'Versicherte absolut'!$B12*'Versicherte absolut'!AA12</f>
        <v>3.0146767155890517</v>
      </c>
      <c r="AB13" s="113"/>
      <c r="AC13" s="113">
        <f>100/'Versicherte absolut'!$B12*'Versicherte absolut'!AC12</f>
        <v>2.887176290587635</v>
      </c>
      <c r="AD13" s="113"/>
      <c r="AE13" s="113">
        <f>100/'Versicherte absolut'!$B12*'Versicherte absolut'!AE12</f>
        <v>2.5528418428061426</v>
      </c>
      <c r="AF13" s="113"/>
      <c r="AG13" s="113">
        <f>100/'Versicherte absolut'!$B12*'Versicherte absolut'!AG12</f>
        <v>1.9918399727999092</v>
      </c>
      <c r="AH13" s="113"/>
      <c r="AI13" s="113">
        <f>100/'Versicherte absolut'!$B12*'Versicherte absolut'!AI12</f>
        <v>1.8445061483538279</v>
      </c>
      <c r="AJ13" s="113"/>
      <c r="AK13" s="113">
        <f>100/'Versicherte absolut'!$B12*'Versicherte absolut'!AK12</f>
        <v>1.518671728905763</v>
      </c>
      <c r="AL13" s="113"/>
      <c r="AM13" s="113">
        <f>100/'Versicherte absolut'!$B12*'Versicherte absolut'!AN12</f>
        <v>1.0993369977899925</v>
      </c>
      <c r="AN13" s="113"/>
      <c r="AO13" s="113">
        <f>100/'Versicherte absolut'!$B12*'Versicherte absolut'!AP12</f>
        <v>0.49866832889442964</v>
      </c>
      <c r="AP13" s="114"/>
      <c r="AQ13" s="120" t="s">
        <v>26</v>
      </c>
      <c r="AR13" s="113">
        <f>100/'Versicherte absolut'!$B12*'Versicherte absolut'!AR12</f>
        <v>4.4058480194933978</v>
      </c>
      <c r="AS13" s="113"/>
      <c r="AT13" s="113">
        <f>100/'Versicherte absolut'!$B12*'Versicherte absolut'!AT12</f>
        <v>3.1903439678132259</v>
      </c>
      <c r="AU13" s="113"/>
      <c r="AV13" s="113">
        <f>100/'Versicherte absolut'!$B12*'Versicherte absolut'!AV12</f>
        <v>3.1110103700345668</v>
      </c>
      <c r="AW13" s="113"/>
      <c r="AX13" s="113">
        <f>100/'Versicherte absolut'!$B12*'Versicherte absolut'!AX12</f>
        <v>3.4113447044823482</v>
      </c>
      <c r="AY13" s="113"/>
      <c r="AZ13" s="113">
        <f>100/'Versicherte absolut'!$B12*'Versicherte absolut'!AZ12</f>
        <v>4.0120133733779113</v>
      </c>
      <c r="BA13" s="113"/>
      <c r="BB13" s="113">
        <f>100/'Versicherte absolut'!$B12*'Versicherte absolut'!BB12</f>
        <v>3.8420128067093557</v>
      </c>
      <c r="BC13" s="113"/>
      <c r="BD13" s="113">
        <f>100/'Versicherte absolut'!$B12*'Versicherte absolut'!BD12</f>
        <v>3.6890122967076557</v>
      </c>
      <c r="BE13" s="113"/>
      <c r="BF13" s="113">
        <f>100/'Versicherte absolut'!$B12*'Versicherte absolut'!BF12</f>
        <v>3.5133450444834815</v>
      </c>
      <c r="BG13" s="113"/>
      <c r="BH13" s="113">
        <f>100/'Versicherte absolut'!$B12*'Versicherte absolut'!BI12</f>
        <v>2.9438431461438204</v>
      </c>
      <c r="BI13" s="113"/>
      <c r="BJ13" s="113">
        <f>100/'Versicherte absolut'!$B12*'Versicherte absolut'!BK12</f>
        <v>2.4168413894712981</v>
      </c>
      <c r="BK13" s="114"/>
      <c r="BL13" s="120" t="s">
        <v>26</v>
      </c>
      <c r="BM13" s="113">
        <f>100/'Versicherte absolut'!$B12*'Versicherte absolut'!BM12</f>
        <v>1.8048393494644981</v>
      </c>
      <c r="BN13" s="113"/>
      <c r="BO13" s="113">
        <f>100/'Versicherte absolut'!$B12*'Versicherte absolut'!BO12</f>
        <v>1.496004986683289</v>
      </c>
      <c r="BP13" s="113"/>
      <c r="BQ13" s="113">
        <f>100/'Versicherte absolut'!$B12*'Versicherte absolut'!BQ12</f>
        <v>1.0880036266787556</v>
      </c>
      <c r="BR13" s="113"/>
      <c r="BS13" s="113">
        <f>100/'Versicherte absolut'!$B12*'Versicherte absolut'!BS12</f>
        <v>0.66866889556298514</v>
      </c>
      <c r="BT13" s="113"/>
      <c r="BU13" s="113">
        <f>100/'Versicherte absolut'!$B12*'Versicherte absolut'!BU12</f>
        <v>0.24933416444721482</v>
      </c>
      <c r="BV13" s="114"/>
    </row>
    <row r="14" spans="1:74" s="123" customFormat="1">
      <c r="A14" s="123" t="s">
        <v>27</v>
      </c>
      <c r="B14" s="113">
        <v>100</v>
      </c>
      <c r="C14" s="114"/>
      <c r="D14" s="113">
        <f>100/'Versicherte absolut'!B13*'Versicherte absolut'!D13</f>
        <v>80.024311183144249</v>
      </c>
      <c r="E14" s="113"/>
      <c r="F14" s="113">
        <f>100/'Versicherte absolut'!$B13*'Versicherte absolut'!F13</f>
        <v>19.975688816855754</v>
      </c>
      <c r="G14" s="113"/>
      <c r="H14" s="113">
        <f>100/'Versicherte absolut'!$B13*'Versicherte absolut'!H13</f>
        <v>9.7704859489602516</v>
      </c>
      <c r="I14" s="113"/>
      <c r="J14" s="113">
        <f>100/'Versicherte absolut'!$B13*'Versicherte absolut'!J13</f>
        <v>10.205202867895503</v>
      </c>
      <c r="K14" s="113"/>
      <c r="L14" s="113">
        <f>100/'Versicherte absolut'!$B13*'Versicherte absolut'!L13</f>
        <v>4.3011564980908172</v>
      </c>
      <c r="M14" s="113"/>
      <c r="N14" s="113">
        <f>100/'Versicherte absolut'!$B13*'Versicherte absolut'!N13</f>
        <v>3.1494657033760953</v>
      </c>
      <c r="O14" s="113"/>
      <c r="P14" s="113">
        <f>100/'Versicherte absolut'!$B13*'Versicherte absolut'!P13</f>
        <v>3.2675878361673489</v>
      </c>
      <c r="Q14" s="113"/>
      <c r="R14" s="113">
        <f>100/'Versicherte absolut'!$B13*'Versicherte absolut'!R13</f>
        <v>3.6260747740570833</v>
      </c>
      <c r="S14" s="113"/>
      <c r="T14" s="113">
        <f>100/'Versicherte absolut'!B13*'Versicherte absolut'!U13</f>
        <v>4.2269867868032858</v>
      </c>
      <c r="U14" s="114"/>
      <c r="V14" s="120" t="s">
        <v>27</v>
      </c>
      <c r="W14" s="113">
        <f>100/'Versicherte absolut'!B13*'Versicherte absolut'!W13</f>
        <v>4.1425157267258195</v>
      </c>
      <c r="X14" s="114"/>
      <c r="Y14" s="113">
        <f>100/'Versicherte absolut'!$B13*'Versicherte absolut'!Y13</f>
        <v>3.4708677856220644</v>
      </c>
      <c r="Z14" s="113"/>
      <c r="AA14" s="113">
        <f>100/'Versicherte absolut'!$B13*'Versicherte absolut'!AA13</f>
        <v>2.9406917012334151</v>
      </c>
      <c r="AB14" s="113"/>
      <c r="AC14" s="113">
        <f>100/'Versicherte absolut'!$B13*'Versicherte absolut'!AC13</f>
        <v>2.6453863692552813</v>
      </c>
      <c r="AD14" s="113"/>
      <c r="AE14" s="113">
        <f>100/'Versicherte absolut'!$B13*'Versicherte absolut'!AE13</f>
        <v>2.1674037854023021</v>
      </c>
      <c r="AF14" s="113"/>
      <c r="AG14" s="113">
        <f>100/'Versicherte absolut'!$B13*'Versicherte absolut'!AG13</f>
        <v>1.7642776694228499</v>
      </c>
      <c r="AH14" s="113"/>
      <c r="AI14" s="113">
        <f>100/'Versicherte absolut'!$B13*'Versicherte absolut'!AI13</f>
        <v>1.5781666346180261</v>
      </c>
      <c r="AJ14" s="113"/>
      <c r="AK14" s="113">
        <f>100/'Versicherte absolut'!$B13*'Versicherte absolut'!AK13</f>
        <v>1.1613053869186607</v>
      </c>
      <c r="AL14" s="113"/>
      <c r="AM14" s="113">
        <f>100/'Versicherte absolut'!$B13*'Versicherte absolut'!AN13</f>
        <v>0.72246792846743402</v>
      </c>
      <c r="AN14" s="113"/>
      <c r="AO14" s="113">
        <f>100/'Versicherte absolut'!$B13*'Versicherte absolut'!AP13</f>
        <v>0.3303299178639123</v>
      </c>
      <c r="AP14" s="114"/>
      <c r="AQ14" s="120" t="s">
        <v>27</v>
      </c>
      <c r="AR14" s="113">
        <f>100/'Versicherte absolut'!$B13*'Versicherte absolut'!AR13</f>
        <v>4.2908551493008815</v>
      </c>
      <c r="AS14" s="113"/>
      <c r="AT14" s="113">
        <f>100/'Versicherte absolut'!$B13*'Versicherte absolut'!AT13</f>
        <v>3.2765156717852926</v>
      </c>
      <c r="AU14" s="113"/>
      <c r="AV14" s="113">
        <f>100/'Versicherte absolut'!$B13*'Versicherte absolut'!AV13</f>
        <v>3.3561794357607893</v>
      </c>
      <c r="AW14" s="113"/>
      <c r="AX14" s="113">
        <f>100/'Versicherte absolut'!$B13*'Versicherte absolut'!AX13</f>
        <v>3.8788011977034862</v>
      </c>
      <c r="AY14" s="113"/>
      <c r="AZ14" s="113">
        <f>100/'Versicherte absolut'!$B13*'Versicherte absolut'!AZ13</f>
        <v>4.6211850671647943</v>
      </c>
      <c r="BA14" s="113"/>
      <c r="BB14" s="113">
        <f>100/'Versicherte absolut'!$B13*'Versicherte absolut'!BB13</f>
        <v>4.5435815729472848</v>
      </c>
      <c r="BC14" s="113"/>
      <c r="BD14" s="113">
        <f>100/'Versicherte absolut'!$B13*'Versicherte absolut'!BD13</f>
        <v>3.8829217372194602</v>
      </c>
      <c r="BE14" s="113"/>
      <c r="BF14" s="113">
        <f>100/'Versicherte absolut'!$B13*'Versicherte absolut'!BF13</f>
        <v>3.2607202703073925</v>
      </c>
      <c r="BG14" s="113"/>
      <c r="BH14" s="113">
        <f>100/'Versicherte absolut'!$B13*'Versicherte absolut'!BI13</f>
        <v>2.9056671153476361</v>
      </c>
      <c r="BI14" s="113"/>
      <c r="BJ14" s="113">
        <f>100/'Versicherte absolut'!$B13*'Versicherte absolut'!BK13</f>
        <v>2.2669834903716728</v>
      </c>
      <c r="BK14" s="114"/>
      <c r="BL14" s="120" t="s">
        <v>27</v>
      </c>
      <c r="BM14" s="113">
        <f>100/'Versicherte absolut'!$B13*'Versicherte absolut'!BM13</f>
        <v>1.6701920171414444</v>
      </c>
      <c r="BN14" s="113"/>
      <c r="BO14" s="113">
        <f>100/'Versicherte absolut'!$B13*'Versicherte absolut'!BO13</f>
        <v>1.3110183226657144</v>
      </c>
      <c r="BP14" s="113"/>
      <c r="BQ14" s="113">
        <f>100/'Versicherte absolut'!$B13*'Versicherte absolut'!BQ13</f>
        <v>0.74993819190726041</v>
      </c>
      <c r="BR14" s="113"/>
      <c r="BS14" s="113">
        <f>100/'Versicherte absolut'!$B13*'Versicherte absolut'!BS13</f>
        <v>0.3900777408455347</v>
      </c>
      <c r="BT14" s="113"/>
      <c r="BU14" s="113">
        <f>100/'Versicherte absolut'!$B13*'Versicherte absolut'!BU13</f>
        <v>0.1243029420652144</v>
      </c>
      <c r="BV14" s="114"/>
    </row>
    <row r="15" spans="1:74" s="123" customFormat="1">
      <c r="A15" s="123" t="s">
        <v>28</v>
      </c>
      <c r="B15" s="113">
        <v>100</v>
      </c>
      <c r="C15" s="114"/>
      <c r="D15" s="113">
        <f>100/'Versicherte absolut'!B14*'Versicherte absolut'!D14</f>
        <v>79.571036568292556</v>
      </c>
      <c r="E15" s="113"/>
      <c r="F15" s="113">
        <f>100/'Versicherte absolut'!$B14*'Versicherte absolut'!F14</f>
        <v>20.428963431707455</v>
      </c>
      <c r="G15" s="113"/>
      <c r="H15" s="113">
        <f>100/'Versicherte absolut'!$B14*'Versicherte absolut'!H14</f>
        <v>10.113680909447275</v>
      </c>
      <c r="I15" s="113"/>
      <c r="J15" s="113">
        <f>100/'Versicherte absolut'!$B14*'Versicherte absolut'!J14</f>
        <v>10.315282522260178</v>
      </c>
      <c r="K15" s="113"/>
      <c r="L15" s="113">
        <f>100/'Versicherte absolut'!$B14*'Versicherte absolut'!L14</f>
        <v>4.7880383043064345</v>
      </c>
      <c r="M15" s="113"/>
      <c r="N15" s="113">
        <f>100/'Versicherte absolut'!$B14*'Versicherte absolut'!N14</f>
        <v>3.3712269698157584</v>
      </c>
      <c r="O15" s="113"/>
      <c r="P15" s="113">
        <f>100/'Versicherte absolut'!$B14*'Versicherte absolut'!P14</f>
        <v>3.0856246849974802</v>
      </c>
      <c r="Q15" s="113"/>
      <c r="R15" s="113">
        <f>100/'Versicherte absolut'!$B14*'Versicherte absolut'!R14</f>
        <v>3.4832278658229265</v>
      </c>
      <c r="S15" s="113"/>
      <c r="T15" s="113">
        <f>100/'Versicherte absolut'!B14*'Versicherte absolut'!U14</f>
        <v>4.0292322338578712</v>
      </c>
      <c r="U15" s="114"/>
      <c r="V15" s="120" t="s">
        <v>28</v>
      </c>
      <c r="W15" s="113">
        <f>100/'Versicherte absolut'!B14*'Versicherte absolut'!W14</f>
        <v>4.1440331522652185</v>
      </c>
      <c r="X15" s="114"/>
      <c r="Y15" s="113">
        <f>100/'Versicherte absolut'!$B14*'Versicherte absolut'!Y14</f>
        <v>3.3936271490171923</v>
      </c>
      <c r="Z15" s="113"/>
      <c r="AA15" s="113">
        <f>100/'Versicherte absolut'!$B14*'Versicherte absolut'!AA14</f>
        <v>2.8784230273842191</v>
      </c>
      <c r="AB15" s="113"/>
      <c r="AC15" s="113">
        <f>100/'Versicherte absolut'!$B14*'Versicherte absolut'!AC14</f>
        <v>2.7468219745757967</v>
      </c>
      <c r="AD15" s="113"/>
      <c r="AE15" s="113">
        <f>100/'Versicherte absolut'!$B14*'Versicherte absolut'!AE14</f>
        <v>2.0300162401299211</v>
      </c>
      <c r="AF15" s="113"/>
      <c r="AG15" s="113">
        <f>100/'Versicherte absolut'!$B14*'Versicherte absolut'!AG14</f>
        <v>1.6856134849078792</v>
      </c>
      <c r="AH15" s="113"/>
      <c r="AI15" s="113">
        <f>100/'Versicherte absolut'!$B14*'Versicherte absolut'!AI14</f>
        <v>1.6828134625077</v>
      </c>
      <c r="AJ15" s="113"/>
      <c r="AK15" s="113">
        <f>100/'Versicherte absolut'!$B14*'Versicherte absolut'!AK14</f>
        <v>1.2236097888783111</v>
      </c>
      <c r="AL15" s="113"/>
      <c r="AM15" s="113">
        <f>100/'Versicherte absolut'!$B14*'Versicherte absolut'!AN14</f>
        <v>0.83440667525340206</v>
      </c>
      <c r="AN15" s="113"/>
      <c r="AO15" s="113">
        <f>100/'Versicherte absolut'!$B14*'Versicherte absolut'!AP14</f>
        <v>0.3976031808254466</v>
      </c>
      <c r="AP15" s="114"/>
      <c r="AQ15" s="120" t="s">
        <v>28</v>
      </c>
      <c r="AR15" s="113">
        <f>100/'Versicherte absolut'!$B14*'Versicherte absolut'!AR14</f>
        <v>4.6368370946967579</v>
      </c>
      <c r="AS15" s="113"/>
      <c r="AT15" s="113">
        <f>100/'Versicherte absolut'!$B14*'Versicherte absolut'!AT14</f>
        <v>3.2536260290082319</v>
      </c>
      <c r="AU15" s="113"/>
      <c r="AV15" s="113">
        <f>100/'Versicherte absolut'!$B14*'Versicherte absolut'!AV14</f>
        <v>3.2340258722069777</v>
      </c>
      <c r="AW15" s="113"/>
      <c r="AX15" s="113">
        <f>100/'Versicherte absolut'!$B14*'Versicherte absolut'!AX14</f>
        <v>3.4944279554236433</v>
      </c>
      <c r="AY15" s="113"/>
      <c r="AZ15" s="113">
        <f>100/'Versicherte absolut'!$B14*'Versicherte absolut'!AZ14</f>
        <v>4.4436355490843926</v>
      </c>
      <c r="BA15" s="113"/>
      <c r="BB15" s="113">
        <f>100/'Versicherte absolut'!$B14*'Versicherte absolut'!BB14</f>
        <v>4.2644341154729242</v>
      </c>
      <c r="BC15" s="113"/>
      <c r="BD15" s="113">
        <f>100/'Versicherte absolut'!$B14*'Versicherte absolut'!BD14</f>
        <v>3.8416307330458643</v>
      </c>
      <c r="BE15" s="113"/>
      <c r="BF15" s="113">
        <f>100/'Versicherte absolut'!$B14*'Versicherte absolut'!BF14</f>
        <v>3.2172257378059026</v>
      </c>
      <c r="BG15" s="113"/>
      <c r="BH15" s="113">
        <f>100/'Versicherte absolut'!$B14*'Versicherte absolut'!BI14</f>
        <v>2.8700229601836815</v>
      </c>
      <c r="BI15" s="113"/>
      <c r="BJ15" s="113">
        <f>100/'Versicherte absolut'!$B14*'Versicherte absolut'!BK14</f>
        <v>2.2288178305426443</v>
      </c>
      <c r="BK15" s="114"/>
      <c r="BL15" s="120" t="s">
        <v>28</v>
      </c>
      <c r="BM15" s="113">
        <f>100/'Versicherte absolut'!$B14*'Versicherte absolut'!BM14</f>
        <v>1.5652125217001736</v>
      </c>
      <c r="BN15" s="113"/>
      <c r="BO15" s="113">
        <f>100/'Versicherte absolut'!$B14*'Versicherte absolut'!BO14</f>
        <v>1.2600100800806406</v>
      </c>
      <c r="BP15" s="113"/>
      <c r="BQ15" s="113">
        <f>100/'Versicherte absolut'!$B14*'Versicherte absolut'!BQ14</f>
        <v>0.85400683205465644</v>
      </c>
      <c r="BR15" s="113"/>
      <c r="BS15" s="113">
        <f>100/'Versicherte absolut'!$B14*'Versicherte absolut'!BS14</f>
        <v>0.44240353922831382</v>
      </c>
      <c r="BT15" s="113"/>
      <c r="BU15" s="113">
        <f>100/'Versicherte absolut'!$B14*'Versicherte absolut'!BU14</f>
        <v>0.1904015232121857</v>
      </c>
      <c r="BV15" s="114"/>
    </row>
    <row r="16" spans="1:74" s="123" customFormat="1">
      <c r="A16" s="123" t="s">
        <v>29</v>
      </c>
      <c r="B16" s="113">
        <v>100</v>
      </c>
      <c r="C16" s="114"/>
      <c r="D16" s="113">
        <f>100/'Versicherte absolut'!B15*'Versicherte absolut'!D15</f>
        <v>81.312132152925457</v>
      </c>
      <c r="E16" s="113"/>
      <c r="F16" s="113">
        <f>100/'Versicherte absolut'!$B15*'Versicherte absolut'!F15</f>
        <v>18.690340768584004</v>
      </c>
      <c r="G16" s="113"/>
      <c r="H16" s="113">
        <f>100/'Versicherte absolut'!$B15*'Versicherte absolut'!H15</f>
        <v>9.0756219397596318</v>
      </c>
      <c r="I16" s="113"/>
      <c r="J16" s="113">
        <f>100/'Versicherte absolut'!$B15*'Versicherte absolut'!J15</f>
        <v>9.6147188288243726</v>
      </c>
      <c r="K16" s="113"/>
      <c r="L16" s="113">
        <f>100/'Versicherte absolut'!$B15*'Versicherte absolut'!L15</f>
        <v>4.1940748800633063</v>
      </c>
      <c r="M16" s="113"/>
      <c r="N16" s="113">
        <f>100/'Versicherte absolut'!$B15*'Versicherte absolut'!N15</f>
        <v>3.0763143577822838</v>
      </c>
      <c r="O16" s="113"/>
      <c r="P16" s="113">
        <f>100/'Versicherte absolut'!$B15*'Versicherte absolut'!P15</f>
        <v>3.0367476136307432</v>
      </c>
      <c r="Q16" s="113"/>
      <c r="R16" s="113">
        <f>100/'Versicherte absolut'!$B15*'Versicherte absolut'!R15</f>
        <v>3.5140214649587018</v>
      </c>
      <c r="S16" s="113"/>
      <c r="T16" s="113">
        <f>100/'Versicherte absolut'!B15*'Versicherte absolut'!U15</f>
        <v>4.2732083683663875</v>
      </c>
      <c r="U16" s="114"/>
      <c r="V16" s="120" t="s">
        <v>29</v>
      </c>
      <c r="W16" s="113">
        <f>100/'Versicherte absolut'!B15*'Versicherte absolut'!W15</f>
        <v>4.1421435283644099</v>
      </c>
      <c r="X16" s="114"/>
      <c r="Y16" s="113">
        <f>100/'Versicherte absolut'!$B15*'Versicherte absolut'!Y15</f>
        <v>3.6005737177901973</v>
      </c>
      <c r="Z16" s="113"/>
      <c r="AA16" s="113">
        <f>100/'Versicherte absolut'!$B15*'Versicherte absolut'!AA15</f>
        <v>3.3236065087294127</v>
      </c>
      <c r="AB16" s="113"/>
      <c r="AC16" s="113">
        <f>100/'Versicherte absolut'!$B15*'Versicherte absolut'!AC15</f>
        <v>3.0466392996686285</v>
      </c>
      <c r="AD16" s="113"/>
      <c r="AE16" s="113">
        <f>100/'Versicherte absolut'!$B15*'Versicherte absolut'!AE15</f>
        <v>2.5372174687175426</v>
      </c>
      <c r="AF16" s="113"/>
      <c r="AG16" s="113">
        <f>100/'Versicherte absolut'!$B15*'Versicherte absolut'!AG15</f>
        <v>1.8373806815371678</v>
      </c>
      <c r="AH16" s="113"/>
      <c r="AI16" s="113">
        <f>100/'Versicherte absolut'!$B15*'Versicherte absolut'!AI15</f>
        <v>1.5060091992680151</v>
      </c>
      <c r="AJ16" s="113"/>
      <c r="AK16" s="113">
        <f>100/'Versicherte absolut'!$B15*'Versicherte absolut'!AK15</f>
        <v>1.2636628913398289</v>
      </c>
      <c r="AL16" s="113"/>
      <c r="AM16" s="113">
        <f>100/'Versicherte absolut'!$B15*'Versicherte absolut'!AN15</f>
        <v>0.74929521736980065</v>
      </c>
      <c r="AN16" s="113"/>
      <c r="AO16" s="113">
        <f>100/'Versicherte absolut'!$B15*'Versicherte absolut'!AP15</f>
        <v>0.31653395321232503</v>
      </c>
      <c r="AP16" s="114"/>
      <c r="AQ16" s="120" t="s">
        <v>29</v>
      </c>
      <c r="AR16" s="113">
        <f>100/'Versicherte absolut'!$B15*'Versicherte absolut'!AR15</f>
        <v>4.3943815223304812</v>
      </c>
      <c r="AS16" s="113"/>
      <c r="AT16" s="113">
        <f>100/'Versicherte absolut'!$B15*'Versicherte absolut'!AT15</f>
        <v>3.0738414362728124</v>
      </c>
      <c r="AU16" s="113"/>
      <c r="AV16" s="113">
        <f>100/'Versicherte absolut'!$B15*'Versicherte absolut'!AV15</f>
        <v>3.1603936891043078</v>
      </c>
      <c r="AW16" s="113"/>
      <c r="AX16" s="113">
        <f>100/'Versicherte absolut'!$B15*'Versicherte absolut'!AX15</f>
        <v>3.4472525842029773</v>
      </c>
      <c r="AY16" s="113"/>
      <c r="AZ16" s="113">
        <f>100/'Versicherte absolut'!$B15*'Versicherte absolut'!AZ15</f>
        <v>4.3745981502547107</v>
      </c>
      <c r="BA16" s="113"/>
      <c r="BB16" s="113">
        <f>100/'Versicherte absolut'!$B15*'Versicherte absolut'!BB15</f>
        <v>4.510608833275632</v>
      </c>
      <c r="BC16" s="113"/>
      <c r="BD16" s="113">
        <f>100/'Versicherte absolut'!$B15*'Versicherte absolut'!BD15</f>
        <v>4.119887234779168</v>
      </c>
      <c r="BE16" s="113"/>
      <c r="BF16" s="113">
        <f>100/'Versicherte absolut'!$B15*'Versicherte absolut'!BF15</f>
        <v>3.4546713487313911</v>
      </c>
      <c r="BG16" s="113"/>
      <c r="BH16" s="113">
        <f>100/'Versicherte absolut'!$B15*'Versicherte absolut'!BI15</f>
        <v>3.3582274098620108</v>
      </c>
      <c r="BI16" s="113"/>
      <c r="BJ16" s="113">
        <f>100/'Versicherte absolut'!$B15*'Versicherte absolut'!BK15</f>
        <v>2.5990405064543252</v>
      </c>
      <c r="BK16" s="114"/>
      <c r="BL16" s="120" t="s">
        <v>29</v>
      </c>
      <c r="BM16" s="113">
        <f>100/'Versicherte absolut'!$B15*'Versicherte absolut'!BM15</f>
        <v>1.7063158415351896</v>
      </c>
      <c r="BN16" s="113"/>
      <c r="BO16" s="113">
        <f>100/'Versicherte absolut'!$B15*'Versicherte absolut'!BO15</f>
        <v>1.2710816558682427</v>
      </c>
      <c r="BP16" s="113"/>
      <c r="BQ16" s="113">
        <f>100/'Versicherte absolut'!$B15*'Versicherte absolut'!BQ15</f>
        <v>0.89025174340966418</v>
      </c>
      <c r="BR16" s="113"/>
      <c r="BS16" s="113">
        <f>100/'Versicherte absolut'!$B15*'Versicherte absolut'!BS15</f>
        <v>0.39319452000593497</v>
      </c>
      <c r="BT16" s="113"/>
      <c r="BU16" s="113">
        <f>100/'Versicherte absolut'!$B15*'Versicherte absolut'!BU15</f>
        <v>0.13848360453039221</v>
      </c>
      <c r="BV16" s="114"/>
    </row>
    <row r="17" spans="1:74" s="123" customFormat="1">
      <c r="A17" s="123" t="s">
        <v>30</v>
      </c>
      <c r="B17" s="113">
        <v>100</v>
      </c>
      <c r="C17" s="114"/>
      <c r="D17" s="113">
        <f>100/'Versicherte absolut'!B16*'Versicherte absolut'!D16</f>
        <v>81.017151147727859</v>
      </c>
      <c r="E17" s="113"/>
      <c r="F17" s="113">
        <f>100/'Versicherte absolut'!$B16*'Versicherte absolut'!F16</f>
        <v>18.982848852272138</v>
      </c>
      <c r="G17" s="113"/>
      <c r="H17" s="113">
        <f>100/'Versicherte absolut'!$B16*'Versicherte absolut'!H16</f>
        <v>9.1688688533084619</v>
      </c>
      <c r="I17" s="113"/>
      <c r="J17" s="113">
        <f>100/'Versicherte absolut'!$B16*'Versicherte absolut'!J16</f>
        <v>9.8165708067775537</v>
      </c>
      <c r="K17" s="113"/>
      <c r="L17" s="113">
        <f>100/'Versicherte absolut'!$B16*'Versicherte absolut'!L16</f>
        <v>4.6764081040468417</v>
      </c>
      <c r="M17" s="113"/>
      <c r="N17" s="113">
        <f>100/'Versicherte absolut'!$B16*'Versicherte absolut'!N16</f>
        <v>3.1763303798124256</v>
      </c>
      <c r="O17" s="113"/>
      <c r="P17" s="113">
        <f>100/'Versicherte absolut'!$B16*'Versicherte absolut'!P16</f>
        <v>2.8498885952640034</v>
      </c>
      <c r="Q17" s="113"/>
      <c r="R17" s="113">
        <f>100/'Versicherte absolut'!$B16*'Versicherte absolut'!R16</f>
        <v>3.0441991813047307</v>
      </c>
      <c r="S17" s="113"/>
      <c r="T17" s="113">
        <f>100/'Versicherte absolut'!B16*'Versicherte absolut'!U16</f>
        <v>3.7488989066791025</v>
      </c>
      <c r="U17" s="114"/>
      <c r="V17" s="120" t="s">
        <v>30</v>
      </c>
      <c r="W17" s="113">
        <f>100/'Versicherte absolut'!B16*'Versicherte absolut'!W16</f>
        <v>4.0675682677858953</v>
      </c>
      <c r="X17" s="114"/>
      <c r="Y17" s="113">
        <f>100/'Versicherte absolut'!$B16*'Versicherte absolut'!Y16</f>
        <v>3.5675423597077569</v>
      </c>
      <c r="Z17" s="113"/>
      <c r="AA17" s="113">
        <f>100/'Versicherte absolut'!$B16*'Versicherte absolut'!AA16</f>
        <v>3.1193326079071455</v>
      </c>
      <c r="AB17" s="113"/>
      <c r="AC17" s="113">
        <f>100/'Versicherte absolut'!$B16*'Versicherte absolut'!AC16</f>
        <v>2.7721643608477122</v>
      </c>
      <c r="AD17" s="113"/>
      <c r="AE17" s="113">
        <f>100/'Versicherte absolut'!$B16*'Versicherte absolut'!AE16</f>
        <v>2.4509041919270427</v>
      </c>
      <c r="AF17" s="113"/>
      <c r="AG17" s="113">
        <f>100/'Versicherte absolut'!$B16*'Versicherte absolut'!AG16</f>
        <v>2.1063267526814862</v>
      </c>
      <c r="AH17" s="113"/>
      <c r="AI17" s="113">
        <f>100/'Versicherte absolut'!$B16*'Versicherte absolut'!AI16</f>
        <v>2.0778278667288461</v>
      </c>
      <c r="AJ17" s="113"/>
      <c r="AK17" s="113">
        <f>100/'Versicherte absolut'!$B16*'Versicherte absolut'!AK16</f>
        <v>1.6866158868335146</v>
      </c>
      <c r="AL17" s="113"/>
      <c r="AM17" s="113">
        <f>100/'Versicherte absolut'!$B16*'Versicherte absolut'!AN16</f>
        <v>1.0389139333644231</v>
      </c>
      <c r="AN17" s="113"/>
      <c r="AO17" s="113">
        <f>100/'Versicherte absolut'!$B16*'Versicherte absolut'!AP16</f>
        <v>0.53370640965853156</v>
      </c>
      <c r="AP17" s="114"/>
      <c r="AQ17" s="120" t="s">
        <v>30</v>
      </c>
      <c r="AR17" s="113">
        <f>100/'Versicherte absolut'!$B16*'Versicherte absolut'!AR16</f>
        <v>4.7100886056272344</v>
      </c>
      <c r="AS17" s="113"/>
      <c r="AT17" s="113">
        <f>100/'Versicherte absolut'!$B16*'Versicherte absolut'!AT16</f>
        <v>3.6789470957044403</v>
      </c>
      <c r="AU17" s="113"/>
      <c r="AV17" s="113">
        <f>100/'Versicherte absolut'!$B16*'Versicherte absolut'!AV16</f>
        <v>2.9405668687496762</v>
      </c>
      <c r="AW17" s="113"/>
      <c r="AX17" s="113">
        <f>100/'Versicherte absolut'!$B16*'Versicherte absolut'!AX16</f>
        <v>3.1607855329291672</v>
      </c>
      <c r="AY17" s="113"/>
      <c r="AZ17" s="113">
        <f>100/'Versicherte absolut'!$B16*'Versicherte absolut'!AZ16</f>
        <v>3.7670345613762368</v>
      </c>
      <c r="BA17" s="113"/>
      <c r="BB17" s="113">
        <f>100/'Versicherte absolut'!$B16*'Versicherte absolut'!BB16</f>
        <v>4.0882947302969068</v>
      </c>
      <c r="BC17" s="113"/>
      <c r="BD17" s="113">
        <f>100/'Versicherte absolut'!$B16*'Versicherte absolut'!BD16</f>
        <v>3.9095289911394371</v>
      </c>
      <c r="BE17" s="113"/>
      <c r="BF17" s="113">
        <f>100/'Versicherte absolut'!$B16*'Versicherte absolut'!BF16</f>
        <v>3.5183170112441058</v>
      </c>
      <c r="BG17" s="113"/>
      <c r="BH17" s="113">
        <f>100/'Versicherte absolut'!$B16*'Versicherte absolut'!BI16</f>
        <v>2.9897922172133269</v>
      </c>
      <c r="BI17" s="113"/>
      <c r="BJ17" s="113">
        <f>100/'Versicherte absolut'!$B16*'Versicherte absolut'!BK16</f>
        <v>2.3757707653246283</v>
      </c>
      <c r="BK17" s="114"/>
      <c r="BL17" s="120" t="s">
        <v>30</v>
      </c>
      <c r="BM17" s="113">
        <f>100/'Versicherte absolut'!$B16*'Versicherte absolut'!BM16</f>
        <v>1.844655163479973</v>
      </c>
      <c r="BN17" s="113"/>
      <c r="BO17" s="113">
        <f>100/'Versicherte absolut'!$B16*'Versicherte absolut'!BO16</f>
        <v>1.4249442976320017</v>
      </c>
      <c r="BP17" s="113"/>
      <c r="BQ17" s="113">
        <f>100/'Versicherte absolut'!$B16*'Versicherte absolut'!BQ16</f>
        <v>0.93787242862324471</v>
      </c>
      <c r="BR17" s="113"/>
      <c r="BS17" s="113">
        <f>100/'Versicherte absolut'!$B16*'Versicherte absolut'!BS16</f>
        <v>0.56997771905280059</v>
      </c>
      <c r="BT17" s="113"/>
      <c r="BU17" s="113">
        <f>100/'Versicherte absolut'!$B16*'Versicherte absolut'!BU16</f>
        <v>0.17876573915746929</v>
      </c>
      <c r="BV17" s="114"/>
    </row>
    <row r="18" spans="1:74" s="123" customFormat="1">
      <c r="A18" s="123" t="s">
        <v>31</v>
      </c>
      <c r="B18" s="113">
        <v>100</v>
      </c>
      <c r="C18" s="114"/>
      <c r="D18" s="113">
        <f>100/'Versicherte absolut'!B17*'Versicherte absolut'!D17</f>
        <v>80.740022620778802</v>
      </c>
      <c r="E18" s="113"/>
      <c r="F18" s="113">
        <f>100/'Versicherte absolut'!$B17*'Versicherte absolut'!F17</f>
        <v>19.259977379221201</v>
      </c>
      <c r="G18" s="113"/>
      <c r="H18" s="113">
        <f>100/'Versicherte absolut'!$B17*'Versicherte absolut'!H17</f>
        <v>9.4531516489829635</v>
      </c>
      <c r="I18" s="113"/>
      <c r="J18" s="113">
        <f>100/'Versicherte absolut'!$B17*'Versicherte absolut'!J17</f>
        <v>9.806825730238236</v>
      </c>
      <c r="K18" s="113"/>
      <c r="L18" s="113">
        <f>100/'Versicherte absolut'!$B17*'Versicherte absolut'!L17</f>
        <v>3.8329652968528394</v>
      </c>
      <c r="M18" s="113"/>
      <c r="N18" s="113">
        <f>100/'Versicherte absolut'!$B17*'Versicherte absolut'!N17</f>
        <v>3.1336959839141132</v>
      </c>
      <c r="O18" s="113"/>
      <c r="P18" s="113">
        <f>100/'Versicherte absolut'!$B17*'Versicherte absolut'!P17</f>
        <v>3.3841403206405634</v>
      </c>
      <c r="Q18" s="113"/>
      <c r="R18" s="113">
        <f>100/'Versicherte absolut'!$B17*'Versicherte absolut'!R17</f>
        <v>3.9550456903825788</v>
      </c>
      <c r="S18" s="113"/>
      <c r="T18" s="113">
        <f>100/'Versicherte absolut'!B17*'Versicherte absolut'!U17</f>
        <v>4.3975871169278831</v>
      </c>
      <c r="U18" s="114"/>
      <c r="V18" s="120" t="s">
        <v>31</v>
      </c>
      <c r="W18" s="113">
        <f>100/'Versicherte absolut'!B17*'Versicherte absolut'!W17</f>
        <v>4.2387030753487371</v>
      </c>
      <c r="X18" s="114"/>
      <c r="Y18" s="113">
        <f>100/'Versicherte absolut'!$B17*'Versicherte absolut'!Y17</f>
        <v>3.4155580689754226</v>
      </c>
      <c r="Z18" s="113"/>
      <c r="AA18" s="113">
        <f>100/'Versicherte absolut'!$B17*'Versicherte absolut'!AA17</f>
        <v>3.0358521390998368</v>
      </c>
      <c r="AB18" s="113"/>
      <c r="AC18" s="113">
        <f>100/'Versicherte absolut'!$B17*'Versicherte absolut'!AC17</f>
        <v>2.8626056982818979</v>
      </c>
      <c r="AD18" s="113"/>
      <c r="AE18" s="113">
        <f>100/'Versicherte absolut'!$B17*'Versicherte absolut'!AE17</f>
        <v>2.3769770740202154</v>
      </c>
      <c r="AF18" s="113"/>
      <c r="AG18" s="113">
        <f>100/'Versicherte absolut'!$B17*'Versicherte absolut'!AG17</f>
        <v>1.9631604459524965</v>
      </c>
      <c r="AH18" s="113"/>
      <c r="AI18" s="113">
        <f>100/'Versicherte absolut'!$B17*'Versicherte absolut'!AI17</f>
        <v>1.5655015170284197</v>
      </c>
      <c r="AJ18" s="113"/>
      <c r="AK18" s="113">
        <f>100/'Versicherte absolut'!$B17*'Versicherte absolut'!AK17</f>
        <v>1.1579684386276727</v>
      </c>
      <c r="AL18" s="113"/>
      <c r="AM18" s="113">
        <f>100/'Versicherte absolut'!$B17*'Versicherte absolut'!AN17</f>
        <v>0.68221396384265998</v>
      </c>
      <c r="AN18" s="113"/>
      <c r="AO18" s="113">
        <f>100/'Versicherte absolut'!$B17*'Versicherte absolut'!AP17</f>
        <v>0.3312328324446599</v>
      </c>
      <c r="AP18" s="114"/>
      <c r="AQ18" s="120" t="s">
        <v>31</v>
      </c>
      <c r="AR18" s="113">
        <f>100/'Versicherte absolut'!$B17*'Versicherte absolut'!AR17</f>
        <v>3.8554065456634534</v>
      </c>
      <c r="AS18" s="113"/>
      <c r="AT18" s="113">
        <f>100/'Versicherte absolut'!$B17*'Versicherte absolut'!AT17</f>
        <v>3.1956338306314072</v>
      </c>
      <c r="AU18" s="113"/>
      <c r="AV18" s="113">
        <f>100/'Versicherte absolut'!$B17*'Versicherte absolut'!AV17</f>
        <v>3.4694170661208958</v>
      </c>
      <c r="AW18" s="113"/>
      <c r="AX18" s="113">
        <f>100/'Versicherte absolut'!$B17*'Versicherte absolut'!AX17</f>
        <v>4.0717401841977701</v>
      </c>
      <c r="AY18" s="113"/>
      <c r="AZ18" s="113">
        <f>100/'Versicherte absolut'!$B17*'Versicherte absolut'!AZ17</f>
        <v>4.8464120931401595</v>
      </c>
      <c r="BA18" s="113"/>
      <c r="BB18" s="113">
        <f>100/'Versicherte absolut'!$B17*'Versicherte absolut'!BB17</f>
        <v>4.692016301323136</v>
      </c>
      <c r="BC18" s="113"/>
      <c r="BD18" s="113">
        <f>100/'Versicherte absolut'!$B17*'Versicherte absolut'!BD17</f>
        <v>3.8087287481373764</v>
      </c>
      <c r="BE18" s="113"/>
      <c r="BF18" s="113">
        <f>100/'Versicherte absolut'!$B17*'Versicherte absolut'!BF17</f>
        <v>3.1480583831529056</v>
      </c>
      <c r="BG18" s="113"/>
      <c r="BH18" s="113">
        <f>100/'Versicherte absolut'!$B17*'Versicherte absolut'!BI17</f>
        <v>2.8572197985673506</v>
      </c>
      <c r="BI18" s="113"/>
      <c r="BJ18" s="113">
        <f>100/'Versicherte absolut'!$B17*'Versicherte absolut'!BK17</f>
        <v>2.435324320927811</v>
      </c>
      <c r="BK18" s="114"/>
      <c r="BL18" s="120" t="s">
        <v>31</v>
      </c>
      <c r="BM18" s="113">
        <f>100/'Versicherte absolut'!$B17*'Versicherte absolut'!BM17</f>
        <v>1.6364158632699592</v>
      </c>
      <c r="BN18" s="113"/>
      <c r="BO18" s="113">
        <f>100/'Versicherte absolut'!$B17*'Versicherte absolut'!BO17</f>
        <v>1.2010556363440514</v>
      </c>
      <c r="BP18" s="113"/>
      <c r="BQ18" s="113">
        <f>100/'Versicherte absolut'!$B17*'Versicherte absolut'!BQ17</f>
        <v>0.74774241036965228</v>
      </c>
      <c r="BR18" s="113"/>
      <c r="BS18" s="113">
        <f>100/'Versicherte absolut'!$B17*'Versicherte absolut'!BS17</f>
        <v>0.33661873215920723</v>
      </c>
      <c r="BT18" s="113"/>
      <c r="BU18" s="113">
        <f>100/'Versicherte absolut'!$B17*'Versicherte absolut'!BU17</f>
        <v>0.10682034433852175</v>
      </c>
      <c r="BV18" s="114"/>
    </row>
    <row r="19" spans="1:74" s="123" customFormat="1">
      <c r="A19" s="123" t="s">
        <v>32</v>
      </c>
      <c r="B19" s="113">
        <v>100</v>
      </c>
      <c r="C19" s="114"/>
      <c r="D19" s="113">
        <f>100/'Versicherte absolut'!B18*'Versicherte absolut'!D18</f>
        <v>77.754699420365895</v>
      </c>
      <c r="E19" s="113"/>
      <c r="F19" s="113">
        <f>100/'Versicherte absolut'!$B18*'Versicherte absolut'!F18</f>
        <v>22.245300579634108</v>
      </c>
      <c r="G19" s="113"/>
      <c r="H19" s="113">
        <f>100/'Versicherte absolut'!$B18*'Versicherte absolut'!H18</f>
        <v>10.858886225694357</v>
      </c>
      <c r="I19" s="113"/>
      <c r="J19" s="113">
        <f>100/'Versicherte absolut'!$B18*'Versicherte absolut'!J18</f>
        <v>11.386414353939752</v>
      </c>
      <c r="K19" s="113"/>
      <c r="L19" s="113">
        <f>100/'Versicherte absolut'!$B18*'Versicherte absolut'!L18</f>
        <v>4.3632469571904462</v>
      </c>
      <c r="M19" s="113"/>
      <c r="N19" s="113">
        <f>100/'Versicherte absolut'!$B18*'Versicherte absolut'!N18</f>
        <v>3.2542879627999239</v>
      </c>
      <c r="O19" s="113"/>
      <c r="P19" s="113">
        <f>100/'Versicherte absolut'!$B18*'Versicherte absolut'!P18</f>
        <v>3.3056752395976701</v>
      </c>
      <c r="Q19" s="113"/>
      <c r="R19" s="113">
        <f>100/'Versicherte absolut'!$B18*'Versicherte absolut'!R18</f>
        <v>3.8040958893772081</v>
      </c>
      <c r="S19" s="113"/>
      <c r="T19" s="113">
        <f>100/'Versicherte absolut'!B18*'Versicherte absolut'!U18</f>
        <v>4.2583162940789645</v>
      </c>
      <c r="U19" s="114"/>
      <c r="V19" s="120" t="s">
        <v>32</v>
      </c>
      <c r="W19" s="113">
        <f>100/'Versicherte absolut'!B18*'Versicherte absolut'!W18</f>
        <v>3.9956302847142617</v>
      </c>
      <c r="X19" s="114"/>
      <c r="Y19" s="113">
        <f>100/'Versicherte absolut'!$B18*'Versicherte absolut'!Y18</f>
        <v>3.3024410753236859</v>
      </c>
      <c r="Z19" s="113"/>
      <c r="AA19" s="113">
        <f>100/'Versicherte absolut'!$B18*'Versicherte absolut'!AA18</f>
        <v>2.8467832642779372</v>
      </c>
      <c r="AB19" s="113"/>
      <c r="AC19" s="113">
        <f>100/'Versicherte absolut'!$B18*'Versicherte absolut'!AC18</f>
        <v>2.65992043955886</v>
      </c>
      <c r="AD19" s="113"/>
      <c r="AE19" s="113">
        <f>100/'Versicherte absolut'!$B18*'Versicherte absolut'!AE18</f>
        <v>2.127720740695489</v>
      </c>
      <c r="AF19" s="113"/>
      <c r="AG19" s="113">
        <f>100/'Versicherte absolut'!$B18*'Versicherte absolut'!AG18</f>
        <v>1.6620010852417897</v>
      </c>
      <c r="AH19" s="113"/>
      <c r="AI19" s="113">
        <f>100/'Versicherte absolut'!$B18*'Versicherte absolut'!AI18</f>
        <v>1.4029085917370696</v>
      </c>
      <c r="AJ19" s="113"/>
      <c r="AK19" s="113">
        <f>100/'Versicherte absolut'!$B18*'Versicherte absolut'!AK18</f>
        <v>1.1499250751943195</v>
      </c>
      <c r="AL19" s="113"/>
      <c r="AM19" s="113">
        <f>100/'Versicherte absolut'!$B18*'Versicherte absolut'!AN18</f>
        <v>0.75427897901027385</v>
      </c>
      <c r="AN19" s="113"/>
      <c r="AO19" s="113">
        <f>100/'Versicherte absolut'!$B18*'Versicherte absolut'!AP18</f>
        <v>0.33994660035432067</v>
      </c>
      <c r="AP19" s="114"/>
      <c r="AQ19" s="120" t="s">
        <v>32</v>
      </c>
      <c r="AR19" s="113">
        <f>100/'Versicherte absolut'!$B18*'Versicherte absolut'!AR18</f>
        <v>4.4347579228040921</v>
      </c>
      <c r="AS19" s="113"/>
      <c r="AT19" s="113">
        <f>100/'Versicherte absolut'!$B18*'Versicherte absolut'!AT18</f>
        <v>3.370717876663349</v>
      </c>
      <c r="AU19" s="113"/>
      <c r="AV19" s="113">
        <f>100/'Versicherte absolut'!$B18*'Versicherte absolut'!AV18</f>
        <v>3.3523909457774392</v>
      </c>
      <c r="AW19" s="113"/>
      <c r="AX19" s="113">
        <f>100/'Versicherte absolut'!$B18*'Versicherte absolut'!AX18</f>
        <v>3.8303285551550785</v>
      </c>
      <c r="AY19" s="113"/>
      <c r="AZ19" s="113">
        <f>100/'Versicherte absolut'!$B18*'Versicherte absolut'!AZ18</f>
        <v>4.3158125478386804</v>
      </c>
      <c r="BA19" s="113"/>
      <c r="BB19" s="113">
        <f>100/'Versicherte absolut'!$B18*'Versicherte absolut'!BB18</f>
        <v>4.2385519568490615</v>
      </c>
      <c r="BC19" s="113"/>
      <c r="BD19" s="113">
        <f>100/'Versicherte absolut'!$B18*'Versicherte absolut'!BD18</f>
        <v>3.5166146205786282</v>
      </c>
      <c r="BE19" s="113"/>
      <c r="BF19" s="113">
        <f>100/'Versicherte absolut'!$B18*'Versicherte absolut'!BF18</f>
        <v>2.9639318813133584</v>
      </c>
      <c r="BG19" s="113"/>
      <c r="BH19" s="113">
        <f>100/'Versicherte absolut'!$B18*'Versicherte absolut'!BI18</f>
        <v>2.683996995820741</v>
      </c>
      <c r="BI19" s="113"/>
      <c r="BJ19" s="113">
        <f>100/'Versicherte absolut'!$B18*'Versicherte absolut'!BK18</f>
        <v>2.0993319654016296</v>
      </c>
      <c r="BK19" s="114"/>
      <c r="BL19" s="120" t="s">
        <v>32</v>
      </c>
      <c r="BM19" s="113">
        <f>100/'Versicherte absolut'!$B18*'Versicherte absolut'!BM18</f>
        <v>1.4474681884008496</v>
      </c>
      <c r="BN19" s="113"/>
      <c r="BO19" s="113">
        <f>100/'Versicherte absolut'!$B18*'Versicherte absolut'!BO18</f>
        <v>1.0942255793645945</v>
      </c>
      <c r="BP19" s="113"/>
      <c r="BQ19" s="113">
        <f>100/'Versicherte absolut'!$B18*'Versicherte absolut'!BQ18</f>
        <v>0.70432910855652064</v>
      </c>
      <c r="BR19" s="113"/>
      <c r="BS19" s="113">
        <f>100/'Versicherte absolut'!$B18*'Versicherte absolut'!BS18</f>
        <v>0.36042964075621947</v>
      </c>
      <c r="BT19" s="113"/>
      <c r="BU19" s="113">
        <f>100/'Versicherte absolut'!$B18*'Versicherte absolut'!BU18</f>
        <v>0.11427380434743549</v>
      </c>
      <c r="BV19" s="114"/>
    </row>
    <row r="20" spans="1:74" s="123" customFormat="1">
      <c r="A20" s="123" t="s">
        <v>33</v>
      </c>
      <c r="B20" s="113">
        <v>100</v>
      </c>
      <c r="C20" s="114"/>
      <c r="D20" s="113">
        <f>100/'Versicherte absolut'!B19*'Versicherte absolut'!D19</f>
        <v>81.443198019646857</v>
      </c>
      <c r="E20" s="113"/>
      <c r="F20" s="113">
        <f>100/'Versicherte absolut'!$B19*'Versicherte absolut'!F19</f>
        <v>18.556801980353143</v>
      </c>
      <c r="G20" s="113"/>
      <c r="H20" s="113">
        <f>100/'Versicherte absolut'!$B19*'Versicherte absolut'!H19</f>
        <v>8.9985429363748892</v>
      </c>
      <c r="I20" s="113"/>
      <c r="J20" s="113">
        <f>100/'Versicherte absolut'!$B19*'Versicherte absolut'!J19</f>
        <v>9.5582590439782535</v>
      </c>
      <c r="K20" s="113"/>
      <c r="L20" s="113">
        <f>100/'Versicherte absolut'!$B19*'Versicherte absolut'!L19</f>
        <v>4.3919501151550282</v>
      </c>
      <c r="M20" s="113"/>
      <c r="N20" s="113">
        <f>100/'Versicherte absolut'!$B19*'Versicherte absolut'!N19</f>
        <v>3.070409074529588</v>
      </c>
      <c r="O20" s="113"/>
      <c r="P20" s="113">
        <f>100/'Versicherte absolut'!$B19*'Versicherte absolut'!P19</f>
        <v>2.9031601046579034</v>
      </c>
      <c r="Q20" s="113"/>
      <c r="R20" s="113">
        <f>100/'Versicherte absolut'!$B19*'Versicherte absolut'!R19</f>
        <v>3.3426292948125402</v>
      </c>
      <c r="S20" s="113"/>
      <c r="T20" s="113">
        <f>100/'Versicherte absolut'!B19*'Versicherte absolut'!U19</f>
        <v>4.1334388268287716</v>
      </c>
      <c r="U20" s="114"/>
      <c r="V20" s="120" t="s">
        <v>33</v>
      </c>
      <c r="W20" s="113">
        <f>100/'Versicherte absolut'!B19*'Versicherte absolut'!W19</f>
        <v>4.2388017610102313</v>
      </c>
      <c r="X20" s="114"/>
      <c r="Y20" s="113">
        <f>100/'Versicherte absolut'!$B19*'Versicherte absolut'!Y19</f>
        <v>3.6845692261895437</v>
      </c>
      <c r="Z20" s="113"/>
      <c r="AA20" s="113">
        <f>100/'Versicherte absolut'!$B19*'Versicherte absolut'!AA19</f>
        <v>3.2313911040782113</v>
      </c>
      <c r="AB20" s="113"/>
      <c r="AC20" s="113">
        <f>100/'Versicherte absolut'!$B19*'Versicherte absolut'!AC19</f>
        <v>2.9344948062732072</v>
      </c>
      <c r="AD20" s="113"/>
      <c r="AE20" s="113">
        <f>100/'Versicherte absolut'!$B19*'Versicherte absolut'!AE19</f>
        <v>2.5220517962617701</v>
      </c>
      <c r="AF20" s="113"/>
      <c r="AG20" s="113">
        <f>100/'Versicherte absolut'!$B19*'Versicherte absolut'!AG19</f>
        <v>2.1205759318156892</v>
      </c>
      <c r="AH20" s="113"/>
      <c r="AI20" s="113">
        <f>100/'Versicherte absolut'!$B19*'Versicherte absolut'!AI19</f>
        <v>2.0203048866467168</v>
      </c>
      <c r="AJ20" s="113"/>
      <c r="AK20" s="113">
        <f>100/'Versicherte absolut'!$B19*'Versicherte absolut'!AK19</f>
        <v>1.5737853886286368</v>
      </c>
      <c r="AL20" s="113"/>
      <c r="AM20" s="113">
        <f>100/'Versicherte absolut'!$B19*'Versicherte absolut'!AN19</f>
        <v>0.99761856267723692</v>
      </c>
      <c r="AN20" s="113"/>
      <c r="AO20" s="113">
        <f>100/'Versicherte absolut'!$B19*'Versicherte absolut'!AP19</f>
        <v>0.46101179751515819</v>
      </c>
      <c r="AP20" s="114"/>
      <c r="AQ20" s="120" t="s">
        <v>33</v>
      </c>
      <c r="AR20" s="113">
        <f>100/'Versicherte absolut'!$B19*'Versicherte absolut'!AR19</f>
        <v>4.3069547370235171</v>
      </c>
      <c r="AS20" s="113"/>
      <c r="AT20" s="113">
        <f>100/'Versicherte absolut'!$B19*'Versicherte absolut'!AT19</f>
        <v>3.2384414119416549</v>
      </c>
      <c r="AU20" s="113"/>
      <c r="AV20" s="113">
        <f>100/'Versicherte absolut'!$B19*'Versicherte absolut'!AV19</f>
        <v>2.9153023015338335</v>
      </c>
      <c r="AW20" s="113"/>
      <c r="AX20" s="113">
        <f>100/'Versicherte absolut'!$B19*'Versicherte absolut'!AX19</f>
        <v>3.3011108151722626</v>
      </c>
      <c r="AY20" s="113"/>
      <c r="AZ20" s="113">
        <f>100/'Versicherte absolut'!$B19*'Versicherte absolut'!AZ19</f>
        <v>4.0962288686605985</v>
      </c>
      <c r="BA20" s="113"/>
      <c r="BB20" s="113">
        <f>100/'Versicherte absolut'!$B19*'Versicherte absolut'!BB19</f>
        <v>4.3378977548686297</v>
      </c>
      <c r="BC20" s="113"/>
      <c r="BD20" s="113">
        <f>100/'Versicherte absolut'!$B19*'Versicherte absolut'!BD19</f>
        <v>3.945038933366757</v>
      </c>
      <c r="BE20" s="113"/>
      <c r="BF20" s="113">
        <f>100/'Versicherte absolut'!$B19*'Versicherte absolut'!BF19</f>
        <v>3.3324455167875664</v>
      </c>
      <c r="BG20" s="113"/>
      <c r="BH20" s="113">
        <f>100/'Versicherte absolut'!$B19*'Versicherte absolut'!BI19</f>
        <v>3.0645338179767183</v>
      </c>
      <c r="BI20" s="113"/>
      <c r="BJ20" s="113">
        <f>100/'Versicherte absolut'!$B19*'Versicherte absolut'!BK19</f>
        <v>2.3994547761918938</v>
      </c>
      <c r="BK20" s="114"/>
      <c r="BL20" s="120" t="s">
        <v>33</v>
      </c>
      <c r="BM20" s="113">
        <f>100/'Versicherte absolut'!$B19*'Versicherte absolut'!BM19</f>
        <v>1.8119291209049462</v>
      </c>
      <c r="BN20" s="113"/>
      <c r="BO20" s="113">
        <f>100/'Versicherte absolut'!$B19*'Versicherte absolut'!BO19</f>
        <v>1.4684224544471776</v>
      </c>
      <c r="BP20" s="113"/>
      <c r="BQ20" s="113">
        <f>100/'Versicherte absolut'!$B19*'Versicherte absolut'!BQ19</f>
        <v>0.94865809140332469</v>
      </c>
      <c r="BR20" s="113"/>
      <c r="BS20" s="113">
        <f>100/'Versicherte absolut'!$B19*'Versicherte absolut'!BS19</f>
        <v>0.48999639650931426</v>
      </c>
      <c r="BT20" s="113"/>
      <c r="BU20" s="113">
        <f>100/'Versicherte absolut'!$B19*'Versicherte absolut'!BU19</f>
        <v>0.16019866200824104</v>
      </c>
      <c r="BV20" s="114"/>
    </row>
    <row r="21" spans="1:74" s="123" customFormat="1">
      <c r="A21" s="123" t="s">
        <v>34</v>
      </c>
      <c r="B21" s="113">
        <v>100</v>
      </c>
      <c r="C21" s="114"/>
      <c r="D21" s="113">
        <f>100/'Versicherte absolut'!B20*'Versicherte absolut'!D20</f>
        <v>84.531859915333442</v>
      </c>
      <c r="E21" s="113"/>
      <c r="F21" s="113">
        <f>100/'Versicherte absolut'!$B20*'Versicherte absolut'!F20</f>
        <v>15.468140084666556</v>
      </c>
      <c r="G21" s="113"/>
      <c r="H21" s="113">
        <f>100/'Versicherte absolut'!$B20*'Versicherte absolut'!H20</f>
        <v>7.5347737643630763</v>
      </c>
      <c r="I21" s="113"/>
      <c r="J21" s="113">
        <f>100/'Versicherte absolut'!$B20*'Versicherte absolut'!J20</f>
        <v>7.9333663203034801</v>
      </c>
      <c r="K21" s="113"/>
      <c r="L21" s="113">
        <f>100/'Versicherte absolut'!$B20*'Versicherte absolut'!L20</f>
        <v>3.7451206773324537</v>
      </c>
      <c r="M21" s="113"/>
      <c r="N21" s="113">
        <f>100/'Versicherte absolut'!$B20*'Versicherte absolut'!N20</f>
        <v>3.8270383198636537</v>
      </c>
      <c r="O21" s="113"/>
      <c r="P21" s="113">
        <f>100/'Versicherte absolut'!$B20*'Versicherte absolut'!P20</f>
        <v>3.6901423937544671</v>
      </c>
      <c r="Q21" s="113"/>
      <c r="R21" s="113">
        <f>100/'Versicherte absolut'!$B20*'Versicherte absolut'!R20</f>
        <v>3.5048655780966516</v>
      </c>
      <c r="S21" s="113"/>
      <c r="T21" s="113">
        <f>100/'Versicherte absolut'!B20*'Versicherte absolut'!U20</f>
        <v>3.8704711638902634</v>
      </c>
      <c r="U21" s="114"/>
      <c r="V21" s="120" t="s">
        <v>34</v>
      </c>
      <c r="W21" s="113">
        <f>100/'Versicherte absolut'!B20*'Versicherte absolut'!W20</f>
        <v>3.9194018362746714</v>
      </c>
      <c r="X21" s="114"/>
      <c r="Y21" s="113">
        <f>100/'Versicherte absolut'!$B20*'Versicherte absolut'!Y20</f>
        <v>3.5345538512287646</v>
      </c>
      <c r="Z21" s="113"/>
      <c r="AA21" s="113">
        <f>100/'Versicherte absolut'!$B20*'Versicherte absolut'!AA20</f>
        <v>3.1826928363296498</v>
      </c>
      <c r="AB21" s="113"/>
      <c r="AC21" s="113">
        <f>100/'Versicherte absolut'!$B20*'Versicherte absolut'!AC20</f>
        <v>2.9880697124635769</v>
      </c>
      <c r="AD21" s="113"/>
      <c r="AE21" s="113">
        <f>100/'Versicherte absolut'!$B20*'Versicherte absolut'!AE20</f>
        <v>2.7357193908406177</v>
      </c>
      <c r="AF21" s="113"/>
      <c r="AG21" s="113">
        <f>100/'Versicherte absolut'!$B20*'Versicherte absolut'!AG20</f>
        <v>2.5894771565231731</v>
      </c>
      <c r="AH21" s="113"/>
      <c r="AI21" s="113">
        <f>100/'Versicherte absolut'!$B20*'Versicherte absolut'!AI20</f>
        <v>2.5020616856341746</v>
      </c>
      <c r="AJ21" s="113"/>
      <c r="AK21" s="113">
        <f>100/'Versicherte absolut'!$B20*'Versicherte absolut'!AK20</f>
        <v>2.2750013744570894</v>
      </c>
      <c r="AL21" s="113"/>
      <c r="AM21" s="113">
        <f>100/'Versicherte absolut'!$B20*'Versicherte absolut'!AN20</f>
        <v>1.5690802133157402</v>
      </c>
      <c r="AN21" s="113"/>
      <c r="AO21" s="113">
        <f>100/'Versicherte absolut'!$B20*'Versicherte absolut'!AP20</f>
        <v>0.83896860740007695</v>
      </c>
      <c r="AP21" s="114"/>
      <c r="AQ21" s="120" t="s">
        <v>34</v>
      </c>
      <c r="AR21" s="113">
        <f>100/'Versicherte absolut'!$B20*'Versicherte absolut'!AR20</f>
        <v>3.4229479355654515</v>
      </c>
      <c r="AS21" s="113"/>
      <c r="AT21" s="113">
        <f>100/'Versicherte absolut'!$B20*'Versicherte absolut'!AT20</f>
        <v>3.527956457199406</v>
      </c>
      <c r="AU21" s="113"/>
      <c r="AV21" s="113">
        <f>100/'Versicherte absolut'!$B20*'Versicherte absolut'!AV20</f>
        <v>3.7610643795700698</v>
      </c>
      <c r="AW21" s="113"/>
      <c r="AX21" s="113">
        <f>100/'Versicherte absolut'!$B20*'Versicherte absolut'!AX20</f>
        <v>3.615921710924185</v>
      </c>
      <c r="AY21" s="113"/>
      <c r="AZ21" s="113">
        <f>100/'Versicherte absolut'!$B20*'Versicherte absolut'!AZ20</f>
        <v>4.021111660893947</v>
      </c>
      <c r="BA21" s="113"/>
      <c r="BB21" s="113">
        <f>100/'Versicherte absolut'!$B20*'Versicherte absolut'!BB20</f>
        <v>4.0887349496948699</v>
      </c>
      <c r="BC21" s="113"/>
      <c r="BD21" s="113">
        <f>100/'Versicherte absolut'!$B20*'Versicherte absolut'!BD20</f>
        <v>3.5378525482434435</v>
      </c>
      <c r="BE21" s="113"/>
      <c r="BF21" s="113">
        <f>100/'Versicherte absolut'!$B20*'Versicherte absolut'!BF20</f>
        <v>3.0826323602177137</v>
      </c>
      <c r="BG21" s="113"/>
      <c r="BH21" s="113">
        <f>100/'Versicherte absolut'!$B20*'Versicherte absolut'!BI20</f>
        <v>2.7560613557644729</v>
      </c>
      <c r="BI21" s="113"/>
      <c r="BJ21" s="113">
        <f>100/'Versicherte absolut'!$B20*'Versicherte absolut'!BK20</f>
        <v>2.3162350871405795</v>
      </c>
      <c r="BK21" s="114"/>
      <c r="BL21" s="120" t="s">
        <v>34</v>
      </c>
      <c r="BM21" s="113">
        <f>100/'Versicherte absolut'!$B20*'Versicherte absolut'!BM20</f>
        <v>1.8511188080708119</v>
      </c>
      <c r="BN21" s="113"/>
      <c r="BO21" s="113">
        <f>100/'Versicherte absolut'!$B20*'Versicherte absolut'!BO20</f>
        <v>1.6323052394304249</v>
      </c>
      <c r="BP21" s="113"/>
      <c r="BQ21" s="113">
        <f>100/'Versicherte absolut'!$B20*'Versicherte absolut'!BQ20</f>
        <v>1.2216174611028643</v>
      </c>
      <c r="BR21" s="113"/>
      <c r="BS21" s="113">
        <f>100/'Versicherte absolut'!$B20*'Versicherte absolut'!BS20</f>
        <v>0.67898180218813564</v>
      </c>
      <c r="BT21" s="113"/>
      <c r="BU21" s="113">
        <f>100/'Versicherte absolut'!$B20*'Versicherte absolut'!BU20</f>
        <v>0.24465336192204079</v>
      </c>
      <c r="BV21" s="114"/>
    </row>
    <row r="22" spans="1:74" s="123" customFormat="1">
      <c r="A22" s="123" t="s">
        <v>35</v>
      </c>
      <c r="B22" s="113">
        <v>100</v>
      </c>
      <c r="C22" s="114"/>
      <c r="D22" s="113">
        <f>100/'Versicherte absolut'!B21*'Versicherte absolut'!D21</f>
        <v>81.919035213535111</v>
      </c>
      <c r="E22" s="113"/>
      <c r="F22" s="113">
        <f>100/'Versicherte absolut'!$B21*'Versicherte absolut'!F21</f>
        <v>18.080598893539793</v>
      </c>
      <c r="G22" s="113"/>
      <c r="H22" s="113">
        <f>100/'Versicherte absolut'!$B21*'Versicherte absolut'!H21</f>
        <v>8.8359482481046747</v>
      </c>
      <c r="I22" s="113"/>
      <c r="J22" s="113">
        <f>100/'Versicherte absolut'!$B21*'Versicherte absolut'!J21</f>
        <v>9.2450165383602148</v>
      </c>
      <c r="K22" s="113"/>
      <c r="L22" s="113">
        <f>100/'Versicherte absolut'!$B21*'Versicherte absolut'!L21</f>
        <v>3.8905394725287592</v>
      </c>
      <c r="M22" s="113"/>
      <c r="N22" s="113">
        <f>100/'Versicherte absolut'!$B21*'Versicherte absolut'!N21</f>
        <v>2.8009103415976351</v>
      </c>
      <c r="O22" s="113"/>
      <c r="P22" s="113">
        <f>100/'Versicherte absolut'!$B21*'Versicherte absolut'!P21</f>
        <v>2.9282410795304861</v>
      </c>
      <c r="Q22" s="113"/>
      <c r="R22" s="113">
        <f>100/'Versicherte absolut'!$B21*'Versicherte absolut'!R21</f>
        <v>3.4518338553405732</v>
      </c>
      <c r="S22" s="113"/>
      <c r="T22" s="113">
        <f>100/'Versicherte absolut'!B21*'Versicherte absolut'!U21</f>
        <v>4.1902057781810731</v>
      </c>
      <c r="U22" s="114"/>
      <c r="V22" s="120" t="s">
        <v>35</v>
      </c>
      <c r="W22" s="113">
        <f>100/'Versicherte absolut'!B21*'Versicherte absolut'!W21</f>
        <v>4.1543482715218216</v>
      </c>
      <c r="X22" s="114"/>
      <c r="Y22" s="113">
        <f>100/'Versicherte absolut'!$B21*'Versicherte absolut'!Y21</f>
        <v>3.663685858970231</v>
      </c>
      <c r="Z22" s="113"/>
      <c r="AA22" s="113">
        <f>100/'Versicherte absolut'!$B21*'Versicherte absolut'!AA21</f>
        <v>3.3179170447560224</v>
      </c>
      <c r="AB22" s="113"/>
      <c r="AC22" s="113">
        <f>100/'Versicherte absolut'!$B21*'Versicherte absolut'!AC21</f>
        <v>3.371337411819805</v>
      </c>
      <c r="AD22" s="113"/>
      <c r="AE22" s="113">
        <f>100/'Versicherte absolut'!$B21*'Versicherte absolut'!AE21</f>
        <v>2.9706846588414368</v>
      </c>
      <c r="AF22" s="113"/>
      <c r="AG22" s="113">
        <f>100/'Versicherte absolut'!$B21*'Versicherte absolut'!AG21</f>
        <v>2.4584345637092762</v>
      </c>
      <c r="AH22" s="113"/>
      <c r="AI22" s="113">
        <f>100/'Versicherte absolut'!$B21*'Versicherte absolut'!AI21</f>
        <v>2.0859555659631766</v>
      </c>
      <c r="AJ22" s="113"/>
      <c r="AK22" s="113">
        <f>100/'Versicherte absolut'!$B21*'Versicherte absolut'!AK21</f>
        <v>1.5806574364078096</v>
      </c>
      <c r="AL22" s="113"/>
      <c r="AM22" s="113">
        <f>100/'Versicherte absolut'!$B21*'Versicherte absolut'!AN21</f>
        <v>0.97217750197582176</v>
      </c>
      <c r="AN22" s="113"/>
      <c r="AO22" s="113">
        <f>100/'Versicherte absolut'!$B21*'Versicherte absolut'!AP21</f>
        <v>0.39955507420308523</v>
      </c>
      <c r="AP22" s="114"/>
      <c r="AQ22" s="120" t="s">
        <v>35</v>
      </c>
      <c r="AR22" s="113">
        <f>100/'Versicherte absolut'!$B21*'Versicherte absolut'!AR21</f>
        <v>3.8967596522553638</v>
      </c>
      <c r="AS22" s="113"/>
      <c r="AT22" s="113">
        <f>100/'Versicherte absolut'!$B21*'Versicherte absolut'!AT21</f>
        <v>2.89531071627199</v>
      </c>
      <c r="AU22" s="113"/>
      <c r="AV22" s="113">
        <f>100/'Versicherte absolut'!$B21*'Versicherte absolut'!AV21</f>
        <v>2.8521353511108507</v>
      </c>
      <c r="AW22" s="113"/>
      <c r="AX22" s="113">
        <f>100/'Versicherte absolut'!$B21*'Versicherte absolut'!AX21</f>
        <v>3.3625559816175397</v>
      </c>
      <c r="AY22" s="113"/>
      <c r="AZ22" s="113">
        <f>100/'Versicherte absolut'!$B21*'Versicherte absolut'!AZ21</f>
        <v>4.1693498814506924</v>
      </c>
      <c r="BA22" s="113"/>
      <c r="BB22" s="113">
        <f>100/'Versicherte absolut'!$B21*'Versicherte absolut'!BB21</f>
        <v>4.2224043555893802</v>
      </c>
      <c r="BC22" s="113"/>
      <c r="BD22" s="113">
        <f>100/'Versicherte absolut'!$B21*'Versicherte absolut'!BD21</f>
        <v>3.6699060386968356</v>
      </c>
      <c r="BE22" s="113"/>
      <c r="BF22" s="113">
        <f>100/'Versicherte absolut'!$B21*'Versicherte absolut'!BF21</f>
        <v>3.2414454234112928</v>
      </c>
      <c r="BG22" s="113"/>
      <c r="BH22" s="113">
        <f>100/'Versicherte absolut'!$B21*'Versicherte absolut'!BI21</f>
        <v>3.1850979129467554</v>
      </c>
      <c r="BI22" s="113"/>
      <c r="BJ22" s="113">
        <f>100/'Versicherte absolut'!$B21*'Versicherte absolut'!BK21</f>
        <v>2.6585779937359133</v>
      </c>
      <c r="BK22" s="114"/>
      <c r="BL22" s="120" t="s">
        <v>35</v>
      </c>
      <c r="BM22" s="113">
        <f>100/'Versicherte absolut'!$B21*'Versicherte absolut'!BM21</f>
        <v>2.0925416386148759</v>
      </c>
      <c r="BN22" s="113"/>
      <c r="BO22" s="113">
        <f>100/'Versicherte absolut'!$B21*'Versicherte absolut'!BO21</f>
        <v>1.6626174516289554</v>
      </c>
      <c r="BP22" s="113"/>
      <c r="BQ22" s="113">
        <f>100/'Versicherte absolut'!$B21*'Versicherte absolut'!BQ21</f>
        <v>1.0874337733805579</v>
      </c>
      <c r="BR22" s="113"/>
      <c r="BS22" s="113">
        <f>100/'Versicherte absolut'!$B21*'Versicherte absolut'!BS21</f>
        <v>0.52066563240933172</v>
      </c>
      <c r="BT22" s="113"/>
      <c r="BU22" s="113">
        <f>100/'Versicherte absolut'!$B21*'Versicherte absolut'!BU21</f>
        <v>0.16684717384304656</v>
      </c>
      <c r="BV22" s="114"/>
    </row>
    <row r="23" spans="1:74" s="123" customFormat="1">
      <c r="A23" s="123" t="s">
        <v>36</v>
      </c>
      <c r="B23" s="113">
        <v>100</v>
      </c>
      <c r="C23" s="114"/>
      <c r="D23" s="113">
        <f>100/'Versicherte absolut'!B22*'Versicherte absolut'!D22</f>
        <v>82.252369206802541</v>
      </c>
      <c r="E23" s="113"/>
      <c r="F23" s="113">
        <f>100/'Versicherte absolut'!$B22*'Versicherte absolut'!F22</f>
        <v>17.7489289887057</v>
      </c>
      <c r="G23" s="113"/>
      <c r="H23" s="113">
        <f>100/'Versicherte absolut'!$B22*'Versicherte absolut'!H22</f>
        <v>8.5654939633908871</v>
      </c>
      <c r="I23" s="113"/>
      <c r="J23" s="113">
        <f>100/'Versicherte absolut'!$B22*'Versicherte absolut'!J22</f>
        <v>9.1834350253148127</v>
      </c>
      <c r="K23" s="113"/>
      <c r="L23" s="113">
        <f>100/'Versicherte absolut'!$B22*'Versicherte absolut'!L22</f>
        <v>4.2749578086459818</v>
      </c>
      <c r="M23" s="113"/>
      <c r="N23" s="113">
        <f>100/'Versicherte absolut'!$B22*'Versicherte absolut'!N22</f>
        <v>3.0663377904712448</v>
      </c>
      <c r="O23" s="113"/>
      <c r="P23" s="113">
        <f>100/'Versicherte absolut'!$B22*'Versicherte absolut'!P22</f>
        <v>2.9209398935479682</v>
      </c>
      <c r="Q23" s="113"/>
      <c r="R23" s="113">
        <f>100/'Versicherte absolut'!$B22*'Versicherte absolut'!R22</f>
        <v>2.9949370375178503</v>
      </c>
      <c r="S23" s="113"/>
      <c r="T23" s="113">
        <f>100/'Versicherte absolut'!B22*'Versicherte absolut'!U22</f>
        <v>3.8660262235492664</v>
      </c>
      <c r="U23" s="114"/>
      <c r="V23" s="120" t="s">
        <v>36</v>
      </c>
      <c r="W23" s="113">
        <f>100/'Versicherte absolut'!B22*'Versicherte absolut'!W22</f>
        <v>4.2736596131377382</v>
      </c>
      <c r="X23" s="114"/>
      <c r="Y23" s="113">
        <f>100/'Versicherte absolut'!$B22*'Versicherte absolut'!Y22</f>
        <v>3.6297546410489421</v>
      </c>
      <c r="Z23" s="113"/>
      <c r="AA23" s="113">
        <f>100/'Versicherte absolut'!$B22*'Versicherte absolut'!AA22</f>
        <v>3.3389588472023886</v>
      </c>
      <c r="AB23" s="113"/>
      <c r="AC23" s="113">
        <f>100/'Versicherte absolut'!$B22*'Versicherte absolut'!AC22</f>
        <v>3.0611450084382708</v>
      </c>
      <c r="AD23" s="113"/>
      <c r="AE23" s="113">
        <f>100/'Versicherte absolut'!$B22*'Versicherte absolut'!AE22</f>
        <v>2.7911203427236142</v>
      </c>
      <c r="AF23" s="113"/>
      <c r="AG23" s="113">
        <f>100/'Versicherte absolut'!$B22*'Versicherte absolut'!AG22</f>
        <v>2.3250681552641828</v>
      </c>
      <c r="AH23" s="113"/>
      <c r="AI23" s="113">
        <f>100/'Versicherte absolut'!$B22*'Versicherte absolut'!AI22</f>
        <v>2.1108658964039986</v>
      </c>
      <c r="AJ23" s="113"/>
      <c r="AK23" s="113">
        <f>100/'Versicherte absolut'!$B22*'Versicherte absolut'!AK22</f>
        <v>1.7006361157990393</v>
      </c>
      <c r="AL23" s="113"/>
      <c r="AM23" s="113">
        <f>100/'Versicherte absolut'!$B22*'Versicherte absolut'!AN22</f>
        <v>1.2099182136829807</v>
      </c>
      <c r="AN23" s="113"/>
      <c r="AO23" s="113">
        <f>100/'Versicherte absolut'!$B22*'Versicherte absolut'!AP22</f>
        <v>0.54783850447877447</v>
      </c>
      <c r="AP23" s="114"/>
      <c r="AQ23" s="120" t="s">
        <v>36</v>
      </c>
      <c r="AR23" s="113">
        <f>100/'Versicherte absolut'!$B22*'Versicherte absolut'!AR22</f>
        <v>4.3100090873685577</v>
      </c>
      <c r="AS23" s="113"/>
      <c r="AT23" s="113">
        <f>100/'Versicherte absolut'!$B22*'Versicherte absolut'!AT22</f>
        <v>3.3311696741529273</v>
      </c>
      <c r="AU23" s="113"/>
      <c r="AV23" s="113">
        <f>100/'Versicherte absolut'!$B22*'Versicherte absolut'!AV22</f>
        <v>2.9650785408282485</v>
      </c>
      <c r="AW23" s="113"/>
      <c r="AX23" s="113">
        <f>100/'Versicherte absolut'!$B22*'Versicherte absolut'!AX22</f>
        <v>3.1429313254576141</v>
      </c>
      <c r="AY23" s="113"/>
      <c r="AZ23" s="113">
        <f>100/'Versicherte absolut'!$B22*'Versicherte absolut'!AZ22</f>
        <v>4.0295988575879527</v>
      </c>
      <c r="BA23" s="113"/>
      <c r="BB23" s="113">
        <f>100/'Versicherte absolut'!$B22*'Versicherte absolut'!BB22</f>
        <v>4.3372711930416719</v>
      </c>
      <c r="BC23" s="113"/>
      <c r="BD23" s="113">
        <f>100/'Versicherte absolut'!$B22*'Versicherte absolut'!BD22</f>
        <v>3.9854602103076724</v>
      </c>
      <c r="BE23" s="113"/>
      <c r="BF23" s="113">
        <f>100/'Versicherte absolut'!$B22*'Versicherte absolut'!BF22</f>
        <v>3.3052057639880568</v>
      </c>
      <c r="BG23" s="113"/>
      <c r="BH23" s="113">
        <f>100/'Versicherte absolut'!$B22*'Versicherte absolut'!BI22</f>
        <v>3.0845125275866545</v>
      </c>
      <c r="BI23" s="113"/>
      <c r="BJ23" s="113">
        <f>100/'Versicherte absolut'!$B22*'Versicherte absolut'!BK22</f>
        <v>2.4029598857587953</v>
      </c>
      <c r="BK23" s="114"/>
      <c r="BL23" s="120" t="s">
        <v>36</v>
      </c>
      <c r="BM23" s="113">
        <f>100/'Versicherte absolut'!$B22*'Versicherte absolut'!BM22</f>
        <v>1.8758925094119174</v>
      </c>
      <c r="BN23" s="113"/>
      <c r="BO23" s="113">
        <f>100/'Versicherte absolut'!$B22*'Versicherte absolut'!BO22</f>
        <v>1.5721147604829286</v>
      </c>
      <c r="BP23" s="113"/>
      <c r="BQ23" s="113">
        <f>100/'Versicherte absolut'!$B22*'Versicherte absolut'!BQ22</f>
        <v>1.0645203167597039</v>
      </c>
      <c r="BR23" s="113"/>
      <c r="BS23" s="113">
        <f>100/'Versicherte absolut'!$B22*'Versicherte absolut'!BS22</f>
        <v>0.52317278982214721</v>
      </c>
      <c r="BT23" s="113"/>
      <c r="BU23" s="113">
        <f>100/'Versicherte absolut'!$B22*'Versicherte absolut'!BU22</f>
        <v>0.20511489030247956</v>
      </c>
      <c r="BV23" s="114"/>
    </row>
    <row r="24" spans="1:74" s="123" customFormat="1">
      <c r="A24" s="123" t="s">
        <v>37</v>
      </c>
      <c r="B24" s="113">
        <v>100</v>
      </c>
      <c r="C24" s="114"/>
      <c r="D24" s="113">
        <f>100/'Versicherte absolut'!B23*'Versicherte absolut'!D23</f>
        <v>80.288254562470755</v>
      </c>
      <c r="E24" s="113"/>
      <c r="F24" s="113">
        <f>100/'Versicherte absolut'!$B23*'Versicherte absolut'!F23</f>
        <v>19.711745437529249</v>
      </c>
      <c r="G24" s="113"/>
      <c r="H24" s="113">
        <f>100/'Versicherte absolut'!$B23*'Versicherte absolut'!H23</f>
        <v>9.3177351427234445</v>
      </c>
      <c r="I24" s="113"/>
      <c r="J24" s="113">
        <f>100/'Versicherte absolut'!$B23*'Versicherte absolut'!J23</f>
        <v>10.394010294805803</v>
      </c>
      <c r="K24" s="113"/>
      <c r="L24" s="113">
        <f>100/'Versicherte absolut'!$B23*'Versicherte absolut'!L23</f>
        <v>4.3425362657931679</v>
      </c>
      <c r="M24" s="113"/>
      <c r="N24" s="113">
        <f>100/'Versicherte absolut'!$B23*'Versicherte absolut'!N23</f>
        <v>2.8731867103416007</v>
      </c>
      <c r="O24" s="113"/>
      <c r="P24" s="113">
        <f>100/'Versicherte absolut'!$B23*'Versicherte absolut'!P23</f>
        <v>2.687880205896116</v>
      </c>
      <c r="Q24" s="113"/>
      <c r="R24" s="113">
        <f>100/'Versicherte absolut'!$B23*'Versicherte absolut'!R23</f>
        <v>3.0547496490407116</v>
      </c>
      <c r="S24" s="113"/>
      <c r="T24" s="113">
        <f>100/'Versicherte absolut'!B23*'Versicherte absolut'!U23</f>
        <v>4.0505381375760416</v>
      </c>
      <c r="U24" s="114"/>
      <c r="V24" s="120" t="s">
        <v>37</v>
      </c>
      <c r="W24" s="113">
        <f>100/'Versicherte absolut'!B23*'Versicherte absolut'!W23</f>
        <v>4.1459990641085636</v>
      </c>
      <c r="X24" s="114"/>
      <c r="Y24" s="113">
        <f>100/'Versicherte absolut'!$B23*'Versicherte absolut'!Y23</f>
        <v>3.70987365465606</v>
      </c>
      <c r="Z24" s="113"/>
      <c r="AA24" s="113">
        <f>100/'Versicherte absolut'!$B23*'Versicherte absolut'!AA23</f>
        <v>3.2793635938231165</v>
      </c>
      <c r="AB24" s="113"/>
      <c r="AC24" s="113">
        <f>100/'Versicherte absolut'!$B23*'Versicherte absolut'!AC23</f>
        <v>2.8956481048198413</v>
      </c>
      <c r="AD24" s="113"/>
      <c r="AE24" s="113">
        <f>100/'Versicherte absolut'!$B23*'Versicherte absolut'!AE23</f>
        <v>2.4202152550304166</v>
      </c>
      <c r="AF24" s="113"/>
      <c r="AG24" s="113">
        <f>100/'Versicherte absolut'!$B23*'Versicherte absolut'!AG23</f>
        <v>2.0645765091249415</v>
      </c>
      <c r="AH24" s="113"/>
      <c r="AI24" s="113">
        <f>100/'Versicherte absolut'!$B23*'Versicherte absolut'!AI23</f>
        <v>1.8193729527374825</v>
      </c>
      <c r="AJ24" s="113"/>
      <c r="AK24" s="113">
        <f>100/'Versicherte absolut'!$B23*'Versicherte absolut'!AK23</f>
        <v>1.5910154422087039</v>
      </c>
      <c r="AL24" s="113"/>
      <c r="AM24" s="113">
        <f>100/'Versicherte absolut'!$B23*'Versicherte absolut'!AN23</f>
        <v>1.1286850725315865</v>
      </c>
      <c r="AN24" s="113"/>
      <c r="AO24" s="113">
        <f>100/'Versicherte absolut'!$B23*'Versicherte absolut'!AP23</f>
        <v>0.58773982218062704</v>
      </c>
      <c r="AP24" s="114"/>
      <c r="AQ24" s="120" t="s">
        <v>37</v>
      </c>
      <c r="AR24" s="113">
        <f>100/'Versicherte absolut'!$B23*'Versicherte absolut'!AR23</f>
        <v>4.6644829199812827</v>
      </c>
      <c r="AS24" s="113"/>
      <c r="AT24" s="113">
        <f>100/'Versicherte absolut'!$B23*'Versicherte absolut'!AT23</f>
        <v>3.0023397285914837</v>
      </c>
      <c r="AU24" s="113"/>
      <c r="AV24" s="113">
        <f>100/'Versicherte absolut'!$B23*'Versicherte absolut'!AV23</f>
        <v>2.7683668694431449</v>
      </c>
      <c r="AW24" s="113"/>
      <c r="AX24" s="113">
        <f>100/'Versicherte absolut'!$B23*'Versicherte absolut'!AX23</f>
        <v>3.2250818905007019</v>
      </c>
      <c r="AY24" s="113"/>
      <c r="AZ24" s="113">
        <f>100/'Versicherte absolut'!$B23*'Versicherte absolut'!AZ23</f>
        <v>3.9719232569021994</v>
      </c>
      <c r="BA24" s="113"/>
      <c r="BB24" s="113">
        <f>100/'Versicherte absolut'!$B23*'Versicherte absolut'!BB23</f>
        <v>4.312587739822181</v>
      </c>
      <c r="BC24" s="113"/>
      <c r="BD24" s="113">
        <f>100/'Versicherte absolut'!$B23*'Versicherte absolut'!BD23</f>
        <v>3.9232569021993449</v>
      </c>
      <c r="BE24" s="113"/>
      <c r="BF24" s="113">
        <f>100/'Versicherte absolut'!$B23*'Versicherte absolut'!BF23</f>
        <v>3.41413196069256</v>
      </c>
      <c r="BG24" s="113"/>
      <c r="BH24" s="113">
        <f>100/'Versicherte absolut'!$B23*'Versicherte absolut'!BI23</f>
        <v>3.1034160037435661</v>
      </c>
      <c r="BI24" s="113"/>
      <c r="BJ24" s="113">
        <f>100/'Versicherte absolut'!$B23*'Versicherte absolut'!BK23</f>
        <v>2.3883949461862426</v>
      </c>
      <c r="BK24" s="114"/>
      <c r="BL24" s="120" t="s">
        <v>37</v>
      </c>
      <c r="BM24" s="113">
        <f>100/'Versicherte absolut'!$B23*'Versicherte absolut'!BM23</f>
        <v>1.7426298549368273</v>
      </c>
      <c r="BN24" s="113"/>
      <c r="BO24" s="113">
        <f>100/'Versicherte absolut'!$B23*'Versicherte absolut'!BO23</f>
        <v>1.3626579316799252</v>
      </c>
      <c r="BP24" s="113"/>
      <c r="BQ24" s="113">
        <f>100/'Versicherte absolut'!$B23*'Versicherte absolut'!BQ23</f>
        <v>0.99766027140851665</v>
      </c>
      <c r="BR24" s="113"/>
      <c r="BS24" s="113">
        <f>100/'Versicherte absolut'!$B23*'Versicherte absolut'!BS23</f>
        <v>0.55030416471689292</v>
      </c>
      <c r="BT24" s="113"/>
      <c r="BU24" s="113">
        <f>100/'Versicherte absolut'!$B23*'Versicherte absolut'!BU23</f>
        <v>0.20963968179691156</v>
      </c>
      <c r="BV24" s="114"/>
    </row>
    <row r="25" spans="1:74" s="123" customFormat="1">
      <c r="A25" s="123" t="s">
        <v>38</v>
      </c>
      <c r="B25" s="113">
        <v>100</v>
      </c>
      <c r="C25" s="114"/>
      <c r="D25" s="113">
        <f>100/'Versicherte absolut'!B24*'Versicherte absolut'!D24</f>
        <v>77.779197546639409</v>
      </c>
      <c r="E25" s="113"/>
      <c r="F25" s="113">
        <f>100/'Versicherte absolut'!$B24*'Versicherte absolut'!F24</f>
        <v>22.220802453360594</v>
      </c>
      <c r="G25" s="113"/>
      <c r="H25" s="113">
        <f>100/'Versicherte absolut'!$B24*'Versicherte absolut'!H24</f>
        <v>10.874009711219013</v>
      </c>
      <c r="I25" s="113"/>
      <c r="J25" s="113">
        <f>100/'Versicherte absolut'!$B24*'Versicherte absolut'!J24</f>
        <v>11.346792742141579</v>
      </c>
      <c r="K25" s="113"/>
      <c r="L25" s="113">
        <f>100/'Versicherte absolut'!$B24*'Versicherte absolut'!L24</f>
        <v>4.6192179913110145</v>
      </c>
      <c r="M25" s="113"/>
      <c r="N25" s="113">
        <f>100/'Versicherte absolut'!$B24*'Versicherte absolut'!N24</f>
        <v>3.2200357781753133</v>
      </c>
      <c r="O25" s="113"/>
      <c r="P25" s="113">
        <f>100/'Versicherte absolut'!$B24*'Versicherte absolut'!P24</f>
        <v>2.7600306670074115</v>
      </c>
      <c r="Q25" s="113"/>
      <c r="R25" s="113">
        <f>100/'Versicherte absolut'!$B24*'Versicherte absolut'!R24</f>
        <v>3.2328136979299771</v>
      </c>
      <c r="S25" s="113"/>
      <c r="T25" s="113">
        <f>100/'Versicherte absolut'!B24*'Versicherte absolut'!U24</f>
        <v>3.5714285714285716</v>
      </c>
      <c r="U25" s="114"/>
      <c r="V25" s="120" t="s">
        <v>38</v>
      </c>
      <c r="W25" s="113">
        <f>100/'Versicherte absolut'!B24*'Versicherte absolut'!W24</f>
        <v>3.7567084078711988</v>
      </c>
      <c r="X25" s="114"/>
      <c r="Y25" s="113">
        <f>100/'Versicherte absolut'!$B24*'Versicherte absolut'!Y24</f>
        <v>3.0539228213646821</v>
      </c>
      <c r="Z25" s="113"/>
      <c r="AA25" s="113">
        <f>100/'Versicherte absolut'!$B24*'Versicherte absolut'!AA24</f>
        <v>2.6386404293381038</v>
      </c>
      <c r="AB25" s="113"/>
      <c r="AC25" s="113">
        <f>100/'Versicherte absolut'!$B24*'Versicherte absolut'!AC24</f>
        <v>2.4341937132634808</v>
      </c>
      <c r="AD25" s="113"/>
      <c r="AE25" s="113">
        <f>100/'Versicherte absolut'!$B24*'Versicherte absolut'!AE24</f>
        <v>1.974188602095579</v>
      </c>
      <c r="AF25" s="113"/>
      <c r="AG25" s="113">
        <f>100/'Versicherte absolut'!$B24*'Versicherte absolut'!AG24</f>
        <v>1.974188602095579</v>
      </c>
      <c r="AH25" s="113"/>
      <c r="AI25" s="113">
        <f>100/'Versicherte absolut'!$B24*'Versicherte absolut'!AI24</f>
        <v>2.0061334014822387</v>
      </c>
      <c r="AJ25" s="113"/>
      <c r="AK25" s="113">
        <f>100/'Versicherte absolut'!$B24*'Versicherte absolut'!AK24</f>
        <v>1.4694607717863533</v>
      </c>
      <c r="AL25" s="113"/>
      <c r="AM25" s="113">
        <f>100/'Versicherte absolut'!$B24*'Versicherte absolut'!AN24</f>
        <v>0.868898543317148</v>
      </c>
      <c r="AN25" s="113"/>
      <c r="AO25" s="113">
        <f>100/'Versicherte absolut'!$B24*'Versicherte absolut'!AP24</f>
        <v>0.41528239202657807</v>
      </c>
      <c r="AP25" s="114"/>
      <c r="AQ25" s="120" t="s">
        <v>38</v>
      </c>
      <c r="AR25" s="113">
        <f>100/'Versicherte absolut'!$B24*'Versicherte absolut'!AR24</f>
        <v>5.2389470994122158</v>
      </c>
      <c r="AS25" s="113"/>
      <c r="AT25" s="113">
        <f>100/'Versicherte absolut'!$B24*'Versicherte absolut'!AT24</f>
        <v>3.5267058522872476</v>
      </c>
      <c r="AU25" s="113"/>
      <c r="AV25" s="113">
        <f>100/'Versicherte absolut'!$B24*'Versicherte absolut'!AV24</f>
        <v>3.0219780219780219</v>
      </c>
      <c r="AW25" s="113"/>
      <c r="AX25" s="113">
        <f>100/'Versicherte absolut'!$B24*'Versicherte absolut'!AX24</f>
        <v>3.4819831331459241</v>
      </c>
      <c r="AY25" s="113"/>
      <c r="AZ25" s="113">
        <f>100/'Versicherte absolut'!$B24*'Versicherte absolut'!AZ24</f>
        <v>3.6672629695885512</v>
      </c>
      <c r="BA25" s="113"/>
      <c r="BB25" s="113">
        <f>100/'Versicherte absolut'!$B24*'Versicherte absolut'!BB24</f>
        <v>4.2550472783030928</v>
      </c>
      <c r="BC25" s="113"/>
      <c r="BD25" s="113">
        <f>100/'Versicherte absolut'!$B24*'Versicherte absolut'!BD24</f>
        <v>3.4180935343726042</v>
      </c>
      <c r="BE25" s="113"/>
      <c r="BF25" s="113">
        <f>100/'Versicherte absolut'!$B24*'Versicherte absolut'!BF24</f>
        <v>2.9644773830820341</v>
      </c>
      <c r="BG25" s="113"/>
      <c r="BH25" s="113">
        <f>100/'Versicherte absolut'!$B24*'Versicherte absolut'!BI24</f>
        <v>2.8303092256580631</v>
      </c>
      <c r="BI25" s="113"/>
      <c r="BJ25" s="113">
        <f>100/'Versicherte absolut'!$B24*'Versicherte absolut'!BK24</f>
        <v>2.2169690774341939</v>
      </c>
      <c r="BK25" s="114"/>
      <c r="BL25" s="120" t="s">
        <v>38</v>
      </c>
      <c r="BM25" s="113">
        <f>100/'Versicherte absolut'!$B24*'Versicherte absolut'!BM24</f>
        <v>2.1211346792742143</v>
      </c>
      <c r="BN25" s="113"/>
      <c r="BO25" s="113">
        <f>100/'Versicherte absolut'!$B24*'Versicherte absolut'!BO24</f>
        <v>1.5333503705596729</v>
      </c>
      <c r="BP25" s="113"/>
      <c r="BQ25" s="113">
        <f>100/'Versicherte absolut'!$B24*'Versicherte absolut'!BQ24</f>
        <v>0.90084334270380784</v>
      </c>
      <c r="BR25" s="113"/>
      <c r="BS25" s="113">
        <f>100/'Versicherte absolut'!$B24*'Versicherte absolut'!BS24</f>
        <v>0.47278303092256579</v>
      </c>
      <c r="BT25" s="113"/>
      <c r="BU25" s="113">
        <f>100/'Versicherte absolut'!$B24*'Versicherte absolut'!BU24</f>
        <v>0.13416815742397137</v>
      </c>
      <c r="BV25" s="114"/>
    </row>
    <row r="26" spans="1:74" s="123" customFormat="1">
      <c r="A26" s="123" t="s">
        <v>39</v>
      </c>
      <c r="B26" s="113">
        <v>100</v>
      </c>
      <c r="C26" s="114"/>
      <c r="D26" s="113">
        <f>100/'Versicherte absolut'!B25*'Versicherte absolut'!D25</f>
        <v>79.732096727446859</v>
      </c>
      <c r="E26" s="113"/>
      <c r="F26" s="113">
        <f>100/'Versicherte absolut'!$B25*'Versicherte absolut'!F25</f>
        <v>20.267903272553145</v>
      </c>
      <c r="G26" s="113"/>
      <c r="H26" s="113">
        <f>100/'Versicherte absolut'!$B25*'Versicherte absolut'!H25</f>
        <v>9.938211709952073</v>
      </c>
      <c r="I26" s="113"/>
      <c r="J26" s="113">
        <f>100/'Versicherte absolut'!$B25*'Versicherte absolut'!J25</f>
        <v>10.329691562601074</v>
      </c>
      <c r="K26" s="113"/>
      <c r="L26" s="113">
        <f>100/'Versicherte absolut'!$B25*'Versicherte absolut'!L25</f>
        <v>4.8036090073969531</v>
      </c>
      <c r="M26" s="113"/>
      <c r="N26" s="113">
        <f>100/'Versicherte absolut'!$B25*'Versicherte absolut'!N25</f>
        <v>3.3582418690222666</v>
      </c>
      <c r="O26" s="113"/>
      <c r="P26" s="113">
        <f>100/'Versicherte absolut'!$B25*'Versicherte absolut'!P25</f>
        <v>3.0946650369007567</v>
      </c>
      <c r="Q26" s="113"/>
      <c r="R26" s="113">
        <f>100/'Versicherte absolut'!$B25*'Versicherte absolut'!R25</f>
        <v>3.3565616979808546</v>
      </c>
      <c r="S26" s="113"/>
      <c r="T26" s="113">
        <f>100/'Versicherte absolut'!B25*'Versicherte absolut'!U25</f>
        <v>3.9565927811451207</v>
      </c>
      <c r="U26" s="114"/>
      <c r="V26" s="120" t="s">
        <v>39</v>
      </c>
      <c r="W26" s="113">
        <f>100/'Versicherte absolut'!B25*'Versicherte absolut'!W25</f>
        <v>3.9786450260636532</v>
      </c>
      <c r="X26" s="114"/>
      <c r="Y26" s="113">
        <f>100/'Versicherte absolut'!$B25*'Versicherte absolut'!Y25</f>
        <v>3.4456107631756914</v>
      </c>
      <c r="Z26" s="113"/>
      <c r="AA26" s="113">
        <f>100/'Versicherte absolut'!$B25*'Versicherte absolut'!AA25</f>
        <v>2.9583611611662066</v>
      </c>
      <c r="AB26" s="113"/>
      <c r="AC26" s="113">
        <f>100/'Versicherte absolut'!$B25*'Versicherte absolut'!AC25</f>
        <v>2.7676617479659429</v>
      </c>
      <c r="AD26" s="113"/>
      <c r="AE26" s="113">
        <f>100/'Versicherte absolut'!$B25*'Versicherte absolut'!AE25</f>
        <v>2.4049548244011243</v>
      </c>
      <c r="AF26" s="113"/>
      <c r="AG26" s="113">
        <f>100/'Versicherte absolut'!$B25*'Versicherte absolut'!AG25</f>
        <v>1.9966732613380043</v>
      </c>
      <c r="AH26" s="113"/>
      <c r="AI26" s="113">
        <f>100/'Versicherte absolut'!$B25*'Versicherte absolut'!AI25</f>
        <v>1.7139844836204325</v>
      </c>
      <c r="AJ26" s="113"/>
      <c r="AK26" s="113">
        <f>100/'Versicherte absolut'!$B25*'Versicherte absolut'!AK25</f>
        <v>1.3890814084873842</v>
      </c>
      <c r="AL26" s="113"/>
      <c r="AM26" s="113">
        <f>100/'Versicherte absolut'!$B25*'Versicherte absolut'!AN25</f>
        <v>0.91401304652813664</v>
      </c>
      <c r="AN26" s="113"/>
      <c r="AO26" s="113">
        <f>100/'Versicherte absolut'!$B25*'Versicherte absolut'!AP25</f>
        <v>0.41017175548470836</v>
      </c>
      <c r="AP26" s="114"/>
      <c r="AQ26" s="120" t="s">
        <v>39</v>
      </c>
      <c r="AR26" s="113">
        <f>100/'Versicherte absolut'!$B25*'Versicherte absolut'!AR25</f>
        <v>4.7582443892788291</v>
      </c>
      <c r="AS26" s="113"/>
      <c r="AT26" s="113">
        <f>100/'Versicherte absolut'!$B25*'Versicherte absolut'!AT25</f>
        <v>3.6169882093997172</v>
      </c>
      <c r="AU26" s="113"/>
      <c r="AV26" s="113">
        <f>100/'Versicherte absolut'!$B25*'Versicherte absolut'!AV25</f>
        <v>3.24756060166925</v>
      </c>
      <c r="AW26" s="113"/>
      <c r="AX26" s="113">
        <f>100/'Versicherte absolut'!$B25*'Versicherte absolut'!AX25</f>
        <v>3.406546786462862</v>
      </c>
      <c r="AY26" s="113"/>
      <c r="AZ26" s="113">
        <f>100/'Versicherte absolut'!$B25*'Versicherte absolut'!AZ25</f>
        <v>4.031780435248308</v>
      </c>
      <c r="BA26" s="113"/>
      <c r="BB26" s="113">
        <f>100/'Versicherte absolut'!$B25*'Versicherte absolut'!BB25</f>
        <v>4.0924766141193176</v>
      </c>
      <c r="BC26" s="113"/>
      <c r="BD26" s="113">
        <f>100/'Versicherte absolut'!$B25*'Versicherte absolut'!BD25</f>
        <v>3.5376001276929991</v>
      </c>
      <c r="BE26" s="113"/>
      <c r="BF26" s="113">
        <f>100/'Versicherte absolut'!$B25*'Versicherte absolut'!BF25</f>
        <v>3.0677823002381643</v>
      </c>
      <c r="BG26" s="113"/>
      <c r="BH26" s="113">
        <f>100/'Versicherte absolut'!$B25*'Versicherte absolut'!BI25</f>
        <v>2.8002150618933008</v>
      </c>
      <c r="BI26" s="113"/>
      <c r="BJ26" s="113">
        <f>100/'Versicherte absolut'!$B25*'Versicherte absolut'!BK25</f>
        <v>2.2934334715274014</v>
      </c>
      <c r="BK26" s="114"/>
      <c r="BL26" s="120" t="s">
        <v>39</v>
      </c>
      <c r="BM26" s="113">
        <f>100/'Versicherte absolut'!$B25*'Versicherte absolut'!BM25</f>
        <v>1.6892019607596054</v>
      </c>
      <c r="BN26" s="113"/>
      <c r="BO26" s="113">
        <f>100/'Versicherte absolut'!$B25*'Versicherte absolut'!BO25</f>
        <v>1.2678990721255423</v>
      </c>
      <c r="BP26" s="113"/>
      <c r="BQ26" s="113">
        <f>100/'Versicherte absolut'!$B25*'Versicherte absolut'!BQ25</f>
        <v>0.80543199297688506</v>
      </c>
      <c r="BR26" s="113"/>
      <c r="BS26" s="113">
        <f>100/'Versicherte absolut'!$B25*'Versicherte absolut'!BS25</f>
        <v>0.42991376522129954</v>
      </c>
      <c r="BT26" s="113"/>
      <c r="BU26" s="113">
        <f>100/'Versicherte absolut'!$B25*'Versicherte absolut'!BU25</f>
        <v>0.1381940681561383</v>
      </c>
      <c r="BV26" s="114"/>
    </row>
    <row r="27" spans="1:74" s="123" customFormat="1">
      <c r="A27" s="123" t="s">
        <v>40</v>
      </c>
      <c r="B27" s="113">
        <v>100</v>
      </c>
      <c r="C27" s="114"/>
      <c r="D27" s="113">
        <f>100/'Versicherte absolut'!B26*'Versicherte absolut'!D26</f>
        <v>82.417621612257264</v>
      </c>
      <c r="E27" s="113"/>
      <c r="F27" s="113">
        <f>100/'Versicherte absolut'!$B26*'Versicherte absolut'!F26</f>
        <v>17.582378387742725</v>
      </c>
      <c r="G27" s="113"/>
      <c r="H27" s="113">
        <f>100/'Versicherte absolut'!$B26*'Versicherte absolut'!H26</f>
        <v>8.5779505653243913</v>
      </c>
      <c r="I27" s="113"/>
      <c r="J27" s="113">
        <f>100/'Versicherte absolut'!$B26*'Versicherte absolut'!J26</f>
        <v>9.0044278224183341</v>
      </c>
      <c r="K27" s="113"/>
      <c r="L27" s="113">
        <f>100/'Versicherte absolut'!$B26*'Versicherte absolut'!L26</f>
        <v>4.6499778354113692</v>
      </c>
      <c r="M27" s="113"/>
      <c r="N27" s="113">
        <f>100/'Versicherte absolut'!$B26*'Versicherte absolut'!N26</f>
        <v>3.3955130720119837</v>
      </c>
      <c r="O27" s="113"/>
      <c r="P27" s="113">
        <f>100/'Versicherte absolut'!$B26*'Versicherte absolut'!P26</f>
        <v>3.1234236391706873</v>
      </c>
      <c r="Q27" s="113"/>
      <c r="R27" s="113">
        <f>100/'Versicherte absolut'!$B26*'Versicherte absolut'!R26</f>
        <v>3.3822652719110966</v>
      </c>
      <c r="S27" s="113"/>
      <c r="T27" s="113">
        <f>100/'Versicherte absolut'!B26*'Versicherte absolut'!U26</f>
        <v>3.9009675989381374</v>
      </c>
      <c r="U27" s="114"/>
      <c r="V27" s="120" t="s">
        <v>40</v>
      </c>
      <c r="W27" s="113">
        <f>100/'Versicherte absolut'!B26*'Versicherte absolut'!W26</f>
        <v>3.9656780071232398</v>
      </c>
      <c r="X27" s="114"/>
      <c r="Y27" s="113">
        <f>100/'Versicherte absolut'!$B26*'Versicherte absolut'!Y26</f>
        <v>3.5855680503824026</v>
      </c>
      <c r="Z27" s="113"/>
      <c r="AA27" s="113">
        <f>100/'Versicherte absolut'!$B26*'Versicherte absolut'!AA26</f>
        <v>3.1142520852546887</v>
      </c>
      <c r="AB27" s="113"/>
      <c r="AC27" s="113">
        <f>100/'Versicherte absolut'!$B26*'Versicherte absolut'!AC26</f>
        <v>2.9960409458929269</v>
      </c>
      <c r="AD27" s="113"/>
      <c r="AE27" s="113">
        <f>100/'Versicherte absolut'!$B26*'Versicherte absolut'!AE26</f>
        <v>2.5445966809165439</v>
      </c>
      <c r="AF27" s="113"/>
      <c r="AG27" s="113">
        <f>100/'Versicherte absolut'!$B26*'Versicherte absolut'!AG26</f>
        <v>2.1043620929486035</v>
      </c>
      <c r="AH27" s="113"/>
      <c r="AI27" s="113">
        <f>100/'Versicherte absolut'!$B26*'Versicherte absolut'!AI26</f>
        <v>1.8628445064939696</v>
      </c>
      <c r="AJ27" s="113"/>
      <c r="AK27" s="113">
        <f>100/'Versicherte absolut'!$B26*'Versicherte absolut'!AK26</f>
        <v>1.467448626559801</v>
      </c>
      <c r="AL27" s="113"/>
      <c r="AM27" s="113">
        <f>100/'Versicherte absolut'!$B26*'Versicherte absolut'!AN26</f>
        <v>0.9691275304572019</v>
      </c>
      <c r="AN27" s="113"/>
      <c r="AO27" s="113">
        <f>100/'Versicherte absolut'!$B26*'Versicherte absolut'!AP26</f>
        <v>0.46265394198482612</v>
      </c>
      <c r="AP27" s="114"/>
      <c r="AQ27" s="120" t="s">
        <v>40</v>
      </c>
      <c r="AR27" s="113">
        <f>100/'Versicherte absolut'!$B26*'Versicherte absolut'!AR26</f>
        <v>4.6550731431424799</v>
      </c>
      <c r="AS27" s="113"/>
      <c r="AT27" s="113">
        <f>100/'Versicherte absolut'!$B26*'Versicherte absolut'!AT26</f>
        <v>3.6451831508363943</v>
      </c>
      <c r="AU27" s="113"/>
      <c r="AV27" s="113">
        <f>100/'Versicherte absolut'!$B26*'Versicherte absolut'!AV26</f>
        <v>3.2823972403813326</v>
      </c>
      <c r="AW27" s="113"/>
      <c r="AX27" s="113">
        <f>100/'Versicherte absolut'!$B26*'Versicherte absolut'!AX26</f>
        <v>3.6553737662986152</v>
      </c>
      <c r="AY27" s="113"/>
      <c r="AZ27" s="113">
        <f>100/'Versicherte absolut'!$B26*'Versicherte absolut'!AZ26</f>
        <v>4.1730570317794342</v>
      </c>
      <c r="BA27" s="113"/>
      <c r="BB27" s="113">
        <f>100/'Versicherte absolut'!$B26*'Versicherte absolut'!BB26</f>
        <v>4.2403150938300911</v>
      </c>
      <c r="BC27" s="113"/>
      <c r="BD27" s="113">
        <f>100/'Versicherte absolut'!$B26*'Versicherte absolut'!BD26</f>
        <v>3.7124412128870521</v>
      </c>
      <c r="BE27" s="113"/>
      <c r="BF27" s="113">
        <f>100/'Versicherte absolut'!$B26*'Versicherte absolut'!BF26</f>
        <v>3.3527124870706562</v>
      </c>
      <c r="BG27" s="113"/>
      <c r="BH27" s="113">
        <f>100/'Versicherte absolut'!$B26*'Versicherte absolut'!BI26</f>
        <v>3.0108173383131471</v>
      </c>
      <c r="BI27" s="113"/>
      <c r="BJ27" s="113">
        <f>100/'Versicherte absolut'!$B26*'Versicherte absolut'!BK26</f>
        <v>2.4539002033027781</v>
      </c>
      <c r="BK27" s="114"/>
      <c r="BL27" s="120" t="s">
        <v>40</v>
      </c>
      <c r="BM27" s="113">
        <f>100/'Versicherte absolut'!$B26*'Versicherte absolut'!BM26</f>
        <v>1.8067961214517549</v>
      </c>
      <c r="BN27" s="113"/>
      <c r="BO27" s="113">
        <f>100/'Versicherte absolut'!$B26*'Versicherte absolut'!BO26</f>
        <v>1.3553518564753717</v>
      </c>
      <c r="BP27" s="113"/>
      <c r="BQ27" s="113">
        <f>100/'Versicherte absolut'!$B26*'Versicherte absolut'!BQ26</f>
        <v>0.89983134531410014</v>
      </c>
      <c r="BR27" s="113"/>
      <c r="BS27" s="113">
        <f>100/'Versicherte absolut'!$B26*'Versicherte absolut'!BS26</f>
        <v>0.47488268053949112</v>
      </c>
      <c r="BT27" s="113"/>
      <c r="BU27" s="113">
        <f>100/'Versicherte absolut'!$B26*'Versicherte absolut'!BU26</f>
        <v>0.17527858595019843</v>
      </c>
      <c r="BV27" s="114"/>
    </row>
    <row r="28" spans="1:74" s="123" customFormat="1">
      <c r="A28" s="123" t="s">
        <v>41</v>
      </c>
      <c r="B28" s="113">
        <v>100</v>
      </c>
      <c r="C28" s="114"/>
      <c r="D28" s="113">
        <f>100/'Versicherte absolut'!B27*'Versicherte absolut'!D27</f>
        <v>80.505219076499955</v>
      </c>
      <c r="E28" s="113"/>
      <c r="F28" s="113">
        <f>100/'Versicherte absolut'!$B27*'Versicherte absolut'!F27</f>
        <v>19.494780923500038</v>
      </c>
      <c r="G28" s="113"/>
      <c r="H28" s="113">
        <f>100/'Versicherte absolut'!$B27*'Versicherte absolut'!H27</f>
        <v>9.4537404885797311</v>
      </c>
      <c r="I28" s="113"/>
      <c r="J28" s="113">
        <f>100/'Versicherte absolut'!$B27*'Versicherte absolut'!J27</f>
        <v>10.041040434920307</v>
      </c>
      <c r="K28" s="113"/>
      <c r="L28" s="113">
        <f>100/'Versicherte absolut'!$B27*'Versicherte absolut'!L27</f>
        <v>4.3060457926580122</v>
      </c>
      <c r="M28" s="113"/>
      <c r="N28" s="113">
        <f>100/'Versicherte absolut'!$B27*'Versicherte absolut'!N27</f>
        <v>3.2863526195481119</v>
      </c>
      <c r="O28" s="113"/>
      <c r="P28" s="113">
        <f>100/'Versicherte absolut'!$B27*'Versicherte absolut'!P27</f>
        <v>3.2100479324711721</v>
      </c>
      <c r="Q28" s="113"/>
      <c r="R28" s="113">
        <f>100/'Versicherte absolut'!$B27*'Versicherte absolut'!R27</f>
        <v>3.5446398829010217</v>
      </c>
      <c r="S28" s="113"/>
      <c r="T28" s="113">
        <f>100/'Versicherte absolut'!B27*'Versicherte absolut'!U27</f>
        <v>4.1852710621448344</v>
      </c>
      <c r="U28" s="114"/>
      <c r="V28" s="120" t="s">
        <v>41</v>
      </c>
      <c r="W28" s="113">
        <f>100/'Versicherte absolut'!B27*'Versicherte absolut'!W27</f>
        <v>4.1767380648803165</v>
      </c>
      <c r="X28" s="114"/>
      <c r="Y28" s="113">
        <f>100/'Versicherte absolut'!$B27*'Versicherte absolut'!Y27</f>
        <v>3.6824806079432357</v>
      </c>
      <c r="Z28" s="113"/>
      <c r="AA28" s="113">
        <f>100/'Versicherte absolut'!$B27*'Versicherte absolut'!AA27</f>
        <v>3.1516297204294723</v>
      </c>
      <c r="AB28" s="113"/>
      <c r="AC28" s="113">
        <f>100/'Versicherte absolut'!$B27*'Versicherte absolut'!AC27</f>
        <v>2.840503512477047</v>
      </c>
      <c r="AD28" s="113"/>
      <c r="AE28" s="113">
        <f>100/'Versicherte absolut'!$B27*'Versicherte absolut'!AE27</f>
        <v>2.3762756420670201</v>
      </c>
      <c r="AF28" s="113"/>
      <c r="AG28" s="113">
        <f>100/'Versicherte absolut'!$B27*'Versicherte absolut'!AG27</f>
        <v>1.8711878424480513</v>
      </c>
      <c r="AH28" s="113"/>
      <c r="AI28" s="113">
        <f>100/'Versicherte absolut'!$B27*'Versicherte absolut'!AI27</f>
        <v>1.6209412880559371</v>
      </c>
      <c r="AJ28" s="113"/>
      <c r="AK28" s="113">
        <f>100/'Versicherte absolut'!$B27*'Versicherte absolut'!AK27</f>
        <v>1.2596016731238482</v>
      </c>
      <c r="AL28" s="113"/>
      <c r="AM28" s="113">
        <f>100/'Versicherte absolut'!$B27*'Versicherte absolut'!AN27</f>
        <v>0.76632879279421195</v>
      </c>
      <c r="AN28" s="113"/>
      <c r="AO28" s="113">
        <f>100/'Versicherte absolut'!$B27*'Versicherte absolut'!AP27</f>
        <v>0.34279675549188626</v>
      </c>
      <c r="AP28" s="114"/>
      <c r="AQ28" s="120" t="s">
        <v>41</v>
      </c>
      <c r="AR28" s="113">
        <f>100/'Versicherte absolut'!$B27*'Versicherte absolut'!AR27</f>
        <v>4.2674832088664401</v>
      </c>
      <c r="AS28" s="113"/>
      <c r="AT28" s="113">
        <f>100/'Versicherte absolut'!$B27*'Versicherte absolut'!AT27</f>
        <v>3.4632482166856193</v>
      </c>
      <c r="AU28" s="113"/>
      <c r="AV28" s="113">
        <f>100/'Versicherte absolut'!$B27*'Versicherte absolut'!AV27</f>
        <v>3.2546820720086509</v>
      </c>
      <c r="AW28" s="113"/>
      <c r="AX28" s="113">
        <f>100/'Versicherte absolut'!$B27*'Versicherte absolut'!AX27</f>
        <v>3.559244435911447</v>
      </c>
      <c r="AY28" s="113"/>
      <c r="AZ28" s="113">
        <f>100/'Versicherte absolut'!$B27*'Versicherte absolut'!AZ27</f>
        <v>4.3423110310322137</v>
      </c>
      <c r="BA28" s="113"/>
      <c r="BB28" s="113">
        <f>100/'Versicherte absolut'!$B27*'Versicherte absolut'!BB27</f>
        <v>4.3948217834292471</v>
      </c>
      <c r="BC28" s="113"/>
      <c r="BD28" s="113">
        <f>100/'Versicherte absolut'!$B27*'Versicherte absolut'!BD27</f>
        <v>3.8153984499482276</v>
      </c>
      <c r="BE28" s="113"/>
      <c r="BF28" s="113">
        <f>100/'Versicherte absolut'!$B27*'Versicherte absolut'!BF27</f>
        <v>3.2894704454716859</v>
      </c>
      <c r="BG28" s="113"/>
      <c r="BH28" s="113">
        <f>100/'Versicherte absolut'!$B27*'Versicherte absolut'!BI27</f>
        <v>2.92205927479369</v>
      </c>
      <c r="BI28" s="113"/>
      <c r="BJ28" s="113">
        <f>100/'Versicherte absolut'!$B27*'Versicherte absolut'!BK27</f>
        <v>2.3329542713394673</v>
      </c>
      <c r="BK28" s="114"/>
      <c r="BL28" s="120" t="s">
        <v>41</v>
      </c>
      <c r="BM28" s="113">
        <f>100/'Versicherte absolut'!$B27*'Versicherte absolut'!BM27</f>
        <v>1.6490017213681019</v>
      </c>
      <c r="BN28" s="113"/>
      <c r="BO28" s="113">
        <f>100/'Versicherte absolut'!$B27*'Versicherte absolut'!BO27</f>
        <v>1.275518994944199</v>
      </c>
      <c r="BP28" s="113"/>
      <c r="BQ28" s="113">
        <f>100/'Versicherte absolut'!$B27*'Versicherte absolut'!BQ27</f>
        <v>0.79783524423243224</v>
      </c>
      <c r="BR28" s="113"/>
      <c r="BS28" s="113">
        <f>100/'Versicherte absolut'!$B27*'Versicherte absolut'!BS27</f>
        <v>0.38661041452316131</v>
      </c>
      <c r="BT28" s="113"/>
      <c r="BU28" s="113">
        <f>100/'Versicherte absolut'!$B27*'Versicherte absolut'!BU27</f>
        <v>0.13423061081491763</v>
      </c>
      <c r="BV28" s="114"/>
    </row>
    <row r="29" spans="1:74" s="123" customFormat="1">
      <c r="A29" s="123" t="s">
        <v>42</v>
      </c>
      <c r="B29" s="113">
        <v>100</v>
      </c>
      <c r="C29" s="114"/>
      <c r="D29" s="113">
        <f>100/'Versicherte absolut'!B28*'Versicherte absolut'!D28</f>
        <v>79.728742406200183</v>
      </c>
      <c r="E29" s="113"/>
      <c r="F29" s="113">
        <f>100/'Versicherte absolut'!$B28*'Versicherte absolut'!F28</f>
        <v>20.270853936666196</v>
      </c>
      <c r="G29" s="113"/>
      <c r="H29" s="113">
        <f>100/'Versicherte absolut'!$B28*'Versicherte absolut'!H28</f>
        <v>9.8601328031969651</v>
      </c>
      <c r="I29" s="113"/>
      <c r="J29" s="113">
        <f>100/'Versicherte absolut'!$B28*'Versicherte absolut'!J28</f>
        <v>10.410721133469231</v>
      </c>
      <c r="K29" s="113"/>
      <c r="L29" s="113">
        <f>100/'Versicherte absolut'!$B28*'Versicherte absolut'!L28</f>
        <v>4.6343875512139991</v>
      </c>
      <c r="M29" s="113"/>
      <c r="N29" s="113">
        <f>100/'Versicherte absolut'!$B28*'Versicherte absolut'!N28</f>
        <v>3.0318687307001433</v>
      </c>
      <c r="O29" s="113"/>
      <c r="P29" s="113">
        <f>100/'Versicherte absolut'!$B28*'Versicherte absolut'!P28</f>
        <v>2.8857448483258321</v>
      </c>
      <c r="Q29" s="113"/>
      <c r="R29" s="113">
        <f>100/'Versicherte absolut'!$B28*'Versicherte absolut'!R28</f>
        <v>3.3697297515490345</v>
      </c>
      <c r="S29" s="113"/>
      <c r="T29" s="113">
        <f>100/'Versicherte absolut'!B28*'Versicherte absolut'!U28</f>
        <v>4.2706924738127432</v>
      </c>
      <c r="U29" s="114"/>
      <c r="V29" s="120" t="s">
        <v>42</v>
      </c>
      <c r="W29" s="113">
        <f>100/'Versicherte absolut'!B28*'Versicherte absolut'!W28</f>
        <v>4.2601973883383453</v>
      </c>
      <c r="X29" s="114"/>
      <c r="Y29" s="113">
        <f>100/'Versicherte absolut'!$B28*'Versicherte absolut'!Y28</f>
        <v>3.6648031162330716</v>
      </c>
      <c r="Z29" s="113"/>
      <c r="AA29" s="113">
        <f>100/'Versicherte absolut'!$B28*'Versicherte absolut'!AA28</f>
        <v>3.023391930893899</v>
      </c>
      <c r="AB29" s="113"/>
      <c r="AC29" s="113">
        <f>100/'Versicherte absolut'!$B28*'Versicherte absolut'!AC28</f>
        <v>2.6778614245060246</v>
      </c>
      <c r="AD29" s="113"/>
      <c r="AE29" s="113">
        <f>100/'Versicherte absolut'!$B28*'Versicherte absolut'!AE28</f>
        <v>2.2705713766726543</v>
      </c>
      <c r="AF29" s="113"/>
      <c r="AG29" s="113">
        <f>100/'Versicherte absolut'!$B28*'Versicherte absolut'!AG28</f>
        <v>1.8519789290976245</v>
      </c>
      <c r="AH29" s="113"/>
      <c r="AI29" s="113">
        <f>100/'Versicherte absolut'!$B28*'Versicherte absolut'!AI28</f>
        <v>1.6057480775829012</v>
      </c>
      <c r="AJ29" s="113"/>
      <c r="AK29" s="113">
        <f>100/'Versicherte absolut'!$B28*'Versicherte absolut'!AK28</f>
        <v>1.3296465981795065</v>
      </c>
      <c r="AL29" s="113"/>
      <c r="AM29" s="113">
        <f>100/'Versicherte absolut'!$B28*'Versicherte absolut'!AN28</f>
        <v>0.82951540961107639</v>
      </c>
      <c r="AN29" s="113"/>
      <c r="AO29" s="113">
        <f>100/'Versicherte absolut'!$B28*'Versicherte absolut'!AP28</f>
        <v>0.39074010535451187</v>
      </c>
      <c r="AP29" s="114"/>
      <c r="AQ29" s="120" t="s">
        <v>42</v>
      </c>
      <c r="AR29" s="113">
        <f>100/'Versicherte absolut'!$B28*'Versicherte absolut'!AR28</f>
        <v>4.7570993198377298</v>
      </c>
      <c r="AS29" s="113"/>
      <c r="AT29" s="113">
        <f>100/'Versicherte absolut'!$B28*'Versicherte absolut'!AT28</f>
        <v>3.3116031243062145</v>
      </c>
      <c r="AU29" s="113"/>
      <c r="AV29" s="113">
        <f>100/'Versicherte absolut'!$B28*'Versicherte absolut'!AV28</f>
        <v>3.016529759622177</v>
      </c>
      <c r="AW29" s="113"/>
      <c r="AX29" s="113">
        <f>100/'Versicherte absolut'!$B28*'Versicherte absolut'!AX28</f>
        <v>3.4012150079722283</v>
      </c>
      <c r="AY29" s="113"/>
      <c r="AZ29" s="113">
        <f>100/'Versicherte absolut'!$B28*'Versicherte absolut'!AZ28</f>
        <v>4.2751327022826811</v>
      </c>
      <c r="BA29" s="113"/>
      <c r="BB29" s="113">
        <f>100/'Versicherte absolut'!$B28*'Versicherte absolut'!BB28</f>
        <v>4.487860011706057</v>
      </c>
      <c r="BC29" s="113"/>
      <c r="BD29" s="113">
        <f>100/'Versicherte absolut'!$B28*'Versicherte absolut'!BD28</f>
        <v>3.9360607100328981</v>
      </c>
      <c r="BE29" s="113"/>
      <c r="BF29" s="113">
        <f>100/'Versicherte absolut'!$B28*'Versicherte absolut'!BF28</f>
        <v>3.2526691827961329</v>
      </c>
      <c r="BG29" s="113"/>
      <c r="BH29" s="113">
        <f>100/'Versicherte absolut'!$B28*'Versicherte absolut'!BI28</f>
        <v>2.8235816497467052</v>
      </c>
      <c r="BI29" s="113"/>
      <c r="BJ29" s="113">
        <f>100/'Versicherte absolut'!$B28*'Versicherte absolut'!BK28</f>
        <v>2.1397864653763095</v>
      </c>
      <c r="BK29" s="114"/>
      <c r="BL29" s="120" t="s">
        <v>42</v>
      </c>
      <c r="BM29" s="113">
        <f>100/'Versicherte absolut'!$B28*'Versicherte absolut'!BM28</f>
        <v>1.6174541344581912</v>
      </c>
      <c r="BN29" s="113"/>
      <c r="BO29" s="113">
        <f>100/'Versicherte absolut'!$B28*'Versicherte absolut'!BO28</f>
        <v>1.2073384866894061</v>
      </c>
      <c r="BP29" s="113"/>
      <c r="BQ29" s="113">
        <f>100/'Versicherte absolut'!$B28*'Versicherte absolut'!BQ28</f>
        <v>0.82991906674470706</v>
      </c>
      <c r="BR29" s="113"/>
      <c r="BS29" s="113">
        <f>100/'Versicherte absolut'!$B28*'Versicherte absolut'!BS28</f>
        <v>0.42706924738127439</v>
      </c>
      <c r="BT29" s="113"/>
      <c r="BU29" s="113">
        <f>100/'Versicherte absolut'!$B28*'Versicherte absolut'!BU28</f>
        <v>0.14854582517609544</v>
      </c>
      <c r="BV29" s="114"/>
    </row>
    <row r="30" spans="1:74" s="123" customFormat="1">
      <c r="A30" s="123" t="s">
        <v>43</v>
      </c>
      <c r="B30" s="113">
        <v>100</v>
      </c>
      <c r="C30" s="114"/>
      <c r="D30" s="113">
        <f>100/'Versicherte absolut'!B29*'Versicherte absolut'!D29</f>
        <v>82.282417782084678</v>
      </c>
      <c r="E30" s="113"/>
      <c r="F30" s="113">
        <f>100/'Versicherte absolut'!$B29*'Versicherte absolut'!F29</f>
        <v>17.717279389497911</v>
      </c>
      <c r="G30" s="113"/>
      <c r="H30" s="113">
        <f>100/'Versicherte absolut'!$B29*'Versicherte absolut'!H29</f>
        <v>8.6512022288171533</v>
      </c>
      <c r="I30" s="113"/>
      <c r="J30" s="113">
        <f>100/'Versicherte absolut'!$B29*'Versicherte absolut'!J29</f>
        <v>9.0663799890981771</v>
      </c>
      <c r="K30" s="113"/>
      <c r="L30" s="113">
        <f>100/'Versicherte absolut'!$B29*'Versicherte absolut'!L29</f>
        <v>3.5146266125613228</v>
      </c>
      <c r="M30" s="113"/>
      <c r="N30" s="113">
        <f>100/'Versicherte absolut'!$B29*'Versicherte absolut'!N29</f>
        <v>2.7654291078674826</v>
      </c>
      <c r="O30" s="113"/>
      <c r="P30" s="113">
        <f>100/'Versicherte absolut'!$B29*'Versicherte absolut'!P29</f>
        <v>3.2148264793168191</v>
      </c>
      <c r="Q30" s="113"/>
      <c r="R30" s="113">
        <f>100/'Versicherte absolut'!$B29*'Versicherte absolut'!R29</f>
        <v>3.8477378717218826</v>
      </c>
      <c r="S30" s="113"/>
      <c r="T30" s="113">
        <f>100/'Versicherte absolut'!B29*'Versicherte absolut'!U29</f>
        <v>4.339834050027255</v>
      </c>
      <c r="U30" s="114"/>
      <c r="V30" s="120" t="s">
        <v>43</v>
      </c>
      <c r="W30" s="113">
        <f>100/'Versicherte absolut'!B29*'Versicherte absolut'!W29</f>
        <v>4.0954515171703711</v>
      </c>
      <c r="X30" s="114"/>
      <c r="Y30" s="113">
        <f>100/'Versicherte absolut'!$B29*'Versicherte absolut'!Y29</f>
        <v>3.4358912240324635</v>
      </c>
      <c r="Z30" s="113"/>
      <c r="AA30" s="113">
        <f>100/'Versicherte absolut'!$B29*'Versicherte absolut'!AA29</f>
        <v>3.194536975349767</v>
      </c>
      <c r="AB30" s="113"/>
      <c r="AC30" s="113">
        <f>100/'Versicherte absolut'!$B29*'Versicherte absolut'!AC29</f>
        <v>3.3286899642662471</v>
      </c>
      <c r="AD30" s="113"/>
      <c r="AE30" s="113">
        <f>100/'Versicherte absolut'!$B29*'Versicherte absolut'!AE29</f>
        <v>3.0494821634062141</v>
      </c>
      <c r="AF30" s="113"/>
      <c r="AG30" s="113">
        <f>100/'Versicherte absolut'!$B29*'Versicherte absolut'!AG29</f>
        <v>2.577978317485313</v>
      </c>
      <c r="AH30" s="113"/>
      <c r="AI30" s="113">
        <f>100/'Versicherte absolut'!$B29*'Versicherte absolut'!AI29</f>
        <v>2.1770334928229667</v>
      </c>
      <c r="AJ30" s="113"/>
      <c r="AK30" s="113">
        <f>100/'Versicherte absolut'!$B29*'Versicherte absolut'!AK29</f>
        <v>1.7545878505238932</v>
      </c>
      <c r="AL30" s="113"/>
      <c r="AM30" s="113">
        <f>100/'Versicherte absolut'!$B29*'Versicherte absolut'!AN29</f>
        <v>1.2094966991702503</v>
      </c>
      <c r="AN30" s="113"/>
      <c r="AO30" s="113">
        <f>100/'Versicherte absolut'!$B29*'Versicherte absolut'!AP29</f>
        <v>0.65562352371146515</v>
      </c>
      <c r="AP30" s="114"/>
      <c r="AQ30" s="120" t="s">
        <v>43</v>
      </c>
      <c r="AR30" s="113">
        <f>100/'Versicherte absolut'!$B29*'Versicherte absolut'!AR29</f>
        <v>3.4713221488704504</v>
      </c>
      <c r="AS30" s="113"/>
      <c r="AT30" s="113">
        <f>100/'Versicherte absolut'!$B29*'Versicherte absolut'!AT29</f>
        <v>2.7654291078674826</v>
      </c>
      <c r="AU30" s="113"/>
      <c r="AV30" s="113">
        <f>100/'Versicherte absolut'!$B29*'Versicherte absolut'!AV29</f>
        <v>3.0552359033371692</v>
      </c>
      <c r="AW30" s="113"/>
      <c r="AX30" s="113">
        <f>100/'Versicherte absolut'!$B29*'Versicherte absolut'!AX29</f>
        <v>3.7090424565441222</v>
      </c>
      <c r="AY30" s="113"/>
      <c r="AZ30" s="113">
        <f>100/'Versicherte absolut'!$B29*'Versicherte absolut'!AZ29</f>
        <v>4.3307491975046943</v>
      </c>
      <c r="BA30" s="113"/>
      <c r="BB30" s="113">
        <f>100/'Versicherte absolut'!$B29*'Versicherte absolut'!BB29</f>
        <v>4.0666828175155958</v>
      </c>
      <c r="BC30" s="113"/>
      <c r="BD30" s="113">
        <f>100/'Versicherte absolut'!$B29*'Versicherte absolut'!BD29</f>
        <v>3.4392223366240691</v>
      </c>
      <c r="BE30" s="113"/>
      <c r="BF30" s="113">
        <f>100/'Versicherte absolut'!$B29*'Versicherte absolut'!BF29</f>
        <v>3.1045969353764158</v>
      </c>
      <c r="BG30" s="113"/>
      <c r="BH30" s="113">
        <f>100/'Versicherte absolut'!$B29*'Versicherte absolut'!BI29</f>
        <v>3.0125370964811342</v>
      </c>
      <c r="BI30" s="113"/>
      <c r="BJ30" s="113">
        <f>100/'Versicherte absolut'!$B29*'Versicherte absolut'!BK29</f>
        <v>2.6909333171824845</v>
      </c>
      <c r="BK30" s="114"/>
      <c r="BL30" s="120" t="s">
        <v>43</v>
      </c>
      <c r="BM30" s="113">
        <f>100/'Versicherte absolut'!$B29*'Versicherte absolut'!BM29</f>
        <v>2.2142813881654657</v>
      </c>
      <c r="BN30" s="113"/>
      <c r="BO30" s="113">
        <f>100/'Versicherte absolut'!$B29*'Versicherte absolut'!BO29</f>
        <v>1.5850039367694266</v>
      </c>
      <c r="BP30" s="113"/>
      <c r="BQ30" s="113">
        <f>100/'Versicherte absolut'!$B29*'Versicherte absolut'!BQ29</f>
        <v>0.95572648537338756</v>
      </c>
      <c r="BR30" s="113"/>
      <c r="BS30" s="113">
        <f>100/'Versicherte absolut'!$B29*'Versicherte absolut'!BS29</f>
        <v>0.51753376536854223</v>
      </c>
      <c r="BT30" s="113"/>
      <c r="BU30" s="113">
        <f>100/'Versicherte absolut'!$B29*'Versicherte absolut'!BU29</f>
        <v>0.20319786808794138</v>
      </c>
      <c r="BV30" s="114"/>
    </row>
    <row r="31" spans="1:74" s="123" customFormat="1">
      <c r="A31" s="123" t="s">
        <v>44</v>
      </c>
      <c r="B31" s="113">
        <v>100</v>
      </c>
      <c r="C31" s="114"/>
      <c r="D31" s="113">
        <f>100/'Versicherte absolut'!B30*'Versicherte absolut'!D30</f>
        <v>78.872504014028422</v>
      </c>
      <c r="E31" s="113"/>
      <c r="F31" s="113">
        <f>100/'Versicherte absolut'!$B30*'Versicherte absolut'!F30</f>
        <v>21.127641027649293</v>
      </c>
      <c r="G31" s="113"/>
      <c r="H31" s="113">
        <f>100/'Versicherte absolut'!$B30*'Versicherte absolut'!H30</f>
        <v>10.303615743984034</v>
      </c>
      <c r="I31" s="113"/>
      <c r="J31" s="113">
        <f>100/'Versicherte absolut'!$B30*'Versicherte absolut'!J30</f>
        <v>10.824025283665261</v>
      </c>
      <c r="K31" s="113"/>
      <c r="L31" s="113">
        <f>100/'Versicherte absolut'!$B30*'Versicherte absolut'!L30</f>
        <v>4.0991678958948849</v>
      </c>
      <c r="M31" s="113"/>
      <c r="N31" s="113">
        <f>100/'Versicherte absolut'!$B30*'Versicherte absolut'!N30</f>
        <v>3.241536455500488</v>
      </c>
      <c r="O31" s="113"/>
      <c r="P31" s="113">
        <f>100/'Versicherte absolut'!$B30*'Versicherte absolut'!P30</f>
        <v>3.5961633575407892</v>
      </c>
      <c r="Q31" s="113"/>
      <c r="R31" s="113">
        <f>100/'Versicherte absolut'!$B30*'Versicherte absolut'!R30</f>
        <v>3.9449885924720465</v>
      </c>
      <c r="S31" s="113"/>
      <c r="T31" s="113">
        <f>100/'Versicherte absolut'!B30*'Versicherte absolut'!U30</f>
        <v>4.1043893962930245</v>
      </c>
      <c r="U31" s="114"/>
      <c r="V31" s="120" t="s">
        <v>44</v>
      </c>
      <c r="W31" s="113">
        <f>100/'Versicherte absolut'!B30*'Versicherte absolut'!W30</f>
        <v>3.9748671780836222</v>
      </c>
      <c r="X31" s="114"/>
      <c r="Y31" s="113">
        <f>100/'Versicherte absolut'!$B30*'Versicherte absolut'!Y30</f>
        <v>3.3516230888945939</v>
      </c>
      <c r="Z31" s="113"/>
      <c r="AA31" s="113">
        <f>100/'Versicherte absolut'!$B30*'Versicherte absolut'!AA30</f>
        <v>2.9518882250814769</v>
      </c>
      <c r="AB31" s="113"/>
      <c r="AC31" s="113">
        <f>100/'Versicherte absolut'!$B30*'Versicherte absolut'!AC30</f>
        <v>2.9323075985884541</v>
      </c>
      <c r="AD31" s="113"/>
      <c r="AE31" s="113">
        <f>100/'Versicherte absolut'!$B30*'Versicherte absolut'!AE30</f>
        <v>2.4456927698174069</v>
      </c>
      <c r="AF31" s="113"/>
      <c r="AG31" s="113">
        <f>100/'Versicherte absolut'!$B30*'Versicherte absolut'!AG30</f>
        <v>1.8790149349415555</v>
      </c>
      <c r="AH31" s="113"/>
      <c r="AI31" s="113">
        <f>100/'Versicherte absolut'!$B30*'Versicherte absolut'!AI30</f>
        <v>1.7109116304570118</v>
      </c>
      <c r="AJ31" s="113"/>
      <c r="AK31" s="113">
        <f>100/'Versicherte absolut'!$B30*'Versicherte absolut'!AK30</f>
        <v>1.4215534833934531</v>
      </c>
      <c r="AL31" s="113"/>
      <c r="AM31" s="113">
        <f>100/'Versicherte absolut'!$B30*'Versicherte absolut'!AN30</f>
        <v>0.99774170107780469</v>
      </c>
      <c r="AN31" s="113"/>
      <c r="AO31" s="113">
        <f>100/'Versicherte absolut'!$B30*'Versicherte absolut'!AP30</f>
        <v>0.49357682930189989</v>
      </c>
      <c r="AP31" s="114"/>
      <c r="AQ31" s="120" t="s">
        <v>44</v>
      </c>
      <c r="AR31" s="113">
        <f>100/'Versicherte absolut'!$B30*'Versicherte absolut'!AR30</f>
        <v>4.1081604799139031</v>
      </c>
      <c r="AS31" s="113"/>
      <c r="AT31" s="113">
        <f>100/'Versicherte absolut'!$B30*'Versicherte absolut'!AT30</f>
        <v>3.2276124544387828</v>
      </c>
      <c r="AU31" s="113"/>
      <c r="AV31" s="113">
        <f>100/'Versicherte absolut'!$B30*'Versicherte absolut'!AV30</f>
        <v>3.4693969312081827</v>
      </c>
      <c r="AW31" s="113"/>
      <c r="AX31" s="113">
        <f>100/'Versicherte absolut'!$B30*'Versicherte absolut'!AX30</f>
        <v>3.7842824135515341</v>
      </c>
      <c r="AY31" s="113"/>
      <c r="AZ31" s="113">
        <f>100/'Versicherte absolut'!$B30*'Versicherte absolut'!AZ30</f>
        <v>4.0066313055056373</v>
      </c>
      <c r="BA31" s="113"/>
      <c r="BB31" s="113">
        <f>100/'Versicherte absolut'!$B30*'Versicherte absolut'!BB30</f>
        <v>3.9397670920739074</v>
      </c>
      <c r="BC31" s="113"/>
      <c r="BD31" s="113">
        <f>100/'Versicherte absolut'!$B30*'Versicherte absolut'!BD30</f>
        <v>3.3817917578616212</v>
      </c>
      <c r="BE31" s="113"/>
      <c r="BF31" s="113">
        <f>100/'Versicherte absolut'!$B30*'Versicherte absolut'!BF30</f>
        <v>2.7950981714595686</v>
      </c>
      <c r="BG31" s="113"/>
      <c r="BH31" s="113">
        <f>100/'Versicherte absolut'!$B30*'Versicherte absolut'!BI30</f>
        <v>2.6924086636294939</v>
      </c>
      <c r="BI31" s="113"/>
      <c r="BJ31" s="113">
        <f>100/'Versicherte absolut'!$B30*'Versicherte absolut'!BK30</f>
        <v>2.1074555773601542</v>
      </c>
      <c r="BK31" s="114"/>
      <c r="BL31" s="120" t="s">
        <v>44</v>
      </c>
      <c r="BM31" s="113">
        <f>100/'Versicherte absolut'!$B30*'Versicherte absolut'!BM30</f>
        <v>1.5207619909581018</v>
      </c>
      <c r="BN31" s="113"/>
      <c r="BO31" s="113">
        <f>100/'Versicherte absolut'!$B30*'Versicherte absolut'!BO30</f>
        <v>1.2325641773163518</v>
      </c>
      <c r="BP31" s="113"/>
      <c r="BQ31" s="113">
        <f>100/'Versicherte absolut'!$B30*'Versicherte absolut'!BQ30</f>
        <v>0.83166898008142631</v>
      </c>
      <c r="BR31" s="113"/>
      <c r="BS31" s="113">
        <f>100/'Versicherte absolut'!$B30*'Versicherte absolut'!BS30</f>
        <v>0.46906478576618987</v>
      </c>
      <c r="BT31" s="113"/>
      <c r="BU31" s="113">
        <f>100/'Versicherte absolut'!$B30*'Versicherte absolut'!BU30</f>
        <v>0.16041609556506062</v>
      </c>
      <c r="BV31" s="114"/>
    </row>
    <row r="32" spans="1:74" s="123" customFormat="1">
      <c r="A32" s="123" t="s">
        <v>45</v>
      </c>
      <c r="B32" s="113">
        <v>100</v>
      </c>
      <c r="C32" s="114"/>
      <c r="D32" s="113">
        <f>100/'Versicherte absolut'!B31*'Versicherte absolut'!D31</f>
        <v>80.68370490513162</v>
      </c>
      <c r="E32" s="113"/>
      <c r="F32" s="113">
        <f>100/'Versicherte absolut'!$B31*'Versicherte absolut'!F31</f>
        <v>19.316295094868373</v>
      </c>
      <c r="G32" s="113"/>
      <c r="H32" s="113">
        <f>100/'Versicherte absolut'!$B31*'Versicherte absolut'!H31</f>
        <v>9.4001426784520348</v>
      </c>
      <c r="I32" s="113"/>
      <c r="J32" s="113">
        <f>100/'Versicherte absolut'!$B31*'Versicherte absolut'!J31</f>
        <v>9.9161524164163399</v>
      </c>
      <c r="K32" s="113"/>
      <c r="L32" s="113">
        <f>100/'Versicherte absolut'!$B31*'Versicherte absolut'!L31</f>
        <v>4.4706981327037569</v>
      </c>
      <c r="M32" s="113"/>
      <c r="N32" s="113">
        <f>100/'Versicherte absolut'!$B31*'Versicherte absolut'!N31</f>
        <v>3.2774456078389971</v>
      </c>
      <c r="O32" s="113"/>
      <c r="P32" s="113">
        <f>100/'Versicherte absolut'!$B31*'Versicherte absolut'!P31</f>
        <v>3.1875517849202311</v>
      </c>
      <c r="Q32" s="113"/>
      <c r="R32" s="113">
        <f>100/'Versicherte absolut'!$B31*'Versicherte absolut'!R31</f>
        <v>3.5080984417337668</v>
      </c>
      <c r="S32" s="113"/>
      <c r="T32" s="113">
        <f>100/'Versicherte absolut'!B31*'Versicherte absolut'!U31</f>
        <v>3.9946767501303619</v>
      </c>
      <c r="U32" s="114"/>
      <c r="V32" s="120" t="s">
        <v>45</v>
      </c>
      <c r="W32" s="113">
        <f>100/'Versicherte absolut'!B31*'Versicherte absolut'!W31</f>
        <v>4.0544993297951635</v>
      </c>
      <c r="X32" s="114"/>
      <c r="Y32" s="113">
        <f>100/'Versicherte absolut'!$B31*'Versicherte absolut'!Y31</f>
        <v>3.4217235940894009</v>
      </c>
      <c r="Z32" s="113"/>
      <c r="AA32" s="113">
        <f>100/'Versicherte absolut'!$B31*'Versicherte absolut'!AA31</f>
        <v>3.090620011452665</v>
      </c>
      <c r="AB32" s="113"/>
      <c r="AC32" s="113">
        <f>100/'Versicherte absolut'!$B31*'Versicherte absolut'!AC31</f>
        <v>3.068226532433755</v>
      </c>
      <c r="AD32" s="113"/>
      <c r="AE32" s="113">
        <f>100/'Versicherte absolut'!$B31*'Versicherte absolut'!AE31</f>
        <v>2.6021222619973061</v>
      </c>
      <c r="AF32" s="113"/>
      <c r="AG32" s="113">
        <f>100/'Versicherte absolut'!$B31*'Versicherte absolut'!AG31</f>
        <v>2.040045938622673</v>
      </c>
      <c r="AH32" s="113"/>
      <c r="AI32" s="113">
        <f>100/'Versicherte absolut'!$B31*'Versicherte absolut'!AI31</f>
        <v>1.7985162720615757</v>
      </c>
      <c r="AJ32" s="113"/>
      <c r="AK32" s="113">
        <f>100/'Versicherte absolut'!$B31*'Versicherte absolut'!AK31</f>
        <v>1.3384902316445451</v>
      </c>
      <c r="AL32" s="113"/>
      <c r="AM32" s="113">
        <f>100/'Versicherte absolut'!$B31*'Versicherte absolut'!AN31</f>
        <v>0.85127210956169563</v>
      </c>
      <c r="AN32" s="113"/>
      <c r="AO32" s="113">
        <f>100/'Versicherte absolut'!$B31*'Versicherte absolut'!AP31</f>
        <v>0.37429100645891916</v>
      </c>
      <c r="AP32" s="114"/>
      <c r="AQ32" s="120" t="s">
        <v>45</v>
      </c>
      <c r="AR32" s="113">
        <f>100/'Versicherte absolut'!$B31*'Versicherte absolut'!AR31</f>
        <v>4.4671791574293565</v>
      </c>
      <c r="AS32" s="113"/>
      <c r="AT32" s="113">
        <f>100/'Versicherte absolut'!$B31*'Versicherte absolut'!AT31</f>
        <v>3.4898637516755118</v>
      </c>
      <c r="AU32" s="113"/>
      <c r="AV32" s="113">
        <f>100/'Versicherte absolut'!$B31*'Versicherte absolut'!AV31</f>
        <v>3.281604396799652</v>
      </c>
      <c r="AW32" s="113"/>
      <c r="AX32" s="113">
        <f>100/'Versicherte absolut'!$B31*'Versicherte absolut'!AX31</f>
        <v>3.611428352063879</v>
      </c>
      <c r="AY32" s="113"/>
      <c r="AZ32" s="113">
        <f>100/'Versicherte absolut'!$B31*'Versicherte absolut'!AZ31</f>
        <v>4.0260276207568353</v>
      </c>
      <c r="BA32" s="113"/>
      <c r="BB32" s="113">
        <f>100/'Versicherte absolut'!$B31*'Versicherte absolut'!BB31</f>
        <v>4.1696657933209851</v>
      </c>
      <c r="BC32" s="113"/>
      <c r="BD32" s="113">
        <f>100/'Versicherte absolut'!$B31*'Versicherte absolut'!BD31</f>
        <v>3.5663214871829321</v>
      </c>
      <c r="BE32" s="113"/>
      <c r="BF32" s="113">
        <f>100/'Versicherte absolut'!$B31*'Versicherte absolut'!BF31</f>
        <v>3.0711056940219006</v>
      </c>
      <c r="BG32" s="113"/>
      <c r="BH32" s="113">
        <f>100/'Versicherte absolut'!$B31*'Versicherte absolut'!BI31</f>
        <v>2.9524202552216794</v>
      </c>
      <c r="BI32" s="113"/>
      <c r="BJ32" s="113">
        <f>100/'Versicherte absolut'!$B31*'Versicherte absolut'!BK31</f>
        <v>2.385545329200137</v>
      </c>
      <c r="BK32" s="114"/>
      <c r="BL32" s="120" t="s">
        <v>45</v>
      </c>
      <c r="BM32" s="113">
        <f>100/'Versicherte absolut'!$B31*'Versicherte absolut'!BM31</f>
        <v>1.8141917073748124</v>
      </c>
      <c r="BN32" s="113"/>
      <c r="BO32" s="113">
        <f>100/'Versicherte absolut'!$B31*'Versicherte absolut'!BO31</f>
        <v>1.3947938360349466</v>
      </c>
      <c r="BP32" s="113"/>
      <c r="BQ32" s="113">
        <f>100/'Versicherte absolut'!$B31*'Versicherte absolut'!BQ31</f>
        <v>0.84263462479725904</v>
      </c>
      <c r="BR32" s="113"/>
      <c r="BS32" s="113">
        <f>100/'Versicherte absolut'!$B31*'Versicherte absolut'!BS31</f>
        <v>0.40660159761477455</v>
      </c>
      <c r="BT32" s="113"/>
      <c r="BU32" s="113">
        <f>100/'Versicherte absolut'!$B31*'Versicherte absolut'!BU31</f>
        <v>0.12636320303527612</v>
      </c>
      <c r="BV32" s="114"/>
    </row>
    <row r="33" spans="1:74" s="123" customFormat="1">
      <c r="A33" s="123" t="s">
        <v>46</v>
      </c>
      <c r="B33" s="113">
        <v>100</v>
      </c>
      <c r="C33" s="114"/>
      <c r="D33" s="113">
        <f>100/'Versicherte absolut'!B32*'Versicherte absolut'!D32</f>
        <v>79.293199813693533</v>
      </c>
      <c r="E33" s="113"/>
      <c r="F33" s="113">
        <f>100/'Versicherte absolut'!$B32*'Versicherte absolut'!F32</f>
        <v>20.706800186306474</v>
      </c>
      <c r="G33" s="113"/>
      <c r="H33" s="113">
        <f>100/'Versicherte absolut'!$B32*'Versicherte absolut'!H32</f>
        <v>10.039007918025153</v>
      </c>
      <c r="I33" s="113"/>
      <c r="J33" s="113">
        <f>100/'Versicherte absolut'!$B32*'Versicherte absolut'!J32</f>
        <v>10.667792268281323</v>
      </c>
      <c r="K33" s="113"/>
      <c r="L33" s="113">
        <f>100/'Versicherte absolut'!$B32*'Versicherte absolut'!L32</f>
        <v>4.216348393106661</v>
      </c>
      <c r="M33" s="113"/>
      <c r="N33" s="113">
        <f>100/'Versicherte absolut'!$B32*'Versicherte absolut'!N32</f>
        <v>3.0507685142058687</v>
      </c>
      <c r="O33" s="113"/>
      <c r="P33" s="113">
        <f>100/'Versicherte absolut'!$B32*'Versicherte absolut'!P32</f>
        <v>3.2661853749417795</v>
      </c>
      <c r="Q33" s="113"/>
      <c r="R33" s="113">
        <f>100/'Versicherte absolut'!$B32*'Versicherte absolut'!R32</f>
        <v>3.7604797391709361</v>
      </c>
      <c r="S33" s="113"/>
      <c r="T33" s="113">
        <f>100/'Versicherte absolut'!B32*'Versicherte absolut'!U32</f>
        <v>3.9351420586865395</v>
      </c>
      <c r="U33" s="114"/>
      <c r="V33" s="120" t="s">
        <v>46</v>
      </c>
      <c r="W33" s="113">
        <f>100/'Versicherte absolut'!B32*'Versicherte absolut'!W32</f>
        <v>3.7633907778295299</v>
      </c>
      <c r="X33" s="114"/>
      <c r="Y33" s="113">
        <f>100/'Versicherte absolut'!$B32*'Versicherte absolut'!Y32</f>
        <v>3.3226595249184911</v>
      </c>
      <c r="Z33" s="113"/>
      <c r="AA33" s="113">
        <f>100/'Versicherte absolut'!$B32*'Versicherte absolut'!AA32</f>
        <v>2.9861434559850957</v>
      </c>
      <c r="AB33" s="113"/>
      <c r="AC33" s="113">
        <f>100/'Versicherte absolut'!$B32*'Versicherte absolut'!AC32</f>
        <v>3.0076851420586865</v>
      </c>
      <c r="AD33" s="113"/>
      <c r="AE33" s="113">
        <f>100/'Versicherte absolut'!$B32*'Versicherte absolut'!AE32</f>
        <v>2.5454122030740569</v>
      </c>
      <c r="AF33" s="113"/>
      <c r="AG33" s="113">
        <f>100/'Versicherte absolut'!$B32*'Versicherte absolut'!AG32</f>
        <v>2.0953656264555196</v>
      </c>
      <c r="AH33" s="113"/>
      <c r="AI33" s="113">
        <f>100/'Versicherte absolut'!$B32*'Versicherte absolut'!AI32</f>
        <v>2.0470423847228694</v>
      </c>
      <c r="AJ33" s="113"/>
      <c r="AK33" s="113">
        <f>100/'Versicherte absolut'!$B32*'Versicherte absolut'!AK32</f>
        <v>1.6965533302282254</v>
      </c>
      <c r="AL33" s="113"/>
      <c r="AM33" s="113">
        <f>100/'Versicherte absolut'!$B32*'Versicherte absolut'!AN32</f>
        <v>1.1737307871448532</v>
      </c>
      <c r="AN33" s="113"/>
      <c r="AO33" s="113">
        <f>100/'Versicherte absolut'!$B32*'Versicherte absolut'!AP32</f>
        <v>0.55309734513274333</v>
      </c>
      <c r="AP33" s="114"/>
      <c r="AQ33" s="120" t="s">
        <v>46</v>
      </c>
      <c r="AR33" s="113">
        <f>100/'Versicherte absolut'!$B32*'Versicherte absolut'!AR32</f>
        <v>4.1534699580810432</v>
      </c>
      <c r="AS33" s="113"/>
      <c r="AT33" s="113">
        <f>100/'Versicherte absolut'!$B32*'Versicherte absolut'!AT32</f>
        <v>3.0501863064741501</v>
      </c>
      <c r="AU33" s="113"/>
      <c r="AV33" s="113">
        <f>100/'Versicherte absolut'!$B32*'Versicherte absolut'!AV32</f>
        <v>3.2568700512342805</v>
      </c>
      <c r="AW33" s="113"/>
      <c r="AX33" s="113">
        <f>100/'Versicherte absolut'!$B32*'Versicherte absolut'!AX32</f>
        <v>3.6184210526315792</v>
      </c>
      <c r="AY33" s="113"/>
      <c r="AZ33" s="113">
        <f>100/'Versicherte absolut'!$B32*'Versicherte absolut'!AZ32</f>
        <v>3.975896599906847</v>
      </c>
      <c r="BA33" s="113"/>
      <c r="BB33" s="113">
        <f>100/'Versicherte absolut'!$B32*'Versicherte absolut'!BB32</f>
        <v>3.8117140195621797</v>
      </c>
      <c r="BC33" s="113"/>
      <c r="BD33" s="113">
        <f>100/'Versicherte absolut'!$B32*'Versicherte absolut'!BD32</f>
        <v>3.3517699115044248</v>
      </c>
      <c r="BE33" s="113"/>
      <c r="BF33" s="113">
        <f>100/'Versicherte absolut'!$B32*'Versicherte absolut'!BF32</f>
        <v>2.8603865859338611</v>
      </c>
      <c r="BG33" s="113"/>
      <c r="BH33" s="113">
        <f>100/'Versicherte absolut'!$B32*'Versicherte absolut'!BI32</f>
        <v>2.8108989287377737</v>
      </c>
      <c r="BI33" s="113"/>
      <c r="BJ33" s="113">
        <f>100/'Versicherte absolut'!$B32*'Versicherte absolut'!BK32</f>
        <v>2.2665346995808107</v>
      </c>
      <c r="BK33" s="114"/>
      <c r="BL33" s="120" t="s">
        <v>46</v>
      </c>
      <c r="BM33" s="113">
        <f>100/'Versicherte absolut'!$B32*'Versicherte absolut'!BM32</f>
        <v>1.6563809967396368</v>
      </c>
      <c r="BN33" s="113"/>
      <c r="BO33" s="113">
        <f>100/'Versicherte absolut'!$B32*'Versicherte absolut'!BO32</f>
        <v>1.3664415463437356</v>
      </c>
      <c r="BP33" s="113"/>
      <c r="BQ33" s="113">
        <f>100/'Versicherte absolut'!$B32*'Versicherte absolut'!BQ32</f>
        <v>0.94899860270144387</v>
      </c>
      <c r="BR33" s="113"/>
      <c r="BS33" s="113">
        <f>100/'Versicherte absolut'!$B32*'Versicherte absolut'!BS32</f>
        <v>0.56823474615742897</v>
      </c>
      <c r="BT33" s="113"/>
      <c r="BU33" s="113">
        <f>100/'Versicherte absolut'!$B32*'Versicherte absolut'!BU32</f>
        <v>0.17699115044247787</v>
      </c>
      <c r="BV33" s="114"/>
    </row>
    <row r="34" spans="1:74" s="123" customFormat="1">
      <c r="A34" s="123" t="s">
        <v>47</v>
      </c>
      <c r="B34" s="113">
        <v>100</v>
      </c>
      <c r="C34" s="114"/>
      <c r="D34" s="113">
        <f>100/'Versicherte absolut'!B33*'Versicherte absolut'!D33</f>
        <v>79.00302906184811</v>
      </c>
      <c r="E34" s="113"/>
      <c r="F34" s="113">
        <f>100/'Versicherte absolut'!$B33*'Versicherte absolut'!F33</f>
        <v>20.99697093815189</v>
      </c>
      <c r="G34" s="113"/>
      <c r="H34" s="113">
        <f>100/'Versicherte absolut'!$B33*'Versicherte absolut'!H33</f>
        <v>10.25213606012402</v>
      </c>
      <c r="I34" s="113"/>
      <c r="J34" s="113">
        <f>100/'Versicherte absolut'!$B33*'Versicherte absolut'!J33</f>
        <v>10.744834878027872</v>
      </c>
      <c r="K34" s="113"/>
      <c r="L34" s="113">
        <f>100/'Versicherte absolut'!$B33*'Versicherte absolut'!L33</f>
        <v>3.860148785993923</v>
      </c>
      <c r="M34" s="113"/>
      <c r="N34" s="113">
        <f>100/'Versicherte absolut'!$B33*'Versicherte absolut'!N33</f>
        <v>3.383643066020213</v>
      </c>
      <c r="O34" s="113"/>
      <c r="P34" s="113">
        <f>100/'Versicherte absolut'!$B33*'Versicherte absolut'!P33</f>
        <v>3.8863435032338569</v>
      </c>
      <c r="Q34" s="113"/>
      <c r="R34" s="113">
        <f>100/'Versicherte absolut'!$B33*'Versicherte absolut'!R33</f>
        <v>4.0554184963279774</v>
      </c>
      <c r="S34" s="113"/>
      <c r="T34" s="113">
        <f>100/'Versicherte absolut'!B33*'Versicherte absolut'!U33</f>
        <v>4.1640075059771586</v>
      </c>
      <c r="U34" s="114"/>
      <c r="V34" s="120" t="s">
        <v>47</v>
      </c>
      <c r="W34" s="113">
        <f>100/'Versicherte absolut'!B33*'Versicherte absolut'!W33</f>
        <v>4.007077336330644</v>
      </c>
      <c r="X34" s="114"/>
      <c r="Y34" s="113">
        <f>100/'Versicherte absolut'!$B33*'Versicherte absolut'!Y33</f>
        <v>3.3364925749883314</v>
      </c>
      <c r="Z34" s="113"/>
      <c r="AA34" s="113">
        <f>100/'Versicherte absolut'!$B33*'Versicherte absolut'!AA33</f>
        <v>2.9695283998361641</v>
      </c>
      <c r="AB34" s="113"/>
      <c r="AC34" s="113">
        <f>100/'Versicherte absolut'!$B33*'Versicherte absolut'!AC33</f>
        <v>2.8842765019098331</v>
      </c>
      <c r="AD34" s="113"/>
      <c r="AE34" s="113">
        <f>100/'Versicherte absolut'!$B33*'Versicherte absolut'!AE33</f>
        <v>2.5199317984816592</v>
      </c>
      <c r="AF34" s="113"/>
      <c r="AG34" s="113">
        <f>100/'Versicherte absolut'!$B33*'Versicherte absolut'!AG33</f>
        <v>1.9727003419601268</v>
      </c>
      <c r="AH34" s="113"/>
      <c r="AI34" s="113">
        <f>100/'Versicherte absolut'!$B33*'Versicherte absolut'!AI33</f>
        <v>1.7569511254203061</v>
      </c>
      <c r="AJ34" s="113"/>
      <c r="AK34" s="113">
        <f>100/'Versicherte absolut'!$B33*'Versicherte absolut'!AK33</f>
        <v>1.3771277254412619</v>
      </c>
      <c r="AL34" s="113"/>
      <c r="AM34" s="113">
        <f>100/'Versicherte absolut'!$B33*'Versicherte absolut'!AN33</f>
        <v>0.93991408132745302</v>
      </c>
      <c r="AN34" s="113"/>
      <c r="AO34" s="113">
        <f>100/'Versicherte absolut'!$B33*'Versicherte absolut'!AP33</f>
        <v>0.5181791337645143</v>
      </c>
      <c r="AP34" s="114"/>
      <c r="AQ34" s="120" t="s">
        <v>47</v>
      </c>
      <c r="AR34" s="113">
        <f>100/'Versicherte absolut'!$B33*'Versicherte absolut'!AR33</f>
        <v>3.9413524094377186</v>
      </c>
      <c r="AS34" s="113"/>
      <c r="AT34" s="113">
        <f>100/'Versicherte absolut'!$B33*'Versicherte absolut'!AT33</f>
        <v>3.2588609584408905</v>
      </c>
      <c r="AU34" s="113"/>
      <c r="AV34" s="113">
        <f>100/'Versicherte absolut'!$B33*'Versicherte absolut'!AV33</f>
        <v>3.6320166122134059</v>
      </c>
      <c r="AW34" s="113"/>
      <c r="AX34" s="113">
        <f>100/'Versicherte absolut'!$B33*'Versicherte absolut'!AX33</f>
        <v>3.8630063915110067</v>
      </c>
      <c r="AY34" s="113"/>
      <c r="AZ34" s="113">
        <f>100/'Versicherte absolut'!$B33*'Versicherte absolut'!AZ33</f>
        <v>3.9615937818503948</v>
      </c>
      <c r="BA34" s="113"/>
      <c r="BB34" s="113">
        <f>100/'Versicherte absolut'!$B33*'Versicherte absolut'!BB33</f>
        <v>3.8544335749597556</v>
      </c>
      <c r="BC34" s="113"/>
      <c r="BD34" s="113">
        <f>100/'Versicherte absolut'!$B33*'Versicherte absolut'!BD33</f>
        <v>3.2988674356800627</v>
      </c>
      <c r="BE34" s="113"/>
      <c r="BF34" s="113">
        <f>100/'Versicherte absolut'!$B33*'Versicherte absolut'!BF33</f>
        <v>2.6787670384728957</v>
      </c>
      <c r="BG34" s="113"/>
      <c r="BH34" s="113">
        <f>100/'Versicherte absolut'!$B33*'Versicherte absolut'!BI33</f>
        <v>2.5680348246859017</v>
      </c>
      <c r="BI34" s="113"/>
      <c r="BJ34" s="113">
        <f>100/'Versicherte absolut'!$B33*'Versicherte absolut'!BK33</f>
        <v>2.0898621681605594</v>
      </c>
      <c r="BK34" s="114"/>
      <c r="BL34" s="120" t="s">
        <v>47</v>
      </c>
      <c r="BM34" s="113">
        <f>100/'Versicherte absolut'!$B33*'Versicherte absolut'!BM33</f>
        <v>1.5916862730156311</v>
      </c>
      <c r="BN34" s="113"/>
      <c r="BO34" s="113">
        <f>100/'Versicherte absolut'!$B33*'Versicherte absolut'!BO33</f>
        <v>1.2235314288980121</v>
      </c>
      <c r="BP34" s="113"/>
      <c r="BQ34" s="113">
        <f>100/'Versicherte absolut'!$B33*'Versicherte absolut'!BQ33</f>
        <v>0.81417943857576947</v>
      </c>
      <c r="BR34" s="113"/>
      <c r="BS34" s="113">
        <f>100/'Versicherte absolut'!$B33*'Versicherte absolut'!BS33</f>
        <v>0.44007124963089261</v>
      </c>
      <c r="BT34" s="113"/>
      <c r="BU34" s="113">
        <f>100/'Versicherte absolut'!$B33*'Versicherte absolut'!BU33</f>
        <v>0.15526323309488202</v>
      </c>
      <c r="BV34" s="114"/>
    </row>
    <row r="35" spans="1:74" s="123" customFormat="1">
      <c r="A35" s="123" t="s">
        <v>48</v>
      </c>
      <c r="B35" s="113">
        <v>100</v>
      </c>
      <c r="C35" s="114"/>
      <c r="D35" s="113">
        <f>100/'Versicherte absolut'!B34*'Versicherte absolut'!D34</f>
        <v>78.748401761613877</v>
      </c>
      <c r="E35" s="113"/>
      <c r="F35" s="113">
        <f>100/'Versicherte absolut'!$B34*'Versicherte absolut'!F34</f>
        <v>21.253018894729365</v>
      </c>
      <c r="G35" s="113"/>
      <c r="H35" s="113">
        <f>100/'Versicherte absolut'!$B34*'Versicherte absolut'!H34</f>
        <v>10.258559454467965</v>
      </c>
      <c r="I35" s="113"/>
      <c r="J35" s="113">
        <f>100/'Versicherte absolut'!$B34*'Versicherte absolut'!J34</f>
        <v>10.994459440261402</v>
      </c>
      <c r="K35" s="113"/>
      <c r="L35" s="113">
        <f>100/'Versicherte absolut'!$B34*'Versicherte absolut'!L34</f>
        <v>4.2236113084244922</v>
      </c>
      <c r="M35" s="113"/>
      <c r="N35" s="113">
        <f>100/'Versicherte absolut'!$B34*'Versicherte absolut'!N34</f>
        <v>2.8015343088506892</v>
      </c>
      <c r="O35" s="113"/>
      <c r="P35" s="113">
        <f>100/'Versicherte absolut'!$B34*'Versicherte absolut'!P34</f>
        <v>2.7461287114646971</v>
      </c>
      <c r="Q35" s="113"/>
      <c r="R35" s="113">
        <f>100/'Versicherte absolut'!$B34*'Versicherte absolut'!R34</f>
        <v>3.4280437562153718</v>
      </c>
      <c r="S35" s="113"/>
      <c r="T35" s="113">
        <f>100/'Versicherte absolut'!B34*'Versicherte absolut'!U34</f>
        <v>3.756215371501634</v>
      </c>
      <c r="U35" s="114"/>
      <c r="V35" s="120" t="s">
        <v>48</v>
      </c>
      <c r="W35" s="113">
        <f>100/'Versicherte absolut'!B34*'Versicherte absolut'!W34</f>
        <v>3.8158829379173183</v>
      </c>
      <c r="X35" s="114"/>
      <c r="Y35" s="113">
        <f>100/'Versicherte absolut'!$B34*'Versicherte absolut'!Y34</f>
        <v>3.4692427901690581</v>
      </c>
      <c r="Z35" s="113"/>
      <c r="AA35" s="113">
        <f>100/'Versicherte absolut'!$B34*'Versicherte absolut'!AA34</f>
        <v>3.210683335701094</v>
      </c>
      <c r="AB35" s="113"/>
      <c r="AC35" s="113">
        <f>100/'Versicherte absolut'!$B34*'Versicherte absolut'!AC34</f>
        <v>3.0146327603352749</v>
      </c>
      <c r="AD35" s="113"/>
      <c r="AE35" s="113">
        <f>100/'Versicherte absolut'!$B34*'Versicherte absolut'!AE34</f>
        <v>2.5159823838613442</v>
      </c>
      <c r="AF35" s="113"/>
      <c r="AG35" s="113">
        <f>100/'Versicherte absolut'!$B34*'Versicherte absolut'!AG34</f>
        <v>2.1892314249183125</v>
      </c>
      <c r="AH35" s="113"/>
      <c r="AI35" s="113">
        <f>100/'Versicherte absolut'!$B34*'Versicherte absolut'!AI34</f>
        <v>2.0670549794004831</v>
      </c>
      <c r="AJ35" s="113"/>
      <c r="AK35" s="113">
        <f>100/'Versicherte absolut'!$B34*'Versicherte absolut'!AK34</f>
        <v>1.6877397357579202</v>
      </c>
      <c r="AL35" s="113"/>
      <c r="AM35" s="113">
        <f>100/'Versicherte absolut'!$B34*'Versicherte absolut'!AN34</f>
        <v>1.0498650376473933</v>
      </c>
      <c r="AN35" s="113"/>
      <c r="AO35" s="113">
        <f>100/'Versicherte absolut'!$B34*'Versicherte absolut'!AP34</f>
        <v>0.48586446938485583</v>
      </c>
      <c r="AP35" s="114"/>
      <c r="AQ35" s="120" t="s">
        <v>48</v>
      </c>
      <c r="AR35" s="113">
        <f>100/'Versicherte absolut'!$B34*'Versicherte absolut'!AR34</f>
        <v>4.4935360136383009</v>
      </c>
      <c r="AS35" s="113"/>
      <c r="AT35" s="113">
        <f>100/'Versicherte absolut'!$B34*'Versicherte absolut'!AT34</f>
        <v>2.8938769711606764</v>
      </c>
      <c r="AU35" s="113"/>
      <c r="AV35" s="113">
        <f>100/'Versicherte absolut'!$B34*'Versicherte absolut'!AV34</f>
        <v>2.7802244637022304</v>
      </c>
      <c r="AW35" s="113"/>
      <c r="AX35" s="113">
        <f>100/'Versicherte absolut'!$B34*'Versicherte absolut'!AX34</f>
        <v>3.210683335701094</v>
      </c>
      <c r="AY35" s="113"/>
      <c r="AZ35" s="113">
        <f>100/'Versicherte absolut'!$B34*'Versicherte absolut'!AZ34</f>
        <v>3.7320642136667144</v>
      </c>
      <c r="BA35" s="113"/>
      <c r="BB35" s="113">
        <f>100/'Versicherte absolut'!$B34*'Versicherte absolut'!BB34</f>
        <v>3.8670265662736187</v>
      </c>
      <c r="BC35" s="113"/>
      <c r="BD35" s="113">
        <f>100/'Versicherte absolut'!$B34*'Versicherte absolut'!BD34</f>
        <v>3.4933939480039782</v>
      </c>
      <c r="BE35" s="113"/>
      <c r="BF35" s="113">
        <f>100/'Versicherte absolut'!$B34*'Versicherte absolut'!BF34</f>
        <v>3.2447790879386278</v>
      </c>
      <c r="BG35" s="113"/>
      <c r="BH35" s="113">
        <f>100/'Versicherte absolut'!$B34*'Versicherte absolut'!BI34</f>
        <v>3.153857081971871</v>
      </c>
      <c r="BI35" s="113"/>
      <c r="BJ35" s="113">
        <f>100/'Versicherte absolut'!$B34*'Versicherte absolut'!BK34</f>
        <v>2.3455036226736752</v>
      </c>
      <c r="BK35" s="114"/>
      <c r="BL35" s="120" t="s">
        <v>48</v>
      </c>
      <c r="BM35" s="113">
        <f>100/'Versicherte absolut'!$B34*'Versicherte absolut'!BM34</f>
        <v>1.8894729364966616</v>
      </c>
      <c r="BN35" s="113"/>
      <c r="BO35" s="113">
        <f>100/'Versicherte absolut'!$B34*'Versicherte absolut'!BO34</f>
        <v>1.4604347208410287</v>
      </c>
      <c r="BP35" s="113"/>
      <c r="BQ35" s="113">
        <f>100/'Versicherte absolut'!$B34*'Versicherte absolut'!BQ34</f>
        <v>1.0257138798124734</v>
      </c>
      <c r="BR35" s="113"/>
      <c r="BS35" s="113">
        <f>100/'Versicherte absolut'!$B34*'Versicherte absolut'!BS34</f>
        <v>0.51569825259269786</v>
      </c>
      <c r="BT35" s="113"/>
      <c r="BU35" s="113">
        <f>100/'Versicherte absolut'!$B34*'Versicherte absolut'!BU34</f>
        <v>0.17758204290382157</v>
      </c>
      <c r="BV35" s="114"/>
    </row>
    <row r="36" spans="1:74" s="123" customFormat="1">
      <c r="A36" s="123" t="s">
        <v>49</v>
      </c>
      <c r="B36" s="113">
        <v>100</v>
      </c>
      <c r="C36" s="114"/>
      <c r="D36" s="113">
        <f>100/'Versicherte absolut'!B35*'Versicherte absolut'!D35</f>
        <v>80.704603967747104</v>
      </c>
      <c r="E36" s="113"/>
      <c r="F36" s="113">
        <f>100/'Versicherte absolut'!$B35*'Versicherte absolut'!F35</f>
        <v>19.295408910952677</v>
      </c>
      <c r="G36" s="113"/>
      <c r="H36" s="113">
        <f>100/'Versicherte absolut'!$B35*'Versicherte absolut'!H35</f>
        <v>9.4020046211350543</v>
      </c>
      <c r="I36" s="113"/>
      <c r="J36" s="113">
        <f>100/'Versicherte absolut'!$B35*'Versicherte absolut'!J35</f>
        <v>9.8934429259169541</v>
      </c>
      <c r="K36" s="113"/>
      <c r="L36" s="113">
        <f>100/'Versicherte absolut'!$B35*'Versicherte absolut'!L35</f>
        <v>4.1676373986623414</v>
      </c>
      <c r="M36" s="113"/>
      <c r="N36" s="113">
        <f>100/'Versicherte absolut'!$B35*'Versicherte absolut'!N35</f>
        <v>3.2962645717658461</v>
      </c>
      <c r="O36" s="113"/>
      <c r="P36" s="113">
        <f>100/'Versicherte absolut'!$B35*'Versicherte absolut'!P35</f>
        <v>3.3681663526195726</v>
      </c>
      <c r="Q36" s="113"/>
      <c r="R36" s="113">
        <f>100/'Versicherte absolut'!$B35*'Versicherte absolut'!R35</f>
        <v>3.6394175273179759</v>
      </c>
      <c r="S36" s="113"/>
      <c r="T36" s="113">
        <f>100/'Versicherte absolut'!B35*'Versicherte absolut'!U35</f>
        <v>4.1072362967092735</v>
      </c>
      <c r="U36" s="114"/>
      <c r="V36" s="120" t="s">
        <v>49</v>
      </c>
      <c r="W36" s="113">
        <f>100/'Versicherte absolut'!B35*'Versicherte absolut'!W35</f>
        <v>4.0358625425463943</v>
      </c>
      <c r="X36" s="114"/>
      <c r="Y36" s="113">
        <f>100/'Versicherte absolut'!$B35*'Versicherte absolut'!Y35</f>
        <v>3.4759610697511669</v>
      </c>
      <c r="Z36" s="113"/>
      <c r="AA36" s="113">
        <f>100/'Versicherte absolut'!$B35*'Versicherte absolut'!AA35</f>
        <v>3.0758327463865909</v>
      </c>
      <c r="AB36" s="113"/>
      <c r="AC36" s="113">
        <f>100/'Versicherte absolut'!$B35*'Versicherte absolut'!AC35</f>
        <v>2.9425124462974317</v>
      </c>
      <c r="AD36" s="113"/>
      <c r="AE36" s="113">
        <f>100/'Versicherte absolut'!$B35*'Versicherte absolut'!AE35</f>
        <v>2.5236327360578739</v>
      </c>
      <c r="AF36" s="113"/>
      <c r="AG36" s="113">
        <f>100/'Versicherte absolut'!$B35*'Versicherte absolut'!AG35</f>
        <v>2.0639661836252743</v>
      </c>
      <c r="AH36" s="113"/>
      <c r="AI36" s="113">
        <f>100/'Versicherte absolut'!$B35*'Versicherte absolut'!AI35</f>
        <v>1.8358715318788388</v>
      </c>
      <c r="AJ36" s="113"/>
      <c r="AK36" s="113">
        <f>100/'Versicherte absolut'!$B35*'Versicherte absolut'!AK35</f>
        <v>1.4782557964773924</v>
      </c>
      <c r="AL36" s="113"/>
      <c r="AM36" s="113">
        <f>100/'Versicherte absolut'!$B35*'Versicherte absolut'!AN35</f>
        <v>0.9663789951497529</v>
      </c>
      <c r="AN36" s="113"/>
      <c r="AO36" s="113">
        <f>100/'Versicherte absolut'!$B35*'Versicherte absolut'!AP35</f>
        <v>0.46175290179643697</v>
      </c>
      <c r="AP36" s="114"/>
      <c r="AQ36" s="120" t="s">
        <v>49</v>
      </c>
      <c r="AR36" s="113">
        <f>100/'Versicherte absolut'!$B35*'Versicherte absolut'!AR35</f>
        <v>4.1403087977360276</v>
      </c>
      <c r="AS36" s="113"/>
      <c r="AT36" s="113">
        <f>100/'Versicherte absolut'!$B35*'Versicherte absolut'!AT35</f>
        <v>3.3455127197122283</v>
      </c>
      <c r="AU36" s="113"/>
      <c r="AV36" s="113">
        <f>100/'Versicherte absolut'!$B35*'Versicherte absolut'!AV35</f>
        <v>3.3751852439979144</v>
      </c>
      <c r="AW36" s="113"/>
      <c r="AX36" s="113">
        <f>100/'Versicherte absolut'!$B35*'Versicherte absolut'!AX35</f>
        <v>3.6678536964250918</v>
      </c>
      <c r="AY36" s="113"/>
      <c r="AZ36" s="113">
        <f>100/'Versicherte absolut'!$B35*'Versicherte absolut'!AZ35</f>
        <v>4.1689381473397953</v>
      </c>
      <c r="BA36" s="113"/>
      <c r="BB36" s="113">
        <f>100/'Versicherte absolut'!$B35*'Versicherte absolut'!BB35</f>
        <v>4.1427042358945076</v>
      </c>
      <c r="BC36" s="113"/>
      <c r="BD36" s="113">
        <f>100/'Versicherte absolut'!$B35*'Versicherte absolut'!BD35</f>
        <v>3.5720361700858971</v>
      </c>
      <c r="BE36" s="113"/>
      <c r="BF36" s="113">
        <f>100/'Versicherte absolut'!$B35*'Versicherte absolut'!BF35</f>
        <v>3.0698312722906147</v>
      </c>
      <c r="BG36" s="113"/>
      <c r="BH36" s="113">
        <f>100/'Versicherte absolut'!$B35*'Versicherte absolut'!BI35</f>
        <v>2.8629607177763021</v>
      </c>
      <c r="BI36" s="113"/>
      <c r="BJ36" s="113">
        <f>100/'Versicherte absolut'!$B35*'Versicherte absolut'!BK35</f>
        <v>2.3169811194397663</v>
      </c>
      <c r="BK36" s="114"/>
      <c r="BL36" s="120" t="s">
        <v>49</v>
      </c>
      <c r="BM36" s="113">
        <f>100/'Versicherte absolut'!$B35*'Versicherte absolut'!BM35</f>
        <v>1.7257586487874255</v>
      </c>
      <c r="BN36" s="113"/>
      <c r="BO36" s="113">
        <f>100/'Versicherte absolut'!$B35*'Versicherte absolut'!BO35</f>
        <v>1.3559982994964814</v>
      </c>
      <c r="BP36" s="113"/>
      <c r="BQ36" s="113">
        <f>100/'Versicherte absolut'!$B35*'Versicherte absolut'!BQ35</f>
        <v>0.89357570531165231</v>
      </c>
      <c r="BR36" s="113"/>
      <c r="BS36" s="113">
        <f>100/'Versicherte absolut'!$B35*'Versicherte absolut'!BS35</f>
        <v>0.46601575142254897</v>
      </c>
      <c r="BT36" s="113"/>
      <c r="BU36" s="113">
        <f>100/'Versicherte absolut'!$B35*'Versicherte absolut'!BU35</f>
        <v>0.16219434498868543</v>
      </c>
      <c r="BV36" s="114"/>
    </row>
    <row r="37" spans="1:74">
      <c r="B37" s="151"/>
      <c r="D37" s="151"/>
      <c r="F37" s="151"/>
      <c r="H37" s="151"/>
      <c r="J37" s="151"/>
      <c r="L37" s="151"/>
      <c r="N37" s="151"/>
      <c r="P37" s="151"/>
      <c r="R37" s="151"/>
      <c r="T37" s="151"/>
      <c r="V37" s="150"/>
      <c r="W37" s="151"/>
      <c r="Y37" s="151"/>
      <c r="AA37" s="151"/>
      <c r="AC37" s="151"/>
      <c r="AE37" s="151"/>
      <c r="AG37" s="151"/>
      <c r="AI37" s="151"/>
      <c r="AK37" s="151"/>
      <c r="AM37" s="151"/>
      <c r="AO37" s="151"/>
      <c r="AQ37" s="150"/>
      <c r="AR37" s="151"/>
      <c r="AT37" s="151"/>
      <c r="AV37" s="151"/>
      <c r="AX37" s="151"/>
      <c r="AZ37" s="151"/>
      <c r="BB37" s="151"/>
      <c r="BD37" s="151"/>
      <c r="BF37" s="113"/>
      <c r="BH37" s="151"/>
      <c r="BJ37" s="151"/>
      <c r="BL37" s="150"/>
      <c r="BM37" s="151"/>
      <c r="BO37" s="151"/>
      <c r="BQ37" s="151"/>
      <c r="BS37" s="151"/>
      <c r="BU37" s="151"/>
    </row>
    <row r="38" spans="1:74">
      <c r="B38" s="151"/>
      <c r="D38" s="151"/>
      <c r="F38" s="151"/>
      <c r="H38" s="151"/>
      <c r="V38" s="150"/>
      <c r="AQ38" s="150"/>
      <c r="BL38" s="150"/>
    </row>
    <row r="39" spans="1:74">
      <c r="H39" s="151"/>
      <c r="J39" s="151"/>
      <c r="T39" s="152"/>
      <c r="V39" s="150"/>
      <c r="AQ39" s="150"/>
      <c r="BL39" s="150"/>
    </row>
    <row r="40" spans="1:74">
      <c r="L40" s="151"/>
      <c r="T40" s="152"/>
      <c r="V40" s="150"/>
      <c r="AQ40" s="150"/>
      <c r="BL40" s="150"/>
    </row>
    <row r="41" spans="1:74">
      <c r="F41" s="151"/>
      <c r="H41" s="151"/>
      <c r="T41" s="152"/>
      <c r="V41" s="150"/>
      <c r="AQ41" s="150"/>
      <c r="BL41" s="150"/>
    </row>
    <row r="42" spans="1:74">
      <c r="L42" s="151"/>
      <c r="T42" s="152"/>
      <c r="V42" s="150"/>
      <c r="AQ42" s="150"/>
      <c r="BL42" s="150"/>
    </row>
    <row r="43" spans="1:74">
      <c r="N43" s="151"/>
      <c r="T43" s="152"/>
      <c r="V43" s="150"/>
      <c r="AQ43" s="150"/>
      <c r="BL43" s="150"/>
    </row>
    <row r="44" spans="1:74">
      <c r="N44" s="151"/>
      <c r="T44" s="152"/>
      <c r="V44" s="150"/>
      <c r="AQ44" s="150"/>
      <c r="BL44" s="150"/>
    </row>
    <row r="45" spans="1:74">
      <c r="N45" s="151"/>
      <c r="T45" s="152"/>
      <c r="V45" s="150"/>
      <c r="AQ45" s="150"/>
      <c r="BL45" s="150"/>
    </row>
    <row r="46" spans="1:74">
      <c r="N46" s="151"/>
      <c r="T46" s="152"/>
      <c r="V46" s="150"/>
      <c r="AQ46" s="150"/>
      <c r="BL46" s="150"/>
    </row>
    <row r="47" spans="1:74">
      <c r="N47" s="151"/>
      <c r="T47" s="152"/>
      <c r="V47" s="150"/>
      <c r="AQ47" s="150"/>
      <c r="BL47" s="150"/>
    </row>
    <row r="48" spans="1:74">
      <c r="N48" s="151"/>
      <c r="T48" s="152"/>
      <c r="V48" s="150"/>
      <c r="AQ48" s="150"/>
      <c r="BL48" s="150"/>
    </row>
    <row r="49" spans="14:64">
      <c r="N49" s="151"/>
      <c r="T49" s="152"/>
      <c r="V49" s="150"/>
      <c r="AQ49" s="150"/>
      <c r="BL49" s="150"/>
    </row>
    <row r="50" spans="14:64">
      <c r="N50" s="151"/>
      <c r="T50" s="152"/>
      <c r="V50" s="150"/>
      <c r="AQ50" s="150"/>
      <c r="BL50" s="150"/>
    </row>
    <row r="51" spans="14:64">
      <c r="N51" s="151"/>
      <c r="T51" s="152"/>
      <c r="V51" s="150"/>
      <c r="AQ51" s="150"/>
      <c r="BL51" s="150"/>
    </row>
    <row r="52" spans="14:64">
      <c r="N52" s="151"/>
      <c r="T52" s="152"/>
      <c r="V52" s="150"/>
      <c r="AQ52" s="150"/>
      <c r="BL52" s="150"/>
    </row>
    <row r="53" spans="14:64">
      <c r="N53" s="151"/>
      <c r="T53" s="152"/>
      <c r="V53" s="150"/>
      <c r="AQ53" s="150"/>
      <c r="BL53" s="150"/>
    </row>
    <row r="54" spans="14:64">
      <c r="N54" s="151"/>
      <c r="T54" s="152"/>
      <c r="V54" s="150"/>
      <c r="AQ54" s="150"/>
      <c r="BL54" s="150"/>
    </row>
    <row r="55" spans="14:64">
      <c r="N55" s="151"/>
      <c r="T55" s="152"/>
      <c r="V55" s="150"/>
      <c r="AQ55" s="150"/>
      <c r="BL55" s="150"/>
    </row>
    <row r="56" spans="14:64">
      <c r="N56" s="151"/>
      <c r="T56" s="152"/>
      <c r="V56" s="150"/>
      <c r="AQ56" s="150"/>
      <c r="BL56" s="150"/>
    </row>
    <row r="57" spans="14:64">
      <c r="N57" s="151"/>
      <c r="T57" s="152"/>
      <c r="V57" s="150"/>
      <c r="AQ57" s="150"/>
      <c r="BL57" s="150"/>
    </row>
    <row r="58" spans="14:64">
      <c r="N58" s="151"/>
      <c r="T58" s="152"/>
      <c r="V58" s="150"/>
      <c r="AQ58" s="150"/>
      <c r="BL58" s="150"/>
    </row>
    <row r="59" spans="14:64">
      <c r="N59" s="151"/>
      <c r="T59" s="152"/>
      <c r="V59" s="150"/>
      <c r="AQ59" s="150"/>
      <c r="BL59" s="150"/>
    </row>
    <row r="60" spans="14:64">
      <c r="N60" s="151"/>
      <c r="T60" s="152"/>
      <c r="V60" s="150"/>
      <c r="AQ60" s="150"/>
      <c r="BL60" s="150"/>
    </row>
    <row r="61" spans="14:64">
      <c r="N61" s="151"/>
      <c r="T61" s="152"/>
      <c r="V61" s="150"/>
      <c r="AQ61" s="150"/>
      <c r="BL61" s="150"/>
    </row>
    <row r="62" spans="14:64">
      <c r="N62" s="151"/>
      <c r="T62" s="152"/>
      <c r="V62" s="150"/>
      <c r="AQ62" s="150"/>
      <c r="BL62" s="150"/>
    </row>
    <row r="63" spans="14:64">
      <c r="N63" s="151"/>
      <c r="T63" s="152"/>
      <c r="V63" s="150"/>
      <c r="AQ63" s="150"/>
      <c r="BL63" s="150"/>
    </row>
    <row r="64" spans="14:64">
      <c r="N64" s="151"/>
      <c r="T64" s="152"/>
      <c r="V64" s="150"/>
      <c r="AQ64" s="150"/>
      <c r="BL64" s="150"/>
    </row>
    <row r="65" spans="14:64">
      <c r="N65" s="151"/>
      <c r="T65" s="152"/>
      <c r="V65" s="150"/>
      <c r="AQ65" s="150"/>
      <c r="BL65" s="150"/>
    </row>
    <row r="66" spans="14:64">
      <c r="N66" s="151"/>
      <c r="V66" s="150"/>
      <c r="AQ66" s="150"/>
      <c r="BL66" s="150"/>
    </row>
    <row r="67" spans="14:64">
      <c r="N67" s="151"/>
      <c r="V67" s="150"/>
      <c r="AQ67" s="150"/>
      <c r="BL67" s="150"/>
    </row>
    <row r="68" spans="14:64">
      <c r="N68" s="151"/>
      <c r="V68" s="150"/>
      <c r="AQ68" s="150"/>
      <c r="BL68" s="150"/>
    </row>
    <row r="69" spans="14:64">
      <c r="N69" s="151"/>
      <c r="V69" s="150"/>
      <c r="AQ69" s="150"/>
      <c r="BL69" s="150"/>
    </row>
    <row r="70" spans="14:64">
      <c r="N70" s="151"/>
      <c r="V70" s="150"/>
      <c r="AQ70" s="150"/>
      <c r="BL70" s="150"/>
    </row>
    <row r="71" spans="14:64">
      <c r="N71" s="151"/>
      <c r="V71" s="150"/>
      <c r="AQ71" s="150"/>
      <c r="BL71" s="150"/>
    </row>
    <row r="72" spans="14:64">
      <c r="N72" s="151"/>
      <c r="V72" s="150"/>
      <c r="AQ72" s="150"/>
      <c r="BL72" s="150"/>
    </row>
    <row r="73" spans="14:64">
      <c r="N73" s="151"/>
      <c r="V73" s="150"/>
      <c r="AQ73" s="150"/>
      <c r="BL73" s="150"/>
    </row>
    <row r="74" spans="14:64">
      <c r="N74" s="151"/>
      <c r="V74" s="150"/>
      <c r="AQ74" s="150"/>
      <c r="BL74" s="150"/>
    </row>
    <row r="75" spans="14:64">
      <c r="N75" s="151"/>
      <c r="V75" s="150"/>
      <c r="AQ75" s="150"/>
      <c r="BL75" s="150"/>
    </row>
    <row r="76" spans="14:64">
      <c r="N76" s="151"/>
      <c r="V76" s="150"/>
      <c r="AQ76" s="150"/>
      <c r="BL76" s="150"/>
    </row>
    <row r="77" spans="14:64">
      <c r="N77" s="151"/>
      <c r="V77" s="150"/>
      <c r="AQ77" s="150"/>
      <c r="BL77" s="150"/>
    </row>
    <row r="78" spans="14:64">
      <c r="N78" s="151"/>
      <c r="V78" s="150"/>
      <c r="AQ78" s="150"/>
      <c r="BL78" s="150"/>
    </row>
    <row r="79" spans="14:64">
      <c r="N79" s="151"/>
      <c r="V79" s="150"/>
      <c r="AQ79" s="150"/>
      <c r="BL79" s="150"/>
    </row>
    <row r="80" spans="14:64">
      <c r="N80" s="151"/>
      <c r="V80" s="150"/>
      <c r="AQ80" s="150"/>
      <c r="BL80" s="150"/>
    </row>
    <row r="81" spans="14:64">
      <c r="N81" s="151"/>
      <c r="V81" s="150"/>
      <c r="AQ81" s="150"/>
      <c r="BL81" s="150"/>
    </row>
    <row r="82" spans="14:64">
      <c r="N82" s="151"/>
      <c r="V82" s="150"/>
      <c r="AQ82" s="150"/>
      <c r="BL82" s="150"/>
    </row>
    <row r="83" spans="14:64">
      <c r="N83" s="151"/>
      <c r="V83" s="150"/>
      <c r="AQ83" s="150"/>
      <c r="BL83" s="150"/>
    </row>
    <row r="84" spans="14:64">
      <c r="N84" s="151"/>
      <c r="V84" s="150"/>
      <c r="AQ84" s="150"/>
      <c r="BL84" s="150"/>
    </row>
    <row r="85" spans="14:64">
      <c r="N85" s="151"/>
      <c r="V85" s="150"/>
      <c r="AQ85" s="150"/>
      <c r="BL85" s="150"/>
    </row>
    <row r="86" spans="14:64">
      <c r="N86" s="151"/>
      <c r="V86" s="150"/>
      <c r="AQ86" s="150"/>
      <c r="BL86" s="150"/>
    </row>
    <row r="87" spans="14:64">
      <c r="N87" s="151"/>
      <c r="V87" s="150"/>
      <c r="AQ87" s="150"/>
      <c r="BL87" s="150"/>
    </row>
    <row r="88" spans="14:64">
      <c r="N88" s="151"/>
      <c r="V88" s="150"/>
      <c r="AQ88" s="150"/>
      <c r="BL88" s="150"/>
    </row>
    <row r="89" spans="14:64">
      <c r="N89" s="151"/>
      <c r="V89" s="150"/>
      <c r="AQ89" s="150"/>
      <c r="BL89" s="150"/>
    </row>
    <row r="90" spans="14:64">
      <c r="N90" s="151"/>
      <c r="V90" s="150"/>
      <c r="AQ90" s="150"/>
      <c r="BL90" s="150"/>
    </row>
    <row r="91" spans="14:64">
      <c r="N91" s="151"/>
      <c r="V91" s="150"/>
      <c r="AQ91" s="150"/>
      <c r="BL91" s="150"/>
    </row>
    <row r="92" spans="14:64">
      <c r="N92" s="151"/>
      <c r="V92" s="150"/>
      <c r="AQ92" s="150"/>
      <c r="BL92" s="150"/>
    </row>
    <row r="93" spans="14:64">
      <c r="N93" s="151"/>
      <c r="V93" s="150"/>
      <c r="AQ93" s="150"/>
      <c r="BL93" s="150"/>
    </row>
    <row r="94" spans="14:64">
      <c r="N94" s="151"/>
      <c r="V94" s="150"/>
      <c r="AQ94" s="150"/>
      <c r="BL94" s="150"/>
    </row>
    <row r="95" spans="14:64">
      <c r="N95" s="151"/>
      <c r="V95" s="150"/>
      <c r="AQ95" s="150"/>
      <c r="BL95" s="150"/>
    </row>
    <row r="96" spans="14:64">
      <c r="N96" s="151"/>
      <c r="V96" s="150"/>
      <c r="AQ96" s="150"/>
      <c r="BL96" s="150"/>
    </row>
    <row r="97" spans="14:64">
      <c r="N97" s="151"/>
      <c r="V97" s="150"/>
      <c r="AQ97" s="150"/>
      <c r="BL97" s="150"/>
    </row>
    <row r="98" spans="14:64">
      <c r="N98" s="151"/>
      <c r="V98" s="150"/>
      <c r="AQ98" s="150"/>
      <c r="BL98" s="150"/>
    </row>
    <row r="99" spans="14:64">
      <c r="N99" s="151"/>
      <c r="V99" s="150"/>
      <c r="AQ99" s="150"/>
      <c r="BL99" s="150"/>
    </row>
    <row r="100" spans="14:64">
      <c r="N100" s="151"/>
      <c r="V100" s="150"/>
      <c r="AQ100" s="150"/>
      <c r="BL100" s="150"/>
    </row>
    <row r="101" spans="14:64">
      <c r="N101" s="151"/>
      <c r="V101" s="150"/>
      <c r="AQ101" s="150"/>
      <c r="BL101" s="150"/>
    </row>
    <row r="102" spans="14:64">
      <c r="N102" s="151"/>
      <c r="V102" s="150"/>
      <c r="AQ102" s="150"/>
      <c r="BL102" s="150"/>
    </row>
    <row r="103" spans="14:64">
      <c r="N103" s="151"/>
      <c r="V103" s="150"/>
      <c r="AQ103" s="150"/>
      <c r="BL103" s="150"/>
    </row>
    <row r="104" spans="14:64">
      <c r="N104" s="151"/>
      <c r="V104" s="150"/>
      <c r="AQ104" s="150"/>
      <c r="BL104" s="150"/>
    </row>
    <row r="105" spans="14:64">
      <c r="N105" s="151"/>
      <c r="V105" s="150"/>
      <c r="AQ105" s="150"/>
      <c r="BL105" s="150"/>
    </row>
    <row r="106" spans="14:64">
      <c r="N106" s="151"/>
      <c r="V106" s="150"/>
      <c r="AQ106" s="150"/>
      <c r="BL106" s="150"/>
    </row>
    <row r="107" spans="14:64">
      <c r="N107" s="151"/>
      <c r="V107" s="150"/>
      <c r="AQ107" s="150"/>
      <c r="BL107" s="150"/>
    </row>
    <row r="108" spans="14:64">
      <c r="N108" s="151"/>
      <c r="V108" s="150"/>
      <c r="AQ108" s="150"/>
      <c r="BL108" s="150"/>
    </row>
    <row r="109" spans="14:64">
      <c r="N109" s="151"/>
      <c r="V109" s="150"/>
      <c r="AQ109" s="150"/>
      <c r="BL109" s="150"/>
    </row>
    <row r="110" spans="14:64">
      <c r="N110" s="151"/>
      <c r="V110" s="150"/>
      <c r="AQ110" s="150"/>
      <c r="BL110" s="150"/>
    </row>
    <row r="111" spans="14:64">
      <c r="N111" s="151"/>
      <c r="V111" s="150"/>
      <c r="AQ111" s="150"/>
      <c r="BL111" s="150"/>
    </row>
    <row r="112" spans="14:64">
      <c r="N112" s="151"/>
      <c r="V112" s="150"/>
      <c r="AQ112" s="150"/>
      <c r="BL112" s="150"/>
    </row>
    <row r="113" spans="14:64">
      <c r="N113" s="151"/>
      <c r="V113" s="150"/>
      <c r="AQ113" s="150"/>
      <c r="BL113" s="150"/>
    </row>
    <row r="114" spans="14:64">
      <c r="N114" s="151"/>
      <c r="V114" s="150"/>
      <c r="AQ114" s="150"/>
      <c r="BL114" s="150"/>
    </row>
    <row r="115" spans="14:64">
      <c r="N115" s="151"/>
      <c r="V115" s="150"/>
      <c r="AQ115" s="150"/>
      <c r="BL115" s="150"/>
    </row>
    <row r="116" spans="14:64">
      <c r="N116" s="151"/>
      <c r="V116" s="150"/>
      <c r="AQ116" s="150"/>
      <c r="BL116" s="150"/>
    </row>
    <row r="117" spans="14:64">
      <c r="N117" s="151"/>
      <c r="V117" s="150"/>
      <c r="AQ117" s="150"/>
      <c r="BL117" s="150"/>
    </row>
    <row r="118" spans="14:64">
      <c r="N118" s="151"/>
      <c r="V118" s="150"/>
      <c r="AQ118" s="150"/>
      <c r="BL118" s="150"/>
    </row>
    <row r="119" spans="14:64">
      <c r="N119" s="151"/>
      <c r="V119" s="150"/>
      <c r="AQ119" s="150"/>
      <c r="BL119" s="150"/>
    </row>
    <row r="120" spans="14:64">
      <c r="N120" s="151"/>
      <c r="V120" s="150"/>
      <c r="AQ120" s="150"/>
      <c r="BL120" s="150"/>
    </row>
    <row r="121" spans="14:64">
      <c r="N121" s="151"/>
      <c r="V121" s="150"/>
      <c r="AQ121" s="150"/>
      <c r="BL121" s="150"/>
    </row>
    <row r="122" spans="14:64">
      <c r="N122" s="151"/>
      <c r="V122" s="150"/>
      <c r="AQ122" s="150"/>
      <c r="BL122" s="150"/>
    </row>
    <row r="123" spans="14:64">
      <c r="N123" s="151"/>
      <c r="V123" s="150"/>
      <c r="AQ123" s="150"/>
      <c r="BL123" s="150"/>
    </row>
    <row r="124" spans="14:64">
      <c r="N124" s="151"/>
      <c r="V124" s="150"/>
      <c r="AQ124" s="150"/>
      <c r="BL124" s="150"/>
    </row>
    <row r="125" spans="14:64">
      <c r="N125" s="151"/>
      <c r="V125" s="150"/>
      <c r="AQ125" s="150"/>
      <c r="BL125" s="150"/>
    </row>
    <row r="126" spans="14:64">
      <c r="N126" s="151"/>
      <c r="V126" s="150"/>
      <c r="AQ126" s="150"/>
      <c r="BL126" s="150"/>
    </row>
    <row r="127" spans="14:64">
      <c r="N127" s="151"/>
      <c r="V127" s="150"/>
      <c r="AQ127" s="150"/>
      <c r="BL127" s="150"/>
    </row>
    <row r="128" spans="14:64">
      <c r="N128" s="151"/>
      <c r="V128" s="150"/>
      <c r="AQ128" s="150"/>
      <c r="BL128" s="150"/>
    </row>
    <row r="129" spans="14:64">
      <c r="N129" s="151"/>
      <c r="V129" s="150"/>
      <c r="AQ129" s="150"/>
      <c r="BL129" s="150"/>
    </row>
    <row r="130" spans="14:64">
      <c r="N130" s="151"/>
      <c r="V130" s="150"/>
      <c r="AQ130" s="150"/>
      <c r="BL130" s="150"/>
    </row>
    <row r="131" spans="14:64">
      <c r="N131" s="151"/>
      <c r="V131" s="150"/>
      <c r="AQ131" s="150"/>
      <c r="BL131" s="150"/>
    </row>
    <row r="132" spans="14:64">
      <c r="N132" s="151"/>
      <c r="V132" s="150"/>
      <c r="AQ132" s="150"/>
      <c r="BL132" s="150"/>
    </row>
    <row r="133" spans="14:64">
      <c r="N133" s="151"/>
      <c r="V133" s="150"/>
      <c r="AQ133" s="150"/>
      <c r="BL133" s="150"/>
    </row>
    <row r="134" spans="14:64">
      <c r="N134" s="151"/>
      <c r="V134" s="150"/>
      <c r="AQ134" s="150"/>
      <c r="BL134" s="150"/>
    </row>
    <row r="135" spans="14:64">
      <c r="N135" s="151"/>
      <c r="V135" s="150"/>
      <c r="AQ135" s="150"/>
      <c r="BL135" s="150"/>
    </row>
    <row r="136" spans="14:64">
      <c r="N136" s="151"/>
      <c r="V136" s="150"/>
      <c r="AQ136" s="150"/>
      <c r="BL136" s="150"/>
    </row>
    <row r="137" spans="14:64">
      <c r="N137" s="151"/>
      <c r="V137" s="150"/>
      <c r="AQ137" s="150"/>
      <c r="BL137" s="150"/>
    </row>
    <row r="138" spans="14:64">
      <c r="N138" s="151"/>
      <c r="V138" s="150"/>
      <c r="AQ138" s="150"/>
      <c r="BL138" s="150"/>
    </row>
    <row r="139" spans="14:64">
      <c r="N139" s="151"/>
      <c r="V139" s="150"/>
      <c r="AQ139" s="150"/>
      <c r="BL139" s="150"/>
    </row>
    <row r="140" spans="14:64">
      <c r="N140" s="151"/>
      <c r="V140" s="150"/>
      <c r="AQ140" s="150"/>
      <c r="BL140" s="150"/>
    </row>
    <row r="141" spans="14:64">
      <c r="N141" s="151"/>
      <c r="V141" s="150"/>
      <c r="AQ141" s="150"/>
      <c r="BL141" s="150"/>
    </row>
    <row r="142" spans="14:64">
      <c r="N142" s="151"/>
      <c r="V142" s="150"/>
      <c r="AQ142" s="150"/>
      <c r="BL142" s="150"/>
    </row>
    <row r="143" spans="14:64">
      <c r="N143" s="151"/>
      <c r="V143" s="150"/>
      <c r="AQ143" s="150"/>
      <c r="BL143" s="150"/>
    </row>
    <row r="144" spans="14:64">
      <c r="N144" s="151"/>
      <c r="V144" s="150"/>
      <c r="AQ144" s="150"/>
      <c r="BL144" s="150"/>
    </row>
    <row r="145" spans="14:64">
      <c r="N145" s="151"/>
      <c r="V145" s="150"/>
      <c r="AQ145" s="150"/>
      <c r="BL145" s="150"/>
    </row>
    <row r="146" spans="14:64">
      <c r="N146" s="151"/>
      <c r="V146" s="150"/>
      <c r="AQ146" s="150"/>
      <c r="BL146" s="150"/>
    </row>
    <row r="147" spans="14:64">
      <c r="N147" s="151"/>
      <c r="V147" s="150"/>
      <c r="AQ147" s="150"/>
      <c r="BL147" s="150"/>
    </row>
    <row r="148" spans="14:64">
      <c r="N148" s="151"/>
      <c r="V148" s="150"/>
      <c r="AQ148" s="150"/>
      <c r="BL148" s="150"/>
    </row>
    <row r="149" spans="14:64">
      <c r="N149" s="151"/>
      <c r="V149" s="150"/>
      <c r="AQ149" s="150"/>
      <c r="BL149" s="150"/>
    </row>
    <row r="150" spans="14:64">
      <c r="N150" s="151"/>
      <c r="V150" s="150"/>
      <c r="AQ150" s="150"/>
      <c r="BL150" s="150"/>
    </row>
    <row r="151" spans="14:64">
      <c r="N151" s="151"/>
      <c r="V151" s="150"/>
      <c r="AQ151" s="150"/>
      <c r="BL151" s="150"/>
    </row>
    <row r="152" spans="14:64">
      <c r="N152" s="151"/>
      <c r="V152" s="150"/>
      <c r="AQ152" s="150"/>
      <c r="BL152" s="150"/>
    </row>
    <row r="153" spans="14:64">
      <c r="N153" s="151"/>
      <c r="V153" s="150"/>
      <c r="AQ153" s="150"/>
      <c r="BL153" s="150"/>
    </row>
    <row r="154" spans="14:64">
      <c r="N154" s="151"/>
      <c r="V154" s="150"/>
      <c r="AQ154" s="150"/>
      <c r="BL154" s="150"/>
    </row>
    <row r="155" spans="14:64">
      <c r="N155" s="151"/>
      <c r="V155" s="150"/>
      <c r="AQ155" s="150"/>
      <c r="BL155" s="150"/>
    </row>
    <row r="156" spans="14:64">
      <c r="N156" s="151"/>
      <c r="V156" s="150"/>
      <c r="AQ156" s="150"/>
      <c r="BL156" s="150"/>
    </row>
    <row r="157" spans="14:64">
      <c r="N157" s="151"/>
      <c r="V157" s="150"/>
      <c r="AQ157" s="150"/>
      <c r="BL157" s="150"/>
    </row>
    <row r="158" spans="14:64">
      <c r="N158" s="151"/>
      <c r="V158" s="150"/>
      <c r="AQ158" s="150"/>
      <c r="BL158" s="150"/>
    </row>
    <row r="159" spans="14:64">
      <c r="N159" s="151"/>
      <c r="V159" s="150"/>
      <c r="AQ159" s="150"/>
      <c r="BL159" s="150"/>
    </row>
    <row r="160" spans="14:64">
      <c r="N160" s="151"/>
      <c r="V160" s="150"/>
      <c r="AQ160" s="150"/>
      <c r="BL160" s="150"/>
    </row>
    <row r="161" spans="14:64">
      <c r="N161" s="151"/>
      <c r="V161" s="150"/>
      <c r="AQ161" s="150"/>
      <c r="BL161" s="150"/>
    </row>
    <row r="162" spans="14:64">
      <c r="N162" s="151"/>
      <c r="V162" s="150"/>
      <c r="AQ162" s="150"/>
      <c r="BL162" s="150"/>
    </row>
    <row r="163" spans="14:64">
      <c r="N163" s="151"/>
      <c r="V163" s="150"/>
      <c r="AQ163" s="150"/>
      <c r="BL163" s="150"/>
    </row>
    <row r="164" spans="14:64">
      <c r="N164" s="151"/>
      <c r="V164" s="150"/>
      <c r="AQ164" s="150"/>
      <c r="BL164" s="150"/>
    </row>
    <row r="165" spans="14:64">
      <c r="N165" s="151"/>
      <c r="V165" s="150"/>
      <c r="AQ165" s="150"/>
      <c r="BL165" s="150"/>
    </row>
    <row r="166" spans="14:64">
      <c r="N166" s="151"/>
      <c r="V166" s="150"/>
      <c r="AQ166" s="150"/>
      <c r="BL166" s="150"/>
    </row>
    <row r="167" spans="14:64">
      <c r="N167" s="151"/>
      <c r="V167" s="150"/>
      <c r="AQ167" s="150"/>
      <c r="BL167" s="150"/>
    </row>
    <row r="168" spans="14:64">
      <c r="N168" s="151"/>
      <c r="V168" s="150"/>
      <c r="AQ168" s="150"/>
      <c r="BL168" s="150"/>
    </row>
    <row r="169" spans="14:64">
      <c r="N169" s="151"/>
      <c r="V169" s="150"/>
      <c r="AQ169" s="150"/>
      <c r="BL169" s="150"/>
    </row>
    <row r="170" spans="14:64">
      <c r="N170" s="151"/>
      <c r="V170" s="150"/>
      <c r="AQ170" s="150"/>
      <c r="BL170" s="150"/>
    </row>
    <row r="171" spans="14:64">
      <c r="N171" s="151"/>
      <c r="V171" s="150"/>
      <c r="AQ171" s="150"/>
      <c r="BL171" s="150"/>
    </row>
    <row r="172" spans="14:64">
      <c r="N172" s="151"/>
      <c r="V172" s="150"/>
      <c r="AQ172" s="150"/>
      <c r="BL172" s="150"/>
    </row>
    <row r="173" spans="14:64">
      <c r="N173" s="151"/>
      <c r="V173" s="150"/>
      <c r="AQ173" s="150"/>
      <c r="BL173" s="150"/>
    </row>
    <row r="174" spans="14:64">
      <c r="N174" s="151"/>
      <c r="V174" s="150"/>
      <c r="AQ174" s="150"/>
      <c r="BL174" s="150"/>
    </row>
    <row r="175" spans="14:64">
      <c r="N175" s="151"/>
      <c r="V175" s="150"/>
      <c r="AQ175" s="150"/>
      <c r="BL175" s="150"/>
    </row>
    <row r="176" spans="14:64">
      <c r="N176" s="151"/>
      <c r="V176" s="150"/>
      <c r="AQ176" s="150"/>
      <c r="BL176" s="150"/>
    </row>
    <row r="177" spans="14:64">
      <c r="N177" s="151"/>
      <c r="V177" s="150"/>
      <c r="AQ177" s="150"/>
      <c r="BL177" s="150"/>
    </row>
    <row r="178" spans="14:64">
      <c r="N178" s="151"/>
      <c r="V178" s="150"/>
      <c r="AQ178" s="150"/>
      <c r="BL178" s="150"/>
    </row>
    <row r="179" spans="14:64">
      <c r="N179" s="151"/>
      <c r="V179" s="150"/>
      <c r="AQ179" s="150"/>
      <c r="BL179" s="150"/>
    </row>
    <row r="180" spans="14:64">
      <c r="N180" s="151"/>
      <c r="V180" s="150"/>
      <c r="AQ180" s="150"/>
      <c r="BL180" s="150"/>
    </row>
    <row r="181" spans="14:64">
      <c r="N181" s="151"/>
      <c r="V181" s="150"/>
      <c r="AQ181" s="150"/>
      <c r="BL181" s="150"/>
    </row>
    <row r="182" spans="14:64">
      <c r="N182" s="151"/>
      <c r="V182" s="150"/>
      <c r="AQ182" s="150"/>
      <c r="BL182" s="150"/>
    </row>
    <row r="183" spans="14:64">
      <c r="N183" s="151"/>
      <c r="V183" s="150"/>
      <c r="AQ183" s="150"/>
      <c r="BL183" s="150"/>
    </row>
    <row r="184" spans="14:64">
      <c r="N184" s="151"/>
      <c r="V184" s="150"/>
      <c r="AQ184" s="150"/>
      <c r="BL184" s="150"/>
    </row>
    <row r="185" spans="14:64">
      <c r="N185" s="151"/>
      <c r="V185" s="150"/>
      <c r="AQ185" s="150"/>
      <c r="BL185" s="150"/>
    </row>
    <row r="186" spans="14:64">
      <c r="N186" s="151"/>
      <c r="V186" s="150"/>
      <c r="AQ186" s="150"/>
      <c r="BL186" s="150"/>
    </row>
    <row r="187" spans="14:64">
      <c r="N187" s="151"/>
      <c r="V187" s="150"/>
      <c r="AQ187" s="150"/>
      <c r="BL187" s="150"/>
    </row>
    <row r="188" spans="14:64">
      <c r="N188" s="151"/>
      <c r="V188" s="150"/>
      <c r="AQ188" s="150"/>
      <c r="BL188" s="150"/>
    </row>
    <row r="189" spans="14:64">
      <c r="N189" s="151"/>
      <c r="V189" s="150"/>
      <c r="AQ189" s="150"/>
      <c r="BL189" s="150"/>
    </row>
    <row r="190" spans="14:64">
      <c r="N190" s="151"/>
      <c r="V190" s="150"/>
      <c r="AQ190" s="150"/>
      <c r="BL190" s="150"/>
    </row>
    <row r="191" spans="14:64">
      <c r="N191" s="151"/>
      <c r="V191" s="150"/>
      <c r="AQ191" s="150"/>
      <c r="BL191" s="150"/>
    </row>
    <row r="192" spans="14:64">
      <c r="N192" s="151"/>
      <c r="V192" s="150"/>
      <c r="AQ192" s="150"/>
      <c r="BL192" s="150"/>
    </row>
    <row r="193" spans="14:64">
      <c r="N193" s="151"/>
      <c r="V193" s="150"/>
      <c r="AQ193" s="150"/>
      <c r="BL193" s="150"/>
    </row>
    <row r="194" spans="14:64">
      <c r="N194" s="151"/>
      <c r="V194" s="150"/>
      <c r="AQ194" s="150"/>
      <c r="BL194" s="150"/>
    </row>
    <row r="195" spans="14:64">
      <c r="N195" s="151"/>
      <c r="V195" s="150"/>
      <c r="AQ195" s="150"/>
      <c r="BL195" s="150"/>
    </row>
    <row r="196" spans="14:64">
      <c r="N196" s="151"/>
      <c r="V196" s="150"/>
      <c r="AQ196" s="150"/>
      <c r="BL196" s="150"/>
    </row>
    <row r="197" spans="14:64">
      <c r="N197" s="151"/>
      <c r="V197" s="150"/>
      <c r="AQ197" s="150"/>
      <c r="BL197" s="150"/>
    </row>
    <row r="198" spans="14:64">
      <c r="N198" s="151"/>
      <c r="V198" s="150"/>
      <c r="AQ198" s="150"/>
      <c r="BL198" s="150"/>
    </row>
    <row r="199" spans="14:64">
      <c r="N199" s="151"/>
      <c r="V199" s="150"/>
      <c r="AQ199" s="150"/>
      <c r="BL199" s="150"/>
    </row>
    <row r="200" spans="14:64">
      <c r="N200" s="151"/>
      <c r="V200" s="150"/>
      <c r="AQ200" s="150"/>
      <c r="BL200" s="150"/>
    </row>
    <row r="201" spans="14:64">
      <c r="N201" s="151"/>
      <c r="V201" s="150"/>
      <c r="AQ201" s="150"/>
      <c r="BL201" s="150"/>
    </row>
    <row r="202" spans="14:64">
      <c r="N202" s="151"/>
      <c r="V202" s="150"/>
      <c r="AQ202" s="150"/>
      <c r="BL202" s="150"/>
    </row>
    <row r="203" spans="14:64">
      <c r="N203" s="151"/>
      <c r="V203" s="150"/>
      <c r="AQ203" s="150"/>
      <c r="BL203" s="150"/>
    </row>
    <row r="204" spans="14:64">
      <c r="N204" s="151"/>
      <c r="V204" s="150"/>
      <c r="AQ204" s="150"/>
      <c r="BL204" s="150"/>
    </row>
    <row r="205" spans="14:64">
      <c r="N205" s="151"/>
      <c r="V205" s="150"/>
      <c r="AQ205" s="150"/>
      <c r="BL205" s="150"/>
    </row>
    <row r="206" spans="14:64">
      <c r="N206" s="151"/>
      <c r="V206" s="150"/>
      <c r="AQ206" s="150"/>
      <c r="BL206" s="150"/>
    </row>
    <row r="207" spans="14:64">
      <c r="N207" s="151"/>
      <c r="V207" s="150"/>
      <c r="AQ207" s="150"/>
      <c r="BL207" s="150"/>
    </row>
    <row r="208" spans="14:64">
      <c r="N208" s="151"/>
      <c r="V208" s="150"/>
      <c r="AQ208" s="150"/>
      <c r="BL208" s="150"/>
    </row>
    <row r="209" spans="14:64">
      <c r="N209" s="151"/>
      <c r="V209" s="150"/>
      <c r="AQ209" s="150"/>
      <c r="BL209" s="150"/>
    </row>
    <row r="210" spans="14:64">
      <c r="N210" s="151"/>
      <c r="V210" s="150"/>
      <c r="AQ210" s="150"/>
      <c r="BL210" s="150"/>
    </row>
    <row r="211" spans="14:64">
      <c r="N211" s="151"/>
      <c r="V211" s="150"/>
      <c r="AQ211" s="150"/>
      <c r="BL211" s="150"/>
    </row>
    <row r="212" spans="14:64">
      <c r="N212" s="151"/>
      <c r="V212" s="150"/>
      <c r="AQ212" s="150"/>
      <c r="BL212" s="150"/>
    </row>
    <row r="213" spans="14:64">
      <c r="N213" s="151"/>
      <c r="V213" s="150"/>
      <c r="AQ213" s="150"/>
      <c r="BL213" s="150"/>
    </row>
    <row r="214" spans="14:64">
      <c r="N214" s="151"/>
      <c r="V214" s="150"/>
      <c r="AQ214" s="150"/>
      <c r="BL214" s="150"/>
    </row>
    <row r="215" spans="14:64">
      <c r="N215" s="151"/>
      <c r="V215" s="150"/>
      <c r="AQ215" s="150"/>
      <c r="BL215" s="150"/>
    </row>
    <row r="216" spans="14:64">
      <c r="N216" s="151"/>
      <c r="V216" s="150"/>
      <c r="AQ216" s="150"/>
      <c r="BL216" s="150"/>
    </row>
    <row r="217" spans="14:64">
      <c r="N217" s="151"/>
      <c r="V217" s="150"/>
      <c r="AQ217" s="150"/>
      <c r="BL217" s="150"/>
    </row>
    <row r="218" spans="14:64">
      <c r="N218" s="151"/>
      <c r="V218" s="150"/>
      <c r="AQ218" s="150"/>
      <c r="BL218" s="150"/>
    </row>
    <row r="219" spans="14:64">
      <c r="N219" s="151"/>
      <c r="V219" s="150"/>
      <c r="AQ219" s="150"/>
      <c r="BL219" s="150"/>
    </row>
    <row r="220" spans="14:64">
      <c r="N220" s="151"/>
      <c r="V220" s="150"/>
      <c r="AQ220" s="150"/>
      <c r="BL220" s="150"/>
    </row>
    <row r="221" spans="14:64">
      <c r="N221" s="151"/>
      <c r="V221" s="150"/>
      <c r="AQ221" s="150"/>
      <c r="BL221" s="150"/>
    </row>
    <row r="222" spans="14:64">
      <c r="N222" s="151"/>
      <c r="V222" s="150"/>
      <c r="AQ222" s="150"/>
      <c r="BL222" s="150"/>
    </row>
    <row r="223" spans="14:64">
      <c r="N223" s="151"/>
      <c r="V223" s="150"/>
      <c r="AQ223" s="150"/>
      <c r="BL223" s="150"/>
    </row>
    <row r="224" spans="14:64">
      <c r="N224" s="151"/>
      <c r="V224" s="150"/>
      <c r="AQ224" s="150"/>
      <c r="BL224" s="150"/>
    </row>
    <row r="225" spans="14:64">
      <c r="N225" s="151"/>
      <c r="V225" s="150"/>
      <c r="AQ225" s="150"/>
      <c r="BL225" s="150"/>
    </row>
    <row r="226" spans="14:64">
      <c r="N226" s="151"/>
      <c r="V226" s="150"/>
      <c r="AQ226" s="150"/>
      <c r="BL226" s="150"/>
    </row>
    <row r="227" spans="14:64">
      <c r="N227" s="151"/>
      <c r="V227" s="150"/>
      <c r="AQ227" s="150"/>
      <c r="BL227" s="150"/>
    </row>
    <row r="228" spans="14:64">
      <c r="N228" s="151"/>
      <c r="V228" s="150"/>
      <c r="AQ228" s="150"/>
      <c r="BL228" s="150"/>
    </row>
    <row r="229" spans="14:64">
      <c r="N229" s="151"/>
      <c r="V229" s="150"/>
      <c r="AQ229" s="150"/>
      <c r="BL229" s="150"/>
    </row>
    <row r="230" spans="14:64">
      <c r="N230" s="151"/>
      <c r="V230" s="150"/>
      <c r="AQ230" s="150"/>
      <c r="BL230" s="150"/>
    </row>
    <row r="231" spans="14:64">
      <c r="N231" s="151"/>
      <c r="V231" s="150"/>
      <c r="AQ231" s="150"/>
      <c r="BL231" s="150"/>
    </row>
    <row r="232" spans="14:64">
      <c r="N232" s="151"/>
      <c r="V232" s="150"/>
      <c r="AQ232" s="150"/>
      <c r="BL232" s="150"/>
    </row>
    <row r="233" spans="14:64">
      <c r="N233" s="151"/>
      <c r="V233" s="150"/>
      <c r="AQ233" s="150"/>
      <c r="BL233" s="150"/>
    </row>
    <row r="234" spans="14:64">
      <c r="N234" s="151"/>
      <c r="V234" s="150"/>
      <c r="AQ234" s="150"/>
      <c r="BL234" s="150"/>
    </row>
    <row r="235" spans="14:64">
      <c r="N235" s="151"/>
      <c r="V235" s="150"/>
      <c r="AQ235" s="150"/>
      <c r="BL235" s="150"/>
    </row>
    <row r="236" spans="14:64">
      <c r="N236" s="151"/>
      <c r="V236" s="150"/>
      <c r="AQ236" s="150"/>
      <c r="BL236" s="150"/>
    </row>
    <row r="237" spans="14:64">
      <c r="N237" s="151"/>
      <c r="V237" s="150"/>
      <c r="AQ237" s="150"/>
      <c r="BL237" s="150"/>
    </row>
    <row r="238" spans="14:64">
      <c r="N238" s="151"/>
      <c r="V238" s="150"/>
      <c r="AQ238" s="150"/>
      <c r="BL238" s="150"/>
    </row>
    <row r="239" spans="14:64">
      <c r="N239" s="151"/>
      <c r="V239" s="150"/>
      <c r="AQ239" s="150"/>
      <c r="BL239" s="150"/>
    </row>
    <row r="240" spans="14:64">
      <c r="N240" s="151"/>
      <c r="V240" s="150"/>
      <c r="AQ240" s="150"/>
      <c r="BL240" s="150"/>
    </row>
    <row r="241" spans="14:14">
      <c r="N241" s="151"/>
    </row>
    <row r="242" spans="14:14">
      <c r="N242" s="151"/>
    </row>
    <row r="243" spans="14:14">
      <c r="N243" s="151"/>
    </row>
    <row r="244" spans="14:14">
      <c r="N244" s="151"/>
    </row>
    <row r="245" spans="14:14">
      <c r="N245" s="151"/>
    </row>
    <row r="246" spans="14:14">
      <c r="N246" s="151"/>
    </row>
    <row r="247" spans="14:14">
      <c r="N247" s="151"/>
    </row>
    <row r="248" spans="14:14">
      <c r="N248" s="151"/>
    </row>
    <row r="249" spans="14:14">
      <c r="N249" s="151"/>
    </row>
    <row r="250" spans="14:14">
      <c r="N250" s="151"/>
    </row>
    <row r="251" spans="14:14">
      <c r="N251" s="151"/>
    </row>
    <row r="252" spans="14:14">
      <c r="N252" s="151"/>
    </row>
    <row r="253" spans="14:14">
      <c r="N253" s="151"/>
    </row>
    <row r="254" spans="14:14">
      <c r="N254" s="151"/>
    </row>
    <row r="255" spans="14:14">
      <c r="N255" s="151"/>
    </row>
    <row r="256" spans="14:14">
      <c r="N256" s="151"/>
    </row>
    <row r="257" spans="14:14">
      <c r="N257" s="151"/>
    </row>
    <row r="258" spans="14:14">
      <c r="N258" s="151"/>
    </row>
    <row r="259" spans="14:14">
      <c r="N259" s="151"/>
    </row>
    <row r="260" spans="14:14">
      <c r="N260" s="151"/>
    </row>
    <row r="261" spans="14:14">
      <c r="N261" s="151"/>
    </row>
    <row r="262" spans="14:14">
      <c r="N262" s="151"/>
    </row>
    <row r="263" spans="14:14">
      <c r="N263" s="151"/>
    </row>
    <row r="264" spans="14:14">
      <c r="N264" s="151"/>
    </row>
    <row r="265" spans="14:14">
      <c r="N265" s="151"/>
    </row>
    <row r="266" spans="14:14">
      <c r="N266" s="151"/>
    </row>
    <row r="267" spans="14:14">
      <c r="N267" s="151"/>
    </row>
    <row r="268" spans="14:14">
      <c r="N268" s="151"/>
    </row>
    <row r="269" spans="14:14">
      <c r="N269" s="151"/>
    </row>
    <row r="270" spans="14:14">
      <c r="N270" s="151"/>
    </row>
    <row r="271" spans="14:14">
      <c r="N271" s="151"/>
    </row>
    <row r="272" spans="14:14">
      <c r="N272" s="151"/>
    </row>
    <row r="273" spans="14:14">
      <c r="N273" s="151"/>
    </row>
    <row r="274" spans="14:14">
      <c r="N274" s="151"/>
    </row>
    <row r="275" spans="14:14">
      <c r="N275" s="151"/>
    </row>
    <row r="276" spans="14:14">
      <c r="N276" s="151"/>
    </row>
    <row r="277" spans="14:14">
      <c r="N277" s="151"/>
    </row>
    <row r="278" spans="14:14">
      <c r="N278" s="151"/>
    </row>
    <row r="279" spans="14:14">
      <c r="N279" s="151"/>
    </row>
    <row r="280" spans="14:14">
      <c r="N280" s="151"/>
    </row>
    <row r="281" spans="14:14">
      <c r="N281" s="151"/>
    </row>
    <row r="282" spans="14:14">
      <c r="N282" s="151"/>
    </row>
    <row r="283" spans="14:14">
      <c r="N283" s="151"/>
    </row>
    <row r="284" spans="14:14">
      <c r="N284" s="151"/>
    </row>
    <row r="285" spans="14:14">
      <c r="N285" s="151"/>
    </row>
    <row r="286" spans="14:14">
      <c r="N286" s="151"/>
    </row>
    <row r="287" spans="14:14">
      <c r="N287" s="151"/>
    </row>
    <row r="288" spans="14:14">
      <c r="N288" s="151"/>
    </row>
    <row r="289" spans="14:14">
      <c r="N289" s="151"/>
    </row>
    <row r="290" spans="14:14">
      <c r="N290" s="151"/>
    </row>
    <row r="291" spans="14:14">
      <c r="N291" s="151"/>
    </row>
    <row r="292" spans="14:14">
      <c r="N292" s="151"/>
    </row>
    <row r="293" spans="14:14">
      <c r="N293" s="151"/>
    </row>
    <row r="294" spans="14:14">
      <c r="N294" s="151"/>
    </row>
    <row r="295" spans="14:14">
      <c r="N295" s="151"/>
    </row>
    <row r="296" spans="14:14">
      <c r="N296" s="151"/>
    </row>
    <row r="297" spans="14:14">
      <c r="N297" s="151"/>
    </row>
    <row r="298" spans="14:14">
      <c r="N298" s="151"/>
    </row>
    <row r="299" spans="14:14">
      <c r="N299" s="151"/>
    </row>
    <row r="300" spans="14:14">
      <c r="N300" s="151"/>
    </row>
    <row r="301" spans="14:14">
      <c r="N301" s="151"/>
    </row>
    <row r="302" spans="14:14">
      <c r="N302" s="151"/>
    </row>
    <row r="303" spans="14:14">
      <c r="N303" s="151"/>
    </row>
    <row r="304" spans="14:14">
      <c r="N304" s="151"/>
    </row>
    <row r="305" spans="14:14">
      <c r="N305" s="151"/>
    </row>
    <row r="306" spans="14:14">
      <c r="N306" s="151"/>
    </row>
    <row r="307" spans="14:14">
      <c r="N307" s="151"/>
    </row>
    <row r="308" spans="14:14">
      <c r="N308" s="151"/>
    </row>
    <row r="309" spans="14:14">
      <c r="N309" s="151"/>
    </row>
    <row r="310" spans="14:14">
      <c r="N310" s="151"/>
    </row>
    <row r="311" spans="14:14">
      <c r="N311" s="151"/>
    </row>
    <row r="312" spans="14:14">
      <c r="N312" s="151"/>
    </row>
    <row r="313" spans="14:14">
      <c r="N313" s="151"/>
    </row>
    <row r="314" spans="14:14">
      <c r="N314" s="151"/>
    </row>
    <row r="315" spans="14:14">
      <c r="N315" s="151"/>
    </row>
    <row r="316" spans="14:14">
      <c r="N316" s="151"/>
    </row>
    <row r="317" spans="14:14">
      <c r="N317" s="151"/>
    </row>
    <row r="318" spans="14:14">
      <c r="N318" s="151"/>
    </row>
    <row r="319" spans="14:14">
      <c r="N319" s="151"/>
    </row>
    <row r="320" spans="14:14">
      <c r="N320" s="151"/>
    </row>
    <row r="321" spans="14:14">
      <c r="N321" s="151"/>
    </row>
    <row r="322" spans="14:14">
      <c r="N322" s="151"/>
    </row>
    <row r="323" spans="14:14">
      <c r="N323" s="151"/>
    </row>
    <row r="324" spans="14:14">
      <c r="N324" s="151"/>
    </row>
    <row r="325" spans="14:14">
      <c r="N325" s="151"/>
    </row>
    <row r="326" spans="14:14">
      <c r="N326" s="151"/>
    </row>
    <row r="327" spans="14:14">
      <c r="N327" s="151"/>
    </row>
    <row r="328" spans="14:14">
      <c r="N328" s="151"/>
    </row>
    <row r="329" spans="14:14">
      <c r="N329" s="151"/>
    </row>
    <row r="330" spans="14:14">
      <c r="N330" s="151"/>
    </row>
    <row r="331" spans="14:14">
      <c r="N331" s="151"/>
    </row>
    <row r="332" spans="14:14">
      <c r="N332" s="151"/>
    </row>
    <row r="333" spans="14:14">
      <c r="N333" s="151"/>
    </row>
    <row r="334" spans="14:14">
      <c r="N334" s="151"/>
    </row>
    <row r="335" spans="14:14">
      <c r="N335" s="151"/>
    </row>
    <row r="336" spans="14:14">
      <c r="N336" s="151"/>
    </row>
    <row r="337" spans="14:14">
      <c r="N337" s="151"/>
    </row>
    <row r="338" spans="14:14">
      <c r="N338" s="151"/>
    </row>
    <row r="339" spans="14:14">
      <c r="N339" s="151"/>
    </row>
    <row r="340" spans="14:14">
      <c r="N340" s="151"/>
    </row>
    <row r="341" spans="14:14">
      <c r="N341" s="151"/>
    </row>
    <row r="342" spans="14:14">
      <c r="N342" s="151"/>
    </row>
    <row r="343" spans="14:14">
      <c r="N343" s="151"/>
    </row>
    <row r="344" spans="14:14">
      <c r="N344" s="151"/>
    </row>
    <row r="345" spans="14:14">
      <c r="N345" s="151"/>
    </row>
    <row r="346" spans="14:14">
      <c r="N346" s="151"/>
    </row>
    <row r="347" spans="14:14">
      <c r="N347" s="151"/>
    </row>
    <row r="348" spans="14:14">
      <c r="N348" s="151"/>
    </row>
    <row r="349" spans="14:14">
      <c r="N349" s="151"/>
    </row>
    <row r="350" spans="14:14">
      <c r="N350" s="151"/>
    </row>
    <row r="351" spans="14:14">
      <c r="N351" s="151"/>
    </row>
    <row r="352" spans="14:14">
      <c r="N352" s="151"/>
    </row>
    <row r="353" spans="14:14">
      <c r="N353" s="151"/>
    </row>
    <row r="354" spans="14:14">
      <c r="N354" s="151"/>
    </row>
    <row r="355" spans="14:14">
      <c r="N355" s="151"/>
    </row>
    <row r="356" spans="14:14">
      <c r="N356" s="151"/>
    </row>
    <row r="357" spans="14:14">
      <c r="N357" s="151"/>
    </row>
    <row r="358" spans="14:14">
      <c r="N358" s="151"/>
    </row>
    <row r="359" spans="14:14">
      <c r="N359" s="151"/>
    </row>
    <row r="360" spans="14:14">
      <c r="N360" s="151"/>
    </row>
    <row r="361" spans="14:14">
      <c r="N361" s="151"/>
    </row>
    <row r="362" spans="14:14">
      <c r="N362" s="151"/>
    </row>
    <row r="363" spans="14:14">
      <c r="N363" s="151"/>
    </row>
    <row r="364" spans="14:14">
      <c r="N364" s="151"/>
    </row>
    <row r="365" spans="14:14">
      <c r="N365" s="151"/>
    </row>
    <row r="366" spans="14:14">
      <c r="N366" s="151"/>
    </row>
    <row r="367" spans="14:14">
      <c r="N367" s="151"/>
    </row>
    <row r="368" spans="14:14">
      <c r="N368" s="151"/>
    </row>
    <row r="369" spans="14:14">
      <c r="N369" s="151"/>
    </row>
    <row r="370" spans="14:14">
      <c r="N370" s="151"/>
    </row>
    <row r="371" spans="14:14">
      <c r="N371" s="151"/>
    </row>
    <row r="372" spans="14:14">
      <c r="N372" s="151"/>
    </row>
    <row r="373" spans="14:14">
      <c r="N373" s="151"/>
    </row>
    <row r="374" spans="14:14">
      <c r="N374" s="151"/>
    </row>
    <row r="375" spans="14:14">
      <c r="N375" s="151"/>
    </row>
    <row r="376" spans="14:14">
      <c r="N376" s="151"/>
    </row>
    <row r="377" spans="14:14">
      <c r="N377" s="151"/>
    </row>
    <row r="378" spans="14:14">
      <c r="N378" s="151"/>
    </row>
    <row r="379" spans="14:14">
      <c r="N379" s="151"/>
    </row>
    <row r="380" spans="14:14">
      <c r="N380" s="151"/>
    </row>
    <row r="381" spans="14:14">
      <c r="N381" s="151"/>
    </row>
    <row r="382" spans="14:14">
      <c r="N382" s="151"/>
    </row>
    <row r="383" spans="14:14">
      <c r="N383" s="151"/>
    </row>
    <row r="384" spans="14:14">
      <c r="N384" s="151"/>
    </row>
    <row r="385" spans="14:14">
      <c r="N385" s="151"/>
    </row>
    <row r="386" spans="14:14">
      <c r="N386" s="151"/>
    </row>
    <row r="387" spans="14:14">
      <c r="N387" s="151"/>
    </row>
    <row r="388" spans="14:14">
      <c r="N388" s="151"/>
    </row>
    <row r="389" spans="14:14">
      <c r="N389" s="151"/>
    </row>
    <row r="390" spans="14:14">
      <c r="N390" s="151"/>
    </row>
    <row r="391" spans="14:14">
      <c r="N391" s="151"/>
    </row>
    <row r="392" spans="14:14">
      <c r="N392" s="151"/>
    </row>
    <row r="393" spans="14:14">
      <c r="N393" s="151"/>
    </row>
    <row r="394" spans="14:14">
      <c r="N394" s="151"/>
    </row>
    <row r="395" spans="14:14">
      <c r="N395" s="151"/>
    </row>
    <row r="396" spans="14:14">
      <c r="N396" s="151"/>
    </row>
    <row r="397" spans="14:14">
      <c r="N397" s="151"/>
    </row>
    <row r="398" spans="14:14">
      <c r="N398" s="151"/>
    </row>
    <row r="399" spans="14:14">
      <c r="N399" s="151"/>
    </row>
    <row r="400" spans="14:14">
      <c r="N400" s="151"/>
    </row>
    <row r="401" spans="14:14">
      <c r="N401" s="151"/>
    </row>
    <row r="402" spans="14:14">
      <c r="N402" s="151"/>
    </row>
    <row r="403" spans="14:14">
      <c r="N403" s="151"/>
    </row>
    <row r="404" spans="14:14">
      <c r="N404" s="151"/>
    </row>
    <row r="405" spans="14:14">
      <c r="N405" s="151"/>
    </row>
    <row r="406" spans="14:14">
      <c r="N406" s="151"/>
    </row>
    <row r="407" spans="14:14">
      <c r="N407" s="151"/>
    </row>
    <row r="408" spans="14:14">
      <c r="N408" s="151"/>
    </row>
    <row r="409" spans="14:14">
      <c r="N409" s="151"/>
    </row>
    <row r="410" spans="14:14">
      <c r="N410" s="151"/>
    </row>
    <row r="411" spans="14:14">
      <c r="N411" s="151"/>
    </row>
    <row r="412" spans="14:14">
      <c r="N412" s="151"/>
    </row>
    <row r="413" spans="14:14">
      <c r="N413" s="151"/>
    </row>
    <row r="414" spans="14:14">
      <c r="N414" s="151"/>
    </row>
    <row r="415" spans="14:14">
      <c r="N415" s="151"/>
    </row>
    <row r="416" spans="14:14">
      <c r="N416" s="151"/>
    </row>
    <row r="417" spans="14:14">
      <c r="N417" s="151"/>
    </row>
    <row r="418" spans="14:14">
      <c r="N418" s="151"/>
    </row>
    <row r="419" spans="14:14">
      <c r="N419" s="151"/>
    </row>
    <row r="420" spans="14:14">
      <c r="N420" s="151"/>
    </row>
    <row r="421" spans="14:14">
      <c r="N421" s="151"/>
    </row>
    <row r="422" spans="14:14">
      <c r="N422" s="151"/>
    </row>
    <row r="423" spans="14:14">
      <c r="N423" s="151"/>
    </row>
    <row r="424" spans="14:14">
      <c r="N424" s="151"/>
    </row>
    <row r="425" spans="14:14">
      <c r="N425" s="151"/>
    </row>
    <row r="426" spans="14:14">
      <c r="N426" s="151"/>
    </row>
    <row r="427" spans="14:14">
      <c r="N427" s="151"/>
    </row>
    <row r="428" spans="14:14">
      <c r="N428" s="151"/>
    </row>
    <row r="429" spans="14:14">
      <c r="N429" s="151"/>
    </row>
    <row r="430" spans="14:14">
      <c r="N430" s="151"/>
    </row>
    <row r="431" spans="14:14">
      <c r="N431" s="151"/>
    </row>
    <row r="432" spans="14:14">
      <c r="N432" s="151"/>
    </row>
    <row r="433" spans="14:14">
      <c r="N433" s="151"/>
    </row>
    <row r="434" spans="14:14">
      <c r="N434" s="151"/>
    </row>
    <row r="435" spans="14:14">
      <c r="N435" s="151"/>
    </row>
    <row r="436" spans="14:14">
      <c r="N436" s="151"/>
    </row>
    <row r="437" spans="14:14">
      <c r="N437" s="151"/>
    </row>
    <row r="438" spans="14:14">
      <c r="N438" s="151"/>
    </row>
    <row r="439" spans="14:14">
      <c r="N439" s="151"/>
    </row>
    <row r="440" spans="14:14">
      <c r="N440" s="151"/>
    </row>
    <row r="441" spans="14:14">
      <c r="N441" s="151"/>
    </row>
    <row r="442" spans="14:14">
      <c r="N442" s="151"/>
    </row>
    <row r="443" spans="14:14">
      <c r="N443" s="151"/>
    </row>
    <row r="444" spans="14:14">
      <c r="N444" s="151"/>
    </row>
    <row r="445" spans="14:14">
      <c r="N445" s="151"/>
    </row>
    <row r="446" spans="14:14">
      <c r="N446" s="151"/>
    </row>
    <row r="447" spans="14:14">
      <c r="N447" s="151"/>
    </row>
    <row r="448" spans="14:14">
      <c r="N448" s="151"/>
    </row>
    <row r="449" spans="14:14">
      <c r="N449" s="151"/>
    </row>
    <row r="450" spans="14:14">
      <c r="N450" s="151"/>
    </row>
    <row r="451" spans="14:14">
      <c r="N451" s="151"/>
    </row>
    <row r="452" spans="14:14">
      <c r="N452" s="151"/>
    </row>
    <row r="453" spans="14:14">
      <c r="N453" s="151"/>
    </row>
    <row r="454" spans="14:14">
      <c r="N454" s="151"/>
    </row>
    <row r="455" spans="14:14">
      <c r="N455" s="151"/>
    </row>
    <row r="456" spans="14:14">
      <c r="N456" s="151"/>
    </row>
    <row r="457" spans="14:14">
      <c r="N457" s="151"/>
    </row>
    <row r="458" spans="14:14">
      <c r="N458" s="151"/>
    </row>
    <row r="459" spans="14:14">
      <c r="N459" s="151"/>
    </row>
    <row r="460" spans="14:14">
      <c r="N460" s="151"/>
    </row>
    <row r="461" spans="14:14">
      <c r="N461" s="151"/>
    </row>
    <row r="462" spans="14:14">
      <c r="N462" s="151"/>
    </row>
    <row r="463" spans="14:14">
      <c r="N463" s="151"/>
    </row>
    <row r="464" spans="14:14">
      <c r="N464" s="151"/>
    </row>
    <row r="465" spans="14:14">
      <c r="N465" s="151"/>
    </row>
    <row r="466" spans="14:14">
      <c r="N466" s="151"/>
    </row>
    <row r="467" spans="14:14">
      <c r="N467" s="151"/>
    </row>
    <row r="468" spans="14:14">
      <c r="N468" s="151"/>
    </row>
    <row r="469" spans="14:14">
      <c r="N469" s="151"/>
    </row>
    <row r="470" spans="14:14">
      <c r="N470" s="151"/>
    </row>
    <row r="471" spans="14:14">
      <c r="N471" s="151"/>
    </row>
    <row r="472" spans="14:14">
      <c r="N472" s="151"/>
    </row>
    <row r="473" spans="14:14">
      <c r="N473" s="151"/>
    </row>
    <row r="474" spans="14:14">
      <c r="N474" s="151"/>
    </row>
    <row r="475" spans="14:14">
      <c r="N475" s="151"/>
    </row>
    <row r="476" spans="14:14">
      <c r="N476" s="151"/>
    </row>
    <row r="477" spans="14:14">
      <c r="N477" s="151"/>
    </row>
    <row r="478" spans="14:14">
      <c r="N478" s="151"/>
    </row>
    <row r="479" spans="14:14">
      <c r="N479" s="151"/>
    </row>
    <row r="480" spans="14:14">
      <c r="N480" s="151"/>
    </row>
    <row r="481" spans="14:14">
      <c r="N481" s="151"/>
    </row>
    <row r="482" spans="14:14">
      <c r="N482" s="151"/>
    </row>
    <row r="483" spans="14:14">
      <c r="N483" s="151"/>
    </row>
    <row r="484" spans="14:14">
      <c r="N484" s="151"/>
    </row>
    <row r="485" spans="14:14">
      <c r="N485" s="151"/>
    </row>
    <row r="486" spans="14:14">
      <c r="N486" s="151"/>
    </row>
    <row r="487" spans="14:14">
      <c r="N487" s="151"/>
    </row>
    <row r="488" spans="14:14">
      <c r="N488" s="151"/>
    </row>
    <row r="489" spans="14:14">
      <c r="N489" s="151"/>
    </row>
    <row r="490" spans="14:14">
      <c r="N490" s="151"/>
    </row>
    <row r="491" spans="14:14">
      <c r="N491" s="151"/>
    </row>
    <row r="492" spans="14:14">
      <c r="N492" s="151"/>
    </row>
    <row r="493" spans="14:14">
      <c r="N493" s="151"/>
    </row>
    <row r="494" spans="14:14">
      <c r="N494" s="151"/>
    </row>
    <row r="495" spans="14:14">
      <c r="N495" s="151"/>
    </row>
    <row r="496" spans="14:14">
      <c r="N496" s="151"/>
    </row>
    <row r="497" spans="14:14">
      <c r="N497" s="151"/>
    </row>
    <row r="498" spans="14:14">
      <c r="N498" s="151"/>
    </row>
    <row r="499" spans="14:14">
      <c r="N499" s="151"/>
    </row>
    <row r="500" spans="14:14">
      <c r="N500" s="151"/>
    </row>
    <row r="501" spans="14:14">
      <c r="N501" s="151"/>
    </row>
    <row r="502" spans="14:14">
      <c r="N502" s="151"/>
    </row>
    <row r="503" spans="14:14">
      <c r="N503" s="151"/>
    </row>
    <row r="504" spans="14:14">
      <c r="N504" s="151"/>
    </row>
    <row r="505" spans="14:14">
      <c r="N505" s="151"/>
    </row>
    <row r="506" spans="14:14">
      <c r="N506" s="151"/>
    </row>
    <row r="507" spans="14:14">
      <c r="N507" s="151"/>
    </row>
    <row r="508" spans="14:14">
      <c r="N508" s="151"/>
    </row>
    <row r="509" spans="14:14">
      <c r="N509" s="151"/>
    </row>
    <row r="510" spans="14:14">
      <c r="N510" s="151"/>
    </row>
    <row r="511" spans="14:14">
      <c r="N511" s="151"/>
    </row>
    <row r="512" spans="14:14">
      <c r="N512" s="151"/>
    </row>
    <row r="513" spans="14:14">
      <c r="N513" s="151"/>
    </row>
    <row r="514" spans="14:14">
      <c r="N514" s="151"/>
    </row>
    <row r="515" spans="14:14">
      <c r="N515" s="151"/>
    </row>
    <row r="516" spans="14:14">
      <c r="N516" s="151"/>
    </row>
    <row r="517" spans="14:14">
      <c r="N517" s="151"/>
    </row>
    <row r="518" spans="14:14">
      <c r="N518" s="151"/>
    </row>
    <row r="519" spans="14:14">
      <c r="N519" s="151"/>
    </row>
    <row r="520" spans="14:14">
      <c r="N520" s="151"/>
    </row>
    <row r="521" spans="14:14">
      <c r="N521" s="151"/>
    </row>
    <row r="522" spans="14:14">
      <c r="N522" s="151"/>
    </row>
    <row r="523" spans="14:14">
      <c r="N523" s="151"/>
    </row>
    <row r="524" spans="14:14">
      <c r="N524" s="151"/>
    </row>
    <row r="525" spans="14:14">
      <c r="N525" s="151"/>
    </row>
    <row r="526" spans="14:14">
      <c r="N526" s="151"/>
    </row>
    <row r="527" spans="14:14">
      <c r="N527" s="151"/>
    </row>
    <row r="528" spans="14:14">
      <c r="N528" s="151"/>
    </row>
    <row r="529" spans="14:14">
      <c r="N529" s="151"/>
    </row>
    <row r="530" spans="14:14">
      <c r="N530" s="151"/>
    </row>
    <row r="531" spans="14:14">
      <c r="N531" s="151"/>
    </row>
    <row r="532" spans="14:14">
      <c r="N532" s="151"/>
    </row>
    <row r="533" spans="14:14">
      <c r="N533" s="151"/>
    </row>
    <row r="534" spans="14:14">
      <c r="N534" s="151"/>
    </row>
    <row r="535" spans="14:14">
      <c r="N535" s="151"/>
    </row>
    <row r="536" spans="14:14">
      <c r="N536" s="151"/>
    </row>
    <row r="537" spans="14:14">
      <c r="N537" s="151"/>
    </row>
    <row r="538" spans="14:14">
      <c r="N538" s="151"/>
    </row>
    <row r="539" spans="14:14">
      <c r="N539" s="151"/>
    </row>
    <row r="540" spans="14:14">
      <c r="N540" s="151"/>
    </row>
    <row r="541" spans="14:14">
      <c r="N541" s="151"/>
    </row>
    <row r="542" spans="14:14">
      <c r="N542" s="151"/>
    </row>
    <row r="543" spans="14:14">
      <c r="N543" s="151"/>
    </row>
    <row r="544" spans="14:14">
      <c r="N544" s="151"/>
    </row>
    <row r="545" spans="14:14">
      <c r="N545" s="151"/>
    </row>
    <row r="546" spans="14:14">
      <c r="N546" s="151"/>
    </row>
    <row r="547" spans="14:14">
      <c r="N547" s="151"/>
    </row>
    <row r="548" spans="14:14">
      <c r="N548" s="151"/>
    </row>
    <row r="549" spans="14:14">
      <c r="N549" s="151"/>
    </row>
    <row r="550" spans="14:14">
      <c r="N550" s="151"/>
    </row>
    <row r="551" spans="14:14">
      <c r="N551" s="151"/>
    </row>
    <row r="552" spans="14:14">
      <c r="N552" s="151"/>
    </row>
    <row r="553" spans="14:14">
      <c r="N553" s="151"/>
    </row>
    <row r="554" spans="14:14">
      <c r="N554" s="151"/>
    </row>
    <row r="555" spans="14:14">
      <c r="N555" s="151"/>
    </row>
    <row r="556" spans="14:14">
      <c r="N556" s="151"/>
    </row>
    <row r="557" spans="14:14">
      <c r="N557" s="151"/>
    </row>
    <row r="558" spans="14:14">
      <c r="N558" s="151"/>
    </row>
    <row r="559" spans="14:14">
      <c r="N559" s="151"/>
    </row>
    <row r="560" spans="14:14">
      <c r="N560" s="151"/>
    </row>
    <row r="561" spans="14:14">
      <c r="N561" s="151"/>
    </row>
    <row r="562" spans="14:14">
      <c r="N562" s="151"/>
    </row>
    <row r="563" spans="14:14">
      <c r="N563" s="151"/>
    </row>
    <row r="564" spans="14:14">
      <c r="N564" s="151"/>
    </row>
    <row r="565" spans="14:14">
      <c r="N565" s="151"/>
    </row>
    <row r="566" spans="14:14">
      <c r="N566" s="151"/>
    </row>
    <row r="567" spans="14:14">
      <c r="N567" s="151"/>
    </row>
    <row r="568" spans="14:14">
      <c r="N568" s="151"/>
    </row>
    <row r="569" spans="14:14">
      <c r="N569" s="151"/>
    </row>
    <row r="570" spans="14:14">
      <c r="N570" s="151"/>
    </row>
    <row r="571" spans="14:14">
      <c r="N571" s="151"/>
    </row>
    <row r="572" spans="14:14">
      <c r="N572" s="151"/>
    </row>
    <row r="573" spans="14:14">
      <c r="N573" s="151"/>
    </row>
    <row r="574" spans="14:14">
      <c r="N574" s="151"/>
    </row>
    <row r="575" spans="14:14">
      <c r="N575" s="151"/>
    </row>
    <row r="576" spans="14:14">
      <c r="N576" s="151"/>
    </row>
    <row r="577" spans="14:14">
      <c r="N577" s="151"/>
    </row>
    <row r="578" spans="14:14">
      <c r="N578" s="151"/>
    </row>
    <row r="579" spans="14:14">
      <c r="N579" s="151"/>
    </row>
    <row r="580" spans="14:14">
      <c r="N580" s="151"/>
    </row>
    <row r="581" spans="14:14">
      <c r="N581" s="151"/>
    </row>
    <row r="582" spans="14:14">
      <c r="N582" s="151"/>
    </row>
    <row r="583" spans="14:14">
      <c r="N583" s="151"/>
    </row>
    <row r="584" spans="14:14">
      <c r="N584" s="151"/>
    </row>
    <row r="585" spans="14:14">
      <c r="N585" s="151"/>
    </row>
    <row r="586" spans="14:14">
      <c r="N586" s="151"/>
    </row>
    <row r="587" spans="14:14">
      <c r="N587" s="151"/>
    </row>
    <row r="588" spans="14:14">
      <c r="N588" s="151"/>
    </row>
    <row r="589" spans="14:14">
      <c r="N589" s="151"/>
    </row>
    <row r="590" spans="14:14">
      <c r="N590" s="151"/>
    </row>
    <row r="591" spans="14:14">
      <c r="N591" s="151"/>
    </row>
    <row r="592" spans="14:14">
      <c r="N592" s="151"/>
    </row>
    <row r="593" spans="14:14">
      <c r="N593" s="151"/>
    </row>
    <row r="594" spans="14:14">
      <c r="N594" s="151"/>
    </row>
    <row r="595" spans="14:14">
      <c r="N595" s="151"/>
    </row>
    <row r="596" spans="14:14">
      <c r="N596" s="151"/>
    </row>
    <row r="597" spans="14:14">
      <c r="N597" s="151"/>
    </row>
    <row r="598" spans="14:14">
      <c r="N598" s="151"/>
    </row>
    <row r="599" spans="14:14">
      <c r="N599" s="151"/>
    </row>
    <row r="600" spans="14:14">
      <c r="N600" s="151"/>
    </row>
    <row r="601" spans="14:14">
      <c r="N601" s="151"/>
    </row>
    <row r="602" spans="14:14">
      <c r="N602" s="151"/>
    </row>
    <row r="603" spans="14:14">
      <c r="N603" s="151"/>
    </row>
    <row r="604" spans="14:14">
      <c r="N604" s="151"/>
    </row>
    <row r="605" spans="14:14">
      <c r="N605" s="151"/>
    </row>
    <row r="606" spans="14:14">
      <c r="N606" s="151"/>
    </row>
    <row r="607" spans="14:14">
      <c r="N607" s="151"/>
    </row>
    <row r="608" spans="14:14">
      <c r="N608" s="151"/>
    </row>
    <row r="609" spans="14:14">
      <c r="N609" s="151"/>
    </row>
    <row r="610" spans="14:14">
      <c r="N610" s="151"/>
    </row>
    <row r="611" spans="14:14">
      <c r="N611" s="151"/>
    </row>
    <row r="612" spans="14:14">
      <c r="N612" s="151"/>
    </row>
    <row r="613" spans="14:14">
      <c r="N613" s="151"/>
    </row>
    <row r="614" spans="14:14">
      <c r="N614" s="151"/>
    </row>
    <row r="615" spans="14:14">
      <c r="N615" s="151"/>
    </row>
    <row r="616" spans="14:14">
      <c r="N616" s="151"/>
    </row>
    <row r="617" spans="14:14">
      <c r="N617" s="151"/>
    </row>
    <row r="618" spans="14:14">
      <c r="N618" s="151"/>
    </row>
    <row r="619" spans="14:14">
      <c r="N619" s="151"/>
    </row>
    <row r="620" spans="14:14">
      <c r="N620" s="151"/>
    </row>
    <row r="621" spans="14:14">
      <c r="N621" s="151"/>
    </row>
    <row r="622" spans="14:14">
      <c r="N622" s="151"/>
    </row>
    <row r="623" spans="14:14">
      <c r="N623" s="151"/>
    </row>
    <row r="624" spans="14:14">
      <c r="N624" s="151"/>
    </row>
    <row r="625" spans="14:14">
      <c r="N625" s="151"/>
    </row>
    <row r="626" spans="14:14">
      <c r="N626" s="151"/>
    </row>
    <row r="627" spans="14:14">
      <c r="N627" s="151"/>
    </row>
    <row r="628" spans="14:14">
      <c r="N628" s="151"/>
    </row>
    <row r="629" spans="14:14">
      <c r="N629" s="151"/>
    </row>
    <row r="630" spans="14:14">
      <c r="N630" s="151"/>
    </row>
    <row r="631" spans="14:14">
      <c r="N631" s="151"/>
    </row>
    <row r="632" spans="14:14">
      <c r="N632" s="151"/>
    </row>
    <row r="633" spans="14:14">
      <c r="N633" s="151"/>
    </row>
    <row r="634" spans="14:14">
      <c r="N634" s="151"/>
    </row>
    <row r="635" spans="14:14">
      <c r="N635" s="151"/>
    </row>
    <row r="636" spans="14:14">
      <c r="N636" s="151"/>
    </row>
    <row r="637" spans="14:14">
      <c r="N637" s="151"/>
    </row>
    <row r="638" spans="14:14">
      <c r="N638" s="151"/>
    </row>
    <row r="639" spans="14:14">
      <c r="N639" s="151"/>
    </row>
    <row r="640" spans="14:14">
      <c r="N640" s="151"/>
    </row>
    <row r="641" spans="14:14">
      <c r="N641" s="151"/>
    </row>
    <row r="642" spans="14:14">
      <c r="N642" s="151"/>
    </row>
    <row r="643" spans="14:14">
      <c r="N643" s="151"/>
    </row>
    <row r="644" spans="14:14">
      <c r="N644" s="151"/>
    </row>
    <row r="645" spans="14:14">
      <c r="N645" s="151"/>
    </row>
    <row r="646" spans="14:14">
      <c r="N646" s="151"/>
    </row>
    <row r="647" spans="14:14">
      <c r="N647" s="151"/>
    </row>
    <row r="648" spans="14:14">
      <c r="N648" s="151"/>
    </row>
    <row r="649" spans="14:14">
      <c r="N649" s="151"/>
    </row>
    <row r="650" spans="14:14">
      <c r="N650" s="151"/>
    </row>
    <row r="651" spans="14:14">
      <c r="N651" s="151"/>
    </row>
    <row r="652" spans="14:14">
      <c r="N652" s="151"/>
    </row>
    <row r="653" spans="14:14">
      <c r="N653" s="151"/>
    </row>
    <row r="654" spans="14:14">
      <c r="N654" s="151"/>
    </row>
    <row r="655" spans="14:14">
      <c r="N655" s="151"/>
    </row>
    <row r="656" spans="14:14">
      <c r="N656" s="151"/>
    </row>
    <row r="657" spans="14:14">
      <c r="N657" s="151"/>
    </row>
    <row r="658" spans="14:14">
      <c r="N658" s="151"/>
    </row>
    <row r="659" spans="14:14">
      <c r="N659" s="151"/>
    </row>
    <row r="660" spans="14:14">
      <c r="N660" s="151"/>
    </row>
    <row r="661" spans="14:14">
      <c r="N661" s="151"/>
    </row>
    <row r="662" spans="14:14">
      <c r="N662" s="151"/>
    </row>
    <row r="663" spans="14:14">
      <c r="N663" s="151"/>
    </row>
    <row r="664" spans="14:14">
      <c r="N664" s="151"/>
    </row>
    <row r="665" spans="14:14">
      <c r="N665" s="151"/>
    </row>
    <row r="666" spans="14:14">
      <c r="N666" s="151"/>
    </row>
    <row r="667" spans="14:14">
      <c r="N667" s="151"/>
    </row>
    <row r="668" spans="14:14">
      <c r="N668" s="151"/>
    </row>
    <row r="669" spans="14:14">
      <c r="N669" s="151"/>
    </row>
    <row r="670" spans="14:14">
      <c r="N670" s="151"/>
    </row>
    <row r="671" spans="14:14">
      <c r="N671" s="151"/>
    </row>
    <row r="672" spans="14:14">
      <c r="N672" s="151"/>
    </row>
    <row r="673" spans="14:14">
      <c r="N673" s="151"/>
    </row>
    <row r="674" spans="14:14">
      <c r="N674" s="151"/>
    </row>
    <row r="675" spans="14:14">
      <c r="N675" s="151"/>
    </row>
    <row r="676" spans="14:14">
      <c r="N676" s="151"/>
    </row>
    <row r="677" spans="14:14">
      <c r="N677" s="151"/>
    </row>
    <row r="678" spans="14:14">
      <c r="N678" s="151"/>
    </row>
    <row r="679" spans="14:14">
      <c r="N679" s="151"/>
    </row>
    <row r="680" spans="14:14">
      <c r="N680" s="151"/>
    </row>
    <row r="681" spans="14:14">
      <c r="N681" s="151"/>
    </row>
    <row r="682" spans="14:14">
      <c r="N682" s="151"/>
    </row>
    <row r="683" spans="14:14">
      <c r="N683" s="151"/>
    </row>
    <row r="684" spans="14:14">
      <c r="N684" s="151"/>
    </row>
    <row r="685" spans="14:14">
      <c r="N685" s="151"/>
    </row>
    <row r="686" spans="14:14">
      <c r="N686" s="151"/>
    </row>
    <row r="687" spans="14:14">
      <c r="N687" s="151"/>
    </row>
    <row r="688" spans="14:14">
      <c r="N688" s="151"/>
    </row>
    <row r="689" spans="14:14">
      <c r="N689" s="151"/>
    </row>
    <row r="690" spans="14:14">
      <c r="N690" s="151"/>
    </row>
    <row r="691" spans="14:14">
      <c r="N691" s="151"/>
    </row>
    <row r="692" spans="14:14">
      <c r="N692" s="151"/>
    </row>
    <row r="693" spans="14:14">
      <c r="N693" s="151"/>
    </row>
    <row r="694" spans="14:14">
      <c r="N694" s="151"/>
    </row>
    <row r="695" spans="14:14">
      <c r="N695" s="151"/>
    </row>
    <row r="696" spans="14:14">
      <c r="N696" s="151"/>
    </row>
    <row r="697" spans="14:14">
      <c r="N697" s="151"/>
    </row>
    <row r="698" spans="14:14">
      <c r="N698" s="151"/>
    </row>
    <row r="699" spans="14:14">
      <c r="N699" s="151"/>
    </row>
    <row r="700" spans="14:14">
      <c r="N700" s="151"/>
    </row>
    <row r="701" spans="14:14">
      <c r="N701" s="151"/>
    </row>
    <row r="702" spans="14:14">
      <c r="N702" s="151"/>
    </row>
    <row r="703" spans="14:14">
      <c r="N703" s="151"/>
    </row>
    <row r="704" spans="14:14">
      <c r="N704" s="151"/>
    </row>
    <row r="705" spans="14:14">
      <c r="N705" s="151"/>
    </row>
    <row r="706" spans="14:14">
      <c r="N706" s="151"/>
    </row>
    <row r="707" spans="14:14">
      <c r="N707" s="151"/>
    </row>
    <row r="708" spans="14:14">
      <c r="N708" s="151"/>
    </row>
    <row r="709" spans="14:14">
      <c r="N709" s="151"/>
    </row>
    <row r="710" spans="14:14">
      <c r="N710" s="151"/>
    </row>
    <row r="711" spans="14:14">
      <c r="N711" s="151"/>
    </row>
    <row r="712" spans="14:14">
      <c r="N712" s="151"/>
    </row>
    <row r="713" spans="14:14">
      <c r="N713" s="151"/>
    </row>
    <row r="714" spans="14:14">
      <c r="N714" s="151"/>
    </row>
    <row r="715" spans="14:14">
      <c r="N715" s="151"/>
    </row>
    <row r="716" spans="14:14">
      <c r="N716" s="151"/>
    </row>
    <row r="717" spans="14:14">
      <c r="N717" s="151"/>
    </row>
    <row r="718" spans="14:14">
      <c r="N718" s="151"/>
    </row>
    <row r="719" spans="14:14">
      <c r="N719" s="151"/>
    </row>
    <row r="720" spans="14:14">
      <c r="N720" s="151"/>
    </row>
    <row r="721" spans="14:14">
      <c r="N721" s="151"/>
    </row>
    <row r="722" spans="14:14">
      <c r="N722" s="151"/>
    </row>
    <row r="723" spans="14:14">
      <c r="N723" s="151"/>
    </row>
    <row r="724" spans="14:14">
      <c r="N724" s="151"/>
    </row>
    <row r="725" spans="14:14">
      <c r="N725" s="151"/>
    </row>
    <row r="726" spans="14:14">
      <c r="N726" s="151"/>
    </row>
    <row r="727" spans="14:14">
      <c r="N727" s="151"/>
    </row>
    <row r="728" spans="14:14">
      <c r="N728" s="151"/>
    </row>
    <row r="729" spans="14:14">
      <c r="N729" s="151"/>
    </row>
    <row r="730" spans="14:14">
      <c r="N730" s="151"/>
    </row>
    <row r="731" spans="14:14">
      <c r="N731" s="151"/>
    </row>
    <row r="732" spans="14:14">
      <c r="N732" s="151"/>
    </row>
    <row r="733" spans="14:14">
      <c r="N733" s="151"/>
    </row>
    <row r="734" spans="14:14">
      <c r="N734" s="151"/>
    </row>
    <row r="735" spans="14:14">
      <c r="N735" s="151"/>
    </row>
    <row r="736" spans="14:14">
      <c r="N736" s="151"/>
    </row>
    <row r="737" spans="14:14">
      <c r="N737" s="151"/>
    </row>
    <row r="738" spans="14:14">
      <c r="N738" s="151"/>
    </row>
    <row r="739" spans="14:14">
      <c r="N739" s="151"/>
    </row>
    <row r="740" spans="14:14">
      <c r="N740" s="151"/>
    </row>
    <row r="741" spans="14:14">
      <c r="N741" s="151"/>
    </row>
    <row r="742" spans="14:14">
      <c r="N742" s="151"/>
    </row>
    <row r="743" spans="14:14">
      <c r="N743" s="151"/>
    </row>
    <row r="744" spans="14:14">
      <c r="N744" s="151"/>
    </row>
    <row r="745" spans="14:14">
      <c r="N745" s="151"/>
    </row>
    <row r="746" spans="14:14">
      <c r="N746" s="151"/>
    </row>
    <row r="747" spans="14:14">
      <c r="N747" s="151"/>
    </row>
    <row r="748" spans="14:14">
      <c r="N748" s="151"/>
    </row>
    <row r="749" spans="14:14">
      <c r="N749" s="151"/>
    </row>
    <row r="750" spans="14:14">
      <c r="N750" s="151"/>
    </row>
    <row r="751" spans="14:14">
      <c r="N751" s="151"/>
    </row>
    <row r="752" spans="14:14">
      <c r="N752" s="151"/>
    </row>
    <row r="753" spans="14:14">
      <c r="N753" s="151"/>
    </row>
    <row r="754" spans="14:14">
      <c r="N754" s="151"/>
    </row>
    <row r="755" spans="14:14">
      <c r="N755" s="151"/>
    </row>
    <row r="756" spans="14:14">
      <c r="N756" s="151"/>
    </row>
    <row r="757" spans="14:14">
      <c r="N757" s="151"/>
    </row>
    <row r="758" spans="14:14">
      <c r="N758" s="151"/>
    </row>
    <row r="759" spans="14:14">
      <c r="N759" s="151"/>
    </row>
    <row r="760" spans="14:14">
      <c r="N760" s="151"/>
    </row>
    <row r="761" spans="14:14">
      <c r="N761" s="151"/>
    </row>
    <row r="762" spans="14:14">
      <c r="N762" s="151"/>
    </row>
    <row r="763" spans="14:14">
      <c r="N763" s="151"/>
    </row>
    <row r="764" spans="14:14">
      <c r="N764" s="151"/>
    </row>
    <row r="765" spans="14:14">
      <c r="N765" s="151"/>
    </row>
    <row r="766" spans="14:14">
      <c r="N766" s="151"/>
    </row>
    <row r="767" spans="14:14">
      <c r="N767" s="151"/>
    </row>
    <row r="768" spans="14:14">
      <c r="N768" s="151"/>
    </row>
    <row r="769" spans="14:14">
      <c r="N769" s="151"/>
    </row>
    <row r="770" spans="14:14">
      <c r="N770" s="151"/>
    </row>
    <row r="771" spans="14:14">
      <c r="N771" s="151"/>
    </row>
    <row r="772" spans="14:14">
      <c r="N772" s="151"/>
    </row>
    <row r="773" spans="14:14">
      <c r="N773" s="151"/>
    </row>
    <row r="774" spans="14:14">
      <c r="N774" s="151"/>
    </row>
    <row r="775" spans="14:14">
      <c r="N775" s="151"/>
    </row>
    <row r="776" spans="14:14">
      <c r="N776" s="151"/>
    </row>
    <row r="777" spans="14:14">
      <c r="N777" s="151"/>
    </row>
    <row r="778" spans="14:14">
      <c r="N778" s="151"/>
    </row>
    <row r="779" spans="14:14">
      <c r="N779" s="151"/>
    </row>
    <row r="780" spans="14:14">
      <c r="N780" s="151"/>
    </row>
    <row r="781" spans="14:14">
      <c r="N781" s="151"/>
    </row>
    <row r="782" spans="14:14">
      <c r="N782" s="151"/>
    </row>
    <row r="783" spans="14:14">
      <c r="N783" s="151"/>
    </row>
    <row r="784" spans="14:14">
      <c r="N784" s="151"/>
    </row>
    <row r="785" spans="14:14">
      <c r="N785" s="151"/>
    </row>
    <row r="786" spans="14:14">
      <c r="N786" s="151"/>
    </row>
    <row r="787" spans="14:14">
      <c r="N787" s="151"/>
    </row>
    <row r="788" spans="14:14">
      <c r="N788" s="151"/>
    </row>
    <row r="789" spans="14:14">
      <c r="N789" s="151"/>
    </row>
    <row r="790" spans="14:14">
      <c r="N790" s="151"/>
    </row>
    <row r="791" spans="14:14">
      <c r="N791" s="151"/>
    </row>
    <row r="792" spans="14:14">
      <c r="N792" s="151"/>
    </row>
    <row r="793" spans="14:14">
      <c r="N793" s="151"/>
    </row>
    <row r="794" spans="14:14">
      <c r="N794" s="151"/>
    </row>
    <row r="795" spans="14:14">
      <c r="N795" s="151"/>
    </row>
    <row r="796" spans="14:14">
      <c r="N796" s="151"/>
    </row>
    <row r="797" spans="14:14">
      <c r="N797" s="151"/>
    </row>
    <row r="798" spans="14:14">
      <c r="N798" s="151"/>
    </row>
    <row r="799" spans="14:14">
      <c r="N799" s="151"/>
    </row>
    <row r="800" spans="14:14">
      <c r="N800" s="151"/>
    </row>
    <row r="801" spans="14:14">
      <c r="N801" s="151"/>
    </row>
    <row r="802" spans="14:14">
      <c r="N802" s="151"/>
    </row>
    <row r="803" spans="14:14">
      <c r="N803" s="151"/>
    </row>
    <row r="804" spans="14:14">
      <c r="N804" s="151"/>
    </row>
    <row r="805" spans="14:14">
      <c r="N805" s="151"/>
    </row>
    <row r="806" spans="14:14">
      <c r="N806" s="151"/>
    </row>
    <row r="807" spans="14:14">
      <c r="N807" s="151"/>
    </row>
    <row r="808" spans="14:14">
      <c r="N808" s="151"/>
    </row>
    <row r="809" spans="14:14">
      <c r="N809" s="151"/>
    </row>
    <row r="810" spans="14:14">
      <c r="N810" s="151"/>
    </row>
    <row r="811" spans="14:14">
      <c r="N811" s="151"/>
    </row>
    <row r="812" spans="14:14">
      <c r="N812" s="151"/>
    </row>
    <row r="813" spans="14:14">
      <c r="N813" s="151"/>
    </row>
    <row r="814" spans="14:14">
      <c r="N814" s="151"/>
    </row>
    <row r="815" spans="14:14">
      <c r="N815" s="151"/>
    </row>
    <row r="816" spans="14:14">
      <c r="N816" s="151"/>
    </row>
    <row r="817" spans="14:14">
      <c r="N817" s="151"/>
    </row>
    <row r="818" spans="14:14">
      <c r="N818" s="151"/>
    </row>
    <row r="819" spans="14:14">
      <c r="N819" s="151"/>
    </row>
    <row r="820" spans="14:14">
      <c r="N820" s="151"/>
    </row>
    <row r="821" spans="14:14">
      <c r="N821" s="151"/>
    </row>
    <row r="822" spans="14:14">
      <c r="N822" s="151"/>
    </row>
    <row r="823" spans="14:14">
      <c r="N823" s="151"/>
    </row>
    <row r="824" spans="14:14">
      <c r="N824" s="151"/>
    </row>
    <row r="825" spans="14:14">
      <c r="N825" s="151"/>
    </row>
    <row r="826" spans="14:14">
      <c r="N826" s="151"/>
    </row>
    <row r="827" spans="14:14">
      <c r="N827" s="151"/>
    </row>
    <row r="828" spans="14:14">
      <c r="N828" s="151"/>
    </row>
    <row r="829" spans="14:14">
      <c r="N829" s="151"/>
    </row>
    <row r="830" spans="14:14">
      <c r="N830" s="151"/>
    </row>
    <row r="831" spans="14:14">
      <c r="N831" s="151"/>
    </row>
    <row r="832" spans="14:14">
      <c r="N832" s="151"/>
    </row>
    <row r="833" spans="14:14">
      <c r="N833" s="151"/>
    </row>
    <row r="834" spans="14:14">
      <c r="N834" s="151"/>
    </row>
    <row r="835" spans="14:14">
      <c r="N835" s="151"/>
    </row>
    <row r="836" spans="14:14">
      <c r="N836" s="151"/>
    </row>
    <row r="837" spans="14:14">
      <c r="N837" s="151"/>
    </row>
    <row r="838" spans="14:14">
      <c r="N838" s="151"/>
    </row>
    <row r="839" spans="14:14">
      <c r="N839" s="151"/>
    </row>
    <row r="840" spans="14:14">
      <c r="N840" s="151"/>
    </row>
    <row r="841" spans="14:14">
      <c r="N841" s="151"/>
    </row>
    <row r="842" spans="14:14">
      <c r="N842" s="151"/>
    </row>
    <row r="843" spans="14:14">
      <c r="N843" s="151"/>
    </row>
    <row r="844" spans="14:14">
      <c r="N844" s="151"/>
    </row>
    <row r="845" spans="14:14">
      <c r="N845" s="151"/>
    </row>
    <row r="846" spans="14:14">
      <c r="N846" s="151"/>
    </row>
    <row r="847" spans="14:14">
      <c r="N847" s="151"/>
    </row>
    <row r="848" spans="14:14">
      <c r="N848" s="151"/>
    </row>
    <row r="849" spans="14:14">
      <c r="N849" s="151"/>
    </row>
    <row r="850" spans="14:14">
      <c r="N850" s="151"/>
    </row>
    <row r="851" spans="14:14">
      <c r="N851" s="151"/>
    </row>
    <row r="852" spans="14:14">
      <c r="N852" s="151"/>
    </row>
    <row r="853" spans="14:14">
      <c r="N853" s="151"/>
    </row>
    <row r="854" spans="14:14">
      <c r="N854" s="151"/>
    </row>
    <row r="855" spans="14:14">
      <c r="N855" s="151"/>
    </row>
    <row r="856" spans="14:14">
      <c r="N856" s="151"/>
    </row>
    <row r="857" spans="14:14">
      <c r="N857" s="151"/>
    </row>
    <row r="858" spans="14:14">
      <c r="N858" s="151"/>
    </row>
    <row r="859" spans="14:14">
      <c r="N859" s="151"/>
    </row>
    <row r="860" spans="14:14">
      <c r="N860" s="151"/>
    </row>
    <row r="861" spans="14:14">
      <c r="N861" s="151"/>
    </row>
    <row r="862" spans="14:14">
      <c r="N862" s="151"/>
    </row>
    <row r="863" spans="14:14">
      <c r="N863" s="151"/>
    </row>
    <row r="864" spans="14:14">
      <c r="N864" s="151"/>
    </row>
    <row r="865" spans="14:14">
      <c r="N865" s="151"/>
    </row>
    <row r="866" spans="14:14">
      <c r="N866" s="151"/>
    </row>
    <row r="867" spans="14:14">
      <c r="N867" s="151"/>
    </row>
    <row r="868" spans="14:14">
      <c r="N868" s="151"/>
    </row>
    <row r="869" spans="14:14">
      <c r="N869" s="151"/>
    </row>
    <row r="870" spans="14:14">
      <c r="N870" s="151"/>
    </row>
    <row r="871" spans="14:14">
      <c r="N871" s="151"/>
    </row>
    <row r="872" spans="14:14">
      <c r="N872" s="151"/>
    </row>
    <row r="873" spans="14:14">
      <c r="N873" s="151"/>
    </row>
    <row r="874" spans="14:14">
      <c r="N874" s="151"/>
    </row>
    <row r="875" spans="14:14">
      <c r="N875" s="151"/>
    </row>
    <row r="876" spans="14:14">
      <c r="N876" s="151"/>
    </row>
    <row r="877" spans="14:14">
      <c r="N877" s="151"/>
    </row>
    <row r="878" spans="14:14">
      <c r="N878" s="151"/>
    </row>
    <row r="879" spans="14:14">
      <c r="N879" s="151"/>
    </row>
    <row r="880" spans="14:14">
      <c r="N880" s="151"/>
    </row>
    <row r="881" spans="14:14">
      <c r="N881" s="151"/>
    </row>
    <row r="882" spans="14:14">
      <c r="N882" s="151"/>
    </row>
    <row r="883" spans="14:14">
      <c r="N883" s="151"/>
    </row>
    <row r="884" spans="14:14">
      <c r="N884" s="151"/>
    </row>
    <row r="885" spans="14:14">
      <c r="N885" s="151"/>
    </row>
    <row r="886" spans="14:14">
      <c r="N886" s="151"/>
    </row>
    <row r="887" spans="14:14">
      <c r="N887" s="151"/>
    </row>
    <row r="888" spans="14:14">
      <c r="N888" s="151"/>
    </row>
    <row r="889" spans="14:14">
      <c r="N889" s="151"/>
    </row>
    <row r="890" spans="14:14">
      <c r="N890" s="151"/>
    </row>
    <row r="891" spans="14:14">
      <c r="N891" s="151"/>
    </row>
    <row r="892" spans="14:14">
      <c r="N892" s="151"/>
    </row>
    <row r="893" spans="14:14">
      <c r="N893" s="151"/>
    </row>
    <row r="894" spans="14:14">
      <c r="N894" s="151"/>
    </row>
    <row r="895" spans="14:14">
      <c r="N895" s="151"/>
    </row>
    <row r="896" spans="14:14">
      <c r="N896" s="151"/>
    </row>
    <row r="897" spans="14:14">
      <c r="N897" s="151"/>
    </row>
    <row r="898" spans="14:14">
      <c r="N898" s="151"/>
    </row>
    <row r="899" spans="14:14">
      <c r="N899" s="151"/>
    </row>
    <row r="900" spans="14:14">
      <c r="N900" s="151"/>
    </row>
    <row r="901" spans="14:14">
      <c r="N901" s="151"/>
    </row>
    <row r="902" spans="14:14">
      <c r="N902" s="151"/>
    </row>
    <row r="903" spans="14:14">
      <c r="N903" s="151"/>
    </row>
    <row r="904" spans="14:14">
      <c r="N904" s="151"/>
    </row>
    <row r="905" spans="14:14">
      <c r="N905" s="151"/>
    </row>
    <row r="906" spans="14:14">
      <c r="N906" s="151"/>
    </row>
    <row r="907" spans="14:14">
      <c r="N907" s="151"/>
    </row>
    <row r="908" spans="14:14">
      <c r="N908" s="151"/>
    </row>
    <row r="909" spans="14:14">
      <c r="N909" s="151"/>
    </row>
    <row r="910" spans="14:14">
      <c r="N910" s="151"/>
    </row>
    <row r="911" spans="14:14">
      <c r="N911" s="151"/>
    </row>
    <row r="912" spans="14:14">
      <c r="N912" s="151"/>
    </row>
    <row r="913" spans="14:14">
      <c r="N913" s="151"/>
    </row>
    <row r="914" spans="14:14">
      <c r="N914" s="151"/>
    </row>
    <row r="915" spans="14:14">
      <c r="N915" s="151"/>
    </row>
    <row r="916" spans="14:14">
      <c r="N916" s="151"/>
    </row>
    <row r="917" spans="14:14">
      <c r="N917" s="151"/>
    </row>
    <row r="918" spans="14:14">
      <c r="N918" s="151"/>
    </row>
    <row r="919" spans="14:14">
      <c r="N919" s="151"/>
    </row>
    <row r="920" spans="14:14">
      <c r="N920" s="151"/>
    </row>
    <row r="921" spans="14:14">
      <c r="N921" s="151"/>
    </row>
    <row r="922" spans="14:14">
      <c r="N922" s="151"/>
    </row>
    <row r="923" spans="14:14">
      <c r="N923" s="151"/>
    </row>
    <row r="924" spans="14:14">
      <c r="N924" s="151"/>
    </row>
    <row r="925" spans="14:14">
      <c r="N925" s="151"/>
    </row>
    <row r="926" spans="14:14">
      <c r="N926" s="151"/>
    </row>
    <row r="927" spans="14:14">
      <c r="N927" s="151"/>
    </row>
    <row r="928" spans="14:14">
      <c r="N928" s="151"/>
    </row>
    <row r="929" spans="14:14">
      <c r="N929" s="151"/>
    </row>
    <row r="930" spans="14:14">
      <c r="N930" s="151"/>
    </row>
    <row r="931" spans="14:14">
      <c r="N931" s="151"/>
    </row>
    <row r="932" spans="14:14">
      <c r="N932" s="151"/>
    </row>
    <row r="933" spans="14:14">
      <c r="N933" s="151"/>
    </row>
    <row r="934" spans="14:14">
      <c r="N934" s="151"/>
    </row>
    <row r="935" spans="14:14">
      <c r="N935" s="151"/>
    </row>
    <row r="936" spans="14:14">
      <c r="N936" s="151"/>
    </row>
    <row r="937" spans="14:14">
      <c r="N937" s="151"/>
    </row>
    <row r="938" spans="14:14">
      <c r="N938" s="151"/>
    </row>
    <row r="939" spans="14:14">
      <c r="N939" s="151"/>
    </row>
    <row r="940" spans="14:14">
      <c r="N940" s="151"/>
    </row>
    <row r="941" spans="14:14">
      <c r="N941" s="151"/>
    </row>
    <row r="942" spans="14:14">
      <c r="N942" s="151"/>
    </row>
    <row r="943" spans="14:14">
      <c r="N943" s="151"/>
    </row>
    <row r="944" spans="14:14">
      <c r="N944" s="151"/>
    </row>
    <row r="945" spans="14:14">
      <c r="N945" s="151"/>
    </row>
    <row r="946" spans="14:14">
      <c r="N946" s="151"/>
    </row>
    <row r="947" spans="14:14">
      <c r="N947" s="151"/>
    </row>
    <row r="948" spans="14:14">
      <c r="N948" s="151"/>
    </row>
    <row r="949" spans="14:14">
      <c r="N949" s="151"/>
    </row>
    <row r="950" spans="14:14">
      <c r="N950" s="151"/>
    </row>
    <row r="951" spans="14:14">
      <c r="N951" s="151"/>
    </row>
    <row r="952" spans="14:14">
      <c r="N952" s="151"/>
    </row>
    <row r="953" spans="14:14">
      <c r="N953" s="151"/>
    </row>
    <row r="954" spans="14:14">
      <c r="N954" s="151"/>
    </row>
    <row r="955" spans="14:14">
      <c r="N955" s="151"/>
    </row>
    <row r="956" spans="14:14">
      <c r="N956" s="151"/>
    </row>
    <row r="957" spans="14:14">
      <c r="N957" s="151"/>
    </row>
    <row r="958" spans="14:14">
      <c r="N958" s="151"/>
    </row>
    <row r="959" spans="14:14">
      <c r="N959" s="151"/>
    </row>
    <row r="960" spans="14:14">
      <c r="N960" s="151"/>
    </row>
    <row r="961" spans="14:14">
      <c r="N961" s="151"/>
    </row>
    <row r="962" spans="14:14">
      <c r="N962" s="151"/>
    </row>
    <row r="963" spans="14:14">
      <c r="N963" s="151"/>
    </row>
    <row r="964" spans="14:14">
      <c r="N964" s="151"/>
    </row>
    <row r="965" spans="14:14">
      <c r="N965" s="151"/>
    </row>
    <row r="966" spans="14:14">
      <c r="N966" s="151"/>
    </row>
    <row r="967" spans="14:14">
      <c r="N967" s="151"/>
    </row>
    <row r="968" spans="14:14">
      <c r="N968" s="151"/>
    </row>
    <row r="969" spans="14:14">
      <c r="N969" s="151"/>
    </row>
    <row r="970" spans="14:14">
      <c r="N970" s="151"/>
    </row>
    <row r="971" spans="14:14">
      <c r="N971" s="151"/>
    </row>
    <row r="972" spans="14:14">
      <c r="N972" s="151"/>
    </row>
    <row r="973" spans="14:14">
      <c r="N973" s="151"/>
    </row>
    <row r="974" spans="14:14">
      <c r="N974" s="151"/>
    </row>
    <row r="975" spans="14:14">
      <c r="N975" s="151"/>
    </row>
    <row r="976" spans="14:14">
      <c r="N976" s="151"/>
    </row>
    <row r="977" spans="14:14">
      <c r="N977" s="151"/>
    </row>
    <row r="978" spans="14:14">
      <c r="N978" s="151"/>
    </row>
    <row r="979" spans="14:14">
      <c r="N979" s="151"/>
    </row>
    <row r="980" spans="14:14">
      <c r="N980" s="151"/>
    </row>
    <row r="981" spans="14:14">
      <c r="N981" s="151"/>
    </row>
    <row r="982" spans="14:14">
      <c r="N982" s="151"/>
    </row>
    <row r="983" spans="14:14">
      <c r="N983" s="151"/>
    </row>
    <row r="984" spans="14:14">
      <c r="N984" s="151"/>
    </row>
    <row r="985" spans="14:14">
      <c r="N985" s="151"/>
    </row>
    <row r="986" spans="14:14">
      <c r="N986" s="151"/>
    </row>
    <row r="987" spans="14:14">
      <c r="N987" s="151"/>
    </row>
    <row r="988" spans="14:14">
      <c r="N988" s="151"/>
    </row>
    <row r="989" spans="14:14">
      <c r="N989" s="151"/>
    </row>
    <row r="990" spans="14:14">
      <c r="N990" s="151"/>
    </row>
    <row r="991" spans="14:14">
      <c r="N991" s="151"/>
    </row>
    <row r="992" spans="14:14">
      <c r="N992" s="151"/>
    </row>
    <row r="993" spans="14:14">
      <c r="N993" s="151"/>
    </row>
    <row r="994" spans="14:14">
      <c r="N994" s="151"/>
    </row>
    <row r="995" spans="14:14">
      <c r="N995" s="151"/>
    </row>
    <row r="996" spans="14:14">
      <c r="N996" s="151"/>
    </row>
    <row r="997" spans="14:14">
      <c r="N997" s="151"/>
    </row>
    <row r="998" spans="14:14">
      <c r="N998" s="151"/>
    </row>
    <row r="999" spans="14:14">
      <c r="N999" s="151"/>
    </row>
    <row r="1000" spans="14:14">
      <c r="N1000" s="151"/>
    </row>
    <row r="1001" spans="14:14">
      <c r="N1001" s="151"/>
    </row>
    <row r="1002" spans="14:14">
      <c r="N1002" s="151"/>
    </row>
    <row r="1003" spans="14:14">
      <c r="N1003" s="151"/>
    </row>
    <row r="1004" spans="14:14">
      <c r="N1004" s="151"/>
    </row>
    <row r="1005" spans="14:14">
      <c r="N1005" s="151"/>
    </row>
    <row r="1006" spans="14:14">
      <c r="N1006" s="151"/>
    </row>
    <row r="1007" spans="14:14">
      <c r="N1007" s="151"/>
    </row>
    <row r="1008" spans="14:14">
      <c r="N1008" s="151"/>
    </row>
    <row r="1009" spans="14:14">
      <c r="N1009" s="151"/>
    </row>
    <row r="1010" spans="14:14">
      <c r="N1010" s="151"/>
    </row>
    <row r="1011" spans="14:14">
      <c r="N1011" s="151"/>
    </row>
    <row r="1012" spans="14:14">
      <c r="N1012" s="151"/>
    </row>
    <row r="1013" spans="14:14">
      <c r="N1013" s="151"/>
    </row>
    <row r="1014" spans="14:14">
      <c r="N1014" s="151"/>
    </row>
    <row r="1015" spans="14:14">
      <c r="N1015" s="151"/>
    </row>
    <row r="1016" spans="14:14">
      <c r="N1016" s="151"/>
    </row>
    <row r="1017" spans="14:14">
      <c r="N1017" s="151"/>
    </row>
    <row r="1018" spans="14:14">
      <c r="N1018" s="151"/>
    </row>
    <row r="1019" spans="14:14">
      <c r="N1019" s="151"/>
    </row>
    <row r="1020" spans="14:14">
      <c r="N1020" s="151"/>
    </row>
    <row r="1021" spans="14:14">
      <c r="N1021" s="151"/>
    </row>
    <row r="1022" spans="14:14">
      <c r="N1022" s="151"/>
    </row>
    <row r="1023" spans="14:14">
      <c r="N1023" s="151"/>
    </row>
    <row r="1024" spans="14:14">
      <c r="N1024" s="151"/>
    </row>
    <row r="1025" spans="14:14">
      <c r="N1025" s="151"/>
    </row>
    <row r="1026" spans="14:14">
      <c r="N1026" s="151"/>
    </row>
    <row r="1027" spans="14:14">
      <c r="N1027" s="151"/>
    </row>
    <row r="1028" spans="14:14">
      <c r="N1028" s="151"/>
    </row>
    <row r="1029" spans="14:14">
      <c r="N1029" s="151"/>
    </row>
    <row r="1030" spans="14:14">
      <c r="N1030" s="151"/>
    </row>
    <row r="1031" spans="14:14">
      <c r="N1031" s="151"/>
    </row>
    <row r="1032" spans="14:14">
      <c r="N1032" s="151"/>
    </row>
    <row r="1033" spans="14:14">
      <c r="N1033" s="151"/>
    </row>
    <row r="1034" spans="14:14">
      <c r="N1034" s="151"/>
    </row>
    <row r="1035" spans="14:14">
      <c r="N1035" s="151"/>
    </row>
    <row r="1036" spans="14:14">
      <c r="N1036" s="151"/>
    </row>
    <row r="1037" spans="14:14">
      <c r="N1037" s="151"/>
    </row>
    <row r="1038" spans="14:14">
      <c r="N1038" s="151"/>
    </row>
    <row r="1039" spans="14:14">
      <c r="N1039" s="151"/>
    </row>
    <row r="1040" spans="14:14">
      <c r="N1040" s="151"/>
    </row>
    <row r="1041" spans="14:14">
      <c r="N1041" s="151"/>
    </row>
    <row r="1042" spans="14:14">
      <c r="N1042" s="151"/>
    </row>
    <row r="1043" spans="14:14">
      <c r="N1043" s="151"/>
    </row>
    <row r="1044" spans="14:14">
      <c r="N1044" s="151"/>
    </row>
    <row r="1045" spans="14:14">
      <c r="N1045" s="151"/>
    </row>
    <row r="1046" spans="14:14">
      <c r="N1046" s="151"/>
    </row>
    <row r="1047" spans="14:14">
      <c r="N1047" s="151"/>
    </row>
    <row r="1048" spans="14:14">
      <c r="N1048" s="151"/>
    </row>
    <row r="1049" spans="14:14">
      <c r="N1049" s="151"/>
    </row>
    <row r="1050" spans="14:14">
      <c r="N1050" s="151"/>
    </row>
    <row r="1051" spans="14:14">
      <c r="N1051" s="151"/>
    </row>
    <row r="1052" spans="14:14">
      <c r="N1052" s="151"/>
    </row>
    <row r="1053" spans="14:14">
      <c r="N1053" s="151"/>
    </row>
    <row r="1054" spans="14:14">
      <c r="N1054" s="151"/>
    </row>
    <row r="1055" spans="14:14">
      <c r="N1055" s="151"/>
    </row>
    <row r="1056" spans="14:14">
      <c r="N1056" s="151"/>
    </row>
    <row r="1057" spans="14:14">
      <c r="N1057" s="151"/>
    </row>
    <row r="1058" spans="14:14">
      <c r="N1058" s="151"/>
    </row>
    <row r="1059" spans="14:14">
      <c r="N1059" s="151"/>
    </row>
    <row r="1060" spans="14:14">
      <c r="N1060" s="151"/>
    </row>
    <row r="1061" spans="14:14">
      <c r="N1061" s="151"/>
    </row>
    <row r="1062" spans="14:14">
      <c r="N1062" s="151"/>
    </row>
    <row r="1063" spans="14:14">
      <c r="N1063" s="151"/>
    </row>
    <row r="1064" spans="14:14">
      <c r="N1064" s="151"/>
    </row>
    <row r="1065" spans="14:14">
      <c r="N1065" s="151"/>
    </row>
    <row r="1066" spans="14:14">
      <c r="N1066" s="151"/>
    </row>
    <row r="1067" spans="14:14">
      <c r="N1067" s="151"/>
    </row>
    <row r="1068" spans="14:14">
      <c r="N1068" s="151"/>
    </row>
    <row r="1069" spans="14:14">
      <c r="N1069" s="151"/>
    </row>
    <row r="1070" spans="14:14">
      <c r="N1070" s="151"/>
    </row>
    <row r="1071" spans="14:14">
      <c r="N1071" s="151"/>
    </row>
    <row r="1072" spans="14:14">
      <c r="N1072" s="151"/>
    </row>
    <row r="1073" spans="14:14">
      <c r="N1073" s="151"/>
    </row>
    <row r="1074" spans="14:14">
      <c r="N1074" s="151"/>
    </row>
    <row r="1075" spans="14:14">
      <c r="N1075" s="151"/>
    </row>
    <row r="1076" spans="14:14">
      <c r="N1076" s="151"/>
    </row>
    <row r="1077" spans="14:14">
      <c r="N1077" s="151"/>
    </row>
    <row r="1078" spans="14:14">
      <c r="N1078" s="151"/>
    </row>
    <row r="1079" spans="14:14">
      <c r="N1079" s="151"/>
    </row>
    <row r="1080" spans="14:14">
      <c r="N1080" s="151"/>
    </row>
    <row r="1081" spans="14:14">
      <c r="N1081" s="151"/>
    </row>
    <row r="1082" spans="14:14">
      <c r="N1082" s="151"/>
    </row>
    <row r="1083" spans="14:14">
      <c r="N1083" s="151"/>
    </row>
    <row r="1084" spans="14:14">
      <c r="N1084" s="151"/>
    </row>
    <row r="1085" spans="14:14">
      <c r="N1085" s="151"/>
    </row>
    <row r="1086" spans="14:14">
      <c r="N1086" s="151"/>
    </row>
    <row r="1087" spans="14:14">
      <c r="N1087" s="151"/>
    </row>
    <row r="1088" spans="14:14">
      <c r="N1088" s="151"/>
    </row>
    <row r="1089" spans="14:14">
      <c r="N1089" s="151"/>
    </row>
    <row r="1090" spans="14:14">
      <c r="N1090" s="151"/>
    </row>
    <row r="1091" spans="14:14">
      <c r="N1091" s="151"/>
    </row>
    <row r="1092" spans="14:14">
      <c r="N1092" s="151"/>
    </row>
    <row r="1093" spans="14:14">
      <c r="N1093" s="151"/>
    </row>
    <row r="1094" spans="14:14">
      <c r="N1094" s="151"/>
    </row>
  </sheetData>
  <mergeCells count="105">
    <mergeCell ref="BS6:BT6"/>
    <mergeCell ref="BS7:BT7"/>
    <mergeCell ref="BS8:BT8"/>
    <mergeCell ref="BU6:BV6"/>
    <mergeCell ref="BU7:BV7"/>
    <mergeCell ref="BU8:BV8"/>
    <mergeCell ref="BO6:BP6"/>
    <mergeCell ref="BO7:BP7"/>
    <mergeCell ref="BO8:BP8"/>
    <mergeCell ref="BQ6:BR6"/>
    <mergeCell ref="BQ7:BR7"/>
    <mergeCell ref="BQ8:BR8"/>
    <mergeCell ref="BJ6:BK6"/>
    <mergeCell ref="BJ7:BK7"/>
    <mergeCell ref="BJ8:BK8"/>
    <mergeCell ref="BF6:BG6"/>
    <mergeCell ref="BF7:BG7"/>
    <mergeCell ref="BF8:BG8"/>
    <mergeCell ref="BH6:BI6"/>
    <mergeCell ref="BH7:BI7"/>
    <mergeCell ref="BH8:BI8"/>
    <mergeCell ref="BB6:BC6"/>
    <mergeCell ref="BB7:BC7"/>
    <mergeCell ref="BB8:BC8"/>
    <mergeCell ref="BD6:BE6"/>
    <mergeCell ref="BD7:BE7"/>
    <mergeCell ref="BD8:BE8"/>
    <mergeCell ref="AX6:AY6"/>
    <mergeCell ref="AX7:AY7"/>
    <mergeCell ref="AX8:AY8"/>
    <mergeCell ref="AZ6:BA6"/>
    <mergeCell ref="AZ7:BA7"/>
    <mergeCell ref="AZ8:BA8"/>
    <mergeCell ref="AT6:AU6"/>
    <mergeCell ref="AT7:AU7"/>
    <mergeCell ref="AT8:AU8"/>
    <mergeCell ref="AV6:AW6"/>
    <mergeCell ref="AV7:AW7"/>
    <mergeCell ref="AV8:AW8"/>
    <mergeCell ref="AO6:AP6"/>
    <mergeCell ref="AO7:AP7"/>
    <mergeCell ref="AO8:AP8"/>
    <mergeCell ref="AR6:AS6"/>
    <mergeCell ref="AR7:AS7"/>
    <mergeCell ref="AR8:AS8"/>
    <mergeCell ref="AK6:AL6"/>
    <mergeCell ref="AK7:AL7"/>
    <mergeCell ref="AK8:AL8"/>
    <mergeCell ref="AM6:AN6"/>
    <mergeCell ref="AM7:AN7"/>
    <mergeCell ref="AM8:AN8"/>
    <mergeCell ref="AG6:AH6"/>
    <mergeCell ref="AG7:AH7"/>
    <mergeCell ref="AG8:AH8"/>
    <mergeCell ref="AI6:AJ6"/>
    <mergeCell ref="AI7:AJ7"/>
    <mergeCell ref="AI8:AJ8"/>
    <mergeCell ref="N7:O7"/>
    <mergeCell ref="P7:Q7"/>
    <mergeCell ref="R7:S7"/>
    <mergeCell ref="AC6:AD6"/>
    <mergeCell ref="AC7:AD7"/>
    <mergeCell ref="AC8:AD8"/>
    <mergeCell ref="AE6:AF6"/>
    <mergeCell ref="AE7:AF7"/>
    <mergeCell ref="AE8:AF8"/>
    <mergeCell ref="Y6:Z6"/>
    <mergeCell ref="Y7:Z7"/>
    <mergeCell ref="Y8:Z8"/>
    <mergeCell ref="AA6:AB6"/>
    <mergeCell ref="AA7:AB7"/>
    <mergeCell ref="AA8:AB8"/>
    <mergeCell ref="BM6:BN6"/>
    <mergeCell ref="BM7:BN7"/>
    <mergeCell ref="BM8:BN8"/>
    <mergeCell ref="H6:I6"/>
    <mergeCell ref="H7:I7"/>
    <mergeCell ref="H8:I8"/>
    <mergeCell ref="T7:U7"/>
    <mergeCell ref="J6:K6"/>
    <mergeCell ref="L6:M6"/>
    <mergeCell ref="J7:K7"/>
    <mergeCell ref="L7:M7"/>
    <mergeCell ref="T8:U8"/>
    <mergeCell ref="L8:M8"/>
    <mergeCell ref="J8:K8"/>
    <mergeCell ref="R8:S8"/>
    <mergeCell ref="P8:Q8"/>
    <mergeCell ref="N8:O8"/>
    <mergeCell ref="W6:X6"/>
    <mergeCell ref="W7:X7"/>
    <mergeCell ref="W8:X8"/>
    <mergeCell ref="N6:O6"/>
    <mergeCell ref="P6:Q6"/>
    <mergeCell ref="R6:S6"/>
    <mergeCell ref="T6:U6"/>
    <mergeCell ref="B6:C6"/>
    <mergeCell ref="B7:C7"/>
    <mergeCell ref="D8:E8"/>
    <mergeCell ref="D6:E6"/>
    <mergeCell ref="D7:E7"/>
    <mergeCell ref="B8:C8"/>
    <mergeCell ref="F6:G6"/>
    <mergeCell ref="F7:G7"/>
    <mergeCell ref="F8:G8"/>
  </mergeCells>
  <phoneticPr fontId="0" type="noConversion"/>
  <pageMargins left="0.78740157480314965" right="0.78740157480314965" top="0.98425196850393704" bottom="0.8" header="0.51181102362204722" footer="0.51181102362204722"/>
  <pageSetup paperSize="9" orientation="landscape" r:id="rId1"/>
  <headerFooter alignWithMargins="0">
    <oddHeader>&amp;CVersicherte in %</oddHeader>
    <oddFooter>Seite 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 codeName="Tabelle29"/>
  <dimension ref="A1:S41"/>
  <sheetViews>
    <sheetView workbookViewId="0">
      <selection activeCell="D4" sqref="D4"/>
    </sheetView>
  </sheetViews>
  <sheetFormatPr baseColWidth="10" defaultRowHeight="12.75"/>
  <cols>
    <col min="1" max="1" width="9.28515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206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173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41" t="s">
        <v>72</v>
      </c>
      <c r="D8" s="41"/>
      <c r="E8" s="41" t="s">
        <v>72</v>
      </c>
      <c r="F8" s="41"/>
      <c r="G8" s="71" t="s">
        <v>72</v>
      </c>
      <c r="H8" s="41"/>
      <c r="I8" s="41" t="s">
        <v>72</v>
      </c>
      <c r="J8" s="41"/>
      <c r="K8" s="72" t="s">
        <v>73</v>
      </c>
      <c r="L8" s="44"/>
      <c r="M8" s="62" t="s">
        <v>59</v>
      </c>
      <c r="N8" s="43"/>
      <c r="O8" s="61" t="s">
        <v>73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193"/>
      <c r="E10" s="48"/>
      <c r="G10" s="48"/>
      <c r="H10" s="45"/>
      <c r="I10" s="48"/>
      <c r="J10" s="45"/>
      <c r="L10" s="49"/>
      <c r="N10" s="49"/>
      <c r="O10" s="63"/>
      <c r="P10" s="45"/>
    </row>
    <row r="11" spans="1:19" s="66" customFormat="1">
      <c r="A11" s="65" t="s">
        <v>23</v>
      </c>
      <c r="B11" s="65"/>
      <c r="C11" s="74">
        <v>550762</v>
      </c>
      <c r="D11" s="69"/>
      <c r="E11" s="74">
        <f>'Kosten absolut'!BD10</f>
        <v>128377126</v>
      </c>
      <c r="F11" s="74"/>
      <c r="G11" s="74">
        <f>Kobe!BD10</f>
        <v>22427220</v>
      </c>
      <c r="H11" s="57"/>
      <c r="I11" s="88">
        <f>E11-G11</f>
        <v>105949906</v>
      </c>
      <c r="J11" s="89"/>
      <c r="K11" s="86">
        <f>I11/C11</f>
        <v>192.36967328900687</v>
      </c>
      <c r="L11" s="86"/>
      <c r="M11" s="86">
        <v>253.72109626587033</v>
      </c>
      <c r="N11" s="86"/>
      <c r="O11" s="86">
        <f>K11-M11</f>
        <v>-61.351422976863461</v>
      </c>
      <c r="P11" s="67"/>
      <c r="R11" s="101"/>
    </row>
    <row r="12" spans="1:19" s="66" customFormat="1">
      <c r="A12" s="65" t="s">
        <v>24</v>
      </c>
      <c r="B12" s="65"/>
      <c r="C12" s="74">
        <v>422179</v>
      </c>
      <c r="D12" s="69"/>
      <c r="E12" s="74">
        <f>'Kosten absolut'!BD11</f>
        <v>96389362</v>
      </c>
      <c r="F12" s="74"/>
      <c r="G12" s="74">
        <f>Kobe!BD11</f>
        <v>16322305</v>
      </c>
      <c r="H12" s="57"/>
      <c r="I12" s="88">
        <f t="shared" ref="I12:I37" si="0">E12-G12</f>
        <v>80067057</v>
      </c>
      <c r="J12" s="89"/>
      <c r="K12" s="86">
        <f t="shared" ref="K12:K37" si="1">I12/C12</f>
        <v>189.65191778842623</v>
      </c>
      <c r="L12" s="86"/>
      <c r="M12" s="86">
        <v>280.10834654420398</v>
      </c>
      <c r="N12" s="86"/>
      <c r="O12" s="86">
        <f t="shared" ref="O12:O37" si="2">K12-M12</f>
        <v>-90.45642875577775</v>
      </c>
      <c r="P12" s="68"/>
    </row>
    <row r="13" spans="1:19" s="66" customFormat="1">
      <c r="A13" s="65" t="s">
        <v>25</v>
      </c>
      <c r="B13" s="65"/>
      <c r="C13" s="74">
        <v>161865</v>
      </c>
      <c r="D13" s="69"/>
      <c r="E13" s="74">
        <f>'Kosten absolut'!BD12</f>
        <v>31627888</v>
      </c>
      <c r="F13" s="74"/>
      <c r="G13" s="74">
        <f>Kobe!BD12</f>
        <v>5590277</v>
      </c>
      <c r="H13" s="57"/>
      <c r="I13" s="88">
        <f t="shared" si="0"/>
        <v>26037611</v>
      </c>
      <c r="J13" s="89"/>
      <c r="K13" s="86">
        <f t="shared" si="1"/>
        <v>160.8600438637136</v>
      </c>
      <c r="L13" s="86"/>
      <c r="M13" s="86">
        <v>223.71390366900062</v>
      </c>
      <c r="N13" s="86"/>
      <c r="O13" s="86">
        <f t="shared" si="2"/>
        <v>-62.853859805287016</v>
      </c>
      <c r="P13" s="68"/>
    </row>
    <row r="14" spans="1:19" s="66" customFormat="1">
      <c r="A14" s="65" t="s">
        <v>26</v>
      </c>
      <c r="B14" s="65"/>
      <c r="C14" s="74">
        <v>15628</v>
      </c>
      <c r="D14" s="69"/>
      <c r="E14" s="74">
        <f>'Kosten absolut'!BD13</f>
        <v>2940210</v>
      </c>
      <c r="F14" s="74"/>
      <c r="G14" s="74">
        <f>Kobe!BD13</f>
        <v>533781</v>
      </c>
      <c r="H14" s="57"/>
      <c r="I14" s="88">
        <f t="shared" si="0"/>
        <v>2406429</v>
      </c>
      <c r="J14" s="89"/>
      <c r="K14" s="86">
        <f t="shared" si="1"/>
        <v>153.98189147683644</v>
      </c>
      <c r="L14" s="86"/>
      <c r="M14" s="86">
        <v>213.64224312432219</v>
      </c>
      <c r="N14" s="86"/>
      <c r="O14" s="86">
        <f t="shared" si="2"/>
        <v>-59.660351647485754</v>
      </c>
      <c r="P14" s="68"/>
    </row>
    <row r="15" spans="1:19" s="66" customFormat="1">
      <c r="A15" s="65" t="s">
        <v>27</v>
      </c>
      <c r="B15" s="65"/>
      <c r="C15" s="74">
        <v>67849</v>
      </c>
      <c r="D15" s="69"/>
      <c r="E15" s="74">
        <f>'Kosten absolut'!BD14</f>
        <v>12547991</v>
      </c>
      <c r="F15" s="74"/>
      <c r="G15" s="74">
        <f>Kobe!BD14</f>
        <v>2623194</v>
      </c>
      <c r="H15" s="57"/>
      <c r="I15" s="88">
        <f t="shared" si="0"/>
        <v>9924797</v>
      </c>
      <c r="J15" s="89"/>
      <c r="K15" s="86">
        <f t="shared" si="1"/>
        <v>146.27771964214654</v>
      </c>
      <c r="L15" s="86"/>
      <c r="M15" s="86">
        <v>214.18227236872121</v>
      </c>
      <c r="N15" s="86"/>
      <c r="O15" s="86">
        <f t="shared" si="2"/>
        <v>-67.904552726574678</v>
      </c>
      <c r="P15" s="68"/>
    </row>
    <row r="16" spans="1:19" s="66" customFormat="1">
      <c r="A16" s="65" t="s">
        <v>28</v>
      </c>
      <c r="B16" s="65"/>
      <c r="C16" s="74">
        <v>16464</v>
      </c>
      <c r="D16" s="69"/>
      <c r="E16" s="74">
        <f>'Kosten absolut'!BD15</f>
        <v>2580238</v>
      </c>
      <c r="F16" s="74"/>
      <c r="G16" s="74">
        <f>Kobe!BD15</f>
        <v>554334</v>
      </c>
      <c r="H16" s="57"/>
      <c r="I16" s="88">
        <f t="shared" si="0"/>
        <v>2025904</v>
      </c>
      <c r="J16" s="89"/>
      <c r="K16" s="86">
        <f t="shared" si="1"/>
        <v>123.05053449951409</v>
      </c>
      <c r="L16" s="86"/>
      <c r="M16" s="86">
        <v>198.42745877723138</v>
      </c>
      <c r="N16" s="86"/>
      <c r="O16" s="86">
        <f t="shared" si="2"/>
        <v>-75.376924277717293</v>
      </c>
      <c r="P16" s="68"/>
    </row>
    <row r="17" spans="1:16" s="66" customFormat="1">
      <c r="A17" s="65" t="s">
        <v>29</v>
      </c>
      <c r="B17" s="65"/>
      <c r="C17" s="74">
        <v>19998</v>
      </c>
      <c r="D17" s="69"/>
      <c r="E17" s="74">
        <f>'Kosten absolut'!BD16</f>
        <v>3230450</v>
      </c>
      <c r="F17" s="74"/>
      <c r="G17" s="74">
        <f>Kobe!BD16</f>
        <v>693802</v>
      </c>
      <c r="H17" s="57"/>
      <c r="I17" s="88">
        <f t="shared" si="0"/>
        <v>2536648</v>
      </c>
      <c r="J17" s="89"/>
      <c r="K17" s="86">
        <f t="shared" si="1"/>
        <v>126.84508450845084</v>
      </c>
      <c r="L17" s="86"/>
      <c r="M17" s="86">
        <v>194.76846517828403</v>
      </c>
      <c r="N17" s="86"/>
      <c r="O17" s="86">
        <f t="shared" si="2"/>
        <v>-67.923380669833193</v>
      </c>
      <c r="P17" s="68"/>
    </row>
    <row r="18" spans="1:16" s="66" customFormat="1">
      <c r="A18" s="65" t="s">
        <v>30</v>
      </c>
      <c r="B18" s="65"/>
      <c r="C18" s="74">
        <v>18105</v>
      </c>
      <c r="D18" s="69"/>
      <c r="E18" s="74">
        <f>'Kosten absolut'!BD17</f>
        <v>3867575</v>
      </c>
      <c r="F18" s="74"/>
      <c r="G18" s="74">
        <f>Kobe!BD17</f>
        <v>696358</v>
      </c>
      <c r="H18" s="57"/>
      <c r="I18" s="88">
        <f t="shared" si="0"/>
        <v>3171217</v>
      </c>
      <c r="J18" s="89"/>
      <c r="K18" s="86">
        <f t="shared" si="1"/>
        <v>175.15697321181995</v>
      </c>
      <c r="L18" s="86"/>
      <c r="M18" s="86">
        <v>227.3223353906175</v>
      </c>
      <c r="N18" s="86"/>
      <c r="O18" s="86">
        <f t="shared" si="2"/>
        <v>-52.165362178797551</v>
      </c>
      <c r="P18" s="68"/>
    </row>
    <row r="19" spans="1:16" s="66" customFormat="1">
      <c r="A19" s="65" t="s">
        <v>31</v>
      </c>
      <c r="B19" s="65"/>
      <c r="C19" s="74">
        <v>50913</v>
      </c>
      <c r="D19" s="69"/>
      <c r="E19" s="74">
        <f>'Kosten absolut'!BD18</f>
        <v>10024945</v>
      </c>
      <c r="F19" s="74"/>
      <c r="G19" s="74">
        <f>Kobe!BD18</f>
        <v>1860711</v>
      </c>
      <c r="H19" s="57"/>
      <c r="I19" s="88">
        <f t="shared" si="0"/>
        <v>8164234</v>
      </c>
      <c r="J19" s="89"/>
      <c r="K19" s="86">
        <f t="shared" si="1"/>
        <v>160.35656904916229</v>
      </c>
      <c r="L19" s="86"/>
      <c r="M19" s="86">
        <v>214.1640541399415</v>
      </c>
      <c r="N19" s="86"/>
      <c r="O19" s="86">
        <f t="shared" si="2"/>
        <v>-53.80748509077921</v>
      </c>
      <c r="P19" s="68"/>
    </row>
    <row r="20" spans="1:16" s="66" customFormat="1">
      <c r="A20" s="65" t="s">
        <v>32</v>
      </c>
      <c r="B20" s="65"/>
      <c r="C20" s="74">
        <v>117435</v>
      </c>
      <c r="D20" s="69"/>
      <c r="E20" s="74">
        <f>'Kosten absolut'!BD19</f>
        <v>26671117</v>
      </c>
      <c r="F20" s="74"/>
      <c r="G20" s="74">
        <f>Kobe!BD19</f>
        <v>4709648</v>
      </c>
      <c r="H20" s="57"/>
      <c r="I20" s="88">
        <f t="shared" si="0"/>
        <v>21961469</v>
      </c>
      <c r="J20" s="89"/>
      <c r="K20" s="86">
        <f t="shared" si="1"/>
        <v>187.00957125218207</v>
      </c>
      <c r="L20" s="86"/>
      <c r="M20" s="86">
        <v>245.34041710812684</v>
      </c>
      <c r="N20" s="86"/>
      <c r="O20" s="86">
        <f t="shared" si="2"/>
        <v>-58.330845855944773</v>
      </c>
      <c r="P20" s="68"/>
    </row>
    <row r="21" spans="1:16" s="66" customFormat="1">
      <c r="A21" s="65" t="s">
        <v>33</v>
      </c>
      <c r="B21" s="65"/>
      <c r="C21" s="74">
        <v>120865</v>
      </c>
      <c r="D21" s="69"/>
      <c r="E21" s="74">
        <f>'Kosten absolut'!BD20</f>
        <v>25999322</v>
      </c>
      <c r="F21" s="74"/>
      <c r="G21" s="74">
        <f>Kobe!BD20</f>
        <v>4605161</v>
      </c>
      <c r="H21" s="57"/>
      <c r="I21" s="88">
        <f t="shared" si="0"/>
        <v>21394161</v>
      </c>
      <c r="J21" s="89"/>
      <c r="K21" s="86">
        <f t="shared" si="1"/>
        <v>177.00873702064285</v>
      </c>
      <c r="L21" s="86"/>
      <c r="M21" s="86">
        <v>243.46106175573678</v>
      </c>
      <c r="N21" s="86"/>
      <c r="O21" s="86">
        <f t="shared" si="2"/>
        <v>-66.452324735093924</v>
      </c>
      <c r="P21" s="68"/>
    </row>
    <row r="22" spans="1:16" s="66" customFormat="1">
      <c r="A22" s="65" t="s">
        <v>34</v>
      </c>
      <c r="B22" s="65"/>
      <c r="C22" s="74">
        <v>77219</v>
      </c>
      <c r="D22" s="69"/>
      <c r="E22" s="74">
        <f>'Kosten absolut'!BD21</f>
        <v>21823348</v>
      </c>
      <c r="F22" s="74"/>
      <c r="G22" s="74">
        <f>Kobe!BD21</f>
        <v>3292308</v>
      </c>
      <c r="H22" s="57"/>
      <c r="I22" s="88">
        <f t="shared" si="0"/>
        <v>18531040</v>
      </c>
      <c r="J22" s="89"/>
      <c r="K22" s="86">
        <f t="shared" si="1"/>
        <v>239.98031572540438</v>
      </c>
      <c r="L22" s="86"/>
      <c r="M22" s="86">
        <v>348.75579710144928</v>
      </c>
      <c r="N22" s="86"/>
      <c r="O22" s="86">
        <f t="shared" si="2"/>
        <v>-108.77548137604489</v>
      </c>
      <c r="P22" s="68"/>
    </row>
    <row r="23" spans="1:16" s="66" customFormat="1">
      <c r="A23" s="65" t="s">
        <v>35</v>
      </c>
      <c r="B23" s="65"/>
      <c r="C23" s="74">
        <v>120361</v>
      </c>
      <c r="D23" s="69"/>
      <c r="E23" s="74">
        <f>'Kosten absolut'!BD22</f>
        <v>25894267</v>
      </c>
      <c r="F23" s="74"/>
      <c r="G23" s="74">
        <f>Kobe!BD22</f>
        <v>5167411</v>
      </c>
      <c r="H23" s="57"/>
      <c r="I23" s="88">
        <f t="shared" si="0"/>
        <v>20726856</v>
      </c>
      <c r="J23" s="89"/>
      <c r="K23" s="86">
        <f t="shared" si="1"/>
        <v>172.20574770897551</v>
      </c>
      <c r="L23" s="86"/>
      <c r="M23" s="86">
        <v>276.04767856571249</v>
      </c>
      <c r="N23" s="86"/>
      <c r="O23" s="86">
        <f t="shared" si="2"/>
        <v>-103.84193085673698</v>
      </c>
      <c r="P23" s="68"/>
    </row>
    <row r="24" spans="1:16" s="66" customFormat="1">
      <c r="A24" s="65" t="s">
        <v>36</v>
      </c>
      <c r="B24" s="65"/>
      <c r="C24" s="74">
        <v>36845</v>
      </c>
      <c r="D24" s="69"/>
      <c r="E24" s="74">
        <f>'Kosten absolut'!BD23</f>
        <v>7499908</v>
      </c>
      <c r="F24" s="74"/>
      <c r="G24" s="74">
        <f>Kobe!BD23</f>
        <v>1338184</v>
      </c>
      <c r="H24" s="57"/>
      <c r="I24" s="88">
        <f t="shared" si="0"/>
        <v>6161724</v>
      </c>
      <c r="J24" s="89"/>
      <c r="K24" s="86">
        <f t="shared" si="1"/>
        <v>167.23365449857511</v>
      </c>
      <c r="L24" s="86"/>
      <c r="M24" s="86">
        <v>247.48425171477237</v>
      </c>
      <c r="N24" s="86"/>
      <c r="O24" s="86">
        <f t="shared" si="2"/>
        <v>-80.250597216197264</v>
      </c>
      <c r="P24" s="68"/>
    </row>
    <row r="25" spans="1:16" s="66" customFormat="1">
      <c r="A25" s="65" t="s">
        <v>37</v>
      </c>
      <c r="B25" s="65"/>
      <c r="C25" s="74">
        <v>25153</v>
      </c>
      <c r="D25" s="69"/>
      <c r="E25" s="74">
        <f>'Kosten absolut'!BD24</f>
        <v>4420392</v>
      </c>
      <c r="F25" s="74"/>
      <c r="G25" s="74">
        <f>Kobe!BD24</f>
        <v>855107</v>
      </c>
      <c r="H25" s="57"/>
      <c r="I25" s="88">
        <f t="shared" si="0"/>
        <v>3565285</v>
      </c>
      <c r="J25" s="89"/>
      <c r="K25" s="86">
        <f t="shared" si="1"/>
        <v>141.74392716574565</v>
      </c>
      <c r="L25" s="86"/>
      <c r="M25" s="86">
        <v>206.53869048775465</v>
      </c>
      <c r="N25" s="86"/>
      <c r="O25" s="86">
        <f t="shared" si="2"/>
        <v>-64.794763322009004</v>
      </c>
      <c r="P25" s="68"/>
    </row>
    <row r="26" spans="1:16" s="66" customFormat="1">
      <c r="A26" s="65" t="s">
        <v>38</v>
      </c>
      <c r="B26" s="65"/>
      <c r="C26" s="74">
        <v>6417</v>
      </c>
      <c r="D26" s="69"/>
      <c r="E26" s="74">
        <f>'Kosten absolut'!BD25</f>
        <v>1242406</v>
      </c>
      <c r="F26" s="74"/>
      <c r="G26" s="74">
        <f>Kobe!BD25</f>
        <v>220381</v>
      </c>
      <c r="H26" s="57"/>
      <c r="I26" s="88">
        <f t="shared" si="0"/>
        <v>1022025</v>
      </c>
      <c r="J26" s="89"/>
      <c r="K26" s="86">
        <f t="shared" si="1"/>
        <v>159.26834969611969</v>
      </c>
      <c r="L26" s="86"/>
      <c r="M26" s="86">
        <v>176.2553578884683</v>
      </c>
      <c r="N26" s="86"/>
      <c r="O26" s="86">
        <f t="shared" si="2"/>
        <v>-16.987008192348611</v>
      </c>
      <c r="P26" s="68"/>
    </row>
    <row r="27" spans="1:16" s="66" customFormat="1">
      <c r="A27" s="65" t="s">
        <v>39</v>
      </c>
      <c r="B27" s="65"/>
      <c r="C27" s="74">
        <v>202124</v>
      </c>
      <c r="D27" s="69"/>
      <c r="E27" s="74">
        <f>'Kosten absolut'!BD26</f>
        <v>41282197</v>
      </c>
      <c r="F27" s="74"/>
      <c r="G27" s="74">
        <f>Kobe!BD26</f>
        <v>7708260</v>
      </c>
      <c r="H27" s="57"/>
      <c r="I27" s="88">
        <f t="shared" si="0"/>
        <v>33573937</v>
      </c>
      <c r="J27" s="89"/>
      <c r="K27" s="86">
        <f t="shared" si="1"/>
        <v>166.10564307059033</v>
      </c>
      <c r="L27" s="86"/>
      <c r="M27" s="86">
        <v>217.65573241514829</v>
      </c>
      <c r="N27" s="86"/>
      <c r="O27" s="86">
        <f t="shared" si="2"/>
        <v>-51.550089344557961</v>
      </c>
      <c r="P27" s="68"/>
    </row>
    <row r="28" spans="1:16" s="66" customFormat="1">
      <c r="A28" s="65" t="s">
        <v>40</v>
      </c>
      <c r="B28" s="65"/>
      <c r="C28" s="74">
        <v>87436</v>
      </c>
      <c r="D28" s="69"/>
      <c r="E28" s="74">
        <f>'Kosten absolut'!BD27</f>
        <v>14969819</v>
      </c>
      <c r="F28" s="74"/>
      <c r="G28" s="74">
        <f>Kobe!BD27</f>
        <v>3040347</v>
      </c>
      <c r="H28" s="57"/>
      <c r="I28" s="88">
        <f t="shared" si="0"/>
        <v>11929472</v>
      </c>
      <c r="J28" s="89"/>
      <c r="K28" s="86">
        <f t="shared" si="1"/>
        <v>136.43661649663753</v>
      </c>
      <c r="L28" s="86"/>
      <c r="M28" s="86">
        <v>220.02596936246857</v>
      </c>
      <c r="N28" s="86"/>
      <c r="O28" s="86">
        <f t="shared" si="2"/>
        <v>-83.589352865831046</v>
      </c>
      <c r="P28" s="68"/>
    </row>
    <row r="29" spans="1:16" s="66" customFormat="1">
      <c r="A29" s="65" t="s">
        <v>41</v>
      </c>
      <c r="B29" s="65"/>
      <c r="C29" s="74">
        <v>279009</v>
      </c>
      <c r="D29" s="69"/>
      <c r="E29" s="74">
        <f>'Kosten absolut'!BD28</f>
        <v>60544024</v>
      </c>
      <c r="F29" s="74"/>
      <c r="G29" s="74">
        <f>Kobe!BD28</f>
        <v>10572097</v>
      </c>
      <c r="H29" s="57"/>
      <c r="I29" s="88">
        <f t="shared" si="0"/>
        <v>49971927</v>
      </c>
      <c r="J29" s="89"/>
      <c r="K29" s="86">
        <f t="shared" si="1"/>
        <v>179.10507187940175</v>
      </c>
      <c r="L29" s="86"/>
      <c r="M29" s="86">
        <v>233.56764846267393</v>
      </c>
      <c r="N29" s="86"/>
      <c r="O29" s="86">
        <f t="shared" si="2"/>
        <v>-54.462576583272181</v>
      </c>
      <c r="P29" s="68"/>
    </row>
    <row r="30" spans="1:16" s="66" customFormat="1">
      <c r="A30" s="65" t="s">
        <v>42</v>
      </c>
      <c r="B30" s="65"/>
      <c r="C30" s="74">
        <v>117011</v>
      </c>
      <c r="D30" s="69"/>
      <c r="E30" s="74">
        <f>'Kosten absolut'!BD29</f>
        <v>23804110</v>
      </c>
      <c r="F30" s="74"/>
      <c r="G30" s="74">
        <f>Kobe!BD29</f>
        <v>4391040</v>
      </c>
      <c r="H30" s="57"/>
      <c r="I30" s="88">
        <f t="shared" si="0"/>
        <v>19413070</v>
      </c>
      <c r="J30" s="89"/>
      <c r="K30" s="86">
        <f t="shared" si="1"/>
        <v>165.90807701839998</v>
      </c>
      <c r="L30" s="86"/>
      <c r="M30" s="86">
        <v>219.82402222262539</v>
      </c>
      <c r="N30" s="86"/>
      <c r="O30" s="86">
        <f t="shared" si="2"/>
        <v>-53.915945204225409</v>
      </c>
      <c r="P30" s="68"/>
    </row>
    <row r="31" spans="1:16" s="66" customFormat="1">
      <c r="A31" s="65" t="s">
        <v>43</v>
      </c>
      <c r="B31" s="65"/>
      <c r="C31" s="74">
        <v>136284</v>
      </c>
      <c r="D31" s="69"/>
      <c r="E31" s="74">
        <f>'Kosten absolut'!BD30</f>
        <v>32042317</v>
      </c>
      <c r="F31" s="74"/>
      <c r="G31" s="74">
        <f>Kobe!BD30</f>
        <v>5798730</v>
      </c>
      <c r="H31" s="57"/>
      <c r="I31" s="88">
        <f t="shared" si="0"/>
        <v>26243587</v>
      </c>
      <c r="J31" s="89"/>
      <c r="K31" s="86">
        <f t="shared" si="1"/>
        <v>192.56542954418714</v>
      </c>
      <c r="L31" s="86"/>
      <c r="M31" s="86">
        <v>294.06838768088164</v>
      </c>
      <c r="N31" s="86"/>
      <c r="O31" s="86">
        <f t="shared" si="2"/>
        <v>-101.5029581366945</v>
      </c>
      <c r="P31" s="68"/>
    </row>
    <row r="32" spans="1:16" s="66" customFormat="1">
      <c r="A32" s="65" t="s">
        <v>44</v>
      </c>
      <c r="B32" s="65"/>
      <c r="C32" s="74">
        <v>279790</v>
      </c>
      <c r="D32" s="69"/>
      <c r="E32" s="74">
        <f>'Kosten absolut'!BD31</f>
        <v>69524504</v>
      </c>
      <c r="F32" s="74"/>
      <c r="G32" s="74">
        <f>Kobe!BD31</f>
        <v>11929478</v>
      </c>
      <c r="H32" s="57"/>
      <c r="I32" s="88">
        <f t="shared" si="0"/>
        <v>57595026</v>
      </c>
      <c r="J32" s="89"/>
      <c r="K32" s="86">
        <f t="shared" si="1"/>
        <v>205.85090961077952</v>
      </c>
      <c r="L32" s="86"/>
      <c r="M32" s="86">
        <v>294.69317534183978</v>
      </c>
      <c r="N32" s="86"/>
      <c r="O32" s="86">
        <f t="shared" si="2"/>
        <v>-88.842265731060252</v>
      </c>
      <c r="P32" s="68"/>
    </row>
    <row r="33" spans="1:16" s="66" customFormat="1">
      <c r="A33" s="65" t="s">
        <v>45</v>
      </c>
      <c r="B33" s="65"/>
      <c r="C33" s="74">
        <v>133782</v>
      </c>
      <c r="D33" s="69"/>
      <c r="E33" s="74">
        <f>'Kosten absolut'!BD32</f>
        <v>29203491</v>
      </c>
      <c r="F33" s="74"/>
      <c r="G33" s="74">
        <f>Kobe!BD32</f>
        <v>4903650</v>
      </c>
      <c r="H33" s="57"/>
      <c r="I33" s="88">
        <f t="shared" si="0"/>
        <v>24299841</v>
      </c>
      <c r="J33" s="89"/>
      <c r="K33" s="86">
        <f t="shared" si="1"/>
        <v>181.63759698614163</v>
      </c>
      <c r="L33" s="86"/>
      <c r="M33" s="86">
        <v>238.61916888043032</v>
      </c>
      <c r="N33" s="86"/>
      <c r="O33" s="86">
        <f t="shared" si="2"/>
        <v>-56.981571894288692</v>
      </c>
      <c r="P33" s="68"/>
    </row>
    <row r="34" spans="1:16" s="66" customFormat="1">
      <c r="A34" s="65" t="s">
        <v>46</v>
      </c>
      <c r="B34" s="65"/>
      <c r="C34" s="74">
        <v>69085</v>
      </c>
      <c r="D34" s="69"/>
      <c r="E34" s="74">
        <f>'Kosten absolut'!BD33</f>
        <v>15617497</v>
      </c>
      <c r="F34" s="74"/>
      <c r="G34" s="74">
        <f>Kobe!BD33</f>
        <v>2606169</v>
      </c>
      <c r="H34" s="57"/>
      <c r="I34" s="88">
        <f t="shared" si="0"/>
        <v>13011328</v>
      </c>
      <c r="J34" s="89"/>
      <c r="K34" s="86">
        <f t="shared" si="1"/>
        <v>188.33796048346241</v>
      </c>
      <c r="L34" s="86"/>
      <c r="M34" s="86">
        <v>272.32313217995198</v>
      </c>
      <c r="N34" s="86"/>
      <c r="O34" s="86">
        <f t="shared" si="2"/>
        <v>-83.985171696489573</v>
      </c>
      <c r="P34" s="68"/>
    </row>
    <row r="35" spans="1:16" s="66" customFormat="1">
      <c r="A35" s="65" t="s">
        <v>47</v>
      </c>
      <c r="B35" s="65"/>
      <c r="C35" s="74">
        <v>166236</v>
      </c>
      <c r="D35" s="69"/>
      <c r="E35" s="74">
        <f>'Kosten absolut'!BD34</f>
        <v>51437877</v>
      </c>
      <c r="F35" s="74"/>
      <c r="G35" s="74">
        <f>Kobe!BD34</f>
        <v>7717705</v>
      </c>
      <c r="H35" s="57"/>
      <c r="I35" s="88">
        <f t="shared" si="0"/>
        <v>43720172</v>
      </c>
      <c r="J35" s="89"/>
      <c r="K35" s="86">
        <f t="shared" si="1"/>
        <v>263.00062561659325</v>
      </c>
      <c r="L35" s="86"/>
      <c r="M35" s="86">
        <v>337.28103105969495</v>
      </c>
      <c r="N35" s="86"/>
      <c r="O35" s="86">
        <f t="shared" si="2"/>
        <v>-74.280405443101699</v>
      </c>
      <c r="P35" s="68"/>
    </row>
    <row r="36" spans="1:16" s="66" customFormat="1">
      <c r="A36" s="65" t="s">
        <v>48</v>
      </c>
      <c r="B36" s="65"/>
      <c r="C36" s="74">
        <v>29508</v>
      </c>
      <c r="D36" s="69"/>
      <c r="E36" s="74">
        <f>'Kosten absolut'!BD35</f>
        <v>7320100</v>
      </c>
      <c r="F36" s="74"/>
      <c r="G36" s="74">
        <f>Kobe!BD35</f>
        <v>1144893</v>
      </c>
      <c r="H36" s="57"/>
      <c r="I36" s="88">
        <f t="shared" si="0"/>
        <v>6175207</v>
      </c>
      <c r="J36" s="89"/>
      <c r="K36" s="86">
        <f t="shared" si="1"/>
        <v>209.27229903754915</v>
      </c>
      <c r="L36" s="86"/>
      <c r="M36" s="86">
        <v>283.21381032489489</v>
      </c>
      <c r="N36" s="86"/>
      <c r="O36" s="86">
        <f t="shared" si="2"/>
        <v>-73.941511287345747</v>
      </c>
      <c r="P36" s="68"/>
    </row>
    <row r="37" spans="1:16" s="66" customFormat="1">
      <c r="A37" s="66" t="s">
        <v>49</v>
      </c>
      <c r="C37" s="74">
        <f>SUM(C11:C36)</f>
        <v>3328323</v>
      </c>
      <c r="D37" s="57"/>
      <c r="E37" s="74">
        <f>'Kosten absolut'!BD36</f>
        <v>750882481</v>
      </c>
      <c r="F37" s="57"/>
      <c r="G37" s="74">
        <f>Kobe!BD36</f>
        <v>131302551</v>
      </c>
      <c r="H37" s="57"/>
      <c r="I37" s="88">
        <f t="shared" si="0"/>
        <v>619579930</v>
      </c>
      <c r="J37" s="89"/>
      <c r="K37" s="86">
        <f t="shared" si="1"/>
        <v>186.15378675687427</v>
      </c>
      <c r="L37" s="90"/>
      <c r="M37" s="177">
        <v>259.505272620048</v>
      </c>
      <c r="N37" s="90"/>
      <c r="O37" s="86">
        <f t="shared" si="2"/>
        <v>-73.351485863173735</v>
      </c>
    </row>
    <row r="38" spans="1:16">
      <c r="C38" s="88"/>
    </row>
    <row r="39" spans="1:16">
      <c r="C39" s="88"/>
    </row>
    <row r="40" spans="1:16">
      <c r="C40" s="88"/>
    </row>
    <row r="41" spans="1:16">
      <c r="C41" s="88"/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sheetPr codeName="Tabelle30"/>
  <dimension ref="A1:S37"/>
  <sheetViews>
    <sheetView workbookViewId="0">
      <selection activeCell="D4" sqref="D4"/>
    </sheetView>
  </sheetViews>
  <sheetFormatPr baseColWidth="10" defaultRowHeight="12.75"/>
  <cols>
    <col min="1" max="1" width="8.140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207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173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41" t="s">
        <v>74</v>
      </c>
      <c r="D8" s="41"/>
      <c r="E8" s="41" t="s">
        <v>74</v>
      </c>
      <c r="F8" s="41"/>
      <c r="G8" s="71" t="s">
        <v>74</v>
      </c>
      <c r="H8" s="41"/>
      <c r="I8" s="41" t="s">
        <v>74</v>
      </c>
      <c r="J8" s="41"/>
      <c r="K8" s="72" t="s">
        <v>75</v>
      </c>
      <c r="L8" s="44"/>
      <c r="M8" s="62" t="s">
        <v>59</v>
      </c>
      <c r="N8" s="43"/>
      <c r="O8" s="61" t="s">
        <v>75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194"/>
      <c r="E10" s="48"/>
      <c r="G10" s="48"/>
      <c r="H10" s="45"/>
      <c r="I10" s="48"/>
      <c r="J10" s="45"/>
      <c r="L10" s="49"/>
      <c r="N10" s="49"/>
      <c r="O10" s="63"/>
      <c r="P10" s="45"/>
    </row>
    <row r="11" spans="1:19" s="66" customFormat="1">
      <c r="A11" s="65" t="s">
        <v>23</v>
      </c>
      <c r="B11" s="65"/>
      <c r="C11" s="74">
        <v>473391</v>
      </c>
      <c r="D11" s="69"/>
      <c r="E11" s="74">
        <f>'Kosten absolut'!BF10</f>
        <v>136343754</v>
      </c>
      <c r="F11" s="74"/>
      <c r="G11" s="74">
        <f>Kobe!BF10</f>
        <v>21720171</v>
      </c>
      <c r="H11" s="57"/>
      <c r="I11" s="88">
        <f>E11-G11</f>
        <v>114623583</v>
      </c>
      <c r="J11" s="89"/>
      <c r="K11" s="86">
        <f>I11/C11</f>
        <v>242.13299999366274</v>
      </c>
      <c r="L11" s="86"/>
      <c r="M11" s="86">
        <v>253.72109626587033</v>
      </c>
      <c r="N11" s="86"/>
      <c r="O11" s="86">
        <f>K11-M11</f>
        <v>-11.588096272207594</v>
      </c>
      <c r="P11" s="67"/>
      <c r="R11" s="97"/>
    </row>
    <row r="12" spans="1:19" s="66" customFormat="1">
      <c r="A12" s="65" t="s">
        <v>24</v>
      </c>
      <c r="B12" s="65"/>
      <c r="C12" s="74">
        <v>377979</v>
      </c>
      <c r="D12" s="69"/>
      <c r="E12" s="74">
        <f>'Kosten absolut'!BF11</f>
        <v>115872636</v>
      </c>
      <c r="F12" s="74"/>
      <c r="G12" s="74">
        <f>Kobe!BF11</f>
        <v>17066093</v>
      </c>
      <c r="H12" s="57"/>
      <c r="I12" s="88">
        <f t="shared" ref="I12:I37" si="0">E12-G12</f>
        <v>98806543</v>
      </c>
      <c r="J12" s="89"/>
      <c r="K12" s="86">
        <f t="shared" ref="K12:K37" si="1">I12/C12</f>
        <v>261.40749353800078</v>
      </c>
      <c r="L12" s="86"/>
      <c r="M12" s="86">
        <v>280.10834654420398</v>
      </c>
      <c r="N12" s="86"/>
      <c r="O12" s="86">
        <f t="shared" ref="O12:O37" si="2">K12-M12</f>
        <v>-18.700853006203204</v>
      </c>
      <c r="P12" s="68"/>
    </row>
    <row r="13" spans="1:19" s="66" customFormat="1">
      <c r="A13" s="65" t="s">
        <v>25</v>
      </c>
      <c r="B13" s="65"/>
      <c r="C13" s="74">
        <v>133241</v>
      </c>
      <c r="D13" s="69"/>
      <c r="E13" s="74">
        <f>'Kosten absolut'!BF12</f>
        <v>34787036</v>
      </c>
      <c r="F13" s="74"/>
      <c r="G13" s="74">
        <f>Kobe!BF12</f>
        <v>5397053</v>
      </c>
      <c r="H13" s="57"/>
      <c r="I13" s="88">
        <f t="shared" si="0"/>
        <v>29389983</v>
      </c>
      <c r="J13" s="89"/>
      <c r="K13" s="86">
        <f t="shared" si="1"/>
        <v>220.57762250358374</v>
      </c>
      <c r="L13" s="86"/>
      <c r="M13" s="86">
        <v>223.71390366900062</v>
      </c>
      <c r="N13" s="86"/>
      <c r="O13" s="86">
        <f t="shared" si="2"/>
        <v>-3.1362811654168752</v>
      </c>
      <c r="P13" s="68"/>
    </row>
    <row r="14" spans="1:19" s="66" customFormat="1">
      <c r="A14" s="65" t="s">
        <v>26</v>
      </c>
      <c r="B14" s="65"/>
      <c r="C14" s="74">
        <v>14882</v>
      </c>
      <c r="D14" s="69"/>
      <c r="E14" s="74">
        <f>'Kosten absolut'!BF13</f>
        <v>3304103</v>
      </c>
      <c r="F14" s="74"/>
      <c r="G14" s="74">
        <f>Kobe!BF13</f>
        <v>598462</v>
      </c>
      <c r="H14" s="57"/>
      <c r="I14" s="88">
        <f t="shared" si="0"/>
        <v>2705641</v>
      </c>
      <c r="J14" s="89"/>
      <c r="K14" s="86">
        <f t="shared" si="1"/>
        <v>181.80627603816691</v>
      </c>
      <c r="L14" s="86"/>
      <c r="M14" s="86">
        <v>213.64224312432219</v>
      </c>
      <c r="N14" s="86"/>
      <c r="O14" s="86">
        <f t="shared" si="2"/>
        <v>-31.835967086155279</v>
      </c>
      <c r="P14" s="68"/>
    </row>
    <row r="15" spans="1:19" s="66" customFormat="1">
      <c r="A15" s="65" t="s">
        <v>27</v>
      </c>
      <c r="B15" s="65"/>
      <c r="C15" s="74">
        <v>56982</v>
      </c>
      <c r="D15" s="69"/>
      <c r="E15" s="74">
        <f>'Kosten absolut'!BF14</f>
        <v>15745424</v>
      </c>
      <c r="F15" s="74"/>
      <c r="G15" s="74">
        <f>Kobe!BF14</f>
        <v>2622913</v>
      </c>
      <c r="H15" s="57"/>
      <c r="I15" s="88">
        <f t="shared" si="0"/>
        <v>13122511</v>
      </c>
      <c r="J15" s="89"/>
      <c r="K15" s="86">
        <f t="shared" si="1"/>
        <v>230.29221508546559</v>
      </c>
      <c r="L15" s="86"/>
      <c r="M15" s="86">
        <v>214.18227236872121</v>
      </c>
      <c r="N15" s="86"/>
      <c r="O15" s="86">
        <f t="shared" si="2"/>
        <v>16.109942716744371</v>
      </c>
      <c r="P15" s="68"/>
    </row>
    <row r="16" spans="1:19" s="66" customFormat="1">
      <c r="A16" s="65" t="s">
        <v>28</v>
      </c>
      <c r="B16" s="65"/>
      <c r="C16" s="74">
        <v>13785</v>
      </c>
      <c r="D16" s="69"/>
      <c r="E16" s="74">
        <f>'Kosten absolut'!BF15</f>
        <v>2970388</v>
      </c>
      <c r="F16" s="74"/>
      <c r="G16" s="74">
        <f>Kobe!BF15</f>
        <v>548978</v>
      </c>
      <c r="H16" s="57"/>
      <c r="I16" s="88">
        <f t="shared" si="0"/>
        <v>2421410</v>
      </c>
      <c r="J16" s="89"/>
      <c r="K16" s="86">
        <f t="shared" si="1"/>
        <v>175.65542256075443</v>
      </c>
      <c r="L16" s="86"/>
      <c r="M16" s="86">
        <v>198.42745877723138</v>
      </c>
      <c r="N16" s="86"/>
      <c r="O16" s="86">
        <f t="shared" si="2"/>
        <v>-22.772036216476948</v>
      </c>
      <c r="P16" s="68"/>
    </row>
    <row r="17" spans="1:16" s="66" customFormat="1">
      <c r="A17" s="65" t="s">
        <v>29</v>
      </c>
      <c r="B17" s="65"/>
      <c r="C17" s="74">
        <v>16762</v>
      </c>
      <c r="D17" s="69"/>
      <c r="E17" s="74">
        <f>'Kosten absolut'!BF16</f>
        <v>4213059</v>
      </c>
      <c r="F17" s="74"/>
      <c r="G17" s="74">
        <f>Kobe!BF16</f>
        <v>679090</v>
      </c>
      <c r="H17" s="57"/>
      <c r="I17" s="88">
        <f t="shared" si="0"/>
        <v>3533969</v>
      </c>
      <c r="J17" s="89"/>
      <c r="K17" s="86">
        <f t="shared" si="1"/>
        <v>210.83217993079586</v>
      </c>
      <c r="L17" s="86"/>
      <c r="M17" s="86">
        <v>194.76846517828403</v>
      </c>
      <c r="N17" s="86"/>
      <c r="O17" s="86">
        <f t="shared" si="2"/>
        <v>16.063714752511828</v>
      </c>
      <c r="P17" s="68"/>
    </row>
    <row r="18" spans="1:16" s="66" customFormat="1">
      <c r="A18" s="65" t="s">
        <v>30</v>
      </c>
      <c r="B18" s="65"/>
      <c r="C18" s="74">
        <v>16293</v>
      </c>
      <c r="D18" s="69"/>
      <c r="E18" s="74">
        <f>'Kosten absolut'!BF17</f>
        <v>4378214</v>
      </c>
      <c r="F18" s="74"/>
      <c r="G18" s="74">
        <f>Kobe!BF17</f>
        <v>669018</v>
      </c>
      <c r="H18" s="57"/>
      <c r="I18" s="88">
        <f t="shared" si="0"/>
        <v>3709196</v>
      </c>
      <c r="J18" s="89"/>
      <c r="K18" s="86">
        <f t="shared" si="1"/>
        <v>227.65580310562819</v>
      </c>
      <c r="L18" s="86"/>
      <c r="M18" s="86">
        <v>227.3223353906175</v>
      </c>
      <c r="N18" s="86"/>
      <c r="O18" s="86">
        <f t="shared" si="2"/>
        <v>0.33346771501069838</v>
      </c>
      <c r="P18" s="68"/>
    </row>
    <row r="19" spans="1:16" s="66" customFormat="1">
      <c r="A19" s="65" t="s">
        <v>31</v>
      </c>
      <c r="B19" s="65"/>
      <c r="C19" s="74">
        <v>42089</v>
      </c>
      <c r="D19" s="69"/>
      <c r="E19" s="74">
        <f>'Kosten absolut'!BF18</f>
        <v>10101592</v>
      </c>
      <c r="F19" s="74"/>
      <c r="G19" s="74">
        <f>Kobe!BF18</f>
        <v>1754592</v>
      </c>
      <c r="H19" s="57"/>
      <c r="I19" s="88">
        <f t="shared" si="0"/>
        <v>8347000</v>
      </c>
      <c r="J19" s="89"/>
      <c r="K19" s="86">
        <f t="shared" si="1"/>
        <v>198.31785026966665</v>
      </c>
      <c r="L19" s="86"/>
      <c r="M19" s="86">
        <v>214.1640541399415</v>
      </c>
      <c r="N19" s="86"/>
      <c r="O19" s="86">
        <f t="shared" si="2"/>
        <v>-15.846203870274849</v>
      </c>
      <c r="P19" s="68"/>
    </row>
    <row r="20" spans="1:16" s="66" customFormat="1">
      <c r="A20" s="65" t="s">
        <v>32</v>
      </c>
      <c r="B20" s="65"/>
      <c r="C20" s="74">
        <v>98970</v>
      </c>
      <c r="D20" s="69"/>
      <c r="E20" s="74">
        <f>'Kosten absolut'!BF19</f>
        <v>31282232</v>
      </c>
      <c r="F20" s="74"/>
      <c r="G20" s="74">
        <f>Kobe!BF19</f>
        <v>4708615</v>
      </c>
      <c r="H20" s="57"/>
      <c r="I20" s="88">
        <f t="shared" si="0"/>
        <v>26573617</v>
      </c>
      <c r="J20" s="89"/>
      <c r="K20" s="86">
        <f t="shared" si="1"/>
        <v>268.50173790037383</v>
      </c>
      <c r="L20" s="86"/>
      <c r="M20" s="86">
        <v>245.34041710812684</v>
      </c>
      <c r="N20" s="86"/>
      <c r="O20" s="86">
        <f t="shared" si="2"/>
        <v>23.161320792246983</v>
      </c>
      <c r="P20" s="68"/>
    </row>
    <row r="21" spans="1:16" s="66" customFormat="1">
      <c r="A21" s="65" t="s">
        <v>33</v>
      </c>
      <c r="B21" s="65"/>
      <c r="C21" s="74">
        <v>102091</v>
      </c>
      <c r="D21" s="69"/>
      <c r="E21" s="74">
        <f>'Kosten absolut'!BF20</f>
        <v>27307742</v>
      </c>
      <c r="F21" s="74"/>
      <c r="G21" s="74">
        <f>Kobe!BF20</f>
        <v>4561994</v>
      </c>
      <c r="H21" s="57"/>
      <c r="I21" s="88">
        <f t="shared" si="0"/>
        <v>22745748</v>
      </c>
      <c r="J21" s="89"/>
      <c r="K21" s="86">
        <f t="shared" si="1"/>
        <v>222.79875797082994</v>
      </c>
      <c r="L21" s="86"/>
      <c r="M21" s="86">
        <v>243.46106175573678</v>
      </c>
      <c r="N21" s="86"/>
      <c r="O21" s="86">
        <f t="shared" si="2"/>
        <v>-20.66230378490684</v>
      </c>
      <c r="P21" s="68"/>
    </row>
    <row r="22" spans="1:16" s="66" customFormat="1">
      <c r="A22" s="65" t="s">
        <v>34</v>
      </c>
      <c r="B22" s="65"/>
      <c r="C22" s="74">
        <v>67281</v>
      </c>
      <c r="D22" s="69"/>
      <c r="E22" s="74">
        <f>'Kosten absolut'!BF21</f>
        <v>24675963</v>
      </c>
      <c r="F22" s="74"/>
      <c r="G22" s="74">
        <f>Kobe!BF21</f>
        <v>3335013</v>
      </c>
      <c r="H22" s="57"/>
      <c r="I22" s="88">
        <f t="shared" si="0"/>
        <v>21340950</v>
      </c>
      <c r="J22" s="89"/>
      <c r="K22" s="86">
        <f t="shared" si="1"/>
        <v>317.19133187675567</v>
      </c>
      <c r="L22" s="86"/>
      <c r="M22" s="86">
        <v>348.75579710144928</v>
      </c>
      <c r="N22" s="86"/>
      <c r="O22" s="86">
        <f t="shared" si="2"/>
        <v>-31.564465224693606</v>
      </c>
      <c r="P22" s="68"/>
    </row>
    <row r="23" spans="1:16" s="66" customFormat="1">
      <c r="A23" s="65" t="s">
        <v>35</v>
      </c>
      <c r="B23" s="65"/>
      <c r="C23" s="74">
        <v>106310</v>
      </c>
      <c r="D23" s="69"/>
      <c r="E23" s="74">
        <f>'Kosten absolut'!BF22</f>
        <v>28840315</v>
      </c>
      <c r="F23" s="74"/>
      <c r="G23" s="74">
        <f>Kobe!BF22</f>
        <v>5148003</v>
      </c>
      <c r="H23" s="57"/>
      <c r="I23" s="88">
        <f t="shared" si="0"/>
        <v>23692312</v>
      </c>
      <c r="J23" s="89"/>
      <c r="K23" s="86">
        <f t="shared" si="1"/>
        <v>222.86061518201487</v>
      </c>
      <c r="L23" s="86"/>
      <c r="M23" s="86">
        <v>276.04767856571249</v>
      </c>
      <c r="N23" s="86"/>
      <c r="O23" s="86">
        <f t="shared" si="2"/>
        <v>-53.18706338369762</v>
      </c>
      <c r="P23" s="68"/>
    </row>
    <row r="24" spans="1:16" s="66" customFormat="1">
      <c r="A24" s="65" t="s">
        <v>36</v>
      </c>
      <c r="B24" s="65"/>
      <c r="C24" s="74">
        <v>30555</v>
      </c>
      <c r="D24" s="69"/>
      <c r="E24" s="74">
        <f>'Kosten absolut'!BF23</f>
        <v>8613224</v>
      </c>
      <c r="F24" s="74"/>
      <c r="G24" s="74">
        <f>Kobe!BF23</f>
        <v>1283869</v>
      </c>
      <c r="H24" s="57"/>
      <c r="I24" s="88">
        <f t="shared" si="0"/>
        <v>7329355</v>
      </c>
      <c r="J24" s="89"/>
      <c r="K24" s="86">
        <f t="shared" si="1"/>
        <v>239.87416134838816</v>
      </c>
      <c r="L24" s="86"/>
      <c r="M24" s="86">
        <v>247.48425171477237</v>
      </c>
      <c r="N24" s="86"/>
      <c r="O24" s="86">
        <f t="shared" si="2"/>
        <v>-7.6100903663842132</v>
      </c>
      <c r="P24" s="68"/>
    </row>
    <row r="25" spans="1:16" s="66" customFormat="1">
      <c r="A25" s="65" t="s">
        <v>37</v>
      </c>
      <c r="B25" s="65"/>
      <c r="C25" s="74">
        <v>21883</v>
      </c>
      <c r="D25" s="69"/>
      <c r="E25" s="74">
        <f>'Kosten absolut'!BF24</f>
        <v>4920519</v>
      </c>
      <c r="F25" s="74"/>
      <c r="G25" s="74">
        <f>Kobe!BF24</f>
        <v>874755</v>
      </c>
      <c r="H25" s="57"/>
      <c r="I25" s="88">
        <f t="shared" si="0"/>
        <v>4045764</v>
      </c>
      <c r="J25" s="89"/>
      <c r="K25" s="86">
        <f t="shared" si="1"/>
        <v>184.88159758716813</v>
      </c>
      <c r="L25" s="86"/>
      <c r="M25" s="86">
        <v>206.53869048775465</v>
      </c>
      <c r="N25" s="86"/>
      <c r="O25" s="86">
        <f t="shared" si="2"/>
        <v>-21.65709290058652</v>
      </c>
      <c r="P25" s="68"/>
    </row>
    <row r="26" spans="1:16" s="66" customFormat="1">
      <c r="A26" s="65" t="s">
        <v>38</v>
      </c>
      <c r="B26" s="65"/>
      <c r="C26" s="74">
        <v>5569</v>
      </c>
      <c r="D26" s="69"/>
      <c r="E26" s="74">
        <f>'Kosten absolut'!BF25</f>
        <v>1294303</v>
      </c>
      <c r="F26" s="74"/>
      <c r="G26" s="74">
        <f>Kobe!BF25</f>
        <v>220700</v>
      </c>
      <c r="H26" s="57"/>
      <c r="I26" s="88">
        <f t="shared" si="0"/>
        <v>1073603</v>
      </c>
      <c r="J26" s="89"/>
      <c r="K26" s="86">
        <f t="shared" si="1"/>
        <v>192.78200754174895</v>
      </c>
      <c r="L26" s="86"/>
      <c r="M26" s="86">
        <v>176.2553578884683</v>
      </c>
      <c r="N26" s="86"/>
      <c r="O26" s="86">
        <f t="shared" si="2"/>
        <v>16.526649653280657</v>
      </c>
      <c r="P26" s="68"/>
    </row>
    <row r="27" spans="1:16" s="66" customFormat="1">
      <c r="A27" s="65" t="s">
        <v>39</v>
      </c>
      <c r="B27" s="65"/>
      <c r="C27" s="74">
        <v>175282</v>
      </c>
      <c r="D27" s="69"/>
      <c r="E27" s="74">
        <f>'Kosten absolut'!BF26</f>
        <v>44845850</v>
      </c>
      <c r="F27" s="74"/>
      <c r="G27" s="74">
        <f>Kobe!BF26</f>
        <v>7480251</v>
      </c>
      <c r="H27" s="57"/>
      <c r="I27" s="88">
        <f t="shared" si="0"/>
        <v>37365599</v>
      </c>
      <c r="J27" s="89"/>
      <c r="K27" s="86">
        <f t="shared" si="1"/>
        <v>213.17419358519413</v>
      </c>
      <c r="L27" s="86"/>
      <c r="M27" s="86">
        <v>217.65573241514829</v>
      </c>
      <c r="N27" s="86"/>
      <c r="O27" s="86">
        <f t="shared" si="2"/>
        <v>-4.481538829954161</v>
      </c>
      <c r="P27" s="68"/>
    </row>
    <row r="28" spans="1:16" s="66" customFormat="1">
      <c r="A28" s="65" t="s">
        <v>40</v>
      </c>
      <c r="B28" s="65"/>
      <c r="C28" s="74">
        <v>78965</v>
      </c>
      <c r="D28" s="69"/>
      <c r="E28" s="74">
        <f>'Kosten absolut'!BF27</f>
        <v>18646314</v>
      </c>
      <c r="F28" s="74"/>
      <c r="G28" s="74">
        <f>Kobe!BF27</f>
        <v>3180777</v>
      </c>
      <c r="H28" s="57"/>
      <c r="I28" s="88">
        <f t="shared" si="0"/>
        <v>15465537</v>
      </c>
      <c r="J28" s="89"/>
      <c r="K28" s="86">
        <f t="shared" si="1"/>
        <v>195.85306148293549</v>
      </c>
      <c r="L28" s="86"/>
      <c r="M28" s="86">
        <v>220.02596936246857</v>
      </c>
      <c r="N28" s="86"/>
      <c r="O28" s="86">
        <f t="shared" si="2"/>
        <v>-24.172907879533085</v>
      </c>
      <c r="P28" s="68"/>
    </row>
    <row r="29" spans="1:16" s="66" customFormat="1">
      <c r="A29" s="65" t="s">
        <v>41</v>
      </c>
      <c r="B29" s="65"/>
      <c r="C29" s="74">
        <v>240557</v>
      </c>
      <c r="D29" s="69"/>
      <c r="E29" s="74">
        <f>'Kosten absolut'!BF28</f>
        <v>67945457</v>
      </c>
      <c r="F29" s="74"/>
      <c r="G29" s="74">
        <f>Kobe!BF28</f>
        <v>10486640</v>
      </c>
      <c r="H29" s="57"/>
      <c r="I29" s="88">
        <f t="shared" si="0"/>
        <v>57458817</v>
      </c>
      <c r="J29" s="89"/>
      <c r="K29" s="86">
        <f t="shared" si="1"/>
        <v>238.85738930897875</v>
      </c>
      <c r="L29" s="86"/>
      <c r="M29" s="86">
        <v>233.56764846267393</v>
      </c>
      <c r="N29" s="86"/>
      <c r="O29" s="86">
        <f t="shared" si="2"/>
        <v>5.2897408463048237</v>
      </c>
      <c r="P29" s="68"/>
    </row>
    <row r="30" spans="1:16" s="66" customFormat="1">
      <c r="A30" s="65" t="s">
        <v>42</v>
      </c>
      <c r="B30" s="65"/>
      <c r="C30" s="74">
        <v>96692</v>
      </c>
      <c r="D30" s="69"/>
      <c r="E30" s="74">
        <f>'Kosten absolut'!BF29</f>
        <v>25344939</v>
      </c>
      <c r="F30" s="74"/>
      <c r="G30" s="74">
        <f>Kobe!BF29</f>
        <v>4059650</v>
      </c>
      <c r="H30" s="57"/>
      <c r="I30" s="88">
        <f t="shared" si="0"/>
        <v>21285289</v>
      </c>
      <c r="J30" s="89"/>
      <c r="K30" s="86">
        <f t="shared" si="1"/>
        <v>220.13495428784179</v>
      </c>
      <c r="L30" s="86"/>
      <c r="M30" s="86">
        <v>219.82402222262539</v>
      </c>
      <c r="N30" s="86"/>
      <c r="O30" s="86">
        <f t="shared" si="2"/>
        <v>0.31093206521640582</v>
      </c>
      <c r="P30" s="68"/>
    </row>
    <row r="31" spans="1:16" s="66" customFormat="1">
      <c r="A31" s="65" t="s">
        <v>43</v>
      </c>
      <c r="B31" s="65"/>
      <c r="C31" s="74">
        <v>123025</v>
      </c>
      <c r="D31" s="69"/>
      <c r="E31" s="74">
        <f>'Kosten absolut'!BF30</f>
        <v>38455816</v>
      </c>
      <c r="F31" s="74"/>
      <c r="G31" s="74">
        <f>Kobe!BF30</f>
        <v>6055484</v>
      </c>
      <c r="H31" s="57"/>
      <c r="I31" s="88">
        <f t="shared" si="0"/>
        <v>32400332</v>
      </c>
      <c r="J31" s="89"/>
      <c r="K31" s="86">
        <f t="shared" si="1"/>
        <v>263.36380410485674</v>
      </c>
      <c r="L31" s="86"/>
      <c r="M31" s="86">
        <v>294.06838768088164</v>
      </c>
      <c r="N31" s="86"/>
      <c r="O31" s="86">
        <f t="shared" si="2"/>
        <v>-30.704583576024902</v>
      </c>
      <c r="P31" s="68"/>
    </row>
    <row r="32" spans="1:16" s="66" customFormat="1">
      <c r="A32" s="65" t="s">
        <v>44</v>
      </c>
      <c r="B32" s="65"/>
      <c r="C32" s="74">
        <v>231248</v>
      </c>
      <c r="D32" s="69"/>
      <c r="E32" s="74">
        <f>'Kosten absolut'!BF31</f>
        <v>77342334</v>
      </c>
      <c r="F32" s="74"/>
      <c r="G32" s="74">
        <f>Kobe!BF31</f>
        <v>11674138</v>
      </c>
      <c r="H32" s="57"/>
      <c r="I32" s="88">
        <f t="shared" si="0"/>
        <v>65668196</v>
      </c>
      <c r="J32" s="89"/>
      <c r="K32" s="86">
        <f t="shared" si="1"/>
        <v>283.97303328028784</v>
      </c>
      <c r="L32" s="86"/>
      <c r="M32" s="86">
        <v>294.69317534183978</v>
      </c>
      <c r="N32" s="86"/>
      <c r="O32" s="86">
        <f t="shared" si="2"/>
        <v>-10.72014206155194</v>
      </c>
      <c r="P32" s="68"/>
    </row>
    <row r="33" spans="1:16" s="66" customFormat="1">
      <c r="A33" s="65" t="s">
        <v>45</v>
      </c>
      <c r="B33" s="65"/>
      <c r="C33" s="74">
        <v>115194</v>
      </c>
      <c r="D33" s="69"/>
      <c r="E33" s="74">
        <f>'Kosten absolut'!BF32</f>
        <v>33136901</v>
      </c>
      <c r="F33" s="74"/>
      <c r="G33" s="74">
        <f>Kobe!BF32</f>
        <v>4893590</v>
      </c>
      <c r="H33" s="57"/>
      <c r="I33" s="88">
        <f t="shared" si="0"/>
        <v>28243311</v>
      </c>
      <c r="J33" s="89"/>
      <c r="K33" s="86">
        <f t="shared" si="1"/>
        <v>245.18040002083441</v>
      </c>
      <c r="L33" s="86"/>
      <c r="M33" s="86">
        <v>238.61916888043032</v>
      </c>
      <c r="N33" s="86"/>
      <c r="O33" s="86">
        <f t="shared" si="2"/>
        <v>6.5612311404040895</v>
      </c>
      <c r="P33" s="68"/>
    </row>
    <row r="34" spans="1:16" s="66" customFormat="1">
      <c r="A34" s="65" t="s">
        <v>46</v>
      </c>
      <c r="B34" s="65"/>
      <c r="C34" s="74">
        <v>58959</v>
      </c>
      <c r="D34" s="69"/>
      <c r="E34" s="74">
        <f>'Kosten absolut'!BF33</f>
        <v>20085026</v>
      </c>
      <c r="F34" s="74"/>
      <c r="G34" s="74">
        <f>Kobe!BF33</f>
        <v>2655175</v>
      </c>
      <c r="H34" s="57"/>
      <c r="I34" s="88">
        <f t="shared" si="0"/>
        <v>17429851</v>
      </c>
      <c r="J34" s="89"/>
      <c r="K34" s="86">
        <f t="shared" si="1"/>
        <v>295.62663885072675</v>
      </c>
      <c r="L34" s="86"/>
      <c r="M34" s="86">
        <v>272.32313217995198</v>
      </c>
      <c r="N34" s="86"/>
      <c r="O34" s="86">
        <f t="shared" si="2"/>
        <v>23.303506670774766</v>
      </c>
      <c r="P34" s="68"/>
    </row>
    <row r="35" spans="1:16" s="66" customFormat="1">
      <c r="A35" s="65" t="s">
        <v>47</v>
      </c>
      <c r="B35" s="65"/>
      <c r="C35" s="74">
        <v>134991</v>
      </c>
      <c r="D35" s="69"/>
      <c r="E35" s="74">
        <f>'Kosten absolut'!BF34</f>
        <v>50705866</v>
      </c>
      <c r="F35" s="74"/>
      <c r="G35" s="74">
        <f>Kobe!BF34</f>
        <v>7038466</v>
      </c>
      <c r="H35" s="57"/>
      <c r="I35" s="88">
        <f t="shared" si="0"/>
        <v>43667400</v>
      </c>
      <c r="J35" s="89"/>
      <c r="K35" s="86">
        <f t="shared" si="1"/>
        <v>323.4837878080761</v>
      </c>
      <c r="L35" s="86"/>
      <c r="M35" s="86">
        <v>337.28103105969495</v>
      </c>
      <c r="N35" s="86"/>
      <c r="O35" s="86">
        <f t="shared" si="2"/>
        <v>-13.797243251618852</v>
      </c>
      <c r="P35" s="68"/>
    </row>
    <row r="36" spans="1:16" s="66" customFormat="1">
      <c r="A36" s="65" t="s">
        <v>48</v>
      </c>
      <c r="B36" s="65"/>
      <c r="C36" s="74">
        <v>27403</v>
      </c>
      <c r="D36" s="69"/>
      <c r="E36" s="74">
        <f>'Kosten absolut'!BF35</f>
        <v>8378285</v>
      </c>
      <c r="F36" s="74"/>
      <c r="G36" s="74">
        <f>Kobe!BF35</f>
        <v>1250291</v>
      </c>
      <c r="H36" s="57"/>
      <c r="I36" s="88">
        <f t="shared" si="0"/>
        <v>7127994</v>
      </c>
      <c r="J36" s="89"/>
      <c r="K36" s="86">
        <f t="shared" si="1"/>
        <v>260.11728642849323</v>
      </c>
      <c r="L36" s="86"/>
      <c r="M36" s="86">
        <v>283.21381032489489</v>
      </c>
      <c r="N36" s="86"/>
      <c r="O36" s="86">
        <f t="shared" si="2"/>
        <v>-23.096523896401663</v>
      </c>
      <c r="P36" s="68"/>
    </row>
    <row r="37" spans="1:16" s="66" customFormat="1">
      <c r="A37" s="66" t="s">
        <v>49</v>
      </c>
      <c r="C37" s="74">
        <f>SUM(C11:C36)</f>
        <v>2860379</v>
      </c>
      <c r="D37" s="57"/>
      <c r="E37" s="74">
        <f>'Kosten absolut'!BF36</f>
        <v>839537292</v>
      </c>
      <c r="F37" s="57"/>
      <c r="G37" s="74">
        <f>Kobe!BF36</f>
        <v>129963781</v>
      </c>
      <c r="H37" s="57"/>
      <c r="I37" s="88">
        <f t="shared" si="0"/>
        <v>709573511</v>
      </c>
      <c r="J37" s="89"/>
      <c r="K37" s="86">
        <f t="shared" si="1"/>
        <v>248.06975264466701</v>
      </c>
      <c r="L37" s="90"/>
      <c r="M37" s="177">
        <v>259.505272620048</v>
      </c>
      <c r="N37" s="90"/>
      <c r="O37" s="86">
        <f t="shared" si="2"/>
        <v>-11.435519975380998</v>
      </c>
    </row>
  </sheetData>
  <phoneticPr fontId="0" type="noConversion"/>
  <pageMargins left="0.78740157480314965" right="0.78740157480314965" top="0.76" bottom="0.73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sheetPr codeName="Tabelle31"/>
  <dimension ref="A1:S38"/>
  <sheetViews>
    <sheetView workbookViewId="0">
      <selection activeCell="D4" sqref="D4"/>
    </sheetView>
  </sheetViews>
  <sheetFormatPr baseColWidth="10" defaultRowHeight="12.75"/>
  <cols>
    <col min="1" max="1" width="8.140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208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173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41" t="s">
        <v>76</v>
      </c>
      <c r="D8" s="41"/>
      <c r="E8" s="41" t="s">
        <v>76</v>
      </c>
      <c r="F8" s="41"/>
      <c r="G8" s="71" t="s">
        <v>76</v>
      </c>
      <c r="H8" s="41"/>
      <c r="I8" s="41" t="s">
        <v>76</v>
      </c>
      <c r="J8" s="41"/>
      <c r="K8" s="72" t="s">
        <v>77</v>
      </c>
      <c r="L8" s="44"/>
      <c r="M8" s="62" t="s">
        <v>59</v>
      </c>
      <c r="N8" s="43"/>
      <c r="O8" s="61" t="s">
        <v>77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195"/>
      <c r="E10" s="48"/>
      <c r="G10" s="48"/>
      <c r="H10" s="45"/>
      <c r="I10" s="48"/>
      <c r="J10" s="45"/>
      <c r="L10" s="49"/>
      <c r="N10" s="49"/>
      <c r="O10" s="63"/>
      <c r="P10" s="45"/>
    </row>
    <row r="11" spans="1:19" s="66" customFormat="1">
      <c r="A11" s="65" t="s">
        <v>23</v>
      </c>
      <c r="B11" s="65"/>
      <c r="C11" s="74">
        <v>441972</v>
      </c>
      <c r="D11" s="69"/>
      <c r="E11" s="74">
        <f>'Kosten absolut'!BH10</f>
        <v>163116817</v>
      </c>
      <c r="F11" s="74"/>
      <c r="G11" s="74">
        <f>Kobe!BH10</f>
        <v>23210744</v>
      </c>
      <c r="H11" s="57"/>
      <c r="I11" s="88">
        <f>E11-G11</f>
        <v>139906073</v>
      </c>
      <c r="J11" s="89"/>
      <c r="K11" s="86">
        <f>I11/C11</f>
        <v>316.54962984080441</v>
      </c>
      <c r="L11" s="86"/>
      <c r="M11" s="86">
        <v>253.72109626587033</v>
      </c>
      <c r="N11" s="86"/>
      <c r="O11" s="86">
        <f>K11-M11</f>
        <v>62.828533574934085</v>
      </c>
      <c r="P11" s="67"/>
      <c r="R11" s="98"/>
    </row>
    <row r="12" spans="1:19" s="66" customFormat="1">
      <c r="A12" s="65" t="s">
        <v>24</v>
      </c>
      <c r="B12" s="65"/>
      <c r="C12" s="74">
        <v>365374</v>
      </c>
      <c r="D12" s="69"/>
      <c r="E12" s="74">
        <f>'Kosten absolut'!BH11</f>
        <v>143748658</v>
      </c>
      <c r="F12" s="74"/>
      <c r="G12" s="74">
        <f>Kobe!BH11</f>
        <v>19104303</v>
      </c>
      <c r="H12" s="57"/>
      <c r="I12" s="88">
        <f t="shared" ref="I12:I37" si="0">E12-G12</f>
        <v>124644355</v>
      </c>
      <c r="J12" s="89"/>
      <c r="K12" s="86">
        <f t="shared" ref="K12:K37" si="1">I12/C12</f>
        <v>341.14183001527203</v>
      </c>
      <c r="L12" s="86"/>
      <c r="M12" s="86">
        <v>280.10834654420398</v>
      </c>
      <c r="N12" s="86"/>
      <c r="O12" s="86">
        <f t="shared" ref="O12:O37" si="2">K12-M12</f>
        <v>61.033483471068052</v>
      </c>
      <c r="P12" s="68"/>
    </row>
    <row r="13" spans="1:19" s="66" customFormat="1">
      <c r="A13" s="65" t="s">
        <v>25</v>
      </c>
      <c r="B13" s="65"/>
      <c r="C13" s="74">
        <v>119143</v>
      </c>
      <c r="D13" s="69"/>
      <c r="E13" s="74">
        <f>'Kosten absolut'!BH12</f>
        <v>40417644</v>
      </c>
      <c r="F13" s="74"/>
      <c r="G13" s="74">
        <f>Kobe!BH12</f>
        <v>5488347</v>
      </c>
      <c r="H13" s="57"/>
      <c r="I13" s="88">
        <f t="shared" si="0"/>
        <v>34929297</v>
      </c>
      <c r="J13" s="89"/>
      <c r="K13" s="86">
        <f t="shared" si="1"/>
        <v>293.17120602972898</v>
      </c>
      <c r="L13" s="86"/>
      <c r="M13" s="86">
        <v>223.71390366900062</v>
      </c>
      <c r="N13" s="86"/>
      <c r="O13" s="86">
        <f t="shared" si="2"/>
        <v>69.457302360728363</v>
      </c>
      <c r="P13" s="68"/>
    </row>
    <row r="14" spans="1:19" s="66" customFormat="1">
      <c r="A14" s="65" t="s">
        <v>26</v>
      </c>
      <c r="B14" s="65"/>
      <c r="C14" s="74">
        <v>12470</v>
      </c>
      <c r="D14" s="69"/>
      <c r="E14" s="74">
        <f>'Kosten absolut'!BH13</f>
        <v>3858938</v>
      </c>
      <c r="F14" s="74"/>
      <c r="G14" s="74">
        <f>Kobe!BH13</f>
        <v>587629</v>
      </c>
      <c r="H14" s="57"/>
      <c r="I14" s="88">
        <f t="shared" si="0"/>
        <v>3271309</v>
      </c>
      <c r="J14" s="89"/>
      <c r="K14" s="86">
        <f t="shared" si="1"/>
        <v>262.33432237369686</v>
      </c>
      <c r="L14" s="86"/>
      <c r="M14" s="86">
        <v>213.64224312432219</v>
      </c>
      <c r="N14" s="86"/>
      <c r="O14" s="86">
        <f t="shared" si="2"/>
        <v>48.692079249374672</v>
      </c>
      <c r="P14" s="68"/>
    </row>
    <row r="15" spans="1:19" s="66" customFormat="1">
      <c r="A15" s="65" t="s">
        <v>27</v>
      </c>
      <c r="B15" s="65"/>
      <c r="C15" s="74">
        <v>50770</v>
      </c>
      <c r="D15" s="69"/>
      <c r="E15" s="74">
        <f>'Kosten absolut'!BH14</f>
        <v>17749152</v>
      </c>
      <c r="F15" s="74"/>
      <c r="G15" s="74">
        <f>Kobe!BH14</f>
        <v>2653635</v>
      </c>
      <c r="H15" s="57"/>
      <c r="I15" s="88">
        <f t="shared" si="0"/>
        <v>15095517</v>
      </c>
      <c r="J15" s="89"/>
      <c r="K15" s="86">
        <f t="shared" si="1"/>
        <v>297.33143588733503</v>
      </c>
      <c r="L15" s="86"/>
      <c r="M15" s="86">
        <v>214.18227236872121</v>
      </c>
      <c r="N15" s="86"/>
      <c r="O15" s="86">
        <f t="shared" si="2"/>
        <v>83.149163518613818</v>
      </c>
      <c r="P15" s="68"/>
    </row>
    <row r="16" spans="1:19" s="66" customFormat="1">
      <c r="A16" s="65" t="s">
        <v>28</v>
      </c>
      <c r="B16" s="65"/>
      <c r="C16" s="74">
        <v>12301</v>
      </c>
      <c r="D16" s="69"/>
      <c r="E16" s="74">
        <f>'Kosten absolut'!BH15</f>
        <v>4016892</v>
      </c>
      <c r="F16" s="74"/>
      <c r="G16" s="74">
        <f>Kobe!BH15</f>
        <v>622785</v>
      </c>
      <c r="H16" s="57"/>
      <c r="I16" s="88">
        <f t="shared" si="0"/>
        <v>3394107</v>
      </c>
      <c r="J16" s="89"/>
      <c r="K16" s="86">
        <f t="shared" si="1"/>
        <v>275.92122591659216</v>
      </c>
      <c r="L16" s="86"/>
      <c r="M16" s="86">
        <v>198.42745877723138</v>
      </c>
      <c r="N16" s="86"/>
      <c r="O16" s="86">
        <f t="shared" si="2"/>
        <v>77.493767139360784</v>
      </c>
      <c r="P16" s="68"/>
    </row>
    <row r="17" spans="1:16" s="66" customFormat="1">
      <c r="A17" s="65" t="s">
        <v>29</v>
      </c>
      <c r="B17" s="65"/>
      <c r="C17" s="74">
        <v>16291</v>
      </c>
      <c r="D17" s="69"/>
      <c r="E17" s="74">
        <f>'Kosten absolut'!BH16</f>
        <v>4187104</v>
      </c>
      <c r="F17" s="74"/>
      <c r="G17" s="74">
        <f>Kobe!BH16</f>
        <v>733346</v>
      </c>
      <c r="H17" s="57"/>
      <c r="I17" s="88">
        <f t="shared" si="0"/>
        <v>3453758</v>
      </c>
      <c r="J17" s="89"/>
      <c r="K17" s="86">
        <f t="shared" si="1"/>
        <v>212.00405131667793</v>
      </c>
      <c r="L17" s="86"/>
      <c r="M17" s="86">
        <v>194.76846517828403</v>
      </c>
      <c r="N17" s="86"/>
      <c r="O17" s="86">
        <f t="shared" si="2"/>
        <v>17.235586138393899</v>
      </c>
      <c r="P17" s="68"/>
    </row>
    <row r="18" spans="1:16" s="66" customFormat="1">
      <c r="A18" s="65" t="s">
        <v>30</v>
      </c>
      <c r="B18" s="65"/>
      <c r="C18" s="74">
        <v>13843</v>
      </c>
      <c r="D18" s="69"/>
      <c r="E18" s="74">
        <f>'Kosten absolut'!BH17</f>
        <v>4410474</v>
      </c>
      <c r="F18" s="74"/>
      <c r="G18" s="74">
        <f>Kobe!BH17</f>
        <v>677102</v>
      </c>
      <c r="H18" s="57"/>
      <c r="I18" s="88">
        <f t="shared" si="0"/>
        <v>3733372</v>
      </c>
      <c r="J18" s="89"/>
      <c r="K18" s="86">
        <f t="shared" si="1"/>
        <v>269.69385248862238</v>
      </c>
      <c r="L18" s="86"/>
      <c r="M18" s="86">
        <v>227.3223353906175</v>
      </c>
      <c r="N18" s="86"/>
      <c r="O18" s="86">
        <f t="shared" si="2"/>
        <v>42.371517098004887</v>
      </c>
      <c r="P18" s="68"/>
    </row>
    <row r="19" spans="1:16" s="66" customFormat="1">
      <c r="A19" s="65" t="s">
        <v>31</v>
      </c>
      <c r="B19" s="65"/>
      <c r="C19" s="74">
        <v>38197</v>
      </c>
      <c r="D19" s="69"/>
      <c r="E19" s="74">
        <f>'Kosten absolut'!BH18</f>
        <v>11832801</v>
      </c>
      <c r="F19" s="74"/>
      <c r="G19" s="74">
        <f>Kobe!BH18</f>
        <v>1802321</v>
      </c>
      <c r="H19" s="57"/>
      <c r="I19" s="88">
        <f t="shared" si="0"/>
        <v>10030480</v>
      </c>
      <c r="J19" s="89"/>
      <c r="K19" s="86">
        <f t="shared" si="1"/>
        <v>262.59863340052885</v>
      </c>
      <c r="L19" s="86"/>
      <c r="M19" s="86">
        <v>214.1640541399415</v>
      </c>
      <c r="N19" s="86"/>
      <c r="O19" s="86">
        <f t="shared" si="2"/>
        <v>48.434579260587356</v>
      </c>
      <c r="P19" s="68"/>
    </row>
    <row r="20" spans="1:16" s="66" customFormat="1">
      <c r="A20" s="65" t="s">
        <v>32</v>
      </c>
      <c r="B20" s="65"/>
      <c r="C20" s="74">
        <v>89625</v>
      </c>
      <c r="D20" s="69"/>
      <c r="E20" s="74">
        <f>'Kosten absolut'!BH19</f>
        <v>35995305</v>
      </c>
      <c r="F20" s="74"/>
      <c r="G20" s="74">
        <f>Kobe!BH19</f>
        <v>4766530</v>
      </c>
      <c r="H20" s="57"/>
      <c r="I20" s="88">
        <f t="shared" si="0"/>
        <v>31228775</v>
      </c>
      <c r="J20" s="89"/>
      <c r="K20" s="86">
        <f t="shared" si="1"/>
        <v>348.43821478382148</v>
      </c>
      <c r="L20" s="86"/>
      <c r="M20" s="86">
        <v>245.34041710812684</v>
      </c>
      <c r="N20" s="86"/>
      <c r="O20" s="86">
        <f t="shared" si="2"/>
        <v>103.09779767569464</v>
      </c>
      <c r="P20" s="68"/>
    </row>
    <row r="21" spans="1:16" s="66" customFormat="1">
      <c r="A21" s="65" t="s">
        <v>33</v>
      </c>
      <c r="B21" s="65"/>
      <c r="C21" s="74">
        <v>93893</v>
      </c>
      <c r="D21" s="69"/>
      <c r="E21" s="74">
        <f>'Kosten absolut'!BH20</f>
        <v>34800847</v>
      </c>
      <c r="F21" s="74"/>
      <c r="G21" s="74">
        <f>Kobe!BH20</f>
        <v>4911959</v>
      </c>
      <c r="H21" s="57"/>
      <c r="I21" s="88">
        <f t="shared" si="0"/>
        <v>29888888</v>
      </c>
      <c r="J21" s="89"/>
      <c r="K21" s="86">
        <f t="shared" si="1"/>
        <v>318.32924712172365</v>
      </c>
      <c r="L21" s="86"/>
      <c r="M21" s="86">
        <v>243.46106175573678</v>
      </c>
      <c r="N21" s="86"/>
      <c r="O21" s="86">
        <f t="shared" si="2"/>
        <v>74.868185365986875</v>
      </c>
      <c r="P21" s="68"/>
    </row>
    <row r="22" spans="1:16" s="66" customFormat="1">
      <c r="A22" s="65" t="s">
        <v>34</v>
      </c>
      <c r="B22" s="65"/>
      <c r="C22" s="74">
        <v>60157</v>
      </c>
      <c r="D22" s="69"/>
      <c r="E22" s="74">
        <f>'Kosten absolut'!BH21</f>
        <v>26960797</v>
      </c>
      <c r="F22" s="74"/>
      <c r="G22" s="74">
        <f>Kobe!BH21</f>
        <v>3464449</v>
      </c>
      <c r="H22" s="57"/>
      <c r="I22" s="88">
        <f t="shared" si="0"/>
        <v>23496348</v>
      </c>
      <c r="J22" s="89"/>
      <c r="K22" s="86">
        <f t="shared" si="1"/>
        <v>390.5837724620576</v>
      </c>
      <c r="L22" s="86"/>
      <c r="M22" s="86">
        <v>348.75579710144928</v>
      </c>
      <c r="N22" s="86"/>
      <c r="O22" s="86">
        <f t="shared" si="2"/>
        <v>41.82797536060832</v>
      </c>
      <c r="P22" s="68"/>
    </row>
    <row r="23" spans="1:16" s="66" customFormat="1">
      <c r="A23" s="65" t="s">
        <v>35</v>
      </c>
      <c r="B23" s="65"/>
      <c r="C23" s="74">
        <v>104459</v>
      </c>
      <c r="D23" s="69"/>
      <c r="E23" s="74">
        <f>'Kosten absolut'!BH22</f>
        <v>39056590</v>
      </c>
      <c r="F23" s="74"/>
      <c r="G23" s="74">
        <f>Kobe!BH22</f>
        <v>5862061</v>
      </c>
      <c r="H23" s="57"/>
      <c r="I23" s="88">
        <f t="shared" si="0"/>
        <v>33194529</v>
      </c>
      <c r="J23" s="89"/>
      <c r="K23" s="86">
        <f t="shared" si="1"/>
        <v>317.77567275198879</v>
      </c>
      <c r="L23" s="86"/>
      <c r="M23" s="86">
        <v>276.04767856571249</v>
      </c>
      <c r="N23" s="86"/>
      <c r="O23" s="86">
        <f t="shared" si="2"/>
        <v>41.727994186276305</v>
      </c>
      <c r="P23" s="68"/>
    </row>
    <row r="24" spans="1:16" s="66" customFormat="1">
      <c r="A24" s="65" t="s">
        <v>36</v>
      </c>
      <c r="B24" s="65"/>
      <c r="C24" s="74">
        <v>28508</v>
      </c>
      <c r="D24" s="69"/>
      <c r="E24" s="74">
        <f>'Kosten absolut'!BH23</f>
        <v>9328005</v>
      </c>
      <c r="F24" s="74"/>
      <c r="G24" s="74">
        <f>Kobe!BH23</f>
        <v>1419717</v>
      </c>
      <c r="H24" s="57"/>
      <c r="I24" s="88">
        <f t="shared" si="0"/>
        <v>7908288</v>
      </c>
      <c r="J24" s="89"/>
      <c r="K24" s="86">
        <f t="shared" si="1"/>
        <v>277.40592114494177</v>
      </c>
      <c r="L24" s="86"/>
      <c r="M24" s="86">
        <v>247.48425171477237</v>
      </c>
      <c r="N24" s="86"/>
      <c r="O24" s="86">
        <f t="shared" si="2"/>
        <v>29.921669430169402</v>
      </c>
      <c r="P24" s="68"/>
    </row>
    <row r="25" spans="1:16" s="66" customFormat="1">
      <c r="A25" s="65" t="s">
        <v>37</v>
      </c>
      <c r="B25" s="65"/>
      <c r="C25" s="74">
        <v>19892</v>
      </c>
      <c r="D25" s="69"/>
      <c r="E25" s="74">
        <f>'Kosten absolut'!BH24</f>
        <v>5845188</v>
      </c>
      <c r="F25" s="74"/>
      <c r="G25" s="74">
        <f>Kobe!BH24</f>
        <v>890422</v>
      </c>
      <c r="H25" s="57"/>
      <c r="I25" s="88">
        <f t="shared" si="0"/>
        <v>4954766</v>
      </c>
      <c r="J25" s="89"/>
      <c r="K25" s="86">
        <f t="shared" si="1"/>
        <v>249.08335009048864</v>
      </c>
      <c r="L25" s="86"/>
      <c r="M25" s="86">
        <v>206.53869048775465</v>
      </c>
      <c r="N25" s="86"/>
      <c r="O25" s="86">
        <f t="shared" si="2"/>
        <v>42.544659602733987</v>
      </c>
      <c r="P25" s="68"/>
    </row>
    <row r="26" spans="1:16" s="66" customFormat="1">
      <c r="A26" s="65" t="s">
        <v>38</v>
      </c>
      <c r="B26" s="65"/>
      <c r="C26" s="74">
        <v>5320</v>
      </c>
      <c r="D26" s="69"/>
      <c r="E26" s="74">
        <f>'Kosten absolut'!BH25</f>
        <v>1357873</v>
      </c>
      <c r="F26" s="74"/>
      <c r="G26" s="74">
        <f>Kobe!BH25</f>
        <v>243441</v>
      </c>
      <c r="H26" s="57"/>
      <c r="I26" s="88">
        <f t="shared" si="0"/>
        <v>1114432</v>
      </c>
      <c r="J26" s="89"/>
      <c r="K26" s="86">
        <f t="shared" si="1"/>
        <v>209.47969924812031</v>
      </c>
      <c r="L26" s="86"/>
      <c r="M26" s="86">
        <v>176.2553578884683</v>
      </c>
      <c r="N26" s="86"/>
      <c r="O26" s="86">
        <f t="shared" si="2"/>
        <v>33.224341359652016</v>
      </c>
      <c r="P26" s="68"/>
    </row>
    <row r="27" spans="1:16" s="66" customFormat="1">
      <c r="A27" s="65" t="s">
        <v>39</v>
      </c>
      <c r="B27" s="65"/>
      <c r="C27" s="74">
        <v>159999</v>
      </c>
      <c r="D27" s="69"/>
      <c r="E27" s="74">
        <f>'Kosten absolut'!BH26</f>
        <v>53897111</v>
      </c>
      <c r="F27" s="74"/>
      <c r="G27" s="74">
        <f>Kobe!BH26</f>
        <v>7807416</v>
      </c>
      <c r="H27" s="57"/>
      <c r="I27" s="88">
        <f t="shared" si="0"/>
        <v>46089695</v>
      </c>
      <c r="J27" s="89"/>
      <c r="K27" s="86">
        <f t="shared" si="1"/>
        <v>288.06239413996337</v>
      </c>
      <c r="L27" s="86"/>
      <c r="M27" s="86">
        <v>217.65573241514829</v>
      </c>
      <c r="N27" s="86"/>
      <c r="O27" s="86">
        <f t="shared" si="2"/>
        <v>70.406661724815081</v>
      </c>
      <c r="P27" s="68"/>
    </row>
    <row r="28" spans="1:16" s="66" customFormat="1">
      <c r="A28" s="65" t="s">
        <v>40</v>
      </c>
      <c r="B28" s="65"/>
      <c r="C28" s="74">
        <v>70904</v>
      </c>
      <c r="D28" s="69"/>
      <c r="E28" s="74">
        <f>'Kosten absolut'!BH27</f>
        <v>24444176</v>
      </c>
      <c r="F28" s="74"/>
      <c r="G28" s="74">
        <f>Kobe!BH27</f>
        <v>3400954</v>
      </c>
      <c r="H28" s="57"/>
      <c r="I28" s="88">
        <f t="shared" si="0"/>
        <v>21043222</v>
      </c>
      <c r="J28" s="89"/>
      <c r="K28" s="86">
        <f t="shared" si="1"/>
        <v>296.78469479860092</v>
      </c>
      <c r="L28" s="86"/>
      <c r="M28" s="86">
        <v>220.02596936246857</v>
      </c>
      <c r="N28" s="86"/>
      <c r="O28" s="86">
        <f t="shared" si="2"/>
        <v>76.758725436132352</v>
      </c>
      <c r="P28" s="68"/>
    </row>
    <row r="29" spans="1:16" s="66" customFormat="1">
      <c r="A29" s="65" t="s">
        <v>41</v>
      </c>
      <c r="B29" s="65"/>
      <c r="C29" s="74">
        <v>213685</v>
      </c>
      <c r="D29" s="69"/>
      <c r="E29" s="74">
        <f>'Kosten absolut'!BH28</f>
        <v>77058585</v>
      </c>
      <c r="F29" s="74"/>
      <c r="G29" s="74">
        <f>Kobe!BH28</f>
        <v>10717909</v>
      </c>
      <c r="H29" s="57"/>
      <c r="I29" s="88">
        <f t="shared" si="0"/>
        <v>66340676</v>
      </c>
      <c r="J29" s="89"/>
      <c r="K29" s="86">
        <f t="shared" si="1"/>
        <v>310.46014460537708</v>
      </c>
      <c r="L29" s="86"/>
      <c r="M29" s="86">
        <v>233.56764846267393</v>
      </c>
      <c r="N29" s="86"/>
      <c r="O29" s="86">
        <f t="shared" si="2"/>
        <v>76.892496142703152</v>
      </c>
      <c r="P29" s="68"/>
    </row>
    <row r="30" spans="1:16" s="66" customFormat="1">
      <c r="A30" s="65" t="s">
        <v>42</v>
      </c>
      <c r="B30" s="65"/>
      <c r="C30" s="74">
        <v>83945</v>
      </c>
      <c r="D30" s="69"/>
      <c r="E30" s="74">
        <f>'Kosten absolut'!BH29</f>
        <v>30325788</v>
      </c>
      <c r="F30" s="74"/>
      <c r="G30" s="74">
        <f>Kobe!BH29</f>
        <v>4141750</v>
      </c>
      <c r="H30" s="57"/>
      <c r="I30" s="88">
        <f t="shared" si="0"/>
        <v>26184038</v>
      </c>
      <c r="J30" s="89"/>
      <c r="K30" s="86">
        <f t="shared" si="1"/>
        <v>311.91897075466079</v>
      </c>
      <c r="L30" s="86"/>
      <c r="M30" s="86">
        <v>219.82402222262539</v>
      </c>
      <c r="N30" s="86"/>
      <c r="O30" s="86">
        <f t="shared" si="2"/>
        <v>92.094948532035403</v>
      </c>
      <c r="P30" s="68"/>
    </row>
    <row r="31" spans="1:16" s="66" customFormat="1">
      <c r="A31" s="65" t="s">
        <v>43</v>
      </c>
      <c r="B31" s="65"/>
      <c r="C31" s="74">
        <v>119372</v>
      </c>
      <c r="D31" s="69"/>
      <c r="E31" s="74">
        <f>'Kosten absolut'!BH30</f>
        <v>51546839</v>
      </c>
      <c r="F31" s="74"/>
      <c r="G31" s="74">
        <f>Kobe!BH30</f>
        <v>6648112</v>
      </c>
      <c r="H31" s="57"/>
      <c r="I31" s="88">
        <f t="shared" si="0"/>
        <v>44898727</v>
      </c>
      <c r="J31" s="89"/>
      <c r="K31" s="86">
        <f t="shared" si="1"/>
        <v>376.12444291793719</v>
      </c>
      <c r="L31" s="86"/>
      <c r="M31" s="86">
        <v>294.06838768088164</v>
      </c>
      <c r="N31" s="86"/>
      <c r="O31" s="86">
        <f t="shared" si="2"/>
        <v>82.056055237055546</v>
      </c>
      <c r="P31" s="68"/>
    </row>
    <row r="32" spans="1:16" s="66" customFormat="1">
      <c r="A32" s="65" t="s">
        <v>44</v>
      </c>
      <c r="B32" s="65"/>
      <c r="C32" s="74">
        <v>222760</v>
      </c>
      <c r="D32" s="69"/>
      <c r="E32" s="74">
        <f>'Kosten absolut'!BH31</f>
        <v>96584184</v>
      </c>
      <c r="F32" s="74"/>
      <c r="G32" s="74">
        <f>Kobe!BH31</f>
        <v>12715222</v>
      </c>
      <c r="H32" s="57"/>
      <c r="I32" s="88">
        <f t="shared" si="0"/>
        <v>83868962</v>
      </c>
      <c r="J32" s="89"/>
      <c r="K32" s="86">
        <f t="shared" si="1"/>
        <v>376.49920093374033</v>
      </c>
      <c r="L32" s="86"/>
      <c r="M32" s="86">
        <v>294.69317534183978</v>
      </c>
      <c r="N32" s="86"/>
      <c r="O32" s="86">
        <f t="shared" si="2"/>
        <v>81.80602559190055</v>
      </c>
      <c r="P32" s="68"/>
    </row>
    <row r="33" spans="1:16" s="66" customFormat="1">
      <c r="A33" s="65" t="s">
        <v>45</v>
      </c>
      <c r="B33" s="65"/>
      <c r="C33" s="74">
        <v>110744</v>
      </c>
      <c r="D33" s="69"/>
      <c r="E33" s="74">
        <f>'Kosten absolut'!BH32</f>
        <v>42618788</v>
      </c>
      <c r="F33" s="74"/>
      <c r="G33" s="74">
        <f>Kobe!BH32</f>
        <v>5451850</v>
      </c>
      <c r="H33" s="57"/>
      <c r="I33" s="88">
        <f t="shared" si="0"/>
        <v>37166938</v>
      </c>
      <c r="J33" s="89"/>
      <c r="K33" s="86">
        <f t="shared" si="1"/>
        <v>335.61130174095211</v>
      </c>
      <c r="L33" s="86"/>
      <c r="M33" s="86">
        <v>238.61916888043032</v>
      </c>
      <c r="N33" s="86"/>
      <c r="O33" s="86">
        <f t="shared" si="2"/>
        <v>96.992132860521792</v>
      </c>
      <c r="P33" s="68"/>
    </row>
    <row r="34" spans="1:16" s="66" customFormat="1">
      <c r="A34" s="65" t="s">
        <v>46</v>
      </c>
      <c r="B34" s="65"/>
      <c r="C34" s="74">
        <v>57940</v>
      </c>
      <c r="D34" s="69"/>
      <c r="E34" s="74">
        <f>'Kosten absolut'!BH33</f>
        <v>22965751</v>
      </c>
      <c r="F34" s="74"/>
      <c r="G34" s="74">
        <f>Kobe!BH33</f>
        <v>3000737</v>
      </c>
      <c r="H34" s="57"/>
      <c r="I34" s="88">
        <f t="shared" si="0"/>
        <v>19965014</v>
      </c>
      <c r="J34" s="89"/>
      <c r="K34" s="86">
        <f t="shared" si="1"/>
        <v>344.58084225060406</v>
      </c>
      <c r="L34" s="86"/>
      <c r="M34" s="86">
        <v>272.32313217995198</v>
      </c>
      <c r="N34" s="86"/>
      <c r="O34" s="86">
        <f t="shared" si="2"/>
        <v>72.257710070652081</v>
      </c>
      <c r="P34" s="68"/>
    </row>
    <row r="35" spans="1:16" s="66" customFormat="1">
      <c r="A35" s="65" t="s">
        <v>47</v>
      </c>
      <c r="B35" s="65"/>
      <c r="C35" s="74">
        <v>129411</v>
      </c>
      <c r="D35" s="69"/>
      <c r="E35" s="74">
        <f>'Kosten absolut'!BH34</f>
        <v>58587096</v>
      </c>
      <c r="F35" s="74"/>
      <c r="G35" s="74">
        <f>Kobe!BH34</f>
        <v>7574267</v>
      </c>
      <c r="H35" s="57"/>
      <c r="I35" s="88">
        <f t="shared" si="0"/>
        <v>51012829</v>
      </c>
      <c r="J35" s="89"/>
      <c r="K35" s="86">
        <f t="shared" si="1"/>
        <v>394.1923715912867</v>
      </c>
      <c r="L35" s="86"/>
      <c r="M35" s="86">
        <v>337.28103105969495</v>
      </c>
      <c r="N35" s="86"/>
      <c r="O35" s="86">
        <f t="shared" si="2"/>
        <v>56.911340531591748</v>
      </c>
      <c r="P35" s="68"/>
    </row>
    <row r="36" spans="1:16" s="66" customFormat="1">
      <c r="A36" s="65" t="s">
        <v>48</v>
      </c>
      <c r="B36" s="65"/>
      <c r="C36" s="74">
        <v>26646</v>
      </c>
      <c r="D36" s="69"/>
      <c r="E36" s="74">
        <f>'Kosten absolut'!BH35</f>
        <v>10329989</v>
      </c>
      <c r="F36" s="74"/>
      <c r="G36" s="74">
        <f>Kobe!BH35</f>
        <v>1452119</v>
      </c>
      <c r="H36" s="57"/>
      <c r="I36" s="88">
        <f t="shared" si="0"/>
        <v>8877870</v>
      </c>
      <c r="J36" s="89"/>
      <c r="K36" s="86">
        <f t="shared" si="1"/>
        <v>333.1783382121144</v>
      </c>
      <c r="L36" s="86"/>
      <c r="M36" s="86">
        <v>283.21381032489489</v>
      </c>
      <c r="N36" s="86"/>
      <c r="O36" s="86">
        <f t="shared" si="2"/>
        <v>49.964527887219504</v>
      </c>
      <c r="P36" s="68"/>
    </row>
    <row r="37" spans="1:16" s="66" customFormat="1">
      <c r="A37" s="66" t="s">
        <v>49</v>
      </c>
      <c r="C37" s="74">
        <f>SUM(C11:C36)</f>
        <v>2667621</v>
      </c>
      <c r="D37" s="57"/>
      <c r="E37" s="74">
        <f>'Kosten absolut'!BH36</f>
        <v>1015041392</v>
      </c>
      <c r="F37" s="57"/>
      <c r="G37" s="74">
        <f>Kobe!BH36</f>
        <v>139349127</v>
      </c>
      <c r="H37" s="57"/>
      <c r="I37" s="88">
        <f t="shared" si="0"/>
        <v>875692265</v>
      </c>
      <c r="J37" s="89"/>
      <c r="K37" s="86">
        <f t="shared" si="1"/>
        <v>328.26712077915118</v>
      </c>
      <c r="L37" s="90"/>
      <c r="M37" s="177">
        <v>259.505272620048</v>
      </c>
      <c r="N37" s="90"/>
      <c r="O37" s="86">
        <f t="shared" si="2"/>
        <v>68.761848159103181</v>
      </c>
    </row>
    <row r="38" spans="1:16">
      <c r="C38" s="88"/>
    </row>
  </sheetData>
  <phoneticPr fontId="0" type="noConversion"/>
  <pageMargins left="0.78740157480314965" right="0.78740157480314965" top="0.77" bottom="0.71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>
  <sheetPr codeName="Tabelle32"/>
  <dimension ref="A1:S40"/>
  <sheetViews>
    <sheetView workbookViewId="0">
      <selection activeCell="D4" sqref="D4"/>
    </sheetView>
  </sheetViews>
  <sheetFormatPr baseColWidth="10" defaultRowHeight="12.75"/>
  <cols>
    <col min="1" max="1" width="8.140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209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173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41" t="s">
        <v>78</v>
      </c>
      <c r="D8" s="41"/>
      <c r="E8" s="41" t="s">
        <v>78</v>
      </c>
      <c r="F8" s="41"/>
      <c r="G8" s="71" t="s">
        <v>78</v>
      </c>
      <c r="H8" s="41"/>
      <c r="I8" s="41" t="s">
        <v>78</v>
      </c>
      <c r="J8" s="41"/>
      <c r="K8" s="72" t="s">
        <v>79</v>
      </c>
      <c r="L8" s="44"/>
      <c r="M8" s="62" t="s">
        <v>59</v>
      </c>
      <c r="N8" s="43"/>
      <c r="O8" s="61" t="s">
        <v>79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196"/>
      <c r="E10" s="48"/>
      <c r="G10" s="48"/>
      <c r="H10" s="45"/>
      <c r="I10" s="48"/>
      <c r="J10" s="45"/>
      <c r="L10" s="49"/>
      <c r="N10" s="49"/>
      <c r="O10" s="63"/>
      <c r="P10" s="45"/>
    </row>
    <row r="11" spans="1:19" s="66" customFormat="1">
      <c r="A11" s="65" t="s">
        <v>23</v>
      </c>
      <c r="B11" s="65"/>
      <c r="C11" s="74">
        <v>369105</v>
      </c>
      <c r="D11" s="69"/>
      <c r="E11" s="74">
        <f>'Kosten absolut'!BK10</f>
        <v>173369616</v>
      </c>
      <c r="F11" s="74"/>
      <c r="G11" s="74">
        <f>Kobe!BJ10</f>
        <v>21855337</v>
      </c>
      <c r="H11" s="57"/>
      <c r="I11" s="88">
        <f>E11-G11</f>
        <v>151514279</v>
      </c>
      <c r="J11" s="89"/>
      <c r="K11" s="86">
        <f>I11/C11</f>
        <v>410.49099578710667</v>
      </c>
      <c r="L11" s="86"/>
      <c r="M11" s="86">
        <v>253.72109626587033</v>
      </c>
      <c r="N11" s="86"/>
      <c r="O11" s="86">
        <f>K11-M11</f>
        <v>156.76989952123634</v>
      </c>
      <c r="P11" s="67"/>
      <c r="R11" s="97"/>
    </row>
    <row r="12" spans="1:19" s="66" customFormat="1">
      <c r="A12" s="65" t="s">
        <v>24</v>
      </c>
      <c r="B12" s="65"/>
      <c r="C12" s="74">
        <v>289598</v>
      </c>
      <c r="D12" s="69"/>
      <c r="E12" s="74">
        <f>'Kosten absolut'!BK11</f>
        <v>142506515</v>
      </c>
      <c r="F12" s="74"/>
      <c r="G12" s="74">
        <f>Kobe!BJ11</f>
        <v>16627418</v>
      </c>
      <c r="H12" s="57"/>
      <c r="I12" s="88">
        <f t="shared" ref="I12:I37" si="0">E12-G12</f>
        <v>125879097</v>
      </c>
      <c r="J12" s="89"/>
      <c r="K12" s="86">
        <f t="shared" ref="K12:K37" si="1">I12/C12</f>
        <v>434.66839204690638</v>
      </c>
      <c r="L12" s="86"/>
      <c r="M12" s="86">
        <v>280.10834654420398</v>
      </c>
      <c r="N12" s="86"/>
      <c r="O12" s="86">
        <f t="shared" ref="O12:O37" si="2">K12-M12</f>
        <v>154.56004550270239</v>
      </c>
      <c r="P12" s="68"/>
    </row>
    <row r="13" spans="1:19" s="66" customFormat="1">
      <c r="A13" s="65" t="s">
        <v>25</v>
      </c>
      <c r="B13" s="65"/>
      <c r="C13" s="74">
        <v>96205</v>
      </c>
      <c r="D13" s="69"/>
      <c r="E13" s="74">
        <f>'Kosten absolut'!BK12</f>
        <v>41178627</v>
      </c>
      <c r="F13" s="74"/>
      <c r="G13" s="74">
        <f>Kobe!BJ12</f>
        <v>4915195</v>
      </c>
      <c r="H13" s="57"/>
      <c r="I13" s="88">
        <f t="shared" si="0"/>
        <v>36263432</v>
      </c>
      <c r="J13" s="89"/>
      <c r="K13" s="86">
        <f t="shared" si="1"/>
        <v>376.93916116625957</v>
      </c>
      <c r="L13" s="86"/>
      <c r="M13" s="86">
        <v>223.71390366900062</v>
      </c>
      <c r="N13" s="86"/>
      <c r="O13" s="86">
        <f t="shared" si="2"/>
        <v>153.22525749725895</v>
      </c>
      <c r="P13" s="68"/>
    </row>
    <row r="14" spans="1:19" s="66" customFormat="1">
      <c r="A14" s="65" t="s">
        <v>26</v>
      </c>
      <c r="B14" s="65"/>
      <c r="C14" s="74">
        <v>10238</v>
      </c>
      <c r="D14" s="69"/>
      <c r="E14" s="74">
        <f>'Kosten absolut'!BK13</f>
        <v>4144781</v>
      </c>
      <c r="F14" s="74"/>
      <c r="G14" s="74">
        <f>Kobe!BJ13</f>
        <v>537394</v>
      </c>
      <c r="H14" s="57"/>
      <c r="I14" s="88">
        <f t="shared" si="0"/>
        <v>3607387</v>
      </c>
      <c r="J14" s="89"/>
      <c r="K14" s="86">
        <f t="shared" si="1"/>
        <v>352.3527056065638</v>
      </c>
      <c r="L14" s="86"/>
      <c r="M14" s="86">
        <v>213.64224312432219</v>
      </c>
      <c r="N14" s="86"/>
      <c r="O14" s="86">
        <f t="shared" si="2"/>
        <v>138.71046248224161</v>
      </c>
      <c r="P14" s="68"/>
    </row>
    <row r="15" spans="1:19" s="66" customFormat="1">
      <c r="A15" s="65" t="s">
        <v>27</v>
      </c>
      <c r="B15" s="65"/>
      <c r="C15" s="74">
        <v>39607</v>
      </c>
      <c r="D15" s="69"/>
      <c r="E15" s="74">
        <f>'Kosten absolut'!BK14</f>
        <v>17310832</v>
      </c>
      <c r="F15" s="74"/>
      <c r="G15" s="74">
        <f>Kobe!BJ14</f>
        <v>2250289</v>
      </c>
      <c r="H15" s="57"/>
      <c r="I15" s="88">
        <f t="shared" si="0"/>
        <v>15060543</v>
      </c>
      <c r="J15" s="89"/>
      <c r="K15" s="86">
        <f t="shared" si="1"/>
        <v>380.24952659883354</v>
      </c>
      <c r="L15" s="86"/>
      <c r="M15" s="86">
        <v>214.18227236872121</v>
      </c>
      <c r="N15" s="86"/>
      <c r="O15" s="86">
        <f t="shared" si="2"/>
        <v>166.06725423011233</v>
      </c>
      <c r="P15" s="68"/>
    </row>
    <row r="16" spans="1:19" s="66" customFormat="1">
      <c r="A16" s="65" t="s">
        <v>28</v>
      </c>
      <c r="B16" s="65"/>
      <c r="C16" s="74">
        <v>9546</v>
      </c>
      <c r="D16" s="69"/>
      <c r="E16" s="74">
        <f>'Kosten absolut'!BK15</f>
        <v>3453192</v>
      </c>
      <c r="F16" s="74"/>
      <c r="G16" s="74">
        <f>Kobe!BJ15</f>
        <v>501701</v>
      </c>
      <c r="H16" s="57"/>
      <c r="I16" s="88">
        <f t="shared" si="0"/>
        <v>2951491</v>
      </c>
      <c r="J16" s="89"/>
      <c r="K16" s="86">
        <f t="shared" si="1"/>
        <v>309.18615126754662</v>
      </c>
      <c r="L16" s="86"/>
      <c r="M16" s="86">
        <v>198.42745877723138</v>
      </c>
      <c r="N16" s="86"/>
      <c r="O16" s="86">
        <f t="shared" si="2"/>
        <v>110.75869249031524</v>
      </c>
      <c r="P16" s="68"/>
    </row>
    <row r="17" spans="1:16" s="66" customFormat="1">
      <c r="A17" s="65" t="s">
        <v>29</v>
      </c>
      <c r="B17" s="65"/>
      <c r="C17" s="74">
        <v>12614</v>
      </c>
      <c r="D17" s="69"/>
      <c r="E17" s="74">
        <f>'Kosten absolut'!BK16</f>
        <v>4881520</v>
      </c>
      <c r="F17" s="74"/>
      <c r="G17" s="74">
        <f>Kobe!BJ16</f>
        <v>628676</v>
      </c>
      <c r="H17" s="57"/>
      <c r="I17" s="88">
        <f t="shared" si="0"/>
        <v>4252844</v>
      </c>
      <c r="J17" s="89"/>
      <c r="K17" s="86">
        <f t="shared" si="1"/>
        <v>337.15268749009039</v>
      </c>
      <c r="L17" s="86"/>
      <c r="M17" s="86">
        <v>194.76846517828403</v>
      </c>
      <c r="N17" s="86"/>
      <c r="O17" s="86">
        <f t="shared" si="2"/>
        <v>142.38422231180635</v>
      </c>
      <c r="P17" s="68"/>
    </row>
    <row r="18" spans="1:16" s="66" customFormat="1">
      <c r="A18" s="65" t="s">
        <v>30</v>
      </c>
      <c r="B18" s="65"/>
      <c r="C18" s="74">
        <v>11001</v>
      </c>
      <c r="D18" s="69"/>
      <c r="E18" s="74">
        <f>'Kosten absolut'!BK17</f>
        <v>4795384</v>
      </c>
      <c r="F18" s="74"/>
      <c r="G18" s="74">
        <f>Kobe!BJ17</f>
        <v>585577</v>
      </c>
      <c r="H18" s="57"/>
      <c r="I18" s="88">
        <f t="shared" si="0"/>
        <v>4209807</v>
      </c>
      <c r="J18" s="89"/>
      <c r="K18" s="86">
        <f t="shared" si="1"/>
        <v>382.67493864194165</v>
      </c>
      <c r="L18" s="86"/>
      <c r="M18" s="86">
        <v>227.3223353906175</v>
      </c>
      <c r="N18" s="86"/>
      <c r="O18" s="86">
        <f t="shared" si="2"/>
        <v>155.35260325132415</v>
      </c>
      <c r="P18" s="68"/>
    </row>
    <row r="19" spans="1:16" s="66" customFormat="1">
      <c r="A19" s="65" t="s">
        <v>31</v>
      </c>
      <c r="B19" s="65"/>
      <c r="C19" s="74">
        <v>32551</v>
      </c>
      <c r="D19" s="69"/>
      <c r="E19" s="74">
        <f>'Kosten absolut'!BK18</f>
        <v>14030127</v>
      </c>
      <c r="F19" s="74"/>
      <c r="G19" s="74">
        <f>Kobe!BJ18</f>
        <v>1776671</v>
      </c>
      <c r="H19" s="57"/>
      <c r="I19" s="88">
        <f t="shared" si="0"/>
        <v>12253456</v>
      </c>
      <c r="J19" s="89"/>
      <c r="K19" s="86">
        <f t="shared" si="1"/>
        <v>376.43869619980956</v>
      </c>
      <c r="L19" s="86"/>
      <c r="M19" s="86">
        <v>214.1640541399415</v>
      </c>
      <c r="N19" s="86"/>
      <c r="O19" s="86">
        <f t="shared" si="2"/>
        <v>162.27464205986806</v>
      </c>
      <c r="P19" s="68"/>
    </row>
    <row r="20" spans="1:16" s="66" customFormat="1">
      <c r="A20" s="65" t="s">
        <v>32</v>
      </c>
      <c r="B20" s="65"/>
      <c r="C20" s="74">
        <v>70098</v>
      </c>
      <c r="D20" s="69"/>
      <c r="E20" s="74">
        <f>'Kosten absolut'!BK19</f>
        <v>35414913</v>
      </c>
      <c r="F20" s="74"/>
      <c r="G20" s="74">
        <f>Kobe!BJ19</f>
        <v>4085980</v>
      </c>
      <c r="H20" s="57"/>
      <c r="I20" s="88">
        <f t="shared" si="0"/>
        <v>31328933</v>
      </c>
      <c r="J20" s="89"/>
      <c r="K20" s="86">
        <f t="shared" si="1"/>
        <v>446.93048303803249</v>
      </c>
      <c r="L20" s="86"/>
      <c r="M20" s="86">
        <v>245.34041710812684</v>
      </c>
      <c r="N20" s="86"/>
      <c r="O20" s="86">
        <f t="shared" si="2"/>
        <v>201.59006592990565</v>
      </c>
      <c r="P20" s="68"/>
    </row>
    <row r="21" spans="1:16" s="66" customFormat="1">
      <c r="A21" s="65" t="s">
        <v>33</v>
      </c>
      <c r="B21" s="65"/>
      <c r="C21" s="74">
        <v>73516</v>
      </c>
      <c r="D21" s="69"/>
      <c r="E21" s="74">
        <f>'Kosten absolut'!BK20</f>
        <v>32948040</v>
      </c>
      <c r="F21" s="74"/>
      <c r="G21" s="74">
        <f>Kobe!BJ20</f>
        <v>4211789</v>
      </c>
      <c r="H21" s="57"/>
      <c r="I21" s="88">
        <f t="shared" si="0"/>
        <v>28736251</v>
      </c>
      <c r="J21" s="89"/>
      <c r="K21" s="86">
        <f t="shared" si="1"/>
        <v>390.88431089830783</v>
      </c>
      <c r="L21" s="86"/>
      <c r="M21" s="86">
        <v>243.46106175573678</v>
      </c>
      <c r="N21" s="86"/>
      <c r="O21" s="86">
        <f t="shared" si="2"/>
        <v>147.42324914257105</v>
      </c>
      <c r="P21" s="68"/>
    </row>
    <row r="22" spans="1:16" s="66" customFormat="1">
      <c r="A22" s="65" t="s">
        <v>34</v>
      </c>
      <c r="B22" s="65"/>
      <c r="C22" s="74">
        <v>50557</v>
      </c>
      <c r="D22" s="69"/>
      <c r="E22" s="74">
        <f>'Kosten absolut'!BK21</f>
        <v>30512206</v>
      </c>
      <c r="F22" s="74"/>
      <c r="G22" s="74">
        <f>Kobe!BJ21</f>
        <v>3289100</v>
      </c>
      <c r="H22" s="57"/>
      <c r="I22" s="88">
        <f t="shared" si="0"/>
        <v>27223106</v>
      </c>
      <c r="J22" s="89"/>
      <c r="K22" s="86">
        <f t="shared" si="1"/>
        <v>538.46363510493109</v>
      </c>
      <c r="L22" s="86"/>
      <c r="M22" s="86">
        <v>348.75579710144928</v>
      </c>
      <c r="N22" s="86"/>
      <c r="O22" s="86">
        <f t="shared" si="2"/>
        <v>189.70783800348181</v>
      </c>
      <c r="P22" s="68"/>
    </row>
    <row r="23" spans="1:16" s="66" customFormat="1">
      <c r="A23" s="65" t="s">
        <v>35</v>
      </c>
      <c r="B23" s="65"/>
      <c r="C23" s="74">
        <v>87192</v>
      </c>
      <c r="D23" s="69"/>
      <c r="E23" s="74">
        <f>'Kosten absolut'!BK22</f>
        <v>40232745</v>
      </c>
      <c r="F23" s="74"/>
      <c r="G23" s="74">
        <f>Kobe!BJ22</f>
        <v>5499069</v>
      </c>
      <c r="H23" s="57"/>
      <c r="I23" s="88">
        <f t="shared" si="0"/>
        <v>34733676</v>
      </c>
      <c r="J23" s="89"/>
      <c r="K23" s="86">
        <f t="shared" si="1"/>
        <v>398.35851913019542</v>
      </c>
      <c r="L23" s="86"/>
      <c r="M23" s="86">
        <v>276.04767856571249</v>
      </c>
      <c r="N23" s="86"/>
      <c r="O23" s="86">
        <f t="shared" si="2"/>
        <v>122.31084056448293</v>
      </c>
      <c r="P23" s="68"/>
    </row>
    <row r="24" spans="1:16" s="66" customFormat="1">
      <c r="A24" s="65" t="s">
        <v>36</v>
      </c>
      <c r="B24" s="65"/>
      <c r="C24" s="74">
        <v>22216</v>
      </c>
      <c r="D24" s="69"/>
      <c r="E24" s="74">
        <f>'Kosten absolut'!BK23</f>
        <v>9059702</v>
      </c>
      <c r="F24" s="74"/>
      <c r="G24" s="74">
        <f>Kobe!BJ23</f>
        <v>1247319</v>
      </c>
      <c r="H24" s="57"/>
      <c r="I24" s="88">
        <f t="shared" si="0"/>
        <v>7812383</v>
      </c>
      <c r="J24" s="89"/>
      <c r="K24" s="86">
        <f t="shared" si="1"/>
        <v>351.65569859560679</v>
      </c>
      <c r="L24" s="86"/>
      <c r="M24" s="86">
        <v>247.48425171477237</v>
      </c>
      <c r="N24" s="86"/>
      <c r="O24" s="86">
        <f t="shared" si="2"/>
        <v>104.17144688083442</v>
      </c>
      <c r="P24" s="68"/>
    </row>
    <row r="25" spans="1:16" s="66" customFormat="1">
      <c r="A25" s="65" t="s">
        <v>37</v>
      </c>
      <c r="B25" s="65"/>
      <c r="C25" s="74">
        <v>15317</v>
      </c>
      <c r="D25" s="69"/>
      <c r="E25" s="74">
        <f>'Kosten absolut'!BK24</f>
        <v>5832373</v>
      </c>
      <c r="F25" s="74"/>
      <c r="G25" s="74">
        <f>Kobe!BJ24</f>
        <v>771938</v>
      </c>
      <c r="H25" s="57"/>
      <c r="I25" s="88">
        <f t="shared" si="0"/>
        <v>5060435</v>
      </c>
      <c r="J25" s="89"/>
      <c r="K25" s="86">
        <f t="shared" si="1"/>
        <v>330.38029640268979</v>
      </c>
      <c r="L25" s="86"/>
      <c r="M25" s="86">
        <v>206.53869048775465</v>
      </c>
      <c r="N25" s="86"/>
      <c r="O25" s="86">
        <f t="shared" si="2"/>
        <v>123.84160591493514</v>
      </c>
      <c r="P25" s="68"/>
    </row>
    <row r="26" spans="1:16" s="66" customFormat="1">
      <c r="A26" s="65" t="s">
        <v>38</v>
      </c>
      <c r="B26" s="65"/>
      <c r="C26" s="74">
        <v>4169</v>
      </c>
      <c r="D26" s="69"/>
      <c r="E26" s="74">
        <f>'Kosten absolut'!BK25</f>
        <v>1709174</v>
      </c>
      <c r="F26" s="74"/>
      <c r="G26" s="74">
        <f>Kobe!BJ25</f>
        <v>201027</v>
      </c>
      <c r="H26" s="57"/>
      <c r="I26" s="88">
        <f t="shared" si="0"/>
        <v>1508147</v>
      </c>
      <c r="J26" s="89"/>
      <c r="K26" s="86">
        <f t="shared" si="1"/>
        <v>361.75269848884625</v>
      </c>
      <c r="L26" s="86"/>
      <c r="M26" s="86">
        <v>176.2553578884683</v>
      </c>
      <c r="N26" s="86"/>
      <c r="O26" s="86">
        <f t="shared" si="2"/>
        <v>185.49734060037795</v>
      </c>
      <c r="P26" s="68"/>
    </row>
    <row r="27" spans="1:16" s="66" customFormat="1">
      <c r="A27" s="65" t="s">
        <v>39</v>
      </c>
      <c r="B27" s="65"/>
      <c r="C27" s="74">
        <v>131046</v>
      </c>
      <c r="D27" s="69"/>
      <c r="E27" s="74">
        <f>'Kosten absolut'!BK26</f>
        <v>55082292</v>
      </c>
      <c r="F27" s="74"/>
      <c r="G27" s="74">
        <f>Kobe!BJ26</f>
        <v>7068527</v>
      </c>
      <c r="H27" s="57"/>
      <c r="I27" s="88">
        <f t="shared" si="0"/>
        <v>48013765</v>
      </c>
      <c r="J27" s="89"/>
      <c r="K27" s="86">
        <f t="shared" si="1"/>
        <v>366.38863452528119</v>
      </c>
      <c r="L27" s="86"/>
      <c r="M27" s="86">
        <v>217.65573241514829</v>
      </c>
      <c r="N27" s="86"/>
      <c r="O27" s="86">
        <f t="shared" si="2"/>
        <v>148.7329021101329</v>
      </c>
      <c r="P27" s="68"/>
    </row>
    <row r="28" spans="1:16" s="66" customFormat="1">
      <c r="A28" s="65" t="s">
        <v>40</v>
      </c>
      <c r="B28" s="65"/>
      <c r="C28" s="74">
        <v>57788</v>
      </c>
      <c r="D28" s="69"/>
      <c r="E28" s="74">
        <f>'Kosten absolut'!BK27</f>
        <v>24393578</v>
      </c>
      <c r="F28" s="74"/>
      <c r="G28" s="74">
        <f>Kobe!BJ27</f>
        <v>3102016</v>
      </c>
      <c r="H28" s="57"/>
      <c r="I28" s="88">
        <f t="shared" si="0"/>
        <v>21291562</v>
      </c>
      <c r="J28" s="89"/>
      <c r="K28" s="86">
        <f t="shared" si="1"/>
        <v>368.44261784453522</v>
      </c>
      <c r="L28" s="86"/>
      <c r="M28" s="86">
        <v>220.02596936246857</v>
      </c>
      <c r="N28" s="86"/>
      <c r="O28" s="86">
        <f t="shared" si="2"/>
        <v>148.41664848206665</v>
      </c>
      <c r="P28" s="68"/>
    </row>
    <row r="29" spans="1:16" s="66" customFormat="1">
      <c r="A29" s="65" t="s">
        <v>41</v>
      </c>
      <c r="B29" s="65"/>
      <c r="C29" s="74">
        <v>170602</v>
      </c>
      <c r="D29" s="69"/>
      <c r="E29" s="74">
        <f>'Kosten absolut'!BK28</f>
        <v>76480860</v>
      </c>
      <c r="F29" s="74"/>
      <c r="G29" s="74">
        <f>Kobe!BJ28</f>
        <v>9397183</v>
      </c>
      <c r="H29" s="57"/>
      <c r="I29" s="88">
        <f t="shared" si="0"/>
        <v>67083677</v>
      </c>
      <c r="J29" s="89"/>
      <c r="K29" s="86">
        <f t="shared" si="1"/>
        <v>393.2174124570638</v>
      </c>
      <c r="L29" s="86"/>
      <c r="M29" s="86">
        <v>233.56764846267393</v>
      </c>
      <c r="N29" s="86"/>
      <c r="O29" s="86">
        <f t="shared" si="2"/>
        <v>159.64976399438987</v>
      </c>
      <c r="P29" s="68"/>
    </row>
    <row r="30" spans="1:16" s="66" customFormat="1">
      <c r="A30" s="65" t="s">
        <v>42</v>
      </c>
      <c r="B30" s="65"/>
      <c r="C30" s="74">
        <v>63611</v>
      </c>
      <c r="D30" s="69"/>
      <c r="E30" s="74">
        <f>'Kosten absolut'!BK29</f>
        <v>27825430</v>
      </c>
      <c r="F30" s="74"/>
      <c r="G30" s="74">
        <f>Kobe!BJ29</f>
        <v>3459352</v>
      </c>
      <c r="H30" s="57"/>
      <c r="I30" s="88">
        <f t="shared" si="0"/>
        <v>24366078</v>
      </c>
      <c r="J30" s="89"/>
      <c r="K30" s="86">
        <f t="shared" si="1"/>
        <v>383.04818349027681</v>
      </c>
      <c r="L30" s="86"/>
      <c r="M30" s="86">
        <v>219.82402222262539</v>
      </c>
      <c r="N30" s="86"/>
      <c r="O30" s="86">
        <f t="shared" si="2"/>
        <v>163.22416126765143</v>
      </c>
      <c r="P30" s="68"/>
    </row>
    <row r="31" spans="1:16" s="66" customFormat="1">
      <c r="A31" s="65" t="s">
        <v>43</v>
      </c>
      <c r="B31" s="65"/>
      <c r="C31" s="74">
        <v>106627</v>
      </c>
      <c r="D31" s="69"/>
      <c r="E31" s="74">
        <f>'Kosten absolut'!BK30</f>
        <v>55472457</v>
      </c>
      <c r="F31" s="74"/>
      <c r="G31" s="74">
        <f>Kobe!BJ30</f>
        <v>6414434</v>
      </c>
      <c r="H31" s="57"/>
      <c r="I31" s="88">
        <f t="shared" si="0"/>
        <v>49058023</v>
      </c>
      <c r="J31" s="89"/>
      <c r="K31" s="86">
        <f t="shared" si="1"/>
        <v>460.09006161666372</v>
      </c>
      <c r="L31" s="86"/>
      <c r="M31" s="86">
        <v>294.06838768088164</v>
      </c>
      <c r="N31" s="86"/>
      <c r="O31" s="86">
        <f t="shared" si="2"/>
        <v>166.02167393578208</v>
      </c>
      <c r="P31" s="68"/>
    </row>
    <row r="32" spans="1:16" s="66" customFormat="1">
      <c r="A32" s="65" t="s">
        <v>44</v>
      </c>
      <c r="B32" s="65"/>
      <c r="C32" s="74">
        <v>174359</v>
      </c>
      <c r="D32" s="69"/>
      <c r="E32" s="74">
        <f>'Kosten absolut'!BK31</f>
        <v>98696105</v>
      </c>
      <c r="F32" s="74"/>
      <c r="G32" s="74">
        <f>Kobe!BJ31</f>
        <v>11102967</v>
      </c>
      <c r="H32" s="57"/>
      <c r="I32" s="88">
        <f t="shared" si="0"/>
        <v>87593138</v>
      </c>
      <c r="J32" s="89"/>
      <c r="K32" s="86">
        <f t="shared" si="1"/>
        <v>502.37233523936249</v>
      </c>
      <c r="L32" s="86"/>
      <c r="M32" s="86">
        <v>294.69317534183978</v>
      </c>
      <c r="N32" s="86"/>
      <c r="O32" s="86">
        <f t="shared" si="2"/>
        <v>207.67915989752271</v>
      </c>
      <c r="P32" s="68"/>
    </row>
    <row r="33" spans="1:16" s="66" customFormat="1">
      <c r="A33" s="65" t="s">
        <v>45</v>
      </c>
      <c r="B33" s="65"/>
      <c r="C33" s="74">
        <v>89483</v>
      </c>
      <c r="D33" s="69"/>
      <c r="E33" s="74">
        <f>'Kosten absolut'!BK32</f>
        <v>44445204</v>
      </c>
      <c r="F33" s="74"/>
      <c r="G33" s="74">
        <f>Kobe!BJ32</f>
        <v>4980159</v>
      </c>
      <c r="H33" s="57"/>
      <c r="I33" s="88">
        <f t="shared" si="0"/>
        <v>39465045</v>
      </c>
      <c r="J33" s="89"/>
      <c r="K33" s="86">
        <f t="shared" si="1"/>
        <v>441.03399528402042</v>
      </c>
      <c r="L33" s="86"/>
      <c r="M33" s="86">
        <v>238.61916888043032</v>
      </c>
      <c r="N33" s="86"/>
      <c r="O33" s="86">
        <f t="shared" si="2"/>
        <v>202.4148264035901</v>
      </c>
      <c r="P33" s="68"/>
    </row>
    <row r="34" spans="1:16" s="66" customFormat="1">
      <c r="A34" s="65" t="s">
        <v>46</v>
      </c>
      <c r="B34" s="65"/>
      <c r="C34" s="74">
        <v>46720</v>
      </c>
      <c r="D34" s="69"/>
      <c r="E34" s="74">
        <f>'Kosten absolut'!BK33</f>
        <v>22230045</v>
      </c>
      <c r="F34" s="74"/>
      <c r="G34" s="74">
        <f>Kobe!BJ33</f>
        <v>2641629</v>
      </c>
      <c r="H34" s="57"/>
      <c r="I34" s="88">
        <f t="shared" si="0"/>
        <v>19588416</v>
      </c>
      <c r="J34" s="89"/>
      <c r="K34" s="86">
        <f t="shared" si="1"/>
        <v>419.27260273972604</v>
      </c>
      <c r="L34" s="86"/>
      <c r="M34" s="86">
        <v>272.32313217995198</v>
      </c>
      <c r="N34" s="86"/>
      <c r="O34" s="86">
        <f t="shared" si="2"/>
        <v>146.94947055977406</v>
      </c>
      <c r="P34" s="68"/>
    </row>
    <row r="35" spans="1:16" s="66" customFormat="1">
      <c r="A35" s="65" t="s">
        <v>47</v>
      </c>
      <c r="B35" s="65"/>
      <c r="C35" s="74">
        <v>105318</v>
      </c>
      <c r="D35" s="69"/>
      <c r="E35" s="74">
        <f>'Kosten absolut'!BK34</f>
        <v>62287941</v>
      </c>
      <c r="F35" s="74"/>
      <c r="G35" s="74">
        <f>Kobe!BJ34</f>
        <v>6785538</v>
      </c>
      <c r="H35" s="57"/>
      <c r="I35" s="88">
        <f t="shared" si="0"/>
        <v>55502403</v>
      </c>
      <c r="J35" s="89"/>
      <c r="K35" s="86">
        <f t="shared" si="1"/>
        <v>526.99826240528682</v>
      </c>
      <c r="L35" s="86"/>
      <c r="M35" s="86">
        <v>337.28103105969495</v>
      </c>
      <c r="N35" s="86"/>
      <c r="O35" s="86">
        <f t="shared" si="2"/>
        <v>189.71723134559187</v>
      </c>
      <c r="P35" s="68"/>
    </row>
    <row r="36" spans="1:16" s="66" customFormat="1">
      <c r="A36" s="65" t="s">
        <v>48</v>
      </c>
      <c r="B36" s="65"/>
      <c r="C36" s="74">
        <v>19811</v>
      </c>
      <c r="D36" s="69"/>
      <c r="E36" s="74">
        <f>'Kosten absolut'!BK35</f>
        <v>9446343</v>
      </c>
      <c r="F36" s="74"/>
      <c r="G36" s="74">
        <f>Kobe!BJ35</f>
        <v>1110142</v>
      </c>
      <c r="H36" s="57"/>
      <c r="I36" s="88">
        <f t="shared" si="0"/>
        <v>8336201</v>
      </c>
      <c r="J36" s="89"/>
      <c r="K36" s="86">
        <f t="shared" si="1"/>
        <v>420.78648225733178</v>
      </c>
      <c r="L36" s="86"/>
      <c r="M36" s="86">
        <v>283.21381032489489</v>
      </c>
      <c r="N36" s="86"/>
      <c r="O36" s="86">
        <f t="shared" si="2"/>
        <v>137.57267193243689</v>
      </c>
      <c r="P36" s="68"/>
    </row>
    <row r="37" spans="1:16" s="66" customFormat="1">
      <c r="A37" s="66" t="s">
        <v>49</v>
      </c>
      <c r="C37" s="74">
        <f>SUM(C11:C36)</f>
        <v>2158895</v>
      </c>
      <c r="D37" s="57"/>
      <c r="E37" s="74">
        <f>SUM(E11:E36)</f>
        <v>1037740002</v>
      </c>
      <c r="F37" s="57"/>
      <c r="G37" s="74">
        <f>Kobe!BJ36</f>
        <v>125046427</v>
      </c>
      <c r="H37" s="57"/>
      <c r="I37" s="88">
        <f t="shared" si="0"/>
        <v>912693575</v>
      </c>
      <c r="J37" s="89"/>
      <c r="K37" s="86">
        <f t="shared" si="1"/>
        <v>422.75959460742649</v>
      </c>
      <c r="L37" s="90"/>
      <c r="M37" s="177">
        <v>259.505272620048</v>
      </c>
      <c r="N37" s="90"/>
      <c r="O37" s="86">
        <f t="shared" si="2"/>
        <v>163.25432198737849</v>
      </c>
    </row>
    <row r="38" spans="1:16">
      <c r="C38" s="88"/>
    </row>
    <row r="39" spans="1:16">
      <c r="C39" s="88"/>
    </row>
    <row r="40" spans="1:16">
      <c r="C40" s="88"/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>
  <sheetPr codeName="Tabelle33"/>
  <dimension ref="A1:S42"/>
  <sheetViews>
    <sheetView workbookViewId="0">
      <selection activeCell="D4" sqref="D4"/>
    </sheetView>
  </sheetViews>
  <sheetFormatPr baseColWidth="10" defaultRowHeight="12.75"/>
  <cols>
    <col min="1" max="1" width="8.140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210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173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41" t="s">
        <v>80</v>
      </c>
      <c r="D8" s="41"/>
      <c r="E8" s="41" t="s">
        <v>80</v>
      </c>
      <c r="F8" s="41"/>
      <c r="G8" s="71" t="s">
        <v>80</v>
      </c>
      <c r="H8" s="41"/>
      <c r="I8" s="41" t="s">
        <v>80</v>
      </c>
      <c r="J8" s="41"/>
      <c r="K8" s="72" t="s">
        <v>81</v>
      </c>
      <c r="L8" s="44"/>
      <c r="M8" s="62" t="s">
        <v>59</v>
      </c>
      <c r="N8" s="43"/>
      <c r="O8" s="61" t="s">
        <v>81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197"/>
      <c r="E10" s="48"/>
      <c r="G10" s="48"/>
      <c r="H10" s="45"/>
      <c r="I10" s="48"/>
      <c r="J10" s="45"/>
      <c r="L10" s="49"/>
      <c r="N10" s="49"/>
      <c r="O10" s="63"/>
      <c r="P10" s="45"/>
    </row>
    <row r="11" spans="1:19" s="66" customFormat="1">
      <c r="A11" s="65" t="s">
        <v>23</v>
      </c>
      <c r="B11" s="65"/>
      <c r="C11" s="74">
        <v>271117</v>
      </c>
      <c r="D11" s="69"/>
      <c r="E11" s="74">
        <f>'Kosten absolut'!BM10</f>
        <v>153459124</v>
      </c>
      <c r="F11" s="74"/>
      <c r="G11" s="74">
        <f>Kobe!BM10</f>
        <v>17152237</v>
      </c>
      <c r="H11" s="57"/>
      <c r="I11" s="88">
        <f>E11-G11</f>
        <v>136306887</v>
      </c>
      <c r="J11" s="89"/>
      <c r="K11" s="86">
        <f>I11/C11</f>
        <v>502.76038389330068</v>
      </c>
      <c r="L11" s="86"/>
      <c r="M11" s="86">
        <v>253.72109626587033</v>
      </c>
      <c r="N11" s="86"/>
      <c r="O11" s="86">
        <f>K11-M11</f>
        <v>249.03928762743035</v>
      </c>
      <c r="P11" s="67"/>
      <c r="R11" s="97"/>
    </row>
    <row r="12" spans="1:19" s="66" customFormat="1">
      <c r="A12" s="65" t="s">
        <v>24</v>
      </c>
      <c r="B12" s="65"/>
      <c r="C12" s="74">
        <v>212556</v>
      </c>
      <c r="D12" s="69"/>
      <c r="E12" s="74">
        <f>'Kosten absolut'!BM11</f>
        <v>131355694</v>
      </c>
      <c r="F12" s="74"/>
      <c r="G12" s="74">
        <f>Kobe!BM11</f>
        <v>13307941</v>
      </c>
      <c r="H12" s="57"/>
      <c r="I12" s="88">
        <f t="shared" ref="I12:I37" si="0">E12-G12</f>
        <v>118047753</v>
      </c>
      <c r="J12" s="89"/>
      <c r="K12" s="86">
        <f t="shared" ref="K12:K37" si="1">I12/C12</f>
        <v>555.37248066391919</v>
      </c>
      <c r="L12" s="86"/>
      <c r="M12" s="86">
        <v>280.10834654420398</v>
      </c>
      <c r="N12" s="86"/>
      <c r="O12" s="86">
        <f t="shared" ref="O12:O37" si="2">K12-M12</f>
        <v>275.26413411971521</v>
      </c>
      <c r="P12" s="68"/>
    </row>
    <row r="13" spans="1:19" s="66" customFormat="1">
      <c r="A13" s="65" t="s">
        <v>25</v>
      </c>
      <c r="B13" s="65"/>
      <c r="C13" s="74">
        <v>77067</v>
      </c>
      <c r="D13" s="69"/>
      <c r="E13" s="74">
        <f>'Kosten absolut'!BM12</f>
        <v>41374126</v>
      </c>
      <c r="F13" s="74"/>
      <c r="G13" s="74">
        <f>Kobe!BM12</f>
        <v>4323964</v>
      </c>
      <c r="H13" s="57"/>
      <c r="I13" s="88">
        <f t="shared" si="0"/>
        <v>37050162</v>
      </c>
      <c r="J13" s="89"/>
      <c r="K13" s="86">
        <f t="shared" si="1"/>
        <v>480.75261785199893</v>
      </c>
      <c r="L13" s="86"/>
      <c r="M13" s="86">
        <v>223.71390366900062</v>
      </c>
      <c r="N13" s="86"/>
      <c r="O13" s="86">
        <f t="shared" si="2"/>
        <v>257.03871418299832</v>
      </c>
      <c r="P13" s="68"/>
    </row>
    <row r="14" spans="1:19" s="66" customFormat="1">
      <c r="A14" s="65" t="s">
        <v>26</v>
      </c>
      <c r="B14" s="65"/>
      <c r="C14" s="74">
        <v>7642</v>
      </c>
      <c r="D14" s="69"/>
      <c r="E14" s="74">
        <f>'Kosten absolut'!BM13</f>
        <v>3383095</v>
      </c>
      <c r="F14" s="74"/>
      <c r="G14" s="74">
        <f>Kobe!BM13</f>
        <v>415020</v>
      </c>
      <c r="H14" s="57"/>
      <c r="I14" s="88">
        <f t="shared" si="0"/>
        <v>2968075</v>
      </c>
      <c r="J14" s="89"/>
      <c r="K14" s="86">
        <f t="shared" si="1"/>
        <v>388.38981941900028</v>
      </c>
      <c r="L14" s="86"/>
      <c r="M14" s="86">
        <v>213.64224312432219</v>
      </c>
      <c r="N14" s="86"/>
      <c r="O14" s="86">
        <f t="shared" si="2"/>
        <v>174.74757629467808</v>
      </c>
      <c r="P14" s="68"/>
    </row>
    <row r="15" spans="1:19" s="66" customFormat="1">
      <c r="A15" s="65" t="s">
        <v>27</v>
      </c>
      <c r="B15" s="65"/>
      <c r="C15" s="74">
        <v>29183</v>
      </c>
      <c r="D15" s="69"/>
      <c r="E15" s="74">
        <f>'Kosten absolut'!BM14</f>
        <v>15380347</v>
      </c>
      <c r="F15" s="74"/>
      <c r="G15" s="74">
        <f>Kobe!BM14</f>
        <v>1718455</v>
      </c>
      <c r="H15" s="57"/>
      <c r="I15" s="88">
        <f t="shared" si="0"/>
        <v>13661892</v>
      </c>
      <c r="J15" s="89"/>
      <c r="K15" s="86">
        <f t="shared" si="1"/>
        <v>468.14556419833463</v>
      </c>
      <c r="L15" s="86"/>
      <c r="M15" s="86">
        <v>214.18227236872121</v>
      </c>
      <c r="N15" s="86"/>
      <c r="O15" s="86">
        <f t="shared" si="2"/>
        <v>253.96329182961341</v>
      </c>
      <c r="P15" s="68"/>
    </row>
    <row r="16" spans="1:19" s="66" customFormat="1">
      <c r="A16" s="65" t="s">
        <v>28</v>
      </c>
      <c r="B16" s="65"/>
      <c r="C16" s="74">
        <v>6706</v>
      </c>
      <c r="D16" s="69"/>
      <c r="E16" s="74">
        <f>'Kosten absolut'!BM15</f>
        <v>3266628</v>
      </c>
      <c r="F16" s="74"/>
      <c r="G16" s="74">
        <f>Kobe!BM15</f>
        <v>359754</v>
      </c>
      <c r="H16" s="57"/>
      <c r="I16" s="88">
        <f t="shared" si="0"/>
        <v>2906874</v>
      </c>
      <c r="J16" s="89"/>
      <c r="K16" s="86">
        <f t="shared" si="1"/>
        <v>433.47360572621534</v>
      </c>
      <c r="L16" s="86"/>
      <c r="M16" s="86">
        <v>198.42745877723138</v>
      </c>
      <c r="N16" s="86"/>
      <c r="O16" s="86">
        <f t="shared" si="2"/>
        <v>235.04614694898396</v>
      </c>
      <c r="P16" s="68"/>
    </row>
    <row r="17" spans="1:16" s="66" customFormat="1">
      <c r="A17" s="65" t="s">
        <v>29</v>
      </c>
      <c r="B17" s="65"/>
      <c r="C17" s="74">
        <v>8275</v>
      </c>
      <c r="D17" s="69"/>
      <c r="E17" s="74">
        <f>'Kosten absolut'!BM16</f>
        <v>3859868</v>
      </c>
      <c r="F17" s="74"/>
      <c r="G17" s="74">
        <f>Kobe!BM16</f>
        <v>472845</v>
      </c>
      <c r="H17" s="57"/>
      <c r="I17" s="88">
        <f t="shared" si="0"/>
        <v>3387023</v>
      </c>
      <c r="J17" s="89"/>
      <c r="K17" s="86">
        <f t="shared" si="1"/>
        <v>409.30791540785498</v>
      </c>
      <c r="L17" s="86"/>
      <c r="M17" s="86">
        <v>194.76846517828403</v>
      </c>
      <c r="N17" s="86"/>
      <c r="O17" s="86">
        <f t="shared" si="2"/>
        <v>214.53945022957095</v>
      </c>
      <c r="P17" s="68"/>
    </row>
    <row r="18" spans="1:16" s="66" customFormat="1">
      <c r="A18" s="65" t="s">
        <v>30</v>
      </c>
      <c r="B18" s="65"/>
      <c r="C18" s="74">
        <v>8544</v>
      </c>
      <c r="D18" s="69"/>
      <c r="E18" s="74">
        <f>'Kosten absolut'!BM17</f>
        <v>3899892</v>
      </c>
      <c r="F18" s="74"/>
      <c r="G18" s="74">
        <f>Kobe!BM17</f>
        <v>490083</v>
      </c>
      <c r="H18" s="57"/>
      <c r="I18" s="88">
        <f t="shared" si="0"/>
        <v>3409809</v>
      </c>
      <c r="J18" s="89"/>
      <c r="K18" s="86">
        <f t="shared" si="1"/>
        <v>399.08813202247188</v>
      </c>
      <c r="L18" s="86"/>
      <c r="M18" s="86">
        <v>227.3223353906175</v>
      </c>
      <c r="N18" s="86"/>
      <c r="O18" s="86">
        <f t="shared" si="2"/>
        <v>171.76579663185439</v>
      </c>
      <c r="P18" s="68"/>
    </row>
    <row r="19" spans="1:16" s="66" customFormat="1">
      <c r="A19" s="65" t="s">
        <v>31</v>
      </c>
      <c r="B19" s="65"/>
      <c r="C19" s="74">
        <v>21871</v>
      </c>
      <c r="D19" s="69"/>
      <c r="E19" s="74">
        <f>'Kosten absolut'!BM18</f>
        <v>11394078</v>
      </c>
      <c r="F19" s="74"/>
      <c r="G19" s="74">
        <f>Kobe!BM18</f>
        <v>1279289</v>
      </c>
      <c r="H19" s="57"/>
      <c r="I19" s="88">
        <f t="shared" si="0"/>
        <v>10114789</v>
      </c>
      <c r="J19" s="89"/>
      <c r="K19" s="86">
        <f t="shared" si="1"/>
        <v>462.47492112843491</v>
      </c>
      <c r="L19" s="86"/>
      <c r="M19" s="86">
        <v>214.1640541399415</v>
      </c>
      <c r="N19" s="86"/>
      <c r="O19" s="86">
        <f t="shared" si="2"/>
        <v>248.31086698849342</v>
      </c>
      <c r="P19" s="68"/>
    </row>
    <row r="20" spans="1:16" s="66" customFormat="1">
      <c r="A20" s="65" t="s">
        <v>32</v>
      </c>
      <c r="B20" s="65"/>
      <c r="C20" s="74">
        <v>48338</v>
      </c>
      <c r="D20" s="69"/>
      <c r="E20" s="74">
        <f>'Kosten absolut'!BM19</f>
        <v>29652097</v>
      </c>
      <c r="F20" s="74"/>
      <c r="G20" s="74">
        <f>Kobe!BM19</f>
        <v>3085981</v>
      </c>
      <c r="H20" s="57"/>
      <c r="I20" s="88">
        <f t="shared" si="0"/>
        <v>26566116</v>
      </c>
      <c r="J20" s="89"/>
      <c r="K20" s="86">
        <f t="shared" si="1"/>
        <v>549.59071537920477</v>
      </c>
      <c r="L20" s="86"/>
      <c r="M20" s="86">
        <v>245.34041710812684</v>
      </c>
      <c r="N20" s="86"/>
      <c r="O20" s="86">
        <f t="shared" si="2"/>
        <v>304.2502982710779</v>
      </c>
      <c r="P20" s="68"/>
    </row>
    <row r="21" spans="1:16" s="66" customFormat="1">
      <c r="A21" s="65" t="s">
        <v>33</v>
      </c>
      <c r="B21" s="65"/>
      <c r="C21" s="74">
        <v>55514</v>
      </c>
      <c r="D21" s="69"/>
      <c r="E21" s="74">
        <f>'Kosten absolut'!BM20</f>
        <v>31131708</v>
      </c>
      <c r="F21" s="74"/>
      <c r="G21" s="74">
        <f>Kobe!BM20</f>
        <v>3407534</v>
      </c>
      <c r="H21" s="57"/>
      <c r="I21" s="88">
        <f t="shared" si="0"/>
        <v>27724174</v>
      </c>
      <c r="J21" s="89"/>
      <c r="K21" s="86">
        <f t="shared" si="1"/>
        <v>499.40868969989555</v>
      </c>
      <c r="L21" s="86"/>
      <c r="M21" s="86">
        <v>243.46106175573678</v>
      </c>
      <c r="N21" s="86"/>
      <c r="O21" s="86">
        <f t="shared" si="2"/>
        <v>255.94762794415877</v>
      </c>
      <c r="P21" s="68"/>
    </row>
    <row r="22" spans="1:16" s="66" customFormat="1">
      <c r="A22" s="65" t="s">
        <v>34</v>
      </c>
      <c r="B22" s="65"/>
      <c r="C22" s="74">
        <v>40407</v>
      </c>
      <c r="D22" s="69"/>
      <c r="E22" s="74">
        <f>'Kosten absolut'!BM21</f>
        <v>28615994</v>
      </c>
      <c r="F22" s="74"/>
      <c r="G22" s="74">
        <f>Kobe!BM21</f>
        <v>2795931</v>
      </c>
      <c r="H22" s="57"/>
      <c r="I22" s="88">
        <f t="shared" si="0"/>
        <v>25820063</v>
      </c>
      <c r="J22" s="89"/>
      <c r="K22" s="86">
        <f t="shared" si="1"/>
        <v>638.99975251812805</v>
      </c>
      <c r="L22" s="86"/>
      <c r="M22" s="86">
        <v>348.75579710144928</v>
      </c>
      <c r="N22" s="86"/>
      <c r="O22" s="86">
        <f t="shared" si="2"/>
        <v>290.24395541667877</v>
      </c>
      <c r="P22" s="68"/>
    </row>
    <row r="23" spans="1:16" s="66" customFormat="1">
      <c r="A23" s="65" t="s">
        <v>35</v>
      </c>
      <c r="B23" s="65"/>
      <c r="C23" s="74">
        <v>68625</v>
      </c>
      <c r="D23" s="69"/>
      <c r="E23" s="74">
        <f>'Kosten absolut'!BM22</f>
        <v>40082757</v>
      </c>
      <c r="F23" s="74"/>
      <c r="G23" s="74">
        <f>Kobe!BM22</f>
        <v>4578871</v>
      </c>
      <c r="H23" s="57"/>
      <c r="I23" s="88">
        <f t="shared" si="0"/>
        <v>35503886</v>
      </c>
      <c r="J23" s="89"/>
      <c r="K23" s="86">
        <f t="shared" si="1"/>
        <v>517.36081602914385</v>
      </c>
      <c r="L23" s="86"/>
      <c r="M23" s="86">
        <v>276.04767856571249</v>
      </c>
      <c r="N23" s="86"/>
      <c r="O23" s="86">
        <f t="shared" si="2"/>
        <v>241.31313746343136</v>
      </c>
      <c r="P23" s="68"/>
    </row>
    <row r="24" spans="1:16" s="66" customFormat="1">
      <c r="A24" s="65" t="s">
        <v>36</v>
      </c>
      <c r="B24" s="65"/>
      <c r="C24" s="74">
        <v>17342</v>
      </c>
      <c r="D24" s="69"/>
      <c r="E24" s="74">
        <f>'Kosten absolut'!BM23</f>
        <v>9523555</v>
      </c>
      <c r="F24" s="74"/>
      <c r="G24" s="74">
        <f>Kobe!BM23</f>
        <v>1058263</v>
      </c>
      <c r="H24" s="57"/>
      <c r="I24" s="88">
        <f t="shared" si="0"/>
        <v>8465292</v>
      </c>
      <c r="J24" s="89"/>
      <c r="K24" s="86">
        <f t="shared" si="1"/>
        <v>488.13816168838656</v>
      </c>
      <c r="L24" s="86"/>
      <c r="M24" s="86">
        <v>247.48425171477237</v>
      </c>
      <c r="N24" s="86"/>
      <c r="O24" s="86">
        <f t="shared" si="2"/>
        <v>240.65390997361419</v>
      </c>
      <c r="P24" s="68"/>
    </row>
    <row r="25" spans="1:16" s="66" customFormat="1">
      <c r="A25" s="65" t="s">
        <v>37</v>
      </c>
      <c r="B25" s="65"/>
      <c r="C25" s="74">
        <v>11167</v>
      </c>
      <c r="D25" s="69"/>
      <c r="E25" s="74">
        <f>'Kosten absolut'!BM24</f>
        <v>5767109</v>
      </c>
      <c r="F25" s="74"/>
      <c r="G25" s="74">
        <f>Kobe!BM24</f>
        <v>633386</v>
      </c>
      <c r="H25" s="57"/>
      <c r="I25" s="88">
        <f t="shared" si="0"/>
        <v>5133723</v>
      </c>
      <c r="J25" s="89"/>
      <c r="K25" s="86">
        <f t="shared" si="1"/>
        <v>459.72266499507475</v>
      </c>
      <c r="L25" s="86"/>
      <c r="M25" s="86">
        <v>206.53869048775465</v>
      </c>
      <c r="N25" s="86"/>
      <c r="O25" s="86">
        <f t="shared" si="2"/>
        <v>253.1839745073201</v>
      </c>
      <c r="P25" s="68"/>
    </row>
    <row r="26" spans="1:16" s="66" customFormat="1">
      <c r="A26" s="65" t="s">
        <v>38</v>
      </c>
      <c r="B26" s="65"/>
      <c r="C26" s="74">
        <v>3987</v>
      </c>
      <c r="D26" s="69"/>
      <c r="E26" s="74">
        <f>'Kosten absolut'!BM25</f>
        <v>1822196</v>
      </c>
      <c r="F26" s="74"/>
      <c r="G26" s="74">
        <f>Kobe!BM25</f>
        <v>216239</v>
      </c>
      <c r="H26" s="57"/>
      <c r="I26" s="88">
        <f t="shared" si="0"/>
        <v>1605957</v>
      </c>
      <c r="J26" s="89"/>
      <c r="K26" s="86">
        <f t="shared" si="1"/>
        <v>402.79834462001503</v>
      </c>
      <c r="L26" s="86"/>
      <c r="M26" s="86">
        <v>176.2553578884683</v>
      </c>
      <c r="N26" s="86"/>
      <c r="O26" s="86">
        <f t="shared" si="2"/>
        <v>226.54298673154673</v>
      </c>
      <c r="P26" s="68"/>
    </row>
    <row r="27" spans="1:16" s="66" customFormat="1">
      <c r="A27" s="65" t="s">
        <v>39</v>
      </c>
      <c r="B27" s="65"/>
      <c r="C27" s="74">
        <v>96512</v>
      </c>
      <c r="D27" s="69"/>
      <c r="E27" s="74">
        <f>'Kosten absolut'!BM26</f>
        <v>49319080</v>
      </c>
      <c r="F27" s="74"/>
      <c r="G27" s="74">
        <f>Kobe!BM26</f>
        <v>5587419</v>
      </c>
      <c r="H27" s="57"/>
      <c r="I27" s="88">
        <f t="shared" si="0"/>
        <v>43731661</v>
      </c>
      <c r="J27" s="89"/>
      <c r="K27" s="86">
        <f t="shared" si="1"/>
        <v>453.12148748342173</v>
      </c>
      <c r="L27" s="86"/>
      <c r="M27" s="86">
        <v>217.65573241514829</v>
      </c>
      <c r="N27" s="86"/>
      <c r="O27" s="86">
        <f t="shared" si="2"/>
        <v>235.46575506827344</v>
      </c>
      <c r="P27" s="68"/>
    </row>
    <row r="28" spans="1:16" s="66" customFormat="1">
      <c r="A28" s="65" t="s">
        <v>40</v>
      </c>
      <c r="B28" s="65"/>
      <c r="C28" s="74">
        <v>42557</v>
      </c>
      <c r="D28" s="69"/>
      <c r="E28" s="74">
        <f>'Kosten absolut'!BM27</f>
        <v>22286547</v>
      </c>
      <c r="F28" s="74"/>
      <c r="G28" s="74">
        <f>Kobe!BM27</f>
        <v>2449335</v>
      </c>
      <c r="H28" s="57"/>
      <c r="I28" s="88">
        <f t="shared" si="0"/>
        <v>19837212</v>
      </c>
      <c r="J28" s="89"/>
      <c r="K28" s="86">
        <f t="shared" si="1"/>
        <v>466.13276311770096</v>
      </c>
      <c r="L28" s="86"/>
      <c r="M28" s="86">
        <v>220.02596936246857</v>
      </c>
      <c r="N28" s="86"/>
      <c r="O28" s="86">
        <f t="shared" si="2"/>
        <v>246.10679375523239</v>
      </c>
      <c r="P28" s="68"/>
    </row>
    <row r="29" spans="1:16" s="66" customFormat="1">
      <c r="A29" s="65" t="s">
        <v>41</v>
      </c>
      <c r="B29" s="65"/>
      <c r="C29" s="74">
        <v>120586</v>
      </c>
      <c r="D29" s="69"/>
      <c r="E29" s="74">
        <f>'Kosten absolut'!BM28</f>
        <v>68625429</v>
      </c>
      <c r="F29" s="74"/>
      <c r="G29" s="74">
        <f>Kobe!BM28</f>
        <v>7076663</v>
      </c>
      <c r="H29" s="57"/>
      <c r="I29" s="88">
        <f t="shared" si="0"/>
        <v>61548766</v>
      </c>
      <c r="J29" s="89"/>
      <c r="K29" s="86">
        <f t="shared" si="1"/>
        <v>510.41386230574028</v>
      </c>
      <c r="L29" s="86"/>
      <c r="M29" s="86">
        <v>233.56764846267393</v>
      </c>
      <c r="N29" s="86"/>
      <c r="O29" s="86">
        <f t="shared" si="2"/>
        <v>276.84621384306638</v>
      </c>
      <c r="P29" s="68"/>
    </row>
    <row r="30" spans="1:16" s="66" customFormat="1">
      <c r="A30" s="65" t="s">
        <v>42</v>
      </c>
      <c r="B30" s="65"/>
      <c r="C30" s="74">
        <v>48089</v>
      </c>
      <c r="D30" s="69"/>
      <c r="E30" s="74">
        <f>'Kosten absolut'!BM29</f>
        <v>26924528</v>
      </c>
      <c r="F30" s="74"/>
      <c r="G30" s="74">
        <f>Kobe!BM29</f>
        <v>2885129</v>
      </c>
      <c r="H30" s="57"/>
      <c r="I30" s="88">
        <f t="shared" si="0"/>
        <v>24039399</v>
      </c>
      <c r="J30" s="89"/>
      <c r="K30" s="86">
        <f t="shared" si="1"/>
        <v>499.89392584582754</v>
      </c>
      <c r="L30" s="86"/>
      <c r="M30" s="86">
        <v>219.82402222262539</v>
      </c>
      <c r="N30" s="86"/>
      <c r="O30" s="86">
        <f t="shared" si="2"/>
        <v>280.06990362320215</v>
      </c>
      <c r="P30" s="68"/>
    </row>
    <row r="31" spans="1:16" s="66" customFormat="1">
      <c r="A31" s="65" t="s">
        <v>43</v>
      </c>
      <c r="B31" s="65"/>
      <c r="C31" s="74">
        <v>87740</v>
      </c>
      <c r="D31" s="69"/>
      <c r="E31" s="74">
        <f>'Kosten absolut'!BM30</f>
        <v>58916868</v>
      </c>
      <c r="F31" s="74"/>
      <c r="G31" s="74">
        <f>Kobe!BM30</f>
        <v>5625414</v>
      </c>
      <c r="H31" s="57"/>
      <c r="I31" s="88">
        <f t="shared" si="0"/>
        <v>53291454</v>
      </c>
      <c r="J31" s="89"/>
      <c r="K31" s="86">
        <f t="shared" si="1"/>
        <v>607.37923410075223</v>
      </c>
      <c r="L31" s="86"/>
      <c r="M31" s="86">
        <v>294.06838768088164</v>
      </c>
      <c r="N31" s="86"/>
      <c r="O31" s="86">
        <f t="shared" si="2"/>
        <v>313.31084641987059</v>
      </c>
      <c r="P31" s="68"/>
    </row>
    <row r="32" spans="1:16" s="66" customFormat="1">
      <c r="A32" s="65" t="s">
        <v>44</v>
      </c>
      <c r="B32" s="65"/>
      <c r="C32" s="74">
        <v>125819</v>
      </c>
      <c r="D32" s="69"/>
      <c r="E32" s="74">
        <f>'Kosten absolut'!BM31</f>
        <v>86633384</v>
      </c>
      <c r="F32" s="74"/>
      <c r="G32" s="74">
        <f>Kobe!BM31</f>
        <v>8607562</v>
      </c>
      <c r="H32" s="57"/>
      <c r="I32" s="88">
        <f t="shared" si="0"/>
        <v>78025822</v>
      </c>
      <c r="J32" s="89"/>
      <c r="K32" s="86">
        <f t="shared" si="1"/>
        <v>620.14339646635244</v>
      </c>
      <c r="L32" s="86"/>
      <c r="M32" s="86">
        <v>294.69317534183978</v>
      </c>
      <c r="N32" s="86"/>
      <c r="O32" s="86">
        <f t="shared" si="2"/>
        <v>325.45022112451267</v>
      </c>
      <c r="P32" s="68"/>
    </row>
    <row r="33" spans="1:16" s="66" customFormat="1">
      <c r="A33" s="65" t="s">
        <v>45</v>
      </c>
      <c r="B33" s="65"/>
      <c r="C33" s="74">
        <v>68049</v>
      </c>
      <c r="D33" s="69"/>
      <c r="E33" s="74">
        <f>'Kosten absolut'!BM32</f>
        <v>38265518</v>
      </c>
      <c r="F33" s="74"/>
      <c r="G33" s="74">
        <f>Kobe!BM32</f>
        <v>4046616</v>
      </c>
      <c r="H33" s="57"/>
      <c r="I33" s="88">
        <f t="shared" si="0"/>
        <v>34218902</v>
      </c>
      <c r="J33" s="89"/>
      <c r="K33" s="86">
        <f t="shared" si="1"/>
        <v>502.8567943687637</v>
      </c>
      <c r="L33" s="86"/>
      <c r="M33" s="86">
        <v>238.61916888043032</v>
      </c>
      <c r="N33" s="86"/>
      <c r="O33" s="86">
        <f t="shared" si="2"/>
        <v>264.23762548833338</v>
      </c>
      <c r="P33" s="68"/>
    </row>
    <row r="34" spans="1:16" s="66" customFormat="1">
      <c r="A34" s="65" t="s">
        <v>46</v>
      </c>
      <c r="B34" s="65"/>
      <c r="C34" s="74">
        <v>34141</v>
      </c>
      <c r="D34" s="69"/>
      <c r="E34" s="74">
        <f>'Kosten absolut'!BM33</f>
        <v>20134117</v>
      </c>
      <c r="F34" s="74"/>
      <c r="G34" s="74">
        <f>Kobe!BM33</f>
        <v>2131415</v>
      </c>
      <c r="H34" s="57"/>
      <c r="I34" s="88">
        <f t="shared" si="0"/>
        <v>18002702</v>
      </c>
      <c r="J34" s="89"/>
      <c r="K34" s="86">
        <f t="shared" si="1"/>
        <v>527.30447262821826</v>
      </c>
      <c r="L34" s="86"/>
      <c r="M34" s="86">
        <v>272.32313217995198</v>
      </c>
      <c r="N34" s="86"/>
      <c r="O34" s="86">
        <f t="shared" si="2"/>
        <v>254.98134044826628</v>
      </c>
      <c r="P34" s="68"/>
    </row>
    <row r="35" spans="1:16" s="66" customFormat="1">
      <c r="A35" s="65" t="s">
        <v>47</v>
      </c>
      <c r="B35" s="65"/>
      <c r="C35" s="74">
        <v>80202</v>
      </c>
      <c r="D35" s="69"/>
      <c r="E35" s="74">
        <f>'Kosten absolut'!BM34</f>
        <v>58038817</v>
      </c>
      <c r="F35" s="74"/>
      <c r="G35" s="74">
        <f>Kobe!BM34</f>
        <v>5602032</v>
      </c>
      <c r="H35" s="57"/>
      <c r="I35" s="88">
        <f t="shared" si="0"/>
        <v>52436785</v>
      </c>
      <c r="J35" s="89"/>
      <c r="K35" s="86">
        <f t="shared" si="1"/>
        <v>653.80894491409197</v>
      </c>
      <c r="L35" s="86"/>
      <c r="M35" s="86">
        <v>337.28103105969495</v>
      </c>
      <c r="N35" s="86"/>
      <c r="O35" s="86">
        <f t="shared" si="2"/>
        <v>316.52791385439701</v>
      </c>
      <c r="P35" s="68"/>
    </row>
    <row r="36" spans="1:16" s="66" customFormat="1">
      <c r="A36" s="65" t="s">
        <v>48</v>
      </c>
      <c r="B36" s="65"/>
      <c r="C36" s="74">
        <v>15964</v>
      </c>
      <c r="D36" s="69"/>
      <c r="E36" s="74">
        <f>'Kosten absolut'!BM35</f>
        <v>9950612</v>
      </c>
      <c r="F36" s="74"/>
      <c r="G36" s="74">
        <f>Kobe!BM35</f>
        <v>996096</v>
      </c>
      <c r="H36" s="57"/>
      <c r="I36" s="88">
        <f t="shared" si="0"/>
        <v>8954516</v>
      </c>
      <c r="J36" s="89"/>
      <c r="K36" s="86">
        <f t="shared" si="1"/>
        <v>560.91931846654973</v>
      </c>
      <c r="L36" s="86"/>
      <c r="M36" s="86">
        <v>283.21381032489489</v>
      </c>
      <c r="N36" s="86"/>
      <c r="O36" s="86">
        <f t="shared" si="2"/>
        <v>277.70550814165483</v>
      </c>
      <c r="P36" s="68"/>
    </row>
    <row r="37" spans="1:16" s="66" customFormat="1">
      <c r="A37" s="66" t="s">
        <v>49</v>
      </c>
      <c r="C37" s="74">
        <f>SUM(C11:C36)</f>
        <v>1608000</v>
      </c>
      <c r="D37" s="57"/>
      <c r="E37" s="74">
        <f>'Kosten absolut'!BM36</f>
        <v>953063168</v>
      </c>
      <c r="F37" s="57"/>
      <c r="G37" s="74">
        <f>Kobe!BM36</f>
        <v>100303474</v>
      </c>
      <c r="H37" s="57"/>
      <c r="I37" s="88">
        <f t="shared" si="0"/>
        <v>852759694</v>
      </c>
      <c r="J37" s="89"/>
      <c r="K37" s="86">
        <f t="shared" si="1"/>
        <v>530.32319278606963</v>
      </c>
      <c r="L37" s="90"/>
      <c r="M37" s="177">
        <v>259.505272620048</v>
      </c>
      <c r="N37" s="90"/>
      <c r="O37" s="86">
        <f t="shared" si="2"/>
        <v>270.81792016602162</v>
      </c>
    </row>
    <row r="38" spans="1:16">
      <c r="C38" s="88"/>
    </row>
    <row r="39" spans="1:16">
      <c r="C39" s="88"/>
    </row>
    <row r="40" spans="1:16">
      <c r="C40" s="88"/>
    </row>
    <row r="41" spans="1:16">
      <c r="C41" s="88"/>
    </row>
    <row r="42" spans="1:16">
      <c r="C42" s="88"/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>
  <sheetPr codeName="Tabelle34"/>
  <dimension ref="A1:S39"/>
  <sheetViews>
    <sheetView workbookViewId="0">
      <selection activeCell="D4" sqref="D4"/>
    </sheetView>
  </sheetViews>
  <sheetFormatPr baseColWidth="10" defaultRowHeight="12.75"/>
  <cols>
    <col min="1" max="1" width="8.140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211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173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41" t="s">
        <v>82</v>
      </c>
      <c r="D8" s="41"/>
      <c r="E8" s="41" t="s">
        <v>82</v>
      </c>
      <c r="F8" s="41"/>
      <c r="G8" s="71" t="s">
        <v>82</v>
      </c>
      <c r="H8" s="41"/>
      <c r="I8" s="41" t="s">
        <v>82</v>
      </c>
      <c r="J8" s="41"/>
      <c r="K8" s="72" t="s">
        <v>83</v>
      </c>
      <c r="L8" s="44"/>
      <c r="M8" s="62" t="s">
        <v>59</v>
      </c>
      <c r="N8" s="43"/>
      <c r="O8" s="61" t="s">
        <v>83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198"/>
      <c r="E10" s="48"/>
      <c r="G10" s="48"/>
      <c r="H10" s="45"/>
      <c r="I10" s="48"/>
      <c r="J10" s="45"/>
      <c r="L10" s="49"/>
      <c r="N10" s="49"/>
      <c r="O10" s="63"/>
      <c r="P10" s="45"/>
    </row>
    <row r="11" spans="1:19" s="66" customFormat="1">
      <c r="A11" s="65" t="s">
        <v>23</v>
      </c>
      <c r="B11" s="65"/>
      <c r="C11" s="74">
        <v>213917</v>
      </c>
      <c r="D11" s="69"/>
      <c r="E11" s="74">
        <f>'Kosten absolut'!BO10</f>
        <v>152020214</v>
      </c>
      <c r="F11" s="74"/>
      <c r="G11" s="74">
        <f>Kobe!BO10</f>
        <v>14566121</v>
      </c>
      <c r="H11" s="57"/>
      <c r="I11" s="88">
        <f>E11-G11</f>
        <v>137454093</v>
      </c>
      <c r="J11" s="89"/>
      <c r="K11" s="86">
        <f>I11/C11</f>
        <v>642.55806223909269</v>
      </c>
      <c r="L11" s="86"/>
      <c r="M11" s="86">
        <v>253.72109626587033</v>
      </c>
      <c r="N11" s="86"/>
      <c r="O11" s="86">
        <f>K11-M11</f>
        <v>388.83696597322239</v>
      </c>
      <c r="P11" s="67"/>
      <c r="R11" s="104"/>
    </row>
    <row r="12" spans="1:19" s="66" customFormat="1">
      <c r="A12" s="65" t="s">
        <v>24</v>
      </c>
      <c r="B12" s="65"/>
      <c r="C12" s="74">
        <v>174069</v>
      </c>
      <c r="D12" s="69"/>
      <c r="E12" s="74">
        <f>'Kosten absolut'!BO11</f>
        <v>132586053</v>
      </c>
      <c r="F12" s="74"/>
      <c r="G12" s="74">
        <f>Kobe!BO11</f>
        <v>11789540</v>
      </c>
      <c r="H12" s="57"/>
      <c r="I12" s="88">
        <f t="shared" ref="I12:I37" si="0">E12-G12</f>
        <v>120796513</v>
      </c>
      <c r="J12" s="89"/>
      <c r="K12" s="86">
        <f t="shared" ref="K12:K37" si="1">I12/C12</f>
        <v>693.95764323343042</v>
      </c>
      <c r="L12" s="86"/>
      <c r="M12" s="86">
        <v>280.10834654420398</v>
      </c>
      <c r="N12" s="86"/>
      <c r="O12" s="86">
        <f t="shared" ref="O12:O37" si="2">K12-M12</f>
        <v>413.84929668922643</v>
      </c>
      <c r="P12" s="68"/>
    </row>
    <row r="13" spans="1:19" s="66" customFormat="1">
      <c r="A13" s="65" t="s">
        <v>25</v>
      </c>
      <c r="B13" s="65"/>
      <c r="C13" s="74">
        <v>61407</v>
      </c>
      <c r="D13" s="69"/>
      <c r="E13" s="74">
        <f>'Kosten absolut'!BO12</f>
        <v>40783149</v>
      </c>
      <c r="F13" s="74"/>
      <c r="G13" s="74">
        <f>Kobe!BO12</f>
        <v>3697139</v>
      </c>
      <c r="H13" s="57"/>
      <c r="I13" s="88">
        <f t="shared" si="0"/>
        <v>37086010</v>
      </c>
      <c r="J13" s="89"/>
      <c r="K13" s="86">
        <f t="shared" si="1"/>
        <v>603.93782467796836</v>
      </c>
      <c r="L13" s="86"/>
      <c r="M13" s="86">
        <v>223.71390366900062</v>
      </c>
      <c r="N13" s="86"/>
      <c r="O13" s="86">
        <f t="shared" si="2"/>
        <v>380.22392100896775</v>
      </c>
      <c r="P13" s="68"/>
    </row>
    <row r="14" spans="1:19" s="66" customFormat="1">
      <c r="A14" s="65" t="s">
        <v>26</v>
      </c>
      <c r="B14" s="65"/>
      <c r="C14" s="74">
        <v>6332</v>
      </c>
      <c r="D14" s="69"/>
      <c r="E14" s="74">
        <f>'Kosten absolut'!BO13</f>
        <v>4053524</v>
      </c>
      <c r="F14" s="74"/>
      <c r="G14" s="74">
        <f>Kobe!BO13</f>
        <v>391918</v>
      </c>
      <c r="H14" s="57"/>
      <c r="I14" s="88">
        <f t="shared" si="0"/>
        <v>3661606</v>
      </c>
      <c r="J14" s="89"/>
      <c r="K14" s="86">
        <f t="shared" si="1"/>
        <v>578.2700568540746</v>
      </c>
      <c r="L14" s="86"/>
      <c r="M14" s="86">
        <v>213.64224312432219</v>
      </c>
      <c r="N14" s="86"/>
      <c r="O14" s="86">
        <f t="shared" si="2"/>
        <v>364.6278137297524</v>
      </c>
      <c r="P14" s="68"/>
    </row>
    <row r="15" spans="1:19" s="66" customFormat="1">
      <c r="A15" s="65" t="s">
        <v>27</v>
      </c>
      <c r="B15" s="65"/>
      <c r="C15" s="74">
        <v>22912</v>
      </c>
      <c r="D15" s="69"/>
      <c r="E15" s="74">
        <f>'Kosten absolut'!BO14</f>
        <v>14546607</v>
      </c>
      <c r="F15" s="74"/>
      <c r="G15" s="74">
        <f>Kobe!BO14</f>
        <v>1457036</v>
      </c>
      <c r="H15" s="57"/>
      <c r="I15" s="88">
        <f t="shared" si="0"/>
        <v>13089571</v>
      </c>
      <c r="J15" s="89"/>
      <c r="K15" s="86">
        <f t="shared" si="1"/>
        <v>571.29761696927369</v>
      </c>
      <c r="L15" s="86"/>
      <c r="M15" s="86">
        <v>214.18227236872121</v>
      </c>
      <c r="N15" s="86"/>
      <c r="O15" s="86">
        <f t="shared" si="2"/>
        <v>357.11534460055248</v>
      </c>
      <c r="P15" s="68"/>
    </row>
    <row r="16" spans="1:19" s="66" customFormat="1">
      <c r="A16" s="65" t="s">
        <v>28</v>
      </c>
      <c r="B16" s="65"/>
      <c r="C16" s="74">
        <v>5397</v>
      </c>
      <c r="D16" s="69"/>
      <c r="E16" s="74">
        <f>'Kosten absolut'!BO15</f>
        <v>3082877</v>
      </c>
      <c r="F16" s="74"/>
      <c r="G16" s="74">
        <f>Kobe!BO15</f>
        <v>305577</v>
      </c>
      <c r="H16" s="57"/>
      <c r="I16" s="88">
        <f t="shared" si="0"/>
        <v>2777300</v>
      </c>
      <c r="J16" s="89"/>
      <c r="K16" s="86">
        <f t="shared" si="1"/>
        <v>514.60070409486752</v>
      </c>
      <c r="L16" s="86"/>
      <c r="M16" s="86">
        <v>198.42745877723138</v>
      </c>
      <c r="N16" s="86"/>
      <c r="O16" s="86">
        <f t="shared" si="2"/>
        <v>316.17324531763614</v>
      </c>
      <c r="P16" s="68"/>
    </row>
    <row r="17" spans="1:16" s="66" customFormat="1">
      <c r="A17" s="65" t="s">
        <v>29</v>
      </c>
      <c r="B17" s="65"/>
      <c r="C17" s="74">
        <v>6172</v>
      </c>
      <c r="D17" s="69"/>
      <c r="E17" s="74">
        <f>'Kosten absolut'!BO16</f>
        <v>3672867</v>
      </c>
      <c r="F17" s="74"/>
      <c r="G17" s="74">
        <f>Kobe!BO16</f>
        <v>360079</v>
      </c>
      <c r="H17" s="57"/>
      <c r="I17" s="88">
        <f t="shared" si="0"/>
        <v>3312788</v>
      </c>
      <c r="J17" s="89"/>
      <c r="K17" s="86">
        <f t="shared" si="1"/>
        <v>536.74465327284508</v>
      </c>
      <c r="L17" s="86"/>
      <c r="M17" s="86">
        <v>194.76846517828403</v>
      </c>
      <c r="N17" s="86"/>
      <c r="O17" s="86">
        <f t="shared" si="2"/>
        <v>341.97618809456105</v>
      </c>
      <c r="P17" s="68"/>
    </row>
    <row r="18" spans="1:16" s="66" customFormat="1">
      <c r="A18" s="65" t="s">
        <v>30</v>
      </c>
      <c r="B18" s="65"/>
      <c r="C18" s="74">
        <v>6605</v>
      </c>
      <c r="D18" s="69"/>
      <c r="E18" s="74">
        <f>'Kosten absolut'!BO17</f>
        <v>3912664</v>
      </c>
      <c r="F18" s="74"/>
      <c r="G18" s="74">
        <f>Kobe!BO17</f>
        <v>410521</v>
      </c>
      <c r="H18" s="57"/>
      <c r="I18" s="88">
        <f t="shared" si="0"/>
        <v>3502143</v>
      </c>
      <c r="J18" s="89"/>
      <c r="K18" s="86">
        <f t="shared" si="1"/>
        <v>530.2260408781226</v>
      </c>
      <c r="L18" s="86"/>
      <c r="M18" s="86">
        <v>227.3223353906175</v>
      </c>
      <c r="N18" s="86"/>
      <c r="O18" s="86">
        <f t="shared" si="2"/>
        <v>302.90370548750514</v>
      </c>
      <c r="P18" s="68"/>
    </row>
    <row r="19" spans="1:16" s="66" customFormat="1">
      <c r="A19" s="65" t="s">
        <v>31</v>
      </c>
      <c r="B19" s="65"/>
      <c r="C19" s="74">
        <v>16058</v>
      </c>
      <c r="D19" s="69"/>
      <c r="E19" s="74">
        <f>'Kosten absolut'!BO18</f>
        <v>10085682</v>
      </c>
      <c r="F19" s="74"/>
      <c r="G19" s="74">
        <f>Kobe!BO18</f>
        <v>1015580</v>
      </c>
      <c r="H19" s="57"/>
      <c r="I19" s="88">
        <f t="shared" si="0"/>
        <v>9070102</v>
      </c>
      <c r="J19" s="89"/>
      <c r="K19" s="86">
        <f t="shared" si="1"/>
        <v>564.83385228546524</v>
      </c>
      <c r="L19" s="86"/>
      <c r="M19" s="86">
        <v>214.1640541399415</v>
      </c>
      <c r="N19" s="86"/>
      <c r="O19" s="86">
        <f t="shared" si="2"/>
        <v>350.66979814552371</v>
      </c>
      <c r="P19" s="68"/>
    </row>
    <row r="20" spans="1:16" s="66" customFormat="1">
      <c r="A20" s="65" t="s">
        <v>32</v>
      </c>
      <c r="B20" s="65"/>
      <c r="C20" s="74">
        <v>36545</v>
      </c>
      <c r="D20" s="69"/>
      <c r="E20" s="74">
        <f>'Kosten absolut'!BO19</f>
        <v>27387872</v>
      </c>
      <c r="F20" s="74"/>
      <c r="G20" s="74">
        <f>Kobe!BO19</f>
        <v>2486922</v>
      </c>
      <c r="H20" s="57"/>
      <c r="I20" s="88">
        <f t="shared" si="0"/>
        <v>24900950</v>
      </c>
      <c r="J20" s="89"/>
      <c r="K20" s="86">
        <f t="shared" si="1"/>
        <v>681.3777534546449</v>
      </c>
      <c r="L20" s="86"/>
      <c r="M20" s="86">
        <v>245.34041710812684</v>
      </c>
      <c r="N20" s="86"/>
      <c r="O20" s="86">
        <f t="shared" si="2"/>
        <v>436.03733634651803</v>
      </c>
      <c r="P20" s="68"/>
    </row>
    <row r="21" spans="1:16" s="66" customFormat="1">
      <c r="A21" s="65" t="s">
        <v>33</v>
      </c>
      <c r="B21" s="65"/>
      <c r="C21" s="74">
        <v>44992</v>
      </c>
      <c r="D21" s="69"/>
      <c r="E21" s="74">
        <f>'Kosten absolut'!BO20</f>
        <v>31573364</v>
      </c>
      <c r="F21" s="74"/>
      <c r="G21" s="74">
        <f>Kobe!BO20</f>
        <v>2948850</v>
      </c>
      <c r="H21" s="57"/>
      <c r="I21" s="88">
        <f t="shared" si="0"/>
        <v>28624514</v>
      </c>
      <c r="J21" s="89"/>
      <c r="K21" s="86">
        <f t="shared" si="1"/>
        <v>636.21341571834989</v>
      </c>
      <c r="L21" s="86"/>
      <c r="M21" s="86">
        <v>243.46106175573678</v>
      </c>
      <c r="N21" s="86"/>
      <c r="O21" s="86">
        <f t="shared" si="2"/>
        <v>392.75235396261314</v>
      </c>
      <c r="P21" s="68"/>
    </row>
    <row r="22" spans="1:16" s="66" customFormat="1">
      <c r="A22" s="65" t="s">
        <v>34</v>
      </c>
      <c r="B22" s="65"/>
      <c r="C22" s="74">
        <v>35631</v>
      </c>
      <c r="D22" s="69"/>
      <c r="E22" s="74">
        <f>'Kosten absolut'!BO21</f>
        <v>30468495</v>
      </c>
      <c r="F22" s="74"/>
      <c r="G22" s="74">
        <f>Kobe!BO21</f>
        <v>2734698</v>
      </c>
      <c r="H22" s="57"/>
      <c r="I22" s="88">
        <f t="shared" si="0"/>
        <v>27733797</v>
      </c>
      <c r="J22" s="89"/>
      <c r="K22" s="86">
        <f t="shared" si="1"/>
        <v>778.36145491285674</v>
      </c>
      <c r="L22" s="86"/>
      <c r="M22" s="86">
        <v>348.75579710144928</v>
      </c>
      <c r="N22" s="86"/>
      <c r="O22" s="86">
        <f t="shared" si="2"/>
        <v>429.60565781140747</v>
      </c>
      <c r="P22" s="68"/>
    </row>
    <row r="23" spans="1:16" s="66" customFormat="1">
      <c r="A23" s="65" t="s">
        <v>35</v>
      </c>
      <c r="B23" s="65"/>
      <c r="C23" s="74">
        <v>54525</v>
      </c>
      <c r="D23" s="69"/>
      <c r="E23" s="74">
        <f>'Kosten absolut'!BO22</f>
        <v>38723606</v>
      </c>
      <c r="F23" s="74"/>
      <c r="G23" s="74">
        <f>Kobe!BO22</f>
        <v>3919731</v>
      </c>
      <c r="H23" s="57"/>
      <c r="I23" s="88">
        <f t="shared" si="0"/>
        <v>34803875</v>
      </c>
      <c r="J23" s="89"/>
      <c r="K23" s="86">
        <f t="shared" si="1"/>
        <v>638.31040806969281</v>
      </c>
      <c r="L23" s="86"/>
      <c r="M23" s="86">
        <v>276.04767856571249</v>
      </c>
      <c r="N23" s="86"/>
      <c r="O23" s="86">
        <f t="shared" si="2"/>
        <v>362.26272950398032</v>
      </c>
      <c r="P23" s="68"/>
    </row>
    <row r="24" spans="1:16" s="66" customFormat="1">
      <c r="A24" s="65" t="s">
        <v>36</v>
      </c>
      <c r="B24" s="65"/>
      <c r="C24" s="74">
        <v>14534</v>
      </c>
      <c r="D24" s="69"/>
      <c r="E24" s="74">
        <f>'Kosten absolut'!BO23</f>
        <v>9168276</v>
      </c>
      <c r="F24" s="74"/>
      <c r="G24" s="74">
        <f>Kobe!BO23</f>
        <v>961902</v>
      </c>
      <c r="H24" s="57"/>
      <c r="I24" s="88">
        <f t="shared" si="0"/>
        <v>8206374</v>
      </c>
      <c r="J24" s="89"/>
      <c r="K24" s="86">
        <f t="shared" si="1"/>
        <v>564.63286087794143</v>
      </c>
      <c r="L24" s="86"/>
      <c r="M24" s="86">
        <v>247.48425171477237</v>
      </c>
      <c r="N24" s="86"/>
      <c r="O24" s="86">
        <f t="shared" si="2"/>
        <v>317.14860916316906</v>
      </c>
      <c r="P24" s="68"/>
    </row>
    <row r="25" spans="1:16" s="66" customFormat="1">
      <c r="A25" s="65" t="s">
        <v>37</v>
      </c>
      <c r="B25" s="65"/>
      <c r="C25" s="74">
        <v>8739</v>
      </c>
      <c r="D25" s="69"/>
      <c r="E25" s="74">
        <f>'Kosten absolut'!BO24</f>
        <v>5154986</v>
      </c>
      <c r="F25" s="74"/>
      <c r="G25" s="74">
        <f>Kobe!BO24</f>
        <v>529310</v>
      </c>
      <c r="H25" s="57"/>
      <c r="I25" s="88">
        <f t="shared" si="0"/>
        <v>4625676</v>
      </c>
      <c r="J25" s="89"/>
      <c r="K25" s="86">
        <f t="shared" si="1"/>
        <v>529.31410916580842</v>
      </c>
      <c r="L25" s="86"/>
      <c r="M25" s="86">
        <v>206.53869048775465</v>
      </c>
      <c r="N25" s="86"/>
      <c r="O25" s="86">
        <f t="shared" si="2"/>
        <v>322.77541867805377</v>
      </c>
      <c r="P25" s="68"/>
    </row>
    <row r="26" spans="1:16" s="66" customFormat="1">
      <c r="A26" s="65" t="s">
        <v>38</v>
      </c>
      <c r="B26" s="65"/>
      <c r="C26" s="74">
        <v>2875</v>
      </c>
      <c r="D26" s="69"/>
      <c r="E26" s="74">
        <f>'Kosten absolut'!BO25</f>
        <v>1762914</v>
      </c>
      <c r="F26" s="74"/>
      <c r="G26" s="74">
        <f>Kobe!BO25</f>
        <v>161726</v>
      </c>
      <c r="H26" s="57"/>
      <c r="I26" s="88">
        <f t="shared" si="0"/>
        <v>1601188</v>
      </c>
      <c r="J26" s="89"/>
      <c r="K26" s="86">
        <f t="shared" si="1"/>
        <v>556.93495652173908</v>
      </c>
      <c r="L26" s="86"/>
      <c r="M26" s="86">
        <v>176.2553578884683</v>
      </c>
      <c r="N26" s="86"/>
      <c r="O26" s="86">
        <f t="shared" si="2"/>
        <v>380.67959863327076</v>
      </c>
      <c r="P26" s="68"/>
    </row>
    <row r="27" spans="1:16" s="66" customFormat="1">
      <c r="A27" s="65" t="s">
        <v>39</v>
      </c>
      <c r="B27" s="65"/>
      <c r="C27" s="74">
        <v>72439</v>
      </c>
      <c r="D27" s="69"/>
      <c r="E27" s="74">
        <f>'Kosten absolut'!BO26</f>
        <v>46580414</v>
      </c>
      <c r="F27" s="74"/>
      <c r="G27" s="74">
        <f>Kobe!BO26</f>
        <v>4603437</v>
      </c>
      <c r="H27" s="57"/>
      <c r="I27" s="88">
        <f t="shared" si="0"/>
        <v>41976977</v>
      </c>
      <c r="J27" s="89"/>
      <c r="K27" s="86">
        <f t="shared" si="1"/>
        <v>579.48034898328251</v>
      </c>
      <c r="L27" s="86"/>
      <c r="M27" s="86">
        <v>217.65573241514829</v>
      </c>
      <c r="N27" s="86"/>
      <c r="O27" s="86">
        <f t="shared" si="2"/>
        <v>361.82461656813422</v>
      </c>
      <c r="P27" s="68"/>
    </row>
    <row r="28" spans="1:16" s="66" customFormat="1">
      <c r="A28" s="65" t="s">
        <v>40</v>
      </c>
      <c r="B28" s="65"/>
      <c r="C28" s="74">
        <v>31920</v>
      </c>
      <c r="D28" s="69"/>
      <c r="E28" s="74">
        <f>'Kosten absolut'!BO27</f>
        <v>20651156</v>
      </c>
      <c r="F28" s="74"/>
      <c r="G28" s="74">
        <f>Kobe!BO27</f>
        <v>1985744</v>
      </c>
      <c r="H28" s="57"/>
      <c r="I28" s="88">
        <f t="shared" si="0"/>
        <v>18665412</v>
      </c>
      <c r="J28" s="89"/>
      <c r="K28" s="86">
        <f t="shared" si="1"/>
        <v>584.75601503759401</v>
      </c>
      <c r="L28" s="86"/>
      <c r="M28" s="86">
        <v>220.02596936246857</v>
      </c>
      <c r="N28" s="86"/>
      <c r="O28" s="86">
        <f t="shared" si="2"/>
        <v>364.73004567512544</v>
      </c>
      <c r="P28" s="68"/>
    </row>
    <row r="29" spans="1:16" s="66" customFormat="1">
      <c r="A29" s="65" t="s">
        <v>41</v>
      </c>
      <c r="B29" s="65"/>
      <c r="C29" s="74">
        <v>93275</v>
      </c>
      <c r="D29" s="69"/>
      <c r="E29" s="74">
        <f>'Kosten absolut'!BO28</f>
        <v>63833719</v>
      </c>
      <c r="F29" s="74"/>
      <c r="G29" s="74">
        <f>Kobe!BO28</f>
        <v>5857132</v>
      </c>
      <c r="H29" s="57"/>
      <c r="I29" s="88">
        <f t="shared" si="0"/>
        <v>57976587</v>
      </c>
      <c r="J29" s="89"/>
      <c r="K29" s="86">
        <f t="shared" si="1"/>
        <v>621.56619673009914</v>
      </c>
      <c r="L29" s="86"/>
      <c r="M29" s="86">
        <v>233.56764846267393</v>
      </c>
      <c r="N29" s="86"/>
      <c r="O29" s="86">
        <f t="shared" si="2"/>
        <v>387.99854826742524</v>
      </c>
      <c r="P29" s="68"/>
    </row>
    <row r="30" spans="1:16" s="66" customFormat="1">
      <c r="A30" s="65" t="s">
        <v>42</v>
      </c>
      <c r="B30" s="65"/>
      <c r="C30" s="74">
        <v>35896</v>
      </c>
      <c r="D30" s="69"/>
      <c r="E30" s="74">
        <f>'Kosten absolut'!BO29</f>
        <v>22901656</v>
      </c>
      <c r="F30" s="74"/>
      <c r="G30" s="74">
        <f>Kobe!BO29</f>
        <v>2258345</v>
      </c>
      <c r="H30" s="57"/>
      <c r="I30" s="88">
        <f t="shared" si="0"/>
        <v>20643311</v>
      </c>
      <c r="J30" s="89"/>
      <c r="K30" s="86">
        <f t="shared" si="1"/>
        <v>575.08666703811014</v>
      </c>
      <c r="L30" s="86"/>
      <c r="M30" s="86">
        <v>219.82402222262539</v>
      </c>
      <c r="N30" s="86"/>
      <c r="O30" s="86">
        <f t="shared" si="2"/>
        <v>355.26264481548475</v>
      </c>
      <c r="P30" s="68"/>
    </row>
    <row r="31" spans="1:16" s="66" customFormat="1">
      <c r="A31" s="65" t="s">
        <v>43</v>
      </c>
      <c r="B31" s="65"/>
      <c r="C31" s="74">
        <v>62811</v>
      </c>
      <c r="D31" s="69"/>
      <c r="E31" s="74">
        <f>'Kosten absolut'!BO30</f>
        <v>53499503</v>
      </c>
      <c r="F31" s="74"/>
      <c r="G31" s="74">
        <f>Kobe!BO30</f>
        <v>4421205</v>
      </c>
      <c r="H31" s="57"/>
      <c r="I31" s="88">
        <f t="shared" si="0"/>
        <v>49078298</v>
      </c>
      <c r="J31" s="89"/>
      <c r="K31" s="86">
        <f t="shared" si="1"/>
        <v>781.36469726640235</v>
      </c>
      <c r="L31" s="86"/>
      <c r="M31" s="86">
        <v>294.06838768088164</v>
      </c>
      <c r="N31" s="86"/>
      <c r="O31" s="86">
        <f t="shared" si="2"/>
        <v>487.2963095855207</v>
      </c>
      <c r="P31" s="68"/>
    </row>
    <row r="32" spans="1:16" s="66" customFormat="1">
      <c r="A32" s="65" t="s">
        <v>44</v>
      </c>
      <c r="B32" s="65"/>
      <c r="C32" s="74">
        <v>101977</v>
      </c>
      <c r="D32" s="69"/>
      <c r="E32" s="74">
        <f>'Kosten absolut'!BO31</f>
        <v>86960362</v>
      </c>
      <c r="F32" s="74"/>
      <c r="G32" s="74">
        <f>Kobe!BO31</f>
        <v>7509573</v>
      </c>
      <c r="H32" s="57"/>
      <c r="I32" s="88">
        <f t="shared" si="0"/>
        <v>79450789</v>
      </c>
      <c r="J32" s="89"/>
      <c r="K32" s="86">
        <f t="shared" si="1"/>
        <v>779.10498445727956</v>
      </c>
      <c r="L32" s="86"/>
      <c r="M32" s="86">
        <v>294.69317534183978</v>
      </c>
      <c r="N32" s="86"/>
      <c r="O32" s="86">
        <f t="shared" si="2"/>
        <v>484.41180911543978</v>
      </c>
      <c r="P32" s="68"/>
    </row>
    <row r="33" spans="1:16" s="66" customFormat="1">
      <c r="A33" s="65" t="s">
        <v>45</v>
      </c>
      <c r="B33" s="65"/>
      <c r="C33" s="74">
        <v>52316</v>
      </c>
      <c r="D33" s="69"/>
      <c r="E33" s="74">
        <f>'Kosten absolut'!BO32</f>
        <v>36324459</v>
      </c>
      <c r="F33" s="74"/>
      <c r="G33" s="74">
        <f>Kobe!BO32</f>
        <v>3320866</v>
      </c>
      <c r="H33" s="57"/>
      <c r="I33" s="88">
        <f t="shared" si="0"/>
        <v>33003593</v>
      </c>
      <c r="J33" s="89"/>
      <c r="K33" s="86">
        <f t="shared" si="1"/>
        <v>630.85084868873764</v>
      </c>
      <c r="L33" s="86"/>
      <c r="M33" s="86">
        <v>238.61916888043032</v>
      </c>
      <c r="N33" s="86"/>
      <c r="O33" s="86">
        <f t="shared" si="2"/>
        <v>392.23167980830732</v>
      </c>
      <c r="P33" s="68"/>
    </row>
    <row r="34" spans="1:16" s="66" customFormat="1">
      <c r="A34" s="65" t="s">
        <v>46</v>
      </c>
      <c r="B34" s="65"/>
      <c r="C34" s="74">
        <v>28160</v>
      </c>
      <c r="D34" s="69"/>
      <c r="E34" s="74">
        <f>'Kosten absolut'!BO33</f>
        <v>21014073</v>
      </c>
      <c r="F34" s="74"/>
      <c r="G34" s="74">
        <f>Kobe!BO33</f>
        <v>1853064</v>
      </c>
      <c r="H34" s="57"/>
      <c r="I34" s="88">
        <f t="shared" si="0"/>
        <v>19161009</v>
      </c>
      <c r="J34" s="89"/>
      <c r="K34" s="86">
        <f t="shared" si="1"/>
        <v>680.43355823863635</v>
      </c>
      <c r="L34" s="86"/>
      <c r="M34" s="86">
        <v>272.32313217995198</v>
      </c>
      <c r="N34" s="86"/>
      <c r="O34" s="86">
        <f t="shared" si="2"/>
        <v>408.11042605868437</v>
      </c>
      <c r="P34" s="68"/>
    </row>
    <row r="35" spans="1:16" s="66" customFormat="1">
      <c r="A35" s="65" t="s">
        <v>47</v>
      </c>
      <c r="B35" s="65"/>
      <c r="C35" s="74">
        <v>61651</v>
      </c>
      <c r="D35" s="69"/>
      <c r="E35" s="74">
        <f>'Kosten absolut'!BO34</f>
        <v>55034945</v>
      </c>
      <c r="F35" s="74"/>
      <c r="G35" s="74">
        <f>Kobe!BO34</f>
        <v>4689401</v>
      </c>
      <c r="H35" s="57"/>
      <c r="I35" s="88">
        <f t="shared" si="0"/>
        <v>50345544</v>
      </c>
      <c r="J35" s="89"/>
      <c r="K35" s="86">
        <f t="shared" si="1"/>
        <v>816.62169307878219</v>
      </c>
      <c r="L35" s="86"/>
      <c r="M35" s="86">
        <v>337.28103105969495</v>
      </c>
      <c r="N35" s="86"/>
      <c r="O35" s="86">
        <f t="shared" si="2"/>
        <v>479.34066201908723</v>
      </c>
      <c r="P35" s="68"/>
    </row>
    <row r="36" spans="1:16" s="66" customFormat="1">
      <c r="A36" s="65" t="s">
        <v>48</v>
      </c>
      <c r="B36" s="65"/>
      <c r="C36" s="74">
        <v>12338</v>
      </c>
      <c r="D36" s="69"/>
      <c r="E36" s="74">
        <f>'Kosten absolut'!BO35</f>
        <v>9430292</v>
      </c>
      <c r="F36" s="74"/>
      <c r="G36" s="74">
        <f>Kobe!BO35</f>
        <v>831516</v>
      </c>
      <c r="H36" s="57"/>
      <c r="I36" s="88">
        <f t="shared" si="0"/>
        <v>8598776</v>
      </c>
      <c r="J36" s="89"/>
      <c r="K36" s="86">
        <f t="shared" si="1"/>
        <v>696.93434916518072</v>
      </c>
      <c r="L36" s="86"/>
      <c r="M36" s="86">
        <v>283.21381032489489</v>
      </c>
      <c r="N36" s="86"/>
      <c r="O36" s="86">
        <f t="shared" si="2"/>
        <v>413.72053884028583</v>
      </c>
      <c r="P36" s="68"/>
    </row>
    <row r="37" spans="1:16" s="66" customFormat="1">
      <c r="A37" s="66" t="s">
        <v>49</v>
      </c>
      <c r="C37" s="74">
        <f>SUM(C11:C36)</f>
        <v>1263493</v>
      </c>
      <c r="D37" s="57"/>
      <c r="E37" s="74">
        <f>'Kosten absolut'!BO36</f>
        <v>925213729</v>
      </c>
      <c r="F37" s="57"/>
      <c r="G37" s="74">
        <f>Kobe!BO36</f>
        <v>85066933</v>
      </c>
      <c r="H37" s="57"/>
      <c r="I37" s="88">
        <f t="shared" si="0"/>
        <v>840146796</v>
      </c>
      <c r="J37" s="89"/>
      <c r="K37" s="86">
        <f t="shared" si="1"/>
        <v>664.93981050943694</v>
      </c>
      <c r="L37" s="90"/>
      <c r="M37" s="177">
        <v>259.505272620048</v>
      </c>
      <c r="N37" s="90"/>
      <c r="O37" s="86">
        <f t="shared" si="2"/>
        <v>405.43453788938893</v>
      </c>
    </row>
    <row r="38" spans="1:16">
      <c r="C38" s="88"/>
    </row>
    <row r="39" spans="1:16">
      <c r="C39" s="88"/>
    </row>
  </sheetData>
  <phoneticPr fontId="0" type="noConversion"/>
  <pageMargins left="0.78740157480314965" right="0.78740157480314965" top="0.77" bottom="0.76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>
  <sheetPr codeName="Tabelle35"/>
  <dimension ref="A1:S40"/>
  <sheetViews>
    <sheetView workbookViewId="0">
      <selection activeCell="D4" sqref="D4"/>
    </sheetView>
  </sheetViews>
  <sheetFormatPr baseColWidth="10" defaultRowHeight="12.75"/>
  <cols>
    <col min="1" max="1" width="8.140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212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173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41" t="s">
        <v>84</v>
      </c>
      <c r="D8" s="41"/>
      <c r="E8" s="41" t="s">
        <v>84</v>
      </c>
      <c r="F8" s="41"/>
      <c r="G8" s="71" t="s">
        <v>84</v>
      </c>
      <c r="H8" s="41"/>
      <c r="I8" s="41" t="s">
        <v>84</v>
      </c>
      <c r="J8" s="41"/>
      <c r="K8" s="72" t="s">
        <v>85</v>
      </c>
      <c r="L8" s="44"/>
      <c r="M8" s="62" t="s">
        <v>59</v>
      </c>
      <c r="N8" s="43"/>
      <c r="O8" s="61" t="s">
        <v>85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199"/>
      <c r="E10" s="48"/>
      <c r="G10" s="48"/>
      <c r="H10" s="45"/>
      <c r="I10" s="48"/>
      <c r="J10" s="45"/>
      <c r="L10" s="49"/>
      <c r="N10" s="49"/>
      <c r="O10" s="63"/>
      <c r="P10" s="45"/>
    </row>
    <row r="11" spans="1:19" s="66" customFormat="1">
      <c r="A11" s="65" t="s">
        <v>23</v>
      </c>
      <c r="B11" s="65"/>
      <c r="C11" s="74">
        <v>142791</v>
      </c>
      <c r="D11" s="69"/>
      <c r="E11" s="74">
        <f>'Kosten absolut'!BQ10</f>
        <v>122403063</v>
      </c>
      <c r="F11" s="74"/>
      <c r="G11" s="74">
        <f>Kobe!BQ10</f>
        <v>10582975</v>
      </c>
      <c r="H11" s="57"/>
      <c r="I11" s="88">
        <f>E11-G11</f>
        <v>111820088</v>
      </c>
      <c r="J11" s="89"/>
      <c r="K11" s="86">
        <f>I11/C11</f>
        <v>783.10319277825636</v>
      </c>
      <c r="L11" s="86"/>
      <c r="M11" s="86">
        <v>253.72109626587033</v>
      </c>
      <c r="N11" s="86"/>
      <c r="O11" s="86">
        <f>K11-M11</f>
        <v>529.38209651238606</v>
      </c>
      <c r="P11" s="67"/>
      <c r="R11" s="95"/>
    </row>
    <row r="12" spans="1:19" s="66" customFormat="1">
      <c r="A12" s="65" t="s">
        <v>24</v>
      </c>
      <c r="B12" s="65"/>
      <c r="C12" s="74">
        <v>120710</v>
      </c>
      <c r="D12" s="69"/>
      <c r="E12" s="74">
        <f>'Kosten absolut'!BQ11</f>
        <v>103962321</v>
      </c>
      <c r="F12" s="74"/>
      <c r="G12" s="74">
        <f>Kobe!BQ11</f>
        <v>8676365</v>
      </c>
      <c r="H12" s="57"/>
      <c r="I12" s="88">
        <f t="shared" ref="I12:I37" si="0">E12-G12</f>
        <v>95285956</v>
      </c>
      <c r="J12" s="89"/>
      <c r="K12" s="86">
        <f t="shared" ref="K12:K37" si="1">I12/C12</f>
        <v>789.37914008781377</v>
      </c>
      <c r="L12" s="86"/>
      <c r="M12" s="86">
        <v>280.10834654420398</v>
      </c>
      <c r="N12" s="86"/>
      <c r="O12" s="86">
        <f t="shared" ref="O12:O37" si="2">K12-M12</f>
        <v>509.27079354360978</v>
      </c>
      <c r="P12" s="68"/>
    </row>
    <row r="13" spans="1:19" s="66" customFormat="1">
      <c r="A13" s="65" t="s">
        <v>25</v>
      </c>
      <c r="B13" s="65"/>
      <c r="C13" s="74">
        <v>38474</v>
      </c>
      <c r="D13" s="69"/>
      <c r="E13" s="74">
        <f>'Kosten absolut'!BQ12</f>
        <v>28248164</v>
      </c>
      <c r="F13" s="74"/>
      <c r="G13" s="74">
        <f>Kobe!BQ12</f>
        <v>2481607</v>
      </c>
      <c r="H13" s="57"/>
      <c r="I13" s="88">
        <f t="shared" si="0"/>
        <v>25766557</v>
      </c>
      <c r="J13" s="89"/>
      <c r="K13" s="86">
        <f t="shared" si="1"/>
        <v>669.71349482767585</v>
      </c>
      <c r="L13" s="86"/>
      <c r="M13" s="86">
        <v>223.71390366900062</v>
      </c>
      <c r="N13" s="86"/>
      <c r="O13" s="86">
        <f t="shared" si="2"/>
        <v>445.99959115867523</v>
      </c>
      <c r="P13" s="68"/>
    </row>
    <row r="14" spans="1:19" s="66" customFormat="1">
      <c r="A14" s="65" t="s">
        <v>26</v>
      </c>
      <c r="B14" s="65"/>
      <c r="C14" s="74">
        <v>4611</v>
      </c>
      <c r="D14" s="69"/>
      <c r="E14" s="74">
        <f>'Kosten absolut'!BQ13</f>
        <v>2921928</v>
      </c>
      <c r="F14" s="74"/>
      <c r="G14" s="74">
        <f>Kobe!BQ13</f>
        <v>287335</v>
      </c>
      <c r="H14" s="57"/>
      <c r="I14" s="88">
        <f t="shared" si="0"/>
        <v>2634593</v>
      </c>
      <c r="J14" s="89"/>
      <c r="K14" s="86">
        <f t="shared" si="1"/>
        <v>571.37128605508565</v>
      </c>
      <c r="L14" s="86"/>
      <c r="M14" s="86">
        <v>213.64224312432219</v>
      </c>
      <c r="N14" s="86"/>
      <c r="O14" s="86">
        <f t="shared" si="2"/>
        <v>357.72904293076346</v>
      </c>
      <c r="P14" s="68"/>
    </row>
    <row r="15" spans="1:19" s="66" customFormat="1">
      <c r="A15" s="65" t="s">
        <v>27</v>
      </c>
      <c r="B15" s="65"/>
      <c r="C15" s="74">
        <v>13105</v>
      </c>
      <c r="D15" s="69"/>
      <c r="E15" s="74">
        <f>'Kosten absolut'!BQ14</f>
        <v>9976321</v>
      </c>
      <c r="F15" s="74"/>
      <c r="G15" s="74">
        <f>Kobe!BQ14</f>
        <v>868861</v>
      </c>
      <c r="H15" s="57"/>
      <c r="I15" s="88">
        <f t="shared" si="0"/>
        <v>9107460</v>
      </c>
      <c r="J15" s="89"/>
      <c r="K15" s="86">
        <f t="shared" si="1"/>
        <v>694.960702022129</v>
      </c>
      <c r="L15" s="86"/>
      <c r="M15" s="86">
        <v>214.18227236872121</v>
      </c>
      <c r="N15" s="86"/>
      <c r="O15" s="86">
        <f t="shared" si="2"/>
        <v>480.77842965340778</v>
      </c>
      <c r="P15" s="68"/>
    </row>
    <row r="16" spans="1:19" s="66" customFormat="1">
      <c r="A16" s="65" t="s">
        <v>28</v>
      </c>
      <c r="B16" s="65"/>
      <c r="C16" s="74">
        <v>3656</v>
      </c>
      <c r="D16" s="69"/>
      <c r="E16" s="74">
        <f>'Kosten absolut'!BQ15</f>
        <v>2400306</v>
      </c>
      <c r="F16" s="74"/>
      <c r="G16" s="74">
        <f>Kobe!BQ15</f>
        <v>230406</v>
      </c>
      <c r="H16" s="57"/>
      <c r="I16" s="88">
        <f t="shared" si="0"/>
        <v>2169900</v>
      </c>
      <c r="J16" s="89"/>
      <c r="K16" s="86">
        <f t="shared" si="1"/>
        <v>593.51750547045947</v>
      </c>
      <c r="L16" s="86"/>
      <c r="M16" s="86">
        <v>198.42745877723138</v>
      </c>
      <c r="N16" s="86"/>
      <c r="O16" s="86">
        <f t="shared" si="2"/>
        <v>395.09004669322809</v>
      </c>
      <c r="P16" s="68"/>
    </row>
    <row r="17" spans="1:16" s="66" customFormat="1">
      <c r="A17" s="65" t="s">
        <v>29</v>
      </c>
      <c r="B17" s="65"/>
      <c r="C17" s="74">
        <v>4318</v>
      </c>
      <c r="D17" s="69"/>
      <c r="E17" s="74">
        <f>'Kosten absolut'!BQ16</f>
        <v>2920669</v>
      </c>
      <c r="F17" s="74"/>
      <c r="G17" s="74">
        <f>Kobe!BQ16</f>
        <v>265597</v>
      </c>
      <c r="H17" s="57"/>
      <c r="I17" s="88">
        <f t="shared" si="0"/>
        <v>2655072</v>
      </c>
      <c r="J17" s="89"/>
      <c r="K17" s="86">
        <f t="shared" si="1"/>
        <v>614.88466882816124</v>
      </c>
      <c r="L17" s="86"/>
      <c r="M17" s="86">
        <v>194.76846517828403</v>
      </c>
      <c r="N17" s="86"/>
      <c r="O17" s="86">
        <f t="shared" si="2"/>
        <v>420.11620364987721</v>
      </c>
      <c r="P17" s="68"/>
    </row>
    <row r="18" spans="1:16" s="66" customFormat="1">
      <c r="A18" s="65" t="s">
        <v>30</v>
      </c>
      <c r="B18" s="65"/>
      <c r="C18" s="74">
        <v>4348</v>
      </c>
      <c r="D18" s="69"/>
      <c r="E18" s="74">
        <f>'Kosten absolut'!BQ17</f>
        <v>2925035</v>
      </c>
      <c r="F18" s="74"/>
      <c r="G18" s="74">
        <f>Kobe!BQ17</f>
        <v>286680</v>
      </c>
      <c r="H18" s="57"/>
      <c r="I18" s="88">
        <f t="shared" si="0"/>
        <v>2638355</v>
      </c>
      <c r="J18" s="89"/>
      <c r="K18" s="86">
        <f t="shared" si="1"/>
        <v>606.79737810487586</v>
      </c>
      <c r="L18" s="86"/>
      <c r="M18" s="86">
        <v>227.3223353906175</v>
      </c>
      <c r="N18" s="86"/>
      <c r="O18" s="86">
        <f t="shared" si="2"/>
        <v>379.47504271425839</v>
      </c>
      <c r="P18" s="68"/>
    </row>
    <row r="19" spans="1:16" s="66" customFormat="1">
      <c r="A19" s="65" t="s">
        <v>31</v>
      </c>
      <c r="B19" s="65"/>
      <c r="C19" s="74">
        <v>9995</v>
      </c>
      <c r="D19" s="69"/>
      <c r="E19" s="74">
        <f>'Kosten absolut'!BQ18</f>
        <v>7378146</v>
      </c>
      <c r="F19" s="74"/>
      <c r="G19" s="74">
        <f>Kobe!BQ18</f>
        <v>680815</v>
      </c>
      <c r="H19" s="57"/>
      <c r="I19" s="88">
        <f t="shared" si="0"/>
        <v>6697331</v>
      </c>
      <c r="J19" s="89"/>
      <c r="K19" s="86">
        <f t="shared" si="1"/>
        <v>670.0681340670335</v>
      </c>
      <c r="L19" s="86"/>
      <c r="M19" s="86">
        <v>214.1640541399415</v>
      </c>
      <c r="N19" s="86"/>
      <c r="O19" s="86">
        <f t="shared" si="2"/>
        <v>455.90407992709197</v>
      </c>
      <c r="P19" s="68"/>
    </row>
    <row r="20" spans="1:16" s="66" customFormat="1">
      <c r="A20" s="65" t="s">
        <v>32</v>
      </c>
      <c r="B20" s="65"/>
      <c r="C20" s="74">
        <v>23523</v>
      </c>
      <c r="D20" s="69"/>
      <c r="E20" s="74">
        <f>'Kosten absolut'!BQ19</f>
        <v>20297732</v>
      </c>
      <c r="F20" s="74"/>
      <c r="G20" s="74">
        <f>Kobe!BQ19</f>
        <v>1679803</v>
      </c>
      <c r="H20" s="57"/>
      <c r="I20" s="88">
        <f t="shared" si="0"/>
        <v>18617929</v>
      </c>
      <c r="J20" s="89"/>
      <c r="K20" s="86">
        <f t="shared" si="1"/>
        <v>791.47766016239427</v>
      </c>
      <c r="L20" s="86"/>
      <c r="M20" s="86">
        <v>245.34041710812684</v>
      </c>
      <c r="N20" s="86"/>
      <c r="O20" s="86">
        <f t="shared" si="2"/>
        <v>546.1372430542674</v>
      </c>
      <c r="P20" s="68"/>
    </row>
    <row r="21" spans="1:16" s="66" customFormat="1">
      <c r="A21" s="65" t="s">
        <v>33</v>
      </c>
      <c r="B21" s="65"/>
      <c r="C21" s="74">
        <v>29069</v>
      </c>
      <c r="D21" s="69"/>
      <c r="E21" s="74">
        <f>'Kosten absolut'!BQ20</f>
        <v>21452516</v>
      </c>
      <c r="F21" s="74"/>
      <c r="G21" s="74">
        <f>Kobe!BQ20</f>
        <v>2037232</v>
      </c>
      <c r="H21" s="57"/>
      <c r="I21" s="88">
        <f t="shared" si="0"/>
        <v>19415284</v>
      </c>
      <c r="J21" s="89"/>
      <c r="K21" s="86">
        <f t="shared" si="1"/>
        <v>667.90340224981935</v>
      </c>
      <c r="L21" s="86"/>
      <c r="M21" s="86">
        <v>243.46106175573678</v>
      </c>
      <c r="N21" s="86"/>
      <c r="O21" s="86">
        <f t="shared" si="2"/>
        <v>424.4423404940826</v>
      </c>
      <c r="P21" s="68"/>
    </row>
    <row r="22" spans="1:16" s="66" customFormat="1">
      <c r="A22" s="65" t="s">
        <v>34</v>
      </c>
      <c r="B22" s="65"/>
      <c r="C22" s="74">
        <v>26660</v>
      </c>
      <c r="D22" s="69"/>
      <c r="E22" s="74">
        <f>'Kosten absolut'!BQ21</f>
        <v>24821853</v>
      </c>
      <c r="F22" s="74"/>
      <c r="G22" s="74">
        <f>Kobe!BQ21</f>
        <v>2131548</v>
      </c>
      <c r="H22" s="57"/>
      <c r="I22" s="88">
        <f t="shared" si="0"/>
        <v>22690305</v>
      </c>
      <c r="J22" s="89"/>
      <c r="K22" s="86">
        <f t="shared" si="1"/>
        <v>851.09921230307577</v>
      </c>
      <c r="L22" s="86"/>
      <c r="M22" s="86">
        <v>348.75579710144928</v>
      </c>
      <c r="N22" s="86"/>
      <c r="O22" s="86">
        <f t="shared" si="2"/>
        <v>502.3434152016265</v>
      </c>
      <c r="P22" s="68"/>
    </row>
    <row r="23" spans="1:16" s="66" customFormat="1">
      <c r="A23" s="65" t="s">
        <v>35</v>
      </c>
      <c r="B23" s="65"/>
      <c r="C23" s="74">
        <v>35658</v>
      </c>
      <c r="D23" s="69"/>
      <c r="E23" s="74">
        <f>'Kosten absolut'!BQ22</f>
        <v>31626647</v>
      </c>
      <c r="F23" s="74"/>
      <c r="G23" s="74">
        <f>Kobe!BQ22</f>
        <v>2739072</v>
      </c>
      <c r="H23" s="57"/>
      <c r="I23" s="88">
        <f t="shared" si="0"/>
        <v>28887575</v>
      </c>
      <c r="J23" s="89"/>
      <c r="K23" s="86">
        <f t="shared" si="1"/>
        <v>810.12886308822704</v>
      </c>
      <c r="L23" s="86"/>
      <c r="M23" s="86">
        <v>276.04767856571249</v>
      </c>
      <c r="N23" s="86"/>
      <c r="O23" s="86">
        <f t="shared" si="2"/>
        <v>534.0811845225146</v>
      </c>
      <c r="P23" s="68"/>
    </row>
    <row r="24" spans="1:16" s="66" customFormat="1">
      <c r="A24" s="65" t="s">
        <v>36</v>
      </c>
      <c r="B24" s="65"/>
      <c r="C24" s="74">
        <v>9834</v>
      </c>
      <c r="D24" s="69"/>
      <c r="E24" s="74">
        <f>'Kosten absolut'!BQ23</f>
        <v>7564443</v>
      </c>
      <c r="F24" s="74"/>
      <c r="G24" s="74">
        <f>Kobe!BQ23</f>
        <v>670949</v>
      </c>
      <c r="H24" s="57"/>
      <c r="I24" s="88">
        <f t="shared" si="0"/>
        <v>6893494</v>
      </c>
      <c r="J24" s="89"/>
      <c r="K24" s="86">
        <f t="shared" si="1"/>
        <v>700.98576367703879</v>
      </c>
      <c r="L24" s="86"/>
      <c r="M24" s="86">
        <v>247.48425171477237</v>
      </c>
      <c r="N24" s="86"/>
      <c r="O24" s="86">
        <f t="shared" si="2"/>
        <v>453.50151196226642</v>
      </c>
      <c r="P24" s="68"/>
    </row>
    <row r="25" spans="1:16" s="66" customFormat="1">
      <c r="A25" s="65" t="s">
        <v>37</v>
      </c>
      <c r="B25" s="65"/>
      <c r="C25" s="74">
        <v>6400</v>
      </c>
      <c r="D25" s="69"/>
      <c r="E25" s="74">
        <f>'Kosten absolut'!BQ24</f>
        <v>4064922</v>
      </c>
      <c r="F25" s="74"/>
      <c r="G25" s="74">
        <f>Kobe!BQ24</f>
        <v>399797</v>
      </c>
      <c r="H25" s="57"/>
      <c r="I25" s="88">
        <f t="shared" si="0"/>
        <v>3665125</v>
      </c>
      <c r="J25" s="89"/>
      <c r="K25" s="86">
        <f t="shared" si="1"/>
        <v>572.67578125</v>
      </c>
      <c r="L25" s="86"/>
      <c r="M25" s="86">
        <v>206.53869048775465</v>
      </c>
      <c r="N25" s="86"/>
      <c r="O25" s="86">
        <f t="shared" si="2"/>
        <v>366.13709076224535</v>
      </c>
      <c r="P25" s="68"/>
    </row>
    <row r="26" spans="1:16" s="66" customFormat="1">
      <c r="A26" s="65" t="s">
        <v>38</v>
      </c>
      <c r="B26" s="65"/>
      <c r="C26" s="74">
        <v>1688</v>
      </c>
      <c r="D26" s="69"/>
      <c r="E26" s="74">
        <f>'Kosten absolut'!BQ25</f>
        <v>937736</v>
      </c>
      <c r="F26" s="74"/>
      <c r="G26" s="74">
        <f>Kobe!BQ25</f>
        <v>95148</v>
      </c>
      <c r="H26" s="57"/>
      <c r="I26" s="88">
        <f t="shared" si="0"/>
        <v>842588</v>
      </c>
      <c r="J26" s="89"/>
      <c r="K26" s="86">
        <f t="shared" si="1"/>
        <v>499.16350710900474</v>
      </c>
      <c r="L26" s="86"/>
      <c r="M26" s="86">
        <v>176.2553578884683</v>
      </c>
      <c r="N26" s="86"/>
      <c r="O26" s="86">
        <f t="shared" si="2"/>
        <v>322.90814922053642</v>
      </c>
      <c r="P26" s="68"/>
    </row>
    <row r="27" spans="1:16" s="66" customFormat="1">
      <c r="A27" s="65" t="s">
        <v>39</v>
      </c>
      <c r="B27" s="65"/>
      <c r="C27" s="74">
        <v>46015</v>
      </c>
      <c r="D27" s="69"/>
      <c r="E27" s="74">
        <f>'Kosten absolut'!BQ26</f>
        <v>32918990</v>
      </c>
      <c r="F27" s="74"/>
      <c r="G27" s="74">
        <f>Kobe!BQ26</f>
        <v>3062625</v>
      </c>
      <c r="H27" s="57"/>
      <c r="I27" s="88">
        <f t="shared" si="0"/>
        <v>29856365</v>
      </c>
      <c r="J27" s="89"/>
      <c r="K27" s="86">
        <f t="shared" si="1"/>
        <v>648.83983483646637</v>
      </c>
      <c r="L27" s="86"/>
      <c r="M27" s="86">
        <v>217.65573241514829</v>
      </c>
      <c r="N27" s="86"/>
      <c r="O27" s="86">
        <f t="shared" si="2"/>
        <v>431.18410242131807</v>
      </c>
      <c r="P27" s="68"/>
    </row>
    <row r="28" spans="1:16" s="66" customFormat="1">
      <c r="A28" s="65" t="s">
        <v>40</v>
      </c>
      <c r="B28" s="65"/>
      <c r="C28" s="74">
        <v>21187</v>
      </c>
      <c r="D28" s="69"/>
      <c r="E28" s="74">
        <f>'Kosten absolut'!BQ27</f>
        <v>15425286</v>
      </c>
      <c r="F28" s="74"/>
      <c r="G28" s="74">
        <f>Kobe!BQ27</f>
        <v>1356352</v>
      </c>
      <c r="H28" s="57"/>
      <c r="I28" s="88">
        <f t="shared" si="0"/>
        <v>14068934</v>
      </c>
      <c r="J28" s="89"/>
      <c r="K28" s="86">
        <f t="shared" si="1"/>
        <v>664.03615424552788</v>
      </c>
      <c r="L28" s="86"/>
      <c r="M28" s="86">
        <v>220.02596936246857</v>
      </c>
      <c r="N28" s="86"/>
      <c r="O28" s="86">
        <f t="shared" si="2"/>
        <v>444.01018488305931</v>
      </c>
      <c r="P28" s="68"/>
    </row>
    <row r="29" spans="1:16" s="66" customFormat="1">
      <c r="A29" s="65" t="s">
        <v>41</v>
      </c>
      <c r="B29" s="65"/>
      <c r="C29" s="74">
        <v>58349</v>
      </c>
      <c r="D29" s="69"/>
      <c r="E29" s="74">
        <f>'Kosten absolut'!BQ28</f>
        <v>45056031</v>
      </c>
      <c r="F29" s="74"/>
      <c r="G29" s="74">
        <f>Kobe!BQ28</f>
        <v>3932198</v>
      </c>
      <c r="H29" s="57"/>
      <c r="I29" s="88">
        <f t="shared" si="0"/>
        <v>41123833</v>
      </c>
      <c r="J29" s="89"/>
      <c r="K29" s="86">
        <f t="shared" si="1"/>
        <v>704.79070763851996</v>
      </c>
      <c r="L29" s="86"/>
      <c r="M29" s="86">
        <v>233.56764846267393</v>
      </c>
      <c r="N29" s="86"/>
      <c r="O29" s="86">
        <f t="shared" si="2"/>
        <v>471.22305917584606</v>
      </c>
      <c r="P29" s="68"/>
    </row>
    <row r="30" spans="1:16" s="66" customFormat="1">
      <c r="A30" s="65" t="s">
        <v>42</v>
      </c>
      <c r="B30" s="65"/>
      <c r="C30" s="74">
        <v>24678</v>
      </c>
      <c r="D30" s="69"/>
      <c r="E30" s="74">
        <f>'Kosten absolut'!BQ29</f>
        <v>17944490</v>
      </c>
      <c r="F30" s="74"/>
      <c r="G30" s="74">
        <f>Kobe!BQ29</f>
        <v>1665602</v>
      </c>
      <c r="H30" s="57"/>
      <c r="I30" s="88">
        <f t="shared" si="0"/>
        <v>16278888</v>
      </c>
      <c r="J30" s="89"/>
      <c r="K30" s="86">
        <f t="shared" si="1"/>
        <v>659.6518356430829</v>
      </c>
      <c r="L30" s="86"/>
      <c r="M30" s="86">
        <v>219.82402222262539</v>
      </c>
      <c r="N30" s="86"/>
      <c r="O30" s="86">
        <f t="shared" si="2"/>
        <v>439.82781342045752</v>
      </c>
      <c r="P30" s="68"/>
    </row>
    <row r="31" spans="1:16" s="66" customFormat="1">
      <c r="A31" s="65" t="s">
        <v>43</v>
      </c>
      <c r="B31" s="65"/>
      <c r="C31" s="74">
        <v>37877</v>
      </c>
      <c r="D31" s="69"/>
      <c r="E31" s="74">
        <f>'Kosten absolut'!BQ30</f>
        <v>40293108</v>
      </c>
      <c r="F31" s="74"/>
      <c r="G31" s="74">
        <f>Kobe!BQ30</f>
        <v>2911154</v>
      </c>
      <c r="H31" s="57"/>
      <c r="I31" s="88">
        <f t="shared" si="0"/>
        <v>37381954</v>
      </c>
      <c r="J31" s="89"/>
      <c r="K31" s="86">
        <f t="shared" si="1"/>
        <v>986.93016870396286</v>
      </c>
      <c r="L31" s="86"/>
      <c r="M31" s="86">
        <v>294.06838768088164</v>
      </c>
      <c r="N31" s="86"/>
      <c r="O31" s="86">
        <f t="shared" si="2"/>
        <v>692.86178102308122</v>
      </c>
      <c r="P31" s="68"/>
    </row>
    <row r="32" spans="1:16" s="66" customFormat="1">
      <c r="A32" s="65" t="s">
        <v>44</v>
      </c>
      <c r="B32" s="65"/>
      <c r="C32" s="74">
        <v>68812</v>
      </c>
      <c r="D32" s="69"/>
      <c r="E32" s="74">
        <f>'Kosten absolut'!BQ31</f>
        <v>68058733</v>
      </c>
      <c r="F32" s="74"/>
      <c r="G32" s="74">
        <f>Kobe!BQ31</f>
        <v>5388331</v>
      </c>
      <c r="H32" s="57"/>
      <c r="I32" s="88">
        <f t="shared" si="0"/>
        <v>62670402</v>
      </c>
      <c r="J32" s="89"/>
      <c r="K32" s="86">
        <f t="shared" si="1"/>
        <v>910.74815439167583</v>
      </c>
      <c r="L32" s="86"/>
      <c r="M32" s="86">
        <v>294.69317534183978</v>
      </c>
      <c r="N32" s="86"/>
      <c r="O32" s="86">
        <f t="shared" si="2"/>
        <v>616.05497904983599</v>
      </c>
      <c r="P32" s="68"/>
    </row>
    <row r="33" spans="1:16" s="66" customFormat="1">
      <c r="A33" s="65" t="s">
        <v>45</v>
      </c>
      <c r="B33" s="65"/>
      <c r="C33" s="74">
        <v>31609</v>
      </c>
      <c r="D33" s="69"/>
      <c r="E33" s="74">
        <f>'Kosten absolut'!BQ32</f>
        <v>25500669</v>
      </c>
      <c r="F33" s="74"/>
      <c r="G33" s="74">
        <f>Kobe!BQ32</f>
        <v>2198781</v>
      </c>
      <c r="H33" s="57"/>
      <c r="I33" s="88">
        <f t="shared" si="0"/>
        <v>23301888</v>
      </c>
      <c r="J33" s="89"/>
      <c r="K33" s="86">
        <f t="shared" si="1"/>
        <v>737.19155936600339</v>
      </c>
      <c r="L33" s="86"/>
      <c r="M33" s="86">
        <v>238.61916888043032</v>
      </c>
      <c r="N33" s="86"/>
      <c r="O33" s="86">
        <f t="shared" si="2"/>
        <v>498.57239048557307</v>
      </c>
      <c r="P33" s="68"/>
    </row>
    <row r="34" spans="1:16" s="66" customFormat="1">
      <c r="A34" s="65" t="s">
        <v>46</v>
      </c>
      <c r="B34" s="65"/>
      <c r="C34" s="74">
        <v>19566</v>
      </c>
      <c r="D34" s="69"/>
      <c r="E34" s="74">
        <f>'Kosten absolut'!BQ33</f>
        <v>16341683</v>
      </c>
      <c r="F34" s="74"/>
      <c r="G34" s="74">
        <f>Kobe!BQ33</f>
        <v>1382066</v>
      </c>
      <c r="H34" s="57"/>
      <c r="I34" s="88">
        <f t="shared" si="0"/>
        <v>14959617</v>
      </c>
      <c r="J34" s="89"/>
      <c r="K34" s="86">
        <f t="shared" si="1"/>
        <v>764.57206378411536</v>
      </c>
      <c r="L34" s="86"/>
      <c r="M34" s="86">
        <v>272.32313217995198</v>
      </c>
      <c r="N34" s="86"/>
      <c r="O34" s="86">
        <f t="shared" si="2"/>
        <v>492.24893160416337</v>
      </c>
      <c r="P34" s="68"/>
    </row>
    <row r="35" spans="1:16" s="66" customFormat="1">
      <c r="A35" s="65" t="s">
        <v>47</v>
      </c>
      <c r="B35" s="65"/>
      <c r="C35" s="74">
        <v>41024</v>
      </c>
      <c r="D35" s="69"/>
      <c r="E35" s="74">
        <f>'Kosten absolut'!BQ34</f>
        <v>44432618</v>
      </c>
      <c r="F35" s="74"/>
      <c r="G35" s="74">
        <f>Kobe!BQ34</f>
        <v>3305782</v>
      </c>
      <c r="H35" s="57"/>
      <c r="I35" s="88">
        <f t="shared" si="0"/>
        <v>41126836</v>
      </c>
      <c r="J35" s="89"/>
      <c r="K35" s="86">
        <f t="shared" si="1"/>
        <v>1002.5067277691107</v>
      </c>
      <c r="L35" s="86"/>
      <c r="M35" s="86">
        <v>337.28103105969495</v>
      </c>
      <c r="N35" s="86"/>
      <c r="O35" s="86">
        <f t="shared" si="2"/>
        <v>665.22569670941584</v>
      </c>
      <c r="P35" s="68"/>
    </row>
    <row r="36" spans="1:16" s="66" customFormat="1">
      <c r="A36" s="65" t="s">
        <v>48</v>
      </c>
      <c r="B36" s="65"/>
      <c r="C36" s="74">
        <v>8658</v>
      </c>
      <c r="D36" s="69"/>
      <c r="E36" s="74">
        <f>'Kosten absolut'!BQ35</f>
        <v>7616067</v>
      </c>
      <c r="F36" s="74"/>
      <c r="G36" s="74">
        <f>Kobe!BQ35</f>
        <v>635848</v>
      </c>
      <c r="H36" s="57"/>
      <c r="I36" s="88">
        <f t="shared" si="0"/>
        <v>6980219</v>
      </c>
      <c r="J36" s="89"/>
      <c r="K36" s="86">
        <f t="shared" si="1"/>
        <v>806.21610071610075</v>
      </c>
      <c r="L36" s="86"/>
      <c r="M36" s="86">
        <v>283.21381032489489</v>
      </c>
      <c r="N36" s="86"/>
      <c r="O36" s="86">
        <f t="shared" si="2"/>
        <v>523.00229039120586</v>
      </c>
      <c r="P36" s="68"/>
    </row>
    <row r="37" spans="1:16" s="66" customFormat="1">
      <c r="A37" s="66" t="s">
        <v>49</v>
      </c>
      <c r="C37" s="74">
        <f>SUM(C11:C36)</f>
        <v>832615</v>
      </c>
      <c r="D37" s="57"/>
      <c r="E37" s="74">
        <f>'Kosten absolut'!BQ36</f>
        <v>707489477</v>
      </c>
      <c r="F37" s="57"/>
      <c r="G37" s="74">
        <f>Kobe!BQ36</f>
        <v>59952929</v>
      </c>
      <c r="H37" s="57"/>
      <c r="I37" s="88">
        <f t="shared" si="0"/>
        <v>647536548</v>
      </c>
      <c r="J37" s="89"/>
      <c r="K37" s="86">
        <f t="shared" si="1"/>
        <v>777.7142472811563</v>
      </c>
      <c r="L37" s="90"/>
      <c r="M37" s="177">
        <v>259.505272620048</v>
      </c>
      <c r="N37" s="90"/>
      <c r="O37" s="86">
        <f t="shared" si="2"/>
        <v>518.2089746611083</v>
      </c>
    </row>
    <row r="38" spans="1:16">
      <c r="C38" s="88"/>
    </row>
    <row r="39" spans="1:16">
      <c r="C39" s="88"/>
    </row>
    <row r="40" spans="1:16">
      <c r="C40" s="88"/>
    </row>
  </sheetData>
  <phoneticPr fontId="0" type="noConversion"/>
  <pageMargins left="0.78740157480314965" right="0.78740157480314965" top="0.76" bottom="0.74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>
  <sheetPr codeName="Tabelle36"/>
  <dimension ref="A1:S38"/>
  <sheetViews>
    <sheetView workbookViewId="0">
      <selection activeCell="D4" sqref="D4"/>
    </sheetView>
  </sheetViews>
  <sheetFormatPr baseColWidth="10" defaultRowHeight="12.75"/>
  <cols>
    <col min="1" max="1" width="8.140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213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173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41" t="s">
        <v>86</v>
      </c>
      <c r="D8" s="41"/>
      <c r="E8" s="41" t="s">
        <v>86</v>
      </c>
      <c r="F8" s="41"/>
      <c r="G8" s="71" t="s">
        <v>86</v>
      </c>
      <c r="H8" s="41"/>
      <c r="I8" s="41" t="s">
        <v>86</v>
      </c>
      <c r="J8" s="41"/>
      <c r="K8" s="72" t="s">
        <v>87</v>
      </c>
      <c r="L8" s="44"/>
      <c r="M8" s="62" t="s">
        <v>59</v>
      </c>
      <c r="N8" s="43"/>
      <c r="O8" s="61" t="s">
        <v>87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47" customFormat="1" ht="15">
      <c r="C10" s="200"/>
      <c r="E10" s="48"/>
      <c r="G10" s="48"/>
      <c r="H10" s="45"/>
      <c r="I10" s="48"/>
      <c r="J10" s="45"/>
      <c r="L10" s="49"/>
      <c r="N10" s="49"/>
      <c r="O10" s="63"/>
      <c r="P10" s="45"/>
    </row>
    <row r="11" spans="1:19" s="66" customFormat="1">
      <c r="A11" s="65" t="s">
        <v>23</v>
      </c>
      <c r="B11" s="65"/>
      <c r="C11" s="74">
        <v>71032</v>
      </c>
      <c r="D11" s="69"/>
      <c r="E11" s="74">
        <f>'Kosten absolut'!BS10</f>
        <v>70173654</v>
      </c>
      <c r="F11" s="74"/>
      <c r="G11" s="74">
        <f>Kobe!BS10</f>
        <v>5613939</v>
      </c>
      <c r="H11" s="57"/>
      <c r="I11" s="88">
        <f>E11-G11</f>
        <v>64559715</v>
      </c>
      <c r="J11" s="89"/>
      <c r="K11" s="86">
        <f>I11/C11</f>
        <v>908.88212354994937</v>
      </c>
      <c r="L11" s="86"/>
      <c r="M11" s="86">
        <v>253.72109626587033</v>
      </c>
      <c r="N11" s="86"/>
      <c r="O11" s="86">
        <f>K11-M11</f>
        <v>655.16102728407907</v>
      </c>
      <c r="P11" s="67"/>
      <c r="R11" s="100"/>
    </row>
    <row r="12" spans="1:19" s="66" customFormat="1">
      <c r="A12" s="65" t="s">
        <v>24</v>
      </c>
      <c r="B12" s="65"/>
      <c r="C12" s="74">
        <v>65728</v>
      </c>
      <c r="D12" s="69"/>
      <c r="E12" s="74">
        <f>'Kosten absolut'!BS11</f>
        <v>64893699</v>
      </c>
      <c r="F12" s="74"/>
      <c r="G12" s="74">
        <f>Kobe!BS11</f>
        <v>5121344</v>
      </c>
      <c r="H12" s="57"/>
      <c r="I12" s="88">
        <f t="shared" ref="I12:I37" si="0">E12-G12</f>
        <v>59772355</v>
      </c>
      <c r="J12" s="89"/>
      <c r="K12" s="86">
        <f t="shared" ref="K12:K37" si="1">I12/C12</f>
        <v>909.38952957643619</v>
      </c>
      <c r="L12" s="86"/>
      <c r="M12" s="86">
        <v>280.10834654420398</v>
      </c>
      <c r="N12" s="86"/>
      <c r="O12" s="86">
        <f t="shared" ref="O12:O37" si="2">K12-M12</f>
        <v>629.28118303223221</v>
      </c>
      <c r="P12" s="68"/>
    </row>
    <row r="13" spans="1:19" s="66" customFormat="1">
      <c r="A13" s="65" t="s">
        <v>25</v>
      </c>
      <c r="B13" s="65"/>
      <c r="C13" s="74">
        <v>19146</v>
      </c>
      <c r="D13" s="69"/>
      <c r="E13" s="74">
        <f>'Kosten absolut'!BS12</f>
        <v>18277533</v>
      </c>
      <c r="F13" s="74"/>
      <c r="G13" s="74">
        <f>Kobe!BS12</f>
        <v>1366467</v>
      </c>
      <c r="H13" s="57"/>
      <c r="I13" s="88">
        <f t="shared" si="0"/>
        <v>16911066</v>
      </c>
      <c r="J13" s="89"/>
      <c r="K13" s="86">
        <f t="shared" si="1"/>
        <v>883.26888122845503</v>
      </c>
      <c r="L13" s="86"/>
      <c r="M13" s="86">
        <v>223.71390366900062</v>
      </c>
      <c r="N13" s="86"/>
      <c r="O13" s="86">
        <f t="shared" si="2"/>
        <v>659.55497755945441</v>
      </c>
      <c r="P13" s="68"/>
    </row>
    <row r="14" spans="1:19" s="66" customFormat="1">
      <c r="A14" s="65" t="s">
        <v>26</v>
      </c>
      <c r="B14" s="65"/>
      <c r="C14" s="74">
        <v>2835</v>
      </c>
      <c r="D14" s="69"/>
      <c r="E14" s="74">
        <f>'Kosten absolut'!BS13</f>
        <v>2409474</v>
      </c>
      <c r="F14" s="74"/>
      <c r="G14" s="74">
        <f>Kobe!BS13</f>
        <v>210337</v>
      </c>
      <c r="H14" s="57"/>
      <c r="I14" s="88">
        <f t="shared" si="0"/>
        <v>2199137</v>
      </c>
      <c r="J14" s="89"/>
      <c r="K14" s="86">
        <f t="shared" si="1"/>
        <v>775.70970017636682</v>
      </c>
      <c r="L14" s="86"/>
      <c r="M14" s="86">
        <v>213.64224312432219</v>
      </c>
      <c r="N14" s="86"/>
      <c r="O14" s="86">
        <f t="shared" si="2"/>
        <v>562.06745705204457</v>
      </c>
      <c r="P14" s="68"/>
    </row>
    <row r="15" spans="1:19" s="66" customFormat="1">
      <c r="A15" s="65" t="s">
        <v>27</v>
      </c>
      <c r="B15" s="65"/>
      <c r="C15" s="74">
        <v>6819</v>
      </c>
      <c r="D15" s="69"/>
      <c r="E15" s="74">
        <f>'Kosten absolut'!BS14</f>
        <v>6631002</v>
      </c>
      <c r="F15" s="74"/>
      <c r="G15" s="74">
        <f>Kobe!BS14</f>
        <v>495281</v>
      </c>
      <c r="H15" s="57"/>
      <c r="I15" s="88">
        <f t="shared" si="0"/>
        <v>6135721</v>
      </c>
      <c r="J15" s="89"/>
      <c r="K15" s="86">
        <f t="shared" si="1"/>
        <v>899.79777093415453</v>
      </c>
      <c r="L15" s="86"/>
      <c r="M15" s="86">
        <v>214.18227236872121</v>
      </c>
      <c r="N15" s="86"/>
      <c r="O15" s="86">
        <f t="shared" si="2"/>
        <v>685.61549856543331</v>
      </c>
      <c r="P15" s="68"/>
    </row>
    <row r="16" spans="1:19" s="66" customFormat="1">
      <c r="A16" s="65" t="s">
        <v>28</v>
      </c>
      <c r="B16" s="65"/>
      <c r="C16" s="74">
        <v>1895</v>
      </c>
      <c r="D16" s="69"/>
      <c r="E16" s="74">
        <f>'Kosten absolut'!BS15</f>
        <v>1652005</v>
      </c>
      <c r="F16" s="74"/>
      <c r="G16" s="74">
        <f>Kobe!BS15</f>
        <v>141029</v>
      </c>
      <c r="H16" s="57"/>
      <c r="I16" s="88">
        <f t="shared" si="0"/>
        <v>1510976</v>
      </c>
      <c r="J16" s="89"/>
      <c r="K16" s="86">
        <f t="shared" si="1"/>
        <v>797.34881266490765</v>
      </c>
      <c r="L16" s="86"/>
      <c r="M16" s="86">
        <v>198.42745877723138</v>
      </c>
      <c r="N16" s="86"/>
      <c r="O16" s="86">
        <f t="shared" si="2"/>
        <v>598.92135388767633</v>
      </c>
      <c r="P16" s="68"/>
    </row>
    <row r="17" spans="1:16" s="66" customFormat="1">
      <c r="A17" s="65" t="s">
        <v>29</v>
      </c>
      <c r="B17" s="65"/>
      <c r="C17" s="74">
        <v>1910</v>
      </c>
      <c r="D17" s="69"/>
      <c r="E17" s="74">
        <f>'Kosten absolut'!BS16</f>
        <v>1739640</v>
      </c>
      <c r="F17" s="74"/>
      <c r="G17" s="74">
        <f>Kobe!BS16</f>
        <v>151381</v>
      </c>
      <c r="H17" s="57"/>
      <c r="I17" s="88">
        <f t="shared" si="0"/>
        <v>1588259</v>
      </c>
      <c r="J17" s="89"/>
      <c r="K17" s="86">
        <f t="shared" si="1"/>
        <v>831.54921465968584</v>
      </c>
      <c r="L17" s="86"/>
      <c r="M17" s="86">
        <v>194.76846517828403</v>
      </c>
      <c r="N17" s="86"/>
      <c r="O17" s="86">
        <f t="shared" si="2"/>
        <v>636.78074948140181</v>
      </c>
      <c r="P17" s="68"/>
    </row>
    <row r="18" spans="1:16" s="66" customFormat="1">
      <c r="A18" s="65" t="s">
        <v>30</v>
      </c>
      <c r="B18" s="65"/>
      <c r="C18" s="74">
        <v>2635</v>
      </c>
      <c r="D18" s="69"/>
      <c r="E18" s="74">
        <f>'Kosten absolut'!BS17</f>
        <v>2011214</v>
      </c>
      <c r="F18" s="74"/>
      <c r="G18" s="74">
        <f>Kobe!BS17</f>
        <v>191767</v>
      </c>
      <c r="H18" s="57"/>
      <c r="I18" s="88">
        <f t="shared" si="0"/>
        <v>1819447</v>
      </c>
      <c r="J18" s="89"/>
      <c r="K18" s="86">
        <f t="shared" si="1"/>
        <v>690.492220113852</v>
      </c>
      <c r="L18" s="86"/>
      <c r="M18" s="86">
        <v>227.3223353906175</v>
      </c>
      <c r="N18" s="86"/>
      <c r="O18" s="86">
        <f t="shared" si="2"/>
        <v>463.16988472323453</v>
      </c>
      <c r="P18" s="68"/>
    </row>
    <row r="19" spans="1:16" s="66" customFormat="1">
      <c r="A19" s="65" t="s">
        <v>31</v>
      </c>
      <c r="B19" s="65"/>
      <c r="C19" s="74">
        <v>4501</v>
      </c>
      <c r="D19" s="69"/>
      <c r="E19" s="74">
        <f>'Kosten absolut'!BS18</f>
        <v>4375088</v>
      </c>
      <c r="F19" s="74"/>
      <c r="G19" s="74">
        <f>Kobe!BS18</f>
        <v>335018</v>
      </c>
      <c r="H19" s="57"/>
      <c r="I19" s="88">
        <f t="shared" si="0"/>
        <v>4040070</v>
      </c>
      <c r="J19" s="89"/>
      <c r="K19" s="86">
        <f t="shared" si="1"/>
        <v>897.59386802932681</v>
      </c>
      <c r="L19" s="86"/>
      <c r="M19" s="86">
        <v>214.1640541399415</v>
      </c>
      <c r="N19" s="86"/>
      <c r="O19" s="86">
        <f t="shared" si="2"/>
        <v>683.42981388938529</v>
      </c>
      <c r="P19" s="68"/>
    </row>
    <row r="20" spans="1:16" s="66" customFormat="1">
      <c r="A20" s="65" t="s">
        <v>32</v>
      </c>
      <c r="B20" s="65"/>
      <c r="C20" s="74">
        <v>12032</v>
      </c>
      <c r="D20" s="69"/>
      <c r="E20" s="74">
        <f>'Kosten absolut'!BS19</f>
        <v>13157988</v>
      </c>
      <c r="F20" s="74"/>
      <c r="G20" s="74">
        <f>Kobe!BS19</f>
        <v>949550</v>
      </c>
      <c r="H20" s="57"/>
      <c r="I20" s="88">
        <f t="shared" si="0"/>
        <v>12208438</v>
      </c>
      <c r="J20" s="89"/>
      <c r="K20" s="86">
        <f t="shared" si="1"/>
        <v>1014.6640625</v>
      </c>
      <c r="L20" s="86"/>
      <c r="M20" s="86">
        <v>245.34041710812684</v>
      </c>
      <c r="N20" s="86"/>
      <c r="O20" s="86">
        <f t="shared" si="2"/>
        <v>769.32364539187313</v>
      </c>
      <c r="P20" s="68"/>
    </row>
    <row r="21" spans="1:16" s="66" customFormat="1">
      <c r="A21" s="65" t="s">
        <v>33</v>
      </c>
      <c r="B21" s="65"/>
      <c r="C21" s="74">
        <v>15007</v>
      </c>
      <c r="D21" s="69"/>
      <c r="E21" s="74">
        <f>'Kosten absolut'!BS20</f>
        <v>13821817</v>
      </c>
      <c r="F21" s="74"/>
      <c r="G21" s="74">
        <f>Kobe!BS20</f>
        <v>1182695</v>
      </c>
      <c r="H21" s="57"/>
      <c r="I21" s="88">
        <f t="shared" si="0"/>
        <v>12639122</v>
      </c>
      <c r="J21" s="89"/>
      <c r="K21" s="86">
        <f t="shared" si="1"/>
        <v>842.21509962017728</v>
      </c>
      <c r="L21" s="86"/>
      <c r="M21" s="86">
        <v>243.46106175573678</v>
      </c>
      <c r="N21" s="86"/>
      <c r="O21" s="86">
        <f t="shared" si="2"/>
        <v>598.75403786444053</v>
      </c>
      <c r="P21" s="68"/>
    </row>
    <row r="22" spans="1:16" s="66" customFormat="1">
      <c r="A22" s="65" t="s">
        <v>34</v>
      </c>
      <c r="B22" s="65"/>
      <c r="C22" s="74">
        <v>14817</v>
      </c>
      <c r="D22" s="69"/>
      <c r="E22" s="74">
        <f>'Kosten absolut'!BS21</f>
        <v>17400790</v>
      </c>
      <c r="F22" s="74"/>
      <c r="G22" s="74">
        <f>Kobe!BS21</f>
        <v>1315907</v>
      </c>
      <c r="H22" s="57"/>
      <c r="I22" s="88">
        <f t="shared" si="0"/>
        <v>16084883</v>
      </c>
      <c r="J22" s="89"/>
      <c r="K22" s="86">
        <f t="shared" si="1"/>
        <v>1085.5694810015523</v>
      </c>
      <c r="L22" s="86"/>
      <c r="M22" s="86">
        <v>348.75579710144928</v>
      </c>
      <c r="N22" s="86"/>
      <c r="O22" s="86">
        <f t="shared" si="2"/>
        <v>736.813683900103</v>
      </c>
      <c r="P22" s="68"/>
    </row>
    <row r="23" spans="1:16" s="66" customFormat="1">
      <c r="A23" s="65" t="s">
        <v>35</v>
      </c>
      <c r="B23" s="65"/>
      <c r="C23" s="74">
        <v>17079</v>
      </c>
      <c r="D23" s="69"/>
      <c r="E23" s="74">
        <f>'Kosten absolut'!BS22</f>
        <v>18380876</v>
      </c>
      <c r="F23" s="74"/>
      <c r="G23" s="74">
        <f>Kobe!BS22</f>
        <v>1423358</v>
      </c>
      <c r="H23" s="57"/>
      <c r="I23" s="88">
        <f t="shared" si="0"/>
        <v>16957518</v>
      </c>
      <c r="J23" s="89"/>
      <c r="K23" s="86">
        <f t="shared" si="1"/>
        <v>992.88705427718253</v>
      </c>
      <c r="L23" s="86"/>
      <c r="M23" s="86">
        <v>276.04767856571249</v>
      </c>
      <c r="N23" s="86"/>
      <c r="O23" s="86">
        <f t="shared" si="2"/>
        <v>716.83937571146998</v>
      </c>
      <c r="P23" s="68"/>
    </row>
    <row r="24" spans="1:16" s="66" customFormat="1">
      <c r="A24" s="65" t="s">
        <v>36</v>
      </c>
      <c r="B24" s="65"/>
      <c r="C24" s="74">
        <v>4840</v>
      </c>
      <c r="D24" s="69"/>
      <c r="E24" s="74">
        <f>'Kosten absolut'!BS23</f>
        <v>4146274</v>
      </c>
      <c r="F24" s="74"/>
      <c r="G24" s="74">
        <f>Kobe!BS23</f>
        <v>366452</v>
      </c>
      <c r="H24" s="57"/>
      <c r="I24" s="88">
        <f t="shared" si="0"/>
        <v>3779822</v>
      </c>
      <c r="J24" s="89"/>
      <c r="K24" s="86">
        <f t="shared" si="1"/>
        <v>780.95495867768591</v>
      </c>
      <c r="L24" s="86"/>
      <c r="M24" s="86">
        <v>247.48425171477237</v>
      </c>
      <c r="N24" s="86"/>
      <c r="O24" s="86">
        <f t="shared" si="2"/>
        <v>533.47070696291348</v>
      </c>
      <c r="P24" s="68"/>
    </row>
    <row r="25" spans="1:16" s="66" customFormat="1">
      <c r="A25" s="65" t="s">
        <v>37</v>
      </c>
      <c r="B25" s="65"/>
      <c r="C25" s="74">
        <v>3526</v>
      </c>
      <c r="D25" s="69"/>
      <c r="E25" s="74">
        <f>'Kosten absolut'!BS24</f>
        <v>2417682</v>
      </c>
      <c r="F25" s="74"/>
      <c r="G25" s="74">
        <f>Kobe!BS24</f>
        <v>229064</v>
      </c>
      <c r="H25" s="57"/>
      <c r="I25" s="88">
        <f t="shared" si="0"/>
        <v>2188618</v>
      </c>
      <c r="J25" s="89"/>
      <c r="K25" s="86">
        <f t="shared" si="1"/>
        <v>620.7084515031197</v>
      </c>
      <c r="L25" s="86"/>
      <c r="M25" s="86">
        <v>206.53869048775465</v>
      </c>
      <c r="N25" s="86"/>
      <c r="O25" s="86">
        <f t="shared" si="2"/>
        <v>414.16976101536505</v>
      </c>
      <c r="P25" s="68"/>
    </row>
    <row r="26" spans="1:16" s="66" customFormat="1">
      <c r="A26" s="65" t="s">
        <v>38</v>
      </c>
      <c r="B26" s="65"/>
      <c r="C26" s="74">
        <v>886</v>
      </c>
      <c r="D26" s="69"/>
      <c r="E26" s="74">
        <f>'Kosten absolut'!BS25</f>
        <v>650421</v>
      </c>
      <c r="F26" s="74"/>
      <c r="G26" s="74">
        <f>Kobe!BS25</f>
        <v>57833</v>
      </c>
      <c r="H26" s="57"/>
      <c r="I26" s="88">
        <f t="shared" si="0"/>
        <v>592588</v>
      </c>
      <c r="J26" s="89"/>
      <c r="K26" s="86">
        <f t="shared" si="1"/>
        <v>668.83521444695259</v>
      </c>
      <c r="L26" s="86"/>
      <c r="M26" s="86">
        <v>176.2553578884683</v>
      </c>
      <c r="N26" s="86"/>
      <c r="O26" s="86">
        <f t="shared" si="2"/>
        <v>492.57985655848427</v>
      </c>
      <c r="P26" s="68"/>
    </row>
    <row r="27" spans="1:16" s="66" customFormat="1">
      <c r="A27" s="65" t="s">
        <v>39</v>
      </c>
      <c r="B27" s="65"/>
      <c r="C27" s="74">
        <v>24560</v>
      </c>
      <c r="D27" s="69"/>
      <c r="E27" s="74">
        <f>'Kosten absolut'!BS26</f>
        <v>19945642</v>
      </c>
      <c r="F27" s="74"/>
      <c r="G27" s="74">
        <f>Kobe!BS26</f>
        <v>1821733</v>
      </c>
      <c r="H27" s="57"/>
      <c r="I27" s="88">
        <f t="shared" si="0"/>
        <v>18123909</v>
      </c>
      <c r="J27" s="89"/>
      <c r="K27" s="86">
        <f t="shared" si="1"/>
        <v>737.94417752442996</v>
      </c>
      <c r="L27" s="86"/>
      <c r="M27" s="86">
        <v>217.65573241514829</v>
      </c>
      <c r="N27" s="86"/>
      <c r="O27" s="86">
        <f t="shared" si="2"/>
        <v>520.28844510928161</v>
      </c>
      <c r="P27" s="68"/>
    </row>
    <row r="28" spans="1:16" s="66" customFormat="1">
      <c r="A28" s="65" t="s">
        <v>40</v>
      </c>
      <c r="B28" s="65"/>
      <c r="C28" s="74">
        <v>11184</v>
      </c>
      <c r="D28" s="69"/>
      <c r="E28" s="74">
        <f>'Kosten absolut'!BS27</f>
        <v>10385568</v>
      </c>
      <c r="F28" s="74"/>
      <c r="G28" s="74">
        <f>Kobe!BS27</f>
        <v>809929</v>
      </c>
      <c r="H28" s="57"/>
      <c r="I28" s="88">
        <f t="shared" si="0"/>
        <v>9575639</v>
      </c>
      <c r="J28" s="89"/>
      <c r="K28" s="86">
        <f t="shared" si="1"/>
        <v>856.19089771101574</v>
      </c>
      <c r="L28" s="86"/>
      <c r="M28" s="86">
        <v>220.02596936246857</v>
      </c>
      <c r="N28" s="86"/>
      <c r="O28" s="86">
        <f t="shared" si="2"/>
        <v>636.16492834854716</v>
      </c>
      <c r="P28" s="68"/>
    </row>
    <row r="29" spans="1:16" s="66" customFormat="1">
      <c r="A29" s="65" t="s">
        <v>41</v>
      </c>
      <c r="B29" s="65"/>
      <c r="C29" s="74">
        <v>28266</v>
      </c>
      <c r="D29" s="69"/>
      <c r="E29" s="74">
        <f>'Kosten absolut'!BS28</f>
        <v>25620092</v>
      </c>
      <c r="F29" s="74"/>
      <c r="G29" s="74">
        <f>Kobe!BS28</f>
        <v>2060500</v>
      </c>
      <c r="H29" s="57"/>
      <c r="I29" s="88">
        <f t="shared" si="0"/>
        <v>23559592</v>
      </c>
      <c r="J29" s="89"/>
      <c r="K29" s="86">
        <f t="shared" si="1"/>
        <v>833.49578999504706</v>
      </c>
      <c r="L29" s="86"/>
      <c r="M29" s="86">
        <v>233.56764846267393</v>
      </c>
      <c r="N29" s="86"/>
      <c r="O29" s="86">
        <f t="shared" si="2"/>
        <v>599.92814153237316</v>
      </c>
      <c r="P29" s="68"/>
    </row>
    <row r="30" spans="1:16" s="66" customFormat="1">
      <c r="A30" s="65" t="s">
        <v>42</v>
      </c>
      <c r="B30" s="65"/>
      <c r="C30" s="74">
        <v>12694</v>
      </c>
      <c r="D30" s="69"/>
      <c r="E30" s="74">
        <f>'Kosten absolut'!BS29</f>
        <v>10828930</v>
      </c>
      <c r="F30" s="74"/>
      <c r="G30" s="74">
        <f>Kobe!BS29</f>
        <v>921532</v>
      </c>
      <c r="H30" s="57"/>
      <c r="I30" s="88">
        <f t="shared" si="0"/>
        <v>9907398</v>
      </c>
      <c r="J30" s="89"/>
      <c r="K30" s="86">
        <f t="shared" si="1"/>
        <v>780.4788088860879</v>
      </c>
      <c r="L30" s="86"/>
      <c r="M30" s="86">
        <v>219.82402222262539</v>
      </c>
      <c r="N30" s="86"/>
      <c r="O30" s="86">
        <f t="shared" si="2"/>
        <v>560.65478666346257</v>
      </c>
      <c r="P30" s="68"/>
    </row>
    <row r="31" spans="1:16" s="66" customFormat="1">
      <c r="A31" s="65" t="s">
        <v>43</v>
      </c>
      <c r="B31" s="65"/>
      <c r="C31" s="74">
        <v>20508</v>
      </c>
      <c r="D31" s="69"/>
      <c r="E31" s="74">
        <f>'Kosten absolut'!BS30</f>
        <v>23645872</v>
      </c>
      <c r="F31" s="74"/>
      <c r="G31" s="74">
        <f>Kobe!BS30</f>
        <v>1670282</v>
      </c>
      <c r="H31" s="57"/>
      <c r="I31" s="88">
        <f t="shared" si="0"/>
        <v>21975590</v>
      </c>
      <c r="J31" s="89"/>
      <c r="K31" s="86">
        <f t="shared" si="1"/>
        <v>1071.5618295299396</v>
      </c>
      <c r="L31" s="86"/>
      <c r="M31" s="86">
        <v>294.06838768088164</v>
      </c>
      <c r="N31" s="86"/>
      <c r="O31" s="86">
        <f t="shared" si="2"/>
        <v>777.49344184905794</v>
      </c>
      <c r="P31" s="68"/>
    </row>
    <row r="32" spans="1:16" s="66" customFormat="1">
      <c r="A32" s="65" t="s">
        <v>44</v>
      </c>
      <c r="B32" s="65"/>
      <c r="C32" s="74">
        <v>38807</v>
      </c>
      <c r="D32" s="69"/>
      <c r="E32" s="74">
        <f>'Kosten absolut'!BS31</f>
        <v>48748514</v>
      </c>
      <c r="F32" s="74"/>
      <c r="G32" s="74">
        <f>Kobe!BS31</f>
        <v>3328679</v>
      </c>
      <c r="H32" s="57"/>
      <c r="I32" s="88">
        <f t="shared" si="0"/>
        <v>45419835</v>
      </c>
      <c r="J32" s="89"/>
      <c r="K32" s="86">
        <f t="shared" si="1"/>
        <v>1170.4031489164327</v>
      </c>
      <c r="L32" s="86"/>
      <c r="M32" s="86">
        <v>294.69317534183978</v>
      </c>
      <c r="N32" s="86"/>
      <c r="O32" s="86">
        <f t="shared" si="2"/>
        <v>875.70997357459282</v>
      </c>
      <c r="P32" s="68"/>
    </row>
    <row r="33" spans="1:16" s="66" customFormat="1">
      <c r="A33" s="65" t="s">
        <v>45</v>
      </c>
      <c r="B33" s="65"/>
      <c r="C33" s="74">
        <v>15252</v>
      </c>
      <c r="D33" s="69"/>
      <c r="E33" s="74">
        <f>'Kosten absolut'!BS32</f>
        <v>15453560</v>
      </c>
      <c r="F33" s="74"/>
      <c r="G33" s="74">
        <f>Kobe!BS32</f>
        <v>1185960</v>
      </c>
      <c r="H33" s="57"/>
      <c r="I33" s="88">
        <f t="shared" si="0"/>
        <v>14267600</v>
      </c>
      <c r="J33" s="89"/>
      <c r="K33" s="86">
        <f t="shared" si="1"/>
        <v>935.45764489902967</v>
      </c>
      <c r="L33" s="86"/>
      <c r="M33" s="86">
        <v>238.61916888043032</v>
      </c>
      <c r="N33" s="86"/>
      <c r="O33" s="86">
        <f t="shared" si="2"/>
        <v>696.83847601859929</v>
      </c>
      <c r="P33" s="68"/>
    </row>
    <row r="34" spans="1:16" s="66" customFormat="1">
      <c r="A34" s="65" t="s">
        <v>46</v>
      </c>
      <c r="B34" s="65"/>
      <c r="C34" s="74">
        <v>11714</v>
      </c>
      <c r="D34" s="69"/>
      <c r="E34" s="74">
        <f>'Kosten absolut'!BS33</f>
        <v>11840243</v>
      </c>
      <c r="F34" s="74"/>
      <c r="G34" s="74">
        <f>Kobe!BS33</f>
        <v>904555</v>
      </c>
      <c r="H34" s="57"/>
      <c r="I34" s="88">
        <f t="shared" si="0"/>
        <v>10935688</v>
      </c>
      <c r="J34" s="89"/>
      <c r="K34" s="86">
        <f t="shared" si="1"/>
        <v>933.55711114905239</v>
      </c>
      <c r="L34" s="86"/>
      <c r="M34" s="86">
        <v>272.32313217995198</v>
      </c>
      <c r="N34" s="86"/>
      <c r="O34" s="86">
        <f t="shared" si="2"/>
        <v>661.23397896910046</v>
      </c>
      <c r="P34" s="68"/>
    </row>
    <row r="35" spans="1:16" s="66" customFormat="1">
      <c r="A35" s="65" t="s">
        <v>47</v>
      </c>
      <c r="B35" s="65"/>
      <c r="C35" s="74">
        <v>22170</v>
      </c>
      <c r="D35" s="69"/>
      <c r="E35" s="74">
        <f>'Kosten absolut'!BS34</f>
        <v>30470170</v>
      </c>
      <c r="F35" s="74"/>
      <c r="G35" s="74">
        <f>Kobe!BS34</f>
        <v>1955937</v>
      </c>
      <c r="H35" s="57"/>
      <c r="I35" s="88">
        <f t="shared" si="0"/>
        <v>28514233</v>
      </c>
      <c r="J35" s="89"/>
      <c r="K35" s="86">
        <f t="shared" si="1"/>
        <v>1286.1629679747407</v>
      </c>
      <c r="L35" s="86"/>
      <c r="M35" s="86">
        <v>337.28103105969495</v>
      </c>
      <c r="N35" s="86"/>
      <c r="O35" s="86">
        <f t="shared" si="2"/>
        <v>948.8819369150458</v>
      </c>
      <c r="P35" s="68"/>
    </row>
    <row r="36" spans="1:16" s="66" customFormat="1">
      <c r="A36" s="65" t="s">
        <v>48</v>
      </c>
      <c r="B36" s="65"/>
      <c r="C36" s="74">
        <v>4359</v>
      </c>
      <c r="D36" s="69"/>
      <c r="E36" s="74">
        <f>'Kosten absolut'!BS35</f>
        <v>4809509</v>
      </c>
      <c r="F36" s="74"/>
      <c r="G36" s="74">
        <f>Kobe!BS35</f>
        <v>336054</v>
      </c>
      <c r="H36" s="57"/>
      <c r="I36" s="88">
        <f t="shared" si="0"/>
        <v>4473455</v>
      </c>
      <c r="J36" s="89"/>
      <c r="K36" s="86">
        <f t="shared" si="1"/>
        <v>1026.257169075476</v>
      </c>
      <c r="L36" s="86"/>
      <c r="M36" s="86">
        <v>283.21381032489489</v>
      </c>
      <c r="N36" s="86"/>
      <c r="O36" s="86">
        <f t="shared" si="2"/>
        <v>743.04335875058109</v>
      </c>
      <c r="P36" s="68"/>
    </row>
    <row r="37" spans="1:16" s="66" customFormat="1">
      <c r="A37" s="66" t="s">
        <v>49</v>
      </c>
      <c r="C37" s="74">
        <f>SUM(C11:C36)</f>
        <v>434202</v>
      </c>
      <c r="D37" s="57"/>
      <c r="E37" s="74">
        <f>'Kosten absolut'!BS36</f>
        <v>443887257</v>
      </c>
      <c r="F37" s="57"/>
      <c r="G37" s="74">
        <f>Kobe!BS36</f>
        <v>34146583</v>
      </c>
      <c r="H37" s="57"/>
      <c r="I37" s="88">
        <f t="shared" si="0"/>
        <v>409740674</v>
      </c>
      <c r="J37" s="89"/>
      <c r="K37" s="86">
        <f t="shared" si="1"/>
        <v>943.66371872999207</v>
      </c>
      <c r="L37" s="90"/>
      <c r="M37" s="177">
        <v>259.505272620048</v>
      </c>
      <c r="N37" s="90"/>
      <c r="O37" s="86">
        <f t="shared" si="2"/>
        <v>684.15844610994407</v>
      </c>
    </row>
    <row r="38" spans="1:16">
      <c r="C38" s="88"/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>
  <sheetPr codeName="Tabelle37"/>
  <dimension ref="A1:S37"/>
  <sheetViews>
    <sheetView workbookViewId="0">
      <selection activeCell="D4" sqref="D4"/>
    </sheetView>
  </sheetViews>
  <sheetFormatPr baseColWidth="10" defaultRowHeight="12.75"/>
  <cols>
    <col min="1" max="1" width="8.140625" style="38" customWidth="1"/>
    <col min="2" max="2" width="7.7109375" style="38" customWidth="1"/>
    <col min="3" max="3" width="10.140625" style="40" customWidth="1"/>
    <col min="4" max="4" width="2.5703125" style="40" customWidth="1"/>
    <col min="5" max="5" width="13.28515625" style="40" customWidth="1"/>
    <col min="6" max="6" width="3" style="40" customWidth="1"/>
    <col min="7" max="7" width="12.42578125" style="40" customWidth="1"/>
    <col min="8" max="8" width="3.42578125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56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38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59"/>
      <c r="N1" s="33"/>
      <c r="O1" s="23"/>
      <c r="P1" s="5" t="s">
        <v>215</v>
      </c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59"/>
      <c r="N2" s="33"/>
      <c r="O2" s="23"/>
      <c r="P2" s="18"/>
    </row>
    <row r="3" spans="1:19">
      <c r="A3" s="29" t="s">
        <v>214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173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60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61" t="s">
        <v>57</v>
      </c>
      <c r="N7" s="43"/>
      <c r="O7" s="61" t="s">
        <v>58</v>
      </c>
      <c r="P7" s="41"/>
      <c r="S7" s="38"/>
    </row>
    <row r="8" spans="1:19">
      <c r="C8" s="41" t="s">
        <v>88</v>
      </c>
      <c r="D8" s="41"/>
      <c r="E8" s="41" t="s">
        <v>88</v>
      </c>
      <c r="F8" s="41"/>
      <c r="G8" s="71" t="s">
        <v>88</v>
      </c>
      <c r="H8" s="41"/>
      <c r="I8" s="41" t="s">
        <v>88</v>
      </c>
      <c r="J8" s="41"/>
      <c r="K8" s="72" t="s">
        <v>89</v>
      </c>
      <c r="L8" s="44"/>
      <c r="M8" s="62" t="s">
        <v>59</v>
      </c>
      <c r="N8" s="43"/>
      <c r="O8" s="61" t="s">
        <v>89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61" t="s">
        <v>54</v>
      </c>
      <c r="N9" s="43"/>
      <c r="O9" s="61" t="s">
        <v>54</v>
      </c>
      <c r="P9" s="41"/>
      <c r="S9" s="38"/>
    </row>
    <row r="10" spans="1:19" s="75" customFormat="1" ht="15">
      <c r="C10" s="201"/>
      <c r="D10" s="80"/>
      <c r="E10" s="80"/>
      <c r="G10" s="76"/>
      <c r="H10" s="77"/>
      <c r="I10" s="76"/>
      <c r="J10" s="77"/>
      <c r="K10" s="47"/>
      <c r="L10" s="78"/>
      <c r="N10" s="78"/>
      <c r="O10" s="79"/>
      <c r="P10" s="77"/>
    </row>
    <row r="11" spans="1:19" s="66" customFormat="1">
      <c r="A11" s="65" t="s">
        <v>23</v>
      </c>
      <c r="B11" s="65"/>
      <c r="C11" s="74">
        <v>24144</v>
      </c>
      <c r="D11" s="69"/>
      <c r="E11" s="74">
        <f>'Kosten absolut'!BU10</f>
        <v>30226148</v>
      </c>
      <c r="F11" s="74"/>
      <c r="G11" s="74">
        <f>Kobe!BU10</f>
        <v>2197173</v>
      </c>
      <c r="H11" s="57"/>
      <c r="I11" s="88">
        <f>E11-G11</f>
        <v>28028975</v>
      </c>
      <c r="J11" s="89"/>
      <c r="K11" s="86">
        <f>I11/C11</f>
        <v>1160.9085072895957</v>
      </c>
      <c r="L11" s="86"/>
      <c r="M11" s="86">
        <v>253.72109626587033</v>
      </c>
      <c r="N11" s="86"/>
      <c r="O11" s="86">
        <f>K11-M11</f>
        <v>907.18741102372542</v>
      </c>
      <c r="P11" s="67"/>
      <c r="R11" s="102"/>
    </row>
    <row r="12" spans="1:19" s="66" customFormat="1">
      <c r="A12" s="65" t="s">
        <v>24</v>
      </c>
      <c r="B12" s="65"/>
      <c r="C12" s="74">
        <v>24773</v>
      </c>
      <c r="D12" s="69"/>
      <c r="E12" s="74">
        <f>'Kosten absolut'!BU11</f>
        <v>31238212</v>
      </c>
      <c r="F12" s="74"/>
      <c r="G12" s="74">
        <f>Kobe!BU11</f>
        <v>2190151</v>
      </c>
      <c r="H12" s="57"/>
      <c r="I12" s="88">
        <f t="shared" ref="I12:I37" si="0">E12-G12</f>
        <v>29048061</v>
      </c>
      <c r="J12" s="89"/>
      <c r="K12" s="86">
        <f t="shared" ref="K12:K37" si="1">I12/C12</f>
        <v>1172.5693698784967</v>
      </c>
      <c r="L12" s="86"/>
      <c r="M12" s="86">
        <v>280.10834654420398</v>
      </c>
      <c r="N12" s="86"/>
      <c r="O12" s="86">
        <f t="shared" ref="O12:O37" si="2">K12-M12</f>
        <v>892.46102333429269</v>
      </c>
      <c r="P12" s="68"/>
    </row>
    <row r="13" spans="1:19" s="66" customFormat="1">
      <c r="A13" s="65" t="s">
        <v>25</v>
      </c>
      <c r="B13" s="65"/>
      <c r="C13" s="74">
        <v>6928</v>
      </c>
      <c r="D13" s="69"/>
      <c r="E13" s="74">
        <f>'Kosten absolut'!BU12</f>
        <v>8527687</v>
      </c>
      <c r="F13" s="74"/>
      <c r="G13" s="74">
        <f>Kobe!BU12</f>
        <v>562391</v>
      </c>
      <c r="H13" s="57"/>
      <c r="I13" s="88">
        <f t="shared" si="0"/>
        <v>7965296</v>
      </c>
      <c r="J13" s="89"/>
      <c r="K13" s="86">
        <f t="shared" si="1"/>
        <v>1149.7251732101618</v>
      </c>
      <c r="L13" s="86"/>
      <c r="M13" s="86">
        <v>223.71390366900062</v>
      </c>
      <c r="N13" s="86"/>
      <c r="O13" s="86">
        <f t="shared" si="2"/>
        <v>926.01126954116114</v>
      </c>
      <c r="P13" s="68"/>
    </row>
    <row r="14" spans="1:19" s="66" customFormat="1">
      <c r="A14" s="65" t="s">
        <v>26</v>
      </c>
      <c r="B14" s="65"/>
      <c r="C14" s="74">
        <v>1057</v>
      </c>
      <c r="D14" s="69"/>
      <c r="E14" s="74">
        <f>'Kosten absolut'!BU13</f>
        <v>1236345</v>
      </c>
      <c r="F14" s="74"/>
      <c r="G14" s="74">
        <f>Kobe!BU13</f>
        <v>87804</v>
      </c>
      <c r="H14" s="57"/>
      <c r="I14" s="88">
        <f t="shared" si="0"/>
        <v>1148541</v>
      </c>
      <c r="J14" s="89"/>
      <c r="K14" s="86">
        <f t="shared" si="1"/>
        <v>1086.60454115421</v>
      </c>
      <c r="L14" s="86"/>
      <c r="M14" s="86">
        <v>213.64224312432219</v>
      </c>
      <c r="N14" s="86"/>
      <c r="O14" s="86">
        <f t="shared" si="2"/>
        <v>872.96229802988773</v>
      </c>
      <c r="P14" s="68"/>
    </row>
    <row r="15" spans="1:19" s="66" customFormat="1">
      <c r="A15" s="65" t="s">
        <v>27</v>
      </c>
      <c r="B15" s="65"/>
      <c r="C15" s="74">
        <v>2168</v>
      </c>
      <c r="D15" s="69"/>
      <c r="E15" s="74">
        <f>'Kosten absolut'!BU14</f>
        <v>2717112</v>
      </c>
      <c r="F15" s="74"/>
      <c r="G15" s="74">
        <f>Kobe!BU14</f>
        <v>181662</v>
      </c>
      <c r="H15" s="57"/>
      <c r="I15" s="88">
        <f t="shared" si="0"/>
        <v>2535450</v>
      </c>
      <c r="J15" s="89"/>
      <c r="K15" s="86">
        <f t="shared" si="1"/>
        <v>1169.4880073800739</v>
      </c>
      <c r="L15" s="86"/>
      <c r="M15" s="86">
        <v>214.18227236872121</v>
      </c>
      <c r="N15" s="86"/>
      <c r="O15" s="86">
        <f t="shared" si="2"/>
        <v>955.30573501135268</v>
      </c>
      <c r="P15" s="68"/>
    </row>
    <row r="16" spans="1:19" s="66" customFormat="1">
      <c r="A16" s="65" t="s">
        <v>28</v>
      </c>
      <c r="B16" s="65"/>
      <c r="C16" s="74">
        <v>812</v>
      </c>
      <c r="D16" s="69"/>
      <c r="E16" s="74">
        <f>'Kosten absolut'!BU15</f>
        <v>818488</v>
      </c>
      <c r="F16" s="74"/>
      <c r="G16" s="74">
        <f>Kobe!BU15</f>
        <v>61372</v>
      </c>
      <c r="H16" s="57"/>
      <c r="I16" s="88">
        <f t="shared" si="0"/>
        <v>757116</v>
      </c>
      <c r="J16" s="89"/>
      <c r="K16" s="86">
        <f t="shared" si="1"/>
        <v>932.40886699507394</v>
      </c>
      <c r="L16" s="86"/>
      <c r="M16" s="86">
        <v>198.42745877723138</v>
      </c>
      <c r="N16" s="86"/>
      <c r="O16" s="86">
        <f t="shared" si="2"/>
        <v>733.9814082178425</v>
      </c>
      <c r="P16" s="68"/>
    </row>
    <row r="17" spans="1:16" s="66" customFormat="1">
      <c r="A17" s="65" t="s">
        <v>29</v>
      </c>
      <c r="B17" s="65"/>
      <c r="C17" s="74">
        <v>675</v>
      </c>
      <c r="D17" s="69"/>
      <c r="E17" s="74">
        <f>'Kosten absolut'!BU16</f>
        <v>641856</v>
      </c>
      <c r="F17" s="74"/>
      <c r="G17" s="74">
        <f>Kobe!BU16</f>
        <v>56450</v>
      </c>
      <c r="H17" s="57"/>
      <c r="I17" s="88">
        <f t="shared" si="0"/>
        <v>585406</v>
      </c>
      <c r="J17" s="89"/>
      <c r="K17" s="86">
        <f t="shared" si="1"/>
        <v>867.26814814814816</v>
      </c>
      <c r="L17" s="86"/>
      <c r="M17" s="86">
        <v>194.76846517828403</v>
      </c>
      <c r="N17" s="86"/>
      <c r="O17" s="86">
        <f t="shared" si="2"/>
        <v>672.49968296986412</v>
      </c>
      <c r="P17" s="68"/>
    </row>
    <row r="18" spans="1:16" s="66" customFormat="1">
      <c r="A18" s="65" t="s">
        <v>30</v>
      </c>
      <c r="B18" s="65"/>
      <c r="C18" s="74">
        <v>826</v>
      </c>
      <c r="D18" s="69"/>
      <c r="E18" s="74">
        <f>'Kosten absolut'!BU17</f>
        <v>829705</v>
      </c>
      <c r="F18" s="74"/>
      <c r="G18" s="74">
        <f>Kobe!BU17</f>
        <v>70626</v>
      </c>
      <c r="H18" s="57"/>
      <c r="I18" s="88">
        <f t="shared" si="0"/>
        <v>759079</v>
      </c>
      <c r="J18" s="89"/>
      <c r="K18" s="86">
        <f t="shared" si="1"/>
        <v>918.98184019370456</v>
      </c>
      <c r="L18" s="86"/>
      <c r="M18" s="86">
        <v>227.3223353906175</v>
      </c>
      <c r="N18" s="86"/>
      <c r="O18" s="86">
        <f t="shared" si="2"/>
        <v>691.65950480308709</v>
      </c>
      <c r="P18" s="68"/>
    </row>
    <row r="19" spans="1:16" s="66" customFormat="1">
      <c r="A19" s="65" t="s">
        <v>31</v>
      </c>
      <c r="B19" s="65"/>
      <c r="C19" s="74">
        <v>1424</v>
      </c>
      <c r="D19" s="69"/>
      <c r="E19" s="74">
        <f>'Kosten absolut'!BU18</f>
        <v>1810589</v>
      </c>
      <c r="F19" s="74"/>
      <c r="G19" s="74">
        <f>Kobe!BU18</f>
        <v>124084</v>
      </c>
      <c r="H19" s="57"/>
      <c r="I19" s="88">
        <f t="shared" si="0"/>
        <v>1686505</v>
      </c>
      <c r="J19" s="89"/>
      <c r="K19" s="86">
        <f t="shared" si="1"/>
        <v>1184.3433988764045</v>
      </c>
      <c r="L19" s="86"/>
      <c r="M19" s="86">
        <v>214.1640541399415</v>
      </c>
      <c r="N19" s="86"/>
      <c r="O19" s="86">
        <f t="shared" si="2"/>
        <v>970.17934473646301</v>
      </c>
      <c r="P19" s="68"/>
    </row>
    <row r="20" spans="1:16" s="66" customFormat="1">
      <c r="A20" s="65" t="s">
        <v>32</v>
      </c>
      <c r="B20" s="65"/>
      <c r="C20" s="74">
        <v>3813</v>
      </c>
      <c r="D20" s="69"/>
      <c r="E20" s="74">
        <f>'Kosten absolut'!BU19</f>
        <v>5363759</v>
      </c>
      <c r="F20" s="74"/>
      <c r="G20" s="74">
        <f>Kobe!BU19</f>
        <v>344571</v>
      </c>
      <c r="H20" s="57"/>
      <c r="I20" s="88">
        <f t="shared" si="0"/>
        <v>5019188</v>
      </c>
      <c r="J20" s="89"/>
      <c r="K20" s="86">
        <f t="shared" si="1"/>
        <v>1316.3356936795174</v>
      </c>
      <c r="L20" s="86"/>
      <c r="M20" s="86">
        <v>245.34041710812684</v>
      </c>
      <c r="N20" s="86"/>
      <c r="O20" s="86">
        <f t="shared" si="2"/>
        <v>1070.9952765713906</v>
      </c>
      <c r="P20" s="68"/>
    </row>
    <row r="21" spans="1:16" s="66" customFormat="1">
      <c r="A21" s="65" t="s">
        <v>33</v>
      </c>
      <c r="B21" s="65"/>
      <c r="C21" s="74">
        <v>4910</v>
      </c>
      <c r="D21" s="69"/>
      <c r="E21" s="74">
        <f>'Kosten absolut'!BU20</f>
        <v>6036938</v>
      </c>
      <c r="F21" s="74"/>
      <c r="G21" s="74">
        <f>Kobe!BU20</f>
        <v>461276</v>
      </c>
      <c r="H21" s="57"/>
      <c r="I21" s="88">
        <f t="shared" si="0"/>
        <v>5575662</v>
      </c>
      <c r="J21" s="89"/>
      <c r="K21" s="86">
        <f t="shared" si="1"/>
        <v>1135.5727087576374</v>
      </c>
      <c r="L21" s="86"/>
      <c r="M21" s="86">
        <v>243.46106175573678</v>
      </c>
      <c r="N21" s="86"/>
      <c r="O21" s="86">
        <f t="shared" si="2"/>
        <v>892.11164700190068</v>
      </c>
      <c r="P21" s="68"/>
    </row>
    <row r="22" spans="1:16" s="66" customFormat="1">
      <c r="A22" s="65" t="s">
        <v>34</v>
      </c>
      <c r="B22" s="65"/>
      <c r="C22" s="74">
        <v>5335</v>
      </c>
      <c r="D22" s="69"/>
      <c r="E22" s="74">
        <f>'Kosten absolut'!BU21</f>
        <v>7902769</v>
      </c>
      <c r="F22" s="74"/>
      <c r="G22" s="74">
        <f>Kobe!BU21</f>
        <v>553249</v>
      </c>
      <c r="H22" s="57"/>
      <c r="I22" s="88">
        <f t="shared" si="0"/>
        <v>7349520</v>
      </c>
      <c r="J22" s="89"/>
      <c r="K22" s="86">
        <f t="shared" si="1"/>
        <v>1377.6044985941894</v>
      </c>
      <c r="L22" s="86"/>
      <c r="M22" s="86">
        <v>348.75579710144928</v>
      </c>
      <c r="N22" s="86"/>
      <c r="O22" s="86">
        <f t="shared" si="2"/>
        <v>1028.84870149274</v>
      </c>
      <c r="P22" s="68"/>
    </row>
    <row r="23" spans="1:16" s="66" customFormat="1">
      <c r="A23" s="65" t="s">
        <v>35</v>
      </c>
      <c r="B23" s="65"/>
      <c r="C23" s="74">
        <v>5470</v>
      </c>
      <c r="D23" s="69"/>
      <c r="E23" s="74">
        <f>'Kosten absolut'!BU22</f>
        <v>7754844</v>
      </c>
      <c r="F23" s="74"/>
      <c r="G23" s="74">
        <f>Kobe!BU22</f>
        <v>514461</v>
      </c>
      <c r="H23" s="57"/>
      <c r="I23" s="88">
        <f t="shared" si="0"/>
        <v>7240383</v>
      </c>
      <c r="J23" s="89"/>
      <c r="K23" s="86">
        <f t="shared" si="1"/>
        <v>1323.6531992687385</v>
      </c>
      <c r="L23" s="86"/>
      <c r="M23" s="86">
        <v>276.04767856571249</v>
      </c>
      <c r="N23" s="86"/>
      <c r="O23" s="86">
        <f t="shared" si="2"/>
        <v>1047.6055207030261</v>
      </c>
      <c r="P23" s="68"/>
    </row>
    <row r="24" spans="1:16" s="66" customFormat="1">
      <c r="A24" s="65" t="s">
        <v>36</v>
      </c>
      <c r="B24" s="65"/>
      <c r="C24" s="74">
        <v>1900</v>
      </c>
      <c r="D24" s="69"/>
      <c r="E24" s="74">
        <f>'Kosten absolut'!BU23</f>
        <v>2041343</v>
      </c>
      <c r="F24" s="74"/>
      <c r="G24" s="74">
        <f>Kobe!BU23</f>
        <v>171196</v>
      </c>
      <c r="H24" s="57"/>
      <c r="I24" s="88">
        <f t="shared" si="0"/>
        <v>1870147</v>
      </c>
      <c r="J24" s="89"/>
      <c r="K24" s="86">
        <f t="shared" si="1"/>
        <v>984.28789473684208</v>
      </c>
      <c r="L24" s="86"/>
      <c r="M24" s="86">
        <v>247.48425171477237</v>
      </c>
      <c r="N24" s="86"/>
      <c r="O24" s="86">
        <f t="shared" si="2"/>
        <v>736.80364302206976</v>
      </c>
      <c r="P24" s="68"/>
    </row>
    <row r="25" spans="1:16" s="66" customFormat="1">
      <c r="A25" s="65" t="s">
        <v>37</v>
      </c>
      <c r="B25" s="65"/>
      <c r="C25" s="74">
        <v>1341</v>
      </c>
      <c r="D25" s="69"/>
      <c r="E25" s="74">
        <f>'Kosten absolut'!BU24</f>
        <v>1208982</v>
      </c>
      <c r="F25" s="74"/>
      <c r="G25" s="74">
        <f>Kobe!BU24</f>
        <v>110237</v>
      </c>
      <c r="H25" s="57"/>
      <c r="I25" s="88">
        <f t="shared" si="0"/>
        <v>1098745</v>
      </c>
      <c r="J25" s="89"/>
      <c r="K25" s="86">
        <f t="shared" si="1"/>
        <v>819.34750186428039</v>
      </c>
      <c r="L25" s="86"/>
      <c r="M25" s="86">
        <v>206.53869048775465</v>
      </c>
      <c r="N25" s="86"/>
      <c r="O25" s="86">
        <f t="shared" si="2"/>
        <v>612.80881137652568</v>
      </c>
      <c r="P25" s="68"/>
    </row>
    <row r="26" spans="1:16" s="66" customFormat="1">
      <c r="A26" s="65" t="s">
        <v>38</v>
      </c>
      <c r="B26" s="65"/>
      <c r="C26" s="74">
        <v>257</v>
      </c>
      <c r="D26" s="69"/>
      <c r="E26" s="74">
        <f>'Kosten absolut'!BU25</f>
        <v>249494</v>
      </c>
      <c r="F26" s="74"/>
      <c r="G26" s="74">
        <f>Kobe!BU25</f>
        <v>19942</v>
      </c>
      <c r="H26" s="57"/>
      <c r="I26" s="88">
        <f t="shared" si="0"/>
        <v>229552</v>
      </c>
      <c r="J26" s="89"/>
      <c r="K26" s="86">
        <f t="shared" si="1"/>
        <v>893.19844357976649</v>
      </c>
      <c r="L26" s="86"/>
      <c r="M26" s="86">
        <v>176.2553578884683</v>
      </c>
      <c r="N26" s="86"/>
      <c r="O26" s="86">
        <f t="shared" si="2"/>
        <v>716.94308569129817</v>
      </c>
      <c r="P26" s="68"/>
    </row>
    <row r="27" spans="1:16" s="66" customFormat="1">
      <c r="A27" s="65" t="s">
        <v>39</v>
      </c>
      <c r="B27" s="65"/>
      <c r="C27" s="74">
        <v>7902</v>
      </c>
      <c r="D27" s="69"/>
      <c r="E27" s="74">
        <f>'Kosten absolut'!BU26</f>
        <v>8324608</v>
      </c>
      <c r="F27" s="74"/>
      <c r="G27" s="74">
        <f>Kobe!BU26</f>
        <v>666744</v>
      </c>
      <c r="H27" s="57"/>
      <c r="I27" s="88">
        <f t="shared" si="0"/>
        <v>7657864</v>
      </c>
      <c r="J27" s="89"/>
      <c r="K27" s="86">
        <f t="shared" si="1"/>
        <v>969.10453049860791</v>
      </c>
      <c r="L27" s="86"/>
      <c r="M27" s="86">
        <v>217.65573241514829</v>
      </c>
      <c r="N27" s="86"/>
      <c r="O27" s="86">
        <f t="shared" si="2"/>
        <v>751.44879808345968</v>
      </c>
      <c r="P27" s="68"/>
    </row>
    <row r="28" spans="1:16" s="66" customFormat="1">
      <c r="A28" s="65" t="s">
        <v>40</v>
      </c>
      <c r="B28" s="65"/>
      <c r="C28" s="74">
        <v>4134</v>
      </c>
      <c r="D28" s="69"/>
      <c r="E28" s="74">
        <f>'Kosten absolut'!BU27</f>
        <v>4725052</v>
      </c>
      <c r="F28" s="74"/>
      <c r="G28" s="74">
        <f>Kobe!BU27</f>
        <v>330025</v>
      </c>
      <c r="H28" s="57"/>
      <c r="I28" s="88">
        <f t="shared" si="0"/>
        <v>4395027</v>
      </c>
      <c r="J28" s="89"/>
      <c r="K28" s="86">
        <f t="shared" si="1"/>
        <v>1063.1415094339623</v>
      </c>
      <c r="L28" s="86"/>
      <c r="M28" s="86">
        <v>220.02596936246857</v>
      </c>
      <c r="N28" s="86"/>
      <c r="O28" s="86">
        <f t="shared" si="2"/>
        <v>843.11554007149368</v>
      </c>
      <c r="P28" s="68"/>
    </row>
    <row r="29" spans="1:16" s="66" customFormat="1">
      <c r="A29" s="65" t="s">
        <v>41</v>
      </c>
      <c r="B29" s="65"/>
      <c r="C29" s="74">
        <v>9812</v>
      </c>
      <c r="D29" s="69"/>
      <c r="E29" s="74">
        <f>'Kosten absolut'!BU28</f>
        <v>10346844</v>
      </c>
      <c r="F29" s="74"/>
      <c r="G29" s="74">
        <f>Kobe!BU28</f>
        <v>781238</v>
      </c>
      <c r="H29" s="57"/>
      <c r="I29" s="88">
        <f t="shared" si="0"/>
        <v>9565606</v>
      </c>
      <c r="J29" s="89"/>
      <c r="K29" s="86">
        <f t="shared" si="1"/>
        <v>974.88850387280877</v>
      </c>
      <c r="L29" s="86"/>
      <c r="M29" s="86">
        <v>233.56764846267393</v>
      </c>
      <c r="N29" s="86"/>
      <c r="O29" s="86">
        <f t="shared" si="2"/>
        <v>741.32085541013487</v>
      </c>
      <c r="P29" s="68"/>
    </row>
    <row r="30" spans="1:16" s="66" customFormat="1">
      <c r="A30" s="65" t="s">
        <v>42</v>
      </c>
      <c r="B30" s="65"/>
      <c r="C30" s="74">
        <v>4417</v>
      </c>
      <c r="D30" s="69"/>
      <c r="E30" s="74">
        <f>'Kosten absolut'!BU29</f>
        <v>4592579</v>
      </c>
      <c r="F30" s="74"/>
      <c r="G30" s="74">
        <f>Kobe!BU29</f>
        <v>368963</v>
      </c>
      <c r="H30" s="57"/>
      <c r="I30" s="88">
        <f t="shared" si="0"/>
        <v>4223616</v>
      </c>
      <c r="J30" s="89"/>
      <c r="K30" s="86">
        <f t="shared" si="1"/>
        <v>956.21824767942041</v>
      </c>
      <c r="L30" s="86"/>
      <c r="M30" s="86">
        <v>219.82402222262539</v>
      </c>
      <c r="N30" s="86"/>
      <c r="O30" s="86">
        <f t="shared" si="2"/>
        <v>736.39422545679508</v>
      </c>
      <c r="P30" s="68"/>
    </row>
    <row r="31" spans="1:16" s="66" customFormat="1">
      <c r="A31" s="65" t="s">
        <v>43</v>
      </c>
      <c r="B31" s="65"/>
      <c r="C31" s="74">
        <v>8051</v>
      </c>
      <c r="D31" s="69"/>
      <c r="E31" s="74">
        <f>'Kosten absolut'!BU30</f>
        <v>11744240</v>
      </c>
      <c r="F31" s="74"/>
      <c r="G31" s="74">
        <f>Kobe!BU30</f>
        <v>744853</v>
      </c>
      <c r="H31" s="57"/>
      <c r="I31" s="88">
        <f t="shared" si="0"/>
        <v>10999387</v>
      </c>
      <c r="J31" s="89"/>
      <c r="K31" s="86">
        <f t="shared" si="1"/>
        <v>1366.2137622655571</v>
      </c>
      <c r="L31" s="86"/>
      <c r="M31" s="86">
        <v>294.06838768088164</v>
      </c>
      <c r="N31" s="86"/>
      <c r="O31" s="86">
        <f t="shared" si="2"/>
        <v>1072.1453745846754</v>
      </c>
      <c r="P31" s="68"/>
    </row>
    <row r="32" spans="1:16" s="66" customFormat="1">
      <c r="A32" s="65" t="s">
        <v>44</v>
      </c>
      <c r="B32" s="65"/>
      <c r="C32" s="74">
        <v>13271</v>
      </c>
      <c r="D32" s="69"/>
      <c r="E32" s="74">
        <f>'Kosten absolut'!BU31</f>
        <v>21339531</v>
      </c>
      <c r="F32" s="74"/>
      <c r="G32" s="74">
        <f>Kobe!BU31</f>
        <v>1283443</v>
      </c>
      <c r="H32" s="57"/>
      <c r="I32" s="88">
        <f t="shared" si="0"/>
        <v>20056088</v>
      </c>
      <c r="J32" s="89"/>
      <c r="K32" s="86">
        <f t="shared" si="1"/>
        <v>1511.2717956446386</v>
      </c>
      <c r="L32" s="86"/>
      <c r="M32" s="86">
        <v>294.69317534183978</v>
      </c>
      <c r="N32" s="86"/>
      <c r="O32" s="86">
        <f t="shared" si="2"/>
        <v>1216.5786203027988</v>
      </c>
      <c r="P32" s="68"/>
    </row>
    <row r="33" spans="1:16" s="66" customFormat="1">
      <c r="A33" s="65" t="s">
        <v>45</v>
      </c>
      <c r="B33" s="65"/>
      <c r="C33" s="74">
        <v>4738</v>
      </c>
      <c r="D33" s="69"/>
      <c r="E33" s="74">
        <f>'Kosten absolut'!BU32</f>
        <v>5875639</v>
      </c>
      <c r="F33" s="74"/>
      <c r="G33" s="74">
        <f>Kobe!BU32</f>
        <v>420506</v>
      </c>
      <c r="H33" s="57"/>
      <c r="I33" s="88">
        <f t="shared" si="0"/>
        <v>5455133</v>
      </c>
      <c r="J33" s="89"/>
      <c r="K33" s="86">
        <f t="shared" si="1"/>
        <v>1151.3577458843395</v>
      </c>
      <c r="L33" s="86"/>
      <c r="M33" s="86">
        <v>238.61916888043032</v>
      </c>
      <c r="N33" s="86"/>
      <c r="O33" s="86">
        <f t="shared" si="2"/>
        <v>912.73857700390909</v>
      </c>
      <c r="P33" s="68"/>
    </row>
    <row r="34" spans="1:16" s="66" customFormat="1">
      <c r="A34" s="65" t="s">
        <v>46</v>
      </c>
      <c r="B34" s="65"/>
      <c r="C34" s="74">
        <v>3645</v>
      </c>
      <c r="D34" s="69"/>
      <c r="E34" s="74">
        <f>'Kosten absolut'!BU33</f>
        <v>5080668</v>
      </c>
      <c r="F34" s="74"/>
      <c r="G34" s="74">
        <f>Kobe!BU33</f>
        <v>338977</v>
      </c>
      <c r="H34" s="57"/>
      <c r="I34" s="88">
        <f t="shared" si="0"/>
        <v>4741691</v>
      </c>
      <c r="J34" s="89"/>
      <c r="K34" s="86">
        <f t="shared" si="1"/>
        <v>1300.8754458161866</v>
      </c>
      <c r="L34" s="86"/>
      <c r="M34" s="86">
        <v>272.32313217995198</v>
      </c>
      <c r="N34" s="86"/>
      <c r="O34" s="86">
        <f t="shared" si="2"/>
        <v>1028.5523136362347</v>
      </c>
      <c r="P34" s="68"/>
    </row>
    <row r="35" spans="1:16" s="66" customFormat="1">
      <c r="A35" s="65" t="s">
        <v>47</v>
      </c>
      <c r="B35" s="65"/>
      <c r="C35" s="74">
        <v>7820</v>
      </c>
      <c r="D35" s="69"/>
      <c r="E35" s="74">
        <f>'Kosten absolut'!BU34</f>
        <v>14110884</v>
      </c>
      <c r="F35" s="74"/>
      <c r="G35" s="74">
        <f>Kobe!BU34</f>
        <v>745961</v>
      </c>
      <c r="H35" s="57"/>
      <c r="I35" s="88">
        <f t="shared" si="0"/>
        <v>13364923</v>
      </c>
      <c r="J35" s="89"/>
      <c r="K35" s="86">
        <f t="shared" si="1"/>
        <v>1709.0694373401534</v>
      </c>
      <c r="L35" s="86"/>
      <c r="M35" s="86">
        <v>337.28103105969495</v>
      </c>
      <c r="N35" s="86"/>
      <c r="O35" s="86">
        <f t="shared" si="2"/>
        <v>1371.7884062804585</v>
      </c>
      <c r="P35" s="68"/>
    </row>
    <row r="36" spans="1:16" s="66" customFormat="1">
      <c r="A36" s="65" t="s">
        <v>48</v>
      </c>
      <c r="B36" s="65"/>
      <c r="C36" s="74">
        <v>1504</v>
      </c>
      <c r="D36" s="69"/>
      <c r="E36" s="74">
        <f>'Kosten absolut'!BU35</f>
        <v>2261897</v>
      </c>
      <c r="F36" s="74"/>
      <c r="G36" s="74">
        <f>Kobe!BU35</f>
        <v>129959</v>
      </c>
      <c r="H36" s="57"/>
      <c r="I36" s="88">
        <f t="shared" si="0"/>
        <v>2131938</v>
      </c>
      <c r="J36" s="89"/>
      <c r="K36" s="86">
        <f t="shared" si="1"/>
        <v>1417.5119680851064</v>
      </c>
      <c r="L36" s="86"/>
      <c r="M36" s="86">
        <v>283.21381032489489</v>
      </c>
      <c r="N36" s="86"/>
      <c r="O36" s="86">
        <f t="shared" si="2"/>
        <v>1134.2981577602116</v>
      </c>
      <c r="P36" s="68"/>
    </row>
    <row r="37" spans="1:16" s="66" customFormat="1">
      <c r="A37" s="66" t="s">
        <v>49</v>
      </c>
      <c r="C37" s="74">
        <f>SUM(C11:C36)</f>
        <v>151127</v>
      </c>
      <c r="D37" s="57"/>
      <c r="E37" s="74">
        <f>'Kosten absolut'!BU36</f>
        <v>197006213</v>
      </c>
      <c r="F37" s="57"/>
      <c r="G37" s="74">
        <f>Kobe!BU36</f>
        <v>13517314</v>
      </c>
      <c r="H37" s="57"/>
      <c r="I37" s="88">
        <f t="shared" si="0"/>
        <v>183488899</v>
      </c>
      <c r="J37" s="89"/>
      <c r="K37" s="86">
        <f t="shared" si="1"/>
        <v>1214.1371098480085</v>
      </c>
      <c r="L37" s="90"/>
      <c r="M37" s="177">
        <v>259.505272620048</v>
      </c>
      <c r="N37" s="90"/>
      <c r="O37" s="86">
        <f t="shared" si="2"/>
        <v>954.63183722796055</v>
      </c>
    </row>
  </sheetData>
  <phoneticPr fontId="0" type="noConversion"/>
  <pageMargins left="0.78740157480314965" right="0.78740157480314965" top="0.72" bottom="0.74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CC225"/>
  <sheetViews>
    <sheetView workbookViewId="0">
      <selection activeCell="D4" sqref="D4"/>
    </sheetView>
  </sheetViews>
  <sheetFormatPr baseColWidth="10" defaultRowHeight="12.75"/>
  <cols>
    <col min="1" max="1" width="7.28515625" style="154" customWidth="1"/>
    <col min="2" max="2" width="12.85546875" style="160" bestFit="1" customWidth="1"/>
    <col min="3" max="3" width="0.85546875" style="160" customWidth="1"/>
    <col min="4" max="4" width="13.7109375" style="160" bestFit="1" customWidth="1"/>
    <col min="5" max="5" width="1.140625" style="160" customWidth="1"/>
    <col min="6" max="6" width="11.85546875" style="160" bestFit="1" customWidth="1"/>
    <col min="7" max="7" width="1.5703125" style="160" customWidth="1"/>
    <col min="8" max="8" width="10.5703125" style="160" bestFit="1" customWidth="1"/>
    <col min="9" max="9" width="1.85546875" style="160" customWidth="1"/>
    <col min="10" max="10" width="10.5703125" style="160" bestFit="1" customWidth="1"/>
    <col min="11" max="11" width="1.85546875" style="160" customWidth="1"/>
    <col min="12" max="12" width="10.5703125" style="180" bestFit="1" customWidth="1"/>
    <col min="13" max="13" width="1.42578125" style="180" customWidth="1"/>
    <col min="14" max="14" width="10.5703125" style="180" bestFit="1" customWidth="1"/>
    <col min="15" max="15" width="1.42578125" style="180" customWidth="1"/>
    <col min="16" max="16" width="10.5703125" style="180" bestFit="1" customWidth="1"/>
    <col min="17" max="17" width="1.42578125" style="180" customWidth="1"/>
    <col min="18" max="18" width="10.5703125" style="180" bestFit="1" customWidth="1"/>
    <col min="19" max="19" width="1.42578125" style="180" customWidth="1"/>
    <col min="20" max="20" width="10.5703125" style="180" bestFit="1" customWidth="1"/>
    <col min="21" max="21" width="1.42578125" style="180" customWidth="1"/>
    <col min="22" max="22" width="7.140625" style="180" customWidth="1"/>
    <col min="23" max="23" width="10.5703125" style="180" bestFit="1" customWidth="1"/>
    <col min="24" max="24" width="1.28515625" style="180" customWidth="1"/>
    <col min="25" max="25" width="10.42578125" style="180" customWidth="1"/>
    <col min="26" max="26" width="1.42578125" style="180" customWidth="1"/>
    <col min="27" max="27" width="10.42578125" style="180" customWidth="1"/>
    <col min="28" max="28" width="1.42578125" style="180" customWidth="1"/>
    <col min="29" max="29" width="11.85546875" style="180" bestFit="1" customWidth="1"/>
    <col min="30" max="30" width="1.42578125" style="180" customWidth="1"/>
    <col min="31" max="31" width="11.85546875" style="180" bestFit="1" customWidth="1"/>
    <col min="32" max="32" width="1.42578125" style="180" customWidth="1"/>
    <col min="33" max="33" width="11.85546875" style="180" bestFit="1" customWidth="1"/>
    <col min="34" max="34" width="1.42578125" style="180" customWidth="1"/>
    <col min="35" max="35" width="11.85546875" style="180" bestFit="1" customWidth="1"/>
    <col min="36" max="36" width="1.42578125" style="180" customWidth="1"/>
    <col min="37" max="37" width="11.85546875" style="180" bestFit="1" customWidth="1"/>
    <col min="38" max="38" width="1.42578125" style="180" customWidth="1"/>
    <col min="39" max="39" width="11.85546875" style="180" bestFit="1" customWidth="1"/>
    <col min="40" max="40" width="1.42578125" style="180" customWidth="1"/>
    <col min="41" max="41" width="10.42578125" style="180" customWidth="1"/>
    <col min="42" max="42" width="1.42578125" style="180" customWidth="1"/>
    <col min="43" max="43" width="11.7109375" style="154" customWidth="1"/>
    <col min="44" max="44" width="11" style="180" customWidth="1"/>
    <col min="45" max="45" width="1.42578125" style="180" customWidth="1"/>
    <col min="46" max="46" width="11" style="180" customWidth="1"/>
    <col min="47" max="47" width="1.42578125" style="180" customWidth="1"/>
    <col min="48" max="48" width="11" style="180" customWidth="1"/>
    <col min="49" max="49" width="1.42578125" style="180" customWidth="1"/>
    <col min="50" max="50" width="11" style="180" customWidth="1"/>
    <col min="51" max="51" width="1.42578125" style="180" customWidth="1"/>
    <col min="52" max="52" width="11" style="180" customWidth="1"/>
    <col min="53" max="53" width="1.42578125" style="180" customWidth="1"/>
    <col min="54" max="54" width="11" style="180" customWidth="1"/>
    <col min="55" max="55" width="1.42578125" style="180" customWidth="1"/>
    <col min="56" max="56" width="11" style="180" customWidth="1"/>
    <col min="57" max="57" width="1.42578125" style="180" customWidth="1"/>
    <col min="58" max="58" width="11" style="180" customWidth="1"/>
    <col min="59" max="59" width="1.42578125" style="180" customWidth="1"/>
    <col min="60" max="60" width="11.85546875" style="180" bestFit="1" customWidth="1"/>
    <col min="61" max="61" width="1.42578125" style="180" customWidth="1"/>
    <col min="62" max="62" width="10.42578125" style="154" customWidth="1"/>
    <col min="63" max="63" width="11.85546875" style="180" bestFit="1" customWidth="1"/>
    <col min="64" max="64" width="1.42578125" style="180" customWidth="1"/>
    <col min="65" max="65" width="10.42578125" style="180" customWidth="1"/>
    <col min="66" max="66" width="1.42578125" style="180" customWidth="1"/>
    <col min="67" max="67" width="10.42578125" style="180" customWidth="1"/>
    <col min="68" max="68" width="1.42578125" style="180" customWidth="1"/>
    <col min="69" max="69" width="10.42578125" style="180" customWidth="1"/>
    <col min="70" max="70" width="1.42578125" style="180" customWidth="1"/>
    <col min="71" max="71" width="10.42578125" style="180" customWidth="1"/>
    <col min="72" max="72" width="1.42578125" style="180" customWidth="1"/>
    <col min="73" max="73" width="10.42578125" style="180" customWidth="1"/>
    <col min="74" max="74" width="1.42578125" style="180" customWidth="1"/>
    <col min="75" max="75" width="12.85546875" style="154" bestFit="1" customWidth="1"/>
    <col min="76" max="16384" width="11.42578125" style="154"/>
  </cols>
  <sheetData>
    <row r="1" spans="1:81" s="138" customFormat="1">
      <c r="A1" s="138" t="s">
        <v>184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54"/>
      <c r="M1" s="154"/>
      <c r="N1" s="154"/>
      <c r="O1" s="154"/>
      <c r="P1" s="154"/>
      <c r="Q1" s="154"/>
      <c r="S1" s="154"/>
      <c r="U1" s="121" t="s">
        <v>215</v>
      </c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  <c r="BG1" s="154"/>
      <c r="BH1" s="154"/>
      <c r="BI1" s="154"/>
      <c r="BK1" s="154"/>
      <c r="BL1" s="154"/>
      <c r="BM1" s="154"/>
      <c r="BN1" s="154"/>
      <c r="BO1" s="154"/>
      <c r="BP1" s="154"/>
      <c r="BQ1" s="154"/>
      <c r="BR1" s="154"/>
      <c r="BS1" s="154"/>
      <c r="BT1" s="154"/>
      <c r="BU1" s="154"/>
      <c r="BV1" s="154"/>
    </row>
    <row r="2" spans="1:81" s="138" customFormat="1">
      <c r="A2" s="138" t="s">
        <v>177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R2" s="179"/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F2" s="179"/>
      <c r="BG2" s="179"/>
      <c r="BH2" s="179"/>
      <c r="BI2" s="179"/>
      <c r="BK2" s="179"/>
      <c r="BL2" s="179"/>
      <c r="BM2" s="179"/>
      <c r="BN2" s="179"/>
      <c r="BO2" s="179"/>
      <c r="BP2" s="179"/>
      <c r="BQ2" s="179"/>
      <c r="BR2" s="179"/>
      <c r="BS2" s="179"/>
      <c r="BT2" s="179"/>
      <c r="BU2" s="179"/>
      <c r="BV2" s="179"/>
    </row>
    <row r="3" spans="1:81" s="138" customFormat="1">
      <c r="A3" s="138" t="s">
        <v>50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  <c r="AL3" s="179"/>
      <c r="AM3" s="179"/>
      <c r="AN3" s="179"/>
      <c r="AO3" s="179"/>
      <c r="AP3" s="179"/>
      <c r="AR3" s="179"/>
      <c r="AS3" s="179"/>
      <c r="AT3" s="179"/>
      <c r="AU3" s="179"/>
      <c r="AV3" s="179"/>
      <c r="AW3" s="179"/>
      <c r="AX3" s="179"/>
      <c r="AY3" s="179"/>
      <c r="AZ3" s="179"/>
      <c r="BA3" s="179"/>
      <c r="BB3" s="179"/>
      <c r="BC3" s="179"/>
      <c r="BD3" s="179"/>
      <c r="BE3" s="179"/>
      <c r="BF3" s="179"/>
      <c r="BG3" s="179"/>
      <c r="BH3" s="179"/>
      <c r="BI3" s="179"/>
      <c r="BK3" s="179"/>
      <c r="BL3" s="179"/>
      <c r="BM3" s="179"/>
      <c r="BN3" s="179"/>
      <c r="BO3" s="179"/>
      <c r="BP3" s="179"/>
      <c r="BQ3" s="179"/>
      <c r="BR3" s="179"/>
      <c r="BS3" s="179"/>
      <c r="BT3" s="179"/>
      <c r="BU3" s="179"/>
      <c r="BV3" s="179"/>
    </row>
    <row r="4" spans="1:81" s="138" customFormat="1">
      <c r="A4" s="138" t="s">
        <v>175</v>
      </c>
      <c r="B4" s="121"/>
      <c r="C4" s="121"/>
      <c r="D4" s="121"/>
      <c r="E4" s="121"/>
      <c r="F4" s="155"/>
      <c r="G4" s="121"/>
      <c r="H4" s="121"/>
      <c r="I4" s="121"/>
      <c r="J4" s="121"/>
      <c r="K4" s="121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K4" s="179"/>
      <c r="BL4" s="179"/>
      <c r="BM4" s="179"/>
      <c r="BN4" s="179"/>
      <c r="BO4" s="179"/>
      <c r="BP4" s="179"/>
      <c r="BQ4" s="179"/>
      <c r="BR4" s="179"/>
      <c r="BS4" s="179"/>
      <c r="BT4" s="179"/>
      <c r="BU4" s="179"/>
      <c r="BV4" s="179"/>
    </row>
    <row r="5" spans="1:81" s="138" customFormat="1"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179"/>
      <c r="AR5" s="179"/>
      <c r="AS5" s="179"/>
      <c r="AT5" s="179"/>
      <c r="AU5" s="179"/>
      <c r="AV5" s="179"/>
      <c r="AW5" s="179"/>
      <c r="AX5" s="179"/>
      <c r="AY5" s="179"/>
      <c r="AZ5" s="179"/>
      <c r="BA5" s="179"/>
      <c r="BB5" s="179"/>
      <c r="BC5" s="179"/>
      <c r="BD5" s="179"/>
      <c r="BE5" s="179"/>
      <c r="BF5" s="179"/>
      <c r="BG5" s="179"/>
      <c r="BH5" s="179"/>
      <c r="BI5" s="179"/>
      <c r="BK5" s="179"/>
      <c r="BL5" s="179"/>
      <c r="BM5" s="179"/>
      <c r="BN5" s="179"/>
      <c r="BO5" s="179"/>
      <c r="BP5" s="179"/>
      <c r="BQ5" s="179"/>
      <c r="BR5" s="179"/>
      <c r="BS5" s="179"/>
      <c r="BT5" s="179"/>
      <c r="BU5" s="179"/>
      <c r="BV5" s="179"/>
    </row>
    <row r="6" spans="1:81" s="141" customFormat="1">
      <c r="A6" s="141" t="s">
        <v>1</v>
      </c>
      <c r="B6" s="140" t="s">
        <v>2</v>
      </c>
      <c r="C6" s="140"/>
      <c r="D6" s="140" t="s">
        <v>3</v>
      </c>
      <c r="E6" s="140"/>
      <c r="F6" s="203" t="s">
        <v>90</v>
      </c>
      <c r="G6" s="203"/>
      <c r="H6" s="203" t="s">
        <v>4</v>
      </c>
      <c r="I6" s="203"/>
      <c r="J6" s="203" t="s">
        <v>4</v>
      </c>
      <c r="K6" s="203"/>
      <c r="L6" s="140" t="s">
        <v>108</v>
      </c>
      <c r="M6" s="140"/>
      <c r="N6" s="140" t="s">
        <v>109</v>
      </c>
      <c r="O6" s="140"/>
      <c r="P6" s="140" t="s">
        <v>110</v>
      </c>
      <c r="Q6" s="140"/>
      <c r="R6" s="140" t="s">
        <v>111</v>
      </c>
      <c r="S6" s="140"/>
      <c r="T6" s="140" t="s">
        <v>112</v>
      </c>
      <c r="U6" s="140"/>
      <c r="V6" s="141" t="s">
        <v>1</v>
      </c>
      <c r="W6" s="140" t="s">
        <v>113</v>
      </c>
      <c r="X6" s="140"/>
      <c r="Y6" s="140" t="s">
        <v>114</v>
      </c>
      <c r="Z6" s="140"/>
      <c r="AA6" s="140" t="s">
        <v>115</v>
      </c>
      <c r="AB6" s="140"/>
      <c r="AC6" s="140" t="s">
        <v>116</v>
      </c>
      <c r="AD6" s="140"/>
      <c r="AE6" s="140" t="s">
        <v>117</v>
      </c>
      <c r="AF6" s="140"/>
      <c r="AG6" s="140" t="s">
        <v>118</v>
      </c>
      <c r="AH6" s="140"/>
      <c r="AI6" s="140" t="s">
        <v>119</v>
      </c>
      <c r="AJ6" s="140"/>
      <c r="AK6" s="140" t="s">
        <v>120</v>
      </c>
      <c r="AL6" s="140"/>
      <c r="AM6" s="140" t="s">
        <v>121</v>
      </c>
      <c r="AN6" s="140"/>
      <c r="AO6" s="140" t="s">
        <v>122</v>
      </c>
      <c r="AP6" s="140"/>
      <c r="AQ6" s="141" t="s">
        <v>1</v>
      </c>
      <c r="AR6" s="140" t="s">
        <v>123</v>
      </c>
      <c r="AS6" s="140"/>
      <c r="AT6" s="140" t="s">
        <v>124</v>
      </c>
      <c r="AU6" s="140"/>
      <c r="AV6" s="140" t="s">
        <v>125</v>
      </c>
      <c r="AW6" s="140"/>
      <c r="AX6" s="140" t="s">
        <v>126</v>
      </c>
      <c r="AY6" s="140"/>
      <c r="AZ6" s="140" t="s">
        <v>127</v>
      </c>
      <c r="BA6" s="140"/>
      <c r="BB6" s="140" t="s">
        <v>128</v>
      </c>
      <c r="BC6" s="140"/>
      <c r="BD6" s="140" t="s">
        <v>129</v>
      </c>
      <c r="BE6" s="140"/>
      <c r="BF6" s="140" t="s">
        <v>130</v>
      </c>
      <c r="BG6" s="140"/>
      <c r="BH6" s="140" t="s">
        <v>131</v>
      </c>
      <c r="BI6" s="140"/>
      <c r="BJ6" s="141" t="s">
        <v>1</v>
      </c>
      <c r="BK6" s="140" t="s">
        <v>132</v>
      </c>
      <c r="BL6" s="140"/>
      <c r="BM6" s="140" t="s">
        <v>133</v>
      </c>
      <c r="BN6" s="140"/>
      <c r="BO6" s="140" t="s">
        <v>134</v>
      </c>
      <c r="BP6" s="140"/>
      <c r="BQ6" s="140" t="s">
        <v>135</v>
      </c>
      <c r="BR6" s="140"/>
      <c r="BS6" s="140" t="s">
        <v>136</v>
      </c>
      <c r="BT6" s="140"/>
      <c r="BU6" s="140" t="s">
        <v>137</v>
      </c>
      <c r="BV6" s="140"/>
    </row>
    <row r="7" spans="1:81">
      <c r="B7" s="142" t="s">
        <v>53</v>
      </c>
      <c r="C7" s="156"/>
      <c r="D7" s="156" t="s">
        <v>6</v>
      </c>
      <c r="E7" s="156"/>
      <c r="F7" s="206" t="s">
        <v>7</v>
      </c>
      <c r="G7" s="206"/>
      <c r="H7" s="206" t="s">
        <v>91</v>
      </c>
      <c r="I7" s="206"/>
      <c r="J7" s="206" t="s">
        <v>92</v>
      </c>
      <c r="K7" s="206"/>
      <c r="L7" s="156" t="s">
        <v>93</v>
      </c>
      <c r="M7" s="156"/>
      <c r="N7" s="156" t="s">
        <v>94</v>
      </c>
      <c r="O7" s="156"/>
      <c r="P7" s="156" t="s">
        <v>95</v>
      </c>
      <c r="Q7" s="156"/>
      <c r="R7" s="156" t="s">
        <v>96</v>
      </c>
      <c r="S7" s="156"/>
      <c r="T7" s="156" t="s">
        <v>97</v>
      </c>
      <c r="U7" s="156"/>
      <c r="V7" s="154"/>
      <c r="W7" s="156" t="s">
        <v>98</v>
      </c>
      <c r="X7" s="156"/>
      <c r="Y7" s="156" t="s">
        <v>99</v>
      </c>
      <c r="Z7" s="156"/>
      <c r="AA7" s="156" t="s">
        <v>100</v>
      </c>
      <c r="AB7" s="156"/>
      <c r="AC7" s="156" t="s">
        <v>101</v>
      </c>
      <c r="AD7" s="156"/>
      <c r="AE7" s="156" t="s">
        <v>102</v>
      </c>
      <c r="AF7" s="156"/>
      <c r="AG7" s="156" t="s">
        <v>103</v>
      </c>
      <c r="AH7" s="156"/>
      <c r="AI7" s="156" t="s">
        <v>104</v>
      </c>
      <c r="AJ7" s="156"/>
      <c r="AK7" s="156" t="s">
        <v>105</v>
      </c>
      <c r="AL7" s="156"/>
      <c r="AM7" s="156" t="s">
        <v>106</v>
      </c>
      <c r="AN7" s="156"/>
      <c r="AO7" s="156" t="s">
        <v>107</v>
      </c>
      <c r="AP7" s="156"/>
      <c r="AR7" s="156" t="s">
        <v>8</v>
      </c>
      <c r="AS7" s="156"/>
      <c r="AT7" s="156" t="s">
        <v>9</v>
      </c>
      <c r="AU7" s="156"/>
      <c r="AV7" s="156" t="s">
        <v>10</v>
      </c>
      <c r="AW7" s="156"/>
      <c r="AX7" s="156" t="s">
        <v>11</v>
      </c>
      <c r="AY7" s="156"/>
      <c r="AZ7" s="156" t="s">
        <v>12</v>
      </c>
      <c r="BA7" s="156"/>
      <c r="BB7" s="156" t="s">
        <v>13</v>
      </c>
      <c r="BC7" s="156"/>
      <c r="BD7" s="156" t="s">
        <v>14</v>
      </c>
      <c r="BE7" s="156"/>
      <c r="BF7" s="156" t="s">
        <v>15</v>
      </c>
      <c r="BG7" s="156"/>
      <c r="BH7" s="156" t="s">
        <v>16</v>
      </c>
      <c r="BI7" s="156"/>
      <c r="BK7" s="156" t="s">
        <v>17</v>
      </c>
      <c r="BL7" s="156"/>
      <c r="BM7" s="156" t="s">
        <v>18</v>
      </c>
      <c r="BN7" s="156"/>
      <c r="BO7" s="156" t="s">
        <v>19</v>
      </c>
      <c r="BP7" s="156"/>
      <c r="BQ7" s="156" t="s">
        <v>20</v>
      </c>
      <c r="BR7" s="156"/>
      <c r="BS7" s="156" t="s">
        <v>21</v>
      </c>
      <c r="BT7" s="156"/>
      <c r="BU7" s="156" t="s">
        <v>22</v>
      </c>
      <c r="BV7" s="156"/>
    </row>
    <row r="8" spans="1:81">
      <c r="B8" s="156" t="s">
        <v>54</v>
      </c>
      <c r="C8" s="156"/>
      <c r="D8" s="156" t="s">
        <v>54</v>
      </c>
      <c r="E8" s="156"/>
      <c r="F8" s="206" t="s">
        <v>54</v>
      </c>
      <c r="G8" s="206"/>
      <c r="H8" s="206" t="s">
        <v>54</v>
      </c>
      <c r="I8" s="206"/>
      <c r="J8" s="206" t="s">
        <v>54</v>
      </c>
      <c r="K8" s="206"/>
      <c r="L8" s="156" t="s">
        <v>54</v>
      </c>
      <c r="M8" s="156"/>
      <c r="N8" s="156" t="s">
        <v>54</v>
      </c>
      <c r="O8" s="156"/>
      <c r="P8" s="156" t="s">
        <v>54</v>
      </c>
      <c r="Q8" s="156"/>
      <c r="R8" s="156" t="s">
        <v>54</v>
      </c>
      <c r="S8" s="156"/>
      <c r="T8" s="156" t="s">
        <v>54</v>
      </c>
      <c r="U8" s="156"/>
      <c r="V8" s="154"/>
      <c r="W8" s="156" t="s">
        <v>54</v>
      </c>
      <c r="X8" s="156"/>
      <c r="Y8" s="156" t="s">
        <v>54</v>
      </c>
      <c r="Z8" s="156"/>
      <c r="AA8" s="156" t="s">
        <v>54</v>
      </c>
      <c r="AB8" s="156"/>
      <c r="AC8" s="156" t="s">
        <v>54</v>
      </c>
      <c r="AD8" s="156"/>
      <c r="AE8" s="156" t="s">
        <v>54</v>
      </c>
      <c r="AF8" s="156"/>
      <c r="AG8" s="156" t="s">
        <v>54</v>
      </c>
      <c r="AH8" s="156"/>
      <c r="AI8" s="156" t="s">
        <v>54</v>
      </c>
      <c r="AJ8" s="156"/>
      <c r="AK8" s="156" t="s">
        <v>54</v>
      </c>
      <c r="AL8" s="156"/>
      <c r="AM8" s="156" t="s">
        <v>54</v>
      </c>
      <c r="AN8" s="156"/>
      <c r="AO8" s="156" t="s">
        <v>54</v>
      </c>
      <c r="AP8" s="156"/>
      <c r="AR8" s="156" t="s">
        <v>54</v>
      </c>
      <c r="AS8" s="156"/>
      <c r="AT8" s="156" t="s">
        <v>54</v>
      </c>
      <c r="AU8" s="156"/>
      <c r="AV8" s="156" t="s">
        <v>54</v>
      </c>
      <c r="AW8" s="156"/>
      <c r="AX8" s="156" t="s">
        <v>54</v>
      </c>
      <c r="AY8" s="156"/>
      <c r="AZ8" s="156" t="s">
        <v>54</v>
      </c>
      <c r="BA8" s="156"/>
      <c r="BB8" s="156" t="s">
        <v>54</v>
      </c>
      <c r="BC8" s="156"/>
      <c r="BD8" s="156" t="s">
        <v>54</v>
      </c>
      <c r="BE8" s="156"/>
      <c r="BF8" s="156" t="s">
        <v>54</v>
      </c>
      <c r="BG8" s="156"/>
      <c r="BH8" s="156" t="s">
        <v>54</v>
      </c>
      <c r="BI8" s="156"/>
      <c r="BJ8" s="180"/>
      <c r="BK8" s="156" t="s">
        <v>54</v>
      </c>
      <c r="BL8" s="156"/>
      <c r="BM8" s="156" t="s">
        <v>54</v>
      </c>
      <c r="BN8" s="156"/>
      <c r="BO8" s="156" t="s">
        <v>54</v>
      </c>
      <c r="BP8" s="156"/>
      <c r="BQ8" s="156" t="s">
        <v>54</v>
      </c>
      <c r="BR8" s="156"/>
      <c r="BS8" s="156" t="s">
        <v>54</v>
      </c>
      <c r="BT8" s="156"/>
      <c r="BU8" s="156" t="s">
        <v>54</v>
      </c>
      <c r="BV8" s="156"/>
    </row>
    <row r="9" spans="1:81" ht="12.75" customHeight="1">
      <c r="B9" s="184"/>
      <c r="C9" s="157"/>
      <c r="D9" s="184"/>
      <c r="E9" s="157"/>
      <c r="F9" s="184"/>
      <c r="G9" s="157"/>
      <c r="H9" s="184"/>
      <c r="I9" s="157"/>
      <c r="J9" s="184"/>
      <c r="K9" s="157"/>
      <c r="L9" s="184"/>
      <c r="M9" s="178"/>
      <c r="N9" s="184"/>
      <c r="O9" s="178"/>
      <c r="P9" s="184"/>
      <c r="Q9" s="178"/>
      <c r="R9" s="184"/>
      <c r="S9" s="178"/>
      <c r="T9" s="184"/>
      <c r="U9" s="178"/>
      <c r="V9" s="154"/>
      <c r="W9" s="184"/>
      <c r="X9" s="178"/>
      <c r="Y9" s="184"/>
      <c r="Z9" s="178"/>
      <c r="AA9" s="184"/>
      <c r="AB9" s="178"/>
      <c r="AC9" s="184"/>
      <c r="AD9" s="178"/>
      <c r="AE9" s="184"/>
      <c r="AF9" s="178"/>
      <c r="AG9" s="184"/>
      <c r="AH9" s="178"/>
      <c r="AI9" s="184"/>
      <c r="AJ9" s="178"/>
      <c r="AK9" s="184"/>
      <c r="AL9" s="178"/>
      <c r="AM9" s="184"/>
      <c r="AN9" s="178"/>
      <c r="AO9" s="184"/>
      <c r="AP9" s="178"/>
      <c r="AR9" s="184"/>
      <c r="AS9" s="178"/>
      <c r="AT9" s="184"/>
      <c r="AU9" s="178"/>
      <c r="AV9" s="184"/>
      <c r="AW9" s="178"/>
      <c r="AX9" s="184"/>
      <c r="AY9" s="178"/>
      <c r="AZ9" s="184"/>
      <c r="BA9" s="178"/>
      <c r="BB9" s="184"/>
      <c r="BC9" s="178"/>
      <c r="BD9" s="184"/>
      <c r="BE9" s="178"/>
      <c r="BF9" s="184"/>
      <c r="BG9" s="178"/>
      <c r="BH9" s="184"/>
      <c r="BI9" s="178"/>
      <c r="BJ9" s="137"/>
      <c r="BK9" s="184"/>
      <c r="BL9" s="178"/>
      <c r="BM9" s="184"/>
      <c r="BN9" s="178"/>
      <c r="BO9" s="184"/>
      <c r="BP9" s="178"/>
      <c r="BQ9" s="184"/>
      <c r="BR9" s="178"/>
      <c r="BS9" s="184"/>
      <c r="BT9" s="178"/>
      <c r="BU9" s="184"/>
      <c r="BV9" s="178"/>
    </row>
    <row r="10" spans="1:81" s="137" customFormat="1" ht="12.75" customHeight="1">
      <c r="A10" s="137" t="s">
        <v>23</v>
      </c>
      <c r="B10" s="112">
        <v>4192514684</v>
      </c>
      <c r="C10" s="112"/>
      <c r="D10" s="112">
        <v>3946892113</v>
      </c>
      <c r="E10" s="112"/>
      <c r="F10" s="112">
        <v>245622571</v>
      </c>
      <c r="G10" s="112"/>
      <c r="H10" s="112">
        <v>116778126</v>
      </c>
      <c r="I10" s="112"/>
      <c r="J10" s="112">
        <v>128844445</v>
      </c>
      <c r="K10" s="112"/>
      <c r="L10" s="112">
        <v>89004856</v>
      </c>
      <c r="M10" s="112"/>
      <c r="N10" s="112">
        <v>106745021</v>
      </c>
      <c r="O10" s="112"/>
      <c r="P10" s="112">
        <v>138215595</v>
      </c>
      <c r="Q10" s="112"/>
      <c r="R10" s="112">
        <v>139763325</v>
      </c>
      <c r="S10" s="112"/>
      <c r="T10" s="112">
        <v>146642669</v>
      </c>
      <c r="U10" s="178"/>
      <c r="V10" s="137" t="s">
        <v>23</v>
      </c>
      <c r="W10" s="112">
        <v>154463244</v>
      </c>
      <c r="X10" s="112"/>
      <c r="Y10" s="112">
        <v>151670042</v>
      </c>
      <c r="Z10" s="112"/>
      <c r="AA10" s="112">
        <v>158164173</v>
      </c>
      <c r="AB10" s="112"/>
      <c r="AC10" s="112">
        <v>175611299</v>
      </c>
      <c r="AD10" s="112"/>
      <c r="AE10" s="112">
        <v>185624027</v>
      </c>
      <c r="AF10" s="112"/>
      <c r="AG10" s="112">
        <v>184625665</v>
      </c>
      <c r="AH10" s="112"/>
      <c r="AI10" s="112">
        <v>201071961</v>
      </c>
      <c r="AJ10" s="112"/>
      <c r="AK10" s="112">
        <v>207751321</v>
      </c>
      <c r="AL10" s="112"/>
      <c r="AM10" s="112">
        <v>169202485</v>
      </c>
      <c r="AN10" s="112"/>
      <c r="AO10" s="112">
        <v>111318768</v>
      </c>
      <c r="AP10" s="178"/>
      <c r="AQ10" s="137" t="s">
        <v>23</v>
      </c>
      <c r="AR10" s="112">
        <v>51456021</v>
      </c>
      <c r="AS10" s="112"/>
      <c r="AT10" s="112">
        <v>51018845</v>
      </c>
      <c r="AU10" s="112"/>
      <c r="AV10" s="112">
        <v>69251831</v>
      </c>
      <c r="AW10" s="112"/>
      <c r="AX10" s="112">
        <v>86983327</v>
      </c>
      <c r="AY10" s="112"/>
      <c r="AZ10" s="112">
        <v>114447490</v>
      </c>
      <c r="BA10" s="112"/>
      <c r="BB10" s="112">
        <v>124370632</v>
      </c>
      <c r="BC10" s="112"/>
      <c r="BD10" s="112">
        <v>128377126</v>
      </c>
      <c r="BE10" s="112"/>
      <c r="BF10" s="112">
        <v>136343754</v>
      </c>
      <c r="BG10" s="112"/>
      <c r="BH10" s="112">
        <v>163116817</v>
      </c>
      <c r="BI10" s="178"/>
      <c r="BJ10" s="158" t="s">
        <v>23</v>
      </c>
      <c r="BK10" s="112">
        <v>173369616</v>
      </c>
      <c r="BL10" s="112"/>
      <c r="BM10" s="112">
        <v>153459124</v>
      </c>
      <c r="BN10" s="112"/>
      <c r="BO10" s="112">
        <v>152020214</v>
      </c>
      <c r="BP10" s="112"/>
      <c r="BQ10" s="112">
        <v>122403063</v>
      </c>
      <c r="BR10" s="112"/>
      <c r="BS10" s="112">
        <v>70173654</v>
      </c>
      <c r="BT10" s="112"/>
      <c r="BU10" s="112">
        <v>30226148</v>
      </c>
      <c r="BV10" s="178"/>
      <c r="BW10" s="152"/>
      <c r="BX10" s="152"/>
      <c r="BY10" s="152"/>
      <c r="BZ10" s="152"/>
      <c r="CA10" s="152"/>
      <c r="CB10" s="152"/>
      <c r="CC10" s="152"/>
    </row>
    <row r="11" spans="1:81" s="137" customFormat="1" ht="12.75" customHeight="1">
      <c r="A11" s="137" t="s">
        <v>24</v>
      </c>
      <c r="B11" s="112">
        <v>3237396052</v>
      </c>
      <c r="C11" s="112"/>
      <c r="D11" s="112">
        <v>3087922876</v>
      </c>
      <c r="E11" s="112"/>
      <c r="F11" s="112">
        <v>149473176</v>
      </c>
      <c r="G11" s="112"/>
      <c r="H11" s="112">
        <v>71569903</v>
      </c>
      <c r="I11" s="112"/>
      <c r="J11" s="112">
        <v>77903273</v>
      </c>
      <c r="K11" s="112"/>
      <c r="L11" s="112">
        <v>65204538</v>
      </c>
      <c r="M11" s="112"/>
      <c r="N11" s="112">
        <v>73289339</v>
      </c>
      <c r="O11" s="112"/>
      <c r="P11" s="112">
        <v>85760462</v>
      </c>
      <c r="Q11" s="112"/>
      <c r="R11" s="112">
        <v>87918982</v>
      </c>
      <c r="S11" s="112"/>
      <c r="T11" s="112">
        <v>99774697</v>
      </c>
      <c r="U11" s="178"/>
      <c r="V11" s="137" t="s">
        <v>24</v>
      </c>
      <c r="W11" s="112">
        <v>111098074</v>
      </c>
      <c r="X11" s="112"/>
      <c r="Y11" s="112">
        <v>117773800</v>
      </c>
      <c r="Z11" s="112"/>
      <c r="AA11" s="112">
        <v>123084501</v>
      </c>
      <c r="AB11" s="112"/>
      <c r="AC11" s="112">
        <v>145997829</v>
      </c>
      <c r="AD11" s="112"/>
      <c r="AE11" s="112">
        <v>149700972</v>
      </c>
      <c r="AF11" s="112"/>
      <c r="AG11" s="112">
        <v>153377298</v>
      </c>
      <c r="AH11" s="112"/>
      <c r="AI11" s="112">
        <v>172278897</v>
      </c>
      <c r="AJ11" s="112"/>
      <c r="AK11" s="112">
        <v>179618527</v>
      </c>
      <c r="AL11" s="112"/>
      <c r="AM11" s="112">
        <v>151940590</v>
      </c>
      <c r="AN11" s="112"/>
      <c r="AO11" s="112">
        <v>100085571</v>
      </c>
      <c r="AP11" s="178"/>
      <c r="AQ11" s="137" t="s">
        <v>24</v>
      </c>
      <c r="AR11" s="112">
        <v>36637590</v>
      </c>
      <c r="AS11" s="112"/>
      <c r="AT11" s="112">
        <v>32155309</v>
      </c>
      <c r="AU11" s="112"/>
      <c r="AV11" s="112">
        <v>37088414</v>
      </c>
      <c r="AW11" s="112"/>
      <c r="AX11" s="112">
        <v>49461436</v>
      </c>
      <c r="AY11" s="112"/>
      <c r="AZ11" s="112">
        <v>68538968</v>
      </c>
      <c r="BA11" s="112"/>
      <c r="BB11" s="112">
        <v>84583932</v>
      </c>
      <c r="BC11" s="112"/>
      <c r="BD11" s="112">
        <v>96389362</v>
      </c>
      <c r="BE11" s="112"/>
      <c r="BF11" s="112">
        <v>115872636</v>
      </c>
      <c r="BG11" s="112"/>
      <c r="BH11" s="112">
        <v>143748658</v>
      </c>
      <c r="BI11" s="178"/>
      <c r="BJ11" s="158" t="s">
        <v>24</v>
      </c>
      <c r="BK11" s="112">
        <v>142506515</v>
      </c>
      <c r="BL11" s="112"/>
      <c r="BM11" s="112">
        <v>131355694</v>
      </c>
      <c r="BN11" s="112"/>
      <c r="BO11" s="112">
        <v>132586053</v>
      </c>
      <c r="BP11" s="112"/>
      <c r="BQ11" s="112">
        <v>103962321</v>
      </c>
      <c r="BR11" s="112"/>
      <c r="BS11" s="112">
        <v>64893699</v>
      </c>
      <c r="BT11" s="112"/>
      <c r="BU11" s="112">
        <v>31238212</v>
      </c>
      <c r="BV11" s="178"/>
      <c r="BW11" s="152"/>
      <c r="BX11" s="152"/>
      <c r="BY11" s="152"/>
      <c r="BZ11" s="152"/>
      <c r="CA11" s="152"/>
      <c r="CB11" s="152"/>
      <c r="CC11" s="152"/>
    </row>
    <row r="12" spans="1:81" s="137" customFormat="1" ht="12.75" customHeight="1">
      <c r="A12" s="137" t="s">
        <v>25</v>
      </c>
      <c r="B12" s="112">
        <v>1001136138</v>
      </c>
      <c r="C12" s="112"/>
      <c r="D12" s="112">
        <v>942307511</v>
      </c>
      <c r="E12" s="112"/>
      <c r="F12" s="112">
        <v>58828627</v>
      </c>
      <c r="G12" s="112"/>
      <c r="H12" s="112">
        <v>28439779</v>
      </c>
      <c r="I12" s="112"/>
      <c r="J12" s="112">
        <v>30388848</v>
      </c>
      <c r="K12" s="112"/>
      <c r="L12" s="112">
        <v>24560070</v>
      </c>
      <c r="M12" s="112"/>
      <c r="N12" s="112">
        <v>25717552</v>
      </c>
      <c r="O12" s="112"/>
      <c r="P12" s="112">
        <v>29747685</v>
      </c>
      <c r="Q12" s="112"/>
      <c r="R12" s="112">
        <v>28575402</v>
      </c>
      <c r="S12" s="112"/>
      <c r="T12" s="112">
        <v>32075394</v>
      </c>
      <c r="U12" s="178"/>
      <c r="V12" s="137" t="s">
        <v>25</v>
      </c>
      <c r="W12" s="112">
        <v>35170889</v>
      </c>
      <c r="X12" s="112"/>
      <c r="Y12" s="112">
        <v>36038288</v>
      </c>
      <c r="Z12" s="112"/>
      <c r="AA12" s="112">
        <v>36128538</v>
      </c>
      <c r="AB12" s="112"/>
      <c r="AC12" s="112">
        <v>39412056</v>
      </c>
      <c r="AD12" s="112"/>
      <c r="AE12" s="112">
        <v>43080344</v>
      </c>
      <c r="AF12" s="112"/>
      <c r="AG12" s="112">
        <v>47050762</v>
      </c>
      <c r="AH12" s="112"/>
      <c r="AI12" s="112">
        <v>52380829</v>
      </c>
      <c r="AJ12" s="112"/>
      <c r="AK12" s="112">
        <v>52568997</v>
      </c>
      <c r="AL12" s="112"/>
      <c r="AM12" s="112">
        <v>43175438</v>
      </c>
      <c r="AN12" s="112"/>
      <c r="AO12" s="112">
        <v>28147284</v>
      </c>
      <c r="AP12" s="178"/>
      <c r="AQ12" s="137" t="s">
        <v>25</v>
      </c>
      <c r="AR12" s="112">
        <v>13859896</v>
      </c>
      <c r="AS12" s="112"/>
      <c r="AT12" s="112">
        <v>10802064</v>
      </c>
      <c r="AU12" s="112"/>
      <c r="AV12" s="112">
        <v>13067017</v>
      </c>
      <c r="AW12" s="112"/>
      <c r="AX12" s="112">
        <v>15983028</v>
      </c>
      <c r="AY12" s="112"/>
      <c r="AZ12" s="112">
        <v>21575719</v>
      </c>
      <c r="BA12" s="112"/>
      <c r="BB12" s="112">
        <v>27968405</v>
      </c>
      <c r="BC12" s="112"/>
      <c r="BD12" s="112">
        <v>31627888</v>
      </c>
      <c r="BE12" s="112"/>
      <c r="BF12" s="112">
        <v>34787036</v>
      </c>
      <c r="BG12" s="112"/>
      <c r="BH12" s="112">
        <v>40417644</v>
      </c>
      <c r="BI12" s="178"/>
      <c r="BJ12" s="158" t="s">
        <v>25</v>
      </c>
      <c r="BK12" s="112">
        <v>41178627</v>
      </c>
      <c r="BL12" s="112"/>
      <c r="BM12" s="112">
        <v>41374126</v>
      </c>
      <c r="BN12" s="112"/>
      <c r="BO12" s="112">
        <v>40783149</v>
      </c>
      <c r="BP12" s="112"/>
      <c r="BQ12" s="112">
        <v>28248164</v>
      </c>
      <c r="BR12" s="112"/>
      <c r="BS12" s="112">
        <v>18277533</v>
      </c>
      <c r="BT12" s="112"/>
      <c r="BU12" s="112">
        <v>8527687</v>
      </c>
      <c r="BV12" s="178"/>
      <c r="BW12" s="152"/>
      <c r="BX12" s="152"/>
      <c r="BY12" s="152"/>
      <c r="BZ12" s="152"/>
      <c r="CA12" s="152"/>
      <c r="CB12" s="152"/>
      <c r="CC12" s="152"/>
    </row>
    <row r="13" spans="1:81" s="137" customFormat="1" ht="12.75" customHeight="1">
      <c r="A13" s="137" t="s">
        <v>26</v>
      </c>
      <c r="B13" s="112">
        <v>90635991</v>
      </c>
      <c r="C13" s="112"/>
      <c r="D13" s="112">
        <v>85481388</v>
      </c>
      <c r="E13" s="112"/>
      <c r="F13" s="112">
        <v>5154603</v>
      </c>
      <c r="G13" s="112"/>
      <c r="H13" s="112">
        <v>2500482</v>
      </c>
      <c r="I13" s="112"/>
      <c r="J13" s="112">
        <v>2654121</v>
      </c>
      <c r="K13" s="112"/>
      <c r="L13" s="112">
        <v>2120308</v>
      </c>
      <c r="M13" s="112"/>
      <c r="N13" s="112">
        <v>2101844</v>
      </c>
      <c r="O13" s="112"/>
      <c r="P13" s="112">
        <v>2320251</v>
      </c>
      <c r="Q13" s="112"/>
      <c r="R13" s="112">
        <v>1998404</v>
      </c>
      <c r="S13" s="112"/>
      <c r="T13" s="112">
        <v>2077030</v>
      </c>
      <c r="U13" s="178"/>
      <c r="V13" s="137" t="s">
        <v>26</v>
      </c>
      <c r="W13" s="112">
        <v>2731339</v>
      </c>
      <c r="X13" s="112"/>
      <c r="Y13" s="112">
        <v>3114616</v>
      </c>
      <c r="Z13" s="112"/>
      <c r="AA13" s="112">
        <v>3121175</v>
      </c>
      <c r="AB13" s="112"/>
      <c r="AC13" s="112">
        <v>3880803</v>
      </c>
      <c r="AD13" s="112"/>
      <c r="AE13" s="112">
        <v>4182148</v>
      </c>
      <c r="AF13" s="112"/>
      <c r="AG13" s="112">
        <v>4558183</v>
      </c>
      <c r="AH13" s="112"/>
      <c r="AI13" s="112">
        <v>4269593</v>
      </c>
      <c r="AJ13" s="112"/>
      <c r="AK13" s="112">
        <v>4737017</v>
      </c>
      <c r="AL13" s="112"/>
      <c r="AM13" s="112">
        <v>4653827</v>
      </c>
      <c r="AN13" s="112"/>
      <c r="AO13" s="112">
        <v>3065152</v>
      </c>
      <c r="AP13" s="178"/>
      <c r="AQ13" s="137" t="s">
        <v>26</v>
      </c>
      <c r="AR13" s="112">
        <v>1185399</v>
      </c>
      <c r="AS13" s="112"/>
      <c r="AT13" s="112">
        <v>953878</v>
      </c>
      <c r="AU13" s="112"/>
      <c r="AV13" s="112">
        <v>995409</v>
      </c>
      <c r="AW13" s="112"/>
      <c r="AX13" s="112">
        <v>1174574</v>
      </c>
      <c r="AY13" s="112"/>
      <c r="AZ13" s="112">
        <v>1816478</v>
      </c>
      <c r="BA13" s="112"/>
      <c r="BB13" s="112">
        <v>2171562</v>
      </c>
      <c r="BC13" s="112"/>
      <c r="BD13" s="112">
        <v>2940210</v>
      </c>
      <c r="BE13" s="112"/>
      <c r="BF13" s="112">
        <v>3304103</v>
      </c>
      <c r="BG13" s="112"/>
      <c r="BH13" s="112">
        <v>3858938</v>
      </c>
      <c r="BI13" s="178"/>
      <c r="BJ13" s="158" t="s">
        <v>26</v>
      </c>
      <c r="BK13" s="112">
        <v>4144781</v>
      </c>
      <c r="BL13" s="112"/>
      <c r="BM13" s="112">
        <v>3383095</v>
      </c>
      <c r="BN13" s="112"/>
      <c r="BO13" s="112">
        <v>4053524</v>
      </c>
      <c r="BP13" s="112"/>
      <c r="BQ13" s="112">
        <v>2921928</v>
      </c>
      <c r="BR13" s="112"/>
      <c r="BS13" s="112">
        <v>2409474</v>
      </c>
      <c r="BT13" s="112"/>
      <c r="BU13" s="112">
        <v>1236345</v>
      </c>
      <c r="BV13" s="178"/>
      <c r="BW13" s="152"/>
      <c r="BX13" s="152"/>
      <c r="BY13" s="152"/>
      <c r="BZ13" s="152"/>
      <c r="CA13" s="152"/>
      <c r="CB13" s="152"/>
      <c r="CC13" s="152"/>
    </row>
    <row r="14" spans="1:81" s="137" customFormat="1" ht="12.75" customHeight="1">
      <c r="A14" s="137" t="s">
        <v>27</v>
      </c>
      <c r="B14" s="112">
        <v>384446739</v>
      </c>
      <c r="C14" s="112"/>
      <c r="D14" s="112">
        <v>357855925</v>
      </c>
      <c r="E14" s="112"/>
      <c r="F14" s="112">
        <v>26590814</v>
      </c>
      <c r="G14" s="112"/>
      <c r="H14" s="112">
        <v>12592788</v>
      </c>
      <c r="I14" s="112"/>
      <c r="J14" s="112">
        <v>13998026</v>
      </c>
      <c r="K14" s="112"/>
      <c r="L14" s="112">
        <v>8840003</v>
      </c>
      <c r="M14" s="112"/>
      <c r="N14" s="112">
        <v>9808154</v>
      </c>
      <c r="O14" s="112"/>
      <c r="P14" s="112">
        <v>12156391</v>
      </c>
      <c r="Q14" s="112"/>
      <c r="R14" s="112">
        <v>11643682</v>
      </c>
      <c r="S14" s="112"/>
      <c r="T14" s="112">
        <v>12607799</v>
      </c>
      <c r="U14" s="178"/>
      <c r="V14" s="137" t="s">
        <v>27</v>
      </c>
      <c r="W14" s="112">
        <v>14329933</v>
      </c>
      <c r="X14" s="112"/>
      <c r="Y14" s="112">
        <v>15424869</v>
      </c>
      <c r="Z14" s="112"/>
      <c r="AA14" s="112">
        <v>13374112</v>
      </c>
      <c r="AB14" s="112"/>
      <c r="AC14" s="112">
        <v>16265385</v>
      </c>
      <c r="AD14" s="112"/>
      <c r="AE14" s="112">
        <v>14797891</v>
      </c>
      <c r="AF14" s="112"/>
      <c r="AG14" s="112">
        <v>15711364</v>
      </c>
      <c r="AH14" s="112"/>
      <c r="AI14" s="112">
        <v>17664791</v>
      </c>
      <c r="AJ14" s="112"/>
      <c r="AK14" s="112">
        <v>17160707</v>
      </c>
      <c r="AL14" s="112"/>
      <c r="AM14" s="112">
        <v>13946799</v>
      </c>
      <c r="AN14" s="112"/>
      <c r="AO14" s="112">
        <v>9322480</v>
      </c>
      <c r="AP14" s="178"/>
      <c r="AQ14" s="137" t="s">
        <v>27</v>
      </c>
      <c r="AR14" s="112">
        <v>5208654</v>
      </c>
      <c r="AS14" s="112"/>
      <c r="AT14" s="112">
        <v>4222352</v>
      </c>
      <c r="AU14" s="112"/>
      <c r="AV14" s="112">
        <v>5152343</v>
      </c>
      <c r="AW14" s="112"/>
      <c r="AX14" s="112">
        <v>6704448</v>
      </c>
      <c r="AY14" s="112"/>
      <c r="AZ14" s="112">
        <v>9101339</v>
      </c>
      <c r="BA14" s="112"/>
      <c r="BB14" s="112">
        <v>11807641</v>
      </c>
      <c r="BC14" s="112"/>
      <c r="BD14" s="112">
        <v>12547991</v>
      </c>
      <c r="BE14" s="112"/>
      <c r="BF14" s="112">
        <v>15745424</v>
      </c>
      <c r="BG14" s="112"/>
      <c r="BH14" s="112">
        <v>17749152</v>
      </c>
      <c r="BI14" s="178"/>
      <c r="BJ14" s="158" t="s">
        <v>27</v>
      </c>
      <c r="BK14" s="112">
        <v>17310832</v>
      </c>
      <c r="BL14" s="112"/>
      <c r="BM14" s="112">
        <v>15380347</v>
      </c>
      <c r="BN14" s="112"/>
      <c r="BO14" s="112">
        <v>14546607</v>
      </c>
      <c r="BP14" s="112"/>
      <c r="BQ14" s="112">
        <v>9976321</v>
      </c>
      <c r="BR14" s="112"/>
      <c r="BS14" s="112">
        <v>6631002</v>
      </c>
      <c r="BT14" s="112"/>
      <c r="BU14" s="112">
        <v>2717112</v>
      </c>
      <c r="BV14" s="178"/>
      <c r="BW14" s="152"/>
      <c r="BX14" s="152"/>
      <c r="BY14" s="152"/>
      <c r="BZ14" s="152"/>
      <c r="CA14" s="152"/>
      <c r="CB14" s="152"/>
      <c r="CC14" s="152"/>
    </row>
    <row r="15" spans="1:81" s="137" customFormat="1" ht="12.75" customHeight="1">
      <c r="A15" s="137" t="s">
        <v>28</v>
      </c>
      <c r="B15" s="112">
        <v>86141413</v>
      </c>
      <c r="C15" s="112"/>
      <c r="D15" s="112">
        <v>80580880</v>
      </c>
      <c r="E15" s="112"/>
      <c r="F15" s="112">
        <v>5560533</v>
      </c>
      <c r="G15" s="112"/>
      <c r="H15" s="112">
        <v>2753565</v>
      </c>
      <c r="I15" s="112"/>
      <c r="J15" s="112">
        <v>2806968</v>
      </c>
      <c r="K15" s="112"/>
      <c r="L15" s="112">
        <v>2283142</v>
      </c>
      <c r="M15" s="112"/>
      <c r="N15" s="112">
        <v>2553795</v>
      </c>
      <c r="O15" s="112"/>
      <c r="P15" s="112">
        <v>2615444</v>
      </c>
      <c r="Q15" s="112"/>
      <c r="R15" s="112">
        <v>2906455</v>
      </c>
      <c r="S15" s="112"/>
      <c r="T15" s="112">
        <v>2691210</v>
      </c>
      <c r="U15" s="178"/>
      <c r="V15" s="137" t="s">
        <v>28</v>
      </c>
      <c r="W15" s="112">
        <v>3296414</v>
      </c>
      <c r="X15" s="112"/>
      <c r="Y15" s="112">
        <v>2608355</v>
      </c>
      <c r="Z15" s="112"/>
      <c r="AA15" s="112">
        <v>3083721</v>
      </c>
      <c r="AB15" s="112"/>
      <c r="AC15" s="112">
        <v>3122248</v>
      </c>
      <c r="AD15" s="112"/>
      <c r="AE15" s="112">
        <v>3493073</v>
      </c>
      <c r="AF15" s="112"/>
      <c r="AG15" s="112">
        <v>3335995</v>
      </c>
      <c r="AH15" s="112"/>
      <c r="AI15" s="112">
        <v>4793784</v>
      </c>
      <c r="AJ15" s="112"/>
      <c r="AK15" s="112">
        <v>4026503</v>
      </c>
      <c r="AL15" s="112"/>
      <c r="AM15" s="112">
        <v>3957097</v>
      </c>
      <c r="AN15" s="112"/>
      <c r="AO15" s="112">
        <v>2493289</v>
      </c>
      <c r="AP15" s="178"/>
      <c r="AQ15" s="137" t="s">
        <v>28</v>
      </c>
      <c r="AR15" s="112">
        <v>1166563</v>
      </c>
      <c r="AS15" s="112"/>
      <c r="AT15" s="112">
        <v>673198</v>
      </c>
      <c r="AU15" s="112"/>
      <c r="AV15" s="112">
        <v>1164355</v>
      </c>
      <c r="AW15" s="112"/>
      <c r="AX15" s="112">
        <v>1533299</v>
      </c>
      <c r="AY15" s="112"/>
      <c r="AZ15" s="112">
        <v>2179646</v>
      </c>
      <c r="BA15" s="112"/>
      <c r="BB15" s="112">
        <v>2362280</v>
      </c>
      <c r="BC15" s="112"/>
      <c r="BD15" s="112">
        <v>2580238</v>
      </c>
      <c r="BE15" s="112"/>
      <c r="BF15" s="112">
        <v>2970388</v>
      </c>
      <c r="BG15" s="112"/>
      <c r="BH15" s="112">
        <v>4016892</v>
      </c>
      <c r="BI15" s="178"/>
      <c r="BJ15" s="158" t="s">
        <v>28</v>
      </c>
      <c r="BK15" s="112">
        <v>3453192</v>
      </c>
      <c r="BL15" s="112"/>
      <c r="BM15" s="112">
        <v>3266628</v>
      </c>
      <c r="BN15" s="112"/>
      <c r="BO15" s="112">
        <v>3082877</v>
      </c>
      <c r="BP15" s="112"/>
      <c r="BQ15" s="112">
        <v>2400306</v>
      </c>
      <c r="BR15" s="112"/>
      <c r="BS15" s="112">
        <v>1652005</v>
      </c>
      <c r="BT15" s="112"/>
      <c r="BU15" s="112">
        <v>818488</v>
      </c>
      <c r="BV15" s="178"/>
      <c r="BW15" s="152"/>
      <c r="BX15" s="152"/>
      <c r="BY15" s="152"/>
      <c r="BZ15" s="152"/>
      <c r="CA15" s="152"/>
      <c r="CB15" s="152"/>
      <c r="CC15" s="152"/>
    </row>
    <row r="16" spans="1:81" s="137" customFormat="1" ht="12.75" customHeight="1">
      <c r="A16" s="137" t="s">
        <v>29</v>
      </c>
      <c r="B16" s="112">
        <v>97353648</v>
      </c>
      <c r="C16" s="112"/>
      <c r="D16" s="112">
        <v>91890092</v>
      </c>
      <c r="E16" s="112"/>
      <c r="F16" s="112">
        <v>5463556</v>
      </c>
      <c r="G16" s="112"/>
      <c r="H16" s="112">
        <v>2500151</v>
      </c>
      <c r="I16" s="112"/>
      <c r="J16" s="112">
        <v>2963405</v>
      </c>
      <c r="K16" s="112"/>
      <c r="L16" s="112">
        <v>1993955</v>
      </c>
      <c r="M16" s="112"/>
      <c r="N16" s="112">
        <v>2426130</v>
      </c>
      <c r="O16" s="112"/>
      <c r="P16" s="112">
        <v>2778401</v>
      </c>
      <c r="Q16" s="112"/>
      <c r="R16" s="112">
        <v>3020591</v>
      </c>
      <c r="S16" s="112"/>
      <c r="T16" s="112">
        <v>3157991</v>
      </c>
      <c r="U16" s="178"/>
      <c r="V16" s="137" t="s">
        <v>29</v>
      </c>
      <c r="W16" s="112">
        <v>3512130</v>
      </c>
      <c r="X16" s="112"/>
      <c r="Y16" s="112">
        <v>3809622</v>
      </c>
      <c r="Z16" s="112"/>
      <c r="AA16" s="112">
        <v>4440168</v>
      </c>
      <c r="AB16" s="112"/>
      <c r="AC16" s="112">
        <v>4728622</v>
      </c>
      <c r="AD16" s="112"/>
      <c r="AE16" s="112">
        <v>4669133</v>
      </c>
      <c r="AF16" s="112"/>
      <c r="AG16" s="112">
        <v>3702413</v>
      </c>
      <c r="AH16" s="112"/>
      <c r="AI16" s="112">
        <v>4142721</v>
      </c>
      <c r="AJ16" s="112"/>
      <c r="AK16" s="112">
        <v>4634976</v>
      </c>
      <c r="AL16" s="112"/>
      <c r="AM16" s="112">
        <v>3517539</v>
      </c>
      <c r="AN16" s="112"/>
      <c r="AO16" s="112">
        <v>2165388</v>
      </c>
      <c r="AP16" s="178"/>
      <c r="AQ16" s="137" t="s">
        <v>29</v>
      </c>
      <c r="AR16" s="112">
        <v>1299846</v>
      </c>
      <c r="AS16" s="112"/>
      <c r="AT16" s="112">
        <v>1567069</v>
      </c>
      <c r="AU16" s="112"/>
      <c r="AV16" s="112">
        <v>1208842</v>
      </c>
      <c r="AW16" s="112"/>
      <c r="AX16" s="112">
        <v>1327611</v>
      </c>
      <c r="AY16" s="112"/>
      <c r="AZ16" s="112">
        <v>1885834</v>
      </c>
      <c r="BA16" s="112"/>
      <c r="BB16" s="112">
        <v>2554077</v>
      </c>
      <c r="BC16" s="112"/>
      <c r="BD16" s="112">
        <v>3230450</v>
      </c>
      <c r="BE16" s="112"/>
      <c r="BF16" s="112">
        <v>4213059</v>
      </c>
      <c r="BG16" s="112"/>
      <c r="BH16" s="112">
        <v>4187104</v>
      </c>
      <c r="BI16" s="178"/>
      <c r="BJ16" s="158" t="s">
        <v>29</v>
      </c>
      <c r="BK16" s="112">
        <v>4881520</v>
      </c>
      <c r="BL16" s="112"/>
      <c r="BM16" s="112">
        <v>3859868</v>
      </c>
      <c r="BN16" s="112"/>
      <c r="BO16" s="112">
        <v>3672867</v>
      </c>
      <c r="BP16" s="112"/>
      <c r="BQ16" s="112">
        <v>2920669</v>
      </c>
      <c r="BR16" s="112"/>
      <c r="BS16" s="112">
        <v>1739640</v>
      </c>
      <c r="BT16" s="112"/>
      <c r="BU16" s="112">
        <v>641856</v>
      </c>
      <c r="BV16" s="178"/>
      <c r="BW16" s="152"/>
      <c r="BX16" s="152"/>
      <c r="BY16" s="152"/>
      <c r="BZ16" s="152"/>
      <c r="CA16" s="152"/>
      <c r="CB16" s="152"/>
      <c r="CC16" s="152"/>
    </row>
    <row r="17" spans="1:81" s="137" customFormat="1" ht="12.75" customHeight="1">
      <c r="A17" s="137" t="s">
        <v>30</v>
      </c>
      <c r="B17" s="112">
        <v>106913434</v>
      </c>
      <c r="C17" s="112"/>
      <c r="D17" s="112">
        <v>100766435</v>
      </c>
      <c r="E17" s="112"/>
      <c r="F17" s="112">
        <v>6146999</v>
      </c>
      <c r="G17" s="112"/>
      <c r="H17" s="112">
        <v>2858556</v>
      </c>
      <c r="I17" s="112"/>
      <c r="J17" s="112">
        <v>3288443</v>
      </c>
      <c r="K17" s="112"/>
      <c r="L17" s="112">
        <v>2932566</v>
      </c>
      <c r="M17" s="112"/>
      <c r="N17" s="112">
        <v>2563368</v>
      </c>
      <c r="O17" s="112"/>
      <c r="P17" s="112">
        <v>2770817</v>
      </c>
      <c r="Q17" s="112"/>
      <c r="R17" s="112">
        <v>2413176</v>
      </c>
      <c r="S17" s="112"/>
      <c r="T17" s="112">
        <v>3140960</v>
      </c>
      <c r="U17" s="178"/>
      <c r="V17" s="137" t="s">
        <v>30</v>
      </c>
      <c r="W17" s="112">
        <v>3900569</v>
      </c>
      <c r="X17" s="112"/>
      <c r="Y17" s="112">
        <v>4122937</v>
      </c>
      <c r="Z17" s="112"/>
      <c r="AA17" s="112">
        <v>4083886</v>
      </c>
      <c r="AB17" s="112"/>
      <c r="AC17" s="112">
        <v>4229428</v>
      </c>
      <c r="AD17" s="112"/>
      <c r="AE17" s="112">
        <v>4461839</v>
      </c>
      <c r="AF17" s="112"/>
      <c r="AG17" s="112">
        <v>4575158</v>
      </c>
      <c r="AH17" s="112"/>
      <c r="AI17" s="112">
        <v>5435644</v>
      </c>
      <c r="AJ17" s="112"/>
      <c r="AK17" s="112">
        <v>5547012</v>
      </c>
      <c r="AL17" s="112"/>
      <c r="AM17" s="112">
        <v>4893806</v>
      </c>
      <c r="AN17" s="112"/>
      <c r="AO17" s="112">
        <v>3061094</v>
      </c>
      <c r="AP17" s="178"/>
      <c r="AQ17" s="137" t="s">
        <v>30</v>
      </c>
      <c r="AR17" s="112">
        <v>1322903</v>
      </c>
      <c r="AS17" s="112"/>
      <c r="AT17" s="112">
        <v>1339109</v>
      </c>
      <c r="AU17" s="112"/>
      <c r="AV17" s="112">
        <v>1268342</v>
      </c>
      <c r="AW17" s="112"/>
      <c r="AX17" s="112">
        <v>2011422</v>
      </c>
      <c r="AY17" s="112"/>
      <c r="AZ17" s="112">
        <v>2483555</v>
      </c>
      <c r="BA17" s="112"/>
      <c r="BB17" s="112">
        <v>3178687</v>
      </c>
      <c r="BC17" s="112"/>
      <c r="BD17" s="112">
        <v>3867575</v>
      </c>
      <c r="BE17" s="112"/>
      <c r="BF17" s="112">
        <v>4378214</v>
      </c>
      <c r="BG17" s="112"/>
      <c r="BH17" s="112">
        <v>4410474</v>
      </c>
      <c r="BI17" s="178"/>
      <c r="BJ17" s="158" t="s">
        <v>30</v>
      </c>
      <c r="BK17" s="112">
        <v>4795384</v>
      </c>
      <c r="BL17" s="112"/>
      <c r="BM17" s="112">
        <v>3899892</v>
      </c>
      <c r="BN17" s="112"/>
      <c r="BO17" s="112">
        <v>3912664</v>
      </c>
      <c r="BP17" s="112"/>
      <c r="BQ17" s="112">
        <v>2925035</v>
      </c>
      <c r="BR17" s="112"/>
      <c r="BS17" s="112">
        <v>2011214</v>
      </c>
      <c r="BT17" s="112"/>
      <c r="BU17" s="112">
        <v>829705</v>
      </c>
      <c r="BV17" s="178"/>
      <c r="BW17" s="152"/>
      <c r="BX17" s="152"/>
      <c r="BY17" s="152"/>
      <c r="BZ17" s="152"/>
      <c r="CA17" s="152"/>
      <c r="CB17" s="152"/>
      <c r="CC17" s="152"/>
    </row>
    <row r="18" spans="1:81" s="137" customFormat="1" ht="12.75" customHeight="1">
      <c r="A18" s="137" t="s">
        <v>31</v>
      </c>
      <c r="B18" s="112">
        <v>292105310</v>
      </c>
      <c r="C18" s="112"/>
      <c r="D18" s="112">
        <v>274207047</v>
      </c>
      <c r="E18" s="112"/>
      <c r="F18" s="112">
        <v>17898263</v>
      </c>
      <c r="G18" s="112"/>
      <c r="H18" s="112">
        <v>8645416</v>
      </c>
      <c r="I18" s="112"/>
      <c r="J18" s="112">
        <v>9252847</v>
      </c>
      <c r="K18" s="112"/>
      <c r="L18" s="112">
        <v>6549128</v>
      </c>
      <c r="M18" s="112"/>
      <c r="N18" s="112">
        <v>7733542</v>
      </c>
      <c r="O18" s="112"/>
      <c r="P18" s="112">
        <v>9437566</v>
      </c>
      <c r="Q18" s="112"/>
      <c r="R18" s="112">
        <v>10178267</v>
      </c>
      <c r="S18" s="112"/>
      <c r="T18" s="112">
        <v>9955652</v>
      </c>
      <c r="U18" s="178"/>
      <c r="V18" s="137" t="s">
        <v>31</v>
      </c>
      <c r="W18" s="112">
        <v>11607106</v>
      </c>
      <c r="X18" s="112"/>
      <c r="Y18" s="112">
        <v>11418555</v>
      </c>
      <c r="Z18" s="112"/>
      <c r="AA18" s="112">
        <v>10646106</v>
      </c>
      <c r="AB18" s="112"/>
      <c r="AC18" s="112">
        <v>12186898</v>
      </c>
      <c r="AD18" s="112"/>
      <c r="AE18" s="112">
        <v>12876580</v>
      </c>
      <c r="AF18" s="112"/>
      <c r="AG18" s="112">
        <v>13420362</v>
      </c>
      <c r="AH18" s="112"/>
      <c r="AI18" s="112">
        <v>13427313</v>
      </c>
      <c r="AJ18" s="112"/>
      <c r="AK18" s="112">
        <v>12237164</v>
      </c>
      <c r="AL18" s="112"/>
      <c r="AM18" s="112">
        <v>11093241</v>
      </c>
      <c r="AN18" s="112"/>
      <c r="AO18" s="112">
        <v>7296748</v>
      </c>
      <c r="AP18" s="178"/>
      <c r="AQ18" s="137" t="s">
        <v>31</v>
      </c>
      <c r="AR18" s="112">
        <v>3988688</v>
      </c>
      <c r="AS18" s="112"/>
      <c r="AT18" s="112">
        <v>2750069</v>
      </c>
      <c r="AU18" s="112"/>
      <c r="AV18" s="112">
        <v>3719161</v>
      </c>
      <c r="AW18" s="112"/>
      <c r="AX18" s="112">
        <v>5793409</v>
      </c>
      <c r="AY18" s="112"/>
      <c r="AZ18" s="112">
        <v>7300998</v>
      </c>
      <c r="BA18" s="112"/>
      <c r="BB18" s="112">
        <v>9557446</v>
      </c>
      <c r="BC18" s="112"/>
      <c r="BD18" s="112">
        <v>10024945</v>
      </c>
      <c r="BE18" s="112"/>
      <c r="BF18" s="112">
        <v>10101592</v>
      </c>
      <c r="BG18" s="112"/>
      <c r="BH18" s="112">
        <v>11832801</v>
      </c>
      <c r="BI18" s="178"/>
      <c r="BJ18" s="158" t="s">
        <v>31</v>
      </c>
      <c r="BK18" s="112">
        <v>14030127</v>
      </c>
      <c r="BL18" s="112"/>
      <c r="BM18" s="112">
        <v>11394078</v>
      </c>
      <c r="BN18" s="112"/>
      <c r="BO18" s="112">
        <v>10085682</v>
      </c>
      <c r="BP18" s="112"/>
      <c r="BQ18" s="112">
        <v>7378146</v>
      </c>
      <c r="BR18" s="112"/>
      <c r="BS18" s="112">
        <v>4375088</v>
      </c>
      <c r="BT18" s="112"/>
      <c r="BU18" s="112">
        <v>1810589</v>
      </c>
      <c r="BV18" s="178"/>
      <c r="BW18" s="152"/>
      <c r="BX18" s="152"/>
      <c r="BY18" s="152"/>
      <c r="BZ18" s="152"/>
      <c r="CA18" s="152"/>
      <c r="CB18" s="152"/>
      <c r="CC18" s="152"/>
    </row>
    <row r="19" spans="1:81" s="137" customFormat="1" ht="12.75" customHeight="1">
      <c r="A19" s="137" t="s">
        <v>32</v>
      </c>
      <c r="B19" s="112">
        <v>801785217</v>
      </c>
      <c r="C19" s="112"/>
      <c r="D19" s="112">
        <v>747847101</v>
      </c>
      <c r="E19" s="112"/>
      <c r="F19" s="112">
        <v>53938116</v>
      </c>
      <c r="G19" s="112"/>
      <c r="H19" s="112">
        <v>26261174</v>
      </c>
      <c r="I19" s="112"/>
      <c r="J19" s="112">
        <v>27676942</v>
      </c>
      <c r="K19" s="112"/>
      <c r="L19" s="112">
        <v>20197389</v>
      </c>
      <c r="M19" s="112"/>
      <c r="N19" s="112">
        <v>22311483</v>
      </c>
      <c r="O19" s="112"/>
      <c r="P19" s="112">
        <v>25263822</v>
      </c>
      <c r="Q19" s="112"/>
      <c r="R19" s="112">
        <v>26784823</v>
      </c>
      <c r="S19" s="112"/>
      <c r="T19" s="112">
        <v>30137478</v>
      </c>
      <c r="U19" s="178"/>
      <c r="V19" s="137" t="s">
        <v>32</v>
      </c>
      <c r="W19" s="112">
        <v>31278461</v>
      </c>
      <c r="X19" s="112"/>
      <c r="Y19" s="112">
        <v>31599207</v>
      </c>
      <c r="Z19" s="112"/>
      <c r="AA19" s="112">
        <v>31404412</v>
      </c>
      <c r="AB19" s="112"/>
      <c r="AC19" s="112">
        <v>33834297</v>
      </c>
      <c r="AD19" s="112"/>
      <c r="AE19" s="112">
        <v>34025725</v>
      </c>
      <c r="AF19" s="112"/>
      <c r="AG19" s="112">
        <v>31044771</v>
      </c>
      <c r="AH19" s="112"/>
      <c r="AI19" s="112">
        <v>32243034</v>
      </c>
      <c r="AJ19" s="112"/>
      <c r="AK19" s="112">
        <v>34640496</v>
      </c>
      <c r="AL19" s="112"/>
      <c r="AM19" s="112">
        <v>30481887</v>
      </c>
      <c r="AN19" s="112"/>
      <c r="AO19" s="112">
        <v>18124357</v>
      </c>
      <c r="AP19" s="178"/>
      <c r="AQ19" s="137" t="s">
        <v>32</v>
      </c>
      <c r="AR19" s="112">
        <v>11905907</v>
      </c>
      <c r="AS19" s="112"/>
      <c r="AT19" s="112">
        <v>9229850</v>
      </c>
      <c r="AU19" s="112"/>
      <c r="AV19" s="112">
        <v>9627100</v>
      </c>
      <c r="AW19" s="112"/>
      <c r="AX19" s="112">
        <v>14287542</v>
      </c>
      <c r="AY19" s="112"/>
      <c r="AZ19" s="112">
        <v>19885884</v>
      </c>
      <c r="BA19" s="112"/>
      <c r="BB19" s="112">
        <v>24316161</v>
      </c>
      <c r="BC19" s="112"/>
      <c r="BD19" s="112">
        <v>26671117</v>
      </c>
      <c r="BE19" s="112"/>
      <c r="BF19" s="112">
        <v>31282232</v>
      </c>
      <c r="BG19" s="112"/>
      <c r="BH19" s="112">
        <v>35995305</v>
      </c>
      <c r="BI19" s="178"/>
      <c r="BJ19" s="158" t="s">
        <v>32</v>
      </c>
      <c r="BK19" s="112">
        <v>35414913</v>
      </c>
      <c r="BL19" s="112"/>
      <c r="BM19" s="112">
        <v>29652097</v>
      </c>
      <c r="BN19" s="112"/>
      <c r="BO19" s="112">
        <v>27387872</v>
      </c>
      <c r="BP19" s="112"/>
      <c r="BQ19" s="112">
        <v>20297732</v>
      </c>
      <c r="BR19" s="112"/>
      <c r="BS19" s="112">
        <v>13157988</v>
      </c>
      <c r="BT19" s="112"/>
      <c r="BU19" s="112">
        <v>5363759</v>
      </c>
      <c r="BV19" s="178"/>
      <c r="BW19" s="152"/>
      <c r="BX19" s="152"/>
      <c r="BY19" s="152"/>
      <c r="BZ19" s="152"/>
      <c r="CA19" s="152"/>
      <c r="CB19" s="152"/>
      <c r="CC19" s="152"/>
    </row>
    <row r="20" spans="1:81" s="137" customFormat="1" ht="12.75" customHeight="1">
      <c r="A20" s="137" t="s">
        <v>33</v>
      </c>
      <c r="B20" s="112">
        <v>757463938</v>
      </c>
      <c r="C20" s="112"/>
      <c r="D20" s="112">
        <v>714408734</v>
      </c>
      <c r="E20" s="112"/>
      <c r="F20" s="112">
        <v>43055204</v>
      </c>
      <c r="G20" s="112"/>
      <c r="H20" s="112">
        <v>20165402</v>
      </c>
      <c r="I20" s="112"/>
      <c r="J20" s="112">
        <v>22889802</v>
      </c>
      <c r="K20" s="112"/>
      <c r="L20" s="112">
        <v>17288070</v>
      </c>
      <c r="M20" s="112"/>
      <c r="N20" s="112">
        <v>17564652</v>
      </c>
      <c r="O20" s="112"/>
      <c r="P20" s="112">
        <v>18705110</v>
      </c>
      <c r="Q20" s="112"/>
      <c r="R20" s="112">
        <v>20009851</v>
      </c>
      <c r="S20" s="112"/>
      <c r="T20" s="112">
        <v>24953178</v>
      </c>
      <c r="U20" s="178"/>
      <c r="V20" s="137" t="s">
        <v>33</v>
      </c>
      <c r="W20" s="112">
        <v>27893960</v>
      </c>
      <c r="X20" s="112"/>
      <c r="Y20" s="112">
        <v>28716135</v>
      </c>
      <c r="Z20" s="112"/>
      <c r="AA20" s="112">
        <v>29051622</v>
      </c>
      <c r="AB20" s="112"/>
      <c r="AC20" s="112">
        <v>31792705</v>
      </c>
      <c r="AD20" s="112"/>
      <c r="AE20" s="112">
        <v>33194422</v>
      </c>
      <c r="AF20" s="112"/>
      <c r="AG20" s="112">
        <v>34698896</v>
      </c>
      <c r="AH20" s="112"/>
      <c r="AI20" s="112">
        <v>40920630</v>
      </c>
      <c r="AJ20" s="112"/>
      <c r="AK20" s="112">
        <v>39268092</v>
      </c>
      <c r="AL20" s="112"/>
      <c r="AM20" s="112">
        <v>30727136</v>
      </c>
      <c r="AN20" s="112"/>
      <c r="AO20" s="112">
        <v>18579342</v>
      </c>
      <c r="AP20" s="178"/>
      <c r="AQ20" s="137" t="s">
        <v>33</v>
      </c>
      <c r="AR20" s="112">
        <v>8908637</v>
      </c>
      <c r="AS20" s="112"/>
      <c r="AT20" s="112">
        <v>7867351</v>
      </c>
      <c r="AU20" s="112"/>
      <c r="AV20" s="112">
        <v>8485801</v>
      </c>
      <c r="AW20" s="112"/>
      <c r="AX20" s="112">
        <v>11302973</v>
      </c>
      <c r="AY20" s="112"/>
      <c r="AZ20" s="112">
        <v>16662077</v>
      </c>
      <c r="BA20" s="112"/>
      <c r="BB20" s="112">
        <v>22745800</v>
      </c>
      <c r="BC20" s="112"/>
      <c r="BD20" s="112">
        <v>25999322</v>
      </c>
      <c r="BE20" s="112"/>
      <c r="BF20" s="112">
        <v>27307742</v>
      </c>
      <c r="BG20" s="112"/>
      <c r="BH20" s="112">
        <v>34800847</v>
      </c>
      <c r="BI20" s="178"/>
      <c r="BJ20" s="158" t="s">
        <v>33</v>
      </c>
      <c r="BK20" s="112">
        <v>32948040</v>
      </c>
      <c r="BL20" s="112"/>
      <c r="BM20" s="112">
        <v>31131708</v>
      </c>
      <c r="BN20" s="112"/>
      <c r="BO20" s="112">
        <v>31573364</v>
      </c>
      <c r="BP20" s="112"/>
      <c r="BQ20" s="112">
        <v>21452516</v>
      </c>
      <c r="BR20" s="112"/>
      <c r="BS20" s="112">
        <v>13821817</v>
      </c>
      <c r="BT20" s="112"/>
      <c r="BU20" s="112">
        <v>6036938</v>
      </c>
      <c r="BV20" s="178"/>
      <c r="BW20" s="152"/>
      <c r="BX20" s="152"/>
      <c r="BY20" s="152"/>
      <c r="BZ20" s="152"/>
      <c r="CA20" s="152"/>
      <c r="CB20" s="152"/>
      <c r="CC20" s="152"/>
    </row>
    <row r="21" spans="1:81" s="137" customFormat="1" ht="12.75" customHeight="1">
      <c r="A21" s="137" t="s">
        <v>34</v>
      </c>
      <c r="B21" s="112">
        <v>769211262</v>
      </c>
      <c r="C21" s="112"/>
      <c r="D21" s="112">
        <v>733991962</v>
      </c>
      <c r="E21" s="112"/>
      <c r="F21" s="112">
        <v>35219300</v>
      </c>
      <c r="G21" s="112"/>
      <c r="H21" s="112">
        <v>17140610</v>
      </c>
      <c r="I21" s="112"/>
      <c r="J21" s="112">
        <v>18078690</v>
      </c>
      <c r="K21" s="112"/>
      <c r="L21" s="112">
        <v>14111108</v>
      </c>
      <c r="M21" s="112"/>
      <c r="N21" s="112">
        <v>17154274</v>
      </c>
      <c r="O21" s="112"/>
      <c r="P21" s="112">
        <v>18360901</v>
      </c>
      <c r="Q21" s="112"/>
      <c r="R21" s="112">
        <v>20417589</v>
      </c>
      <c r="S21" s="112"/>
      <c r="T21" s="112">
        <v>22230010</v>
      </c>
      <c r="U21" s="178"/>
      <c r="V21" s="137" t="s">
        <v>34</v>
      </c>
      <c r="W21" s="112">
        <v>25994898</v>
      </c>
      <c r="X21" s="112"/>
      <c r="Y21" s="112">
        <v>26518755</v>
      </c>
      <c r="Z21" s="112"/>
      <c r="AA21" s="112">
        <v>27127313</v>
      </c>
      <c r="AB21" s="112"/>
      <c r="AC21" s="112">
        <v>29810263</v>
      </c>
      <c r="AD21" s="112"/>
      <c r="AE21" s="112">
        <v>33664183</v>
      </c>
      <c r="AF21" s="112"/>
      <c r="AG21" s="112">
        <v>37248282</v>
      </c>
      <c r="AH21" s="112"/>
      <c r="AI21" s="112">
        <v>44512457</v>
      </c>
      <c r="AJ21" s="112"/>
      <c r="AK21" s="112">
        <v>50298969</v>
      </c>
      <c r="AL21" s="112"/>
      <c r="AM21" s="112">
        <v>44814996</v>
      </c>
      <c r="AN21" s="112"/>
      <c r="AO21" s="112">
        <v>31555046</v>
      </c>
      <c r="AP21" s="178"/>
      <c r="AQ21" s="137" t="s">
        <v>34</v>
      </c>
      <c r="AR21" s="112">
        <v>7685154</v>
      </c>
      <c r="AS21" s="112"/>
      <c r="AT21" s="112">
        <v>7128732</v>
      </c>
      <c r="AU21" s="112"/>
      <c r="AV21" s="112">
        <v>10371248</v>
      </c>
      <c r="AW21" s="112"/>
      <c r="AX21" s="112">
        <v>12669279</v>
      </c>
      <c r="AY21" s="112"/>
      <c r="AZ21" s="112">
        <v>18201677</v>
      </c>
      <c r="BA21" s="112"/>
      <c r="BB21" s="112">
        <v>20934613</v>
      </c>
      <c r="BC21" s="112"/>
      <c r="BD21" s="112">
        <v>21823348</v>
      </c>
      <c r="BE21" s="112"/>
      <c r="BF21" s="112">
        <v>24675963</v>
      </c>
      <c r="BG21" s="112"/>
      <c r="BH21" s="112">
        <v>26960797</v>
      </c>
      <c r="BI21" s="178"/>
      <c r="BJ21" s="158" t="s">
        <v>34</v>
      </c>
      <c r="BK21" s="112">
        <v>30512206</v>
      </c>
      <c r="BL21" s="112"/>
      <c r="BM21" s="112">
        <v>28615994</v>
      </c>
      <c r="BN21" s="112"/>
      <c r="BO21" s="112">
        <v>30468495</v>
      </c>
      <c r="BP21" s="112"/>
      <c r="BQ21" s="112">
        <v>24821853</v>
      </c>
      <c r="BR21" s="112"/>
      <c r="BS21" s="112">
        <v>17400790</v>
      </c>
      <c r="BT21" s="112"/>
      <c r="BU21" s="112">
        <v>7902769</v>
      </c>
      <c r="BV21" s="178"/>
      <c r="BW21" s="152"/>
      <c r="BX21" s="152"/>
      <c r="BY21" s="152"/>
      <c r="BZ21" s="152"/>
      <c r="CA21" s="152"/>
      <c r="CB21" s="152"/>
      <c r="CC21" s="152"/>
    </row>
    <row r="22" spans="1:81" s="137" customFormat="1" ht="12.75" customHeight="1">
      <c r="A22" s="137" t="s">
        <v>35</v>
      </c>
      <c r="B22" s="112">
        <v>924437360</v>
      </c>
      <c r="C22" s="112"/>
      <c r="D22" s="112">
        <v>871230932</v>
      </c>
      <c r="E22" s="112"/>
      <c r="F22" s="112">
        <v>53206428</v>
      </c>
      <c r="G22" s="112"/>
      <c r="H22" s="112">
        <v>25525307</v>
      </c>
      <c r="I22" s="112"/>
      <c r="J22" s="112">
        <v>27681121</v>
      </c>
      <c r="K22" s="112"/>
      <c r="L22" s="112">
        <v>19125477</v>
      </c>
      <c r="M22" s="112"/>
      <c r="N22" s="112">
        <v>18102592</v>
      </c>
      <c r="O22" s="112"/>
      <c r="P22" s="112">
        <v>22681686</v>
      </c>
      <c r="Q22" s="112"/>
      <c r="R22" s="112">
        <v>25061937</v>
      </c>
      <c r="S22" s="112"/>
      <c r="T22" s="112">
        <v>30524930</v>
      </c>
      <c r="U22" s="178"/>
      <c r="V22" s="137" t="s">
        <v>35</v>
      </c>
      <c r="W22" s="112">
        <v>33896360</v>
      </c>
      <c r="X22" s="112"/>
      <c r="Y22" s="112">
        <v>34004751</v>
      </c>
      <c r="Z22" s="112"/>
      <c r="AA22" s="112">
        <v>36317524</v>
      </c>
      <c r="AB22" s="112"/>
      <c r="AC22" s="112">
        <v>41929122</v>
      </c>
      <c r="AD22" s="112"/>
      <c r="AE22" s="112">
        <v>45573241</v>
      </c>
      <c r="AF22" s="112"/>
      <c r="AG22" s="112">
        <v>45412451</v>
      </c>
      <c r="AH22" s="112"/>
      <c r="AI22" s="112">
        <v>49768783</v>
      </c>
      <c r="AJ22" s="112"/>
      <c r="AK22" s="112">
        <v>48471673</v>
      </c>
      <c r="AL22" s="112"/>
      <c r="AM22" s="112">
        <v>38338607</v>
      </c>
      <c r="AN22" s="112"/>
      <c r="AO22" s="112">
        <v>22272009</v>
      </c>
      <c r="AP22" s="178"/>
      <c r="AQ22" s="137" t="s">
        <v>35</v>
      </c>
      <c r="AR22" s="112">
        <v>12665635</v>
      </c>
      <c r="AS22" s="112"/>
      <c r="AT22" s="112">
        <v>9322045</v>
      </c>
      <c r="AU22" s="112"/>
      <c r="AV22" s="112">
        <v>10206672</v>
      </c>
      <c r="AW22" s="112"/>
      <c r="AX22" s="112">
        <v>13626027</v>
      </c>
      <c r="AY22" s="112"/>
      <c r="AZ22" s="112">
        <v>19539852</v>
      </c>
      <c r="BA22" s="112"/>
      <c r="BB22" s="112">
        <v>23796911</v>
      </c>
      <c r="BC22" s="112"/>
      <c r="BD22" s="112">
        <v>25894267</v>
      </c>
      <c r="BE22" s="112"/>
      <c r="BF22" s="112">
        <v>28840315</v>
      </c>
      <c r="BG22" s="112"/>
      <c r="BH22" s="112">
        <v>39056590</v>
      </c>
      <c r="BI22" s="178"/>
      <c r="BJ22" s="158" t="s">
        <v>35</v>
      </c>
      <c r="BK22" s="112">
        <v>40232745</v>
      </c>
      <c r="BL22" s="112"/>
      <c r="BM22" s="112">
        <v>40082757</v>
      </c>
      <c r="BN22" s="112"/>
      <c r="BO22" s="112">
        <v>38723606</v>
      </c>
      <c r="BP22" s="112"/>
      <c r="BQ22" s="112">
        <v>31626647</v>
      </c>
      <c r="BR22" s="112"/>
      <c r="BS22" s="112">
        <v>18380876</v>
      </c>
      <c r="BT22" s="112"/>
      <c r="BU22" s="112">
        <v>7754844</v>
      </c>
      <c r="BV22" s="178"/>
      <c r="BW22" s="152"/>
      <c r="BX22" s="152"/>
      <c r="BY22" s="152"/>
      <c r="BZ22" s="152"/>
      <c r="CA22" s="152"/>
      <c r="CB22" s="152"/>
      <c r="CC22" s="152"/>
    </row>
    <row r="23" spans="1:81" s="137" customFormat="1" ht="12.75" customHeight="1">
      <c r="A23" s="137" t="s">
        <v>36</v>
      </c>
      <c r="B23" s="112">
        <v>231447243</v>
      </c>
      <c r="C23" s="112"/>
      <c r="D23" s="112">
        <v>220250028</v>
      </c>
      <c r="E23" s="112"/>
      <c r="F23" s="112">
        <v>11197215</v>
      </c>
      <c r="G23" s="112"/>
      <c r="H23" s="112">
        <v>5402448</v>
      </c>
      <c r="I23" s="112"/>
      <c r="J23" s="112">
        <v>5794767</v>
      </c>
      <c r="K23" s="112"/>
      <c r="L23" s="112">
        <v>4783321</v>
      </c>
      <c r="M23" s="112"/>
      <c r="N23" s="112">
        <v>4944006</v>
      </c>
      <c r="O23" s="112"/>
      <c r="P23" s="112">
        <v>5396352</v>
      </c>
      <c r="Q23" s="112"/>
      <c r="R23" s="112">
        <v>5306921</v>
      </c>
      <c r="S23" s="112"/>
      <c r="T23" s="112">
        <v>6762709</v>
      </c>
      <c r="U23" s="178"/>
      <c r="V23" s="137" t="s">
        <v>36</v>
      </c>
      <c r="W23" s="112">
        <v>9138760</v>
      </c>
      <c r="X23" s="112"/>
      <c r="Y23" s="112">
        <v>8592574</v>
      </c>
      <c r="Z23" s="112"/>
      <c r="AA23" s="112">
        <v>9792432</v>
      </c>
      <c r="AB23" s="112"/>
      <c r="AC23" s="112">
        <v>10911368</v>
      </c>
      <c r="AD23" s="112"/>
      <c r="AE23" s="112">
        <v>11075069</v>
      </c>
      <c r="AF23" s="112"/>
      <c r="AG23" s="112">
        <v>11525679</v>
      </c>
      <c r="AH23" s="112"/>
      <c r="AI23" s="112">
        <v>12522390</v>
      </c>
      <c r="AJ23" s="112"/>
      <c r="AK23" s="112">
        <v>12526270</v>
      </c>
      <c r="AL23" s="112"/>
      <c r="AM23" s="112">
        <v>11417132</v>
      </c>
      <c r="AN23" s="112"/>
      <c r="AO23" s="112">
        <v>6331852</v>
      </c>
      <c r="AP23" s="178"/>
      <c r="AQ23" s="137" t="s">
        <v>36</v>
      </c>
      <c r="AR23" s="112">
        <v>3177305</v>
      </c>
      <c r="AS23" s="112"/>
      <c r="AT23" s="112">
        <v>2177953</v>
      </c>
      <c r="AU23" s="112"/>
      <c r="AV23" s="112">
        <v>2388593</v>
      </c>
      <c r="AW23" s="112"/>
      <c r="AX23" s="112">
        <v>4170755</v>
      </c>
      <c r="AY23" s="112"/>
      <c r="AZ23" s="112">
        <v>4627165</v>
      </c>
      <c r="BA23" s="112"/>
      <c r="BB23" s="112">
        <v>5736692</v>
      </c>
      <c r="BC23" s="112"/>
      <c r="BD23" s="112">
        <v>7499908</v>
      </c>
      <c r="BE23" s="112"/>
      <c r="BF23" s="112">
        <v>8613224</v>
      </c>
      <c r="BG23" s="112"/>
      <c r="BH23" s="112">
        <v>9328005</v>
      </c>
      <c r="BI23" s="178"/>
      <c r="BJ23" s="158" t="s">
        <v>36</v>
      </c>
      <c r="BK23" s="112">
        <v>9059702</v>
      </c>
      <c r="BL23" s="112"/>
      <c r="BM23" s="112">
        <v>9523555</v>
      </c>
      <c r="BN23" s="112"/>
      <c r="BO23" s="112">
        <v>9168276</v>
      </c>
      <c r="BP23" s="112"/>
      <c r="BQ23" s="112">
        <v>7564443</v>
      </c>
      <c r="BR23" s="112"/>
      <c r="BS23" s="112">
        <v>4146274</v>
      </c>
      <c r="BT23" s="112"/>
      <c r="BU23" s="112">
        <v>2041343</v>
      </c>
      <c r="BV23" s="178"/>
      <c r="BW23" s="152"/>
      <c r="BX23" s="152"/>
      <c r="BY23" s="152"/>
      <c r="BZ23" s="152"/>
      <c r="CA23" s="152"/>
      <c r="CB23" s="152"/>
      <c r="CC23" s="152"/>
    </row>
    <row r="24" spans="1:81" s="137" customFormat="1" ht="12.75" customHeight="1">
      <c r="A24" s="137" t="s">
        <v>37</v>
      </c>
      <c r="B24" s="112">
        <v>134339430</v>
      </c>
      <c r="C24" s="112"/>
      <c r="D24" s="112">
        <v>125961358</v>
      </c>
      <c r="E24" s="112"/>
      <c r="F24" s="112">
        <v>8378072</v>
      </c>
      <c r="G24" s="112"/>
      <c r="H24" s="112">
        <v>4022146</v>
      </c>
      <c r="I24" s="112"/>
      <c r="J24" s="112">
        <v>4355926</v>
      </c>
      <c r="K24" s="112"/>
      <c r="L24" s="112">
        <v>3130402</v>
      </c>
      <c r="M24" s="112"/>
      <c r="N24" s="112">
        <v>3182698</v>
      </c>
      <c r="O24" s="112"/>
      <c r="P24" s="112">
        <v>3386952</v>
      </c>
      <c r="Q24" s="112"/>
      <c r="R24" s="112">
        <v>3251922</v>
      </c>
      <c r="S24" s="112"/>
      <c r="T24" s="112">
        <v>3899982</v>
      </c>
      <c r="U24" s="178"/>
      <c r="V24" s="137" t="s">
        <v>37</v>
      </c>
      <c r="W24" s="112">
        <v>5189110</v>
      </c>
      <c r="X24" s="112"/>
      <c r="Y24" s="112">
        <v>5361202</v>
      </c>
      <c r="Z24" s="112"/>
      <c r="AA24" s="112">
        <v>5013227</v>
      </c>
      <c r="AB24" s="112"/>
      <c r="AC24" s="112">
        <v>5341969</v>
      </c>
      <c r="AD24" s="112"/>
      <c r="AE24" s="112">
        <v>5604560</v>
      </c>
      <c r="AF24" s="112"/>
      <c r="AG24" s="112">
        <v>5992067</v>
      </c>
      <c r="AH24" s="112"/>
      <c r="AI24" s="112">
        <v>6214249</v>
      </c>
      <c r="AJ24" s="112"/>
      <c r="AK24" s="112">
        <v>6800998</v>
      </c>
      <c r="AL24" s="112"/>
      <c r="AM24" s="112">
        <v>5916663</v>
      </c>
      <c r="AN24" s="112"/>
      <c r="AO24" s="112">
        <v>4561959</v>
      </c>
      <c r="AP24" s="178"/>
      <c r="AQ24" s="137" t="s">
        <v>37</v>
      </c>
      <c r="AR24" s="112">
        <v>1760467</v>
      </c>
      <c r="AS24" s="112"/>
      <c r="AT24" s="112">
        <v>1292581</v>
      </c>
      <c r="AU24" s="112"/>
      <c r="AV24" s="112">
        <v>1480558</v>
      </c>
      <c r="AW24" s="112"/>
      <c r="AX24" s="112">
        <v>1821565</v>
      </c>
      <c r="AY24" s="112"/>
      <c r="AZ24" s="112">
        <v>2966401</v>
      </c>
      <c r="BA24" s="112"/>
      <c r="BB24" s="112">
        <v>4159673</v>
      </c>
      <c r="BC24" s="112"/>
      <c r="BD24" s="112">
        <v>4420392</v>
      </c>
      <c r="BE24" s="112"/>
      <c r="BF24" s="112">
        <v>4920519</v>
      </c>
      <c r="BG24" s="112"/>
      <c r="BH24" s="112">
        <v>5845188</v>
      </c>
      <c r="BI24" s="178"/>
      <c r="BJ24" s="158" t="s">
        <v>37</v>
      </c>
      <c r="BK24" s="112">
        <v>5832373</v>
      </c>
      <c r="BL24" s="112"/>
      <c r="BM24" s="112">
        <v>5767109</v>
      </c>
      <c r="BN24" s="112"/>
      <c r="BO24" s="112">
        <v>5154986</v>
      </c>
      <c r="BP24" s="112"/>
      <c r="BQ24" s="112">
        <v>4064922</v>
      </c>
      <c r="BR24" s="112"/>
      <c r="BS24" s="112">
        <v>2417682</v>
      </c>
      <c r="BT24" s="112"/>
      <c r="BU24" s="112">
        <v>1208982</v>
      </c>
      <c r="BV24" s="178"/>
      <c r="BW24" s="152"/>
      <c r="BX24" s="152"/>
      <c r="BY24" s="152"/>
      <c r="BZ24" s="152"/>
      <c r="CA24" s="152"/>
      <c r="CB24" s="152"/>
      <c r="CC24" s="152"/>
    </row>
    <row r="25" spans="1:81" s="137" customFormat="1" ht="12.75" customHeight="1">
      <c r="A25" s="137" t="s">
        <v>38</v>
      </c>
      <c r="B25" s="112">
        <v>33329797</v>
      </c>
      <c r="C25" s="112"/>
      <c r="D25" s="112">
        <v>30986702</v>
      </c>
      <c r="E25" s="112"/>
      <c r="F25" s="112">
        <v>2343095</v>
      </c>
      <c r="G25" s="112"/>
      <c r="H25" s="112">
        <v>1176492</v>
      </c>
      <c r="I25" s="112"/>
      <c r="J25" s="112">
        <v>1166603</v>
      </c>
      <c r="K25" s="112"/>
      <c r="L25" s="112">
        <v>810785</v>
      </c>
      <c r="M25" s="112"/>
      <c r="N25" s="112">
        <v>1195574</v>
      </c>
      <c r="O25" s="112"/>
      <c r="P25" s="112">
        <v>973275</v>
      </c>
      <c r="Q25" s="112"/>
      <c r="R25" s="112">
        <v>995113</v>
      </c>
      <c r="S25" s="112"/>
      <c r="T25" s="112">
        <v>1075300</v>
      </c>
      <c r="U25" s="178"/>
      <c r="V25" s="137" t="s">
        <v>38</v>
      </c>
      <c r="W25" s="112">
        <v>1038891</v>
      </c>
      <c r="X25" s="112"/>
      <c r="Y25" s="112">
        <v>961453</v>
      </c>
      <c r="Z25" s="112"/>
      <c r="AA25" s="112">
        <v>992416</v>
      </c>
      <c r="AB25" s="112"/>
      <c r="AC25" s="112">
        <v>1407679</v>
      </c>
      <c r="AD25" s="112"/>
      <c r="AE25" s="112">
        <v>954282</v>
      </c>
      <c r="AF25" s="112"/>
      <c r="AG25" s="112">
        <v>1193402</v>
      </c>
      <c r="AH25" s="112"/>
      <c r="AI25" s="112">
        <v>1662413</v>
      </c>
      <c r="AJ25" s="112"/>
      <c r="AK25" s="112">
        <v>1594129</v>
      </c>
      <c r="AL25" s="112"/>
      <c r="AM25" s="112">
        <v>1320510</v>
      </c>
      <c r="AN25" s="112"/>
      <c r="AO25" s="112">
        <v>718030</v>
      </c>
      <c r="AP25" s="178"/>
      <c r="AQ25" s="137" t="s">
        <v>38</v>
      </c>
      <c r="AR25" s="112">
        <v>469250</v>
      </c>
      <c r="AS25" s="112"/>
      <c r="AT25" s="112">
        <v>305732</v>
      </c>
      <c r="AU25" s="112"/>
      <c r="AV25" s="112">
        <v>363993</v>
      </c>
      <c r="AW25" s="112"/>
      <c r="AX25" s="112">
        <v>439275</v>
      </c>
      <c r="AY25" s="112"/>
      <c r="AZ25" s="112">
        <v>662903</v>
      </c>
      <c r="BA25" s="112"/>
      <c r="BB25" s="112">
        <v>825780</v>
      </c>
      <c r="BC25" s="112"/>
      <c r="BD25" s="112">
        <v>1242406</v>
      </c>
      <c r="BE25" s="112"/>
      <c r="BF25" s="112">
        <v>1294303</v>
      </c>
      <c r="BG25" s="112"/>
      <c r="BH25" s="112">
        <v>1357873</v>
      </c>
      <c r="BI25" s="178"/>
      <c r="BJ25" s="158" t="s">
        <v>38</v>
      </c>
      <c r="BK25" s="112">
        <v>1709174</v>
      </c>
      <c r="BL25" s="112"/>
      <c r="BM25" s="112">
        <v>1822196</v>
      </c>
      <c r="BN25" s="112"/>
      <c r="BO25" s="112">
        <v>1762914</v>
      </c>
      <c r="BP25" s="112"/>
      <c r="BQ25" s="112">
        <v>937736</v>
      </c>
      <c r="BR25" s="112"/>
      <c r="BS25" s="112">
        <v>650421</v>
      </c>
      <c r="BT25" s="112"/>
      <c r="BU25" s="112">
        <v>249494</v>
      </c>
      <c r="BV25" s="178"/>
      <c r="BW25" s="152"/>
      <c r="BX25" s="152"/>
      <c r="BY25" s="152"/>
      <c r="BZ25" s="152"/>
      <c r="CA25" s="152"/>
      <c r="CB25" s="152"/>
      <c r="CC25" s="152"/>
    </row>
    <row r="26" spans="1:81" s="137" customFormat="1" ht="12.75" customHeight="1">
      <c r="A26" s="137" t="s">
        <v>39</v>
      </c>
      <c r="B26" s="112">
        <v>1258007467</v>
      </c>
      <c r="C26" s="112"/>
      <c r="D26" s="112">
        <v>1177365265</v>
      </c>
      <c r="E26" s="112"/>
      <c r="F26" s="112">
        <v>80642202</v>
      </c>
      <c r="G26" s="112"/>
      <c r="H26" s="112">
        <v>38249124</v>
      </c>
      <c r="I26" s="112"/>
      <c r="J26" s="112">
        <v>42393078</v>
      </c>
      <c r="K26" s="112"/>
      <c r="L26" s="112">
        <v>33318072</v>
      </c>
      <c r="M26" s="112"/>
      <c r="N26" s="112">
        <v>32782046</v>
      </c>
      <c r="O26" s="112"/>
      <c r="P26" s="112">
        <v>34605602</v>
      </c>
      <c r="Q26" s="112"/>
      <c r="R26" s="112">
        <v>34842206</v>
      </c>
      <c r="S26" s="112"/>
      <c r="T26" s="112">
        <v>41810648</v>
      </c>
      <c r="U26" s="178"/>
      <c r="V26" s="137" t="s">
        <v>39</v>
      </c>
      <c r="W26" s="112">
        <v>46201624</v>
      </c>
      <c r="X26" s="112"/>
      <c r="Y26" s="112">
        <v>47771746</v>
      </c>
      <c r="Z26" s="112"/>
      <c r="AA26" s="112">
        <v>48662705</v>
      </c>
      <c r="AB26" s="112"/>
      <c r="AC26" s="112">
        <v>52901394</v>
      </c>
      <c r="AD26" s="112"/>
      <c r="AE26" s="112">
        <v>56036058</v>
      </c>
      <c r="AF26" s="112"/>
      <c r="AG26" s="112">
        <v>56091780</v>
      </c>
      <c r="AH26" s="112"/>
      <c r="AI26" s="112">
        <v>58791531</v>
      </c>
      <c r="AJ26" s="112"/>
      <c r="AK26" s="112">
        <v>58560804</v>
      </c>
      <c r="AL26" s="112"/>
      <c r="AM26" s="112">
        <v>50560511</v>
      </c>
      <c r="AN26" s="112"/>
      <c r="AO26" s="112">
        <v>31142502</v>
      </c>
      <c r="AP26" s="178"/>
      <c r="AQ26" s="137" t="s">
        <v>39</v>
      </c>
      <c r="AR26" s="112">
        <v>19579443</v>
      </c>
      <c r="AS26" s="112"/>
      <c r="AT26" s="112">
        <v>16417286</v>
      </c>
      <c r="AU26" s="112"/>
      <c r="AV26" s="112">
        <v>17405446</v>
      </c>
      <c r="AW26" s="112"/>
      <c r="AX26" s="112">
        <v>22254666</v>
      </c>
      <c r="AY26" s="112"/>
      <c r="AZ26" s="112">
        <v>28819110</v>
      </c>
      <c r="BA26" s="112"/>
      <c r="BB26" s="112">
        <v>36613901</v>
      </c>
      <c r="BC26" s="112"/>
      <c r="BD26" s="112">
        <v>41282197</v>
      </c>
      <c r="BE26" s="112"/>
      <c r="BF26" s="112">
        <v>44845850</v>
      </c>
      <c r="BG26" s="112"/>
      <c r="BH26" s="112">
        <v>53897111</v>
      </c>
      <c r="BI26" s="178"/>
      <c r="BJ26" s="158" t="s">
        <v>39</v>
      </c>
      <c r="BK26" s="112">
        <v>55082292</v>
      </c>
      <c r="BL26" s="112"/>
      <c r="BM26" s="112">
        <v>49319080</v>
      </c>
      <c r="BN26" s="112"/>
      <c r="BO26" s="112">
        <v>46580414</v>
      </c>
      <c r="BP26" s="112"/>
      <c r="BQ26" s="112">
        <v>32918990</v>
      </c>
      <c r="BR26" s="112"/>
      <c r="BS26" s="112">
        <v>19945642</v>
      </c>
      <c r="BT26" s="112"/>
      <c r="BU26" s="112">
        <v>8324608</v>
      </c>
      <c r="BV26" s="178"/>
      <c r="BW26" s="152"/>
      <c r="BX26" s="152"/>
      <c r="BY26" s="152"/>
      <c r="BZ26" s="152"/>
      <c r="CA26" s="152"/>
      <c r="CB26" s="152"/>
      <c r="CC26" s="152"/>
    </row>
    <row r="27" spans="1:81" s="137" customFormat="1" ht="12.75" customHeight="1">
      <c r="A27" s="137" t="s">
        <v>40</v>
      </c>
      <c r="B27" s="112">
        <v>532476530</v>
      </c>
      <c r="C27" s="112"/>
      <c r="D27" s="112">
        <v>501590624</v>
      </c>
      <c r="E27" s="112"/>
      <c r="F27" s="112">
        <v>30885906</v>
      </c>
      <c r="G27" s="112"/>
      <c r="H27" s="112">
        <v>14606357</v>
      </c>
      <c r="I27" s="112"/>
      <c r="J27" s="112">
        <v>16279549</v>
      </c>
      <c r="K27" s="112"/>
      <c r="L27" s="112">
        <v>12078193</v>
      </c>
      <c r="M27" s="112"/>
      <c r="N27" s="112">
        <v>11952577</v>
      </c>
      <c r="O27" s="112"/>
      <c r="P27" s="112">
        <v>13270670</v>
      </c>
      <c r="Q27" s="112"/>
      <c r="R27" s="112">
        <v>13300841</v>
      </c>
      <c r="S27" s="112"/>
      <c r="T27" s="112">
        <v>15306201</v>
      </c>
      <c r="U27" s="178"/>
      <c r="V27" s="137" t="s">
        <v>40</v>
      </c>
      <c r="W27" s="112">
        <v>18155223</v>
      </c>
      <c r="X27" s="112"/>
      <c r="Y27" s="112">
        <v>19191866</v>
      </c>
      <c r="Z27" s="112"/>
      <c r="AA27" s="112">
        <v>20124217</v>
      </c>
      <c r="AB27" s="112"/>
      <c r="AC27" s="112">
        <v>23108165</v>
      </c>
      <c r="AD27" s="112"/>
      <c r="AE27" s="112">
        <v>25231261</v>
      </c>
      <c r="AF27" s="112"/>
      <c r="AG27" s="112">
        <v>25220136</v>
      </c>
      <c r="AH27" s="112"/>
      <c r="AI27" s="112">
        <v>27188929</v>
      </c>
      <c r="AJ27" s="112"/>
      <c r="AK27" s="112">
        <v>27520368</v>
      </c>
      <c r="AL27" s="112"/>
      <c r="AM27" s="112">
        <v>25184709</v>
      </c>
      <c r="AN27" s="112"/>
      <c r="AO27" s="112">
        <v>16262900</v>
      </c>
      <c r="AP27" s="178"/>
      <c r="AQ27" s="137" t="s">
        <v>40</v>
      </c>
      <c r="AR27" s="112">
        <v>6916989</v>
      </c>
      <c r="AS27" s="112"/>
      <c r="AT27" s="112">
        <v>5395076</v>
      </c>
      <c r="AU27" s="112"/>
      <c r="AV27" s="112">
        <v>6178531</v>
      </c>
      <c r="AW27" s="112"/>
      <c r="AX27" s="112">
        <v>8241024</v>
      </c>
      <c r="AY27" s="112"/>
      <c r="AZ27" s="112">
        <v>11736157</v>
      </c>
      <c r="BA27" s="112"/>
      <c r="BB27" s="112">
        <v>14099095</v>
      </c>
      <c r="BC27" s="112"/>
      <c r="BD27" s="112">
        <v>14969819</v>
      </c>
      <c r="BE27" s="112"/>
      <c r="BF27" s="112">
        <v>18646314</v>
      </c>
      <c r="BG27" s="112"/>
      <c r="BH27" s="112">
        <v>24444176</v>
      </c>
      <c r="BI27" s="178"/>
      <c r="BJ27" s="158" t="s">
        <v>40</v>
      </c>
      <c r="BK27" s="112">
        <v>24393578</v>
      </c>
      <c r="BL27" s="112"/>
      <c r="BM27" s="112">
        <v>22286547</v>
      </c>
      <c r="BN27" s="112"/>
      <c r="BO27" s="112">
        <v>20651156</v>
      </c>
      <c r="BP27" s="112"/>
      <c r="BQ27" s="112">
        <v>15425286</v>
      </c>
      <c r="BR27" s="112"/>
      <c r="BS27" s="112">
        <v>10385568</v>
      </c>
      <c r="BT27" s="112"/>
      <c r="BU27" s="112">
        <v>4725052</v>
      </c>
      <c r="BV27" s="178"/>
      <c r="BW27" s="152"/>
      <c r="BX27" s="152"/>
      <c r="BY27" s="152"/>
      <c r="BZ27" s="152"/>
      <c r="CA27" s="152"/>
      <c r="CB27" s="152"/>
      <c r="CC27" s="152"/>
    </row>
    <row r="28" spans="1:81" s="137" customFormat="1" ht="12.75" customHeight="1">
      <c r="A28" s="137" t="s">
        <v>41</v>
      </c>
      <c r="B28" s="112">
        <v>1727786083</v>
      </c>
      <c r="C28" s="112"/>
      <c r="D28" s="112">
        <v>1617794850</v>
      </c>
      <c r="E28" s="112"/>
      <c r="F28" s="112">
        <v>109991233</v>
      </c>
      <c r="G28" s="112"/>
      <c r="H28" s="112">
        <v>51036418</v>
      </c>
      <c r="I28" s="112"/>
      <c r="J28" s="112">
        <v>58954815</v>
      </c>
      <c r="K28" s="112"/>
      <c r="L28" s="112">
        <v>42496842</v>
      </c>
      <c r="M28" s="112"/>
      <c r="N28" s="112">
        <v>45234181</v>
      </c>
      <c r="O28" s="112"/>
      <c r="P28" s="112">
        <v>51859848</v>
      </c>
      <c r="Q28" s="112"/>
      <c r="R28" s="112">
        <v>53458749</v>
      </c>
      <c r="S28" s="112"/>
      <c r="T28" s="112">
        <v>60049301</v>
      </c>
      <c r="U28" s="178"/>
      <c r="V28" s="137" t="s">
        <v>41</v>
      </c>
      <c r="W28" s="112">
        <v>68603878</v>
      </c>
      <c r="X28" s="112"/>
      <c r="Y28" s="112">
        <v>71959075</v>
      </c>
      <c r="Z28" s="112"/>
      <c r="AA28" s="112">
        <v>70208524</v>
      </c>
      <c r="AB28" s="112"/>
      <c r="AC28" s="112">
        <v>75481524</v>
      </c>
      <c r="AD28" s="112"/>
      <c r="AE28" s="112">
        <v>75781958</v>
      </c>
      <c r="AF28" s="112"/>
      <c r="AG28" s="112">
        <v>74314173</v>
      </c>
      <c r="AH28" s="112"/>
      <c r="AI28" s="112">
        <v>80171494</v>
      </c>
      <c r="AJ28" s="112"/>
      <c r="AK28" s="112">
        <v>74372469</v>
      </c>
      <c r="AL28" s="112"/>
      <c r="AM28" s="112">
        <v>56914286</v>
      </c>
      <c r="AN28" s="112"/>
      <c r="AO28" s="112">
        <v>32800764</v>
      </c>
      <c r="AP28" s="178"/>
      <c r="AQ28" s="137" t="s">
        <v>41</v>
      </c>
      <c r="AR28" s="112">
        <v>24592207</v>
      </c>
      <c r="AS28" s="112"/>
      <c r="AT28" s="112">
        <v>20636424</v>
      </c>
      <c r="AU28" s="112"/>
      <c r="AV28" s="112">
        <v>21224128</v>
      </c>
      <c r="AW28" s="112"/>
      <c r="AX28" s="112">
        <v>29059810</v>
      </c>
      <c r="AY28" s="112"/>
      <c r="AZ28" s="112">
        <v>41370586</v>
      </c>
      <c r="BA28" s="112"/>
      <c r="BB28" s="112">
        <v>51693588</v>
      </c>
      <c r="BC28" s="112"/>
      <c r="BD28" s="112">
        <v>60544024</v>
      </c>
      <c r="BE28" s="112"/>
      <c r="BF28" s="112">
        <v>67945457</v>
      </c>
      <c r="BG28" s="112"/>
      <c r="BH28" s="112">
        <v>77058585</v>
      </c>
      <c r="BI28" s="178"/>
      <c r="BJ28" s="158" t="s">
        <v>41</v>
      </c>
      <c r="BK28" s="112">
        <v>76480860</v>
      </c>
      <c r="BL28" s="112"/>
      <c r="BM28" s="112">
        <v>68625429</v>
      </c>
      <c r="BN28" s="112"/>
      <c r="BO28" s="112">
        <v>63833719</v>
      </c>
      <c r="BP28" s="112"/>
      <c r="BQ28" s="112">
        <v>45056031</v>
      </c>
      <c r="BR28" s="112"/>
      <c r="BS28" s="112">
        <v>25620092</v>
      </c>
      <c r="BT28" s="112"/>
      <c r="BU28" s="112">
        <v>10346844</v>
      </c>
      <c r="BV28" s="178"/>
      <c r="BW28" s="152"/>
      <c r="BX28" s="152"/>
      <c r="BY28" s="152"/>
      <c r="BZ28" s="152"/>
      <c r="CA28" s="152"/>
      <c r="CB28" s="152"/>
      <c r="CC28" s="152"/>
    </row>
    <row r="29" spans="1:81" s="137" customFormat="1" ht="12.75" customHeight="1">
      <c r="A29" s="137" t="s">
        <v>42</v>
      </c>
      <c r="B29" s="112">
        <v>659116934</v>
      </c>
      <c r="C29" s="112"/>
      <c r="D29" s="112">
        <v>616190609</v>
      </c>
      <c r="E29" s="112"/>
      <c r="F29" s="112">
        <v>42926325</v>
      </c>
      <c r="G29" s="112"/>
      <c r="H29" s="112">
        <v>19915374</v>
      </c>
      <c r="I29" s="112"/>
      <c r="J29" s="112">
        <v>23010951</v>
      </c>
      <c r="K29" s="112"/>
      <c r="L29" s="112">
        <v>16859013</v>
      </c>
      <c r="M29" s="112"/>
      <c r="N29" s="112">
        <v>16275710</v>
      </c>
      <c r="O29" s="112"/>
      <c r="P29" s="112">
        <v>17921272</v>
      </c>
      <c r="Q29" s="112"/>
      <c r="R29" s="112">
        <v>18861396</v>
      </c>
      <c r="S29" s="112"/>
      <c r="T29" s="112">
        <v>22604784</v>
      </c>
      <c r="U29" s="178"/>
      <c r="V29" s="137" t="s">
        <v>42</v>
      </c>
      <c r="W29" s="112">
        <v>26268123</v>
      </c>
      <c r="X29" s="112"/>
      <c r="Y29" s="112">
        <v>26614524</v>
      </c>
      <c r="Z29" s="112"/>
      <c r="AA29" s="112">
        <v>27258978</v>
      </c>
      <c r="AB29" s="112"/>
      <c r="AC29" s="112">
        <v>26777738</v>
      </c>
      <c r="AD29" s="112"/>
      <c r="AE29" s="112">
        <v>27449229</v>
      </c>
      <c r="AF29" s="112"/>
      <c r="AG29" s="112">
        <v>26833477</v>
      </c>
      <c r="AH29" s="112"/>
      <c r="AI29" s="112">
        <v>30545057</v>
      </c>
      <c r="AJ29" s="112"/>
      <c r="AK29" s="112">
        <v>30850534</v>
      </c>
      <c r="AL29" s="112"/>
      <c r="AM29" s="112">
        <v>23713037</v>
      </c>
      <c r="AN29" s="112"/>
      <c r="AO29" s="112">
        <v>15886830</v>
      </c>
      <c r="AP29" s="178"/>
      <c r="AQ29" s="137" t="s">
        <v>42</v>
      </c>
      <c r="AR29" s="112">
        <v>10011549</v>
      </c>
      <c r="AS29" s="112"/>
      <c r="AT29" s="112">
        <v>7687010</v>
      </c>
      <c r="AU29" s="112"/>
      <c r="AV29" s="112">
        <v>7236851</v>
      </c>
      <c r="AW29" s="112"/>
      <c r="AX29" s="112">
        <v>10063878</v>
      </c>
      <c r="AY29" s="112"/>
      <c r="AZ29" s="112">
        <v>15673956</v>
      </c>
      <c r="BA29" s="112"/>
      <c r="BB29" s="112">
        <v>20305213</v>
      </c>
      <c r="BC29" s="112"/>
      <c r="BD29" s="112">
        <v>23804110</v>
      </c>
      <c r="BE29" s="112"/>
      <c r="BF29" s="112">
        <v>25344939</v>
      </c>
      <c r="BG29" s="112"/>
      <c r="BH29" s="112">
        <v>30325788</v>
      </c>
      <c r="BI29" s="178"/>
      <c r="BJ29" s="158" t="s">
        <v>42</v>
      </c>
      <c r="BK29" s="112">
        <v>27825430</v>
      </c>
      <c r="BL29" s="112"/>
      <c r="BM29" s="112">
        <v>26924528</v>
      </c>
      <c r="BN29" s="112"/>
      <c r="BO29" s="112">
        <v>22901656</v>
      </c>
      <c r="BP29" s="112"/>
      <c r="BQ29" s="112">
        <v>17944490</v>
      </c>
      <c r="BR29" s="112"/>
      <c r="BS29" s="112">
        <v>10828930</v>
      </c>
      <c r="BT29" s="112"/>
      <c r="BU29" s="112">
        <v>4592579</v>
      </c>
      <c r="BV29" s="178"/>
      <c r="BW29" s="152"/>
      <c r="BX29" s="152"/>
      <c r="BY29" s="152"/>
      <c r="BZ29" s="152"/>
      <c r="CA29" s="152"/>
      <c r="CB29" s="152"/>
      <c r="CC29" s="152"/>
    </row>
    <row r="30" spans="1:81" s="137" customFormat="1" ht="12.75" customHeight="1">
      <c r="A30" s="137" t="s">
        <v>43</v>
      </c>
      <c r="B30" s="112">
        <v>1170010486</v>
      </c>
      <c r="C30" s="112"/>
      <c r="D30" s="112">
        <v>1113522515</v>
      </c>
      <c r="E30" s="112"/>
      <c r="F30" s="112">
        <v>56487971</v>
      </c>
      <c r="G30" s="112"/>
      <c r="H30" s="112">
        <v>27050112</v>
      </c>
      <c r="I30" s="112"/>
      <c r="J30" s="112">
        <v>29437859</v>
      </c>
      <c r="K30" s="112"/>
      <c r="L30" s="112">
        <v>16933025</v>
      </c>
      <c r="M30" s="112"/>
      <c r="N30" s="112">
        <v>19337346</v>
      </c>
      <c r="O30" s="112"/>
      <c r="P30" s="112">
        <v>26232772</v>
      </c>
      <c r="Q30" s="112"/>
      <c r="R30" s="112">
        <v>32193291</v>
      </c>
      <c r="S30" s="112"/>
      <c r="T30" s="112">
        <v>34290133</v>
      </c>
      <c r="U30" s="178"/>
      <c r="V30" s="137" t="s">
        <v>43</v>
      </c>
      <c r="W30" s="112">
        <v>38238390</v>
      </c>
      <c r="X30" s="112"/>
      <c r="Y30" s="112">
        <v>39219783</v>
      </c>
      <c r="Z30" s="112"/>
      <c r="AA30" s="112">
        <v>40353113</v>
      </c>
      <c r="AB30" s="112"/>
      <c r="AC30" s="112">
        <v>49937204</v>
      </c>
      <c r="AD30" s="112"/>
      <c r="AE30" s="112">
        <v>58489333</v>
      </c>
      <c r="AF30" s="112"/>
      <c r="AG30" s="112">
        <v>61367499</v>
      </c>
      <c r="AH30" s="112"/>
      <c r="AI30" s="112">
        <v>64993566</v>
      </c>
      <c r="AJ30" s="112"/>
      <c r="AK30" s="112">
        <v>66121787</v>
      </c>
      <c r="AL30" s="112"/>
      <c r="AM30" s="112">
        <v>57698887</v>
      </c>
      <c r="AN30" s="112"/>
      <c r="AO30" s="112">
        <v>42221820</v>
      </c>
      <c r="AP30" s="178"/>
      <c r="AQ30" s="137" t="s">
        <v>43</v>
      </c>
      <c r="AR30" s="112">
        <v>10631367</v>
      </c>
      <c r="AS30" s="112"/>
      <c r="AT30" s="112">
        <v>8640235</v>
      </c>
      <c r="AU30" s="112"/>
      <c r="AV30" s="112">
        <v>11648647</v>
      </c>
      <c r="AW30" s="112"/>
      <c r="AX30" s="112">
        <v>15928212</v>
      </c>
      <c r="AY30" s="112"/>
      <c r="AZ30" s="112">
        <v>25021435</v>
      </c>
      <c r="BA30" s="112"/>
      <c r="BB30" s="112">
        <v>28407650</v>
      </c>
      <c r="BC30" s="112"/>
      <c r="BD30" s="112">
        <v>32042317</v>
      </c>
      <c r="BE30" s="112"/>
      <c r="BF30" s="112">
        <v>38455816</v>
      </c>
      <c r="BG30" s="112"/>
      <c r="BH30" s="112">
        <v>51546839</v>
      </c>
      <c r="BI30" s="178"/>
      <c r="BJ30" s="158" t="s">
        <v>43</v>
      </c>
      <c r="BK30" s="112">
        <v>55472457</v>
      </c>
      <c r="BL30" s="112"/>
      <c r="BM30" s="112">
        <v>58916868</v>
      </c>
      <c r="BN30" s="112"/>
      <c r="BO30" s="112">
        <v>53499503</v>
      </c>
      <c r="BP30" s="112"/>
      <c r="BQ30" s="112">
        <v>40293108</v>
      </c>
      <c r="BR30" s="112"/>
      <c r="BS30" s="112">
        <v>23645872</v>
      </c>
      <c r="BT30" s="112"/>
      <c r="BU30" s="112">
        <v>11744240</v>
      </c>
      <c r="BV30" s="178"/>
      <c r="BW30" s="152"/>
      <c r="BX30" s="152"/>
      <c r="BY30" s="152"/>
      <c r="BZ30" s="152"/>
      <c r="CA30" s="152"/>
      <c r="CB30" s="152"/>
      <c r="CC30" s="152"/>
    </row>
    <row r="31" spans="1:81" s="137" customFormat="1" ht="12.75" customHeight="1">
      <c r="A31" s="137" t="s">
        <v>44</v>
      </c>
      <c r="B31" s="112">
        <v>2391078343</v>
      </c>
      <c r="C31" s="112"/>
      <c r="D31" s="112">
        <v>2227896102</v>
      </c>
      <c r="E31" s="112"/>
      <c r="F31" s="112">
        <v>163182241</v>
      </c>
      <c r="G31" s="112"/>
      <c r="H31" s="112">
        <v>77473339</v>
      </c>
      <c r="I31" s="112"/>
      <c r="J31" s="112">
        <v>85708902</v>
      </c>
      <c r="K31" s="112"/>
      <c r="L31" s="112">
        <v>50367252</v>
      </c>
      <c r="M31" s="112"/>
      <c r="N31" s="112">
        <v>56297726</v>
      </c>
      <c r="O31" s="112"/>
      <c r="P31" s="112">
        <v>74835007</v>
      </c>
      <c r="Q31" s="112"/>
      <c r="R31" s="112">
        <v>79402975</v>
      </c>
      <c r="S31" s="112"/>
      <c r="T31" s="112">
        <v>81336985</v>
      </c>
      <c r="U31" s="178"/>
      <c r="V31" s="137" t="s">
        <v>44</v>
      </c>
      <c r="W31" s="112">
        <v>89924137</v>
      </c>
      <c r="X31" s="112"/>
      <c r="Y31" s="112">
        <v>89481021</v>
      </c>
      <c r="Z31" s="112"/>
      <c r="AA31" s="112">
        <v>90147912</v>
      </c>
      <c r="AB31" s="112"/>
      <c r="AC31" s="112">
        <v>104114797</v>
      </c>
      <c r="AD31" s="112"/>
      <c r="AE31" s="112">
        <v>106371520</v>
      </c>
      <c r="AF31" s="112"/>
      <c r="AG31" s="112">
        <v>101125191</v>
      </c>
      <c r="AH31" s="112"/>
      <c r="AI31" s="112">
        <v>112901193</v>
      </c>
      <c r="AJ31" s="112"/>
      <c r="AK31" s="112">
        <v>115747102</v>
      </c>
      <c r="AL31" s="112"/>
      <c r="AM31" s="112">
        <v>109940691</v>
      </c>
      <c r="AN31" s="112"/>
      <c r="AO31" s="112">
        <v>74047313</v>
      </c>
      <c r="AP31" s="178"/>
      <c r="AQ31" s="137" t="s">
        <v>44</v>
      </c>
      <c r="AR31" s="112">
        <v>29051636</v>
      </c>
      <c r="AS31" s="112"/>
      <c r="AT31" s="112">
        <v>23199087</v>
      </c>
      <c r="AU31" s="112"/>
      <c r="AV31" s="112">
        <v>29255105</v>
      </c>
      <c r="AW31" s="112"/>
      <c r="AX31" s="112">
        <v>40021634</v>
      </c>
      <c r="AY31" s="112"/>
      <c r="AZ31" s="112">
        <v>51443126</v>
      </c>
      <c r="BA31" s="112"/>
      <c r="BB31" s="112">
        <v>64997041</v>
      </c>
      <c r="BC31" s="112"/>
      <c r="BD31" s="112">
        <v>69524504</v>
      </c>
      <c r="BE31" s="112"/>
      <c r="BF31" s="112">
        <v>77342334</v>
      </c>
      <c r="BG31" s="112"/>
      <c r="BH31" s="112">
        <v>96584184</v>
      </c>
      <c r="BI31" s="178"/>
      <c r="BJ31" s="158" t="s">
        <v>44</v>
      </c>
      <c r="BK31" s="112">
        <v>98696105</v>
      </c>
      <c r="BL31" s="112"/>
      <c r="BM31" s="112">
        <v>86633384</v>
      </c>
      <c r="BN31" s="112"/>
      <c r="BO31" s="112">
        <v>86960362</v>
      </c>
      <c r="BP31" s="112"/>
      <c r="BQ31" s="112">
        <v>68058733</v>
      </c>
      <c r="BR31" s="112"/>
      <c r="BS31" s="112">
        <v>48748514</v>
      </c>
      <c r="BT31" s="112"/>
      <c r="BU31" s="112">
        <v>21339531</v>
      </c>
      <c r="BV31" s="178"/>
      <c r="BW31" s="152"/>
      <c r="BX31" s="152"/>
      <c r="BY31" s="152"/>
      <c r="BZ31" s="152"/>
      <c r="CA31" s="152"/>
      <c r="CB31" s="152"/>
      <c r="CC31" s="152"/>
    </row>
    <row r="32" spans="1:81" s="137" customFormat="1" ht="12.75" customHeight="1">
      <c r="A32" s="137" t="s">
        <v>45</v>
      </c>
      <c r="B32" s="112">
        <v>894861285</v>
      </c>
      <c r="C32" s="112"/>
      <c r="D32" s="112">
        <v>843145594</v>
      </c>
      <c r="E32" s="112"/>
      <c r="F32" s="112">
        <v>51715691</v>
      </c>
      <c r="G32" s="112"/>
      <c r="H32" s="112">
        <v>24975820</v>
      </c>
      <c r="I32" s="112"/>
      <c r="J32" s="112">
        <v>26739871</v>
      </c>
      <c r="K32" s="112"/>
      <c r="L32" s="112">
        <v>20061475</v>
      </c>
      <c r="M32" s="112"/>
      <c r="N32" s="112">
        <v>20639259</v>
      </c>
      <c r="O32" s="112"/>
      <c r="P32" s="112">
        <v>25125706</v>
      </c>
      <c r="Q32" s="112"/>
      <c r="R32" s="112">
        <v>23606558</v>
      </c>
      <c r="S32" s="112"/>
      <c r="T32" s="112">
        <v>27375016</v>
      </c>
      <c r="U32" s="178"/>
      <c r="V32" s="137" t="s">
        <v>45</v>
      </c>
      <c r="W32" s="112">
        <v>32833321</v>
      </c>
      <c r="X32" s="112"/>
      <c r="Y32" s="112">
        <v>32305408</v>
      </c>
      <c r="Z32" s="112"/>
      <c r="AA32" s="112">
        <v>32965999</v>
      </c>
      <c r="AB32" s="112"/>
      <c r="AC32" s="112">
        <v>42801948</v>
      </c>
      <c r="AD32" s="112"/>
      <c r="AE32" s="112">
        <v>42064667</v>
      </c>
      <c r="AF32" s="112"/>
      <c r="AG32" s="112">
        <v>41146621</v>
      </c>
      <c r="AH32" s="112"/>
      <c r="AI32" s="112">
        <v>42953752</v>
      </c>
      <c r="AJ32" s="112"/>
      <c r="AK32" s="112">
        <v>42283817</v>
      </c>
      <c r="AL32" s="112"/>
      <c r="AM32" s="112">
        <v>36317290</v>
      </c>
      <c r="AN32" s="112"/>
      <c r="AO32" s="112">
        <v>21718653</v>
      </c>
      <c r="AP32" s="178"/>
      <c r="AQ32" s="137" t="s">
        <v>45</v>
      </c>
      <c r="AR32" s="112">
        <v>11599916</v>
      </c>
      <c r="AS32" s="112"/>
      <c r="AT32" s="112">
        <v>9449479</v>
      </c>
      <c r="AU32" s="112"/>
      <c r="AV32" s="112">
        <v>10563444</v>
      </c>
      <c r="AW32" s="112"/>
      <c r="AX32" s="112">
        <v>13998671</v>
      </c>
      <c r="AY32" s="112"/>
      <c r="AZ32" s="112">
        <v>18911332</v>
      </c>
      <c r="BA32" s="112"/>
      <c r="BB32" s="112">
        <v>23599033</v>
      </c>
      <c r="BC32" s="112"/>
      <c r="BD32" s="112">
        <v>29203491</v>
      </c>
      <c r="BE32" s="112"/>
      <c r="BF32" s="112">
        <v>33136901</v>
      </c>
      <c r="BG32" s="112"/>
      <c r="BH32" s="112">
        <v>42618788</v>
      </c>
      <c r="BI32" s="178"/>
      <c r="BJ32" s="158" t="s">
        <v>45</v>
      </c>
      <c r="BK32" s="112">
        <v>44445204</v>
      </c>
      <c r="BL32" s="112"/>
      <c r="BM32" s="112">
        <v>38265518</v>
      </c>
      <c r="BN32" s="112"/>
      <c r="BO32" s="112">
        <v>36324459</v>
      </c>
      <c r="BP32" s="112"/>
      <c r="BQ32" s="112">
        <v>25500669</v>
      </c>
      <c r="BR32" s="112"/>
      <c r="BS32" s="112">
        <v>15453560</v>
      </c>
      <c r="BT32" s="112"/>
      <c r="BU32" s="112">
        <v>5875639</v>
      </c>
      <c r="BV32" s="178"/>
      <c r="BW32" s="152"/>
      <c r="BX32" s="152"/>
      <c r="BY32" s="152"/>
      <c r="BZ32" s="152"/>
      <c r="CA32" s="152"/>
      <c r="CB32" s="152"/>
      <c r="CC32" s="152"/>
    </row>
    <row r="33" spans="1:81" s="137" customFormat="1" ht="12.75" customHeight="1">
      <c r="A33" s="137" t="s">
        <v>46</v>
      </c>
      <c r="B33" s="112">
        <v>546085973</v>
      </c>
      <c r="C33" s="112"/>
      <c r="D33" s="112">
        <v>513628745</v>
      </c>
      <c r="E33" s="112"/>
      <c r="F33" s="112">
        <v>32457228</v>
      </c>
      <c r="G33" s="112"/>
      <c r="H33" s="112">
        <v>15236050</v>
      </c>
      <c r="I33" s="112"/>
      <c r="J33" s="112">
        <v>17221178</v>
      </c>
      <c r="K33" s="112"/>
      <c r="L33" s="112">
        <v>10852252</v>
      </c>
      <c r="M33" s="112"/>
      <c r="N33" s="112">
        <v>11818445</v>
      </c>
      <c r="O33" s="112"/>
      <c r="P33" s="112">
        <v>14421764</v>
      </c>
      <c r="Q33" s="112"/>
      <c r="R33" s="112">
        <v>16199710</v>
      </c>
      <c r="S33" s="112"/>
      <c r="T33" s="112">
        <v>16749742</v>
      </c>
      <c r="U33" s="178"/>
      <c r="V33" s="137" t="s">
        <v>46</v>
      </c>
      <c r="W33" s="112">
        <v>17814582</v>
      </c>
      <c r="X33" s="112"/>
      <c r="Y33" s="112">
        <v>19851131</v>
      </c>
      <c r="Z33" s="112"/>
      <c r="AA33" s="112">
        <v>20121972</v>
      </c>
      <c r="AB33" s="112"/>
      <c r="AC33" s="112">
        <v>23763129</v>
      </c>
      <c r="AD33" s="112"/>
      <c r="AE33" s="112">
        <v>23505857</v>
      </c>
      <c r="AF33" s="112"/>
      <c r="AG33" s="112">
        <v>24039455</v>
      </c>
      <c r="AH33" s="112"/>
      <c r="AI33" s="112">
        <v>29116863</v>
      </c>
      <c r="AJ33" s="112"/>
      <c r="AK33" s="112">
        <v>31164468</v>
      </c>
      <c r="AL33" s="112"/>
      <c r="AM33" s="112">
        <v>28369951</v>
      </c>
      <c r="AN33" s="112"/>
      <c r="AO33" s="112">
        <v>20681108</v>
      </c>
      <c r="AP33" s="178"/>
      <c r="AQ33" s="137" t="s">
        <v>46</v>
      </c>
      <c r="AR33" s="112">
        <v>5377810</v>
      </c>
      <c r="AS33" s="112"/>
      <c r="AT33" s="112">
        <v>4851928</v>
      </c>
      <c r="AU33" s="112"/>
      <c r="AV33" s="112">
        <v>6020379</v>
      </c>
      <c r="AW33" s="112"/>
      <c r="AX33" s="112">
        <v>8340589</v>
      </c>
      <c r="AY33" s="112"/>
      <c r="AZ33" s="112">
        <v>11715376</v>
      </c>
      <c r="BA33" s="112"/>
      <c r="BB33" s="112">
        <v>13543131</v>
      </c>
      <c r="BC33" s="112"/>
      <c r="BD33" s="112">
        <v>15617497</v>
      </c>
      <c r="BE33" s="112"/>
      <c r="BF33" s="112">
        <v>20085026</v>
      </c>
      <c r="BG33" s="112"/>
      <c r="BH33" s="112">
        <v>22965751</v>
      </c>
      <c r="BI33" s="178"/>
      <c r="BJ33" s="158" t="s">
        <v>46</v>
      </c>
      <c r="BK33" s="112">
        <v>22230045</v>
      </c>
      <c r="BL33" s="112"/>
      <c r="BM33" s="112">
        <v>20134117</v>
      </c>
      <c r="BN33" s="112"/>
      <c r="BO33" s="112">
        <v>21014073</v>
      </c>
      <c r="BP33" s="112"/>
      <c r="BQ33" s="112">
        <v>16341683</v>
      </c>
      <c r="BR33" s="112"/>
      <c r="BS33" s="112">
        <v>11840243</v>
      </c>
      <c r="BT33" s="112"/>
      <c r="BU33" s="112">
        <v>5080668</v>
      </c>
      <c r="BV33" s="178"/>
      <c r="BW33" s="152"/>
      <c r="BX33" s="152"/>
      <c r="BY33" s="152"/>
      <c r="BZ33" s="152"/>
      <c r="CA33" s="152"/>
      <c r="CB33" s="152"/>
      <c r="CC33" s="152"/>
    </row>
    <row r="34" spans="1:81" s="137" customFormat="1" ht="12.75" customHeight="1">
      <c r="A34" s="137" t="s">
        <v>47</v>
      </c>
      <c r="B34" s="112">
        <v>1659404862</v>
      </c>
      <c r="C34" s="112"/>
      <c r="D34" s="112">
        <v>1542621195</v>
      </c>
      <c r="E34" s="112"/>
      <c r="F34" s="112">
        <v>116783667</v>
      </c>
      <c r="G34" s="112"/>
      <c r="H34" s="112">
        <v>55626937</v>
      </c>
      <c r="I34" s="112"/>
      <c r="J34" s="112">
        <v>61156730</v>
      </c>
      <c r="K34" s="112"/>
      <c r="L34" s="112">
        <v>35863542</v>
      </c>
      <c r="M34" s="112"/>
      <c r="N34" s="112">
        <v>40519280</v>
      </c>
      <c r="O34" s="112"/>
      <c r="P34" s="112">
        <v>56738003</v>
      </c>
      <c r="Q34" s="112"/>
      <c r="R34" s="112">
        <v>61717748</v>
      </c>
      <c r="S34" s="112"/>
      <c r="T34" s="112">
        <v>62371048</v>
      </c>
      <c r="U34" s="178"/>
      <c r="V34" s="137" t="s">
        <v>47</v>
      </c>
      <c r="W34" s="112">
        <v>66585935</v>
      </c>
      <c r="X34" s="112"/>
      <c r="Y34" s="112">
        <v>65870778</v>
      </c>
      <c r="Z34" s="112"/>
      <c r="AA34" s="112">
        <v>64879817</v>
      </c>
      <c r="AB34" s="112"/>
      <c r="AC34" s="112">
        <v>71477656</v>
      </c>
      <c r="AD34" s="112"/>
      <c r="AE34" s="112">
        <v>72271696</v>
      </c>
      <c r="AF34" s="112"/>
      <c r="AG34" s="112">
        <v>70542270</v>
      </c>
      <c r="AH34" s="112"/>
      <c r="AI34" s="112">
        <v>73962474</v>
      </c>
      <c r="AJ34" s="112"/>
      <c r="AK34" s="112">
        <v>76547240</v>
      </c>
      <c r="AL34" s="112"/>
      <c r="AM34" s="112">
        <v>67557914</v>
      </c>
      <c r="AN34" s="112"/>
      <c r="AO34" s="112">
        <v>53500043</v>
      </c>
      <c r="AP34" s="178"/>
      <c r="AQ34" s="137" t="s">
        <v>47</v>
      </c>
      <c r="AR34" s="112">
        <v>21201040</v>
      </c>
      <c r="AS34" s="112"/>
      <c r="AT34" s="112">
        <v>16829605</v>
      </c>
      <c r="AU34" s="112"/>
      <c r="AV34" s="112">
        <v>22413464</v>
      </c>
      <c r="AW34" s="112"/>
      <c r="AX34" s="112">
        <v>30583968</v>
      </c>
      <c r="AY34" s="112"/>
      <c r="AZ34" s="112">
        <v>37831752</v>
      </c>
      <c r="BA34" s="112"/>
      <c r="BB34" s="112">
        <v>48249708</v>
      </c>
      <c r="BC34" s="112"/>
      <c r="BD34" s="112">
        <v>51437877</v>
      </c>
      <c r="BE34" s="112"/>
      <c r="BF34" s="112">
        <v>50705866</v>
      </c>
      <c r="BG34" s="112"/>
      <c r="BH34" s="112">
        <v>58587096</v>
      </c>
      <c r="BI34" s="178"/>
      <c r="BJ34" s="158" t="s">
        <v>47</v>
      </c>
      <c r="BK34" s="112">
        <v>62287941</v>
      </c>
      <c r="BL34" s="112"/>
      <c r="BM34" s="112">
        <v>58038817</v>
      </c>
      <c r="BN34" s="112"/>
      <c r="BO34" s="112">
        <v>55034945</v>
      </c>
      <c r="BP34" s="112"/>
      <c r="BQ34" s="112">
        <v>44432618</v>
      </c>
      <c r="BR34" s="112"/>
      <c r="BS34" s="112">
        <v>30470170</v>
      </c>
      <c r="BT34" s="112"/>
      <c r="BU34" s="112">
        <v>14110884</v>
      </c>
      <c r="BV34" s="178"/>
      <c r="BW34" s="152"/>
      <c r="BX34" s="152"/>
      <c r="BY34" s="152"/>
      <c r="BZ34" s="152"/>
      <c r="CA34" s="152"/>
      <c r="CB34" s="152"/>
      <c r="CC34" s="152"/>
    </row>
    <row r="35" spans="1:81" s="137" customFormat="1" ht="12.75" customHeight="1">
      <c r="A35" s="137" t="s">
        <v>48</v>
      </c>
      <c r="B35" s="112">
        <v>231083342</v>
      </c>
      <c r="C35" s="112"/>
      <c r="D35" s="112">
        <v>217256269</v>
      </c>
      <c r="E35" s="112"/>
      <c r="F35" s="112">
        <v>13827073</v>
      </c>
      <c r="G35" s="112"/>
      <c r="H35" s="112">
        <v>6510206</v>
      </c>
      <c r="I35" s="112"/>
      <c r="J35" s="112">
        <v>7316867</v>
      </c>
      <c r="K35" s="112"/>
      <c r="L35" s="112">
        <v>4338528</v>
      </c>
      <c r="M35" s="112"/>
      <c r="N35" s="112">
        <v>4638775</v>
      </c>
      <c r="O35" s="112"/>
      <c r="P35" s="112">
        <v>4931855</v>
      </c>
      <c r="Q35" s="112"/>
      <c r="R35" s="112">
        <v>5207487</v>
      </c>
      <c r="S35" s="112"/>
      <c r="T35" s="112">
        <v>6136237</v>
      </c>
      <c r="U35" s="178"/>
      <c r="V35" s="137" t="s">
        <v>48</v>
      </c>
      <c r="W35" s="112">
        <v>7427271</v>
      </c>
      <c r="X35" s="112"/>
      <c r="Y35" s="112">
        <v>8032267</v>
      </c>
      <c r="Z35" s="112"/>
      <c r="AA35" s="112">
        <v>8883388</v>
      </c>
      <c r="AB35" s="112"/>
      <c r="AC35" s="112">
        <v>9826573</v>
      </c>
      <c r="AD35" s="112"/>
      <c r="AE35" s="112">
        <v>9290296</v>
      </c>
      <c r="AF35" s="112"/>
      <c r="AG35" s="112">
        <v>10329617</v>
      </c>
      <c r="AH35" s="112"/>
      <c r="AI35" s="112">
        <v>12393823</v>
      </c>
      <c r="AJ35" s="112"/>
      <c r="AK35" s="112">
        <v>14152924</v>
      </c>
      <c r="AL35" s="112"/>
      <c r="AM35" s="112">
        <v>12322526</v>
      </c>
      <c r="AN35" s="112"/>
      <c r="AO35" s="112">
        <v>8162776</v>
      </c>
      <c r="AP35" s="178"/>
      <c r="AQ35" s="137" t="s">
        <v>48</v>
      </c>
      <c r="AR35" s="112">
        <v>3111593</v>
      </c>
      <c r="AS35" s="112"/>
      <c r="AT35" s="112">
        <v>2438720</v>
      </c>
      <c r="AU35" s="112"/>
      <c r="AV35" s="112">
        <v>2337396</v>
      </c>
      <c r="AW35" s="112"/>
      <c r="AX35" s="112">
        <v>3284514</v>
      </c>
      <c r="AY35" s="112"/>
      <c r="AZ35" s="112">
        <v>4219042</v>
      </c>
      <c r="BA35" s="112"/>
      <c r="BB35" s="112">
        <v>6247567</v>
      </c>
      <c r="BC35" s="112"/>
      <c r="BD35" s="112">
        <v>7320100</v>
      </c>
      <c r="BE35" s="112"/>
      <c r="BF35" s="112">
        <v>8378285</v>
      </c>
      <c r="BG35" s="112"/>
      <c r="BH35" s="112">
        <v>10329989</v>
      </c>
      <c r="BI35" s="178"/>
      <c r="BJ35" s="158" t="s">
        <v>48</v>
      </c>
      <c r="BK35" s="112">
        <v>9446343</v>
      </c>
      <c r="BL35" s="112"/>
      <c r="BM35" s="112">
        <v>9950612</v>
      </c>
      <c r="BN35" s="112"/>
      <c r="BO35" s="112">
        <v>9430292</v>
      </c>
      <c r="BP35" s="112"/>
      <c r="BQ35" s="112">
        <v>7616067</v>
      </c>
      <c r="BR35" s="112"/>
      <c r="BS35" s="112">
        <v>4809509</v>
      </c>
      <c r="BT35" s="112"/>
      <c r="BU35" s="112">
        <v>2261897</v>
      </c>
      <c r="BV35" s="178"/>
      <c r="BW35" s="152"/>
      <c r="BX35" s="152"/>
      <c r="BY35" s="152"/>
      <c r="BZ35" s="152"/>
      <c r="CA35" s="152"/>
      <c r="CB35" s="152"/>
      <c r="CC35" s="152"/>
    </row>
    <row r="36" spans="1:81" s="137" customFormat="1" ht="12.75" customHeight="1">
      <c r="A36" s="137" t="s">
        <v>49</v>
      </c>
      <c r="B36" s="112">
        <f>SUM(B10:B35)</f>
        <v>24210568961</v>
      </c>
      <c r="C36" s="112"/>
      <c r="D36" s="112">
        <f>SUM(D10:D35)</f>
        <v>22783592852</v>
      </c>
      <c r="E36" s="112"/>
      <c r="F36" s="112">
        <f>SUM(F10:F35)</f>
        <v>1426976109</v>
      </c>
      <c r="G36" s="112"/>
      <c r="H36" s="112">
        <f>SUM(H10:H35)</f>
        <v>679012082</v>
      </c>
      <c r="I36" s="112"/>
      <c r="J36" s="112">
        <f>SUM(J10:J35)</f>
        <v>747964027</v>
      </c>
      <c r="K36" s="112"/>
      <c r="L36" s="112">
        <f>SUM(L10:L35)</f>
        <v>526103312</v>
      </c>
      <c r="M36" s="112"/>
      <c r="N36" s="112">
        <f>SUM(N10:N35)</f>
        <v>576889369</v>
      </c>
      <c r="O36" s="112"/>
      <c r="P36" s="112">
        <f>SUM(P10:P35)</f>
        <v>700513209</v>
      </c>
      <c r="Q36" s="112"/>
      <c r="R36" s="112">
        <f>SUM(R10:R35)</f>
        <v>729037401</v>
      </c>
      <c r="S36" s="112"/>
      <c r="T36" s="112">
        <f>SUM(T10:T35)</f>
        <v>799737084</v>
      </c>
      <c r="U36" s="178"/>
      <c r="V36" s="137" t="s">
        <v>49</v>
      </c>
      <c r="W36" s="112">
        <f>SUM(W10:W35)</f>
        <v>886592622</v>
      </c>
      <c r="X36" s="112"/>
      <c r="Y36" s="112">
        <f>SUM(Y10:Y35)</f>
        <v>902032760</v>
      </c>
      <c r="Z36" s="112"/>
      <c r="AA36" s="112">
        <f>SUM(AA10:AA35)</f>
        <v>919431951</v>
      </c>
      <c r="AB36" s="112"/>
      <c r="AC36" s="112">
        <f>SUM(AC10:AC35)</f>
        <v>1040652099</v>
      </c>
      <c r="AD36" s="112"/>
      <c r="AE36" s="112">
        <f>SUM(AE10:AE35)</f>
        <v>1083469364</v>
      </c>
      <c r="AF36" s="112"/>
      <c r="AG36" s="112">
        <f>SUM(AG10:AG35)</f>
        <v>1088482967</v>
      </c>
      <c r="AH36" s="112"/>
      <c r="AI36" s="112">
        <f>SUM(AI10:AI35)</f>
        <v>1196328171</v>
      </c>
      <c r="AJ36" s="112"/>
      <c r="AK36" s="112">
        <f>SUM(AK10:AK35)</f>
        <v>1219204364</v>
      </c>
      <c r="AL36" s="112"/>
      <c r="AM36" s="112">
        <f>SUM(AM10:AM35)</f>
        <v>1037977555</v>
      </c>
      <c r="AN36" s="112"/>
      <c r="AO36" s="112">
        <f>SUM(AO10:AO35)</f>
        <v>685523078</v>
      </c>
      <c r="AP36" s="178"/>
      <c r="AQ36" s="137" t="s">
        <v>49</v>
      </c>
      <c r="AR36" s="112">
        <f>SUM(AR10:AR35)</f>
        <v>304771465</v>
      </c>
      <c r="AS36" s="112"/>
      <c r="AT36" s="112">
        <f>SUM(AT10:AT35)</f>
        <v>258350987</v>
      </c>
      <c r="AU36" s="112"/>
      <c r="AV36" s="112">
        <f>SUM(AV10:AV35)</f>
        <v>310123070</v>
      </c>
      <c r="AW36" s="112"/>
      <c r="AX36" s="112">
        <f>SUM(AX10:AX35)</f>
        <v>411066936</v>
      </c>
      <c r="AY36" s="112"/>
      <c r="AZ36" s="112">
        <f>SUM(AZ10:AZ35)</f>
        <v>558617858</v>
      </c>
      <c r="BA36" s="112"/>
      <c r="BB36" s="112">
        <f>SUM(BB10:BB35)</f>
        <v>678826219</v>
      </c>
      <c r="BC36" s="112"/>
      <c r="BD36" s="112">
        <f>SUM(BD10:BD35)</f>
        <v>750882481</v>
      </c>
      <c r="BE36" s="112"/>
      <c r="BF36" s="112">
        <f>SUM(BF10:BF35)</f>
        <v>839537292</v>
      </c>
      <c r="BG36" s="112"/>
      <c r="BH36" s="112">
        <f>SUM(BH10:BH35)</f>
        <v>1015041392</v>
      </c>
      <c r="BI36" s="178"/>
      <c r="BJ36" s="158" t="s">
        <v>49</v>
      </c>
      <c r="BK36" s="112">
        <f>SUM(BK10:BK35)</f>
        <v>1037740002</v>
      </c>
      <c r="BL36" s="112"/>
      <c r="BM36" s="112">
        <f>SUM(BM10:BM35)</f>
        <v>953063168</v>
      </c>
      <c r="BN36" s="112"/>
      <c r="BO36" s="112">
        <f>SUM(BO10:BO35)</f>
        <v>925213729</v>
      </c>
      <c r="BP36" s="112"/>
      <c r="BQ36" s="112">
        <f>SUM(BQ10:BQ35)</f>
        <v>707489477</v>
      </c>
      <c r="BR36" s="112"/>
      <c r="BS36" s="112">
        <f>SUM(BS10:BS35)</f>
        <v>443887257</v>
      </c>
      <c r="BT36" s="112"/>
      <c r="BU36" s="112">
        <f>SUM(BU10:BU35)</f>
        <v>197006213</v>
      </c>
      <c r="BV36" s="178"/>
      <c r="BW36" s="152"/>
      <c r="BX36" s="152"/>
      <c r="BY36" s="152"/>
      <c r="BZ36" s="152"/>
      <c r="CA36" s="152"/>
      <c r="CB36" s="152"/>
      <c r="CC36" s="152"/>
    </row>
    <row r="37" spans="1:81" s="137" customFormat="1" ht="12.75" customHeight="1">
      <c r="B37" s="112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78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78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78"/>
      <c r="BJ37" s="158"/>
      <c r="BK37" s="112"/>
      <c r="BL37" s="112"/>
      <c r="BM37" s="112"/>
      <c r="BN37" s="112"/>
      <c r="BO37" s="112"/>
      <c r="BP37" s="112"/>
      <c r="BQ37" s="112"/>
      <c r="BR37" s="112"/>
      <c r="BS37" s="112"/>
      <c r="BT37" s="112"/>
      <c r="BU37" s="112"/>
      <c r="BV37" s="178"/>
      <c r="BW37" s="152"/>
      <c r="BX37" s="152"/>
      <c r="BY37" s="152"/>
      <c r="BZ37" s="152"/>
      <c r="CA37" s="152"/>
      <c r="CB37" s="152"/>
      <c r="CC37" s="152"/>
    </row>
    <row r="38" spans="1:81" s="137" customFormat="1" ht="12.75" customHeight="1">
      <c r="B38" s="112"/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78"/>
      <c r="W38" s="185"/>
      <c r="X38" s="112"/>
      <c r="Y38" s="185"/>
      <c r="Z38" s="112"/>
      <c r="AA38" s="185"/>
      <c r="AB38" s="112"/>
      <c r="AC38" s="185"/>
      <c r="AD38" s="112"/>
      <c r="AE38" s="185"/>
      <c r="AF38" s="112"/>
      <c r="AG38" s="185"/>
      <c r="AH38" s="112"/>
      <c r="AI38" s="185"/>
      <c r="AJ38" s="112"/>
      <c r="AK38" s="185"/>
      <c r="AL38" s="112"/>
      <c r="AM38" s="185"/>
      <c r="AN38" s="112"/>
      <c r="AO38" s="185"/>
      <c r="AP38" s="178"/>
      <c r="AR38" s="185"/>
      <c r="AS38" s="112"/>
      <c r="AT38" s="185"/>
      <c r="AU38" s="112"/>
      <c r="AV38" s="185"/>
      <c r="AW38" s="112"/>
      <c r="AX38" s="185"/>
      <c r="AY38" s="112"/>
      <c r="AZ38" s="185"/>
      <c r="BA38" s="112"/>
      <c r="BB38" s="185"/>
      <c r="BC38" s="112"/>
      <c r="BD38" s="185"/>
      <c r="BE38" s="112"/>
      <c r="BF38" s="185"/>
      <c r="BG38" s="112"/>
      <c r="BH38" s="185"/>
      <c r="BI38" s="178"/>
      <c r="BJ38" s="158"/>
      <c r="BK38" s="185"/>
      <c r="BL38" s="112"/>
      <c r="BM38" s="185"/>
      <c r="BN38" s="112"/>
      <c r="BO38" s="185"/>
      <c r="BP38" s="112"/>
      <c r="BQ38" s="185"/>
      <c r="BR38" s="112"/>
      <c r="BS38" s="185"/>
      <c r="BT38" s="112"/>
      <c r="BU38" s="185"/>
      <c r="BV38" s="178"/>
      <c r="BW38" s="152"/>
      <c r="BX38" s="152"/>
      <c r="BY38" s="152"/>
      <c r="BZ38" s="152"/>
      <c r="CA38" s="152"/>
      <c r="CB38" s="152"/>
      <c r="CC38" s="152"/>
    </row>
    <row r="39" spans="1:81">
      <c r="B39" s="154"/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  <c r="BI39" s="154"/>
      <c r="BK39" s="154"/>
      <c r="BL39" s="154"/>
      <c r="BM39" s="154"/>
      <c r="BN39" s="154"/>
      <c r="BO39" s="154"/>
      <c r="BP39" s="154"/>
      <c r="BQ39" s="154"/>
      <c r="BR39" s="154"/>
      <c r="BS39" s="154"/>
      <c r="BT39" s="154"/>
      <c r="BU39" s="154"/>
      <c r="BV39" s="154"/>
      <c r="BW39" s="152"/>
      <c r="BX39" s="152"/>
      <c r="BY39" s="152"/>
      <c r="BZ39" s="152"/>
      <c r="CA39" s="152"/>
      <c r="CB39" s="152"/>
      <c r="CC39" s="152"/>
    </row>
    <row r="40" spans="1:81">
      <c r="B40" s="154"/>
      <c r="C40" s="154"/>
      <c r="D40" s="154"/>
      <c r="E40" s="154"/>
      <c r="F40" s="159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  <c r="BI40" s="154"/>
      <c r="BK40" s="154"/>
      <c r="BL40" s="154"/>
      <c r="BM40" s="154"/>
      <c r="BN40" s="154"/>
      <c r="BO40" s="154"/>
      <c r="BP40" s="154"/>
      <c r="BQ40" s="154"/>
      <c r="BR40" s="154"/>
      <c r="BS40" s="154"/>
      <c r="BT40" s="154"/>
      <c r="BU40" s="154"/>
      <c r="BV40" s="154"/>
      <c r="BW40" s="152"/>
      <c r="BX40" s="152"/>
      <c r="BY40" s="152"/>
      <c r="BZ40" s="152"/>
      <c r="CA40" s="152"/>
      <c r="CB40" s="152"/>
      <c r="CC40" s="152"/>
    </row>
    <row r="41" spans="1:81">
      <c r="B41" s="154"/>
      <c r="C41" s="154"/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4"/>
      <c r="W41" s="154"/>
      <c r="X41" s="154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  <c r="BI41" s="154"/>
      <c r="BK41" s="154"/>
      <c r="BL41" s="154"/>
      <c r="BM41" s="154"/>
      <c r="BN41" s="154"/>
      <c r="BO41" s="154"/>
      <c r="BP41" s="154"/>
      <c r="BQ41" s="154"/>
      <c r="BR41" s="154"/>
      <c r="BS41" s="154"/>
      <c r="BT41" s="154"/>
      <c r="BU41" s="154"/>
      <c r="BV41" s="154"/>
      <c r="BW41" s="152"/>
      <c r="BX41" s="152"/>
      <c r="BY41" s="152"/>
      <c r="BZ41" s="152"/>
      <c r="CA41" s="152"/>
      <c r="CB41" s="152"/>
      <c r="CC41" s="152"/>
    </row>
    <row r="42" spans="1:81">
      <c r="B42" s="154"/>
      <c r="C42" s="154"/>
      <c r="D42" s="154"/>
      <c r="E42" s="154"/>
      <c r="F42" s="154"/>
      <c r="G42" s="154"/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4"/>
      <c r="V42" s="154"/>
      <c r="W42" s="154"/>
      <c r="X42" s="154"/>
      <c r="Y42" s="154"/>
      <c r="Z42" s="154"/>
      <c r="AA42" s="154"/>
      <c r="AB42" s="154"/>
      <c r="AC42" s="154"/>
      <c r="AD42" s="154"/>
      <c r="AE42" s="154"/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  <c r="BI42" s="154"/>
      <c r="BK42" s="154"/>
      <c r="BL42" s="154"/>
      <c r="BM42" s="154"/>
      <c r="BN42" s="154"/>
      <c r="BO42" s="154"/>
      <c r="BP42" s="154"/>
      <c r="BQ42" s="154"/>
      <c r="BR42" s="154"/>
      <c r="BS42" s="154"/>
      <c r="BT42" s="154"/>
      <c r="BU42" s="154"/>
      <c r="BV42" s="154"/>
      <c r="BW42" s="152"/>
      <c r="BX42" s="152"/>
      <c r="BY42" s="152"/>
      <c r="BZ42" s="152"/>
      <c r="CA42" s="152"/>
      <c r="CB42" s="152"/>
      <c r="CC42" s="152"/>
    </row>
    <row r="43" spans="1:81">
      <c r="B43" s="154"/>
      <c r="C43" s="154"/>
      <c r="D43" s="154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4"/>
      <c r="V43" s="154"/>
      <c r="W43" s="154"/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  <c r="BI43" s="154"/>
      <c r="BK43" s="154"/>
      <c r="BL43" s="154"/>
      <c r="BM43" s="154"/>
      <c r="BN43" s="154"/>
      <c r="BO43" s="154"/>
      <c r="BP43" s="154"/>
      <c r="BQ43" s="154"/>
      <c r="BR43" s="154"/>
      <c r="BS43" s="154"/>
      <c r="BT43" s="154"/>
      <c r="BU43" s="154"/>
      <c r="BV43" s="154"/>
      <c r="BW43" s="152"/>
      <c r="BX43" s="152"/>
      <c r="BY43" s="152"/>
      <c r="BZ43" s="152"/>
      <c r="CA43" s="152"/>
      <c r="CB43" s="152"/>
      <c r="CC43" s="152"/>
    </row>
    <row r="44" spans="1:81">
      <c r="B44" s="154"/>
      <c r="C44" s="154"/>
      <c r="D44" s="154"/>
      <c r="E44" s="154"/>
      <c r="F44" s="154"/>
      <c r="G44" s="154"/>
      <c r="H44" s="154"/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  <c r="U44" s="154"/>
      <c r="V44" s="154"/>
      <c r="W44" s="154"/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  <c r="BI44" s="154"/>
      <c r="BK44" s="154"/>
      <c r="BL44" s="154"/>
      <c r="BM44" s="154"/>
      <c r="BN44" s="154"/>
      <c r="BO44" s="154"/>
      <c r="BP44" s="154"/>
      <c r="BQ44" s="154"/>
      <c r="BR44" s="154"/>
      <c r="BS44" s="154"/>
      <c r="BT44" s="154"/>
      <c r="BU44" s="154"/>
      <c r="BV44" s="154"/>
      <c r="BW44" s="152"/>
      <c r="BX44" s="152"/>
      <c r="BY44" s="152"/>
      <c r="BZ44" s="152"/>
      <c r="CA44" s="152"/>
      <c r="CB44" s="152"/>
      <c r="CC44" s="152"/>
    </row>
    <row r="45" spans="1:81">
      <c r="B45" s="154"/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54"/>
      <c r="W45" s="154"/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  <c r="BI45" s="154"/>
      <c r="BK45" s="154"/>
      <c r="BL45" s="154"/>
      <c r="BM45" s="154"/>
      <c r="BN45" s="154"/>
      <c r="BO45" s="154"/>
      <c r="BP45" s="154"/>
      <c r="BQ45" s="154"/>
      <c r="BR45" s="154"/>
      <c r="BS45" s="154"/>
      <c r="BT45" s="154"/>
      <c r="BU45" s="154"/>
      <c r="BV45" s="154"/>
      <c r="BW45" s="152"/>
      <c r="BX45" s="152"/>
      <c r="BY45" s="152"/>
      <c r="BZ45" s="152"/>
      <c r="CA45" s="152"/>
      <c r="CB45" s="152"/>
      <c r="CC45" s="152"/>
    </row>
    <row r="46" spans="1:81">
      <c r="B46" s="154"/>
      <c r="C46" s="154"/>
      <c r="D46" s="154"/>
      <c r="E46" s="154"/>
      <c r="F46" s="154"/>
      <c r="G46" s="154"/>
      <c r="H46" s="154"/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  <c r="U46" s="154"/>
      <c r="V46" s="154"/>
      <c r="W46" s="154"/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  <c r="BI46" s="154"/>
      <c r="BK46" s="154"/>
      <c r="BL46" s="154"/>
      <c r="BM46" s="154"/>
      <c r="BN46" s="154"/>
      <c r="BO46" s="154"/>
      <c r="BP46" s="154"/>
      <c r="BQ46" s="154"/>
      <c r="BR46" s="154"/>
      <c r="BS46" s="154"/>
      <c r="BT46" s="154"/>
      <c r="BU46" s="154"/>
      <c r="BV46" s="154"/>
      <c r="BW46" s="152"/>
      <c r="BX46" s="152"/>
      <c r="BY46" s="152"/>
      <c r="BZ46" s="152"/>
      <c r="CA46" s="152"/>
      <c r="CB46" s="152"/>
      <c r="CC46" s="152"/>
    </row>
    <row r="47" spans="1:81">
      <c r="B47" s="154"/>
      <c r="C47" s="154"/>
      <c r="D47" s="154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  <c r="U47" s="154"/>
      <c r="V47" s="154"/>
      <c r="W47" s="154"/>
      <c r="X47" s="154"/>
      <c r="Y47" s="154"/>
      <c r="Z47" s="154"/>
      <c r="AA47" s="154"/>
      <c r="AB47" s="154"/>
      <c r="AC47" s="154"/>
      <c r="AD47" s="154"/>
      <c r="AE47" s="154"/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  <c r="BI47" s="154"/>
      <c r="BK47" s="154"/>
      <c r="BL47" s="154"/>
      <c r="BM47" s="154"/>
      <c r="BN47" s="154"/>
      <c r="BO47" s="154"/>
      <c r="BP47" s="154"/>
      <c r="BQ47" s="154"/>
      <c r="BR47" s="154"/>
      <c r="BS47" s="154"/>
      <c r="BT47" s="154"/>
      <c r="BU47" s="154"/>
      <c r="BV47" s="154"/>
      <c r="BW47" s="152"/>
      <c r="BX47" s="152"/>
      <c r="BY47" s="152"/>
      <c r="BZ47" s="152"/>
      <c r="CA47" s="152"/>
      <c r="CB47" s="152"/>
      <c r="CC47" s="152"/>
    </row>
    <row r="48" spans="1:81">
      <c r="B48" s="154"/>
      <c r="C48" s="154"/>
      <c r="D48" s="154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154"/>
      <c r="V48" s="154"/>
      <c r="W48" s="154"/>
      <c r="X48" s="154"/>
      <c r="Y48" s="154"/>
      <c r="Z48" s="154"/>
      <c r="AA48" s="154"/>
      <c r="AB48" s="154"/>
      <c r="AC48" s="154"/>
      <c r="AD48" s="154"/>
      <c r="AE48" s="154"/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  <c r="BI48" s="154"/>
      <c r="BK48" s="154"/>
      <c r="BL48" s="154"/>
      <c r="BM48" s="154"/>
      <c r="BN48" s="154"/>
      <c r="BO48" s="154"/>
      <c r="BP48" s="154"/>
      <c r="BQ48" s="154"/>
      <c r="BR48" s="154"/>
      <c r="BS48" s="154"/>
      <c r="BT48" s="154"/>
      <c r="BU48" s="154"/>
      <c r="BV48" s="154"/>
      <c r="BW48" s="152"/>
      <c r="BX48" s="152"/>
      <c r="BY48" s="152"/>
      <c r="BZ48" s="152"/>
      <c r="CA48" s="152"/>
      <c r="CB48" s="152"/>
      <c r="CC48" s="152"/>
    </row>
    <row r="49" spans="2:81"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54"/>
      <c r="T49" s="154"/>
      <c r="U49" s="154"/>
      <c r="V49" s="154"/>
      <c r="W49" s="154"/>
      <c r="X49" s="154"/>
      <c r="Y49" s="154"/>
      <c r="Z49" s="154"/>
      <c r="AA49" s="154"/>
      <c r="AB49" s="154"/>
      <c r="AC49" s="154"/>
      <c r="AD49" s="154"/>
      <c r="AE49" s="154"/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  <c r="BI49" s="154"/>
      <c r="BK49" s="154"/>
      <c r="BL49" s="154"/>
      <c r="BM49" s="154"/>
      <c r="BN49" s="154"/>
      <c r="BO49" s="154"/>
      <c r="BP49" s="154"/>
      <c r="BQ49" s="154"/>
      <c r="BR49" s="154"/>
      <c r="BS49" s="154"/>
      <c r="BT49" s="154"/>
      <c r="BU49" s="154"/>
      <c r="BV49" s="154"/>
      <c r="BW49" s="152"/>
      <c r="BX49" s="152"/>
      <c r="BY49" s="152"/>
      <c r="BZ49" s="152"/>
      <c r="CA49" s="152"/>
      <c r="CB49" s="152"/>
      <c r="CC49" s="152"/>
    </row>
    <row r="50" spans="2:81">
      <c r="B50" s="154"/>
      <c r="C50" s="154"/>
      <c r="D50" s="154"/>
      <c r="E50" s="154"/>
      <c r="F50" s="154"/>
      <c r="G50" s="154"/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  <c r="U50" s="154"/>
      <c r="V50" s="154"/>
      <c r="W50" s="154"/>
      <c r="X50" s="154"/>
      <c r="Y50" s="154"/>
      <c r="Z50" s="154"/>
      <c r="AA50" s="154"/>
      <c r="AB50" s="154"/>
      <c r="AC50" s="154"/>
      <c r="AD50" s="154"/>
      <c r="AE50" s="154"/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  <c r="BI50" s="154"/>
      <c r="BK50" s="154"/>
      <c r="BL50" s="154"/>
      <c r="BM50" s="154"/>
      <c r="BN50" s="154"/>
      <c r="BO50" s="154"/>
      <c r="BP50" s="154"/>
      <c r="BQ50" s="154"/>
      <c r="BR50" s="154"/>
      <c r="BS50" s="154"/>
      <c r="BT50" s="154"/>
      <c r="BU50" s="154"/>
      <c r="BV50" s="154"/>
      <c r="BW50" s="152"/>
      <c r="BX50" s="152"/>
      <c r="BY50" s="152"/>
      <c r="BZ50" s="152"/>
      <c r="CA50" s="152"/>
      <c r="CB50" s="152"/>
      <c r="CC50" s="152"/>
    </row>
    <row r="51" spans="2:81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  <c r="U51" s="154"/>
      <c r="V51" s="154"/>
      <c r="W51" s="154"/>
      <c r="X51" s="154"/>
      <c r="Y51" s="154"/>
      <c r="Z51" s="154"/>
      <c r="AA51" s="154"/>
      <c r="AB51" s="154"/>
      <c r="AC51" s="154"/>
      <c r="AD51" s="154"/>
      <c r="AE51" s="154"/>
      <c r="AF51" s="154"/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  <c r="BI51" s="154"/>
      <c r="BK51" s="154"/>
      <c r="BL51" s="154"/>
      <c r="BM51" s="154"/>
      <c r="BN51" s="154"/>
      <c r="BO51" s="154"/>
      <c r="BP51" s="154"/>
      <c r="BQ51" s="154"/>
      <c r="BR51" s="154"/>
      <c r="BS51" s="154"/>
      <c r="BT51" s="154"/>
      <c r="BU51" s="154"/>
      <c r="BV51" s="154"/>
      <c r="BW51" s="152"/>
      <c r="BX51" s="152"/>
      <c r="BY51" s="152"/>
      <c r="BZ51" s="152"/>
      <c r="CA51" s="152"/>
      <c r="CB51" s="152"/>
      <c r="CC51" s="152"/>
    </row>
    <row r="52" spans="2:81">
      <c r="B52" s="154"/>
      <c r="C52" s="154"/>
      <c r="D52" s="154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54"/>
      <c r="T52" s="154"/>
      <c r="U52" s="154"/>
      <c r="V52" s="154"/>
      <c r="W52" s="154"/>
      <c r="X52" s="154"/>
      <c r="Y52" s="154"/>
      <c r="Z52" s="154"/>
      <c r="AA52" s="154"/>
      <c r="AB52" s="154"/>
      <c r="AC52" s="154"/>
      <c r="AD52" s="154"/>
      <c r="AE52" s="154"/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  <c r="BI52" s="154"/>
      <c r="BK52" s="154"/>
      <c r="BL52" s="154"/>
      <c r="BM52" s="154"/>
      <c r="BN52" s="154"/>
      <c r="BO52" s="154"/>
      <c r="BP52" s="154"/>
      <c r="BQ52" s="154"/>
      <c r="BR52" s="154"/>
      <c r="BS52" s="154"/>
      <c r="BT52" s="154"/>
      <c r="BU52" s="154"/>
      <c r="BV52" s="154"/>
      <c r="BW52" s="152"/>
      <c r="BX52" s="152"/>
      <c r="BY52" s="152"/>
      <c r="BZ52" s="152"/>
      <c r="CA52" s="152"/>
      <c r="CB52" s="152"/>
      <c r="CC52" s="152"/>
    </row>
    <row r="53" spans="2:81">
      <c r="B53" s="154"/>
      <c r="C53" s="154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4"/>
      <c r="V53" s="154"/>
      <c r="W53" s="154"/>
      <c r="X53" s="154"/>
      <c r="Y53" s="154"/>
      <c r="Z53" s="154"/>
      <c r="AA53" s="154"/>
      <c r="AB53" s="154"/>
      <c r="AC53" s="154"/>
      <c r="AD53" s="154"/>
      <c r="AE53" s="154"/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  <c r="BI53" s="154"/>
      <c r="BK53" s="154"/>
      <c r="BL53" s="154"/>
      <c r="BM53" s="154"/>
      <c r="BN53" s="154"/>
      <c r="BO53" s="154"/>
      <c r="BP53" s="154"/>
      <c r="BQ53" s="154"/>
      <c r="BR53" s="154"/>
      <c r="BS53" s="154"/>
      <c r="BT53" s="154"/>
      <c r="BU53" s="154"/>
      <c r="BV53" s="154"/>
      <c r="BW53" s="152"/>
      <c r="BX53" s="152"/>
      <c r="BY53" s="152"/>
      <c r="BZ53" s="152"/>
      <c r="CA53" s="152"/>
      <c r="CB53" s="152"/>
      <c r="CC53" s="152"/>
    </row>
    <row r="54" spans="2:81">
      <c r="B54" s="154"/>
      <c r="C54" s="154"/>
      <c r="D54" s="15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  <c r="U54" s="154"/>
      <c r="V54" s="154"/>
      <c r="W54" s="154"/>
      <c r="X54" s="154"/>
      <c r="Y54" s="154"/>
      <c r="Z54" s="154"/>
      <c r="AA54" s="154"/>
      <c r="AB54" s="154"/>
      <c r="AC54" s="154"/>
      <c r="AD54" s="154"/>
      <c r="AE54" s="154"/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  <c r="BI54" s="154"/>
      <c r="BK54" s="154"/>
      <c r="BL54" s="154"/>
      <c r="BM54" s="154"/>
      <c r="BN54" s="154"/>
      <c r="BO54" s="154"/>
      <c r="BP54" s="154"/>
      <c r="BQ54" s="154"/>
      <c r="BR54" s="154"/>
      <c r="BS54" s="154"/>
      <c r="BT54" s="154"/>
      <c r="BU54" s="154"/>
      <c r="BV54" s="154"/>
      <c r="BW54" s="152"/>
      <c r="BX54" s="152"/>
      <c r="BY54" s="152"/>
      <c r="BZ54" s="152"/>
      <c r="CA54" s="152"/>
      <c r="CB54" s="152"/>
      <c r="CC54" s="152"/>
    </row>
    <row r="55" spans="2:81">
      <c r="B55" s="154"/>
      <c r="C55" s="154"/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  <c r="U55" s="154"/>
      <c r="V55" s="154"/>
      <c r="W55" s="154"/>
      <c r="X55" s="154"/>
      <c r="Y55" s="154"/>
      <c r="Z55" s="154"/>
      <c r="AA55" s="154"/>
      <c r="AB55" s="154"/>
      <c r="AC55" s="154"/>
      <c r="AD55" s="154"/>
      <c r="AE55" s="154"/>
      <c r="AF55" s="154"/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  <c r="BI55" s="154"/>
      <c r="BK55" s="154"/>
      <c r="BL55" s="154"/>
      <c r="BM55" s="154"/>
      <c r="BN55" s="154"/>
      <c r="BO55" s="154"/>
      <c r="BP55" s="154"/>
      <c r="BQ55" s="154"/>
      <c r="BR55" s="154"/>
      <c r="BS55" s="154"/>
      <c r="BT55" s="154"/>
      <c r="BU55" s="154"/>
      <c r="BV55" s="154"/>
      <c r="BW55" s="152"/>
      <c r="BX55" s="152"/>
      <c r="BY55" s="152"/>
      <c r="BZ55" s="152"/>
      <c r="CA55" s="152"/>
      <c r="CB55" s="152"/>
      <c r="CC55" s="152"/>
    </row>
    <row r="56" spans="2:81">
      <c r="B56" s="154"/>
      <c r="C56" s="154"/>
      <c r="D56" s="154"/>
      <c r="E56" s="154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4"/>
      <c r="T56" s="154"/>
      <c r="U56" s="154"/>
      <c r="V56" s="154"/>
      <c r="W56" s="154"/>
      <c r="X56" s="154"/>
      <c r="Y56" s="154"/>
      <c r="Z56" s="154"/>
      <c r="AA56" s="154"/>
      <c r="AB56" s="154"/>
      <c r="AC56" s="154"/>
      <c r="AD56" s="154"/>
      <c r="AE56" s="154"/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  <c r="BI56" s="154"/>
      <c r="BK56" s="154"/>
      <c r="BL56" s="154"/>
      <c r="BM56" s="154"/>
      <c r="BN56" s="154"/>
      <c r="BO56" s="154"/>
      <c r="BP56" s="154"/>
      <c r="BQ56" s="154"/>
      <c r="BR56" s="154"/>
      <c r="BS56" s="154"/>
      <c r="BT56" s="154"/>
      <c r="BU56" s="154"/>
      <c r="BV56" s="154"/>
      <c r="BW56" s="152"/>
      <c r="BX56" s="152"/>
      <c r="BY56" s="152"/>
      <c r="BZ56" s="152"/>
      <c r="CA56" s="152"/>
      <c r="CB56" s="152"/>
      <c r="CC56" s="152"/>
    </row>
    <row r="57" spans="2:81">
      <c r="B57" s="154"/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4"/>
      <c r="T57" s="154"/>
      <c r="U57" s="154"/>
      <c r="V57" s="154"/>
      <c r="W57" s="154"/>
      <c r="X57" s="154"/>
      <c r="Y57" s="154"/>
      <c r="Z57" s="154"/>
      <c r="AA57" s="154"/>
      <c r="AB57" s="154"/>
      <c r="AC57" s="154"/>
      <c r="AD57" s="154"/>
      <c r="AE57" s="154"/>
      <c r="AF57" s="154"/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  <c r="BI57" s="154"/>
      <c r="BK57" s="154"/>
      <c r="BL57" s="154"/>
      <c r="BM57" s="154"/>
      <c r="BN57" s="154"/>
      <c r="BO57" s="154"/>
      <c r="BP57" s="154"/>
      <c r="BQ57" s="154"/>
      <c r="BR57" s="154"/>
      <c r="BS57" s="154"/>
      <c r="BT57" s="154"/>
      <c r="BU57" s="154"/>
      <c r="BV57" s="154"/>
      <c r="BW57" s="152"/>
      <c r="BX57" s="152"/>
      <c r="BY57" s="152"/>
      <c r="BZ57" s="152"/>
      <c r="CA57" s="152"/>
      <c r="CB57" s="152"/>
      <c r="CC57" s="152"/>
    </row>
    <row r="58" spans="2:81">
      <c r="B58" s="154"/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  <c r="O58" s="154"/>
      <c r="P58" s="154"/>
      <c r="Q58" s="154"/>
      <c r="R58" s="154"/>
      <c r="S58" s="154"/>
      <c r="T58" s="154"/>
      <c r="U58" s="154"/>
      <c r="V58" s="154"/>
      <c r="W58" s="154"/>
      <c r="X58" s="154"/>
      <c r="Y58" s="154"/>
      <c r="Z58" s="154"/>
      <c r="AA58" s="154"/>
      <c r="AB58" s="154"/>
      <c r="AC58" s="154"/>
      <c r="AD58" s="154"/>
      <c r="AE58" s="154"/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  <c r="BI58" s="154"/>
      <c r="BK58" s="154"/>
      <c r="BL58" s="154"/>
      <c r="BM58" s="154"/>
      <c r="BN58" s="154"/>
      <c r="BO58" s="154"/>
      <c r="BP58" s="154"/>
      <c r="BQ58" s="154"/>
      <c r="BR58" s="154"/>
      <c r="BS58" s="154"/>
      <c r="BT58" s="154"/>
      <c r="BU58" s="154"/>
      <c r="BV58" s="154"/>
      <c r="BW58" s="152"/>
      <c r="BX58" s="152"/>
      <c r="BY58" s="152"/>
      <c r="BZ58" s="152"/>
      <c r="CA58" s="152"/>
      <c r="CB58" s="152"/>
      <c r="CC58" s="152"/>
    </row>
    <row r="59" spans="2:81">
      <c r="B59" s="154"/>
      <c r="C59" s="154"/>
      <c r="D59" s="154"/>
      <c r="E59" s="154"/>
      <c r="F59" s="154"/>
      <c r="G59" s="154"/>
      <c r="H59" s="154"/>
      <c r="I59" s="154"/>
      <c r="J59" s="154"/>
      <c r="K59" s="154"/>
      <c r="L59" s="154"/>
      <c r="M59" s="154"/>
      <c r="N59" s="154"/>
      <c r="O59" s="154"/>
      <c r="P59" s="154"/>
      <c r="Q59" s="154"/>
      <c r="R59" s="154"/>
      <c r="S59" s="154"/>
      <c r="T59" s="154"/>
      <c r="U59" s="154"/>
      <c r="V59" s="154"/>
      <c r="W59" s="154"/>
      <c r="X59" s="154"/>
      <c r="Y59" s="154"/>
      <c r="Z59" s="154"/>
      <c r="AA59" s="154"/>
      <c r="AB59" s="154"/>
      <c r="AC59" s="154"/>
      <c r="AD59" s="154"/>
      <c r="AE59" s="154"/>
      <c r="AF59" s="154"/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  <c r="BI59" s="154"/>
      <c r="BK59" s="154"/>
      <c r="BL59" s="154"/>
      <c r="BM59" s="154"/>
      <c r="BN59" s="154"/>
      <c r="BO59" s="154"/>
      <c r="BP59" s="154"/>
      <c r="BQ59" s="154"/>
      <c r="BR59" s="154"/>
      <c r="BS59" s="154"/>
      <c r="BT59" s="154"/>
      <c r="BU59" s="154"/>
      <c r="BV59" s="154"/>
      <c r="BW59" s="152"/>
      <c r="BX59" s="152"/>
      <c r="BY59" s="152"/>
      <c r="BZ59" s="152"/>
      <c r="CA59" s="152"/>
      <c r="CB59" s="152"/>
      <c r="CC59" s="152"/>
    </row>
    <row r="60" spans="2:81">
      <c r="B60" s="154"/>
      <c r="C60" s="154"/>
      <c r="D60" s="154"/>
      <c r="E60" s="154"/>
      <c r="F60" s="154"/>
      <c r="G60" s="154"/>
      <c r="H60" s="154"/>
      <c r="I60" s="154"/>
      <c r="J60" s="154"/>
      <c r="K60" s="154"/>
      <c r="L60" s="154"/>
      <c r="M60" s="154"/>
      <c r="N60" s="154"/>
      <c r="O60" s="154"/>
      <c r="P60" s="154"/>
      <c r="Q60" s="154"/>
      <c r="R60" s="154"/>
      <c r="S60" s="154"/>
      <c r="T60" s="154"/>
      <c r="U60" s="154"/>
      <c r="V60" s="154"/>
      <c r="W60" s="154"/>
      <c r="X60" s="154"/>
      <c r="Y60" s="154"/>
      <c r="Z60" s="154"/>
      <c r="AA60" s="154"/>
      <c r="AB60" s="154"/>
      <c r="AC60" s="154"/>
      <c r="AD60" s="154"/>
      <c r="AE60" s="154"/>
      <c r="AF60" s="154"/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  <c r="BI60" s="154"/>
      <c r="BK60" s="154"/>
      <c r="BL60" s="154"/>
      <c r="BM60" s="154"/>
      <c r="BN60" s="154"/>
      <c r="BO60" s="154"/>
      <c r="BP60" s="154"/>
      <c r="BQ60" s="154"/>
      <c r="BR60" s="154"/>
      <c r="BS60" s="154"/>
      <c r="BT60" s="154"/>
      <c r="BU60" s="154"/>
      <c r="BV60" s="154"/>
      <c r="BW60" s="152"/>
      <c r="BX60" s="152"/>
      <c r="BY60" s="152"/>
      <c r="BZ60" s="152"/>
      <c r="CA60" s="152"/>
      <c r="CB60" s="152"/>
      <c r="CC60" s="152"/>
    </row>
    <row r="61" spans="2:81">
      <c r="B61" s="154"/>
      <c r="C61" s="154"/>
      <c r="D61" s="154"/>
      <c r="E61" s="154"/>
      <c r="F61" s="154"/>
      <c r="G61" s="154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4"/>
      <c r="V61" s="154"/>
      <c r="W61" s="154"/>
      <c r="X61" s="154"/>
      <c r="Y61" s="154"/>
      <c r="Z61" s="154"/>
      <c r="AA61" s="154"/>
      <c r="AB61" s="154"/>
      <c r="AC61" s="154"/>
      <c r="AD61" s="154"/>
      <c r="AE61" s="154"/>
      <c r="AF61" s="154"/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  <c r="BI61" s="154"/>
      <c r="BK61" s="154"/>
      <c r="BL61" s="154"/>
      <c r="BM61" s="154"/>
      <c r="BN61" s="154"/>
      <c r="BO61" s="154"/>
      <c r="BP61" s="154"/>
      <c r="BQ61" s="154"/>
      <c r="BR61" s="154"/>
      <c r="BS61" s="154"/>
      <c r="BT61" s="154"/>
      <c r="BU61" s="154"/>
      <c r="BV61" s="154"/>
      <c r="BW61" s="152"/>
      <c r="BX61" s="152"/>
      <c r="BY61" s="152"/>
      <c r="BZ61" s="152"/>
      <c r="CA61" s="152"/>
      <c r="CB61" s="152"/>
      <c r="CC61" s="152"/>
    </row>
    <row r="62" spans="2:81">
      <c r="B62" s="154"/>
      <c r="C62" s="154"/>
      <c r="D62" s="154"/>
      <c r="E62" s="154"/>
      <c r="F62" s="154"/>
      <c r="G62" s="154"/>
      <c r="H62" s="154"/>
      <c r="I62" s="154"/>
      <c r="J62" s="154"/>
      <c r="K62" s="154"/>
      <c r="L62" s="154"/>
      <c r="M62" s="154"/>
      <c r="N62" s="154"/>
      <c r="O62" s="154"/>
      <c r="P62" s="154"/>
      <c r="Q62" s="154"/>
      <c r="R62" s="154"/>
      <c r="S62" s="154"/>
      <c r="T62" s="154"/>
      <c r="U62" s="154"/>
      <c r="V62" s="154"/>
      <c r="W62" s="154"/>
      <c r="X62" s="154"/>
      <c r="Y62" s="154"/>
      <c r="Z62" s="154"/>
      <c r="AA62" s="154"/>
      <c r="AB62" s="154"/>
      <c r="AC62" s="154"/>
      <c r="AD62" s="154"/>
      <c r="AE62" s="154"/>
      <c r="AF62" s="154"/>
      <c r="AG62" s="154"/>
      <c r="AH62" s="154"/>
      <c r="AI62" s="154"/>
      <c r="AJ62" s="154"/>
      <c r="AK62" s="154"/>
      <c r="AL62" s="154"/>
      <c r="AM62" s="154"/>
      <c r="AN62" s="154"/>
      <c r="AO62" s="154"/>
      <c r="AP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  <c r="BI62" s="154"/>
      <c r="BK62" s="154"/>
      <c r="BL62" s="154"/>
      <c r="BM62" s="154"/>
      <c r="BN62" s="154"/>
      <c r="BO62" s="154"/>
      <c r="BP62" s="154"/>
      <c r="BQ62" s="154"/>
      <c r="BR62" s="154"/>
      <c r="BS62" s="154"/>
      <c r="BT62" s="154"/>
      <c r="BU62" s="154"/>
      <c r="BV62" s="154"/>
      <c r="BW62" s="152"/>
      <c r="BX62" s="152"/>
      <c r="BY62" s="152"/>
      <c r="BZ62" s="152"/>
      <c r="CA62" s="152"/>
      <c r="CB62" s="152"/>
      <c r="CC62" s="152"/>
    </row>
    <row r="63" spans="2:81">
      <c r="B63" s="154"/>
      <c r="C63" s="154"/>
      <c r="D63" s="154"/>
      <c r="E63" s="154"/>
      <c r="F63" s="154"/>
      <c r="G63" s="154"/>
      <c r="H63" s="154"/>
      <c r="I63" s="154"/>
      <c r="J63" s="154"/>
      <c r="K63" s="154"/>
      <c r="L63" s="154"/>
      <c r="M63" s="154"/>
      <c r="N63" s="154"/>
      <c r="O63" s="154"/>
      <c r="P63" s="154"/>
      <c r="Q63" s="154"/>
      <c r="R63" s="154"/>
      <c r="S63" s="154"/>
      <c r="T63" s="154"/>
      <c r="U63" s="154"/>
      <c r="V63" s="154"/>
      <c r="W63" s="154"/>
      <c r="X63" s="154"/>
      <c r="Y63" s="154"/>
      <c r="Z63" s="154"/>
      <c r="AA63" s="154"/>
      <c r="AB63" s="154"/>
      <c r="AC63" s="154"/>
      <c r="AD63" s="154"/>
      <c r="AE63" s="154"/>
      <c r="AF63" s="154"/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  <c r="BI63" s="154"/>
      <c r="BK63" s="154"/>
      <c r="BL63" s="154"/>
      <c r="BM63" s="154"/>
      <c r="BN63" s="154"/>
      <c r="BO63" s="154"/>
      <c r="BP63" s="154"/>
      <c r="BQ63" s="154"/>
      <c r="BR63" s="154"/>
      <c r="BS63" s="154"/>
      <c r="BT63" s="154"/>
      <c r="BU63" s="154"/>
      <c r="BV63" s="154"/>
      <c r="BW63" s="152"/>
      <c r="BX63" s="152"/>
      <c r="BY63" s="152"/>
      <c r="BZ63" s="152"/>
      <c r="CA63" s="152"/>
      <c r="CB63" s="152"/>
      <c r="CC63" s="152"/>
    </row>
    <row r="64" spans="2:81">
      <c r="B64" s="154"/>
      <c r="C64" s="154"/>
      <c r="D64" s="154"/>
      <c r="E64" s="154"/>
      <c r="F64" s="154"/>
      <c r="G64" s="154"/>
      <c r="H64" s="154"/>
      <c r="I64" s="154"/>
      <c r="J64" s="154"/>
      <c r="K64" s="154"/>
      <c r="L64" s="154"/>
      <c r="M64" s="154"/>
      <c r="N64" s="154"/>
      <c r="O64" s="154"/>
      <c r="P64" s="154"/>
      <c r="Q64" s="154"/>
      <c r="R64" s="154"/>
      <c r="S64" s="154"/>
      <c r="T64" s="154"/>
      <c r="U64" s="154"/>
      <c r="V64" s="154"/>
      <c r="W64" s="154"/>
      <c r="X64" s="154"/>
      <c r="Y64" s="154"/>
      <c r="Z64" s="154"/>
      <c r="AA64" s="154"/>
      <c r="AB64" s="154"/>
      <c r="AC64" s="154"/>
      <c r="AD64" s="154"/>
      <c r="AE64" s="154"/>
      <c r="AF64" s="154"/>
      <c r="AG64" s="154"/>
      <c r="AH64" s="154"/>
      <c r="AI64" s="154"/>
      <c r="AJ64" s="154"/>
      <c r="AK64" s="154"/>
      <c r="AL64" s="154"/>
      <c r="AM64" s="154"/>
      <c r="AN64" s="154"/>
      <c r="AO64" s="154"/>
      <c r="AP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  <c r="BI64" s="154"/>
      <c r="BK64" s="154"/>
      <c r="BL64" s="154"/>
      <c r="BM64" s="154"/>
      <c r="BN64" s="154"/>
      <c r="BO64" s="154"/>
      <c r="BP64" s="154"/>
      <c r="BQ64" s="154"/>
      <c r="BR64" s="154"/>
      <c r="BS64" s="154"/>
      <c r="BT64" s="154"/>
      <c r="BU64" s="154"/>
      <c r="BV64" s="154"/>
      <c r="BW64" s="152"/>
      <c r="BX64" s="152"/>
      <c r="BY64" s="152"/>
      <c r="BZ64" s="152"/>
      <c r="CA64" s="152"/>
      <c r="CB64" s="152"/>
      <c r="CC64" s="152"/>
    </row>
    <row r="65" spans="2:81">
      <c r="B65" s="154"/>
      <c r="C65" s="154"/>
      <c r="D65" s="154"/>
      <c r="E65" s="154"/>
      <c r="F65" s="154"/>
      <c r="G65" s="154"/>
      <c r="H65" s="154"/>
      <c r="I65" s="154"/>
      <c r="J65" s="154"/>
      <c r="K65" s="154"/>
      <c r="L65" s="154"/>
      <c r="M65" s="154"/>
      <c r="N65" s="154"/>
      <c r="O65" s="154"/>
      <c r="P65" s="154"/>
      <c r="Q65" s="154"/>
      <c r="R65" s="154"/>
      <c r="S65" s="154"/>
      <c r="T65" s="154"/>
      <c r="U65" s="154"/>
      <c r="V65" s="154"/>
      <c r="W65" s="154"/>
      <c r="X65" s="154"/>
      <c r="Y65" s="154"/>
      <c r="Z65" s="154"/>
      <c r="AA65" s="154"/>
      <c r="AB65" s="154"/>
      <c r="AC65" s="154"/>
      <c r="AD65" s="154"/>
      <c r="AE65" s="154"/>
      <c r="AF65" s="154"/>
      <c r="AG65" s="154"/>
      <c r="AH65" s="154"/>
      <c r="AI65" s="154"/>
      <c r="AJ65" s="154"/>
      <c r="AK65" s="154"/>
      <c r="AL65" s="154"/>
      <c r="AM65" s="154"/>
      <c r="AN65" s="154"/>
      <c r="AO65" s="154"/>
      <c r="AP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  <c r="BI65" s="154"/>
      <c r="BK65" s="154"/>
      <c r="BL65" s="154"/>
      <c r="BM65" s="154"/>
      <c r="BN65" s="154"/>
      <c r="BO65" s="154"/>
      <c r="BP65" s="154"/>
      <c r="BQ65" s="154"/>
      <c r="BR65" s="154"/>
      <c r="BS65" s="154"/>
      <c r="BT65" s="154"/>
      <c r="BU65" s="154"/>
      <c r="BV65" s="154"/>
      <c r="BW65" s="152"/>
      <c r="BX65" s="152"/>
      <c r="BY65" s="152"/>
      <c r="BZ65" s="152"/>
      <c r="CA65" s="152"/>
      <c r="CB65" s="152"/>
      <c r="CC65" s="152"/>
    </row>
    <row r="66" spans="2:81">
      <c r="B66" s="154"/>
      <c r="C66" s="154"/>
      <c r="D66" s="154"/>
      <c r="E66" s="154"/>
      <c r="F66" s="154"/>
      <c r="G66" s="154"/>
      <c r="H66" s="154"/>
      <c r="I66" s="154"/>
      <c r="J66" s="154"/>
      <c r="K66" s="154"/>
      <c r="L66" s="154"/>
      <c r="M66" s="154"/>
      <c r="N66" s="154"/>
      <c r="O66" s="154"/>
      <c r="P66" s="154"/>
      <c r="Q66" s="154"/>
      <c r="R66" s="154"/>
      <c r="S66" s="154"/>
      <c r="T66" s="154"/>
      <c r="U66" s="154"/>
      <c r="V66" s="154"/>
      <c r="W66" s="154"/>
      <c r="X66" s="154"/>
      <c r="Y66" s="154"/>
      <c r="Z66" s="154"/>
      <c r="AA66" s="154"/>
      <c r="AB66" s="154"/>
      <c r="AC66" s="154"/>
      <c r="AD66" s="154"/>
      <c r="AE66" s="154"/>
      <c r="AF66" s="154"/>
      <c r="AG66" s="154"/>
      <c r="AH66" s="154"/>
      <c r="AI66" s="154"/>
      <c r="AJ66" s="154"/>
      <c r="AK66" s="154"/>
      <c r="AL66" s="154"/>
      <c r="AM66" s="154"/>
      <c r="AN66" s="154"/>
      <c r="AO66" s="154"/>
      <c r="AP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  <c r="BI66" s="154"/>
      <c r="BK66" s="154"/>
      <c r="BL66" s="154"/>
      <c r="BM66" s="154"/>
      <c r="BN66" s="154"/>
      <c r="BO66" s="154"/>
      <c r="BP66" s="154"/>
      <c r="BQ66" s="154"/>
      <c r="BR66" s="154"/>
      <c r="BS66" s="154"/>
      <c r="BT66" s="154"/>
      <c r="BU66" s="154"/>
      <c r="BV66" s="154"/>
      <c r="BW66" s="152"/>
      <c r="BX66" s="152"/>
      <c r="BY66" s="152"/>
      <c r="BZ66" s="152"/>
      <c r="CA66" s="152"/>
      <c r="CB66" s="152"/>
      <c r="CC66" s="152"/>
    </row>
    <row r="67" spans="2:81">
      <c r="B67" s="154"/>
      <c r="C67" s="154"/>
      <c r="D67" s="154"/>
      <c r="E67" s="154"/>
      <c r="F67" s="154"/>
      <c r="G67" s="154"/>
      <c r="H67" s="154"/>
      <c r="I67" s="154"/>
      <c r="J67" s="154"/>
      <c r="K67" s="154"/>
      <c r="L67" s="154"/>
      <c r="M67" s="154"/>
      <c r="N67" s="154"/>
      <c r="O67" s="154"/>
      <c r="P67" s="154"/>
      <c r="Q67" s="154"/>
      <c r="R67" s="154"/>
      <c r="S67" s="154"/>
      <c r="T67" s="154"/>
      <c r="U67" s="154"/>
      <c r="V67" s="154"/>
      <c r="W67" s="154"/>
      <c r="X67" s="154"/>
      <c r="Y67" s="154"/>
      <c r="Z67" s="154"/>
      <c r="AA67" s="154"/>
      <c r="AB67" s="154"/>
      <c r="AC67" s="154"/>
      <c r="AD67" s="154"/>
      <c r="AE67" s="154"/>
      <c r="AF67" s="154"/>
      <c r="AG67" s="154"/>
      <c r="AH67" s="154"/>
      <c r="AI67" s="154"/>
      <c r="AJ67" s="154"/>
      <c r="AK67" s="154"/>
      <c r="AL67" s="154"/>
      <c r="AM67" s="154"/>
      <c r="AN67" s="154"/>
      <c r="AO67" s="154"/>
      <c r="AP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  <c r="BI67" s="154"/>
      <c r="BK67" s="154"/>
      <c r="BL67" s="154"/>
      <c r="BM67" s="154"/>
      <c r="BN67" s="154"/>
      <c r="BO67" s="154"/>
      <c r="BP67" s="154"/>
      <c r="BQ67" s="154"/>
      <c r="BR67" s="154"/>
      <c r="BS67" s="154"/>
      <c r="BT67" s="154"/>
      <c r="BU67" s="154"/>
      <c r="BV67" s="154"/>
      <c r="BW67" s="152"/>
      <c r="BX67" s="152"/>
      <c r="BY67" s="152"/>
      <c r="BZ67" s="152"/>
      <c r="CA67" s="152"/>
      <c r="CB67" s="152"/>
      <c r="CC67" s="152"/>
    </row>
    <row r="68" spans="2:81">
      <c r="B68" s="154"/>
      <c r="C68" s="154"/>
      <c r="D68" s="154"/>
      <c r="E68" s="154"/>
      <c r="F68" s="154"/>
      <c r="G68" s="154"/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54"/>
      <c r="U68" s="154"/>
      <c r="V68" s="154"/>
      <c r="W68" s="154"/>
      <c r="X68" s="154"/>
      <c r="Y68" s="154"/>
      <c r="Z68" s="154"/>
      <c r="AA68" s="154"/>
      <c r="AB68" s="154"/>
      <c r="AC68" s="154"/>
      <c r="AD68" s="154"/>
      <c r="AE68" s="154"/>
      <c r="AF68" s="154"/>
      <c r="AG68" s="154"/>
      <c r="AH68" s="154"/>
      <c r="AI68" s="154"/>
      <c r="AJ68" s="154"/>
      <c r="AK68" s="154"/>
      <c r="AL68" s="154"/>
      <c r="AM68" s="154"/>
      <c r="AN68" s="154"/>
      <c r="AO68" s="154"/>
      <c r="AP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  <c r="BI68" s="154"/>
      <c r="BK68" s="154"/>
      <c r="BL68" s="154"/>
      <c r="BM68" s="154"/>
      <c r="BN68" s="154"/>
      <c r="BO68" s="154"/>
      <c r="BP68" s="154"/>
      <c r="BQ68" s="154"/>
      <c r="BR68" s="154"/>
      <c r="BS68" s="154"/>
      <c r="BT68" s="154"/>
      <c r="BU68" s="154"/>
      <c r="BV68" s="154"/>
      <c r="BW68" s="152"/>
      <c r="BX68" s="152"/>
      <c r="BY68" s="152"/>
      <c r="BZ68" s="152"/>
      <c r="CA68" s="152"/>
      <c r="CB68" s="152"/>
      <c r="CC68" s="152"/>
    </row>
    <row r="69" spans="2:81">
      <c r="B69" s="154"/>
      <c r="C69" s="154"/>
      <c r="D69" s="154"/>
      <c r="E69" s="154"/>
      <c r="F69" s="154"/>
      <c r="G69" s="154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4"/>
      <c r="V69" s="154"/>
      <c r="W69" s="154"/>
      <c r="X69" s="154"/>
      <c r="Y69" s="154"/>
      <c r="Z69" s="154"/>
      <c r="AA69" s="154"/>
      <c r="AB69" s="154"/>
      <c r="AC69" s="154"/>
      <c r="AD69" s="154"/>
      <c r="AE69" s="154"/>
      <c r="AF69" s="154"/>
      <c r="AG69" s="154"/>
      <c r="AH69" s="154"/>
      <c r="AI69" s="154"/>
      <c r="AJ69" s="154"/>
      <c r="AK69" s="154"/>
      <c r="AL69" s="154"/>
      <c r="AM69" s="154"/>
      <c r="AN69" s="154"/>
      <c r="AO69" s="154"/>
      <c r="AP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  <c r="BI69" s="154"/>
      <c r="BK69" s="154"/>
      <c r="BL69" s="154"/>
      <c r="BM69" s="154"/>
      <c r="BN69" s="154"/>
      <c r="BO69" s="154"/>
      <c r="BP69" s="154"/>
      <c r="BQ69" s="154"/>
      <c r="BR69" s="154"/>
      <c r="BS69" s="154"/>
      <c r="BT69" s="154"/>
      <c r="BU69" s="154"/>
      <c r="BV69" s="154"/>
      <c r="BW69" s="152"/>
      <c r="BX69" s="152"/>
      <c r="BY69" s="152"/>
      <c r="BZ69" s="152"/>
      <c r="CA69" s="152"/>
      <c r="CB69" s="152"/>
      <c r="CC69" s="152"/>
    </row>
    <row r="70" spans="2:81">
      <c r="B70" s="154"/>
      <c r="C70" s="154"/>
      <c r="D70" s="154"/>
      <c r="E70" s="154"/>
      <c r="F70" s="154"/>
      <c r="G70" s="154"/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4"/>
      <c r="S70" s="154"/>
      <c r="T70" s="154"/>
      <c r="U70" s="154"/>
      <c r="V70" s="154"/>
      <c r="W70" s="154"/>
      <c r="X70" s="154"/>
      <c r="Y70" s="154"/>
      <c r="Z70" s="154"/>
      <c r="AA70" s="154"/>
      <c r="AB70" s="154"/>
      <c r="AC70" s="154"/>
      <c r="AD70" s="154"/>
      <c r="AE70" s="154"/>
      <c r="AF70" s="154"/>
      <c r="AG70" s="154"/>
      <c r="AH70" s="154"/>
      <c r="AI70" s="154"/>
      <c r="AJ70" s="154"/>
      <c r="AK70" s="154"/>
      <c r="AL70" s="154"/>
      <c r="AM70" s="154"/>
      <c r="AN70" s="154"/>
      <c r="AO70" s="154"/>
      <c r="AP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  <c r="BI70" s="154"/>
      <c r="BK70" s="154"/>
      <c r="BL70" s="154"/>
      <c r="BM70" s="154"/>
      <c r="BN70" s="154"/>
      <c r="BO70" s="154"/>
      <c r="BP70" s="154"/>
      <c r="BQ70" s="154"/>
      <c r="BR70" s="154"/>
      <c r="BS70" s="154"/>
      <c r="BT70" s="154"/>
      <c r="BU70" s="154"/>
      <c r="BV70" s="154"/>
      <c r="BW70" s="152"/>
      <c r="BX70" s="152"/>
      <c r="BY70" s="152"/>
      <c r="BZ70" s="152"/>
      <c r="CA70" s="152"/>
      <c r="CB70" s="152"/>
      <c r="CC70" s="152"/>
    </row>
    <row r="71" spans="2:81">
      <c r="B71" s="154"/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  <c r="O71" s="154"/>
      <c r="P71" s="154"/>
      <c r="Q71" s="154"/>
      <c r="R71" s="154"/>
      <c r="S71" s="154"/>
      <c r="T71" s="154"/>
      <c r="U71" s="154"/>
      <c r="V71" s="154"/>
      <c r="W71" s="154"/>
      <c r="X71" s="154"/>
      <c r="Y71" s="154"/>
      <c r="Z71" s="154"/>
      <c r="AA71" s="154"/>
      <c r="AB71" s="154"/>
      <c r="AC71" s="154"/>
      <c r="AD71" s="154"/>
      <c r="AE71" s="154"/>
      <c r="AF71" s="154"/>
      <c r="AG71" s="154"/>
      <c r="AH71" s="154"/>
      <c r="AI71" s="154"/>
      <c r="AJ71" s="154"/>
      <c r="AK71" s="154"/>
      <c r="AL71" s="154"/>
      <c r="AM71" s="154"/>
      <c r="AN71" s="154"/>
      <c r="AO71" s="154"/>
      <c r="AP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  <c r="BI71" s="154"/>
      <c r="BK71" s="154"/>
      <c r="BL71" s="154"/>
      <c r="BM71" s="154"/>
      <c r="BN71" s="154"/>
      <c r="BO71" s="154"/>
      <c r="BP71" s="154"/>
      <c r="BQ71" s="154"/>
      <c r="BR71" s="154"/>
      <c r="BS71" s="154"/>
      <c r="BT71" s="154"/>
      <c r="BU71" s="154"/>
      <c r="BV71" s="154"/>
      <c r="BW71" s="152"/>
      <c r="BX71" s="152"/>
      <c r="BY71" s="152"/>
      <c r="BZ71" s="152"/>
      <c r="CA71" s="152"/>
      <c r="CB71" s="152"/>
      <c r="CC71" s="152"/>
    </row>
    <row r="72" spans="2:81">
      <c r="B72" s="154"/>
      <c r="C72" s="154"/>
      <c r="D72" s="154"/>
      <c r="E72" s="154"/>
      <c r="F72" s="154"/>
      <c r="G72" s="154"/>
      <c r="H72" s="154"/>
      <c r="I72" s="154"/>
      <c r="J72" s="154"/>
      <c r="K72" s="154"/>
      <c r="L72" s="154"/>
      <c r="M72" s="154"/>
      <c r="N72" s="154"/>
      <c r="O72" s="154"/>
      <c r="P72" s="154"/>
      <c r="Q72" s="154"/>
      <c r="R72" s="154"/>
      <c r="S72" s="154"/>
      <c r="T72" s="154"/>
      <c r="U72" s="154"/>
      <c r="V72" s="154"/>
      <c r="W72" s="154"/>
      <c r="X72" s="154"/>
      <c r="Y72" s="154"/>
      <c r="Z72" s="154"/>
      <c r="AA72" s="154"/>
      <c r="AB72" s="154"/>
      <c r="AC72" s="154"/>
      <c r="AD72" s="154"/>
      <c r="AE72" s="154"/>
      <c r="AF72" s="154"/>
      <c r="AG72" s="154"/>
      <c r="AH72" s="154"/>
      <c r="AI72" s="154"/>
      <c r="AJ72" s="154"/>
      <c r="AK72" s="154"/>
      <c r="AL72" s="154"/>
      <c r="AM72" s="154"/>
      <c r="AN72" s="154"/>
      <c r="AO72" s="154"/>
      <c r="AP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  <c r="BI72" s="154"/>
      <c r="BK72" s="154"/>
      <c r="BL72" s="154"/>
      <c r="BM72" s="154"/>
      <c r="BN72" s="154"/>
      <c r="BO72" s="154"/>
      <c r="BP72" s="154"/>
      <c r="BQ72" s="154"/>
      <c r="BR72" s="154"/>
      <c r="BS72" s="154"/>
      <c r="BT72" s="154"/>
      <c r="BU72" s="154"/>
      <c r="BV72" s="154"/>
      <c r="BW72" s="152"/>
      <c r="BX72" s="152"/>
      <c r="BY72" s="152"/>
      <c r="BZ72" s="152"/>
      <c r="CA72" s="152"/>
      <c r="CB72" s="152"/>
      <c r="CC72" s="152"/>
    </row>
    <row r="73" spans="2:81">
      <c r="B73" s="154"/>
      <c r="C73" s="154"/>
      <c r="D73" s="154"/>
      <c r="E73" s="154"/>
      <c r="F73" s="154"/>
      <c r="G73" s="154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154"/>
      <c r="S73" s="154"/>
      <c r="T73" s="154"/>
      <c r="U73" s="154"/>
      <c r="V73" s="154"/>
      <c r="W73" s="154"/>
      <c r="X73" s="154"/>
      <c r="Y73" s="154"/>
      <c r="Z73" s="154"/>
      <c r="AA73" s="154"/>
      <c r="AB73" s="154"/>
      <c r="AC73" s="154"/>
      <c r="AD73" s="154"/>
      <c r="AE73" s="154"/>
      <c r="AF73" s="154"/>
      <c r="AG73" s="154"/>
      <c r="AH73" s="154"/>
      <c r="AI73" s="154"/>
      <c r="AJ73" s="154"/>
      <c r="AK73" s="154"/>
      <c r="AL73" s="154"/>
      <c r="AM73" s="154"/>
      <c r="AN73" s="154"/>
      <c r="AO73" s="154"/>
      <c r="AP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  <c r="BI73" s="154"/>
      <c r="BK73" s="154"/>
      <c r="BL73" s="154"/>
      <c r="BM73" s="154"/>
      <c r="BN73" s="154"/>
      <c r="BO73" s="154"/>
      <c r="BP73" s="154"/>
      <c r="BQ73" s="154"/>
      <c r="BR73" s="154"/>
      <c r="BS73" s="154"/>
      <c r="BT73" s="154"/>
      <c r="BU73" s="154"/>
      <c r="BV73" s="154"/>
      <c r="BW73" s="152"/>
      <c r="BX73" s="152"/>
      <c r="BY73" s="152"/>
      <c r="BZ73" s="152"/>
      <c r="CA73" s="152"/>
      <c r="CB73" s="152"/>
      <c r="CC73" s="152"/>
    </row>
    <row r="74" spans="2:81">
      <c r="B74" s="154"/>
      <c r="C74" s="154"/>
      <c r="D74" s="154"/>
      <c r="E74" s="154"/>
      <c r="F74" s="154"/>
      <c r="G74" s="154"/>
      <c r="H74" s="154"/>
      <c r="I74" s="154"/>
      <c r="J74" s="154"/>
      <c r="K74" s="154"/>
      <c r="L74" s="154"/>
      <c r="M74" s="154"/>
      <c r="N74" s="154"/>
      <c r="O74" s="154"/>
      <c r="P74" s="154"/>
      <c r="Q74" s="154"/>
      <c r="R74" s="154"/>
      <c r="S74" s="154"/>
      <c r="T74" s="154"/>
      <c r="U74" s="154"/>
      <c r="V74" s="154"/>
      <c r="W74" s="154"/>
      <c r="X74" s="154"/>
      <c r="Y74" s="154"/>
      <c r="Z74" s="154"/>
      <c r="AA74" s="154"/>
      <c r="AB74" s="154"/>
      <c r="AC74" s="154"/>
      <c r="AD74" s="154"/>
      <c r="AE74" s="154"/>
      <c r="AF74" s="154"/>
      <c r="AG74" s="154"/>
      <c r="AH74" s="154"/>
      <c r="AI74" s="154"/>
      <c r="AJ74" s="154"/>
      <c r="AK74" s="154"/>
      <c r="AL74" s="154"/>
      <c r="AM74" s="154"/>
      <c r="AN74" s="154"/>
      <c r="AO74" s="154"/>
      <c r="AP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  <c r="BI74" s="154"/>
      <c r="BK74" s="154"/>
      <c r="BL74" s="154"/>
      <c r="BM74" s="154"/>
      <c r="BN74" s="154"/>
      <c r="BO74" s="154"/>
      <c r="BP74" s="154"/>
      <c r="BQ74" s="154"/>
      <c r="BR74" s="154"/>
      <c r="BS74" s="154"/>
      <c r="BT74" s="154"/>
      <c r="BU74" s="154"/>
      <c r="BV74" s="154"/>
      <c r="BW74" s="152"/>
      <c r="BX74" s="152"/>
      <c r="BY74" s="152"/>
      <c r="BZ74" s="152"/>
      <c r="CA74" s="152"/>
      <c r="CB74" s="152"/>
      <c r="CC74" s="152"/>
    </row>
    <row r="75" spans="2:81">
      <c r="B75" s="154"/>
      <c r="C75" s="154"/>
      <c r="D75" s="154"/>
      <c r="E75" s="154"/>
      <c r="F75" s="154"/>
      <c r="G75" s="154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154"/>
      <c r="S75" s="154"/>
      <c r="T75" s="154"/>
      <c r="U75" s="154"/>
      <c r="V75" s="154"/>
      <c r="W75" s="154"/>
      <c r="X75" s="154"/>
      <c r="Y75" s="154"/>
      <c r="Z75" s="154"/>
      <c r="AA75" s="154"/>
      <c r="AB75" s="154"/>
      <c r="AC75" s="154"/>
      <c r="AD75" s="154"/>
      <c r="AE75" s="154"/>
      <c r="AF75" s="154"/>
      <c r="AG75" s="154"/>
      <c r="AH75" s="154"/>
      <c r="AI75" s="154"/>
      <c r="AJ75" s="154"/>
      <c r="AK75" s="154"/>
      <c r="AL75" s="154"/>
      <c r="AM75" s="154"/>
      <c r="AN75" s="154"/>
      <c r="AO75" s="154"/>
      <c r="AP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  <c r="BI75" s="154"/>
      <c r="BK75" s="154"/>
      <c r="BL75" s="154"/>
      <c r="BM75" s="154"/>
      <c r="BN75" s="154"/>
      <c r="BO75" s="154"/>
      <c r="BP75" s="154"/>
      <c r="BQ75" s="154"/>
      <c r="BR75" s="154"/>
      <c r="BS75" s="154"/>
      <c r="BT75" s="154"/>
      <c r="BU75" s="154"/>
      <c r="BV75" s="154"/>
      <c r="BW75" s="152"/>
      <c r="BX75" s="152"/>
      <c r="BY75" s="152"/>
      <c r="BZ75" s="152"/>
      <c r="CA75" s="152"/>
      <c r="CB75" s="152"/>
      <c r="CC75" s="152"/>
    </row>
    <row r="76" spans="2:81">
      <c r="B76" s="154"/>
      <c r="C76" s="154"/>
      <c r="D76" s="154"/>
      <c r="E76" s="154"/>
      <c r="F76" s="154"/>
      <c r="G76" s="154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154"/>
      <c r="S76" s="154"/>
      <c r="T76" s="154"/>
      <c r="U76" s="154"/>
      <c r="V76" s="154"/>
      <c r="W76" s="154"/>
      <c r="X76" s="154"/>
      <c r="Y76" s="154"/>
      <c r="Z76" s="154"/>
      <c r="AA76" s="154"/>
      <c r="AB76" s="154"/>
      <c r="AC76" s="154"/>
      <c r="AD76" s="154"/>
      <c r="AE76" s="154"/>
      <c r="AF76" s="154"/>
      <c r="AG76" s="154"/>
      <c r="AH76" s="154"/>
      <c r="AI76" s="154"/>
      <c r="AJ76" s="154"/>
      <c r="AK76" s="154"/>
      <c r="AL76" s="154"/>
      <c r="AM76" s="154"/>
      <c r="AN76" s="154"/>
      <c r="AO76" s="154"/>
      <c r="AP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  <c r="BI76" s="154"/>
      <c r="BK76" s="154"/>
      <c r="BL76" s="154"/>
      <c r="BM76" s="154"/>
      <c r="BN76" s="154"/>
      <c r="BO76" s="154"/>
      <c r="BP76" s="154"/>
      <c r="BQ76" s="154"/>
      <c r="BR76" s="154"/>
      <c r="BS76" s="154"/>
      <c r="BT76" s="154"/>
      <c r="BU76" s="154"/>
      <c r="BV76" s="154"/>
      <c r="BW76" s="152"/>
      <c r="BX76" s="152"/>
      <c r="BY76" s="152"/>
      <c r="BZ76" s="152"/>
      <c r="CA76" s="152"/>
      <c r="CB76" s="152"/>
      <c r="CC76" s="152"/>
    </row>
    <row r="77" spans="2:81">
      <c r="B77" s="154"/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154"/>
      <c r="N77" s="154"/>
      <c r="O77" s="154"/>
      <c r="P77" s="154"/>
      <c r="Q77" s="154"/>
      <c r="R77" s="154"/>
      <c r="S77" s="154"/>
      <c r="T77" s="154"/>
      <c r="U77" s="154"/>
      <c r="V77" s="154"/>
      <c r="W77" s="154"/>
      <c r="X77" s="154"/>
      <c r="Y77" s="154"/>
      <c r="Z77" s="154"/>
      <c r="AA77" s="154"/>
      <c r="AB77" s="154"/>
      <c r="AC77" s="154"/>
      <c r="AD77" s="154"/>
      <c r="AE77" s="154"/>
      <c r="AF77" s="154"/>
      <c r="AG77" s="154"/>
      <c r="AH77" s="154"/>
      <c r="AI77" s="154"/>
      <c r="AJ77" s="154"/>
      <c r="AK77" s="154"/>
      <c r="AL77" s="154"/>
      <c r="AM77" s="154"/>
      <c r="AN77" s="154"/>
      <c r="AO77" s="154"/>
      <c r="AP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  <c r="BI77" s="154"/>
      <c r="BK77" s="154"/>
      <c r="BL77" s="154"/>
      <c r="BM77" s="154"/>
      <c r="BN77" s="154"/>
      <c r="BO77" s="154"/>
      <c r="BP77" s="154"/>
      <c r="BQ77" s="154"/>
      <c r="BR77" s="154"/>
      <c r="BS77" s="154"/>
      <c r="BT77" s="154"/>
      <c r="BU77" s="154"/>
      <c r="BV77" s="154"/>
      <c r="BW77" s="152"/>
      <c r="BX77" s="152"/>
      <c r="BY77" s="152"/>
      <c r="BZ77" s="152"/>
      <c r="CA77" s="152"/>
      <c r="CB77" s="152"/>
      <c r="CC77" s="152"/>
    </row>
    <row r="78" spans="2:81">
      <c r="B78" s="154"/>
      <c r="C78" s="154"/>
      <c r="D78" s="154"/>
      <c r="E78" s="154"/>
      <c r="F78" s="154"/>
      <c r="G78" s="154"/>
      <c r="H78" s="154"/>
      <c r="I78" s="154"/>
      <c r="J78" s="154"/>
      <c r="K78" s="154"/>
      <c r="L78" s="154"/>
      <c r="M78" s="154"/>
      <c r="N78" s="154"/>
      <c r="O78" s="154"/>
      <c r="P78" s="154"/>
      <c r="Q78" s="154"/>
      <c r="R78" s="154"/>
      <c r="S78" s="154"/>
      <c r="T78" s="154"/>
      <c r="U78" s="154"/>
      <c r="V78" s="154"/>
      <c r="W78" s="154"/>
      <c r="X78" s="154"/>
      <c r="Y78" s="154"/>
      <c r="Z78" s="154"/>
      <c r="AA78" s="154"/>
      <c r="AB78" s="154"/>
      <c r="AC78" s="154"/>
      <c r="AD78" s="154"/>
      <c r="AE78" s="154"/>
      <c r="AF78" s="154"/>
      <c r="AG78" s="154"/>
      <c r="AH78" s="154"/>
      <c r="AI78" s="154"/>
      <c r="AJ78" s="154"/>
      <c r="AK78" s="154"/>
      <c r="AL78" s="154"/>
      <c r="AM78" s="154"/>
      <c r="AN78" s="154"/>
      <c r="AO78" s="154"/>
      <c r="AP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  <c r="BI78" s="154"/>
      <c r="BK78" s="154"/>
      <c r="BL78" s="154"/>
      <c r="BM78" s="154"/>
      <c r="BN78" s="154"/>
      <c r="BO78" s="154"/>
      <c r="BP78" s="154"/>
      <c r="BQ78" s="154"/>
      <c r="BR78" s="154"/>
      <c r="BS78" s="154"/>
      <c r="BT78" s="154"/>
      <c r="BU78" s="154"/>
      <c r="BV78" s="154"/>
      <c r="BW78" s="152"/>
      <c r="BX78" s="152"/>
      <c r="BY78" s="152"/>
      <c r="BZ78" s="152"/>
      <c r="CA78" s="152"/>
      <c r="CB78" s="152"/>
      <c r="CC78" s="152"/>
    </row>
    <row r="79" spans="2:81">
      <c r="B79" s="154"/>
      <c r="C79" s="154"/>
      <c r="D79" s="154"/>
      <c r="E79" s="154"/>
      <c r="F79" s="154"/>
      <c r="G79" s="154"/>
      <c r="H79" s="154"/>
      <c r="I79" s="154"/>
      <c r="J79" s="154"/>
      <c r="K79" s="154"/>
      <c r="L79" s="154"/>
      <c r="M79" s="154"/>
      <c r="N79" s="154"/>
      <c r="O79" s="154"/>
      <c r="P79" s="154"/>
      <c r="Q79" s="154"/>
      <c r="R79" s="154"/>
      <c r="S79" s="154"/>
      <c r="T79" s="154"/>
      <c r="U79" s="154"/>
      <c r="V79" s="154"/>
      <c r="W79" s="154"/>
      <c r="X79" s="154"/>
      <c r="Y79" s="154"/>
      <c r="Z79" s="154"/>
      <c r="AA79" s="154"/>
      <c r="AB79" s="154"/>
      <c r="AC79" s="154"/>
      <c r="AD79" s="154"/>
      <c r="AE79" s="154"/>
      <c r="AF79" s="154"/>
      <c r="AG79" s="154"/>
      <c r="AH79" s="154"/>
      <c r="AI79" s="154"/>
      <c r="AJ79" s="154"/>
      <c r="AK79" s="154"/>
      <c r="AL79" s="154"/>
      <c r="AM79" s="154"/>
      <c r="AN79" s="154"/>
      <c r="AO79" s="154"/>
      <c r="AP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  <c r="BI79" s="154"/>
      <c r="BK79" s="154"/>
      <c r="BL79" s="154"/>
      <c r="BM79" s="154"/>
      <c r="BN79" s="154"/>
      <c r="BO79" s="154"/>
      <c r="BP79" s="154"/>
      <c r="BQ79" s="154"/>
      <c r="BR79" s="154"/>
      <c r="BS79" s="154"/>
      <c r="BT79" s="154"/>
      <c r="BU79" s="154"/>
      <c r="BV79" s="154"/>
      <c r="BW79" s="152"/>
      <c r="BX79" s="152"/>
      <c r="BY79" s="152"/>
      <c r="BZ79" s="152"/>
      <c r="CA79" s="152"/>
      <c r="CB79" s="152"/>
      <c r="CC79" s="152"/>
    </row>
    <row r="80" spans="2:81">
      <c r="B80" s="154"/>
      <c r="C80" s="154"/>
      <c r="D80" s="154"/>
      <c r="E80" s="154"/>
      <c r="F80" s="154"/>
      <c r="G80" s="154"/>
      <c r="H80" s="154"/>
      <c r="I80" s="154"/>
      <c r="J80" s="154"/>
      <c r="K80" s="154"/>
      <c r="L80" s="154"/>
      <c r="M80" s="154"/>
      <c r="N80" s="154"/>
      <c r="O80" s="154"/>
      <c r="P80" s="154"/>
      <c r="Q80" s="154"/>
      <c r="R80" s="154"/>
      <c r="S80" s="154"/>
      <c r="T80" s="154"/>
      <c r="U80" s="154"/>
      <c r="V80" s="154"/>
      <c r="W80" s="154"/>
      <c r="X80" s="154"/>
      <c r="Y80" s="154"/>
      <c r="Z80" s="154"/>
      <c r="AA80" s="154"/>
      <c r="AB80" s="154"/>
      <c r="AC80" s="154"/>
      <c r="AD80" s="154"/>
      <c r="AE80" s="154"/>
      <c r="AF80" s="154"/>
      <c r="AG80" s="154"/>
      <c r="AH80" s="154"/>
      <c r="AI80" s="154"/>
      <c r="AJ80" s="154"/>
      <c r="AK80" s="154"/>
      <c r="AL80" s="154"/>
      <c r="AM80" s="154"/>
      <c r="AN80" s="154"/>
      <c r="AO80" s="154"/>
      <c r="AP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  <c r="BI80" s="154"/>
      <c r="BK80" s="154"/>
      <c r="BL80" s="154"/>
      <c r="BM80" s="154"/>
      <c r="BN80" s="154"/>
      <c r="BO80" s="154"/>
      <c r="BP80" s="154"/>
      <c r="BQ80" s="154"/>
      <c r="BR80" s="154"/>
      <c r="BS80" s="154"/>
      <c r="BT80" s="154"/>
      <c r="BU80" s="154"/>
      <c r="BV80" s="154"/>
      <c r="BW80" s="152"/>
      <c r="BX80" s="152"/>
      <c r="BY80" s="152"/>
      <c r="BZ80" s="152"/>
      <c r="CA80" s="152"/>
      <c r="CB80" s="152"/>
      <c r="CC80" s="152"/>
    </row>
    <row r="81" spans="2:81">
      <c r="B81" s="154"/>
      <c r="C81" s="154"/>
      <c r="D81" s="154"/>
      <c r="E81" s="154"/>
      <c r="F81" s="154"/>
      <c r="G81" s="154"/>
      <c r="H81" s="154"/>
      <c r="I81" s="154"/>
      <c r="J81" s="154"/>
      <c r="K81" s="154"/>
      <c r="L81" s="154"/>
      <c r="M81" s="154"/>
      <c r="N81" s="154"/>
      <c r="O81" s="154"/>
      <c r="P81" s="154"/>
      <c r="Q81" s="154"/>
      <c r="R81" s="154"/>
      <c r="S81" s="154"/>
      <c r="T81" s="154"/>
      <c r="U81" s="154"/>
      <c r="V81" s="154"/>
      <c r="W81" s="154"/>
      <c r="X81" s="154"/>
      <c r="Y81" s="154"/>
      <c r="Z81" s="154"/>
      <c r="AA81" s="154"/>
      <c r="AB81" s="154"/>
      <c r="AC81" s="154"/>
      <c r="AD81" s="154"/>
      <c r="AE81" s="154"/>
      <c r="AF81" s="154"/>
      <c r="AG81" s="154"/>
      <c r="AH81" s="154"/>
      <c r="AI81" s="154"/>
      <c r="AJ81" s="154"/>
      <c r="AK81" s="154"/>
      <c r="AL81" s="154"/>
      <c r="AM81" s="154"/>
      <c r="AN81" s="154"/>
      <c r="AO81" s="154"/>
      <c r="AP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  <c r="BI81" s="154"/>
      <c r="BK81" s="154"/>
      <c r="BL81" s="154"/>
      <c r="BM81" s="154"/>
      <c r="BN81" s="154"/>
      <c r="BO81" s="154"/>
      <c r="BP81" s="154"/>
      <c r="BQ81" s="154"/>
      <c r="BR81" s="154"/>
      <c r="BS81" s="154"/>
      <c r="BT81" s="154"/>
      <c r="BU81" s="154"/>
      <c r="BV81" s="154"/>
      <c r="BW81" s="152"/>
      <c r="BX81" s="152"/>
      <c r="BY81" s="152"/>
      <c r="BZ81" s="152"/>
      <c r="CA81" s="152"/>
      <c r="CB81" s="152"/>
      <c r="CC81" s="152"/>
    </row>
    <row r="82" spans="2:81">
      <c r="B82" s="154"/>
      <c r="C82" s="154"/>
      <c r="D82" s="154"/>
      <c r="E82" s="154"/>
      <c r="F82" s="154"/>
      <c r="G82" s="154"/>
      <c r="H82" s="154"/>
      <c r="I82" s="154"/>
      <c r="J82" s="154"/>
      <c r="K82" s="154"/>
      <c r="L82" s="154"/>
      <c r="M82" s="154"/>
      <c r="N82" s="154"/>
      <c r="O82" s="154"/>
      <c r="P82" s="154"/>
      <c r="Q82" s="154"/>
      <c r="R82" s="154"/>
      <c r="S82" s="154"/>
      <c r="T82" s="154"/>
      <c r="U82" s="154"/>
      <c r="V82" s="154"/>
      <c r="W82" s="154"/>
      <c r="X82" s="154"/>
      <c r="Y82" s="154"/>
      <c r="Z82" s="154"/>
      <c r="AA82" s="154"/>
      <c r="AB82" s="154"/>
      <c r="AC82" s="154"/>
      <c r="AD82" s="154"/>
      <c r="AE82" s="154"/>
      <c r="AF82" s="154"/>
      <c r="AG82" s="154"/>
      <c r="AH82" s="154"/>
      <c r="AI82" s="154"/>
      <c r="AJ82" s="154"/>
      <c r="AK82" s="154"/>
      <c r="AL82" s="154"/>
      <c r="AM82" s="154"/>
      <c r="AN82" s="154"/>
      <c r="AO82" s="154"/>
      <c r="AP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  <c r="BI82" s="154"/>
      <c r="BK82" s="154"/>
      <c r="BL82" s="154"/>
      <c r="BM82" s="154"/>
      <c r="BN82" s="154"/>
      <c r="BO82" s="154"/>
      <c r="BP82" s="154"/>
      <c r="BQ82" s="154"/>
      <c r="BR82" s="154"/>
      <c r="BS82" s="154"/>
      <c r="BT82" s="154"/>
      <c r="BU82" s="154"/>
      <c r="BV82" s="154"/>
      <c r="BW82" s="152"/>
      <c r="BX82" s="152"/>
      <c r="BY82" s="152"/>
      <c r="BZ82" s="152"/>
      <c r="CA82" s="152"/>
      <c r="CB82" s="152"/>
      <c r="CC82" s="152"/>
    </row>
    <row r="83" spans="2:81">
      <c r="B83" s="154"/>
      <c r="C83" s="154"/>
      <c r="D83" s="154"/>
      <c r="E83" s="154"/>
      <c r="F83" s="154"/>
      <c r="G83" s="154"/>
      <c r="H83" s="154"/>
      <c r="I83" s="154"/>
      <c r="J83" s="154"/>
      <c r="K83" s="154"/>
      <c r="L83" s="154"/>
      <c r="M83" s="154"/>
      <c r="N83" s="154"/>
      <c r="O83" s="154"/>
      <c r="P83" s="154"/>
      <c r="Q83" s="154"/>
      <c r="R83" s="154"/>
      <c r="S83" s="154"/>
      <c r="T83" s="154"/>
      <c r="U83" s="154"/>
      <c r="V83" s="154"/>
      <c r="W83" s="154"/>
      <c r="X83" s="154"/>
      <c r="Y83" s="154"/>
      <c r="Z83" s="154"/>
      <c r="AA83" s="154"/>
      <c r="AB83" s="154"/>
      <c r="AC83" s="154"/>
      <c r="AD83" s="154"/>
      <c r="AE83" s="154"/>
      <c r="AF83" s="154"/>
      <c r="AG83" s="154"/>
      <c r="AH83" s="154"/>
      <c r="AI83" s="154"/>
      <c r="AJ83" s="154"/>
      <c r="AK83" s="154"/>
      <c r="AL83" s="154"/>
      <c r="AM83" s="154"/>
      <c r="AN83" s="154"/>
      <c r="AO83" s="154"/>
      <c r="AP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  <c r="BI83" s="154"/>
      <c r="BK83" s="154"/>
      <c r="BL83" s="154"/>
      <c r="BM83" s="154"/>
      <c r="BN83" s="154"/>
      <c r="BO83" s="154"/>
      <c r="BP83" s="154"/>
      <c r="BQ83" s="154"/>
      <c r="BR83" s="154"/>
      <c r="BS83" s="154"/>
      <c r="BT83" s="154"/>
      <c r="BU83" s="154"/>
      <c r="BV83" s="154"/>
      <c r="BW83" s="152"/>
      <c r="BX83" s="152"/>
      <c r="BY83" s="152"/>
      <c r="BZ83" s="152"/>
      <c r="CA83" s="152"/>
      <c r="CB83" s="152"/>
      <c r="CC83" s="152"/>
    </row>
    <row r="84" spans="2:81">
      <c r="B84" s="154"/>
      <c r="C84" s="154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  <c r="O84" s="154"/>
      <c r="P84" s="154"/>
      <c r="Q84" s="154"/>
      <c r="R84" s="154"/>
      <c r="S84" s="154"/>
      <c r="T84" s="154"/>
      <c r="U84" s="154"/>
      <c r="V84" s="154"/>
      <c r="W84" s="154"/>
      <c r="X84" s="154"/>
      <c r="Y84" s="154"/>
      <c r="Z84" s="154"/>
      <c r="AA84" s="154"/>
      <c r="AB84" s="154"/>
      <c r="AC84" s="154"/>
      <c r="AD84" s="154"/>
      <c r="AE84" s="154"/>
      <c r="AF84" s="154"/>
      <c r="AG84" s="154"/>
      <c r="AH84" s="154"/>
      <c r="AI84" s="154"/>
      <c r="AJ84" s="154"/>
      <c r="AK84" s="154"/>
      <c r="AL84" s="154"/>
      <c r="AM84" s="154"/>
      <c r="AN84" s="154"/>
      <c r="AO84" s="154"/>
      <c r="AP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  <c r="BI84" s="154"/>
      <c r="BK84" s="154"/>
      <c r="BL84" s="154"/>
      <c r="BM84" s="154"/>
      <c r="BN84" s="154"/>
      <c r="BO84" s="154"/>
      <c r="BP84" s="154"/>
      <c r="BQ84" s="154"/>
      <c r="BR84" s="154"/>
      <c r="BS84" s="154"/>
      <c r="BT84" s="154"/>
      <c r="BU84" s="154"/>
      <c r="BV84" s="154"/>
      <c r="BW84" s="152"/>
      <c r="BX84" s="152"/>
      <c r="BY84" s="152"/>
      <c r="BZ84" s="152"/>
      <c r="CA84" s="152"/>
      <c r="CB84" s="152"/>
      <c r="CC84" s="152"/>
    </row>
    <row r="85" spans="2:81">
      <c r="B85" s="154"/>
      <c r="C85" s="154"/>
      <c r="D85" s="154"/>
      <c r="E85" s="154"/>
      <c r="F85" s="154"/>
      <c r="G85" s="154"/>
      <c r="H85" s="154"/>
      <c r="I85" s="154"/>
      <c r="J85" s="154"/>
      <c r="K85" s="154"/>
      <c r="L85" s="154"/>
      <c r="M85" s="154"/>
      <c r="N85" s="154"/>
      <c r="O85" s="154"/>
      <c r="P85" s="154"/>
      <c r="Q85" s="154"/>
      <c r="R85" s="154"/>
      <c r="S85" s="154"/>
      <c r="T85" s="154"/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  <c r="AF85" s="154"/>
      <c r="AG85" s="154"/>
      <c r="AH85" s="154"/>
      <c r="AI85" s="154"/>
      <c r="AJ85" s="154"/>
      <c r="AK85" s="154"/>
      <c r="AL85" s="154"/>
      <c r="AM85" s="154"/>
      <c r="AN85" s="154"/>
      <c r="AO85" s="154"/>
      <c r="AP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  <c r="BI85" s="154"/>
      <c r="BK85" s="154"/>
      <c r="BL85" s="154"/>
      <c r="BM85" s="154"/>
      <c r="BN85" s="154"/>
      <c r="BO85" s="154"/>
      <c r="BP85" s="154"/>
      <c r="BQ85" s="154"/>
      <c r="BR85" s="154"/>
      <c r="BS85" s="154"/>
      <c r="BT85" s="154"/>
      <c r="BU85" s="154"/>
      <c r="BV85" s="154"/>
      <c r="BW85" s="152"/>
      <c r="BX85" s="152"/>
      <c r="BY85" s="152"/>
      <c r="BZ85" s="152"/>
      <c r="CA85" s="152"/>
      <c r="CB85" s="152"/>
      <c r="CC85" s="152"/>
    </row>
    <row r="86" spans="2:81">
      <c r="B86" s="154"/>
      <c r="C86" s="154"/>
      <c r="D86" s="154"/>
      <c r="E86" s="154"/>
      <c r="F86" s="154"/>
      <c r="G86" s="154"/>
      <c r="H86" s="154"/>
      <c r="I86" s="154"/>
      <c r="J86" s="154"/>
      <c r="K86" s="154"/>
      <c r="L86" s="154"/>
      <c r="M86" s="154"/>
      <c r="N86" s="154"/>
      <c r="O86" s="154"/>
      <c r="P86" s="154"/>
      <c r="Q86" s="154"/>
      <c r="R86" s="154"/>
      <c r="S86" s="154"/>
      <c r="T86" s="154"/>
      <c r="U86" s="154"/>
      <c r="V86" s="154"/>
      <c r="W86" s="154"/>
      <c r="X86" s="154"/>
      <c r="Y86" s="154"/>
      <c r="Z86" s="154"/>
      <c r="AA86" s="154"/>
      <c r="AB86" s="154"/>
      <c r="AC86" s="154"/>
      <c r="AD86" s="154"/>
      <c r="AE86" s="154"/>
      <c r="AF86" s="154"/>
      <c r="AG86" s="154"/>
      <c r="AH86" s="154"/>
      <c r="AI86" s="154"/>
      <c r="AJ86" s="154"/>
      <c r="AK86" s="154"/>
      <c r="AL86" s="154"/>
      <c r="AM86" s="154"/>
      <c r="AN86" s="154"/>
      <c r="AO86" s="154"/>
      <c r="AP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  <c r="BI86" s="154"/>
      <c r="BK86" s="154"/>
      <c r="BL86" s="154"/>
      <c r="BM86" s="154"/>
      <c r="BN86" s="154"/>
      <c r="BO86" s="154"/>
      <c r="BP86" s="154"/>
      <c r="BQ86" s="154"/>
      <c r="BR86" s="154"/>
      <c r="BS86" s="154"/>
      <c r="BT86" s="154"/>
      <c r="BU86" s="154"/>
      <c r="BV86" s="154"/>
      <c r="BW86" s="152"/>
      <c r="BX86" s="152"/>
      <c r="BY86" s="152"/>
      <c r="BZ86" s="152"/>
      <c r="CA86" s="152"/>
      <c r="CB86" s="152"/>
      <c r="CC86" s="152"/>
    </row>
    <row r="87" spans="2:81">
      <c r="B87" s="154"/>
      <c r="C87" s="154"/>
      <c r="D87" s="154"/>
      <c r="E87" s="154"/>
      <c r="F87" s="154"/>
      <c r="G87" s="154"/>
      <c r="H87" s="154"/>
      <c r="I87" s="154"/>
      <c r="J87" s="154"/>
      <c r="K87" s="154"/>
      <c r="L87" s="154"/>
      <c r="M87" s="154"/>
      <c r="N87" s="154"/>
      <c r="O87" s="154"/>
      <c r="P87" s="154"/>
      <c r="Q87" s="154"/>
      <c r="R87" s="154"/>
      <c r="S87" s="154"/>
      <c r="T87" s="154"/>
      <c r="U87" s="154"/>
      <c r="V87" s="154"/>
      <c r="W87" s="154"/>
      <c r="X87" s="154"/>
      <c r="Y87" s="154"/>
      <c r="Z87" s="154"/>
      <c r="AA87" s="154"/>
      <c r="AB87" s="154"/>
      <c r="AC87" s="154"/>
      <c r="AD87" s="154"/>
      <c r="AE87" s="154"/>
      <c r="AF87" s="154"/>
      <c r="AG87" s="154"/>
      <c r="AH87" s="154"/>
      <c r="AI87" s="154"/>
      <c r="AJ87" s="154"/>
      <c r="AK87" s="154"/>
      <c r="AL87" s="154"/>
      <c r="AM87" s="154"/>
      <c r="AN87" s="154"/>
      <c r="AO87" s="154"/>
      <c r="AP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  <c r="BI87" s="154"/>
      <c r="BK87" s="154"/>
      <c r="BL87" s="154"/>
      <c r="BM87" s="154"/>
      <c r="BN87" s="154"/>
      <c r="BO87" s="154"/>
      <c r="BP87" s="154"/>
      <c r="BQ87" s="154"/>
      <c r="BR87" s="154"/>
      <c r="BS87" s="154"/>
      <c r="BT87" s="154"/>
      <c r="BU87" s="154"/>
      <c r="BV87" s="154"/>
      <c r="BW87" s="152"/>
      <c r="BX87" s="152"/>
      <c r="BY87" s="152"/>
      <c r="BZ87" s="152"/>
      <c r="CA87" s="152"/>
      <c r="CB87" s="152"/>
      <c r="CC87" s="152"/>
    </row>
    <row r="88" spans="2:81">
      <c r="B88" s="154"/>
      <c r="C88" s="154"/>
      <c r="D88" s="154"/>
      <c r="E88" s="154"/>
      <c r="F88" s="154"/>
      <c r="G88" s="154"/>
      <c r="H88" s="154"/>
      <c r="I88" s="154"/>
      <c r="J88" s="154"/>
      <c r="K88" s="154"/>
      <c r="L88" s="154"/>
      <c r="M88" s="154"/>
      <c r="N88" s="154"/>
      <c r="O88" s="154"/>
      <c r="P88" s="154"/>
      <c r="Q88" s="154"/>
      <c r="R88" s="154"/>
      <c r="S88" s="154"/>
      <c r="T88" s="154"/>
      <c r="U88" s="154"/>
      <c r="V88" s="154"/>
      <c r="W88" s="154"/>
      <c r="X88" s="154"/>
      <c r="Y88" s="154"/>
      <c r="Z88" s="154"/>
      <c r="AA88" s="154"/>
      <c r="AB88" s="154"/>
      <c r="AC88" s="154"/>
      <c r="AD88" s="154"/>
      <c r="AE88" s="154"/>
      <c r="AF88" s="154"/>
      <c r="AG88" s="154"/>
      <c r="AH88" s="154"/>
      <c r="AI88" s="154"/>
      <c r="AJ88" s="154"/>
      <c r="AK88" s="154"/>
      <c r="AL88" s="154"/>
      <c r="AM88" s="154"/>
      <c r="AN88" s="154"/>
      <c r="AO88" s="154"/>
      <c r="AP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  <c r="BI88" s="154"/>
      <c r="BK88" s="154"/>
      <c r="BL88" s="154"/>
      <c r="BM88" s="154"/>
      <c r="BN88" s="154"/>
      <c r="BO88" s="154"/>
      <c r="BP88" s="154"/>
      <c r="BQ88" s="154"/>
      <c r="BR88" s="154"/>
      <c r="BS88" s="154"/>
      <c r="BT88" s="154"/>
      <c r="BU88" s="154"/>
      <c r="BV88" s="154"/>
      <c r="BW88" s="152"/>
      <c r="BX88" s="152"/>
      <c r="BY88" s="152"/>
      <c r="BZ88" s="152"/>
      <c r="CA88" s="152"/>
      <c r="CB88" s="152"/>
      <c r="CC88" s="152"/>
    </row>
    <row r="89" spans="2:81">
      <c r="B89" s="154"/>
      <c r="C89" s="154"/>
      <c r="D89" s="154"/>
      <c r="E89" s="154"/>
      <c r="F89" s="154"/>
      <c r="G89" s="154"/>
      <c r="H89" s="154"/>
      <c r="I89" s="154"/>
      <c r="J89" s="154"/>
      <c r="K89" s="154"/>
      <c r="L89" s="154"/>
      <c r="M89" s="154"/>
      <c r="N89" s="154"/>
      <c r="O89" s="154"/>
      <c r="P89" s="154"/>
      <c r="Q89" s="154"/>
      <c r="R89" s="154"/>
      <c r="S89" s="154"/>
      <c r="T89" s="154"/>
      <c r="U89" s="154"/>
      <c r="V89" s="154"/>
      <c r="W89" s="154"/>
      <c r="X89" s="154"/>
      <c r="Y89" s="154"/>
      <c r="Z89" s="154"/>
      <c r="AA89" s="154"/>
      <c r="AB89" s="154"/>
      <c r="AC89" s="154"/>
      <c r="AD89" s="154"/>
      <c r="AE89" s="154"/>
      <c r="AF89" s="154"/>
      <c r="AG89" s="154"/>
      <c r="AH89" s="154"/>
      <c r="AI89" s="154"/>
      <c r="AJ89" s="154"/>
      <c r="AK89" s="154"/>
      <c r="AL89" s="154"/>
      <c r="AM89" s="154"/>
      <c r="AN89" s="154"/>
      <c r="AO89" s="154"/>
      <c r="AP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  <c r="BI89" s="154"/>
      <c r="BK89" s="154"/>
      <c r="BL89" s="154"/>
      <c r="BM89" s="154"/>
      <c r="BN89" s="154"/>
      <c r="BO89" s="154"/>
      <c r="BP89" s="154"/>
      <c r="BQ89" s="154"/>
      <c r="BR89" s="154"/>
      <c r="BS89" s="154"/>
      <c r="BT89" s="154"/>
      <c r="BU89" s="154"/>
      <c r="BV89" s="154"/>
      <c r="BW89" s="152"/>
      <c r="BX89" s="152"/>
      <c r="BY89" s="152"/>
      <c r="BZ89" s="152"/>
      <c r="CA89" s="152"/>
      <c r="CB89" s="152"/>
      <c r="CC89" s="152"/>
    </row>
    <row r="90" spans="2:81">
      <c r="B90" s="154"/>
      <c r="C90" s="154"/>
      <c r="D90" s="154"/>
      <c r="E90" s="154"/>
      <c r="F90" s="154"/>
      <c r="G90" s="154"/>
      <c r="H90" s="154"/>
      <c r="I90" s="154"/>
      <c r="J90" s="154"/>
      <c r="K90" s="154"/>
      <c r="L90" s="154"/>
      <c r="M90" s="154"/>
      <c r="N90" s="154"/>
      <c r="O90" s="154"/>
      <c r="P90" s="154"/>
      <c r="Q90" s="154"/>
      <c r="R90" s="154"/>
      <c r="S90" s="154"/>
      <c r="T90" s="154"/>
      <c r="U90" s="154"/>
      <c r="V90" s="154"/>
      <c r="W90" s="154"/>
      <c r="X90" s="154"/>
      <c r="Y90" s="154"/>
      <c r="Z90" s="154"/>
      <c r="AA90" s="154"/>
      <c r="AB90" s="154"/>
      <c r="AC90" s="154"/>
      <c r="AD90" s="154"/>
      <c r="AE90" s="154"/>
      <c r="AF90" s="154"/>
      <c r="AG90" s="154"/>
      <c r="AH90" s="154"/>
      <c r="AI90" s="154"/>
      <c r="AJ90" s="154"/>
      <c r="AK90" s="154"/>
      <c r="AL90" s="154"/>
      <c r="AM90" s="154"/>
      <c r="AN90" s="154"/>
      <c r="AO90" s="154"/>
      <c r="AP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  <c r="BI90" s="154"/>
      <c r="BK90" s="154"/>
      <c r="BL90" s="154"/>
      <c r="BM90" s="154"/>
      <c r="BN90" s="154"/>
      <c r="BO90" s="154"/>
      <c r="BP90" s="154"/>
      <c r="BQ90" s="154"/>
      <c r="BR90" s="154"/>
      <c r="BS90" s="154"/>
      <c r="BT90" s="154"/>
      <c r="BU90" s="154"/>
      <c r="BV90" s="154"/>
      <c r="BW90" s="152"/>
      <c r="BX90" s="152"/>
      <c r="BY90" s="152"/>
      <c r="BZ90" s="152"/>
      <c r="CA90" s="152"/>
      <c r="CB90" s="152"/>
      <c r="CC90" s="152"/>
    </row>
    <row r="91" spans="2:81">
      <c r="B91" s="154"/>
      <c r="C91" s="154"/>
      <c r="D91" s="154"/>
      <c r="E91" s="154"/>
      <c r="F91" s="154"/>
      <c r="G91" s="154"/>
      <c r="H91" s="154"/>
      <c r="I91" s="154"/>
      <c r="J91" s="154"/>
      <c r="K91" s="154"/>
      <c r="L91" s="154"/>
      <c r="M91" s="154"/>
      <c r="N91" s="154"/>
      <c r="O91" s="154"/>
      <c r="P91" s="154"/>
      <c r="Q91" s="154"/>
      <c r="R91" s="154"/>
      <c r="S91" s="154"/>
      <c r="T91" s="154"/>
      <c r="U91" s="154"/>
      <c r="V91" s="154"/>
      <c r="W91" s="154"/>
      <c r="X91" s="154"/>
      <c r="Y91" s="154"/>
      <c r="Z91" s="154"/>
      <c r="AA91" s="154"/>
      <c r="AB91" s="154"/>
      <c r="AC91" s="154"/>
      <c r="AD91" s="154"/>
      <c r="AE91" s="154"/>
      <c r="AF91" s="154"/>
      <c r="AG91" s="154"/>
      <c r="AH91" s="154"/>
      <c r="AI91" s="154"/>
      <c r="AJ91" s="154"/>
      <c r="AK91" s="154"/>
      <c r="AL91" s="154"/>
      <c r="AM91" s="154"/>
      <c r="AN91" s="154"/>
      <c r="AO91" s="154"/>
      <c r="AP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  <c r="BI91" s="154"/>
      <c r="BK91" s="154"/>
      <c r="BL91" s="154"/>
      <c r="BM91" s="154"/>
      <c r="BN91" s="154"/>
      <c r="BO91" s="154"/>
      <c r="BP91" s="154"/>
      <c r="BQ91" s="154"/>
      <c r="BR91" s="154"/>
      <c r="BS91" s="154"/>
      <c r="BT91" s="154"/>
      <c r="BU91" s="154"/>
      <c r="BV91" s="154"/>
      <c r="BW91" s="152"/>
      <c r="BX91" s="152"/>
      <c r="BY91" s="152"/>
      <c r="BZ91" s="152"/>
      <c r="CA91" s="152"/>
      <c r="CB91" s="152"/>
      <c r="CC91" s="152"/>
    </row>
    <row r="92" spans="2:81">
      <c r="B92" s="154"/>
      <c r="C92" s="154"/>
      <c r="D92" s="154"/>
      <c r="E92" s="154"/>
      <c r="F92" s="154"/>
      <c r="G92" s="154"/>
      <c r="H92" s="154"/>
      <c r="I92" s="154"/>
      <c r="J92" s="154"/>
      <c r="K92" s="154"/>
      <c r="L92" s="154"/>
      <c r="M92" s="154"/>
      <c r="N92" s="154"/>
      <c r="O92" s="154"/>
      <c r="P92" s="154"/>
      <c r="Q92" s="154"/>
      <c r="R92" s="154"/>
      <c r="S92" s="154"/>
      <c r="T92" s="154"/>
      <c r="U92" s="154"/>
      <c r="V92" s="154"/>
      <c r="W92" s="154"/>
      <c r="X92" s="154"/>
      <c r="Y92" s="154"/>
      <c r="Z92" s="154"/>
      <c r="AA92" s="154"/>
      <c r="AB92" s="154"/>
      <c r="AC92" s="154"/>
      <c r="AD92" s="154"/>
      <c r="AE92" s="154"/>
      <c r="AF92" s="154"/>
      <c r="AG92" s="154"/>
      <c r="AH92" s="154"/>
      <c r="AI92" s="154"/>
      <c r="AJ92" s="154"/>
      <c r="AK92" s="154"/>
      <c r="AL92" s="154"/>
      <c r="AM92" s="154"/>
      <c r="AN92" s="154"/>
      <c r="AO92" s="154"/>
      <c r="AP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  <c r="BI92" s="154"/>
      <c r="BK92" s="154"/>
      <c r="BL92" s="154"/>
      <c r="BM92" s="154"/>
      <c r="BN92" s="154"/>
      <c r="BO92" s="154"/>
      <c r="BP92" s="154"/>
      <c r="BQ92" s="154"/>
      <c r="BR92" s="154"/>
      <c r="BS92" s="154"/>
      <c r="BT92" s="154"/>
      <c r="BU92" s="154"/>
      <c r="BV92" s="154"/>
      <c r="BW92" s="152"/>
      <c r="BX92" s="152"/>
      <c r="BY92" s="152"/>
      <c r="BZ92" s="152"/>
      <c r="CA92" s="152"/>
      <c r="CB92" s="152"/>
      <c r="CC92" s="152"/>
    </row>
    <row r="93" spans="2:81">
      <c r="B93" s="154"/>
      <c r="C93" s="154"/>
      <c r="D93" s="154"/>
      <c r="E93" s="154"/>
      <c r="F93" s="154"/>
      <c r="G93" s="154"/>
      <c r="H93" s="154"/>
      <c r="I93" s="154"/>
      <c r="J93" s="154"/>
      <c r="K93" s="154"/>
      <c r="L93" s="154"/>
      <c r="M93" s="154"/>
      <c r="N93" s="154"/>
      <c r="O93" s="154"/>
      <c r="P93" s="154"/>
      <c r="Q93" s="154"/>
      <c r="R93" s="154"/>
      <c r="S93" s="154"/>
      <c r="T93" s="154"/>
      <c r="U93" s="154"/>
      <c r="V93" s="154"/>
      <c r="W93" s="154"/>
      <c r="X93" s="154"/>
      <c r="Y93" s="154"/>
      <c r="Z93" s="154"/>
      <c r="AA93" s="154"/>
      <c r="AB93" s="154"/>
      <c r="AC93" s="154"/>
      <c r="AD93" s="154"/>
      <c r="AE93" s="154"/>
      <c r="AF93" s="154"/>
      <c r="AG93" s="154"/>
      <c r="AH93" s="154"/>
      <c r="AI93" s="154"/>
      <c r="AJ93" s="154"/>
      <c r="AK93" s="154"/>
      <c r="AL93" s="154"/>
      <c r="AM93" s="154"/>
      <c r="AN93" s="154"/>
      <c r="AO93" s="154"/>
      <c r="AP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  <c r="BI93" s="154"/>
      <c r="BK93" s="154"/>
      <c r="BL93" s="154"/>
      <c r="BM93" s="154"/>
      <c r="BN93" s="154"/>
      <c r="BO93" s="154"/>
      <c r="BP93" s="154"/>
      <c r="BQ93" s="154"/>
      <c r="BR93" s="154"/>
      <c r="BS93" s="154"/>
      <c r="BT93" s="154"/>
      <c r="BU93" s="154"/>
      <c r="BV93" s="154"/>
      <c r="BW93" s="152"/>
      <c r="BX93" s="152"/>
      <c r="BY93" s="152"/>
      <c r="BZ93" s="152"/>
      <c r="CA93" s="152"/>
      <c r="CB93" s="152"/>
      <c r="CC93" s="152"/>
    </row>
    <row r="94" spans="2:81">
      <c r="B94" s="154"/>
      <c r="C94" s="154"/>
      <c r="D94" s="154"/>
      <c r="E94" s="154"/>
      <c r="F94" s="154"/>
      <c r="G94" s="154"/>
      <c r="H94" s="154"/>
      <c r="I94" s="154"/>
      <c r="J94" s="154"/>
      <c r="K94" s="154"/>
      <c r="L94" s="154"/>
      <c r="M94" s="154"/>
      <c r="N94" s="154"/>
      <c r="O94" s="154"/>
      <c r="P94" s="154"/>
      <c r="Q94" s="154"/>
      <c r="R94" s="154"/>
      <c r="S94" s="154"/>
      <c r="T94" s="154"/>
      <c r="U94" s="154"/>
      <c r="V94" s="154"/>
      <c r="W94" s="154"/>
      <c r="X94" s="154"/>
      <c r="Y94" s="154"/>
      <c r="Z94" s="154"/>
      <c r="AA94" s="154"/>
      <c r="AB94" s="154"/>
      <c r="AC94" s="154"/>
      <c r="AD94" s="154"/>
      <c r="AE94" s="154"/>
      <c r="AF94" s="154"/>
      <c r="AG94" s="154"/>
      <c r="AH94" s="154"/>
      <c r="AI94" s="154"/>
      <c r="AJ94" s="154"/>
      <c r="AK94" s="154"/>
      <c r="AL94" s="154"/>
      <c r="AM94" s="154"/>
      <c r="AN94" s="154"/>
      <c r="AO94" s="154"/>
      <c r="AP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  <c r="BI94" s="154"/>
      <c r="BK94" s="154"/>
      <c r="BL94" s="154"/>
      <c r="BM94" s="154"/>
      <c r="BN94" s="154"/>
      <c r="BO94" s="154"/>
      <c r="BP94" s="154"/>
      <c r="BQ94" s="154"/>
      <c r="BR94" s="154"/>
      <c r="BS94" s="154"/>
      <c r="BT94" s="154"/>
      <c r="BU94" s="154"/>
      <c r="BV94" s="154"/>
      <c r="BW94" s="152"/>
      <c r="BX94" s="152"/>
      <c r="BY94" s="152"/>
      <c r="BZ94" s="152"/>
      <c r="CA94" s="152"/>
      <c r="CB94" s="152"/>
      <c r="CC94" s="152"/>
    </row>
    <row r="95" spans="2:81">
      <c r="B95" s="154"/>
      <c r="C95" s="154"/>
      <c r="D95" s="154"/>
      <c r="E95" s="154"/>
      <c r="F95" s="154"/>
      <c r="G95" s="154"/>
      <c r="H95" s="154"/>
      <c r="I95" s="154"/>
      <c r="J95" s="154"/>
      <c r="K95" s="154"/>
      <c r="L95" s="154"/>
      <c r="M95" s="154"/>
      <c r="N95" s="154"/>
      <c r="O95" s="154"/>
      <c r="P95" s="154"/>
      <c r="Q95" s="154"/>
      <c r="R95" s="154"/>
      <c r="S95" s="154"/>
      <c r="T95" s="154"/>
      <c r="U95" s="154"/>
      <c r="V95" s="154"/>
      <c r="W95" s="154"/>
      <c r="X95" s="154"/>
      <c r="Y95" s="154"/>
      <c r="Z95" s="154"/>
      <c r="AA95" s="154"/>
      <c r="AB95" s="154"/>
      <c r="AC95" s="154"/>
      <c r="AD95" s="154"/>
      <c r="AE95" s="154"/>
      <c r="AF95" s="154"/>
      <c r="AG95" s="154"/>
      <c r="AH95" s="154"/>
      <c r="AI95" s="154"/>
      <c r="AJ95" s="154"/>
      <c r="AK95" s="154"/>
      <c r="AL95" s="154"/>
      <c r="AM95" s="154"/>
      <c r="AN95" s="154"/>
      <c r="AO95" s="154"/>
      <c r="AP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  <c r="BI95" s="154"/>
      <c r="BK95" s="154"/>
      <c r="BL95" s="154"/>
      <c r="BM95" s="154"/>
      <c r="BN95" s="154"/>
      <c r="BO95" s="154"/>
      <c r="BP95" s="154"/>
      <c r="BQ95" s="154"/>
      <c r="BR95" s="154"/>
      <c r="BS95" s="154"/>
      <c r="BT95" s="154"/>
      <c r="BU95" s="154"/>
      <c r="BV95" s="154"/>
      <c r="BW95" s="152"/>
      <c r="BX95" s="152"/>
      <c r="BY95" s="152"/>
      <c r="BZ95" s="152"/>
      <c r="CA95" s="152"/>
      <c r="CB95" s="152"/>
      <c r="CC95" s="152"/>
    </row>
    <row r="96" spans="2:81">
      <c r="B96" s="154"/>
      <c r="C96" s="154"/>
      <c r="D96" s="154"/>
      <c r="E96" s="154"/>
      <c r="F96" s="154"/>
      <c r="G96" s="154"/>
      <c r="H96" s="154"/>
      <c r="I96" s="154"/>
      <c r="J96" s="154"/>
      <c r="K96" s="154"/>
      <c r="L96" s="154"/>
      <c r="M96" s="154"/>
      <c r="N96" s="154"/>
      <c r="O96" s="154"/>
      <c r="P96" s="154"/>
      <c r="Q96" s="154"/>
      <c r="R96" s="154"/>
      <c r="S96" s="154"/>
      <c r="T96" s="154"/>
      <c r="U96" s="154"/>
      <c r="V96" s="154"/>
      <c r="W96" s="154"/>
      <c r="X96" s="154"/>
      <c r="Y96" s="154"/>
      <c r="Z96" s="154"/>
      <c r="AA96" s="154"/>
      <c r="AB96" s="154"/>
      <c r="AC96" s="154"/>
      <c r="AD96" s="154"/>
      <c r="AE96" s="154"/>
      <c r="AF96" s="154"/>
      <c r="AG96" s="154"/>
      <c r="AH96" s="154"/>
      <c r="AI96" s="154"/>
      <c r="AJ96" s="154"/>
      <c r="AK96" s="154"/>
      <c r="AL96" s="154"/>
      <c r="AM96" s="154"/>
      <c r="AN96" s="154"/>
      <c r="AO96" s="154"/>
      <c r="AP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  <c r="BI96" s="154"/>
      <c r="BK96" s="154"/>
      <c r="BL96" s="154"/>
      <c r="BM96" s="154"/>
      <c r="BN96" s="154"/>
      <c r="BO96" s="154"/>
      <c r="BP96" s="154"/>
      <c r="BQ96" s="154"/>
      <c r="BR96" s="154"/>
      <c r="BS96" s="154"/>
      <c r="BT96" s="154"/>
      <c r="BU96" s="154"/>
      <c r="BV96" s="154"/>
      <c r="BW96" s="152"/>
      <c r="BX96" s="152"/>
      <c r="BY96" s="152"/>
      <c r="BZ96" s="152"/>
      <c r="CA96" s="152"/>
      <c r="CB96" s="152"/>
      <c r="CC96" s="152"/>
    </row>
    <row r="97" spans="2:81">
      <c r="B97" s="154"/>
      <c r="C97" s="154"/>
      <c r="D97" s="154"/>
      <c r="E97" s="154"/>
      <c r="F97" s="154"/>
      <c r="G97" s="154"/>
      <c r="H97" s="154"/>
      <c r="I97" s="154"/>
      <c r="J97" s="154"/>
      <c r="K97" s="154"/>
      <c r="L97" s="154"/>
      <c r="M97" s="154"/>
      <c r="N97" s="154"/>
      <c r="O97" s="154"/>
      <c r="P97" s="154"/>
      <c r="Q97" s="154"/>
      <c r="R97" s="154"/>
      <c r="S97" s="154"/>
      <c r="T97" s="154"/>
      <c r="U97" s="154"/>
      <c r="V97" s="154"/>
      <c r="W97" s="154"/>
      <c r="X97" s="154"/>
      <c r="Y97" s="154"/>
      <c r="Z97" s="154"/>
      <c r="AA97" s="154"/>
      <c r="AB97" s="154"/>
      <c r="AC97" s="154"/>
      <c r="AD97" s="154"/>
      <c r="AE97" s="154"/>
      <c r="AF97" s="154"/>
      <c r="AG97" s="154"/>
      <c r="AH97" s="154"/>
      <c r="AI97" s="154"/>
      <c r="AJ97" s="154"/>
      <c r="AK97" s="154"/>
      <c r="AL97" s="154"/>
      <c r="AM97" s="154"/>
      <c r="AN97" s="154"/>
      <c r="AO97" s="154"/>
      <c r="AP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  <c r="BI97" s="154"/>
      <c r="BK97" s="154"/>
      <c r="BL97" s="154"/>
      <c r="BM97" s="154"/>
      <c r="BN97" s="154"/>
      <c r="BO97" s="154"/>
      <c r="BP97" s="154"/>
      <c r="BQ97" s="154"/>
      <c r="BR97" s="154"/>
      <c r="BS97" s="154"/>
      <c r="BT97" s="154"/>
      <c r="BU97" s="154"/>
      <c r="BV97" s="154"/>
      <c r="BW97" s="152"/>
      <c r="BX97" s="152"/>
      <c r="BY97" s="152"/>
      <c r="BZ97" s="152"/>
      <c r="CA97" s="152"/>
      <c r="CB97" s="152"/>
      <c r="CC97" s="152"/>
    </row>
    <row r="98" spans="2:81">
      <c r="B98" s="154"/>
      <c r="C98" s="154"/>
      <c r="D98" s="154"/>
      <c r="E98" s="154"/>
      <c r="F98" s="154"/>
      <c r="G98" s="154"/>
      <c r="H98" s="154"/>
      <c r="I98" s="154"/>
      <c r="J98" s="154"/>
      <c r="K98" s="154"/>
      <c r="L98" s="154"/>
      <c r="M98" s="154"/>
      <c r="N98" s="154"/>
      <c r="O98" s="154"/>
      <c r="P98" s="154"/>
      <c r="Q98" s="154"/>
      <c r="R98" s="154"/>
      <c r="S98" s="154"/>
      <c r="T98" s="154"/>
      <c r="U98" s="154"/>
      <c r="V98" s="154"/>
      <c r="W98" s="154"/>
      <c r="X98" s="154"/>
      <c r="Y98" s="154"/>
      <c r="Z98" s="154"/>
      <c r="AA98" s="154"/>
      <c r="AB98" s="154"/>
      <c r="AC98" s="154"/>
      <c r="AD98" s="154"/>
      <c r="AE98" s="154"/>
      <c r="AF98" s="154"/>
      <c r="AG98" s="154"/>
      <c r="AH98" s="154"/>
      <c r="AI98" s="154"/>
      <c r="AJ98" s="154"/>
      <c r="AK98" s="154"/>
      <c r="AL98" s="154"/>
      <c r="AM98" s="154"/>
      <c r="AN98" s="154"/>
      <c r="AO98" s="154"/>
      <c r="AP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  <c r="BH98" s="154"/>
      <c r="BI98" s="154"/>
      <c r="BK98" s="154"/>
      <c r="BL98" s="154"/>
      <c r="BM98" s="154"/>
      <c r="BN98" s="154"/>
      <c r="BO98" s="154"/>
      <c r="BP98" s="154"/>
      <c r="BQ98" s="154"/>
      <c r="BR98" s="154"/>
      <c r="BS98" s="154"/>
      <c r="BT98" s="154"/>
      <c r="BU98" s="154"/>
      <c r="BV98" s="154"/>
      <c r="BW98" s="152"/>
      <c r="BX98" s="152"/>
      <c r="BY98" s="152"/>
      <c r="BZ98" s="152"/>
      <c r="CA98" s="152"/>
      <c r="CB98" s="152"/>
      <c r="CC98" s="152"/>
    </row>
    <row r="99" spans="2:81">
      <c r="B99" s="154"/>
      <c r="C99" s="154"/>
      <c r="D99" s="154"/>
      <c r="E99" s="154"/>
      <c r="F99" s="154"/>
      <c r="G99" s="154"/>
      <c r="H99" s="154"/>
      <c r="I99" s="154"/>
      <c r="J99" s="154"/>
      <c r="K99" s="154"/>
      <c r="L99" s="154"/>
      <c r="M99" s="154"/>
      <c r="N99" s="154"/>
      <c r="O99" s="154"/>
      <c r="P99" s="154"/>
      <c r="Q99" s="154"/>
      <c r="R99" s="154"/>
      <c r="S99" s="154"/>
      <c r="T99" s="154"/>
      <c r="U99" s="154"/>
      <c r="V99" s="154"/>
      <c r="W99" s="154"/>
      <c r="X99" s="154"/>
      <c r="Y99" s="154"/>
      <c r="Z99" s="154"/>
      <c r="AA99" s="154"/>
      <c r="AB99" s="154"/>
      <c r="AC99" s="154"/>
      <c r="AD99" s="154"/>
      <c r="AE99" s="154"/>
      <c r="AF99" s="154"/>
      <c r="AG99" s="154"/>
      <c r="AH99" s="154"/>
      <c r="AI99" s="154"/>
      <c r="AJ99" s="154"/>
      <c r="AK99" s="154"/>
      <c r="AL99" s="154"/>
      <c r="AM99" s="154"/>
      <c r="AN99" s="154"/>
      <c r="AO99" s="154"/>
      <c r="AP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  <c r="BI99" s="154"/>
      <c r="BK99" s="154"/>
      <c r="BL99" s="154"/>
      <c r="BM99" s="154"/>
      <c r="BN99" s="154"/>
      <c r="BO99" s="154"/>
      <c r="BP99" s="154"/>
      <c r="BQ99" s="154"/>
      <c r="BR99" s="154"/>
      <c r="BS99" s="154"/>
      <c r="BT99" s="154"/>
      <c r="BU99" s="154"/>
      <c r="BV99" s="154"/>
      <c r="BW99" s="152"/>
      <c r="BX99" s="152"/>
      <c r="BY99" s="152"/>
      <c r="BZ99" s="152"/>
      <c r="CA99" s="152"/>
      <c r="CB99" s="152"/>
      <c r="CC99" s="152"/>
    </row>
    <row r="100" spans="2:81">
      <c r="B100" s="154"/>
      <c r="C100" s="154"/>
      <c r="D100" s="154"/>
      <c r="E100" s="154"/>
      <c r="F100" s="154"/>
      <c r="G100" s="154"/>
      <c r="H100" s="154"/>
      <c r="I100" s="154"/>
      <c r="J100" s="154"/>
      <c r="K100" s="154"/>
      <c r="L100" s="154"/>
      <c r="M100" s="154"/>
      <c r="N100" s="154"/>
      <c r="O100" s="154"/>
      <c r="P100" s="154"/>
      <c r="Q100" s="154"/>
      <c r="R100" s="154"/>
      <c r="S100" s="154"/>
      <c r="T100" s="154"/>
      <c r="U100" s="154"/>
      <c r="V100" s="154"/>
      <c r="W100" s="154"/>
      <c r="X100" s="154"/>
      <c r="Y100" s="154"/>
      <c r="Z100" s="154"/>
      <c r="AA100" s="154"/>
      <c r="AB100" s="154"/>
      <c r="AC100" s="154"/>
      <c r="AD100" s="154"/>
      <c r="AE100" s="154"/>
      <c r="AF100" s="154"/>
      <c r="AG100" s="154"/>
      <c r="AH100" s="154"/>
      <c r="AI100" s="154"/>
      <c r="AJ100" s="154"/>
      <c r="AK100" s="154"/>
      <c r="AL100" s="154"/>
      <c r="AM100" s="154"/>
      <c r="AN100" s="154"/>
      <c r="AO100" s="154"/>
      <c r="AP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  <c r="BG100" s="154"/>
      <c r="BH100" s="154"/>
      <c r="BI100" s="154"/>
      <c r="BK100" s="154"/>
      <c r="BL100" s="154"/>
      <c r="BM100" s="154"/>
      <c r="BN100" s="154"/>
      <c r="BO100" s="154"/>
      <c r="BP100" s="154"/>
      <c r="BQ100" s="154"/>
      <c r="BR100" s="154"/>
      <c r="BS100" s="154"/>
      <c r="BT100" s="154"/>
      <c r="BU100" s="154"/>
      <c r="BV100" s="154"/>
      <c r="BW100" s="152"/>
      <c r="BX100" s="152"/>
      <c r="BY100" s="152"/>
      <c r="BZ100" s="152"/>
      <c r="CA100" s="152"/>
      <c r="CB100" s="152"/>
      <c r="CC100" s="152"/>
    </row>
    <row r="101" spans="2:81">
      <c r="B101" s="154"/>
      <c r="C101" s="154"/>
      <c r="D101" s="154"/>
      <c r="E101" s="154"/>
      <c r="F101" s="154"/>
      <c r="G101" s="154"/>
      <c r="H101" s="154"/>
      <c r="I101" s="154"/>
      <c r="J101" s="154"/>
      <c r="K101" s="154"/>
      <c r="L101" s="154"/>
      <c r="M101" s="154"/>
      <c r="N101" s="154"/>
      <c r="O101" s="154"/>
      <c r="P101" s="154"/>
      <c r="Q101" s="154"/>
      <c r="R101" s="154"/>
      <c r="S101" s="154"/>
      <c r="T101" s="154"/>
      <c r="U101" s="154"/>
      <c r="V101" s="154"/>
      <c r="W101" s="154"/>
      <c r="X101" s="154"/>
      <c r="Y101" s="154"/>
      <c r="Z101" s="154"/>
      <c r="AA101" s="154"/>
      <c r="AB101" s="154"/>
      <c r="AC101" s="154"/>
      <c r="AD101" s="154"/>
      <c r="AE101" s="154"/>
      <c r="AF101" s="154"/>
      <c r="AG101" s="154"/>
      <c r="AH101" s="154"/>
      <c r="AI101" s="154"/>
      <c r="AJ101" s="154"/>
      <c r="AK101" s="154"/>
      <c r="AL101" s="154"/>
      <c r="AM101" s="154"/>
      <c r="AN101" s="154"/>
      <c r="AO101" s="154"/>
      <c r="AP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  <c r="BH101" s="154"/>
      <c r="BI101" s="154"/>
      <c r="BK101" s="154"/>
      <c r="BL101" s="154"/>
      <c r="BM101" s="154"/>
      <c r="BN101" s="154"/>
      <c r="BO101" s="154"/>
      <c r="BP101" s="154"/>
      <c r="BQ101" s="154"/>
      <c r="BR101" s="154"/>
      <c r="BS101" s="154"/>
      <c r="BT101" s="154"/>
      <c r="BU101" s="154"/>
      <c r="BV101" s="154"/>
      <c r="BW101" s="152"/>
      <c r="BX101" s="152"/>
      <c r="BY101" s="152"/>
      <c r="BZ101" s="152"/>
      <c r="CA101" s="152"/>
      <c r="CB101" s="152"/>
      <c r="CC101" s="152"/>
    </row>
    <row r="102" spans="2:81">
      <c r="B102" s="154"/>
      <c r="C102" s="154"/>
      <c r="D102" s="154"/>
      <c r="E102" s="154"/>
      <c r="F102" s="154"/>
      <c r="G102" s="154"/>
      <c r="H102" s="154"/>
      <c r="I102" s="154"/>
      <c r="J102" s="154"/>
      <c r="K102" s="154"/>
      <c r="L102" s="154"/>
      <c r="M102" s="154"/>
      <c r="N102" s="154"/>
      <c r="O102" s="154"/>
      <c r="P102" s="154"/>
      <c r="Q102" s="154"/>
      <c r="R102" s="154"/>
      <c r="S102" s="154"/>
      <c r="T102" s="154"/>
      <c r="U102" s="154"/>
      <c r="V102" s="154"/>
      <c r="W102" s="154"/>
      <c r="X102" s="154"/>
      <c r="Y102" s="154"/>
      <c r="Z102" s="154"/>
      <c r="AA102" s="154"/>
      <c r="AB102" s="154"/>
      <c r="AC102" s="154"/>
      <c r="AD102" s="154"/>
      <c r="AE102" s="154"/>
      <c r="AF102" s="154"/>
      <c r="AG102" s="154"/>
      <c r="AH102" s="154"/>
      <c r="AI102" s="154"/>
      <c r="AJ102" s="154"/>
      <c r="AK102" s="154"/>
      <c r="AL102" s="154"/>
      <c r="AM102" s="154"/>
      <c r="AN102" s="154"/>
      <c r="AO102" s="154"/>
      <c r="AP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  <c r="BI102" s="154"/>
      <c r="BK102" s="154"/>
      <c r="BL102" s="154"/>
      <c r="BM102" s="154"/>
      <c r="BN102" s="154"/>
      <c r="BO102" s="154"/>
      <c r="BP102" s="154"/>
      <c r="BQ102" s="154"/>
      <c r="BR102" s="154"/>
      <c r="BS102" s="154"/>
      <c r="BT102" s="154"/>
      <c r="BU102" s="154"/>
      <c r="BV102" s="154"/>
      <c r="BW102" s="152"/>
      <c r="BX102" s="152"/>
      <c r="BY102" s="152"/>
      <c r="BZ102" s="152"/>
      <c r="CA102" s="152"/>
      <c r="CB102" s="152"/>
      <c r="CC102" s="152"/>
    </row>
    <row r="103" spans="2:81">
      <c r="B103" s="154"/>
      <c r="C103" s="154"/>
      <c r="D103" s="154"/>
      <c r="E103" s="154"/>
      <c r="F103" s="154"/>
      <c r="G103" s="154"/>
      <c r="H103" s="154"/>
      <c r="I103" s="154"/>
      <c r="J103" s="154"/>
      <c r="K103" s="154"/>
      <c r="L103" s="154"/>
      <c r="M103" s="154"/>
      <c r="N103" s="154"/>
      <c r="O103" s="154"/>
      <c r="P103" s="154"/>
      <c r="Q103" s="154"/>
      <c r="R103" s="154"/>
      <c r="S103" s="154"/>
      <c r="T103" s="154"/>
      <c r="U103" s="154"/>
      <c r="V103" s="154"/>
      <c r="W103" s="154"/>
      <c r="X103" s="154"/>
      <c r="Y103" s="154"/>
      <c r="Z103" s="154"/>
      <c r="AA103" s="154"/>
      <c r="AB103" s="154"/>
      <c r="AC103" s="154"/>
      <c r="AD103" s="154"/>
      <c r="AE103" s="154"/>
      <c r="AF103" s="154"/>
      <c r="AG103" s="154"/>
      <c r="AH103" s="154"/>
      <c r="AI103" s="154"/>
      <c r="AJ103" s="154"/>
      <c r="AK103" s="154"/>
      <c r="AL103" s="154"/>
      <c r="AM103" s="154"/>
      <c r="AN103" s="154"/>
      <c r="AO103" s="154"/>
      <c r="AP103" s="154"/>
      <c r="AR103" s="154"/>
      <c r="AS103" s="154"/>
      <c r="AT103" s="154"/>
      <c r="AU103" s="154"/>
      <c r="AV103" s="154"/>
      <c r="AW103" s="154"/>
      <c r="AX103" s="154"/>
      <c r="AY103" s="154"/>
      <c r="AZ103" s="154"/>
      <c r="BA103" s="154"/>
      <c r="BB103" s="154"/>
      <c r="BC103" s="154"/>
      <c r="BD103" s="154"/>
      <c r="BE103" s="154"/>
      <c r="BF103" s="154"/>
      <c r="BG103" s="154"/>
      <c r="BH103" s="154"/>
      <c r="BI103" s="154"/>
      <c r="BK103" s="154"/>
      <c r="BL103" s="154"/>
      <c r="BM103" s="154"/>
      <c r="BN103" s="154"/>
      <c r="BO103" s="154"/>
      <c r="BP103" s="154"/>
      <c r="BQ103" s="154"/>
      <c r="BR103" s="154"/>
      <c r="BS103" s="154"/>
      <c r="BT103" s="154"/>
      <c r="BU103" s="154"/>
      <c r="BV103" s="154"/>
      <c r="BW103" s="152"/>
      <c r="BX103" s="152"/>
      <c r="BY103" s="152"/>
      <c r="BZ103" s="152"/>
      <c r="CA103" s="152"/>
      <c r="CB103" s="152"/>
      <c r="CC103" s="152"/>
    </row>
    <row r="104" spans="2:81">
      <c r="B104" s="154"/>
      <c r="C104" s="154"/>
      <c r="D104" s="154"/>
      <c r="E104" s="154"/>
      <c r="F104" s="154"/>
      <c r="G104" s="154"/>
      <c r="H104" s="154"/>
      <c r="I104" s="154"/>
      <c r="J104" s="154"/>
      <c r="K104" s="154"/>
      <c r="L104" s="154"/>
      <c r="M104" s="154"/>
      <c r="N104" s="154"/>
      <c r="O104" s="154"/>
      <c r="P104" s="154"/>
      <c r="Q104" s="154"/>
      <c r="R104" s="154"/>
      <c r="S104" s="154"/>
      <c r="T104" s="154"/>
      <c r="U104" s="154"/>
      <c r="V104" s="154"/>
      <c r="W104" s="154"/>
      <c r="X104" s="154"/>
      <c r="Y104" s="154"/>
      <c r="Z104" s="154"/>
      <c r="AA104" s="154"/>
      <c r="AB104" s="154"/>
      <c r="AC104" s="154"/>
      <c r="AD104" s="154"/>
      <c r="AE104" s="154"/>
      <c r="AF104" s="154"/>
      <c r="AG104" s="154"/>
      <c r="AH104" s="154"/>
      <c r="AI104" s="154"/>
      <c r="AJ104" s="154"/>
      <c r="AK104" s="154"/>
      <c r="AL104" s="154"/>
      <c r="AM104" s="154"/>
      <c r="AN104" s="154"/>
      <c r="AO104" s="154"/>
      <c r="AP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  <c r="BI104" s="154"/>
      <c r="BK104" s="154"/>
      <c r="BL104" s="154"/>
      <c r="BM104" s="154"/>
      <c r="BN104" s="154"/>
      <c r="BO104" s="154"/>
      <c r="BP104" s="154"/>
      <c r="BQ104" s="154"/>
      <c r="BR104" s="154"/>
      <c r="BS104" s="154"/>
      <c r="BT104" s="154"/>
      <c r="BU104" s="154"/>
      <c r="BV104" s="154"/>
      <c r="BW104" s="152"/>
      <c r="BX104" s="152"/>
      <c r="BY104" s="152"/>
      <c r="BZ104" s="152"/>
      <c r="CA104" s="152"/>
      <c r="CB104" s="152"/>
      <c r="CC104" s="152"/>
    </row>
    <row r="105" spans="2:81">
      <c r="B105" s="154"/>
      <c r="C105" s="154"/>
      <c r="D105" s="154"/>
      <c r="E105" s="154"/>
      <c r="F105" s="154"/>
      <c r="G105" s="154"/>
      <c r="H105" s="154"/>
      <c r="I105" s="154"/>
      <c r="J105" s="154"/>
      <c r="K105" s="154"/>
      <c r="L105" s="154"/>
      <c r="M105" s="154"/>
      <c r="N105" s="154"/>
      <c r="O105" s="154"/>
      <c r="P105" s="154"/>
      <c r="Q105" s="154"/>
      <c r="R105" s="154"/>
      <c r="S105" s="154"/>
      <c r="T105" s="154"/>
      <c r="U105" s="154"/>
      <c r="V105" s="154"/>
      <c r="W105" s="154"/>
      <c r="X105" s="154"/>
      <c r="Y105" s="154"/>
      <c r="Z105" s="154"/>
      <c r="AA105" s="154"/>
      <c r="AB105" s="154"/>
      <c r="AC105" s="154"/>
      <c r="AD105" s="154"/>
      <c r="AE105" s="154"/>
      <c r="AF105" s="154"/>
      <c r="AG105" s="154"/>
      <c r="AH105" s="154"/>
      <c r="AI105" s="154"/>
      <c r="AJ105" s="154"/>
      <c r="AK105" s="154"/>
      <c r="AL105" s="154"/>
      <c r="AM105" s="154"/>
      <c r="AN105" s="154"/>
      <c r="AO105" s="154"/>
      <c r="AP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  <c r="BI105" s="154"/>
      <c r="BK105" s="154"/>
      <c r="BL105" s="154"/>
      <c r="BM105" s="154"/>
      <c r="BN105" s="154"/>
      <c r="BO105" s="154"/>
      <c r="BP105" s="154"/>
      <c r="BQ105" s="154"/>
      <c r="BR105" s="154"/>
      <c r="BS105" s="154"/>
      <c r="BT105" s="154"/>
      <c r="BU105" s="154"/>
      <c r="BV105" s="154"/>
      <c r="BW105" s="152"/>
      <c r="BX105" s="152"/>
      <c r="BY105" s="152"/>
      <c r="BZ105" s="152"/>
      <c r="CA105" s="152"/>
      <c r="CB105" s="152"/>
      <c r="CC105" s="152"/>
    </row>
    <row r="106" spans="2:81">
      <c r="B106" s="154"/>
      <c r="C106" s="154"/>
      <c r="D106" s="154"/>
      <c r="E106" s="154"/>
      <c r="F106" s="154"/>
      <c r="G106" s="154"/>
      <c r="H106" s="154"/>
      <c r="I106" s="154"/>
      <c r="J106" s="154"/>
      <c r="K106" s="154"/>
      <c r="L106" s="154"/>
      <c r="M106" s="154"/>
      <c r="N106" s="154"/>
      <c r="O106" s="154"/>
      <c r="P106" s="154"/>
      <c r="Q106" s="154"/>
      <c r="R106" s="154"/>
      <c r="S106" s="154"/>
      <c r="T106" s="154"/>
      <c r="U106" s="154"/>
      <c r="V106" s="154"/>
      <c r="W106" s="154"/>
      <c r="X106" s="154"/>
      <c r="Y106" s="154"/>
      <c r="Z106" s="154"/>
      <c r="AA106" s="154"/>
      <c r="AB106" s="154"/>
      <c r="AC106" s="154"/>
      <c r="AD106" s="154"/>
      <c r="AE106" s="154"/>
      <c r="AF106" s="154"/>
      <c r="AG106" s="154"/>
      <c r="AH106" s="154"/>
      <c r="AI106" s="154"/>
      <c r="AJ106" s="154"/>
      <c r="AK106" s="154"/>
      <c r="AL106" s="154"/>
      <c r="AM106" s="154"/>
      <c r="AN106" s="154"/>
      <c r="AO106" s="154"/>
      <c r="AP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  <c r="BI106" s="154"/>
      <c r="BK106" s="154"/>
      <c r="BL106" s="154"/>
      <c r="BM106" s="154"/>
      <c r="BN106" s="154"/>
      <c r="BO106" s="154"/>
      <c r="BP106" s="154"/>
      <c r="BQ106" s="154"/>
      <c r="BR106" s="154"/>
      <c r="BS106" s="154"/>
      <c r="BT106" s="154"/>
      <c r="BU106" s="154"/>
      <c r="BV106" s="154"/>
      <c r="BW106" s="152"/>
      <c r="BX106" s="152"/>
      <c r="BY106" s="152"/>
      <c r="BZ106" s="152"/>
      <c r="CA106" s="152"/>
      <c r="CB106" s="152"/>
      <c r="CC106" s="152"/>
    </row>
    <row r="107" spans="2:81">
      <c r="B107" s="154"/>
      <c r="C107" s="154"/>
      <c r="D107" s="154"/>
      <c r="E107" s="154"/>
      <c r="F107" s="154"/>
      <c r="G107" s="154"/>
      <c r="H107" s="154"/>
      <c r="I107" s="154"/>
      <c r="J107" s="154"/>
      <c r="K107" s="154"/>
      <c r="L107" s="154"/>
      <c r="M107" s="154"/>
      <c r="N107" s="154"/>
      <c r="O107" s="154"/>
      <c r="P107" s="154"/>
      <c r="Q107" s="154"/>
      <c r="R107" s="154"/>
      <c r="S107" s="154"/>
      <c r="T107" s="154"/>
      <c r="U107" s="154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/>
      <c r="AF107" s="154"/>
      <c r="AG107" s="154"/>
      <c r="AH107" s="154"/>
      <c r="AI107" s="154"/>
      <c r="AJ107" s="154"/>
      <c r="AK107" s="154"/>
      <c r="AL107" s="154"/>
      <c r="AM107" s="154"/>
      <c r="AN107" s="154"/>
      <c r="AO107" s="154"/>
      <c r="AP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  <c r="BI107" s="154"/>
      <c r="BK107" s="154"/>
      <c r="BL107" s="154"/>
      <c r="BM107" s="154"/>
      <c r="BN107" s="154"/>
      <c r="BO107" s="154"/>
      <c r="BP107" s="154"/>
      <c r="BQ107" s="154"/>
      <c r="BR107" s="154"/>
      <c r="BS107" s="154"/>
      <c r="BT107" s="154"/>
      <c r="BU107" s="154"/>
      <c r="BV107" s="154"/>
      <c r="BW107" s="152"/>
      <c r="BX107" s="152"/>
      <c r="BY107" s="152"/>
      <c r="BZ107" s="152"/>
      <c r="CA107" s="152"/>
      <c r="CB107" s="152"/>
      <c r="CC107" s="152"/>
    </row>
    <row r="108" spans="2:81">
      <c r="B108" s="154"/>
      <c r="C108" s="154"/>
      <c r="D108" s="154"/>
      <c r="E108" s="154"/>
      <c r="F108" s="154"/>
      <c r="G108" s="154"/>
      <c r="H108" s="154"/>
      <c r="I108" s="154"/>
      <c r="J108" s="154"/>
      <c r="K108" s="154"/>
      <c r="L108" s="154"/>
      <c r="M108" s="154"/>
      <c r="N108" s="154"/>
      <c r="O108" s="154"/>
      <c r="P108" s="154"/>
      <c r="Q108" s="154"/>
      <c r="R108" s="154"/>
      <c r="S108" s="154"/>
      <c r="T108" s="154"/>
      <c r="U108" s="154"/>
      <c r="V108" s="154"/>
      <c r="W108" s="154"/>
      <c r="X108" s="154"/>
      <c r="Y108" s="154"/>
      <c r="Z108" s="154"/>
      <c r="AA108" s="154"/>
      <c r="AB108" s="154"/>
      <c r="AC108" s="154"/>
      <c r="AD108" s="154"/>
      <c r="AE108" s="154"/>
      <c r="AF108" s="154"/>
      <c r="AG108" s="154"/>
      <c r="AH108" s="154"/>
      <c r="AI108" s="154"/>
      <c r="AJ108" s="154"/>
      <c r="AK108" s="154"/>
      <c r="AL108" s="154"/>
      <c r="AM108" s="154"/>
      <c r="AN108" s="154"/>
      <c r="AO108" s="154"/>
      <c r="AP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  <c r="BI108" s="154"/>
      <c r="BK108" s="154"/>
      <c r="BL108" s="154"/>
      <c r="BM108" s="154"/>
      <c r="BN108" s="154"/>
      <c r="BO108" s="154"/>
      <c r="BP108" s="154"/>
      <c r="BQ108" s="154"/>
      <c r="BR108" s="154"/>
      <c r="BS108" s="154"/>
      <c r="BT108" s="154"/>
      <c r="BU108" s="154"/>
      <c r="BV108" s="154"/>
      <c r="BW108" s="152"/>
      <c r="BX108" s="152"/>
      <c r="BY108" s="152"/>
      <c r="BZ108" s="152"/>
      <c r="CA108" s="152"/>
      <c r="CB108" s="152"/>
      <c r="CC108" s="152"/>
    </row>
    <row r="109" spans="2:81">
      <c r="B109" s="154"/>
      <c r="C109" s="154"/>
      <c r="D109" s="154"/>
      <c r="E109" s="154"/>
      <c r="F109" s="154"/>
      <c r="G109" s="154"/>
      <c r="H109" s="154"/>
      <c r="I109" s="154"/>
      <c r="J109" s="154"/>
      <c r="K109" s="154"/>
      <c r="L109" s="154"/>
      <c r="M109" s="154"/>
      <c r="N109" s="154"/>
      <c r="O109" s="154"/>
      <c r="P109" s="154"/>
      <c r="Q109" s="154"/>
      <c r="R109" s="154"/>
      <c r="S109" s="154"/>
      <c r="T109" s="154"/>
      <c r="U109" s="154"/>
      <c r="V109" s="154"/>
      <c r="W109" s="154"/>
      <c r="X109" s="154"/>
      <c r="Y109" s="154"/>
      <c r="Z109" s="154"/>
      <c r="AA109" s="154"/>
      <c r="AB109" s="154"/>
      <c r="AC109" s="154"/>
      <c r="AD109" s="154"/>
      <c r="AE109" s="154"/>
      <c r="AF109" s="154"/>
      <c r="AG109" s="154"/>
      <c r="AH109" s="154"/>
      <c r="AI109" s="154"/>
      <c r="AJ109" s="154"/>
      <c r="AK109" s="154"/>
      <c r="AL109" s="154"/>
      <c r="AM109" s="154"/>
      <c r="AN109" s="154"/>
      <c r="AO109" s="154"/>
      <c r="AP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  <c r="BI109" s="154"/>
      <c r="BK109" s="154"/>
      <c r="BL109" s="154"/>
      <c r="BM109" s="154"/>
      <c r="BN109" s="154"/>
      <c r="BO109" s="154"/>
      <c r="BP109" s="154"/>
      <c r="BQ109" s="154"/>
      <c r="BR109" s="154"/>
      <c r="BS109" s="154"/>
      <c r="BT109" s="154"/>
      <c r="BU109" s="154"/>
      <c r="BV109" s="154"/>
      <c r="BW109" s="152"/>
      <c r="BX109" s="152"/>
      <c r="BY109" s="152"/>
      <c r="BZ109" s="152"/>
      <c r="CA109" s="152"/>
      <c r="CB109" s="152"/>
      <c r="CC109" s="152"/>
    </row>
    <row r="110" spans="2:81">
      <c r="B110" s="154"/>
      <c r="C110" s="154"/>
      <c r="D110" s="154"/>
      <c r="E110" s="154"/>
      <c r="F110" s="154"/>
      <c r="G110" s="154"/>
      <c r="H110" s="154"/>
      <c r="I110" s="154"/>
      <c r="J110" s="154"/>
      <c r="K110" s="154"/>
      <c r="L110" s="154"/>
      <c r="M110" s="154"/>
      <c r="N110" s="154"/>
      <c r="O110" s="154"/>
      <c r="P110" s="154"/>
      <c r="Q110" s="154"/>
      <c r="R110" s="154"/>
      <c r="S110" s="154"/>
      <c r="T110" s="154"/>
      <c r="U110" s="154"/>
      <c r="V110" s="154"/>
      <c r="W110" s="154"/>
      <c r="X110" s="154"/>
      <c r="Y110" s="154"/>
      <c r="Z110" s="154"/>
      <c r="AA110" s="154"/>
      <c r="AB110" s="154"/>
      <c r="AC110" s="154"/>
      <c r="AD110" s="154"/>
      <c r="AE110" s="154"/>
      <c r="AF110" s="154"/>
      <c r="AG110" s="154"/>
      <c r="AH110" s="154"/>
      <c r="AI110" s="154"/>
      <c r="AJ110" s="154"/>
      <c r="AK110" s="154"/>
      <c r="AL110" s="154"/>
      <c r="AM110" s="154"/>
      <c r="AN110" s="154"/>
      <c r="AO110" s="154"/>
      <c r="AP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  <c r="BH110" s="154"/>
      <c r="BI110" s="154"/>
      <c r="BK110" s="154"/>
      <c r="BL110" s="154"/>
      <c r="BM110" s="154"/>
      <c r="BN110" s="154"/>
      <c r="BO110" s="154"/>
      <c r="BP110" s="154"/>
      <c r="BQ110" s="154"/>
      <c r="BR110" s="154"/>
      <c r="BS110" s="154"/>
      <c r="BT110" s="154"/>
      <c r="BU110" s="154"/>
      <c r="BV110" s="154"/>
      <c r="BW110" s="152"/>
      <c r="BX110" s="152"/>
      <c r="BY110" s="152"/>
      <c r="BZ110" s="152"/>
      <c r="CA110" s="152"/>
      <c r="CB110" s="152"/>
      <c r="CC110" s="152"/>
    </row>
    <row r="111" spans="2:81">
      <c r="B111" s="154"/>
      <c r="C111" s="154"/>
      <c r="D111" s="154"/>
      <c r="E111" s="154"/>
      <c r="F111" s="154"/>
      <c r="G111" s="154"/>
      <c r="H111" s="154"/>
      <c r="I111" s="154"/>
      <c r="J111" s="154"/>
      <c r="K111" s="154"/>
      <c r="L111" s="154"/>
      <c r="M111" s="154"/>
      <c r="N111" s="154"/>
      <c r="O111" s="154"/>
      <c r="P111" s="154"/>
      <c r="Q111" s="154"/>
      <c r="R111" s="154"/>
      <c r="S111" s="154"/>
      <c r="T111" s="154"/>
      <c r="U111" s="154"/>
      <c r="V111" s="154"/>
      <c r="W111" s="154"/>
      <c r="X111" s="154"/>
      <c r="Y111" s="154"/>
      <c r="Z111" s="154"/>
      <c r="AA111" s="154"/>
      <c r="AB111" s="154"/>
      <c r="AC111" s="154"/>
      <c r="AD111" s="154"/>
      <c r="AE111" s="154"/>
      <c r="AF111" s="154"/>
      <c r="AG111" s="154"/>
      <c r="AH111" s="154"/>
      <c r="AI111" s="154"/>
      <c r="AJ111" s="154"/>
      <c r="AK111" s="154"/>
      <c r="AL111" s="154"/>
      <c r="AM111" s="154"/>
      <c r="AN111" s="154"/>
      <c r="AO111" s="154"/>
      <c r="AP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  <c r="BG111" s="154"/>
      <c r="BH111" s="154"/>
      <c r="BI111" s="154"/>
      <c r="BK111" s="154"/>
      <c r="BL111" s="154"/>
      <c r="BM111" s="154"/>
      <c r="BN111" s="154"/>
      <c r="BO111" s="154"/>
      <c r="BP111" s="154"/>
      <c r="BQ111" s="154"/>
      <c r="BR111" s="154"/>
      <c r="BS111" s="154"/>
      <c r="BT111" s="154"/>
      <c r="BU111" s="154"/>
      <c r="BV111" s="154"/>
      <c r="BW111" s="152"/>
      <c r="BX111" s="152"/>
      <c r="BY111" s="152"/>
      <c r="BZ111" s="152"/>
      <c r="CA111" s="152"/>
      <c r="CB111" s="152"/>
      <c r="CC111" s="152"/>
    </row>
    <row r="112" spans="2:81">
      <c r="B112" s="154"/>
      <c r="C112" s="154"/>
      <c r="D112" s="154"/>
      <c r="E112" s="154"/>
      <c r="F112" s="154"/>
      <c r="G112" s="154"/>
      <c r="H112" s="154"/>
      <c r="I112" s="154"/>
      <c r="J112" s="154"/>
      <c r="K112" s="154"/>
      <c r="L112" s="154"/>
      <c r="M112" s="154"/>
      <c r="N112" s="154"/>
      <c r="O112" s="154"/>
      <c r="P112" s="154"/>
      <c r="Q112" s="154"/>
      <c r="R112" s="154"/>
      <c r="S112" s="154"/>
      <c r="T112" s="154"/>
      <c r="U112" s="154"/>
      <c r="V112" s="154"/>
      <c r="W112" s="154"/>
      <c r="X112" s="154"/>
      <c r="Y112" s="154"/>
      <c r="Z112" s="154"/>
      <c r="AA112" s="154"/>
      <c r="AB112" s="154"/>
      <c r="AC112" s="154"/>
      <c r="AD112" s="154"/>
      <c r="AE112" s="154"/>
      <c r="AF112" s="154"/>
      <c r="AG112" s="154"/>
      <c r="AH112" s="154"/>
      <c r="AI112" s="154"/>
      <c r="AJ112" s="154"/>
      <c r="AK112" s="154"/>
      <c r="AL112" s="154"/>
      <c r="AM112" s="154"/>
      <c r="AN112" s="154"/>
      <c r="AO112" s="154"/>
      <c r="AP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  <c r="BH112" s="154"/>
      <c r="BI112" s="154"/>
      <c r="BK112" s="154"/>
      <c r="BL112" s="154"/>
      <c r="BM112" s="154"/>
      <c r="BN112" s="154"/>
      <c r="BO112" s="154"/>
      <c r="BP112" s="154"/>
      <c r="BQ112" s="154"/>
      <c r="BR112" s="154"/>
      <c r="BS112" s="154"/>
      <c r="BT112" s="154"/>
      <c r="BU112" s="154"/>
      <c r="BV112" s="154"/>
      <c r="BW112" s="152"/>
      <c r="BX112" s="152"/>
      <c r="BY112" s="152"/>
      <c r="BZ112" s="152"/>
      <c r="CA112" s="152"/>
      <c r="CB112" s="152"/>
      <c r="CC112" s="152"/>
    </row>
    <row r="113" spans="2:81">
      <c r="B113" s="154"/>
      <c r="C113" s="154"/>
      <c r="D113" s="154"/>
      <c r="E113" s="154"/>
      <c r="F113" s="154"/>
      <c r="G113" s="154"/>
      <c r="H113" s="154"/>
      <c r="I113" s="154"/>
      <c r="J113" s="154"/>
      <c r="K113" s="154"/>
      <c r="L113" s="154"/>
      <c r="M113" s="154"/>
      <c r="N113" s="154"/>
      <c r="O113" s="154"/>
      <c r="P113" s="154"/>
      <c r="Q113" s="154"/>
      <c r="R113" s="154"/>
      <c r="S113" s="154"/>
      <c r="T113" s="154"/>
      <c r="U113" s="154"/>
      <c r="V113" s="154"/>
      <c r="W113" s="154"/>
      <c r="X113" s="154"/>
      <c r="Y113" s="154"/>
      <c r="Z113" s="154"/>
      <c r="AA113" s="154"/>
      <c r="AB113" s="154"/>
      <c r="AC113" s="154"/>
      <c r="AD113" s="154"/>
      <c r="AE113" s="154"/>
      <c r="AF113" s="154"/>
      <c r="AG113" s="154"/>
      <c r="AH113" s="154"/>
      <c r="AI113" s="154"/>
      <c r="AJ113" s="154"/>
      <c r="AK113" s="154"/>
      <c r="AL113" s="154"/>
      <c r="AM113" s="154"/>
      <c r="AN113" s="154"/>
      <c r="AO113" s="154"/>
      <c r="AP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  <c r="BI113" s="154"/>
      <c r="BK113" s="154"/>
      <c r="BL113" s="154"/>
      <c r="BM113" s="154"/>
      <c r="BN113" s="154"/>
      <c r="BO113" s="154"/>
      <c r="BP113" s="154"/>
      <c r="BQ113" s="154"/>
      <c r="BR113" s="154"/>
      <c r="BS113" s="154"/>
      <c r="BT113" s="154"/>
      <c r="BU113" s="154"/>
      <c r="BV113" s="154"/>
      <c r="BW113" s="152"/>
      <c r="BX113" s="152"/>
      <c r="BY113" s="152"/>
      <c r="BZ113" s="152"/>
      <c r="CA113" s="152"/>
      <c r="CB113" s="152"/>
      <c r="CC113" s="152"/>
    </row>
    <row r="114" spans="2:81">
      <c r="B114" s="154"/>
      <c r="C114" s="154"/>
      <c r="D114" s="154"/>
      <c r="E114" s="154"/>
      <c r="F114" s="154"/>
      <c r="G114" s="154"/>
      <c r="H114" s="154"/>
      <c r="I114" s="154"/>
      <c r="J114" s="154"/>
      <c r="K114" s="154"/>
      <c r="L114" s="154"/>
      <c r="M114" s="154"/>
      <c r="N114" s="154"/>
      <c r="O114" s="154"/>
      <c r="P114" s="154"/>
      <c r="Q114" s="154"/>
      <c r="R114" s="154"/>
      <c r="S114" s="154"/>
      <c r="T114" s="154"/>
      <c r="U114" s="154"/>
      <c r="V114" s="154"/>
      <c r="W114" s="154"/>
      <c r="X114" s="154"/>
      <c r="Y114" s="154"/>
      <c r="Z114" s="154"/>
      <c r="AA114" s="154"/>
      <c r="AB114" s="154"/>
      <c r="AC114" s="154"/>
      <c r="AD114" s="154"/>
      <c r="AE114" s="154"/>
      <c r="AF114" s="154"/>
      <c r="AG114" s="154"/>
      <c r="AH114" s="154"/>
      <c r="AI114" s="154"/>
      <c r="AJ114" s="154"/>
      <c r="AK114" s="154"/>
      <c r="AL114" s="154"/>
      <c r="AM114" s="154"/>
      <c r="AN114" s="154"/>
      <c r="AO114" s="154"/>
      <c r="AP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  <c r="BH114" s="154"/>
      <c r="BI114" s="154"/>
      <c r="BK114" s="154"/>
      <c r="BL114" s="154"/>
      <c r="BM114" s="154"/>
      <c r="BN114" s="154"/>
      <c r="BO114" s="154"/>
      <c r="BP114" s="154"/>
      <c r="BQ114" s="154"/>
      <c r="BR114" s="154"/>
      <c r="BS114" s="154"/>
      <c r="BT114" s="154"/>
      <c r="BU114" s="154"/>
      <c r="BV114" s="154"/>
      <c r="BW114" s="152"/>
      <c r="BX114" s="152"/>
      <c r="BY114" s="152"/>
      <c r="BZ114" s="152"/>
      <c r="CA114" s="152"/>
      <c r="CB114" s="152"/>
      <c r="CC114" s="152"/>
    </row>
    <row r="115" spans="2:81">
      <c r="B115" s="154"/>
      <c r="C115" s="154"/>
      <c r="D115" s="154"/>
      <c r="E115" s="154"/>
      <c r="F115" s="154"/>
      <c r="G115" s="154"/>
      <c r="H115" s="154"/>
      <c r="I115" s="154"/>
      <c r="J115" s="154"/>
      <c r="K115" s="154"/>
      <c r="L115" s="154"/>
      <c r="M115" s="154"/>
      <c r="N115" s="154"/>
      <c r="O115" s="154"/>
      <c r="P115" s="154"/>
      <c r="Q115" s="154"/>
      <c r="R115" s="154"/>
      <c r="S115" s="154"/>
      <c r="T115" s="154"/>
      <c r="U115" s="154"/>
      <c r="V115" s="154"/>
      <c r="W115" s="154"/>
      <c r="X115" s="154"/>
      <c r="Y115" s="154"/>
      <c r="Z115" s="154"/>
      <c r="AA115" s="154"/>
      <c r="AB115" s="154"/>
      <c r="AC115" s="154"/>
      <c r="AD115" s="154"/>
      <c r="AE115" s="154"/>
      <c r="AF115" s="154"/>
      <c r="AG115" s="154"/>
      <c r="AH115" s="154"/>
      <c r="AI115" s="154"/>
      <c r="AJ115" s="154"/>
      <c r="AK115" s="154"/>
      <c r="AL115" s="154"/>
      <c r="AM115" s="154"/>
      <c r="AN115" s="154"/>
      <c r="AO115" s="154"/>
      <c r="AP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  <c r="BI115" s="154"/>
      <c r="BK115" s="154"/>
      <c r="BL115" s="154"/>
      <c r="BM115" s="154"/>
      <c r="BN115" s="154"/>
      <c r="BO115" s="154"/>
      <c r="BP115" s="154"/>
      <c r="BQ115" s="154"/>
      <c r="BR115" s="154"/>
      <c r="BS115" s="154"/>
      <c r="BT115" s="154"/>
      <c r="BU115" s="154"/>
      <c r="BV115" s="154"/>
      <c r="BW115" s="152"/>
      <c r="BX115" s="152"/>
      <c r="BY115" s="152"/>
      <c r="BZ115" s="152"/>
      <c r="CA115" s="152"/>
      <c r="CB115" s="152"/>
      <c r="CC115" s="152"/>
    </row>
    <row r="116" spans="2:81">
      <c r="B116" s="154"/>
      <c r="C116" s="154"/>
      <c r="D116" s="154"/>
      <c r="E116" s="154"/>
      <c r="F116" s="154"/>
      <c r="G116" s="154"/>
      <c r="H116" s="154"/>
      <c r="I116" s="154"/>
      <c r="J116" s="154"/>
      <c r="K116" s="154"/>
      <c r="L116" s="154"/>
      <c r="M116" s="154"/>
      <c r="N116" s="154"/>
      <c r="O116" s="154"/>
      <c r="P116" s="154"/>
      <c r="Q116" s="154"/>
      <c r="R116" s="154"/>
      <c r="S116" s="154"/>
      <c r="T116" s="154"/>
      <c r="U116" s="154"/>
      <c r="V116" s="154"/>
      <c r="W116" s="154"/>
      <c r="X116" s="154"/>
      <c r="Y116" s="154"/>
      <c r="Z116" s="154"/>
      <c r="AA116" s="154"/>
      <c r="AB116" s="154"/>
      <c r="AC116" s="154"/>
      <c r="AD116" s="154"/>
      <c r="AE116" s="154"/>
      <c r="AF116" s="154"/>
      <c r="AG116" s="154"/>
      <c r="AH116" s="154"/>
      <c r="AI116" s="154"/>
      <c r="AJ116" s="154"/>
      <c r="AK116" s="154"/>
      <c r="AL116" s="154"/>
      <c r="AM116" s="154"/>
      <c r="AN116" s="154"/>
      <c r="AO116" s="154"/>
      <c r="AP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  <c r="BI116" s="154"/>
      <c r="BK116" s="154"/>
      <c r="BL116" s="154"/>
      <c r="BM116" s="154"/>
      <c r="BN116" s="154"/>
      <c r="BO116" s="154"/>
      <c r="BP116" s="154"/>
      <c r="BQ116" s="154"/>
      <c r="BR116" s="154"/>
      <c r="BS116" s="154"/>
      <c r="BT116" s="154"/>
      <c r="BU116" s="154"/>
      <c r="BV116" s="154"/>
      <c r="BW116" s="152"/>
      <c r="BX116" s="152"/>
      <c r="BY116" s="152"/>
      <c r="BZ116" s="152"/>
      <c r="CA116" s="152"/>
      <c r="CB116" s="152"/>
      <c r="CC116" s="152"/>
    </row>
    <row r="117" spans="2:81">
      <c r="B117" s="154"/>
      <c r="C117" s="154"/>
      <c r="D117" s="154"/>
      <c r="E117" s="154"/>
      <c r="F117" s="154"/>
      <c r="G117" s="154"/>
      <c r="H117" s="154"/>
      <c r="I117" s="154"/>
      <c r="J117" s="154"/>
      <c r="K117" s="154"/>
      <c r="L117" s="154"/>
      <c r="M117" s="154"/>
      <c r="N117" s="154"/>
      <c r="O117" s="154"/>
      <c r="P117" s="154"/>
      <c r="Q117" s="154"/>
      <c r="R117" s="154"/>
      <c r="S117" s="154"/>
      <c r="T117" s="154"/>
      <c r="U117" s="154"/>
      <c r="V117" s="154"/>
      <c r="W117" s="154"/>
      <c r="X117" s="154"/>
      <c r="Y117" s="154"/>
      <c r="Z117" s="154"/>
      <c r="AA117" s="154"/>
      <c r="AB117" s="154"/>
      <c r="AC117" s="154"/>
      <c r="AD117" s="154"/>
      <c r="AE117" s="154"/>
      <c r="AF117" s="154"/>
      <c r="AG117" s="154"/>
      <c r="AH117" s="154"/>
      <c r="AI117" s="154"/>
      <c r="AJ117" s="154"/>
      <c r="AK117" s="154"/>
      <c r="AL117" s="154"/>
      <c r="AM117" s="154"/>
      <c r="AN117" s="154"/>
      <c r="AO117" s="154"/>
      <c r="AP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  <c r="BB117" s="154"/>
      <c r="BC117" s="154"/>
      <c r="BD117" s="154"/>
      <c r="BE117" s="154"/>
      <c r="BF117" s="154"/>
      <c r="BG117" s="154"/>
      <c r="BH117" s="154"/>
      <c r="BI117" s="154"/>
      <c r="BK117" s="154"/>
      <c r="BL117" s="154"/>
      <c r="BM117" s="154"/>
      <c r="BN117" s="154"/>
      <c r="BO117" s="154"/>
      <c r="BP117" s="154"/>
      <c r="BQ117" s="154"/>
      <c r="BR117" s="154"/>
      <c r="BS117" s="154"/>
      <c r="BT117" s="154"/>
      <c r="BU117" s="154"/>
      <c r="BV117" s="154"/>
      <c r="BW117" s="152"/>
      <c r="BX117" s="152"/>
      <c r="BY117" s="152"/>
      <c r="BZ117" s="152"/>
      <c r="CA117" s="152"/>
      <c r="CB117" s="152"/>
      <c r="CC117" s="152"/>
    </row>
    <row r="118" spans="2:81">
      <c r="B118" s="154"/>
      <c r="C118" s="154"/>
      <c r="D118" s="154"/>
      <c r="E118" s="154"/>
      <c r="F118" s="154"/>
      <c r="G118" s="154"/>
      <c r="H118" s="154"/>
      <c r="I118" s="154"/>
      <c r="J118" s="154"/>
      <c r="K118" s="154"/>
      <c r="L118" s="154"/>
      <c r="M118" s="154"/>
      <c r="N118" s="154"/>
      <c r="O118" s="154"/>
      <c r="P118" s="154"/>
      <c r="Q118" s="154"/>
      <c r="R118" s="154"/>
      <c r="S118" s="154"/>
      <c r="T118" s="154"/>
      <c r="U118" s="154"/>
      <c r="V118" s="154"/>
      <c r="W118" s="154"/>
      <c r="X118" s="154"/>
      <c r="Y118" s="154"/>
      <c r="Z118" s="154"/>
      <c r="AA118" s="154"/>
      <c r="AB118" s="154"/>
      <c r="AC118" s="154"/>
      <c r="AD118" s="154"/>
      <c r="AE118" s="154"/>
      <c r="AF118" s="154"/>
      <c r="AG118" s="154"/>
      <c r="AH118" s="154"/>
      <c r="AI118" s="154"/>
      <c r="AJ118" s="154"/>
      <c r="AK118" s="154"/>
      <c r="AL118" s="154"/>
      <c r="AM118" s="154"/>
      <c r="AN118" s="154"/>
      <c r="AO118" s="154"/>
      <c r="AP118" s="154"/>
      <c r="AR118" s="154"/>
      <c r="AS118" s="154"/>
      <c r="AT118" s="154"/>
      <c r="AU118" s="154"/>
      <c r="AV118" s="154"/>
      <c r="AW118" s="154"/>
      <c r="AX118" s="154"/>
      <c r="AY118" s="154"/>
      <c r="AZ118" s="154"/>
      <c r="BA118" s="154"/>
      <c r="BB118" s="154"/>
      <c r="BC118" s="154"/>
      <c r="BD118" s="154"/>
      <c r="BE118" s="154"/>
      <c r="BF118" s="154"/>
      <c r="BG118" s="154"/>
      <c r="BH118" s="154"/>
      <c r="BI118" s="154"/>
      <c r="BK118" s="154"/>
      <c r="BL118" s="154"/>
      <c r="BM118" s="154"/>
      <c r="BN118" s="154"/>
      <c r="BO118" s="154"/>
      <c r="BP118" s="154"/>
      <c r="BQ118" s="154"/>
      <c r="BR118" s="154"/>
      <c r="BS118" s="154"/>
      <c r="BT118" s="154"/>
      <c r="BU118" s="154"/>
      <c r="BV118" s="154"/>
      <c r="BW118" s="152"/>
      <c r="BX118" s="152"/>
      <c r="BY118" s="152"/>
      <c r="BZ118" s="152"/>
      <c r="CA118" s="152"/>
      <c r="CB118" s="152"/>
      <c r="CC118" s="152"/>
    </row>
    <row r="119" spans="2:81">
      <c r="B119" s="154"/>
      <c r="C119" s="154"/>
      <c r="D119" s="154"/>
      <c r="E119" s="154"/>
      <c r="F119" s="154"/>
      <c r="G119" s="154"/>
      <c r="H119" s="154"/>
      <c r="I119" s="154"/>
      <c r="J119" s="154"/>
      <c r="K119" s="154"/>
      <c r="L119" s="154"/>
      <c r="M119" s="154"/>
      <c r="N119" s="154"/>
      <c r="O119" s="154"/>
      <c r="P119" s="154"/>
      <c r="Q119" s="154"/>
      <c r="R119" s="154"/>
      <c r="S119" s="154"/>
      <c r="T119" s="154"/>
      <c r="U119" s="154"/>
      <c r="V119" s="154"/>
      <c r="W119" s="154"/>
      <c r="X119" s="154"/>
      <c r="Y119" s="154"/>
      <c r="Z119" s="154"/>
      <c r="AA119" s="154"/>
      <c r="AB119" s="154"/>
      <c r="AC119" s="154"/>
      <c r="AD119" s="154"/>
      <c r="AE119" s="154"/>
      <c r="AF119" s="154"/>
      <c r="AG119" s="154"/>
      <c r="AH119" s="154"/>
      <c r="AI119" s="154"/>
      <c r="AJ119" s="154"/>
      <c r="AK119" s="154"/>
      <c r="AL119" s="154"/>
      <c r="AM119" s="154"/>
      <c r="AN119" s="154"/>
      <c r="AO119" s="154"/>
      <c r="AP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  <c r="BI119" s="154"/>
      <c r="BK119" s="154"/>
      <c r="BL119" s="154"/>
      <c r="BM119" s="154"/>
      <c r="BN119" s="154"/>
      <c r="BO119" s="154"/>
      <c r="BP119" s="154"/>
      <c r="BQ119" s="154"/>
      <c r="BR119" s="154"/>
      <c r="BS119" s="154"/>
      <c r="BT119" s="154"/>
      <c r="BU119" s="154"/>
      <c r="BV119" s="154"/>
      <c r="BW119" s="152"/>
      <c r="BX119" s="152"/>
      <c r="BY119" s="152"/>
      <c r="BZ119" s="152"/>
      <c r="CA119" s="152"/>
      <c r="CB119" s="152"/>
      <c r="CC119" s="152"/>
    </row>
    <row r="120" spans="2:81">
      <c r="B120" s="154"/>
      <c r="C120" s="154"/>
      <c r="D120" s="154"/>
      <c r="E120" s="154"/>
      <c r="F120" s="154"/>
      <c r="G120" s="154"/>
      <c r="H120" s="154"/>
      <c r="I120" s="154"/>
      <c r="J120" s="154"/>
      <c r="K120" s="154"/>
      <c r="L120" s="154"/>
      <c r="M120" s="154"/>
      <c r="N120" s="154"/>
      <c r="O120" s="154"/>
      <c r="P120" s="154"/>
      <c r="Q120" s="154"/>
      <c r="R120" s="154"/>
      <c r="S120" s="154"/>
      <c r="T120" s="154"/>
      <c r="U120" s="154"/>
      <c r="V120" s="154"/>
      <c r="W120" s="154"/>
      <c r="X120" s="154"/>
      <c r="Y120" s="154"/>
      <c r="Z120" s="154"/>
      <c r="AA120" s="154"/>
      <c r="AB120" s="154"/>
      <c r="AC120" s="154"/>
      <c r="AD120" s="154"/>
      <c r="AE120" s="154"/>
      <c r="AF120" s="154"/>
      <c r="AG120" s="154"/>
      <c r="AH120" s="154"/>
      <c r="AI120" s="154"/>
      <c r="AJ120" s="154"/>
      <c r="AK120" s="154"/>
      <c r="AL120" s="154"/>
      <c r="AM120" s="154"/>
      <c r="AN120" s="154"/>
      <c r="AO120" s="154"/>
      <c r="AP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  <c r="BH120" s="154"/>
      <c r="BI120" s="154"/>
      <c r="BK120" s="154"/>
      <c r="BL120" s="154"/>
      <c r="BM120" s="154"/>
      <c r="BN120" s="154"/>
      <c r="BO120" s="154"/>
      <c r="BP120" s="154"/>
      <c r="BQ120" s="154"/>
      <c r="BR120" s="154"/>
      <c r="BS120" s="154"/>
      <c r="BT120" s="154"/>
      <c r="BU120" s="154"/>
      <c r="BV120" s="154"/>
      <c r="BW120" s="152"/>
      <c r="BX120" s="152"/>
      <c r="BY120" s="152"/>
      <c r="BZ120" s="152"/>
      <c r="CA120" s="152"/>
      <c r="CB120" s="152"/>
      <c r="CC120" s="152"/>
    </row>
    <row r="121" spans="2:81">
      <c r="B121" s="154"/>
      <c r="C121" s="154"/>
      <c r="D121" s="154"/>
      <c r="E121" s="154"/>
      <c r="F121" s="154"/>
      <c r="G121" s="154"/>
      <c r="H121" s="154"/>
      <c r="I121" s="154"/>
      <c r="J121" s="154"/>
      <c r="K121" s="154"/>
      <c r="L121" s="154"/>
      <c r="M121" s="154"/>
      <c r="N121" s="154"/>
      <c r="O121" s="154"/>
      <c r="P121" s="154"/>
      <c r="Q121" s="154"/>
      <c r="R121" s="154"/>
      <c r="S121" s="154"/>
      <c r="T121" s="154"/>
      <c r="U121" s="154"/>
      <c r="V121" s="154"/>
      <c r="W121" s="154"/>
      <c r="X121" s="154"/>
      <c r="Y121" s="154"/>
      <c r="Z121" s="154"/>
      <c r="AA121" s="154"/>
      <c r="AB121" s="154"/>
      <c r="AC121" s="154"/>
      <c r="AD121" s="154"/>
      <c r="AE121" s="154"/>
      <c r="AF121" s="154"/>
      <c r="AG121" s="154"/>
      <c r="AH121" s="154"/>
      <c r="AI121" s="154"/>
      <c r="AJ121" s="154"/>
      <c r="AK121" s="154"/>
      <c r="AL121" s="154"/>
      <c r="AM121" s="154"/>
      <c r="AN121" s="154"/>
      <c r="AO121" s="154"/>
      <c r="AP121" s="154"/>
      <c r="AR121" s="154"/>
      <c r="AS121" s="154"/>
      <c r="AT121" s="154"/>
      <c r="AU121" s="154"/>
      <c r="AV121" s="154"/>
      <c r="AW121" s="154"/>
      <c r="AX121" s="154"/>
      <c r="AY121" s="154"/>
      <c r="AZ121" s="154"/>
      <c r="BA121" s="154"/>
      <c r="BB121" s="154"/>
      <c r="BC121" s="154"/>
      <c r="BD121" s="154"/>
      <c r="BE121" s="154"/>
      <c r="BF121" s="154"/>
      <c r="BG121" s="154"/>
      <c r="BH121" s="154"/>
      <c r="BI121" s="154"/>
      <c r="BK121" s="154"/>
      <c r="BL121" s="154"/>
      <c r="BM121" s="154"/>
      <c r="BN121" s="154"/>
      <c r="BO121" s="154"/>
      <c r="BP121" s="154"/>
      <c r="BQ121" s="154"/>
      <c r="BR121" s="154"/>
      <c r="BS121" s="154"/>
      <c r="BT121" s="154"/>
      <c r="BU121" s="154"/>
      <c r="BV121" s="154"/>
      <c r="BW121" s="152"/>
      <c r="BX121" s="152"/>
      <c r="BY121" s="152"/>
      <c r="BZ121" s="152"/>
      <c r="CA121" s="152"/>
      <c r="CB121" s="152"/>
      <c r="CC121" s="152"/>
    </row>
    <row r="122" spans="2:81">
      <c r="B122" s="154"/>
      <c r="C122" s="154"/>
      <c r="D122" s="154"/>
      <c r="E122" s="154"/>
      <c r="F122" s="154"/>
      <c r="G122" s="154"/>
      <c r="H122" s="154"/>
      <c r="I122" s="154"/>
      <c r="J122" s="154"/>
      <c r="K122" s="154"/>
      <c r="L122" s="154"/>
      <c r="M122" s="154"/>
      <c r="N122" s="154"/>
      <c r="O122" s="154"/>
      <c r="P122" s="154"/>
      <c r="Q122" s="154"/>
      <c r="R122" s="154"/>
      <c r="S122" s="154"/>
      <c r="T122" s="154"/>
      <c r="U122" s="154"/>
      <c r="V122" s="154"/>
      <c r="W122" s="154"/>
      <c r="X122" s="154"/>
      <c r="Y122" s="154"/>
      <c r="Z122" s="154"/>
      <c r="AA122" s="154"/>
      <c r="AB122" s="154"/>
      <c r="AC122" s="154"/>
      <c r="AD122" s="154"/>
      <c r="AE122" s="154"/>
      <c r="AF122" s="154"/>
      <c r="AG122" s="154"/>
      <c r="AH122" s="154"/>
      <c r="AI122" s="154"/>
      <c r="AJ122" s="154"/>
      <c r="AK122" s="154"/>
      <c r="AL122" s="154"/>
      <c r="AM122" s="154"/>
      <c r="AN122" s="154"/>
      <c r="AO122" s="154"/>
      <c r="AP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  <c r="BH122" s="154"/>
      <c r="BI122" s="154"/>
      <c r="BK122" s="154"/>
      <c r="BL122" s="154"/>
      <c r="BM122" s="154"/>
      <c r="BN122" s="154"/>
      <c r="BO122" s="154"/>
      <c r="BP122" s="154"/>
      <c r="BQ122" s="154"/>
      <c r="BR122" s="154"/>
      <c r="BS122" s="154"/>
      <c r="BT122" s="154"/>
      <c r="BU122" s="154"/>
      <c r="BV122" s="154"/>
      <c r="BW122" s="152"/>
      <c r="BX122" s="152"/>
      <c r="BY122" s="152"/>
      <c r="BZ122" s="152"/>
      <c r="CA122" s="152"/>
      <c r="CB122" s="152"/>
      <c r="CC122" s="152"/>
    </row>
    <row r="123" spans="2:81">
      <c r="B123" s="154"/>
      <c r="C123" s="154"/>
      <c r="D123" s="154"/>
      <c r="E123" s="154"/>
      <c r="F123" s="154"/>
      <c r="G123" s="154"/>
      <c r="H123" s="154"/>
      <c r="I123" s="154"/>
      <c r="J123" s="154"/>
      <c r="K123" s="154"/>
      <c r="L123" s="154"/>
      <c r="M123" s="154"/>
      <c r="N123" s="154"/>
      <c r="O123" s="154"/>
      <c r="P123" s="154"/>
      <c r="Q123" s="154"/>
      <c r="R123" s="154"/>
      <c r="S123" s="154"/>
      <c r="T123" s="154"/>
      <c r="U123" s="154"/>
      <c r="V123" s="154"/>
      <c r="W123" s="154"/>
      <c r="X123" s="154"/>
      <c r="Y123" s="154"/>
      <c r="Z123" s="154"/>
      <c r="AA123" s="154"/>
      <c r="AB123" s="154"/>
      <c r="AC123" s="154"/>
      <c r="AD123" s="154"/>
      <c r="AE123" s="154"/>
      <c r="AF123" s="154"/>
      <c r="AG123" s="154"/>
      <c r="AH123" s="154"/>
      <c r="AI123" s="154"/>
      <c r="AJ123" s="154"/>
      <c r="AK123" s="154"/>
      <c r="AL123" s="154"/>
      <c r="AM123" s="154"/>
      <c r="AN123" s="154"/>
      <c r="AO123" s="154"/>
      <c r="AP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  <c r="BG123" s="154"/>
      <c r="BH123" s="154"/>
      <c r="BI123" s="154"/>
      <c r="BK123" s="154"/>
      <c r="BL123" s="154"/>
      <c r="BM123" s="154"/>
      <c r="BN123" s="154"/>
      <c r="BO123" s="154"/>
      <c r="BP123" s="154"/>
      <c r="BQ123" s="154"/>
      <c r="BR123" s="154"/>
      <c r="BS123" s="154"/>
      <c r="BT123" s="154"/>
      <c r="BU123" s="154"/>
      <c r="BV123" s="154"/>
      <c r="BW123" s="152"/>
      <c r="BX123" s="152"/>
      <c r="BY123" s="152"/>
      <c r="BZ123" s="152"/>
      <c r="CA123" s="152"/>
      <c r="CB123" s="152"/>
      <c r="CC123" s="152"/>
    </row>
    <row r="124" spans="2:81">
      <c r="B124" s="154"/>
      <c r="C124" s="154"/>
      <c r="D124" s="154"/>
      <c r="E124" s="154"/>
      <c r="F124" s="154"/>
      <c r="G124" s="154"/>
      <c r="H124" s="154"/>
      <c r="I124" s="154"/>
      <c r="J124" s="154"/>
      <c r="K124" s="154"/>
      <c r="L124" s="154"/>
      <c r="M124" s="154"/>
      <c r="N124" s="154"/>
      <c r="O124" s="154"/>
      <c r="P124" s="154"/>
      <c r="Q124" s="154"/>
      <c r="R124" s="154"/>
      <c r="S124" s="154"/>
      <c r="T124" s="154"/>
      <c r="U124" s="154"/>
      <c r="V124" s="154"/>
      <c r="W124" s="154"/>
      <c r="X124" s="154"/>
      <c r="Y124" s="154"/>
      <c r="Z124" s="154"/>
      <c r="AA124" s="154"/>
      <c r="AB124" s="154"/>
      <c r="AC124" s="154"/>
      <c r="AD124" s="154"/>
      <c r="AE124" s="154"/>
      <c r="AF124" s="154"/>
      <c r="AG124" s="154"/>
      <c r="AH124" s="154"/>
      <c r="AI124" s="154"/>
      <c r="AJ124" s="154"/>
      <c r="AK124" s="154"/>
      <c r="AL124" s="154"/>
      <c r="AM124" s="154"/>
      <c r="AN124" s="154"/>
      <c r="AO124" s="154"/>
      <c r="AP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  <c r="BG124" s="154"/>
      <c r="BH124" s="154"/>
      <c r="BI124" s="154"/>
      <c r="BK124" s="154"/>
      <c r="BL124" s="154"/>
      <c r="BM124" s="154"/>
      <c r="BN124" s="154"/>
      <c r="BO124" s="154"/>
      <c r="BP124" s="154"/>
      <c r="BQ124" s="154"/>
      <c r="BR124" s="154"/>
      <c r="BS124" s="154"/>
      <c r="BT124" s="154"/>
      <c r="BU124" s="154"/>
      <c r="BV124" s="154"/>
      <c r="BW124" s="152"/>
      <c r="BX124" s="152"/>
      <c r="BY124" s="152"/>
      <c r="BZ124" s="152"/>
      <c r="CA124" s="152"/>
      <c r="CB124" s="152"/>
      <c r="CC124" s="152"/>
    </row>
    <row r="125" spans="2:81">
      <c r="B125" s="154"/>
      <c r="C125" s="154"/>
      <c r="D125" s="154"/>
      <c r="E125" s="154"/>
      <c r="F125" s="154"/>
      <c r="G125" s="154"/>
      <c r="H125" s="154"/>
      <c r="I125" s="154"/>
      <c r="J125" s="154"/>
      <c r="K125" s="154"/>
      <c r="L125" s="154"/>
      <c r="M125" s="154"/>
      <c r="N125" s="154"/>
      <c r="O125" s="154"/>
      <c r="P125" s="154"/>
      <c r="Q125" s="154"/>
      <c r="R125" s="154"/>
      <c r="S125" s="154"/>
      <c r="T125" s="154"/>
      <c r="U125" s="154"/>
      <c r="V125" s="154"/>
      <c r="W125" s="154"/>
      <c r="X125" s="154"/>
      <c r="Y125" s="154"/>
      <c r="Z125" s="154"/>
      <c r="AA125" s="154"/>
      <c r="AB125" s="154"/>
      <c r="AC125" s="154"/>
      <c r="AD125" s="154"/>
      <c r="AE125" s="154"/>
      <c r="AF125" s="154"/>
      <c r="AG125" s="154"/>
      <c r="AH125" s="154"/>
      <c r="AI125" s="154"/>
      <c r="AJ125" s="154"/>
      <c r="AK125" s="154"/>
      <c r="AL125" s="154"/>
      <c r="AM125" s="154"/>
      <c r="AN125" s="154"/>
      <c r="AO125" s="154"/>
      <c r="AP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4"/>
      <c r="BB125" s="154"/>
      <c r="BC125" s="154"/>
      <c r="BD125" s="154"/>
      <c r="BE125" s="154"/>
      <c r="BF125" s="154"/>
      <c r="BG125" s="154"/>
      <c r="BH125" s="154"/>
      <c r="BI125" s="154"/>
      <c r="BK125" s="154"/>
      <c r="BL125" s="154"/>
      <c r="BM125" s="154"/>
      <c r="BN125" s="154"/>
      <c r="BO125" s="154"/>
      <c r="BP125" s="154"/>
      <c r="BQ125" s="154"/>
      <c r="BR125" s="154"/>
      <c r="BS125" s="154"/>
      <c r="BT125" s="154"/>
      <c r="BU125" s="154"/>
      <c r="BV125" s="154"/>
      <c r="BW125" s="152"/>
      <c r="BX125" s="152"/>
      <c r="BY125" s="152"/>
      <c r="BZ125" s="152"/>
      <c r="CA125" s="152"/>
      <c r="CB125" s="152"/>
      <c r="CC125" s="152"/>
    </row>
    <row r="126" spans="2:81">
      <c r="B126" s="154"/>
      <c r="C126" s="154"/>
      <c r="D126" s="154"/>
      <c r="E126" s="154"/>
      <c r="F126" s="154"/>
      <c r="G126" s="154"/>
      <c r="H126" s="154"/>
      <c r="I126" s="154"/>
      <c r="J126" s="154"/>
      <c r="K126" s="154"/>
      <c r="L126" s="154"/>
      <c r="M126" s="154"/>
      <c r="N126" s="154"/>
      <c r="O126" s="154"/>
      <c r="P126" s="154"/>
      <c r="Q126" s="154"/>
      <c r="R126" s="154"/>
      <c r="S126" s="154"/>
      <c r="T126" s="154"/>
      <c r="U126" s="154"/>
      <c r="V126" s="154"/>
      <c r="W126" s="154"/>
      <c r="X126" s="154"/>
      <c r="Y126" s="154"/>
      <c r="Z126" s="154"/>
      <c r="AA126" s="154"/>
      <c r="AB126" s="154"/>
      <c r="AC126" s="154"/>
      <c r="AD126" s="154"/>
      <c r="AE126" s="154"/>
      <c r="AF126" s="154"/>
      <c r="AG126" s="154"/>
      <c r="AH126" s="154"/>
      <c r="AI126" s="154"/>
      <c r="AJ126" s="154"/>
      <c r="AK126" s="154"/>
      <c r="AL126" s="154"/>
      <c r="AM126" s="154"/>
      <c r="AN126" s="154"/>
      <c r="AO126" s="154"/>
      <c r="AP126" s="154"/>
      <c r="AR126" s="154"/>
      <c r="AS126" s="154"/>
      <c r="AT126" s="154"/>
      <c r="AU126" s="154"/>
      <c r="AV126" s="154"/>
      <c r="AW126" s="154"/>
      <c r="AX126" s="154"/>
      <c r="AY126" s="154"/>
      <c r="AZ126" s="154"/>
      <c r="BA126" s="154"/>
      <c r="BB126" s="154"/>
      <c r="BC126" s="154"/>
      <c r="BD126" s="154"/>
      <c r="BE126" s="154"/>
      <c r="BF126" s="154"/>
      <c r="BG126" s="154"/>
      <c r="BH126" s="154"/>
      <c r="BI126" s="154"/>
      <c r="BK126" s="154"/>
      <c r="BL126" s="154"/>
      <c r="BM126" s="154"/>
      <c r="BN126" s="154"/>
      <c r="BO126" s="154"/>
      <c r="BP126" s="154"/>
      <c r="BQ126" s="154"/>
      <c r="BR126" s="154"/>
      <c r="BS126" s="154"/>
      <c r="BT126" s="154"/>
      <c r="BU126" s="154"/>
      <c r="BV126" s="154"/>
      <c r="BW126" s="152"/>
      <c r="BX126" s="152"/>
      <c r="BY126" s="152"/>
      <c r="BZ126" s="152"/>
      <c r="CA126" s="152"/>
      <c r="CB126" s="152"/>
      <c r="CC126" s="152"/>
    </row>
    <row r="127" spans="2:81">
      <c r="B127" s="154"/>
      <c r="C127" s="154"/>
      <c r="D127" s="154"/>
      <c r="E127" s="154"/>
      <c r="F127" s="154"/>
      <c r="G127" s="154"/>
      <c r="H127" s="154"/>
      <c r="I127" s="154"/>
      <c r="J127" s="154"/>
      <c r="K127" s="154"/>
      <c r="L127" s="154"/>
      <c r="M127" s="154"/>
      <c r="N127" s="154"/>
      <c r="O127" s="154"/>
      <c r="P127" s="154"/>
      <c r="Q127" s="154"/>
      <c r="R127" s="154"/>
      <c r="S127" s="154"/>
      <c r="T127" s="154"/>
      <c r="U127" s="154"/>
      <c r="V127" s="154"/>
      <c r="W127" s="154"/>
      <c r="X127" s="154"/>
      <c r="Y127" s="154"/>
      <c r="Z127" s="154"/>
      <c r="AA127" s="154"/>
      <c r="AB127" s="154"/>
      <c r="AC127" s="154"/>
      <c r="AD127" s="154"/>
      <c r="AE127" s="154"/>
      <c r="AF127" s="154"/>
      <c r="AG127" s="154"/>
      <c r="AH127" s="154"/>
      <c r="AI127" s="154"/>
      <c r="AJ127" s="154"/>
      <c r="AK127" s="154"/>
      <c r="AL127" s="154"/>
      <c r="AM127" s="154"/>
      <c r="AN127" s="154"/>
      <c r="AO127" s="154"/>
      <c r="AP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  <c r="BH127" s="154"/>
      <c r="BI127" s="154"/>
      <c r="BK127" s="154"/>
      <c r="BL127" s="154"/>
      <c r="BM127" s="154"/>
      <c r="BN127" s="154"/>
      <c r="BO127" s="154"/>
      <c r="BP127" s="154"/>
      <c r="BQ127" s="154"/>
      <c r="BR127" s="154"/>
      <c r="BS127" s="154"/>
      <c r="BT127" s="154"/>
      <c r="BU127" s="154"/>
      <c r="BV127" s="154"/>
      <c r="BW127" s="152"/>
      <c r="BX127" s="152"/>
      <c r="BY127" s="152"/>
      <c r="BZ127" s="152"/>
      <c r="CA127" s="152"/>
      <c r="CB127" s="152"/>
      <c r="CC127" s="152"/>
    </row>
    <row r="128" spans="2:81">
      <c r="B128" s="154"/>
      <c r="C128" s="154"/>
      <c r="D128" s="154"/>
      <c r="E128" s="154"/>
      <c r="F128" s="154"/>
      <c r="G128" s="154"/>
      <c r="H128" s="154"/>
      <c r="I128" s="154"/>
      <c r="J128" s="154"/>
      <c r="K128" s="154"/>
      <c r="L128" s="154"/>
      <c r="M128" s="154"/>
      <c r="N128" s="154"/>
      <c r="O128" s="154"/>
      <c r="P128" s="154"/>
      <c r="Q128" s="154"/>
      <c r="R128" s="154"/>
      <c r="S128" s="154"/>
      <c r="T128" s="154"/>
      <c r="U128" s="154"/>
      <c r="V128" s="154"/>
      <c r="W128" s="154"/>
      <c r="X128" s="154"/>
      <c r="Y128" s="154"/>
      <c r="Z128" s="154"/>
      <c r="AA128" s="154"/>
      <c r="AB128" s="154"/>
      <c r="AC128" s="154"/>
      <c r="AD128" s="154"/>
      <c r="AE128" s="154"/>
      <c r="AF128" s="154"/>
      <c r="AG128" s="154"/>
      <c r="AH128" s="154"/>
      <c r="AI128" s="154"/>
      <c r="AJ128" s="154"/>
      <c r="AK128" s="154"/>
      <c r="AL128" s="154"/>
      <c r="AM128" s="154"/>
      <c r="AN128" s="154"/>
      <c r="AO128" s="154"/>
      <c r="AP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4"/>
      <c r="BB128" s="154"/>
      <c r="BC128" s="154"/>
      <c r="BD128" s="154"/>
      <c r="BE128" s="154"/>
      <c r="BF128" s="154"/>
      <c r="BG128" s="154"/>
      <c r="BH128" s="154"/>
      <c r="BI128" s="154"/>
      <c r="BK128" s="154"/>
      <c r="BL128" s="154"/>
      <c r="BM128" s="154"/>
      <c r="BN128" s="154"/>
      <c r="BO128" s="154"/>
      <c r="BP128" s="154"/>
      <c r="BQ128" s="154"/>
      <c r="BR128" s="154"/>
      <c r="BS128" s="154"/>
      <c r="BT128" s="154"/>
      <c r="BU128" s="154"/>
      <c r="BV128" s="154"/>
      <c r="BW128" s="152"/>
      <c r="BX128" s="152"/>
      <c r="BY128" s="152"/>
      <c r="BZ128" s="152"/>
      <c r="CA128" s="152"/>
      <c r="CB128" s="152"/>
      <c r="CC128" s="152"/>
    </row>
    <row r="129" spans="2:81">
      <c r="B129" s="154"/>
      <c r="C129" s="154"/>
      <c r="D129" s="154"/>
      <c r="E129" s="154"/>
      <c r="F129" s="154"/>
      <c r="G129" s="154"/>
      <c r="H129" s="154"/>
      <c r="I129" s="154"/>
      <c r="J129" s="154"/>
      <c r="K129" s="154"/>
      <c r="L129" s="154"/>
      <c r="M129" s="154"/>
      <c r="N129" s="154"/>
      <c r="O129" s="154"/>
      <c r="P129" s="154"/>
      <c r="Q129" s="154"/>
      <c r="R129" s="154"/>
      <c r="S129" s="154"/>
      <c r="T129" s="154"/>
      <c r="U129" s="154"/>
      <c r="V129" s="154"/>
      <c r="W129" s="154"/>
      <c r="X129" s="154"/>
      <c r="Y129" s="154"/>
      <c r="Z129" s="154"/>
      <c r="AA129" s="154"/>
      <c r="AB129" s="154"/>
      <c r="AC129" s="154"/>
      <c r="AD129" s="154"/>
      <c r="AE129" s="154"/>
      <c r="AF129" s="154"/>
      <c r="AG129" s="154"/>
      <c r="AH129" s="154"/>
      <c r="AI129" s="154"/>
      <c r="AJ129" s="154"/>
      <c r="AK129" s="154"/>
      <c r="AL129" s="154"/>
      <c r="AM129" s="154"/>
      <c r="AN129" s="154"/>
      <c r="AO129" s="154"/>
      <c r="AP129" s="154"/>
      <c r="AR129" s="154"/>
      <c r="AS129" s="154"/>
      <c r="AT129" s="154"/>
      <c r="AU129" s="154"/>
      <c r="AV129" s="154"/>
      <c r="AW129" s="154"/>
      <c r="AX129" s="154"/>
      <c r="AY129" s="154"/>
      <c r="AZ129" s="154"/>
      <c r="BA129" s="154"/>
      <c r="BB129" s="154"/>
      <c r="BC129" s="154"/>
      <c r="BD129" s="154"/>
      <c r="BE129" s="154"/>
      <c r="BF129" s="154"/>
      <c r="BG129" s="154"/>
      <c r="BH129" s="154"/>
      <c r="BI129" s="154"/>
      <c r="BK129" s="154"/>
      <c r="BL129" s="154"/>
      <c r="BM129" s="154"/>
      <c r="BN129" s="154"/>
      <c r="BO129" s="154"/>
      <c r="BP129" s="154"/>
      <c r="BQ129" s="154"/>
      <c r="BR129" s="154"/>
      <c r="BS129" s="154"/>
      <c r="BT129" s="154"/>
      <c r="BU129" s="154"/>
      <c r="BV129" s="154"/>
      <c r="BW129" s="152"/>
      <c r="BX129" s="152"/>
      <c r="BY129" s="152"/>
      <c r="BZ129" s="152"/>
      <c r="CA129" s="152"/>
      <c r="CB129" s="152"/>
      <c r="CC129" s="152"/>
    </row>
    <row r="130" spans="2:81">
      <c r="B130" s="154"/>
      <c r="C130" s="154"/>
      <c r="D130" s="154"/>
      <c r="E130" s="154"/>
      <c r="F130" s="154"/>
      <c r="G130" s="154"/>
      <c r="H130" s="154"/>
      <c r="I130" s="154"/>
      <c r="J130" s="154"/>
      <c r="K130" s="154"/>
      <c r="L130" s="154"/>
      <c r="M130" s="154"/>
      <c r="N130" s="154"/>
      <c r="O130" s="154"/>
      <c r="P130" s="154"/>
      <c r="Q130" s="154"/>
      <c r="R130" s="154"/>
      <c r="S130" s="154"/>
      <c r="T130" s="154"/>
      <c r="U130" s="154"/>
      <c r="V130" s="154"/>
      <c r="W130" s="154"/>
      <c r="X130" s="154"/>
      <c r="Y130" s="154"/>
      <c r="Z130" s="154"/>
      <c r="AA130" s="154"/>
      <c r="AB130" s="154"/>
      <c r="AC130" s="154"/>
      <c r="AD130" s="154"/>
      <c r="AE130" s="154"/>
      <c r="AF130" s="154"/>
      <c r="AG130" s="154"/>
      <c r="AH130" s="154"/>
      <c r="AI130" s="154"/>
      <c r="AJ130" s="154"/>
      <c r="AK130" s="154"/>
      <c r="AL130" s="154"/>
      <c r="AM130" s="154"/>
      <c r="AN130" s="154"/>
      <c r="AO130" s="154"/>
      <c r="AP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  <c r="BG130" s="154"/>
      <c r="BH130" s="154"/>
      <c r="BI130" s="154"/>
      <c r="BK130" s="154"/>
      <c r="BL130" s="154"/>
      <c r="BM130" s="154"/>
      <c r="BN130" s="154"/>
      <c r="BO130" s="154"/>
      <c r="BP130" s="154"/>
      <c r="BQ130" s="154"/>
      <c r="BR130" s="154"/>
      <c r="BS130" s="154"/>
      <c r="BT130" s="154"/>
      <c r="BU130" s="154"/>
      <c r="BV130" s="154"/>
      <c r="BW130" s="152"/>
      <c r="BX130" s="152"/>
      <c r="BY130" s="152"/>
      <c r="BZ130" s="152"/>
      <c r="CA130" s="152"/>
      <c r="CB130" s="152"/>
      <c r="CC130" s="152"/>
    </row>
    <row r="131" spans="2:81">
      <c r="B131" s="154"/>
      <c r="C131" s="154"/>
      <c r="D131" s="154"/>
      <c r="E131" s="154"/>
      <c r="F131" s="154"/>
      <c r="G131" s="154"/>
      <c r="H131" s="154"/>
      <c r="I131" s="154"/>
      <c r="J131" s="154"/>
      <c r="K131" s="154"/>
      <c r="L131" s="154"/>
      <c r="M131" s="154"/>
      <c r="N131" s="154"/>
      <c r="O131" s="154"/>
      <c r="P131" s="154"/>
      <c r="Q131" s="154"/>
      <c r="R131" s="154"/>
      <c r="S131" s="154"/>
      <c r="T131" s="154"/>
      <c r="U131" s="154"/>
      <c r="V131" s="154"/>
      <c r="W131" s="154"/>
      <c r="X131" s="154"/>
      <c r="Y131" s="154"/>
      <c r="Z131" s="154"/>
      <c r="AA131" s="154"/>
      <c r="AB131" s="154"/>
      <c r="AC131" s="154"/>
      <c r="AD131" s="154"/>
      <c r="AE131" s="154"/>
      <c r="AF131" s="154"/>
      <c r="AG131" s="154"/>
      <c r="AH131" s="154"/>
      <c r="AI131" s="154"/>
      <c r="AJ131" s="154"/>
      <c r="AK131" s="154"/>
      <c r="AL131" s="154"/>
      <c r="AM131" s="154"/>
      <c r="AN131" s="154"/>
      <c r="AO131" s="154"/>
      <c r="AP131" s="154"/>
      <c r="AR131" s="154"/>
      <c r="AS131" s="154"/>
      <c r="AT131" s="154"/>
      <c r="AU131" s="154"/>
      <c r="AV131" s="154"/>
      <c r="AW131" s="154"/>
      <c r="AX131" s="154"/>
      <c r="AY131" s="154"/>
      <c r="AZ131" s="154"/>
      <c r="BA131" s="154"/>
      <c r="BB131" s="154"/>
      <c r="BC131" s="154"/>
      <c r="BD131" s="154"/>
      <c r="BE131" s="154"/>
      <c r="BF131" s="154"/>
      <c r="BG131" s="154"/>
      <c r="BH131" s="154"/>
      <c r="BI131" s="154"/>
      <c r="BK131" s="154"/>
      <c r="BL131" s="154"/>
      <c r="BM131" s="154"/>
      <c r="BN131" s="154"/>
      <c r="BO131" s="154"/>
      <c r="BP131" s="154"/>
      <c r="BQ131" s="154"/>
      <c r="BR131" s="154"/>
      <c r="BS131" s="154"/>
      <c r="BT131" s="154"/>
      <c r="BU131" s="154"/>
      <c r="BV131" s="154"/>
      <c r="BW131" s="152"/>
      <c r="BX131" s="152"/>
      <c r="BY131" s="152"/>
      <c r="BZ131" s="152"/>
      <c r="CA131" s="152"/>
      <c r="CB131" s="152"/>
      <c r="CC131" s="152"/>
    </row>
    <row r="132" spans="2:81">
      <c r="B132" s="154"/>
      <c r="C132" s="154"/>
      <c r="D132" s="154"/>
      <c r="E132" s="154"/>
      <c r="F132" s="154"/>
      <c r="G132" s="154"/>
      <c r="H132" s="154"/>
      <c r="I132" s="154"/>
      <c r="J132" s="154"/>
      <c r="K132" s="154"/>
      <c r="L132" s="154"/>
      <c r="M132" s="154"/>
      <c r="N132" s="154"/>
      <c r="O132" s="154"/>
      <c r="P132" s="154"/>
      <c r="Q132" s="154"/>
      <c r="R132" s="154"/>
      <c r="S132" s="154"/>
      <c r="T132" s="154"/>
      <c r="U132" s="154"/>
      <c r="V132" s="154"/>
      <c r="W132" s="154"/>
      <c r="X132" s="154"/>
      <c r="Y132" s="154"/>
      <c r="Z132" s="154"/>
      <c r="AA132" s="154"/>
      <c r="AB132" s="154"/>
      <c r="AC132" s="154"/>
      <c r="AD132" s="154"/>
      <c r="AE132" s="154"/>
      <c r="AF132" s="154"/>
      <c r="AG132" s="154"/>
      <c r="AH132" s="154"/>
      <c r="AI132" s="154"/>
      <c r="AJ132" s="154"/>
      <c r="AK132" s="154"/>
      <c r="AL132" s="154"/>
      <c r="AM132" s="154"/>
      <c r="AN132" s="154"/>
      <c r="AO132" s="154"/>
      <c r="AP132" s="154"/>
      <c r="AR132" s="154"/>
      <c r="AS132" s="154"/>
      <c r="AT132" s="154"/>
      <c r="AU132" s="154"/>
      <c r="AV132" s="154"/>
      <c r="AW132" s="154"/>
      <c r="AX132" s="154"/>
      <c r="AY132" s="154"/>
      <c r="AZ132" s="154"/>
      <c r="BA132" s="154"/>
      <c r="BB132" s="154"/>
      <c r="BC132" s="154"/>
      <c r="BD132" s="154"/>
      <c r="BE132" s="154"/>
      <c r="BF132" s="154"/>
      <c r="BG132" s="154"/>
      <c r="BH132" s="154"/>
      <c r="BI132" s="154"/>
      <c r="BK132" s="154"/>
      <c r="BL132" s="154"/>
      <c r="BM132" s="154"/>
      <c r="BN132" s="154"/>
      <c r="BO132" s="154"/>
      <c r="BP132" s="154"/>
      <c r="BQ132" s="154"/>
      <c r="BR132" s="154"/>
      <c r="BS132" s="154"/>
      <c r="BT132" s="154"/>
      <c r="BU132" s="154"/>
      <c r="BV132" s="154"/>
      <c r="BW132" s="152"/>
      <c r="BX132" s="152"/>
      <c r="BY132" s="152"/>
      <c r="BZ132" s="152"/>
      <c r="CA132" s="152"/>
      <c r="CB132" s="152"/>
      <c r="CC132" s="152"/>
    </row>
    <row r="133" spans="2:81">
      <c r="B133" s="154"/>
      <c r="C133" s="154"/>
      <c r="D133" s="154"/>
      <c r="E133" s="154"/>
      <c r="F133" s="154"/>
      <c r="G133" s="154"/>
      <c r="H133" s="154"/>
      <c r="I133" s="154"/>
      <c r="J133" s="154"/>
      <c r="K133" s="154"/>
      <c r="L133" s="154"/>
      <c r="M133" s="154"/>
      <c r="N133" s="154"/>
      <c r="O133" s="154"/>
      <c r="P133" s="154"/>
      <c r="Q133" s="154"/>
      <c r="R133" s="154"/>
      <c r="S133" s="154"/>
      <c r="T133" s="154"/>
      <c r="U133" s="154"/>
      <c r="V133" s="154"/>
      <c r="W133" s="154"/>
      <c r="X133" s="154"/>
      <c r="Y133" s="154"/>
      <c r="Z133" s="154"/>
      <c r="AA133" s="154"/>
      <c r="AB133" s="154"/>
      <c r="AC133" s="154"/>
      <c r="AD133" s="154"/>
      <c r="AE133" s="154"/>
      <c r="AF133" s="154"/>
      <c r="AG133" s="154"/>
      <c r="AH133" s="154"/>
      <c r="AI133" s="154"/>
      <c r="AJ133" s="154"/>
      <c r="AK133" s="154"/>
      <c r="AL133" s="154"/>
      <c r="AM133" s="154"/>
      <c r="AN133" s="154"/>
      <c r="AO133" s="154"/>
      <c r="AP133" s="154"/>
      <c r="AR133" s="154"/>
      <c r="AS133" s="154"/>
      <c r="AT133" s="154"/>
      <c r="AU133" s="154"/>
      <c r="AV133" s="154"/>
      <c r="AW133" s="154"/>
      <c r="AX133" s="154"/>
      <c r="AY133" s="154"/>
      <c r="AZ133" s="154"/>
      <c r="BA133" s="154"/>
      <c r="BB133" s="154"/>
      <c r="BC133" s="154"/>
      <c r="BD133" s="154"/>
      <c r="BE133" s="154"/>
      <c r="BF133" s="154"/>
      <c r="BG133" s="154"/>
      <c r="BH133" s="154"/>
      <c r="BI133" s="154"/>
      <c r="BK133" s="154"/>
      <c r="BL133" s="154"/>
      <c r="BM133" s="154"/>
      <c r="BN133" s="154"/>
      <c r="BO133" s="154"/>
      <c r="BP133" s="154"/>
      <c r="BQ133" s="154"/>
      <c r="BR133" s="154"/>
      <c r="BS133" s="154"/>
      <c r="BT133" s="154"/>
      <c r="BU133" s="154"/>
      <c r="BV133" s="154"/>
      <c r="BW133" s="152"/>
      <c r="BX133" s="152"/>
      <c r="BY133" s="152"/>
      <c r="BZ133" s="152"/>
      <c r="CA133" s="152"/>
      <c r="CB133" s="152"/>
      <c r="CC133" s="152"/>
    </row>
    <row r="134" spans="2:81">
      <c r="B134" s="154"/>
      <c r="C134" s="154"/>
      <c r="D134" s="154"/>
      <c r="E134" s="154"/>
      <c r="F134" s="154"/>
      <c r="G134" s="154"/>
      <c r="H134" s="154"/>
      <c r="I134" s="154"/>
      <c r="J134" s="154"/>
      <c r="K134" s="154"/>
      <c r="L134" s="154"/>
      <c r="M134" s="154"/>
      <c r="N134" s="154"/>
      <c r="O134" s="154"/>
      <c r="P134" s="154"/>
      <c r="Q134" s="154"/>
      <c r="R134" s="154"/>
      <c r="S134" s="154"/>
      <c r="T134" s="154"/>
      <c r="U134" s="154"/>
      <c r="V134" s="154"/>
      <c r="W134" s="154"/>
      <c r="X134" s="154"/>
      <c r="Y134" s="154"/>
      <c r="Z134" s="154"/>
      <c r="AA134" s="154"/>
      <c r="AB134" s="154"/>
      <c r="AC134" s="154"/>
      <c r="AD134" s="154"/>
      <c r="AE134" s="154"/>
      <c r="AF134" s="154"/>
      <c r="AG134" s="154"/>
      <c r="AH134" s="154"/>
      <c r="AI134" s="154"/>
      <c r="AJ134" s="154"/>
      <c r="AK134" s="154"/>
      <c r="AL134" s="154"/>
      <c r="AM134" s="154"/>
      <c r="AN134" s="154"/>
      <c r="AO134" s="154"/>
      <c r="AP134" s="154"/>
      <c r="AR134" s="154"/>
      <c r="AS134" s="154"/>
      <c r="AT134" s="154"/>
      <c r="AU134" s="154"/>
      <c r="AV134" s="154"/>
      <c r="AW134" s="154"/>
      <c r="AX134" s="154"/>
      <c r="AY134" s="154"/>
      <c r="AZ134" s="154"/>
      <c r="BA134" s="154"/>
      <c r="BB134" s="154"/>
      <c r="BC134" s="154"/>
      <c r="BD134" s="154"/>
      <c r="BE134" s="154"/>
      <c r="BF134" s="154"/>
      <c r="BG134" s="154"/>
      <c r="BH134" s="154"/>
      <c r="BI134" s="154"/>
      <c r="BK134" s="154"/>
      <c r="BL134" s="154"/>
      <c r="BM134" s="154"/>
      <c r="BN134" s="154"/>
      <c r="BO134" s="154"/>
      <c r="BP134" s="154"/>
      <c r="BQ134" s="154"/>
      <c r="BR134" s="154"/>
      <c r="BS134" s="154"/>
      <c r="BT134" s="154"/>
      <c r="BU134" s="154"/>
      <c r="BV134" s="154"/>
      <c r="BW134" s="152"/>
      <c r="BX134" s="152"/>
      <c r="BY134" s="152"/>
      <c r="BZ134" s="152"/>
      <c r="CA134" s="152"/>
      <c r="CB134" s="152"/>
      <c r="CC134" s="152"/>
    </row>
    <row r="135" spans="2:81">
      <c r="B135" s="154"/>
      <c r="C135" s="154"/>
      <c r="D135" s="154"/>
      <c r="E135" s="154"/>
      <c r="F135" s="154"/>
      <c r="G135" s="154"/>
      <c r="H135" s="154"/>
      <c r="I135" s="154"/>
      <c r="J135" s="154"/>
      <c r="K135" s="154"/>
      <c r="L135" s="154"/>
      <c r="M135" s="154"/>
      <c r="N135" s="154"/>
      <c r="O135" s="154"/>
      <c r="P135" s="154"/>
      <c r="Q135" s="154"/>
      <c r="R135" s="154"/>
      <c r="S135" s="154"/>
      <c r="T135" s="154"/>
      <c r="U135" s="154"/>
      <c r="V135" s="154"/>
      <c r="W135" s="154"/>
      <c r="X135" s="154"/>
      <c r="Y135" s="154"/>
      <c r="Z135" s="154"/>
      <c r="AA135" s="154"/>
      <c r="AB135" s="154"/>
      <c r="AC135" s="154"/>
      <c r="AD135" s="154"/>
      <c r="AE135" s="154"/>
      <c r="AF135" s="154"/>
      <c r="AG135" s="154"/>
      <c r="AH135" s="154"/>
      <c r="AI135" s="154"/>
      <c r="AJ135" s="154"/>
      <c r="AK135" s="154"/>
      <c r="AL135" s="154"/>
      <c r="AM135" s="154"/>
      <c r="AN135" s="154"/>
      <c r="AO135" s="154"/>
      <c r="AP135" s="154"/>
      <c r="AR135" s="154"/>
      <c r="AS135" s="154"/>
      <c r="AT135" s="154"/>
      <c r="AU135" s="154"/>
      <c r="AV135" s="154"/>
      <c r="AW135" s="154"/>
      <c r="AX135" s="154"/>
      <c r="AY135" s="154"/>
      <c r="AZ135" s="154"/>
      <c r="BA135" s="154"/>
      <c r="BB135" s="154"/>
      <c r="BC135" s="154"/>
      <c r="BD135" s="154"/>
      <c r="BE135" s="154"/>
      <c r="BF135" s="154"/>
      <c r="BG135" s="154"/>
      <c r="BH135" s="154"/>
      <c r="BI135" s="154"/>
      <c r="BK135" s="154"/>
      <c r="BL135" s="154"/>
      <c r="BM135" s="154"/>
      <c r="BN135" s="154"/>
      <c r="BO135" s="154"/>
      <c r="BP135" s="154"/>
      <c r="BQ135" s="154"/>
      <c r="BR135" s="154"/>
      <c r="BS135" s="154"/>
      <c r="BT135" s="154"/>
      <c r="BU135" s="154"/>
      <c r="BV135" s="154"/>
      <c r="BW135" s="152"/>
      <c r="BX135" s="152"/>
      <c r="BY135" s="152"/>
      <c r="BZ135" s="152"/>
      <c r="CA135" s="152"/>
      <c r="CB135" s="152"/>
      <c r="CC135" s="152"/>
    </row>
    <row r="136" spans="2:81">
      <c r="B136" s="154"/>
      <c r="C136" s="154"/>
      <c r="D136" s="154"/>
      <c r="E136" s="154"/>
      <c r="F136" s="154"/>
      <c r="G136" s="154"/>
      <c r="H136" s="154"/>
      <c r="I136" s="154"/>
      <c r="J136" s="154"/>
      <c r="K136" s="154"/>
      <c r="L136" s="154"/>
      <c r="M136" s="154"/>
      <c r="N136" s="154"/>
      <c r="O136" s="154"/>
      <c r="P136" s="154"/>
      <c r="Q136" s="154"/>
      <c r="R136" s="154"/>
      <c r="S136" s="154"/>
      <c r="T136" s="154"/>
      <c r="U136" s="154"/>
      <c r="V136" s="154"/>
      <c r="W136" s="154"/>
      <c r="X136" s="154"/>
      <c r="Y136" s="154"/>
      <c r="Z136" s="154"/>
      <c r="AA136" s="154"/>
      <c r="AB136" s="154"/>
      <c r="AC136" s="154"/>
      <c r="AD136" s="154"/>
      <c r="AE136" s="154"/>
      <c r="AF136" s="154"/>
      <c r="AG136" s="154"/>
      <c r="AH136" s="154"/>
      <c r="AI136" s="154"/>
      <c r="AJ136" s="154"/>
      <c r="AK136" s="154"/>
      <c r="AL136" s="154"/>
      <c r="AM136" s="154"/>
      <c r="AN136" s="154"/>
      <c r="AO136" s="154"/>
      <c r="AP136" s="154"/>
      <c r="AR136" s="154"/>
      <c r="AS136" s="154"/>
      <c r="AT136" s="154"/>
      <c r="AU136" s="154"/>
      <c r="AV136" s="154"/>
      <c r="AW136" s="154"/>
      <c r="AX136" s="154"/>
      <c r="AY136" s="154"/>
      <c r="AZ136" s="154"/>
      <c r="BA136" s="154"/>
      <c r="BB136" s="154"/>
      <c r="BC136" s="154"/>
      <c r="BD136" s="154"/>
      <c r="BE136" s="154"/>
      <c r="BF136" s="154"/>
      <c r="BG136" s="154"/>
      <c r="BH136" s="154"/>
      <c r="BI136" s="154"/>
      <c r="BK136" s="154"/>
      <c r="BL136" s="154"/>
      <c r="BM136" s="154"/>
      <c r="BN136" s="154"/>
      <c r="BO136" s="154"/>
      <c r="BP136" s="154"/>
      <c r="BQ136" s="154"/>
      <c r="BR136" s="154"/>
      <c r="BS136" s="154"/>
      <c r="BT136" s="154"/>
      <c r="BU136" s="154"/>
      <c r="BV136" s="154"/>
      <c r="BW136" s="152"/>
      <c r="BX136" s="152"/>
      <c r="BY136" s="152"/>
      <c r="BZ136" s="152"/>
      <c r="CA136" s="152"/>
      <c r="CB136" s="152"/>
      <c r="CC136" s="152"/>
    </row>
    <row r="137" spans="2:81">
      <c r="B137" s="154"/>
      <c r="C137" s="154"/>
      <c r="D137" s="154"/>
      <c r="E137" s="154"/>
      <c r="F137" s="154"/>
      <c r="G137" s="154"/>
      <c r="H137" s="154"/>
      <c r="I137" s="154"/>
      <c r="J137" s="154"/>
      <c r="K137" s="154"/>
      <c r="L137" s="154"/>
      <c r="M137" s="154"/>
      <c r="N137" s="154"/>
      <c r="O137" s="154"/>
      <c r="P137" s="154"/>
      <c r="Q137" s="154"/>
      <c r="R137" s="154"/>
      <c r="S137" s="154"/>
      <c r="T137" s="154"/>
      <c r="U137" s="154"/>
      <c r="V137" s="154"/>
      <c r="W137" s="154"/>
      <c r="X137" s="154"/>
      <c r="Y137" s="154"/>
      <c r="Z137" s="154"/>
      <c r="AA137" s="154"/>
      <c r="AB137" s="154"/>
      <c r="AC137" s="154"/>
      <c r="AD137" s="154"/>
      <c r="AE137" s="154"/>
      <c r="AF137" s="154"/>
      <c r="AG137" s="154"/>
      <c r="AH137" s="154"/>
      <c r="AI137" s="154"/>
      <c r="AJ137" s="154"/>
      <c r="AK137" s="154"/>
      <c r="AL137" s="154"/>
      <c r="AM137" s="154"/>
      <c r="AN137" s="154"/>
      <c r="AO137" s="154"/>
      <c r="AP137" s="154"/>
      <c r="AR137" s="154"/>
      <c r="AS137" s="154"/>
      <c r="AT137" s="154"/>
      <c r="AU137" s="154"/>
      <c r="AV137" s="154"/>
      <c r="AW137" s="154"/>
      <c r="AX137" s="154"/>
      <c r="AY137" s="154"/>
      <c r="AZ137" s="154"/>
      <c r="BA137" s="154"/>
      <c r="BB137" s="154"/>
      <c r="BC137" s="154"/>
      <c r="BD137" s="154"/>
      <c r="BE137" s="154"/>
      <c r="BF137" s="154"/>
      <c r="BG137" s="154"/>
      <c r="BH137" s="154"/>
      <c r="BI137" s="154"/>
      <c r="BK137" s="154"/>
      <c r="BL137" s="154"/>
      <c r="BM137" s="154"/>
      <c r="BN137" s="154"/>
      <c r="BO137" s="154"/>
      <c r="BP137" s="154"/>
      <c r="BQ137" s="154"/>
      <c r="BR137" s="154"/>
      <c r="BS137" s="154"/>
      <c r="BT137" s="154"/>
      <c r="BU137" s="154"/>
      <c r="BV137" s="154"/>
      <c r="BW137" s="152"/>
      <c r="BX137" s="152"/>
      <c r="BY137" s="152"/>
      <c r="BZ137" s="152"/>
      <c r="CA137" s="152"/>
      <c r="CB137" s="152"/>
      <c r="CC137" s="152"/>
    </row>
    <row r="138" spans="2:81">
      <c r="B138" s="154"/>
      <c r="C138" s="154"/>
      <c r="D138" s="154"/>
      <c r="E138" s="154"/>
      <c r="F138" s="154"/>
      <c r="G138" s="154"/>
      <c r="H138" s="154"/>
      <c r="I138" s="154"/>
      <c r="J138" s="154"/>
      <c r="K138" s="154"/>
      <c r="L138" s="154"/>
      <c r="M138" s="154"/>
      <c r="N138" s="154"/>
      <c r="O138" s="154"/>
      <c r="P138" s="154"/>
      <c r="Q138" s="154"/>
      <c r="R138" s="154"/>
      <c r="S138" s="154"/>
      <c r="T138" s="154"/>
      <c r="U138" s="154"/>
      <c r="V138" s="154"/>
      <c r="W138" s="154"/>
      <c r="X138" s="154"/>
      <c r="Y138" s="154"/>
      <c r="Z138" s="154"/>
      <c r="AA138" s="154"/>
      <c r="AB138" s="154"/>
      <c r="AC138" s="154"/>
      <c r="AD138" s="154"/>
      <c r="AE138" s="154"/>
      <c r="AF138" s="154"/>
      <c r="AG138" s="154"/>
      <c r="AH138" s="154"/>
      <c r="AI138" s="154"/>
      <c r="AJ138" s="154"/>
      <c r="AK138" s="154"/>
      <c r="AL138" s="154"/>
      <c r="AM138" s="154"/>
      <c r="AN138" s="154"/>
      <c r="AO138" s="154"/>
      <c r="AP138" s="154"/>
      <c r="AR138" s="154"/>
      <c r="AS138" s="154"/>
      <c r="AT138" s="154"/>
      <c r="AU138" s="154"/>
      <c r="AV138" s="154"/>
      <c r="AW138" s="154"/>
      <c r="AX138" s="154"/>
      <c r="AY138" s="154"/>
      <c r="AZ138" s="154"/>
      <c r="BA138" s="154"/>
      <c r="BB138" s="154"/>
      <c r="BC138" s="154"/>
      <c r="BD138" s="154"/>
      <c r="BE138" s="154"/>
      <c r="BF138" s="154"/>
      <c r="BG138" s="154"/>
      <c r="BH138" s="154"/>
      <c r="BI138" s="154"/>
      <c r="BK138" s="154"/>
      <c r="BL138" s="154"/>
      <c r="BM138" s="154"/>
      <c r="BN138" s="154"/>
      <c r="BO138" s="154"/>
      <c r="BP138" s="154"/>
      <c r="BQ138" s="154"/>
      <c r="BR138" s="154"/>
      <c r="BS138" s="154"/>
      <c r="BT138" s="154"/>
      <c r="BU138" s="154"/>
      <c r="BV138" s="154"/>
      <c r="BW138" s="152"/>
      <c r="BX138" s="152"/>
      <c r="BY138" s="152"/>
      <c r="BZ138" s="152"/>
      <c r="CA138" s="152"/>
      <c r="CB138" s="152"/>
      <c r="CC138" s="152"/>
    </row>
    <row r="139" spans="2:81">
      <c r="B139" s="154"/>
      <c r="C139" s="154"/>
      <c r="D139" s="154"/>
      <c r="E139" s="154"/>
      <c r="F139" s="154"/>
      <c r="G139" s="154"/>
      <c r="H139" s="154"/>
      <c r="I139" s="154"/>
      <c r="J139" s="154"/>
      <c r="K139" s="154"/>
      <c r="L139" s="154"/>
      <c r="M139" s="154"/>
      <c r="N139" s="154"/>
      <c r="O139" s="154"/>
      <c r="P139" s="154"/>
      <c r="Q139" s="154"/>
      <c r="R139" s="154"/>
      <c r="S139" s="154"/>
      <c r="T139" s="154"/>
      <c r="U139" s="154"/>
      <c r="V139" s="154"/>
      <c r="W139" s="154"/>
      <c r="X139" s="154"/>
      <c r="Y139" s="154"/>
      <c r="Z139" s="154"/>
      <c r="AA139" s="154"/>
      <c r="AB139" s="154"/>
      <c r="AC139" s="154"/>
      <c r="AD139" s="154"/>
      <c r="AE139" s="154"/>
      <c r="AF139" s="154"/>
      <c r="AG139" s="154"/>
      <c r="AH139" s="154"/>
      <c r="AI139" s="154"/>
      <c r="AJ139" s="154"/>
      <c r="AK139" s="154"/>
      <c r="AL139" s="154"/>
      <c r="AM139" s="154"/>
      <c r="AN139" s="154"/>
      <c r="AO139" s="154"/>
      <c r="AP139" s="154"/>
      <c r="AR139" s="154"/>
      <c r="AS139" s="154"/>
      <c r="AT139" s="154"/>
      <c r="AU139" s="154"/>
      <c r="AV139" s="154"/>
      <c r="AW139" s="154"/>
      <c r="AX139" s="154"/>
      <c r="AY139" s="154"/>
      <c r="AZ139" s="154"/>
      <c r="BA139" s="154"/>
      <c r="BB139" s="154"/>
      <c r="BC139" s="154"/>
      <c r="BD139" s="154"/>
      <c r="BE139" s="154"/>
      <c r="BF139" s="154"/>
      <c r="BG139" s="154"/>
      <c r="BH139" s="154"/>
      <c r="BI139" s="154"/>
      <c r="BK139" s="154"/>
      <c r="BL139" s="154"/>
      <c r="BM139" s="154"/>
      <c r="BN139" s="154"/>
      <c r="BO139" s="154"/>
      <c r="BP139" s="154"/>
      <c r="BQ139" s="154"/>
      <c r="BR139" s="154"/>
      <c r="BS139" s="154"/>
      <c r="BT139" s="154"/>
      <c r="BU139" s="154"/>
      <c r="BV139" s="154"/>
      <c r="BW139" s="152"/>
      <c r="BX139" s="152"/>
      <c r="BY139" s="152"/>
      <c r="BZ139" s="152"/>
      <c r="CA139" s="152"/>
      <c r="CB139" s="152"/>
      <c r="CC139" s="152"/>
    </row>
    <row r="140" spans="2:81">
      <c r="B140" s="154"/>
      <c r="C140" s="154"/>
      <c r="D140" s="154"/>
      <c r="E140" s="154"/>
      <c r="F140" s="154"/>
      <c r="G140" s="154"/>
      <c r="H140" s="154"/>
      <c r="I140" s="154"/>
      <c r="J140" s="154"/>
      <c r="K140" s="154"/>
      <c r="L140" s="154"/>
      <c r="M140" s="154"/>
      <c r="N140" s="154"/>
      <c r="O140" s="154"/>
      <c r="P140" s="154"/>
      <c r="Q140" s="154"/>
      <c r="R140" s="154"/>
      <c r="S140" s="154"/>
      <c r="T140" s="154"/>
      <c r="U140" s="154"/>
      <c r="V140" s="154"/>
      <c r="W140" s="154"/>
      <c r="X140" s="154"/>
      <c r="Y140" s="154"/>
      <c r="Z140" s="154"/>
      <c r="AA140" s="154"/>
      <c r="AB140" s="154"/>
      <c r="AC140" s="154"/>
      <c r="AD140" s="154"/>
      <c r="AE140" s="154"/>
      <c r="AF140" s="154"/>
      <c r="AG140" s="154"/>
      <c r="AH140" s="154"/>
      <c r="AI140" s="154"/>
      <c r="AJ140" s="154"/>
      <c r="AK140" s="154"/>
      <c r="AL140" s="154"/>
      <c r="AM140" s="154"/>
      <c r="AN140" s="154"/>
      <c r="AO140" s="154"/>
      <c r="AP140" s="154"/>
      <c r="AR140" s="154"/>
      <c r="AS140" s="154"/>
      <c r="AT140" s="154"/>
      <c r="AU140" s="154"/>
      <c r="AV140" s="154"/>
      <c r="AW140" s="154"/>
      <c r="AX140" s="154"/>
      <c r="AY140" s="154"/>
      <c r="AZ140" s="154"/>
      <c r="BA140" s="154"/>
      <c r="BB140" s="154"/>
      <c r="BC140" s="154"/>
      <c r="BD140" s="154"/>
      <c r="BE140" s="154"/>
      <c r="BF140" s="154"/>
      <c r="BG140" s="154"/>
      <c r="BH140" s="154"/>
      <c r="BI140" s="154"/>
      <c r="BK140" s="154"/>
      <c r="BL140" s="154"/>
      <c r="BM140" s="154"/>
      <c r="BN140" s="154"/>
      <c r="BO140" s="154"/>
      <c r="BP140" s="154"/>
      <c r="BQ140" s="154"/>
      <c r="BR140" s="154"/>
      <c r="BS140" s="154"/>
      <c r="BT140" s="154"/>
      <c r="BU140" s="154"/>
      <c r="BV140" s="154"/>
      <c r="BW140" s="152"/>
      <c r="BX140" s="152"/>
      <c r="BY140" s="152"/>
      <c r="BZ140" s="152"/>
      <c r="CA140" s="152"/>
      <c r="CB140" s="152"/>
      <c r="CC140" s="152"/>
    </row>
    <row r="141" spans="2:81">
      <c r="B141" s="154"/>
      <c r="C141" s="154"/>
      <c r="D141" s="154"/>
      <c r="E141" s="154"/>
      <c r="F141" s="154"/>
      <c r="G141" s="154"/>
      <c r="H141" s="154"/>
      <c r="I141" s="154"/>
      <c r="J141" s="154"/>
      <c r="K141" s="154"/>
      <c r="L141" s="154"/>
      <c r="M141" s="154"/>
      <c r="N141" s="154"/>
      <c r="O141" s="154"/>
      <c r="P141" s="154"/>
      <c r="Q141" s="154"/>
      <c r="R141" s="154"/>
      <c r="S141" s="154"/>
      <c r="T141" s="154"/>
      <c r="U141" s="154"/>
      <c r="V141" s="154"/>
      <c r="W141" s="154"/>
      <c r="X141" s="154"/>
      <c r="Y141" s="154"/>
      <c r="Z141" s="154"/>
      <c r="AA141" s="154"/>
      <c r="AB141" s="154"/>
      <c r="AC141" s="154"/>
      <c r="AD141" s="154"/>
      <c r="AE141" s="154"/>
      <c r="AF141" s="154"/>
      <c r="AG141" s="154"/>
      <c r="AH141" s="154"/>
      <c r="AI141" s="154"/>
      <c r="AJ141" s="154"/>
      <c r="AK141" s="154"/>
      <c r="AL141" s="154"/>
      <c r="AM141" s="154"/>
      <c r="AN141" s="154"/>
      <c r="AO141" s="154"/>
      <c r="AP141" s="154"/>
      <c r="AR141" s="154"/>
      <c r="AS141" s="154"/>
      <c r="AT141" s="154"/>
      <c r="AU141" s="154"/>
      <c r="AV141" s="154"/>
      <c r="AW141" s="154"/>
      <c r="AX141" s="154"/>
      <c r="AY141" s="154"/>
      <c r="AZ141" s="154"/>
      <c r="BA141" s="154"/>
      <c r="BB141" s="154"/>
      <c r="BC141" s="154"/>
      <c r="BD141" s="154"/>
      <c r="BE141" s="154"/>
      <c r="BF141" s="154"/>
      <c r="BG141" s="154"/>
      <c r="BH141" s="154"/>
      <c r="BI141" s="154"/>
      <c r="BK141" s="154"/>
      <c r="BL141" s="154"/>
      <c r="BM141" s="154"/>
      <c r="BN141" s="154"/>
      <c r="BO141" s="154"/>
      <c r="BP141" s="154"/>
      <c r="BQ141" s="154"/>
      <c r="BR141" s="154"/>
      <c r="BS141" s="154"/>
      <c r="BT141" s="154"/>
      <c r="BU141" s="154"/>
      <c r="BV141" s="154"/>
      <c r="BW141" s="152"/>
      <c r="BX141" s="152"/>
      <c r="BY141" s="152"/>
      <c r="BZ141" s="152"/>
      <c r="CA141" s="152"/>
      <c r="CB141" s="152"/>
      <c r="CC141" s="152"/>
    </row>
    <row r="142" spans="2:81">
      <c r="B142" s="154"/>
      <c r="C142" s="154"/>
      <c r="D142" s="154"/>
      <c r="E142" s="154"/>
      <c r="F142" s="154"/>
      <c r="G142" s="154"/>
      <c r="H142" s="154"/>
      <c r="I142" s="154"/>
      <c r="J142" s="154"/>
      <c r="K142" s="154"/>
      <c r="L142" s="154"/>
      <c r="M142" s="154"/>
      <c r="N142" s="154"/>
      <c r="O142" s="154"/>
      <c r="P142" s="154"/>
      <c r="Q142" s="154"/>
      <c r="R142" s="154"/>
      <c r="S142" s="154"/>
      <c r="T142" s="154"/>
      <c r="U142" s="154"/>
      <c r="V142" s="154"/>
      <c r="W142" s="154"/>
      <c r="X142" s="154"/>
      <c r="Y142" s="154"/>
      <c r="Z142" s="154"/>
      <c r="AA142" s="154"/>
      <c r="AB142" s="154"/>
      <c r="AC142" s="154"/>
      <c r="AD142" s="154"/>
      <c r="AE142" s="154"/>
      <c r="AF142" s="154"/>
      <c r="AG142" s="154"/>
      <c r="AH142" s="154"/>
      <c r="AI142" s="154"/>
      <c r="AJ142" s="154"/>
      <c r="AK142" s="154"/>
      <c r="AL142" s="154"/>
      <c r="AM142" s="154"/>
      <c r="AN142" s="154"/>
      <c r="AO142" s="154"/>
      <c r="AP142" s="154"/>
      <c r="AR142" s="154"/>
      <c r="AS142" s="154"/>
      <c r="AT142" s="154"/>
      <c r="AU142" s="154"/>
      <c r="AV142" s="154"/>
      <c r="AW142" s="154"/>
      <c r="AX142" s="154"/>
      <c r="AY142" s="154"/>
      <c r="AZ142" s="154"/>
      <c r="BA142" s="154"/>
      <c r="BB142" s="154"/>
      <c r="BC142" s="154"/>
      <c r="BD142" s="154"/>
      <c r="BE142" s="154"/>
      <c r="BF142" s="154"/>
      <c r="BG142" s="154"/>
      <c r="BH142" s="154"/>
      <c r="BI142" s="154"/>
      <c r="BK142" s="154"/>
      <c r="BL142" s="154"/>
      <c r="BM142" s="154"/>
      <c r="BN142" s="154"/>
      <c r="BO142" s="154"/>
      <c r="BP142" s="154"/>
      <c r="BQ142" s="154"/>
      <c r="BR142" s="154"/>
      <c r="BS142" s="154"/>
      <c r="BT142" s="154"/>
      <c r="BU142" s="154"/>
      <c r="BV142" s="154"/>
      <c r="BW142" s="152"/>
      <c r="BX142" s="152"/>
      <c r="BY142" s="152"/>
      <c r="BZ142" s="152"/>
      <c r="CA142" s="152"/>
      <c r="CB142" s="152"/>
      <c r="CC142" s="152"/>
    </row>
    <row r="143" spans="2:81">
      <c r="B143" s="154"/>
      <c r="C143" s="154"/>
      <c r="D143" s="154"/>
      <c r="E143" s="154"/>
      <c r="F143" s="154"/>
      <c r="G143" s="154"/>
      <c r="H143" s="154"/>
      <c r="I143" s="154"/>
      <c r="J143" s="154"/>
      <c r="K143" s="154"/>
      <c r="L143" s="154"/>
      <c r="M143" s="154"/>
      <c r="N143" s="154"/>
      <c r="O143" s="154"/>
      <c r="P143" s="154"/>
      <c r="Q143" s="154"/>
      <c r="R143" s="154"/>
      <c r="S143" s="154"/>
      <c r="T143" s="154"/>
      <c r="U143" s="154"/>
      <c r="V143" s="154"/>
      <c r="W143" s="154"/>
      <c r="X143" s="154"/>
      <c r="Y143" s="154"/>
      <c r="Z143" s="154"/>
      <c r="AA143" s="154"/>
      <c r="AB143" s="154"/>
      <c r="AC143" s="154"/>
      <c r="AD143" s="154"/>
      <c r="AE143" s="154"/>
      <c r="AF143" s="154"/>
      <c r="AG143" s="154"/>
      <c r="AH143" s="154"/>
      <c r="AI143" s="154"/>
      <c r="AJ143" s="154"/>
      <c r="AK143" s="154"/>
      <c r="AL143" s="154"/>
      <c r="AM143" s="154"/>
      <c r="AN143" s="154"/>
      <c r="AO143" s="154"/>
      <c r="AP143" s="154"/>
      <c r="AR143" s="154"/>
      <c r="AS143" s="154"/>
      <c r="AT143" s="154"/>
      <c r="AU143" s="154"/>
      <c r="AV143" s="154"/>
      <c r="AW143" s="154"/>
      <c r="AX143" s="154"/>
      <c r="AY143" s="154"/>
      <c r="AZ143" s="154"/>
      <c r="BA143" s="154"/>
      <c r="BB143" s="154"/>
      <c r="BC143" s="154"/>
      <c r="BD143" s="154"/>
      <c r="BE143" s="154"/>
      <c r="BF143" s="154"/>
      <c r="BG143" s="154"/>
      <c r="BH143" s="154"/>
      <c r="BI143" s="154"/>
      <c r="BK143" s="154"/>
      <c r="BL143" s="154"/>
      <c r="BM143" s="154"/>
      <c r="BN143" s="154"/>
      <c r="BO143" s="154"/>
      <c r="BP143" s="154"/>
      <c r="BQ143" s="154"/>
      <c r="BR143" s="154"/>
      <c r="BS143" s="154"/>
      <c r="BT143" s="154"/>
      <c r="BU143" s="154"/>
      <c r="BV143" s="154"/>
      <c r="BW143" s="152"/>
      <c r="BX143" s="152"/>
      <c r="BY143" s="152"/>
      <c r="BZ143" s="152"/>
      <c r="CA143" s="152"/>
      <c r="CB143" s="152"/>
      <c r="CC143" s="152"/>
    </row>
    <row r="144" spans="2:81">
      <c r="B144" s="154"/>
      <c r="C144" s="154"/>
      <c r="D144" s="154"/>
      <c r="E144" s="154"/>
      <c r="F144" s="154"/>
      <c r="G144" s="154"/>
      <c r="H144" s="154"/>
      <c r="I144" s="154"/>
      <c r="J144" s="154"/>
      <c r="K144" s="154"/>
      <c r="L144" s="154"/>
      <c r="M144" s="154"/>
      <c r="N144" s="154"/>
      <c r="O144" s="154"/>
      <c r="P144" s="154"/>
      <c r="Q144" s="154"/>
      <c r="R144" s="154"/>
      <c r="S144" s="154"/>
      <c r="T144" s="154"/>
      <c r="U144" s="154"/>
      <c r="V144" s="154"/>
      <c r="W144" s="154"/>
      <c r="X144" s="154"/>
      <c r="Y144" s="154"/>
      <c r="Z144" s="154"/>
      <c r="AA144" s="154"/>
      <c r="AB144" s="154"/>
      <c r="AC144" s="154"/>
      <c r="AD144" s="154"/>
      <c r="AE144" s="154"/>
      <c r="AF144" s="154"/>
      <c r="AG144" s="154"/>
      <c r="AH144" s="154"/>
      <c r="AI144" s="154"/>
      <c r="AJ144" s="154"/>
      <c r="AK144" s="154"/>
      <c r="AL144" s="154"/>
      <c r="AM144" s="154"/>
      <c r="AN144" s="154"/>
      <c r="AO144" s="154"/>
      <c r="AP144" s="154"/>
      <c r="AR144" s="154"/>
      <c r="AS144" s="154"/>
      <c r="AT144" s="154"/>
      <c r="AU144" s="154"/>
      <c r="AV144" s="154"/>
      <c r="AW144" s="154"/>
      <c r="AX144" s="154"/>
      <c r="AY144" s="154"/>
      <c r="AZ144" s="154"/>
      <c r="BA144" s="154"/>
      <c r="BB144" s="154"/>
      <c r="BC144" s="154"/>
      <c r="BD144" s="154"/>
      <c r="BE144" s="154"/>
      <c r="BF144" s="154"/>
      <c r="BG144" s="154"/>
      <c r="BH144" s="154"/>
      <c r="BI144" s="154"/>
      <c r="BK144" s="154"/>
      <c r="BL144" s="154"/>
      <c r="BM144" s="154"/>
      <c r="BN144" s="154"/>
      <c r="BO144" s="154"/>
      <c r="BP144" s="154"/>
      <c r="BQ144" s="154"/>
      <c r="BR144" s="154"/>
      <c r="BS144" s="154"/>
      <c r="BT144" s="154"/>
      <c r="BU144" s="154"/>
      <c r="BV144" s="154"/>
      <c r="BW144" s="152"/>
      <c r="BX144" s="152"/>
      <c r="BY144" s="152"/>
      <c r="BZ144" s="152"/>
      <c r="CA144" s="152"/>
      <c r="CB144" s="152"/>
      <c r="CC144" s="152"/>
    </row>
    <row r="145" spans="2:81">
      <c r="B145" s="154"/>
      <c r="C145" s="154"/>
      <c r="D145" s="154"/>
      <c r="E145" s="154"/>
      <c r="F145" s="154"/>
      <c r="G145" s="154"/>
      <c r="H145" s="154"/>
      <c r="I145" s="154"/>
      <c r="J145" s="154"/>
      <c r="K145" s="154"/>
      <c r="L145" s="154"/>
      <c r="M145" s="154"/>
      <c r="N145" s="154"/>
      <c r="O145" s="154"/>
      <c r="P145" s="154"/>
      <c r="Q145" s="154"/>
      <c r="R145" s="154"/>
      <c r="S145" s="154"/>
      <c r="T145" s="154"/>
      <c r="U145" s="154"/>
      <c r="V145" s="154"/>
      <c r="W145" s="154"/>
      <c r="X145" s="154"/>
      <c r="Y145" s="154"/>
      <c r="Z145" s="154"/>
      <c r="AA145" s="154"/>
      <c r="AB145" s="154"/>
      <c r="AC145" s="154"/>
      <c r="AD145" s="154"/>
      <c r="AE145" s="154"/>
      <c r="AF145" s="154"/>
      <c r="AG145" s="154"/>
      <c r="AH145" s="154"/>
      <c r="AI145" s="154"/>
      <c r="AJ145" s="154"/>
      <c r="AK145" s="154"/>
      <c r="AL145" s="154"/>
      <c r="AM145" s="154"/>
      <c r="AN145" s="154"/>
      <c r="AO145" s="154"/>
      <c r="AP145" s="154"/>
      <c r="AR145" s="154"/>
      <c r="AS145" s="154"/>
      <c r="AT145" s="154"/>
      <c r="AU145" s="154"/>
      <c r="AV145" s="154"/>
      <c r="AW145" s="154"/>
      <c r="AX145" s="154"/>
      <c r="AY145" s="154"/>
      <c r="AZ145" s="154"/>
      <c r="BA145" s="154"/>
      <c r="BB145" s="154"/>
      <c r="BC145" s="154"/>
      <c r="BD145" s="154"/>
      <c r="BE145" s="154"/>
      <c r="BF145" s="154"/>
      <c r="BG145" s="154"/>
      <c r="BH145" s="154"/>
      <c r="BI145" s="154"/>
      <c r="BK145" s="154"/>
      <c r="BL145" s="154"/>
      <c r="BM145" s="154"/>
      <c r="BN145" s="154"/>
      <c r="BO145" s="154"/>
      <c r="BP145" s="154"/>
      <c r="BQ145" s="154"/>
      <c r="BR145" s="154"/>
      <c r="BS145" s="154"/>
      <c r="BT145" s="154"/>
      <c r="BU145" s="154"/>
      <c r="BV145" s="154"/>
      <c r="BW145" s="152"/>
      <c r="BX145" s="152"/>
      <c r="BY145" s="152"/>
      <c r="BZ145" s="152"/>
      <c r="CA145" s="152"/>
      <c r="CB145" s="152"/>
      <c r="CC145" s="152"/>
    </row>
    <row r="146" spans="2:81">
      <c r="B146" s="154"/>
      <c r="C146" s="154"/>
      <c r="D146" s="154"/>
      <c r="E146" s="154"/>
      <c r="F146" s="154"/>
      <c r="G146" s="154"/>
      <c r="H146" s="154"/>
      <c r="I146" s="154"/>
      <c r="J146" s="154"/>
      <c r="K146" s="154"/>
      <c r="L146" s="154"/>
      <c r="M146" s="154"/>
      <c r="N146" s="154"/>
      <c r="O146" s="154"/>
      <c r="P146" s="154"/>
      <c r="Q146" s="154"/>
      <c r="R146" s="154"/>
      <c r="S146" s="154"/>
      <c r="T146" s="154"/>
      <c r="U146" s="154"/>
      <c r="V146" s="154"/>
      <c r="W146" s="154"/>
      <c r="X146" s="154"/>
      <c r="Y146" s="154"/>
      <c r="Z146" s="154"/>
      <c r="AA146" s="154"/>
      <c r="AB146" s="154"/>
      <c r="AC146" s="154"/>
      <c r="AD146" s="154"/>
      <c r="AE146" s="154"/>
      <c r="AF146" s="154"/>
      <c r="AG146" s="154"/>
      <c r="AH146" s="154"/>
      <c r="AI146" s="154"/>
      <c r="AJ146" s="154"/>
      <c r="AK146" s="154"/>
      <c r="AL146" s="154"/>
      <c r="AM146" s="154"/>
      <c r="AN146" s="154"/>
      <c r="AO146" s="154"/>
      <c r="AP146" s="154"/>
      <c r="AR146" s="154"/>
      <c r="AS146" s="154"/>
      <c r="AT146" s="154"/>
      <c r="AU146" s="154"/>
      <c r="AV146" s="154"/>
      <c r="AW146" s="154"/>
      <c r="AX146" s="154"/>
      <c r="AY146" s="154"/>
      <c r="AZ146" s="154"/>
      <c r="BA146" s="154"/>
      <c r="BB146" s="154"/>
      <c r="BC146" s="154"/>
      <c r="BD146" s="154"/>
      <c r="BE146" s="154"/>
      <c r="BF146" s="154"/>
      <c r="BG146" s="154"/>
      <c r="BH146" s="154"/>
      <c r="BI146" s="154"/>
      <c r="BK146" s="154"/>
      <c r="BL146" s="154"/>
      <c r="BM146" s="154"/>
      <c r="BN146" s="154"/>
      <c r="BO146" s="154"/>
      <c r="BP146" s="154"/>
      <c r="BQ146" s="154"/>
      <c r="BR146" s="154"/>
      <c r="BS146" s="154"/>
      <c r="BT146" s="154"/>
      <c r="BU146" s="154"/>
      <c r="BV146" s="154"/>
      <c r="BW146" s="152"/>
      <c r="BX146" s="152"/>
      <c r="BY146" s="152"/>
      <c r="BZ146" s="152"/>
      <c r="CA146" s="152"/>
      <c r="CB146" s="152"/>
      <c r="CC146" s="152"/>
    </row>
    <row r="147" spans="2:81">
      <c r="B147" s="154"/>
      <c r="C147" s="154"/>
      <c r="D147" s="154"/>
      <c r="E147" s="154"/>
      <c r="F147" s="154"/>
      <c r="G147" s="154"/>
      <c r="H147" s="154"/>
      <c r="I147" s="154"/>
      <c r="J147" s="154"/>
      <c r="K147" s="154"/>
      <c r="L147" s="154"/>
      <c r="M147" s="154"/>
      <c r="N147" s="154"/>
      <c r="O147" s="154"/>
      <c r="P147" s="154"/>
      <c r="Q147" s="154"/>
      <c r="R147" s="154"/>
      <c r="S147" s="154"/>
      <c r="T147" s="154"/>
      <c r="U147" s="154"/>
      <c r="V147" s="154"/>
      <c r="W147" s="154"/>
      <c r="X147" s="154"/>
      <c r="Y147" s="154"/>
      <c r="Z147" s="154"/>
      <c r="AA147" s="154"/>
      <c r="AB147" s="154"/>
      <c r="AC147" s="154"/>
      <c r="AD147" s="154"/>
      <c r="AE147" s="154"/>
      <c r="AF147" s="154"/>
      <c r="AG147" s="154"/>
      <c r="AH147" s="154"/>
      <c r="AI147" s="154"/>
      <c r="AJ147" s="154"/>
      <c r="AK147" s="154"/>
      <c r="AL147" s="154"/>
      <c r="AM147" s="154"/>
      <c r="AN147" s="154"/>
      <c r="AO147" s="154"/>
      <c r="AP147" s="154"/>
      <c r="AR147" s="154"/>
      <c r="AS147" s="154"/>
      <c r="AT147" s="154"/>
      <c r="AU147" s="154"/>
      <c r="AV147" s="154"/>
      <c r="AW147" s="154"/>
      <c r="AX147" s="154"/>
      <c r="AY147" s="154"/>
      <c r="AZ147" s="154"/>
      <c r="BA147" s="154"/>
      <c r="BB147" s="154"/>
      <c r="BC147" s="154"/>
      <c r="BD147" s="154"/>
      <c r="BE147" s="154"/>
      <c r="BF147" s="154"/>
      <c r="BG147" s="154"/>
      <c r="BH147" s="154"/>
      <c r="BI147" s="154"/>
      <c r="BK147" s="154"/>
      <c r="BL147" s="154"/>
      <c r="BM147" s="154"/>
      <c r="BN147" s="154"/>
      <c r="BO147" s="154"/>
      <c r="BP147" s="154"/>
      <c r="BQ147" s="154"/>
      <c r="BR147" s="154"/>
      <c r="BS147" s="154"/>
      <c r="BT147" s="154"/>
      <c r="BU147" s="154"/>
      <c r="BV147" s="154"/>
      <c r="BW147" s="152"/>
      <c r="BX147" s="152"/>
      <c r="BY147" s="152"/>
      <c r="BZ147" s="152"/>
      <c r="CA147" s="152"/>
      <c r="CB147" s="152"/>
      <c r="CC147" s="152"/>
    </row>
    <row r="148" spans="2:81">
      <c r="B148" s="154"/>
      <c r="C148" s="154"/>
      <c r="D148" s="154"/>
      <c r="E148" s="154"/>
      <c r="F148" s="154"/>
      <c r="G148" s="154"/>
      <c r="H148" s="154"/>
      <c r="I148" s="154"/>
      <c r="J148" s="154"/>
      <c r="K148" s="154"/>
      <c r="L148" s="154"/>
      <c r="M148" s="154"/>
      <c r="N148" s="154"/>
      <c r="O148" s="154"/>
      <c r="P148" s="154"/>
      <c r="Q148" s="154"/>
      <c r="R148" s="154"/>
      <c r="S148" s="154"/>
      <c r="T148" s="154"/>
      <c r="U148" s="154"/>
      <c r="V148" s="154"/>
      <c r="W148" s="154"/>
      <c r="X148" s="154"/>
      <c r="Y148" s="154"/>
      <c r="Z148" s="154"/>
      <c r="AA148" s="154"/>
      <c r="AB148" s="154"/>
      <c r="AC148" s="154"/>
      <c r="AD148" s="154"/>
      <c r="AE148" s="154"/>
      <c r="AF148" s="154"/>
      <c r="AG148" s="154"/>
      <c r="AH148" s="154"/>
      <c r="AI148" s="154"/>
      <c r="AJ148" s="154"/>
      <c r="AK148" s="154"/>
      <c r="AL148" s="154"/>
      <c r="AM148" s="154"/>
      <c r="AN148" s="154"/>
      <c r="AO148" s="154"/>
      <c r="AP148" s="154"/>
      <c r="AR148" s="154"/>
      <c r="AS148" s="154"/>
      <c r="AT148" s="154"/>
      <c r="AU148" s="154"/>
      <c r="AV148" s="154"/>
      <c r="AW148" s="154"/>
      <c r="AX148" s="154"/>
      <c r="AY148" s="154"/>
      <c r="AZ148" s="154"/>
      <c r="BA148" s="154"/>
      <c r="BB148" s="154"/>
      <c r="BC148" s="154"/>
      <c r="BD148" s="154"/>
      <c r="BE148" s="154"/>
      <c r="BF148" s="154"/>
      <c r="BG148" s="154"/>
      <c r="BH148" s="154"/>
      <c r="BI148" s="154"/>
      <c r="BK148" s="154"/>
      <c r="BL148" s="154"/>
      <c r="BM148" s="154"/>
      <c r="BN148" s="154"/>
      <c r="BO148" s="154"/>
      <c r="BP148" s="154"/>
      <c r="BQ148" s="154"/>
      <c r="BR148" s="154"/>
      <c r="BS148" s="154"/>
      <c r="BT148" s="154"/>
      <c r="BU148" s="154"/>
      <c r="BV148" s="154"/>
      <c r="BW148" s="152"/>
      <c r="BX148" s="152"/>
      <c r="BY148" s="152"/>
      <c r="BZ148" s="152"/>
      <c r="CA148" s="152"/>
      <c r="CB148" s="152"/>
      <c r="CC148" s="152"/>
    </row>
    <row r="149" spans="2:81">
      <c r="B149" s="154"/>
      <c r="C149" s="154"/>
      <c r="D149" s="154"/>
      <c r="E149" s="154"/>
      <c r="F149" s="154"/>
      <c r="G149" s="154"/>
      <c r="H149" s="154"/>
      <c r="I149" s="154"/>
      <c r="J149" s="154"/>
      <c r="K149" s="154"/>
      <c r="L149" s="154"/>
      <c r="M149" s="154"/>
      <c r="N149" s="154"/>
      <c r="O149" s="154"/>
      <c r="P149" s="154"/>
      <c r="Q149" s="154"/>
      <c r="R149" s="154"/>
      <c r="S149" s="154"/>
      <c r="T149" s="154"/>
      <c r="U149" s="154"/>
      <c r="V149" s="154"/>
      <c r="W149" s="154"/>
      <c r="X149" s="154"/>
      <c r="Y149" s="154"/>
      <c r="Z149" s="154"/>
      <c r="AA149" s="154"/>
      <c r="AB149" s="154"/>
      <c r="AC149" s="154"/>
      <c r="AD149" s="154"/>
      <c r="AE149" s="154"/>
      <c r="AF149" s="154"/>
      <c r="AG149" s="154"/>
      <c r="AH149" s="154"/>
      <c r="AI149" s="154"/>
      <c r="AJ149" s="154"/>
      <c r="AK149" s="154"/>
      <c r="AL149" s="154"/>
      <c r="AM149" s="154"/>
      <c r="AN149" s="154"/>
      <c r="AO149" s="154"/>
      <c r="AP149" s="154"/>
      <c r="AR149" s="154"/>
      <c r="AS149" s="154"/>
      <c r="AT149" s="154"/>
      <c r="AU149" s="154"/>
      <c r="AV149" s="154"/>
      <c r="AW149" s="154"/>
      <c r="AX149" s="154"/>
      <c r="AY149" s="154"/>
      <c r="AZ149" s="154"/>
      <c r="BA149" s="154"/>
      <c r="BB149" s="154"/>
      <c r="BC149" s="154"/>
      <c r="BD149" s="154"/>
      <c r="BE149" s="154"/>
      <c r="BF149" s="154"/>
      <c r="BG149" s="154"/>
      <c r="BH149" s="154"/>
      <c r="BI149" s="154"/>
      <c r="BK149" s="154"/>
      <c r="BL149" s="154"/>
      <c r="BM149" s="154"/>
      <c r="BN149" s="154"/>
      <c r="BO149" s="154"/>
      <c r="BP149" s="154"/>
      <c r="BQ149" s="154"/>
      <c r="BR149" s="154"/>
      <c r="BS149" s="154"/>
      <c r="BT149" s="154"/>
      <c r="BU149" s="154"/>
      <c r="BV149" s="154"/>
      <c r="BW149" s="152"/>
      <c r="BX149" s="152"/>
      <c r="BY149" s="152"/>
      <c r="BZ149" s="152"/>
      <c r="CA149" s="152"/>
      <c r="CB149" s="152"/>
      <c r="CC149" s="152"/>
    </row>
    <row r="150" spans="2:81">
      <c r="B150" s="154"/>
      <c r="C150" s="154"/>
      <c r="D150" s="154"/>
      <c r="E150" s="154"/>
      <c r="F150" s="154"/>
      <c r="G150" s="154"/>
      <c r="H150" s="154"/>
      <c r="I150" s="154"/>
      <c r="J150" s="154"/>
      <c r="K150" s="154"/>
      <c r="L150" s="154"/>
      <c r="M150" s="154"/>
      <c r="N150" s="154"/>
      <c r="O150" s="154"/>
      <c r="P150" s="154"/>
      <c r="Q150" s="154"/>
      <c r="R150" s="154"/>
      <c r="S150" s="154"/>
      <c r="T150" s="154"/>
      <c r="U150" s="154"/>
      <c r="V150" s="154"/>
      <c r="W150" s="154"/>
      <c r="X150" s="154"/>
      <c r="Y150" s="154"/>
      <c r="Z150" s="154"/>
      <c r="AA150" s="154"/>
      <c r="AB150" s="154"/>
      <c r="AC150" s="154"/>
      <c r="AD150" s="154"/>
      <c r="AE150" s="154"/>
      <c r="AF150" s="154"/>
      <c r="AG150" s="154"/>
      <c r="AH150" s="154"/>
      <c r="AI150" s="154"/>
      <c r="AJ150" s="154"/>
      <c r="AK150" s="154"/>
      <c r="AL150" s="154"/>
      <c r="AM150" s="154"/>
      <c r="AN150" s="154"/>
      <c r="AO150" s="154"/>
      <c r="AP150" s="154"/>
      <c r="AR150" s="154"/>
      <c r="AS150" s="154"/>
      <c r="AT150" s="154"/>
      <c r="AU150" s="154"/>
      <c r="AV150" s="154"/>
      <c r="AW150" s="154"/>
      <c r="AX150" s="154"/>
      <c r="AY150" s="154"/>
      <c r="AZ150" s="154"/>
      <c r="BA150" s="154"/>
      <c r="BB150" s="154"/>
      <c r="BC150" s="154"/>
      <c r="BD150" s="154"/>
      <c r="BE150" s="154"/>
      <c r="BF150" s="154"/>
      <c r="BG150" s="154"/>
      <c r="BH150" s="154"/>
      <c r="BI150" s="154"/>
      <c r="BK150" s="154"/>
      <c r="BL150" s="154"/>
      <c r="BM150" s="154"/>
      <c r="BN150" s="154"/>
      <c r="BO150" s="154"/>
      <c r="BP150" s="154"/>
      <c r="BQ150" s="154"/>
      <c r="BR150" s="154"/>
      <c r="BS150" s="154"/>
      <c r="BT150" s="154"/>
      <c r="BU150" s="154"/>
      <c r="BV150" s="154"/>
      <c r="BW150" s="152"/>
      <c r="BX150" s="152"/>
      <c r="BY150" s="152"/>
      <c r="BZ150" s="152"/>
      <c r="CA150" s="152"/>
      <c r="CB150" s="152"/>
      <c r="CC150" s="152"/>
    </row>
    <row r="151" spans="2:81">
      <c r="B151" s="154"/>
      <c r="C151" s="154"/>
      <c r="D151" s="154"/>
      <c r="E151" s="154"/>
      <c r="F151" s="154"/>
      <c r="G151" s="154"/>
      <c r="H151" s="154"/>
      <c r="I151" s="154"/>
      <c r="J151" s="154"/>
      <c r="K151" s="154"/>
      <c r="L151" s="154"/>
      <c r="M151" s="154"/>
      <c r="N151" s="154"/>
      <c r="O151" s="154"/>
      <c r="P151" s="154"/>
      <c r="Q151" s="154"/>
      <c r="R151" s="154"/>
      <c r="S151" s="154"/>
      <c r="T151" s="154"/>
      <c r="U151" s="154"/>
      <c r="V151" s="154"/>
      <c r="W151" s="154"/>
      <c r="X151" s="154"/>
      <c r="Y151" s="154"/>
      <c r="Z151" s="154"/>
      <c r="AA151" s="154"/>
      <c r="AB151" s="154"/>
      <c r="AC151" s="154"/>
      <c r="AD151" s="154"/>
      <c r="AE151" s="154"/>
      <c r="AF151" s="154"/>
      <c r="AG151" s="154"/>
      <c r="AH151" s="154"/>
      <c r="AI151" s="154"/>
      <c r="AJ151" s="154"/>
      <c r="AK151" s="154"/>
      <c r="AL151" s="154"/>
      <c r="AM151" s="154"/>
      <c r="AN151" s="154"/>
      <c r="AO151" s="154"/>
      <c r="AP151" s="154"/>
      <c r="AR151" s="154"/>
      <c r="AS151" s="154"/>
      <c r="AT151" s="154"/>
      <c r="AU151" s="154"/>
      <c r="AV151" s="154"/>
      <c r="AW151" s="154"/>
      <c r="AX151" s="154"/>
      <c r="AY151" s="154"/>
      <c r="AZ151" s="154"/>
      <c r="BA151" s="154"/>
      <c r="BB151" s="154"/>
      <c r="BC151" s="154"/>
      <c r="BD151" s="154"/>
      <c r="BE151" s="154"/>
      <c r="BF151" s="154"/>
      <c r="BG151" s="154"/>
      <c r="BH151" s="154"/>
      <c r="BI151" s="154"/>
      <c r="BK151" s="154"/>
      <c r="BL151" s="154"/>
      <c r="BM151" s="154"/>
      <c r="BN151" s="154"/>
      <c r="BO151" s="154"/>
      <c r="BP151" s="154"/>
      <c r="BQ151" s="154"/>
      <c r="BR151" s="154"/>
      <c r="BS151" s="154"/>
      <c r="BT151" s="154"/>
      <c r="BU151" s="154"/>
      <c r="BV151" s="154"/>
      <c r="BW151" s="152"/>
      <c r="BX151" s="152"/>
      <c r="BY151" s="152"/>
      <c r="BZ151" s="152"/>
      <c r="CA151" s="152"/>
      <c r="CB151" s="152"/>
      <c r="CC151" s="152"/>
    </row>
    <row r="152" spans="2:81">
      <c r="B152" s="154"/>
      <c r="C152" s="154"/>
      <c r="D152" s="154"/>
      <c r="E152" s="154"/>
      <c r="F152" s="154"/>
      <c r="G152" s="154"/>
      <c r="H152" s="154"/>
      <c r="I152" s="154"/>
      <c r="J152" s="154"/>
      <c r="K152" s="154"/>
      <c r="L152" s="154"/>
      <c r="M152" s="154"/>
      <c r="N152" s="154"/>
      <c r="O152" s="154"/>
      <c r="P152" s="154"/>
      <c r="Q152" s="154"/>
      <c r="R152" s="154"/>
      <c r="S152" s="154"/>
      <c r="T152" s="154"/>
      <c r="U152" s="154"/>
      <c r="V152" s="154"/>
      <c r="W152" s="154"/>
      <c r="X152" s="154"/>
      <c r="Y152" s="154"/>
      <c r="Z152" s="154"/>
      <c r="AA152" s="154"/>
      <c r="AB152" s="154"/>
      <c r="AC152" s="154"/>
      <c r="AD152" s="154"/>
      <c r="AE152" s="154"/>
      <c r="AF152" s="154"/>
      <c r="AG152" s="154"/>
      <c r="AH152" s="154"/>
      <c r="AI152" s="154"/>
      <c r="AJ152" s="154"/>
      <c r="AK152" s="154"/>
      <c r="AL152" s="154"/>
      <c r="AM152" s="154"/>
      <c r="AN152" s="154"/>
      <c r="AO152" s="154"/>
      <c r="AP152" s="154"/>
      <c r="AR152" s="154"/>
      <c r="AS152" s="154"/>
      <c r="AT152" s="154"/>
      <c r="AU152" s="154"/>
      <c r="AV152" s="154"/>
      <c r="AW152" s="154"/>
      <c r="AX152" s="154"/>
      <c r="AY152" s="154"/>
      <c r="AZ152" s="154"/>
      <c r="BA152" s="154"/>
      <c r="BB152" s="154"/>
      <c r="BC152" s="154"/>
      <c r="BD152" s="154"/>
      <c r="BE152" s="154"/>
      <c r="BF152" s="154"/>
      <c r="BG152" s="154"/>
      <c r="BH152" s="154"/>
      <c r="BI152" s="154"/>
      <c r="BK152" s="154"/>
      <c r="BL152" s="154"/>
      <c r="BM152" s="154"/>
      <c r="BN152" s="154"/>
      <c r="BO152" s="154"/>
      <c r="BP152" s="154"/>
      <c r="BQ152" s="154"/>
      <c r="BR152" s="154"/>
      <c r="BS152" s="154"/>
      <c r="BT152" s="154"/>
      <c r="BU152" s="154"/>
      <c r="BV152" s="154"/>
      <c r="BW152" s="152"/>
      <c r="BX152" s="152"/>
      <c r="BY152" s="152"/>
      <c r="BZ152" s="152"/>
      <c r="CA152" s="152"/>
      <c r="CB152" s="152"/>
      <c r="CC152" s="152"/>
    </row>
    <row r="153" spans="2:81">
      <c r="B153" s="154"/>
      <c r="C153" s="154"/>
      <c r="D153" s="154"/>
      <c r="E153" s="154"/>
      <c r="F153" s="154"/>
      <c r="G153" s="154"/>
      <c r="H153" s="154"/>
      <c r="I153" s="154"/>
      <c r="J153" s="154"/>
      <c r="K153" s="154"/>
      <c r="L153" s="154"/>
      <c r="M153" s="154"/>
      <c r="N153" s="154"/>
      <c r="O153" s="154"/>
      <c r="P153" s="154"/>
      <c r="Q153" s="154"/>
      <c r="R153" s="154"/>
      <c r="S153" s="154"/>
      <c r="T153" s="154"/>
      <c r="U153" s="154"/>
      <c r="V153" s="154"/>
      <c r="W153" s="154"/>
      <c r="X153" s="154"/>
      <c r="Y153" s="154"/>
      <c r="Z153" s="154"/>
      <c r="AA153" s="154"/>
      <c r="AB153" s="154"/>
      <c r="AC153" s="154"/>
      <c r="AD153" s="154"/>
      <c r="AE153" s="154"/>
      <c r="AF153" s="154"/>
      <c r="AG153" s="154"/>
      <c r="AH153" s="154"/>
      <c r="AI153" s="154"/>
      <c r="AJ153" s="154"/>
      <c r="AK153" s="154"/>
      <c r="AL153" s="154"/>
      <c r="AM153" s="154"/>
      <c r="AN153" s="154"/>
      <c r="AO153" s="154"/>
      <c r="AP153" s="154"/>
      <c r="AR153" s="154"/>
      <c r="AS153" s="154"/>
      <c r="AT153" s="154"/>
      <c r="AU153" s="154"/>
      <c r="AV153" s="154"/>
      <c r="AW153" s="154"/>
      <c r="AX153" s="154"/>
      <c r="AY153" s="154"/>
      <c r="AZ153" s="154"/>
      <c r="BA153" s="154"/>
      <c r="BB153" s="154"/>
      <c r="BC153" s="154"/>
      <c r="BD153" s="154"/>
      <c r="BE153" s="154"/>
      <c r="BF153" s="154"/>
      <c r="BG153" s="154"/>
      <c r="BH153" s="154"/>
      <c r="BI153" s="154"/>
      <c r="BK153" s="154"/>
      <c r="BL153" s="154"/>
      <c r="BM153" s="154"/>
      <c r="BN153" s="154"/>
      <c r="BO153" s="154"/>
      <c r="BP153" s="154"/>
      <c r="BQ153" s="154"/>
      <c r="BR153" s="154"/>
      <c r="BS153" s="154"/>
      <c r="BT153" s="154"/>
      <c r="BU153" s="154"/>
      <c r="BV153" s="154"/>
      <c r="BW153" s="152"/>
      <c r="BX153" s="152"/>
      <c r="BY153" s="152"/>
      <c r="BZ153" s="152"/>
      <c r="CA153" s="152"/>
      <c r="CB153" s="152"/>
      <c r="CC153" s="152"/>
    </row>
    <row r="154" spans="2:81">
      <c r="B154" s="154"/>
      <c r="C154" s="154"/>
      <c r="D154" s="154"/>
      <c r="E154" s="154"/>
      <c r="F154" s="154"/>
      <c r="G154" s="154"/>
      <c r="H154" s="154"/>
      <c r="I154" s="154"/>
      <c r="J154" s="154"/>
      <c r="K154" s="154"/>
      <c r="L154" s="154"/>
      <c r="M154" s="154"/>
      <c r="N154" s="154"/>
      <c r="O154" s="154"/>
      <c r="P154" s="154"/>
      <c r="Q154" s="154"/>
      <c r="R154" s="154"/>
      <c r="S154" s="154"/>
      <c r="T154" s="154"/>
      <c r="U154" s="154"/>
      <c r="V154" s="154"/>
      <c r="W154" s="154"/>
      <c r="X154" s="154"/>
      <c r="Y154" s="154"/>
      <c r="Z154" s="154"/>
      <c r="AA154" s="154"/>
      <c r="AB154" s="154"/>
      <c r="AC154" s="154"/>
      <c r="AD154" s="154"/>
      <c r="AE154" s="154"/>
      <c r="AF154" s="154"/>
      <c r="AG154" s="154"/>
      <c r="AH154" s="154"/>
      <c r="AI154" s="154"/>
      <c r="AJ154" s="154"/>
      <c r="AK154" s="154"/>
      <c r="AL154" s="154"/>
      <c r="AM154" s="154"/>
      <c r="AN154" s="154"/>
      <c r="AO154" s="154"/>
      <c r="AP154" s="154"/>
      <c r="AR154" s="154"/>
      <c r="AS154" s="154"/>
      <c r="AT154" s="154"/>
      <c r="AU154" s="154"/>
      <c r="AV154" s="154"/>
      <c r="AW154" s="154"/>
      <c r="AX154" s="154"/>
      <c r="AY154" s="154"/>
      <c r="AZ154" s="154"/>
      <c r="BA154" s="154"/>
      <c r="BB154" s="154"/>
      <c r="BC154" s="154"/>
      <c r="BD154" s="154"/>
      <c r="BE154" s="154"/>
      <c r="BF154" s="154"/>
      <c r="BG154" s="154"/>
      <c r="BH154" s="154"/>
      <c r="BI154" s="154"/>
      <c r="BK154" s="154"/>
      <c r="BL154" s="154"/>
      <c r="BM154" s="154"/>
      <c r="BN154" s="154"/>
      <c r="BO154" s="154"/>
      <c r="BP154" s="154"/>
      <c r="BQ154" s="154"/>
      <c r="BR154" s="154"/>
      <c r="BS154" s="154"/>
      <c r="BT154" s="154"/>
      <c r="BU154" s="154"/>
      <c r="BV154" s="154"/>
      <c r="BW154" s="152"/>
      <c r="BX154" s="152"/>
      <c r="BY154" s="152"/>
      <c r="BZ154" s="152"/>
      <c r="CA154" s="152"/>
      <c r="CB154" s="152"/>
      <c r="CC154" s="152"/>
    </row>
    <row r="155" spans="2:81">
      <c r="B155" s="154"/>
      <c r="C155" s="154"/>
      <c r="D155" s="154"/>
      <c r="E155" s="154"/>
      <c r="F155" s="154"/>
      <c r="G155" s="154"/>
      <c r="H155" s="154"/>
      <c r="I155" s="154"/>
      <c r="J155" s="154"/>
      <c r="K155" s="154"/>
      <c r="L155" s="154"/>
      <c r="M155" s="154"/>
      <c r="N155" s="154"/>
      <c r="O155" s="154"/>
      <c r="P155" s="154"/>
      <c r="Q155" s="154"/>
      <c r="R155" s="154"/>
      <c r="S155" s="154"/>
      <c r="T155" s="154"/>
      <c r="U155" s="154"/>
      <c r="V155" s="154"/>
      <c r="W155" s="154"/>
      <c r="X155" s="154"/>
      <c r="Y155" s="154"/>
      <c r="Z155" s="154"/>
      <c r="AA155" s="154"/>
      <c r="AB155" s="154"/>
      <c r="AC155" s="154"/>
      <c r="AD155" s="154"/>
      <c r="AE155" s="154"/>
      <c r="AF155" s="154"/>
      <c r="AG155" s="154"/>
      <c r="AH155" s="154"/>
      <c r="AI155" s="154"/>
      <c r="AJ155" s="154"/>
      <c r="AK155" s="154"/>
      <c r="AL155" s="154"/>
      <c r="AM155" s="154"/>
      <c r="AN155" s="154"/>
      <c r="AO155" s="154"/>
      <c r="AP155" s="154"/>
      <c r="AR155" s="154"/>
      <c r="AS155" s="154"/>
      <c r="AT155" s="154"/>
      <c r="AU155" s="154"/>
      <c r="AV155" s="154"/>
      <c r="AW155" s="154"/>
      <c r="AX155" s="154"/>
      <c r="AY155" s="154"/>
      <c r="AZ155" s="154"/>
      <c r="BA155" s="154"/>
      <c r="BB155" s="154"/>
      <c r="BC155" s="154"/>
      <c r="BD155" s="154"/>
      <c r="BE155" s="154"/>
      <c r="BF155" s="154"/>
      <c r="BG155" s="154"/>
      <c r="BH155" s="154"/>
      <c r="BI155" s="154"/>
      <c r="BK155" s="154"/>
      <c r="BL155" s="154"/>
      <c r="BM155" s="154"/>
      <c r="BN155" s="154"/>
      <c r="BO155" s="154"/>
      <c r="BP155" s="154"/>
      <c r="BQ155" s="154"/>
      <c r="BR155" s="154"/>
      <c r="BS155" s="154"/>
      <c r="BT155" s="154"/>
      <c r="BU155" s="154"/>
      <c r="BV155" s="154"/>
      <c r="BW155" s="152"/>
      <c r="BX155" s="152"/>
      <c r="BY155" s="152"/>
      <c r="BZ155" s="152"/>
      <c r="CA155" s="152"/>
      <c r="CB155" s="152"/>
      <c r="CC155" s="152"/>
    </row>
    <row r="156" spans="2:81">
      <c r="B156" s="154"/>
      <c r="C156" s="154"/>
      <c r="D156" s="154"/>
      <c r="E156" s="154"/>
      <c r="F156" s="154"/>
      <c r="G156" s="154"/>
      <c r="H156" s="154"/>
      <c r="I156" s="154"/>
      <c r="J156" s="154"/>
      <c r="K156" s="154"/>
      <c r="L156" s="154"/>
      <c r="M156" s="154"/>
      <c r="N156" s="154"/>
      <c r="O156" s="154"/>
      <c r="P156" s="154"/>
      <c r="Q156" s="154"/>
      <c r="R156" s="154"/>
      <c r="S156" s="154"/>
      <c r="T156" s="154"/>
      <c r="U156" s="154"/>
      <c r="V156" s="154"/>
      <c r="W156" s="154"/>
      <c r="X156" s="154"/>
      <c r="Y156" s="154"/>
      <c r="Z156" s="154"/>
      <c r="AA156" s="154"/>
      <c r="AB156" s="154"/>
      <c r="AC156" s="154"/>
      <c r="AD156" s="154"/>
      <c r="AE156" s="154"/>
      <c r="AF156" s="154"/>
      <c r="AG156" s="154"/>
      <c r="AH156" s="154"/>
      <c r="AI156" s="154"/>
      <c r="AJ156" s="154"/>
      <c r="AK156" s="154"/>
      <c r="AL156" s="154"/>
      <c r="AM156" s="154"/>
      <c r="AN156" s="154"/>
      <c r="AO156" s="154"/>
      <c r="AP156" s="154"/>
      <c r="AR156" s="154"/>
      <c r="AS156" s="154"/>
      <c r="AT156" s="154"/>
      <c r="AU156" s="154"/>
      <c r="AV156" s="154"/>
      <c r="AW156" s="154"/>
      <c r="AX156" s="154"/>
      <c r="AY156" s="154"/>
      <c r="AZ156" s="154"/>
      <c r="BA156" s="154"/>
      <c r="BB156" s="154"/>
      <c r="BC156" s="154"/>
      <c r="BD156" s="154"/>
      <c r="BE156" s="154"/>
      <c r="BF156" s="154"/>
      <c r="BG156" s="154"/>
      <c r="BH156" s="154"/>
      <c r="BI156" s="154"/>
      <c r="BK156" s="154"/>
      <c r="BL156" s="154"/>
      <c r="BM156" s="154"/>
      <c r="BN156" s="154"/>
      <c r="BO156" s="154"/>
      <c r="BP156" s="154"/>
      <c r="BQ156" s="154"/>
      <c r="BR156" s="154"/>
      <c r="BS156" s="154"/>
      <c r="BT156" s="154"/>
      <c r="BU156" s="154"/>
      <c r="BV156" s="154"/>
      <c r="BW156" s="152"/>
      <c r="BX156" s="152"/>
      <c r="BY156" s="152"/>
      <c r="BZ156" s="152"/>
      <c r="CA156" s="152"/>
      <c r="CB156" s="152"/>
      <c r="CC156" s="152"/>
    </row>
    <row r="157" spans="2:81">
      <c r="B157" s="154"/>
      <c r="C157" s="154"/>
      <c r="D157" s="154"/>
      <c r="E157" s="154"/>
      <c r="F157" s="154"/>
      <c r="G157" s="154"/>
      <c r="H157" s="154"/>
      <c r="I157" s="154"/>
      <c r="J157" s="154"/>
      <c r="K157" s="154"/>
      <c r="L157" s="154"/>
      <c r="M157" s="154"/>
      <c r="N157" s="154"/>
      <c r="O157" s="154"/>
      <c r="P157" s="154"/>
      <c r="Q157" s="154"/>
      <c r="R157" s="154"/>
      <c r="S157" s="154"/>
      <c r="T157" s="154"/>
      <c r="U157" s="154"/>
      <c r="V157" s="154"/>
      <c r="W157" s="154"/>
      <c r="X157" s="154"/>
      <c r="Y157" s="154"/>
      <c r="Z157" s="154"/>
      <c r="AA157" s="154"/>
      <c r="AB157" s="154"/>
      <c r="AC157" s="154"/>
      <c r="AD157" s="154"/>
      <c r="AE157" s="154"/>
      <c r="AF157" s="154"/>
      <c r="AG157" s="154"/>
      <c r="AH157" s="154"/>
      <c r="AI157" s="154"/>
      <c r="AJ157" s="154"/>
      <c r="AK157" s="154"/>
      <c r="AL157" s="154"/>
      <c r="AM157" s="154"/>
      <c r="AN157" s="154"/>
      <c r="AO157" s="154"/>
      <c r="AP157" s="154"/>
      <c r="AR157" s="154"/>
      <c r="AS157" s="154"/>
      <c r="AT157" s="154"/>
      <c r="AU157" s="154"/>
      <c r="AV157" s="154"/>
      <c r="AW157" s="154"/>
      <c r="AX157" s="154"/>
      <c r="AY157" s="154"/>
      <c r="AZ157" s="154"/>
      <c r="BA157" s="154"/>
      <c r="BB157" s="154"/>
      <c r="BC157" s="154"/>
      <c r="BD157" s="154"/>
      <c r="BE157" s="154"/>
      <c r="BF157" s="154"/>
      <c r="BG157" s="154"/>
      <c r="BH157" s="154"/>
      <c r="BI157" s="154"/>
      <c r="BK157" s="154"/>
      <c r="BL157" s="154"/>
      <c r="BM157" s="154"/>
      <c r="BN157" s="154"/>
      <c r="BO157" s="154"/>
      <c r="BP157" s="154"/>
      <c r="BQ157" s="154"/>
      <c r="BR157" s="154"/>
      <c r="BS157" s="154"/>
      <c r="BT157" s="154"/>
      <c r="BU157" s="154"/>
      <c r="BV157" s="154"/>
      <c r="BW157" s="152"/>
      <c r="BX157" s="152"/>
      <c r="BY157" s="152"/>
      <c r="BZ157" s="152"/>
      <c r="CA157" s="152"/>
      <c r="CB157" s="152"/>
      <c r="CC157" s="152"/>
    </row>
    <row r="158" spans="2:81">
      <c r="B158" s="154"/>
      <c r="C158" s="154"/>
      <c r="D158" s="154"/>
      <c r="E158" s="154"/>
      <c r="F158" s="154"/>
      <c r="G158" s="154"/>
      <c r="H158" s="154"/>
      <c r="I158" s="154"/>
      <c r="J158" s="154"/>
      <c r="K158" s="154"/>
      <c r="L158" s="154"/>
      <c r="M158" s="154"/>
      <c r="N158" s="154"/>
      <c r="O158" s="154"/>
      <c r="P158" s="154"/>
      <c r="Q158" s="154"/>
      <c r="R158" s="154"/>
      <c r="S158" s="154"/>
      <c r="T158" s="154"/>
      <c r="U158" s="154"/>
      <c r="V158" s="154"/>
      <c r="W158" s="154"/>
      <c r="X158" s="154"/>
      <c r="Y158" s="154"/>
      <c r="Z158" s="154"/>
      <c r="AA158" s="154"/>
      <c r="AB158" s="154"/>
      <c r="AC158" s="154"/>
      <c r="AD158" s="154"/>
      <c r="AE158" s="154"/>
      <c r="AF158" s="154"/>
      <c r="AG158" s="154"/>
      <c r="AH158" s="154"/>
      <c r="AI158" s="154"/>
      <c r="AJ158" s="154"/>
      <c r="AK158" s="154"/>
      <c r="AL158" s="154"/>
      <c r="AM158" s="154"/>
      <c r="AN158" s="154"/>
      <c r="AO158" s="154"/>
      <c r="AP158" s="154"/>
      <c r="AR158" s="154"/>
      <c r="AS158" s="154"/>
      <c r="AT158" s="154"/>
      <c r="AU158" s="154"/>
      <c r="AV158" s="154"/>
      <c r="AW158" s="154"/>
      <c r="AX158" s="154"/>
      <c r="AY158" s="154"/>
      <c r="AZ158" s="154"/>
      <c r="BA158" s="154"/>
      <c r="BB158" s="154"/>
      <c r="BC158" s="154"/>
      <c r="BD158" s="154"/>
      <c r="BE158" s="154"/>
      <c r="BF158" s="154"/>
      <c r="BG158" s="154"/>
      <c r="BH158" s="154"/>
      <c r="BI158" s="154"/>
      <c r="BK158" s="154"/>
      <c r="BL158" s="154"/>
      <c r="BM158" s="154"/>
      <c r="BN158" s="154"/>
      <c r="BO158" s="154"/>
      <c r="BP158" s="154"/>
      <c r="BQ158" s="154"/>
      <c r="BR158" s="154"/>
      <c r="BS158" s="154"/>
      <c r="BT158" s="154"/>
      <c r="BU158" s="154"/>
      <c r="BV158" s="154"/>
      <c r="BW158" s="152"/>
      <c r="BX158" s="152"/>
      <c r="BY158" s="152"/>
      <c r="BZ158" s="152"/>
      <c r="CA158" s="152"/>
      <c r="CB158" s="152"/>
      <c r="CC158" s="152"/>
    </row>
    <row r="159" spans="2:81">
      <c r="B159" s="154"/>
      <c r="C159" s="154"/>
      <c r="D159" s="154"/>
      <c r="E159" s="154"/>
      <c r="F159" s="154"/>
      <c r="G159" s="154"/>
      <c r="H159" s="154"/>
      <c r="I159" s="154"/>
      <c r="J159" s="154"/>
      <c r="K159" s="154"/>
      <c r="L159" s="154"/>
      <c r="M159" s="154"/>
      <c r="N159" s="154"/>
      <c r="O159" s="154"/>
      <c r="P159" s="154"/>
      <c r="Q159" s="154"/>
      <c r="R159" s="154"/>
      <c r="S159" s="154"/>
      <c r="T159" s="154"/>
      <c r="U159" s="154"/>
      <c r="V159" s="154"/>
      <c r="W159" s="154"/>
      <c r="X159" s="154"/>
      <c r="Y159" s="154"/>
      <c r="Z159" s="154"/>
      <c r="AA159" s="154"/>
      <c r="AB159" s="154"/>
      <c r="AC159" s="154"/>
      <c r="AD159" s="154"/>
      <c r="AE159" s="154"/>
      <c r="AF159" s="154"/>
      <c r="AG159" s="154"/>
      <c r="AH159" s="154"/>
      <c r="AI159" s="154"/>
      <c r="AJ159" s="154"/>
      <c r="AK159" s="154"/>
      <c r="AL159" s="154"/>
      <c r="AM159" s="154"/>
      <c r="AN159" s="154"/>
      <c r="AO159" s="154"/>
      <c r="AP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54"/>
      <c r="BH159" s="154"/>
      <c r="BI159" s="154"/>
      <c r="BK159" s="154"/>
      <c r="BL159" s="154"/>
      <c r="BM159" s="154"/>
      <c r="BN159" s="154"/>
      <c r="BO159" s="154"/>
      <c r="BP159" s="154"/>
      <c r="BQ159" s="154"/>
      <c r="BR159" s="154"/>
      <c r="BS159" s="154"/>
      <c r="BT159" s="154"/>
      <c r="BU159" s="154"/>
      <c r="BV159" s="154"/>
      <c r="BW159" s="152"/>
      <c r="BX159" s="152"/>
      <c r="BY159" s="152"/>
      <c r="BZ159" s="152"/>
      <c r="CA159" s="152"/>
      <c r="CB159" s="152"/>
      <c r="CC159" s="152"/>
    </row>
    <row r="160" spans="2:81">
      <c r="B160" s="154"/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  <c r="O160" s="154"/>
      <c r="P160" s="154"/>
      <c r="Q160" s="154"/>
      <c r="R160" s="154"/>
      <c r="S160" s="154"/>
      <c r="T160" s="154"/>
      <c r="U160" s="154"/>
      <c r="V160" s="154"/>
      <c r="W160" s="154"/>
      <c r="X160" s="154"/>
      <c r="Y160" s="154"/>
      <c r="Z160" s="154"/>
      <c r="AA160" s="154"/>
      <c r="AB160" s="154"/>
      <c r="AC160" s="154"/>
      <c r="AD160" s="154"/>
      <c r="AE160" s="154"/>
      <c r="AF160" s="154"/>
      <c r="AG160" s="154"/>
      <c r="AH160" s="154"/>
      <c r="AI160" s="154"/>
      <c r="AJ160" s="154"/>
      <c r="AK160" s="154"/>
      <c r="AL160" s="154"/>
      <c r="AM160" s="154"/>
      <c r="AN160" s="154"/>
      <c r="AO160" s="154"/>
      <c r="AP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54"/>
      <c r="BH160" s="154"/>
      <c r="BI160" s="154"/>
      <c r="BK160" s="154"/>
      <c r="BL160" s="154"/>
      <c r="BM160" s="154"/>
      <c r="BN160" s="154"/>
      <c r="BO160" s="154"/>
      <c r="BP160" s="154"/>
      <c r="BQ160" s="154"/>
      <c r="BR160" s="154"/>
      <c r="BS160" s="154"/>
      <c r="BT160" s="154"/>
      <c r="BU160" s="154"/>
      <c r="BV160" s="154"/>
      <c r="BW160" s="152"/>
      <c r="BX160" s="152"/>
      <c r="BY160" s="152"/>
      <c r="BZ160" s="152"/>
      <c r="CA160" s="152"/>
      <c r="CB160" s="152"/>
      <c r="CC160" s="152"/>
    </row>
    <row r="161" spans="2:81">
      <c r="B161" s="154"/>
      <c r="C161" s="154"/>
      <c r="D161" s="154"/>
      <c r="E161" s="154"/>
      <c r="F161" s="154"/>
      <c r="G161" s="154"/>
      <c r="H161" s="154"/>
      <c r="I161" s="154"/>
      <c r="J161" s="154"/>
      <c r="K161" s="154"/>
      <c r="L161" s="154"/>
      <c r="M161" s="154"/>
      <c r="N161" s="154"/>
      <c r="O161" s="154"/>
      <c r="P161" s="154"/>
      <c r="Q161" s="154"/>
      <c r="R161" s="154"/>
      <c r="S161" s="154"/>
      <c r="T161" s="154"/>
      <c r="U161" s="154"/>
      <c r="V161" s="154"/>
      <c r="W161" s="154"/>
      <c r="X161" s="154"/>
      <c r="Y161" s="154"/>
      <c r="Z161" s="154"/>
      <c r="AA161" s="154"/>
      <c r="AB161" s="154"/>
      <c r="AC161" s="154"/>
      <c r="AD161" s="154"/>
      <c r="AE161" s="154"/>
      <c r="AF161" s="154"/>
      <c r="AG161" s="154"/>
      <c r="AH161" s="154"/>
      <c r="AI161" s="154"/>
      <c r="AJ161" s="154"/>
      <c r="AK161" s="154"/>
      <c r="AL161" s="154"/>
      <c r="AM161" s="154"/>
      <c r="AN161" s="154"/>
      <c r="AO161" s="154"/>
      <c r="AP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54"/>
      <c r="BH161" s="154"/>
      <c r="BI161" s="154"/>
      <c r="BK161" s="154"/>
      <c r="BL161" s="154"/>
      <c r="BM161" s="154"/>
      <c r="BN161" s="154"/>
      <c r="BO161" s="154"/>
      <c r="BP161" s="154"/>
      <c r="BQ161" s="154"/>
      <c r="BR161" s="154"/>
      <c r="BS161" s="154"/>
      <c r="BT161" s="154"/>
      <c r="BU161" s="154"/>
      <c r="BV161" s="154"/>
      <c r="BW161" s="152"/>
      <c r="BX161" s="152"/>
      <c r="BY161" s="152"/>
      <c r="BZ161" s="152"/>
      <c r="CA161" s="152"/>
      <c r="CB161" s="152"/>
      <c r="CC161" s="152"/>
    </row>
    <row r="162" spans="2:81">
      <c r="B162" s="154"/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  <c r="O162" s="154"/>
      <c r="P162" s="154"/>
      <c r="Q162" s="154"/>
      <c r="R162" s="154"/>
      <c r="S162" s="154"/>
      <c r="T162" s="154"/>
      <c r="U162" s="154"/>
      <c r="V162" s="154"/>
      <c r="W162" s="154"/>
      <c r="X162" s="154"/>
      <c r="Y162" s="154"/>
      <c r="Z162" s="154"/>
      <c r="AA162" s="154"/>
      <c r="AB162" s="154"/>
      <c r="AC162" s="154"/>
      <c r="AD162" s="154"/>
      <c r="AE162" s="154"/>
      <c r="AF162" s="154"/>
      <c r="AG162" s="154"/>
      <c r="AH162" s="154"/>
      <c r="AI162" s="154"/>
      <c r="AJ162" s="154"/>
      <c r="AK162" s="154"/>
      <c r="AL162" s="154"/>
      <c r="AM162" s="154"/>
      <c r="AN162" s="154"/>
      <c r="AO162" s="154"/>
      <c r="AP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54"/>
      <c r="BH162" s="154"/>
      <c r="BI162" s="154"/>
      <c r="BK162" s="154"/>
      <c r="BL162" s="154"/>
      <c r="BM162" s="154"/>
      <c r="BN162" s="154"/>
      <c r="BO162" s="154"/>
      <c r="BP162" s="154"/>
      <c r="BQ162" s="154"/>
      <c r="BR162" s="154"/>
      <c r="BS162" s="154"/>
      <c r="BT162" s="154"/>
      <c r="BU162" s="154"/>
      <c r="BV162" s="154"/>
      <c r="BW162" s="152"/>
      <c r="BX162" s="152"/>
      <c r="BY162" s="152"/>
      <c r="BZ162" s="152"/>
      <c r="CA162" s="152"/>
      <c r="CB162" s="152"/>
      <c r="CC162" s="152"/>
    </row>
    <row r="163" spans="2:81">
      <c r="B163" s="154"/>
      <c r="C163" s="154"/>
      <c r="D163" s="154"/>
      <c r="E163" s="154"/>
      <c r="F163" s="154"/>
      <c r="G163" s="154"/>
      <c r="H163" s="154"/>
      <c r="I163" s="154"/>
      <c r="J163" s="154"/>
      <c r="K163" s="154"/>
      <c r="L163" s="154"/>
      <c r="M163" s="154"/>
      <c r="N163" s="154"/>
      <c r="O163" s="154"/>
      <c r="P163" s="154"/>
      <c r="Q163" s="154"/>
      <c r="R163" s="154"/>
      <c r="S163" s="154"/>
      <c r="T163" s="154"/>
      <c r="U163" s="154"/>
      <c r="V163" s="154"/>
      <c r="W163" s="154"/>
      <c r="X163" s="154"/>
      <c r="Y163" s="154"/>
      <c r="Z163" s="154"/>
      <c r="AA163" s="154"/>
      <c r="AB163" s="154"/>
      <c r="AC163" s="154"/>
      <c r="AD163" s="154"/>
      <c r="AE163" s="154"/>
      <c r="AF163" s="154"/>
      <c r="AG163" s="154"/>
      <c r="AH163" s="154"/>
      <c r="AI163" s="154"/>
      <c r="AJ163" s="154"/>
      <c r="AK163" s="154"/>
      <c r="AL163" s="154"/>
      <c r="AM163" s="154"/>
      <c r="AN163" s="154"/>
      <c r="AO163" s="154"/>
      <c r="AP163" s="154"/>
      <c r="AR163" s="154"/>
      <c r="AS163" s="154"/>
      <c r="AT163" s="154"/>
      <c r="AU163" s="154"/>
      <c r="AV163" s="154"/>
      <c r="AW163" s="154"/>
      <c r="AX163" s="154"/>
      <c r="AY163" s="154"/>
      <c r="AZ163" s="154"/>
      <c r="BA163" s="154"/>
      <c r="BB163" s="154"/>
      <c r="BC163" s="154"/>
      <c r="BD163" s="154"/>
      <c r="BE163" s="154"/>
      <c r="BF163" s="154"/>
      <c r="BG163" s="154"/>
      <c r="BH163" s="154"/>
      <c r="BI163" s="154"/>
      <c r="BK163" s="154"/>
      <c r="BL163" s="154"/>
      <c r="BM163" s="154"/>
      <c r="BN163" s="154"/>
      <c r="BO163" s="154"/>
      <c r="BP163" s="154"/>
      <c r="BQ163" s="154"/>
      <c r="BR163" s="154"/>
      <c r="BS163" s="154"/>
      <c r="BT163" s="154"/>
      <c r="BU163" s="154"/>
      <c r="BV163" s="154"/>
      <c r="BW163" s="152"/>
      <c r="BX163" s="152"/>
      <c r="BY163" s="152"/>
      <c r="BZ163" s="152"/>
      <c r="CA163" s="152"/>
      <c r="CB163" s="152"/>
      <c r="CC163" s="152"/>
    </row>
    <row r="164" spans="2:81">
      <c r="B164" s="154"/>
      <c r="C164" s="154"/>
      <c r="D164" s="154"/>
      <c r="E164" s="154"/>
      <c r="F164" s="154"/>
      <c r="G164" s="154"/>
      <c r="H164" s="154"/>
      <c r="I164" s="154"/>
      <c r="J164" s="154"/>
      <c r="K164" s="154"/>
      <c r="L164" s="154"/>
      <c r="M164" s="154"/>
      <c r="N164" s="154"/>
      <c r="O164" s="154"/>
      <c r="P164" s="154"/>
      <c r="Q164" s="154"/>
      <c r="R164" s="154"/>
      <c r="S164" s="154"/>
      <c r="T164" s="154"/>
      <c r="U164" s="154"/>
      <c r="V164" s="154"/>
      <c r="W164" s="154"/>
      <c r="X164" s="154"/>
      <c r="Y164" s="154"/>
      <c r="Z164" s="154"/>
      <c r="AA164" s="154"/>
      <c r="AB164" s="154"/>
      <c r="AC164" s="154"/>
      <c r="AD164" s="154"/>
      <c r="AE164" s="154"/>
      <c r="AF164" s="154"/>
      <c r="AG164" s="154"/>
      <c r="AH164" s="154"/>
      <c r="AI164" s="154"/>
      <c r="AJ164" s="154"/>
      <c r="AK164" s="154"/>
      <c r="AL164" s="154"/>
      <c r="AM164" s="154"/>
      <c r="AN164" s="154"/>
      <c r="AO164" s="154"/>
      <c r="AP164" s="154"/>
      <c r="AR164" s="154"/>
      <c r="AS164" s="154"/>
      <c r="AT164" s="154"/>
      <c r="AU164" s="154"/>
      <c r="AV164" s="154"/>
      <c r="AW164" s="154"/>
      <c r="AX164" s="154"/>
      <c r="AY164" s="154"/>
      <c r="AZ164" s="154"/>
      <c r="BA164" s="154"/>
      <c r="BB164" s="154"/>
      <c r="BC164" s="154"/>
      <c r="BD164" s="154"/>
      <c r="BE164" s="154"/>
      <c r="BF164" s="154"/>
      <c r="BG164" s="154"/>
      <c r="BH164" s="154"/>
      <c r="BI164" s="154"/>
      <c r="BK164" s="154"/>
      <c r="BL164" s="154"/>
      <c r="BM164" s="154"/>
      <c r="BN164" s="154"/>
      <c r="BO164" s="154"/>
      <c r="BP164" s="154"/>
      <c r="BQ164" s="154"/>
      <c r="BR164" s="154"/>
      <c r="BS164" s="154"/>
      <c r="BT164" s="154"/>
      <c r="BU164" s="154"/>
      <c r="BV164" s="154"/>
      <c r="BW164" s="152"/>
      <c r="BX164" s="152"/>
      <c r="BY164" s="152"/>
      <c r="BZ164" s="152"/>
      <c r="CA164" s="152"/>
      <c r="CB164" s="152"/>
      <c r="CC164" s="152"/>
    </row>
    <row r="165" spans="2:81">
      <c r="B165" s="154"/>
      <c r="C165" s="154"/>
      <c r="D165" s="154"/>
      <c r="E165" s="154"/>
      <c r="F165" s="154"/>
      <c r="G165" s="154"/>
      <c r="H165" s="154"/>
      <c r="I165" s="154"/>
      <c r="J165" s="154"/>
      <c r="K165" s="154"/>
      <c r="L165" s="154"/>
      <c r="M165" s="154"/>
      <c r="N165" s="154"/>
      <c r="O165" s="154"/>
      <c r="P165" s="154"/>
      <c r="Q165" s="154"/>
      <c r="R165" s="154"/>
      <c r="S165" s="154"/>
      <c r="T165" s="154"/>
      <c r="U165" s="154"/>
      <c r="V165" s="154"/>
      <c r="W165" s="154"/>
      <c r="X165" s="154"/>
      <c r="Y165" s="154"/>
      <c r="Z165" s="154"/>
      <c r="AA165" s="154"/>
      <c r="AB165" s="154"/>
      <c r="AC165" s="154"/>
      <c r="AD165" s="154"/>
      <c r="AE165" s="154"/>
      <c r="AF165" s="154"/>
      <c r="AG165" s="154"/>
      <c r="AH165" s="154"/>
      <c r="AI165" s="154"/>
      <c r="AJ165" s="154"/>
      <c r="AK165" s="154"/>
      <c r="AL165" s="154"/>
      <c r="AM165" s="154"/>
      <c r="AN165" s="154"/>
      <c r="AO165" s="154"/>
      <c r="AP165" s="154"/>
      <c r="AR165" s="154"/>
      <c r="AS165" s="154"/>
      <c r="AT165" s="154"/>
      <c r="AU165" s="154"/>
      <c r="AV165" s="154"/>
      <c r="AW165" s="154"/>
      <c r="AX165" s="154"/>
      <c r="AY165" s="154"/>
      <c r="AZ165" s="154"/>
      <c r="BA165" s="154"/>
      <c r="BB165" s="154"/>
      <c r="BC165" s="154"/>
      <c r="BD165" s="154"/>
      <c r="BE165" s="154"/>
      <c r="BF165" s="154"/>
      <c r="BG165" s="154"/>
      <c r="BH165" s="154"/>
      <c r="BI165" s="154"/>
      <c r="BK165" s="154"/>
      <c r="BL165" s="154"/>
      <c r="BM165" s="154"/>
      <c r="BN165" s="154"/>
      <c r="BO165" s="154"/>
      <c r="BP165" s="154"/>
      <c r="BQ165" s="154"/>
      <c r="BR165" s="154"/>
      <c r="BS165" s="154"/>
      <c r="BT165" s="154"/>
      <c r="BU165" s="154"/>
      <c r="BV165" s="154"/>
      <c r="BW165" s="152"/>
      <c r="BX165" s="152"/>
      <c r="BY165" s="152"/>
      <c r="BZ165" s="152"/>
      <c r="CA165" s="152"/>
      <c r="CB165" s="152"/>
      <c r="CC165" s="152"/>
    </row>
    <row r="166" spans="2:81">
      <c r="B166" s="154"/>
      <c r="C166" s="154"/>
      <c r="D166" s="154"/>
      <c r="E166" s="154"/>
      <c r="F166" s="154"/>
      <c r="G166" s="154"/>
      <c r="H166" s="154"/>
      <c r="I166" s="154"/>
      <c r="J166" s="154"/>
      <c r="K166" s="154"/>
      <c r="L166" s="154"/>
      <c r="M166" s="154"/>
      <c r="N166" s="154"/>
      <c r="O166" s="154"/>
      <c r="P166" s="154"/>
      <c r="Q166" s="154"/>
      <c r="R166" s="154"/>
      <c r="S166" s="154"/>
      <c r="T166" s="154"/>
      <c r="U166" s="154"/>
      <c r="V166" s="154"/>
      <c r="W166" s="154"/>
      <c r="X166" s="154"/>
      <c r="Y166" s="154"/>
      <c r="Z166" s="154"/>
      <c r="AA166" s="154"/>
      <c r="AB166" s="154"/>
      <c r="AC166" s="154"/>
      <c r="AD166" s="154"/>
      <c r="AE166" s="154"/>
      <c r="AF166" s="154"/>
      <c r="AG166" s="154"/>
      <c r="AH166" s="154"/>
      <c r="AI166" s="154"/>
      <c r="AJ166" s="154"/>
      <c r="AK166" s="154"/>
      <c r="AL166" s="154"/>
      <c r="AM166" s="154"/>
      <c r="AN166" s="154"/>
      <c r="AO166" s="154"/>
      <c r="AP166" s="154"/>
      <c r="AR166" s="154"/>
      <c r="AS166" s="154"/>
      <c r="AT166" s="154"/>
      <c r="AU166" s="154"/>
      <c r="AV166" s="154"/>
      <c r="AW166" s="154"/>
      <c r="AX166" s="154"/>
      <c r="AY166" s="154"/>
      <c r="AZ166" s="154"/>
      <c r="BA166" s="154"/>
      <c r="BB166" s="154"/>
      <c r="BC166" s="154"/>
      <c r="BD166" s="154"/>
      <c r="BE166" s="154"/>
      <c r="BF166" s="154"/>
      <c r="BG166" s="154"/>
      <c r="BH166" s="154"/>
      <c r="BI166" s="154"/>
      <c r="BK166" s="154"/>
      <c r="BL166" s="154"/>
      <c r="BM166" s="154"/>
      <c r="BN166" s="154"/>
      <c r="BO166" s="154"/>
      <c r="BP166" s="154"/>
      <c r="BQ166" s="154"/>
      <c r="BR166" s="154"/>
      <c r="BS166" s="154"/>
      <c r="BT166" s="154"/>
      <c r="BU166" s="154"/>
      <c r="BV166" s="154"/>
      <c r="BW166" s="152"/>
      <c r="BX166" s="152"/>
      <c r="BY166" s="152"/>
      <c r="BZ166" s="152"/>
      <c r="CA166" s="152"/>
      <c r="CB166" s="152"/>
      <c r="CC166" s="152"/>
    </row>
    <row r="167" spans="2:81">
      <c r="B167" s="154"/>
      <c r="C167" s="154"/>
      <c r="D167" s="154"/>
      <c r="E167" s="154"/>
      <c r="F167" s="154"/>
      <c r="G167" s="154"/>
      <c r="H167" s="154"/>
      <c r="I167" s="154"/>
      <c r="J167" s="154"/>
      <c r="K167" s="154"/>
      <c r="L167" s="154"/>
      <c r="M167" s="154"/>
      <c r="N167" s="154"/>
      <c r="O167" s="154"/>
      <c r="P167" s="154"/>
      <c r="Q167" s="154"/>
      <c r="R167" s="154"/>
      <c r="S167" s="154"/>
      <c r="T167" s="154"/>
      <c r="U167" s="154"/>
      <c r="V167" s="154"/>
      <c r="W167" s="154"/>
      <c r="X167" s="154"/>
      <c r="Y167" s="154"/>
      <c r="Z167" s="154"/>
      <c r="AA167" s="154"/>
      <c r="AB167" s="154"/>
      <c r="AC167" s="154"/>
      <c r="AD167" s="154"/>
      <c r="AE167" s="154"/>
      <c r="AF167" s="154"/>
      <c r="AG167" s="154"/>
      <c r="AH167" s="154"/>
      <c r="AI167" s="154"/>
      <c r="AJ167" s="154"/>
      <c r="AK167" s="154"/>
      <c r="AL167" s="154"/>
      <c r="AM167" s="154"/>
      <c r="AN167" s="154"/>
      <c r="AO167" s="154"/>
      <c r="AP167" s="154"/>
      <c r="AR167" s="154"/>
      <c r="AS167" s="154"/>
      <c r="AT167" s="154"/>
      <c r="AU167" s="154"/>
      <c r="AV167" s="154"/>
      <c r="AW167" s="154"/>
      <c r="AX167" s="154"/>
      <c r="AY167" s="154"/>
      <c r="AZ167" s="154"/>
      <c r="BA167" s="154"/>
      <c r="BB167" s="154"/>
      <c r="BC167" s="154"/>
      <c r="BD167" s="154"/>
      <c r="BE167" s="154"/>
      <c r="BF167" s="154"/>
      <c r="BG167" s="154"/>
      <c r="BH167" s="154"/>
      <c r="BI167" s="154"/>
      <c r="BK167" s="154"/>
      <c r="BL167" s="154"/>
      <c r="BM167" s="154"/>
      <c r="BN167" s="154"/>
      <c r="BO167" s="154"/>
      <c r="BP167" s="154"/>
      <c r="BQ167" s="154"/>
      <c r="BR167" s="154"/>
      <c r="BS167" s="154"/>
      <c r="BT167" s="154"/>
      <c r="BU167" s="154"/>
      <c r="BV167" s="154"/>
      <c r="BW167" s="152"/>
      <c r="BX167" s="152"/>
      <c r="BY167" s="152"/>
      <c r="BZ167" s="152"/>
      <c r="CA167" s="152"/>
      <c r="CB167" s="152"/>
      <c r="CC167" s="152"/>
    </row>
    <row r="168" spans="2:81">
      <c r="B168" s="154"/>
      <c r="C168" s="154"/>
      <c r="D168" s="154"/>
      <c r="E168" s="154"/>
      <c r="F168" s="154"/>
      <c r="G168" s="154"/>
      <c r="H168" s="154"/>
      <c r="I168" s="154"/>
      <c r="J168" s="154"/>
      <c r="K168" s="154"/>
      <c r="L168" s="154"/>
      <c r="M168" s="154"/>
      <c r="N168" s="154"/>
      <c r="O168" s="154"/>
      <c r="P168" s="154"/>
      <c r="Q168" s="154"/>
      <c r="R168" s="154"/>
      <c r="S168" s="154"/>
      <c r="T168" s="154"/>
      <c r="U168" s="154"/>
      <c r="V168" s="154"/>
      <c r="W168" s="154"/>
      <c r="X168" s="154"/>
      <c r="Y168" s="154"/>
      <c r="Z168" s="154"/>
      <c r="AA168" s="154"/>
      <c r="AB168" s="154"/>
      <c r="AC168" s="154"/>
      <c r="AD168" s="154"/>
      <c r="AE168" s="154"/>
      <c r="AF168" s="154"/>
      <c r="AG168" s="154"/>
      <c r="AH168" s="154"/>
      <c r="AI168" s="154"/>
      <c r="AJ168" s="154"/>
      <c r="AK168" s="154"/>
      <c r="AL168" s="154"/>
      <c r="AM168" s="154"/>
      <c r="AN168" s="154"/>
      <c r="AO168" s="154"/>
      <c r="AP168" s="154"/>
      <c r="AR168" s="154"/>
      <c r="AS168" s="154"/>
      <c r="AT168" s="154"/>
      <c r="AU168" s="154"/>
      <c r="AV168" s="154"/>
      <c r="AW168" s="154"/>
      <c r="AX168" s="154"/>
      <c r="AY168" s="154"/>
      <c r="AZ168" s="154"/>
      <c r="BA168" s="154"/>
      <c r="BB168" s="154"/>
      <c r="BC168" s="154"/>
      <c r="BD168" s="154"/>
      <c r="BE168" s="154"/>
      <c r="BF168" s="154"/>
      <c r="BG168" s="154"/>
      <c r="BH168" s="154"/>
      <c r="BI168" s="154"/>
      <c r="BK168" s="154"/>
      <c r="BL168" s="154"/>
      <c r="BM168" s="154"/>
      <c r="BN168" s="154"/>
      <c r="BO168" s="154"/>
      <c r="BP168" s="154"/>
      <c r="BQ168" s="154"/>
      <c r="BR168" s="154"/>
      <c r="BS168" s="154"/>
      <c r="BT168" s="154"/>
      <c r="BU168" s="154"/>
      <c r="BV168" s="154"/>
      <c r="BW168" s="152"/>
      <c r="BX168" s="152"/>
      <c r="BY168" s="152"/>
      <c r="BZ168" s="152"/>
      <c r="CA168" s="152"/>
      <c r="CB168" s="152"/>
      <c r="CC168" s="152"/>
    </row>
    <row r="169" spans="2:81">
      <c r="B169" s="154"/>
      <c r="C169" s="154"/>
      <c r="D169" s="154"/>
      <c r="E169" s="154"/>
      <c r="F169" s="154"/>
      <c r="G169" s="154"/>
      <c r="H169" s="154"/>
      <c r="I169" s="154"/>
      <c r="J169" s="154"/>
      <c r="K169" s="154"/>
      <c r="L169" s="154"/>
      <c r="M169" s="154"/>
      <c r="N169" s="154"/>
      <c r="O169" s="154"/>
      <c r="P169" s="154"/>
      <c r="Q169" s="154"/>
      <c r="R169" s="154"/>
      <c r="S169" s="154"/>
      <c r="T169" s="154"/>
      <c r="U169" s="154"/>
      <c r="V169" s="154"/>
      <c r="W169" s="154"/>
      <c r="X169" s="154"/>
      <c r="Y169" s="154"/>
      <c r="Z169" s="154"/>
      <c r="AA169" s="154"/>
      <c r="AB169" s="154"/>
      <c r="AC169" s="154"/>
      <c r="AD169" s="154"/>
      <c r="AE169" s="154"/>
      <c r="AF169" s="154"/>
      <c r="AG169" s="154"/>
      <c r="AH169" s="154"/>
      <c r="AI169" s="154"/>
      <c r="AJ169" s="154"/>
      <c r="AK169" s="154"/>
      <c r="AL169" s="154"/>
      <c r="AM169" s="154"/>
      <c r="AN169" s="154"/>
      <c r="AO169" s="154"/>
      <c r="AP169" s="154"/>
      <c r="AR169" s="154"/>
      <c r="AS169" s="154"/>
      <c r="AT169" s="154"/>
      <c r="AU169" s="154"/>
      <c r="AV169" s="154"/>
      <c r="AW169" s="154"/>
      <c r="AX169" s="154"/>
      <c r="AY169" s="154"/>
      <c r="AZ169" s="154"/>
      <c r="BA169" s="154"/>
      <c r="BB169" s="154"/>
      <c r="BC169" s="154"/>
      <c r="BD169" s="154"/>
      <c r="BE169" s="154"/>
      <c r="BF169" s="154"/>
      <c r="BG169" s="154"/>
      <c r="BH169" s="154"/>
      <c r="BI169" s="154"/>
      <c r="BK169" s="154"/>
      <c r="BL169" s="154"/>
      <c r="BM169" s="154"/>
      <c r="BN169" s="154"/>
      <c r="BO169" s="154"/>
      <c r="BP169" s="154"/>
      <c r="BQ169" s="154"/>
      <c r="BR169" s="154"/>
      <c r="BS169" s="154"/>
      <c r="BT169" s="154"/>
      <c r="BU169" s="154"/>
      <c r="BV169" s="154"/>
      <c r="BW169" s="152"/>
      <c r="BX169" s="152"/>
      <c r="BY169" s="152"/>
      <c r="BZ169" s="152"/>
      <c r="CA169" s="152"/>
      <c r="CB169" s="152"/>
      <c r="CC169" s="152"/>
    </row>
    <row r="170" spans="2:81">
      <c r="B170" s="154"/>
      <c r="C170" s="154"/>
      <c r="D170" s="154"/>
      <c r="E170" s="154"/>
      <c r="F170" s="154"/>
      <c r="G170" s="154"/>
      <c r="H170" s="154"/>
      <c r="I170" s="154"/>
      <c r="J170" s="154"/>
      <c r="K170" s="154"/>
      <c r="L170" s="154"/>
      <c r="M170" s="154"/>
      <c r="N170" s="154"/>
      <c r="O170" s="154"/>
      <c r="P170" s="154"/>
      <c r="Q170" s="154"/>
      <c r="R170" s="154"/>
      <c r="S170" s="154"/>
      <c r="T170" s="154"/>
      <c r="U170" s="154"/>
      <c r="V170" s="154"/>
      <c r="W170" s="154"/>
      <c r="X170" s="154"/>
      <c r="Y170" s="154"/>
      <c r="Z170" s="154"/>
      <c r="AA170" s="154"/>
      <c r="AB170" s="154"/>
      <c r="AC170" s="154"/>
      <c r="AD170" s="154"/>
      <c r="AE170" s="154"/>
      <c r="AF170" s="154"/>
      <c r="AG170" s="154"/>
      <c r="AH170" s="154"/>
      <c r="AI170" s="154"/>
      <c r="AJ170" s="154"/>
      <c r="AK170" s="154"/>
      <c r="AL170" s="154"/>
      <c r="AM170" s="154"/>
      <c r="AN170" s="154"/>
      <c r="AO170" s="154"/>
      <c r="AP170" s="154"/>
      <c r="AR170" s="154"/>
      <c r="AS170" s="154"/>
      <c r="AT170" s="154"/>
      <c r="AU170" s="154"/>
      <c r="AV170" s="154"/>
      <c r="AW170" s="154"/>
      <c r="AX170" s="154"/>
      <c r="AY170" s="154"/>
      <c r="AZ170" s="154"/>
      <c r="BA170" s="154"/>
      <c r="BB170" s="154"/>
      <c r="BC170" s="154"/>
      <c r="BD170" s="154"/>
      <c r="BE170" s="154"/>
      <c r="BF170" s="154"/>
      <c r="BG170" s="154"/>
      <c r="BH170" s="154"/>
      <c r="BI170" s="154"/>
      <c r="BK170" s="154"/>
      <c r="BL170" s="154"/>
      <c r="BM170" s="154"/>
      <c r="BN170" s="154"/>
      <c r="BO170" s="154"/>
      <c r="BP170" s="154"/>
      <c r="BQ170" s="154"/>
      <c r="BR170" s="154"/>
      <c r="BS170" s="154"/>
      <c r="BT170" s="154"/>
      <c r="BU170" s="154"/>
      <c r="BV170" s="154"/>
      <c r="BW170" s="152"/>
      <c r="BX170" s="152"/>
      <c r="BY170" s="152"/>
      <c r="BZ170" s="152"/>
      <c r="CA170" s="152"/>
      <c r="CB170" s="152"/>
      <c r="CC170" s="152"/>
    </row>
    <row r="171" spans="2:81">
      <c r="B171" s="154"/>
      <c r="C171" s="154"/>
      <c r="D171" s="154"/>
      <c r="E171" s="154"/>
      <c r="F171" s="154"/>
      <c r="G171" s="154"/>
      <c r="H171" s="154"/>
      <c r="I171" s="154"/>
      <c r="J171" s="154"/>
      <c r="K171" s="154"/>
      <c r="L171" s="154"/>
      <c r="M171" s="154"/>
      <c r="N171" s="154"/>
      <c r="O171" s="154"/>
      <c r="P171" s="154"/>
      <c r="Q171" s="154"/>
      <c r="R171" s="154"/>
      <c r="S171" s="154"/>
      <c r="T171" s="154"/>
      <c r="U171" s="154"/>
      <c r="V171" s="154"/>
      <c r="W171" s="154"/>
      <c r="X171" s="154"/>
      <c r="Y171" s="154"/>
      <c r="Z171" s="154"/>
      <c r="AA171" s="154"/>
      <c r="AB171" s="154"/>
      <c r="AC171" s="154"/>
      <c r="AD171" s="154"/>
      <c r="AE171" s="154"/>
      <c r="AF171" s="154"/>
      <c r="AG171" s="154"/>
      <c r="AH171" s="154"/>
      <c r="AI171" s="154"/>
      <c r="AJ171" s="154"/>
      <c r="AK171" s="154"/>
      <c r="AL171" s="154"/>
      <c r="AM171" s="154"/>
      <c r="AN171" s="154"/>
      <c r="AO171" s="154"/>
      <c r="AP171" s="154"/>
      <c r="AR171" s="154"/>
      <c r="AS171" s="154"/>
      <c r="AT171" s="154"/>
      <c r="AU171" s="154"/>
      <c r="AV171" s="154"/>
      <c r="AW171" s="154"/>
      <c r="AX171" s="154"/>
      <c r="AY171" s="154"/>
      <c r="AZ171" s="154"/>
      <c r="BA171" s="154"/>
      <c r="BB171" s="154"/>
      <c r="BC171" s="154"/>
      <c r="BD171" s="154"/>
      <c r="BE171" s="154"/>
      <c r="BF171" s="154"/>
      <c r="BG171" s="154"/>
      <c r="BH171" s="154"/>
      <c r="BI171" s="154"/>
      <c r="BK171" s="154"/>
      <c r="BL171" s="154"/>
      <c r="BM171" s="154"/>
      <c r="BN171" s="154"/>
      <c r="BO171" s="154"/>
      <c r="BP171" s="154"/>
      <c r="BQ171" s="154"/>
      <c r="BR171" s="154"/>
      <c r="BS171" s="154"/>
      <c r="BT171" s="154"/>
      <c r="BU171" s="154"/>
      <c r="BV171" s="154"/>
      <c r="BW171" s="152"/>
      <c r="BX171" s="152"/>
      <c r="BY171" s="152"/>
      <c r="BZ171" s="152"/>
      <c r="CA171" s="152"/>
      <c r="CB171" s="152"/>
      <c r="CC171" s="152"/>
    </row>
    <row r="172" spans="2:81">
      <c r="B172" s="154"/>
      <c r="C172" s="154"/>
      <c r="D172" s="154"/>
      <c r="E172" s="154"/>
      <c r="F172" s="154"/>
      <c r="G172" s="154"/>
      <c r="H172" s="154"/>
      <c r="I172" s="154"/>
      <c r="J172" s="154"/>
      <c r="K172" s="154"/>
      <c r="L172" s="154"/>
      <c r="M172" s="154"/>
      <c r="N172" s="154"/>
      <c r="O172" s="154"/>
      <c r="P172" s="154"/>
      <c r="Q172" s="154"/>
      <c r="R172" s="154"/>
      <c r="S172" s="154"/>
      <c r="T172" s="154"/>
      <c r="U172" s="154"/>
      <c r="V172" s="154"/>
      <c r="W172" s="154"/>
      <c r="X172" s="154"/>
      <c r="Y172" s="154"/>
      <c r="Z172" s="154"/>
      <c r="AA172" s="154"/>
      <c r="AB172" s="154"/>
      <c r="AC172" s="154"/>
      <c r="AD172" s="154"/>
      <c r="AE172" s="154"/>
      <c r="AF172" s="154"/>
      <c r="AG172" s="154"/>
      <c r="AH172" s="154"/>
      <c r="AI172" s="154"/>
      <c r="AJ172" s="154"/>
      <c r="AK172" s="154"/>
      <c r="AL172" s="154"/>
      <c r="AM172" s="154"/>
      <c r="AN172" s="154"/>
      <c r="AO172" s="154"/>
      <c r="AP172" s="154"/>
      <c r="AR172" s="154"/>
      <c r="AS172" s="154"/>
      <c r="AT172" s="154"/>
      <c r="AU172" s="154"/>
      <c r="AV172" s="154"/>
      <c r="AW172" s="154"/>
      <c r="AX172" s="154"/>
      <c r="AY172" s="154"/>
      <c r="AZ172" s="154"/>
      <c r="BA172" s="154"/>
      <c r="BB172" s="154"/>
      <c r="BC172" s="154"/>
      <c r="BD172" s="154"/>
      <c r="BE172" s="154"/>
      <c r="BF172" s="154"/>
      <c r="BG172" s="154"/>
      <c r="BH172" s="154"/>
      <c r="BI172" s="154"/>
      <c r="BK172" s="154"/>
      <c r="BL172" s="154"/>
      <c r="BM172" s="154"/>
      <c r="BN172" s="154"/>
      <c r="BO172" s="154"/>
      <c r="BP172" s="154"/>
      <c r="BQ172" s="154"/>
      <c r="BR172" s="154"/>
      <c r="BS172" s="154"/>
      <c r="BT172" s="154"/>
      <c r="BU172" s="154"/>
      <c r="BV172" s="154"/>
      <c r="BW172" s="152"/>
      <c r="BX172" s="152"/>
      <c r="BY172" s="152"/>
      <c r="BZ172" s="152"/>
      <c r="CA172" s="152"/>
      <c r="CB172" s="152"/>
      <c r="CC172" s="152"/>
    </row>
    <row r="173" spans="2:81">
      <c r="B173" s="154"/>
      <c r="C173" s="154"/>
      <c r="D173" s="154"/>
      <c r="E173" s="154"/>
      <c r="F173" s="154"/>
      <c r="G173" s="154"/>
      <c r="H173" s="154"/>
      <c r="I173" s="154"/>
      <c r="J173" s="154"/>
      <c r="K173" s="154"/>
      <c r="L173" s="154"/>
      <c r="M173" s="154"/>
      <c r="N173" s="154"/>
      <c r="O173" s="154"/>
      <c r="P173" s="154"/>
      <c r="Q173" s="154"/>
      <c r="R173" s="154"/>
      <c r="S173" s="154"/>
      <c r="T173" s="154"/>
      <c r="U173" s="154"/>
      <c r="V173" s="154"/>
      <c r="W173" s="154"/>
      <c r="X173" s="154"/>
      <c r="Y173" s="154"/>
      <c r="Z173" s="154"/>
      <c r="AA173" s="154"/>
      <c r="AB173" s="154"/>
      <c r="AC173" s="154"/>
      <c r="AD173" s="154"/>
      <c r="AE173" s="154"/>
      <c r="AF173" s="154"/>
      <c r="AG173" s="154"/>
      <c r="AH173" s="154"/>
      <c r="AI173" s="154"/>
      <c r="AJ173" s="154"/>
      <c r="AK173" s="154"/>
      <c r="AL173" s="154"/>
      <c r="AM173" s="154"/>
      <c r="AN173" s="154"/>
      <c r="AO173" s="154"/>
      <c r="AP173" s="154"/>
      <c r="AR173" s="154"/>
      <c r="AS173" s="154"/>
      <c r="AT173" s="154"/>
      <c r="AU173" s="154"/>
      <c r="AV173" s="154"/>
      <c r="AW173" s="154"/>
      <c r="AX173" s="154"/>
      <c r="AY173" s="154"/>
      <c r="AZ173" s="154"/>
      <c r="BA173" s="154"/>
      <c r="BB173" s="154"/>
      <c r="BC173" s="154"/>
      <c r="BD173" s="154"/>
      <c r="BE173" s="154"/>
      <c r="BF173" s="154"/>
      <c r="BG173" s="154"/>
      <c r="BH173" s="154"/>
      <c r="BI173" s="154"/>
      <c r="BK173" s="154"/>
      <c r="BL173" s="154"/>
      <c r="BM173" s="154"/>
      <c r="BN173" s="154"/>
      <c r="BO173" s="154"/>
      <c r="BP173" s="154"/>
      <c r="BQ173" s="154"/>
      <c r="BR173" s="154"/>
      <c r="BS173" s="154"/>
      <c r="BT173" s="154"/>
      <c r="BU173" s="154"/>
      <c r="BV173" s="154"/>
      <c r="BW173" s="152"/>
      <c r="BX173" s="152"/>
      <c r="BY173" s="152"/>
      <c r="BZ173" s="152"/>
      <c r="CA173" s="152"/>
      <c r="CB173" s="152"/>
      <c r="CC173" s="152"/>
    </row>
    <row r="174" spans="2:81">
      <c r="B174" s="154"/>
      <c r="C174" s="154"/>
      <c r="D174" s="154"/>
      <c r="E174" s="154"/>
      <c r="F174" s="154"/>
      <c r="G174" s="154"/>
      <c r="H174" s="154"/>
      <c r="I174" s="154"/>
      <c r="J174" s="154"/>
      <c r="K174" s="154"/>
      <c r="L174" s="154"/>
      <c r="M174" s="154"/>
      <c r="N174" s="154"/>
      <c r="O174" s="154"/>
      <c r="P174" s="154"/>
      <c r="Q174" s="154"/>
      <c r="R174" s="154"/>
      <c r="S174" s="154"/>
      <c r="T174" s="154"/>
      <c r="U174" s="154"/>
      <c r="V174" s="154"/>
      <c r="W174" s="154"/>
      <c r="X174" s="154"/>
      <c r="Y174" s="154"/>
      <c r="Z174" s="154"/>
      <c r="AA174" s="154"/>
      <c r="AB174" s="154"/>
      <c r="AC174" s="154"/>
      <c r="AD174" s="154"/>
      <c r="AE174" s="154"/>
      <c r="AF174" s="154"/>
      <c r="AG174" s="154"/>
      <c r="AH174" s="154"/>
      <c r="AI174" s="154"/>
      <c r="AJ174" s="154"/>
      <c r="AK174" s="154"/>
      <c r="AL174" s="154"/>
      <c r="AM174" s="154"/>
      <c r="AN174" s="154"/>
      <c r="AO174" s="154"/>
      <c r="AP174" s="154"/>
      <c r="AR174" s="154"/>
      <c r="AS174" s="154"/>
      <c r="AT174" s="154"/>
      <c r="AU174" s="154"/>
      <c r="AV174" s="154"/>
      <c r="AW174" s="154"/>
      <c r="AX174" s="154"/>
      <c r="AY174" s="154"/>
      <c r="AZ174" s="154"/>
      <c r="BA174" s="154"/>
      <c r="BB174" s="154"/>
      <c r="BC174" s="154"/>
      <c r="BD174" s="154"/>
      <c r="BE174" s="154"/>
      <c r="BF174" s="154"/>
      <c r="BG174" s="154"/>
      <c r="BH174" s="154"/>
      <c r="BI174" s="154"/>
      <c r="BK174" s="154"/>
      <c r="BL174" s="154"/>
      <c r="BM174" s="154"/>
      <c r="BN174" s="154"/>
      <c r="BO174" s="154"/>
      <c r="BP174" s="154"/>
      <c r="BQ174" s="154"/>
      <c r="BR174" s="154"/>
      <c r="BS174" s="154"/>
      <c r="BT174" s="154"/>
      <c r="BU174" s="154"/>
      <c r="BV174" s="154"/>
      <c r="BW174" s="152"/>
      <c r="BX174" s="152"/>
      <c r="BY174" s="152"/>
      <c r="BZ174" s="152"/>
      <c r="CA174" s="152"/>
      <c r="CB174" s="152"/>
      <c r="CC174" s="152"/>
    </row>
    <row r="175" spans="2:81">
      <c r="B175" s="154"/>
      <c r="C175" s="154"/>
      <c r="D175" s="154"/>
      <c r="E175" s="154"/>
      <c r="F175" s="154"/>
      <c r="G175" s="154"/>
      <c r="H175" s="154"/>
      <c r="I175" s="154"/>
      <c r="J175" s="154"/>
      <c r="K175" s="154"/>
      <c r="L175" s="154"/>
      <c r="M175" s="154"/>
      <c r="N175" s="154"/>
      <c r="O175" s="154"/>
      <c r="P175" s="154"/>
      <c r="Q175" s="154"/>
      <c r="R175" s="154"/>
      <c r="S175" s="154"/>
      <c r="T175" s="154"/>
      <c r="U175" s="154"/>
      <c r="V175" s="154"/>
      <c r="W175" s="154"/>
      <c r="X175" s="154"/>
      <c r="Y175" s="154"/>
      <c r="Z175" s="154"/>
      <c r="AA175" s="154"/>
      <c r="AB175" s="154"/>
      <c r="AC175" s="154"/>
      <c r="AD175" s="154"/>
      <c r="AE175" s="154"/>
      <c r="AF175" s="154"/>
      <c r="AG175" s="154"/>
      <c r="AH175" s="154"/>
      <c r="AI175" s="154"/>
      <c r="AJ175" s="154"/>
      <c r="AK175" s="154"/>
      <c r="AL175" s="154"/>
      <c r="AM175" s="154"/>
      <c r="AN175" s="154"/>
      <c r="AO175" s="154"/>
      <c r="AP175" s="154"/>
      <c r="AR175" s="154"/>
      <c r="AS175" s="154"/>
      <c r="AT175" s="154"/>
      <c r="AU175" s="154"/>
      <c r="AV175" s="154"/>
      <c r="AW175" s="154"/>
      <c r="AX175" s="154"/>
      <c r="AY175" s="154"/>
      <c r="AZ175" s="154"/>
      <c r="BA175" s="154"/>
      <c r="BB175" s="154"/>
      <c r="BC175" s="154"/>
      <c r="BD175" s="154"/>
      <c r="BE175" s="154"/>
      <c r="BF175" s="154"/>
      <c r="BG175" s="154"/>
      <c r="BH175" s="154"/>
      <c r="BI175" s="154"/>
      <c r="BK175" s="154"/>
      <c r="BL175" s="154"/>
      <c r="BM175" s="154"/>
      <c r="BN175" s="154"/>
      <c r="BO175" s="154"/>
      <c r="BP175" s="154"/>
      <c r="BQ175" s="154"/>
      <c r="BR175" s="154"/>
      <c r="BS175" s="154"/>
      <c r="BT175" s="154"/>
      <c r="BU175" s="154"/>
      <c r="BV175" s="154"/>
      <c r="BW175" s="152"/>
      <c r="BX175" s="152"/>
      <c r="BY175" s="152"/>
      <c r="BZ175" s="152"/>
      <c r="CA175" s="152"/>
      <c r="CB175" s="152"/>
      <c r="CC175" s="152"/>
    </row>
    <row r="176" spans="2:81">
      <c r="B176" s="154"/>
      <c r="C176" s="154"/>
      <c r="D176" s="154"/>
      <c r="E176" s="154"/>
      <c r="F176" s="154"/>
      <c r="G176" s="154"/>
      <c r="H176" s="154"/>
      <c r="I176" s="154"/>
      <c r="J176" s="154"/>
      <c r="K176" s="154"/>
      <c r="L176" s="154"/>
      <c r="M176" s="154"/>
      <c r="N176" s="154"/>
      <c r="O176" s="154"/>
      <c r="P176" s="154"/>
      <c r="Q176" s="154"/>
      <c r="R176" s="154"/>
      <c r="S176" s="154"/>
      <c r="T176" s="154"/>
      <c r="U176" s="154"/>
      <c r="V176" s="154"/>
      <c r="W176" s="154"/>
      <c r="X176" s="154"/>
      <c r="Y176" s="154"/>
      <c r="Z176" s="154"/>
      <c r="AA176" s="154"/>
      <c r="AB176" s="154"/>
      <c r="AC176" s="154"/>
      <c r="AD176" s="154"/>
      <c r="AE176" s="154"/>
      <c r="AF176" s="154"/>
      <c r="AG176" s="154"/>
      <c r="AH176" s="154"/>
      <c r="AI176" s="154"/>
      <c r="AJ176" s="154"/>
      <c r="AK176" s="154"/>
      <c r="AL176" s="154"/>
      <c r="AM176" s="154"/>
      <c r="AN176" s="154"/>
      <c r="AO176" s="154"/>
      <c r="AP176" s="154"/>
      <c r="AR176" s="154"/>
      <c r="AS176" s="154"/>
      <c r="AT176" s="154"/>
      <c r="AU176" s="154"/>
      <c r="AV176" s="154"/>
      <c r="AW176" s="154"/>
      <c r="AX176" s="154"/>
      <c r="AY176" s="154"/>
      <c r="AZ176" s="154"/>
      <c r="BA176" s="154"/>
      <c r="BB176" s="154"/>
      <c r="BC176" s="154"/>
      <c r="BD176" s="154"/>
      <c r="BE176" s="154"/>
      <c r="BF176" s="154"/>
      <c r="BG176" s="154"/>
      <c r="BH176" s="154"/>
      <c r="BI176" s="154"/>
      <c r="BK176" s="154"/>
      <c r="BL176" s="154"/>
      <c r="BM176" s="154"/>
      <c r="BN176" s="154"/>
      <c r="BO176" s="154"/>
      <c r="BP176" s="154"/>
      <c r="BQ176" s="154"/>
      <c r="BR176" s="154"/>
      <c r="BS176" s="154"/>
      <c r="BT176" s="154"/>
      <c r="BU176" s="154"/>
      <c r="BV176" s="154"/>
      <c r="BW176" s="152"/>
      <c r="BX176" s="152"/>
      <c r="BY176" s="152"/>
      <c r="BZ176" s="152"/>
      <c r="CA176" s="152"/>
      <c r="CB176" s="152"/>
      <c r="CC176" s="152"/>
    </row>
    <row r="177" spans="2:81">
      <c r="B177" s="154"/>
      <c r="C177" s="154"/>
      <c r="D177" s="154"/>
      <c r="E177" s="154"/>
      <c r="F177" s="154"/>
      <c r="G177" s="154"/>
      <c r="H177" s="154"/>
      <c r="I177" s="154"/>
      <c r="J177" s="154"/>
      <c r="K177" s="154"/>
      <c r="L177" s="154"/>
      <c r="M177" s="154"/>
      <c r="N177" s="154"/>
      <c r="O177" s="154"/>
      <c r="P177" s="154"/>
      <c r="Q177" s="154"/>
      <c r="R177" s="154"/>
      <c r="S177" s="154"/>
      <c r="T177" s="154"/>
      <c r="U177" s="154"/>
      <c r="V177" s="154"/>
      <c r="W177" s="154"/>
      <c r="X177" s="154"/>
      <c r="Y177" s="154"/>
      <c r="Z177" s="154"/>
      <c r="AA177" s="154"/>
      <c r="AB177" s="154"/>
      <c r="AC177" s="154"/>
      <c r="AD177" s="154"/>
      <c r="AE177" s="154"/>
      <c r="AF177" s="154"/>
      <c r="AG177" s="154"/>
      <c r="AH177" s="154"/>
      <c r="AI177" s="154"/>
      <c r="AJ177" s="154"/>
      <c r="AK177" s="154"/>
      <c r="AL177" s="154"/>
      <c r="AM177" s="154"/>
      <c r="AN177" s="154"/>
      <c r="AO177" s="154"/>
      <c r="AP177" s="154"/>
      <c r="AR177" s="154"/>
      <c r="AS177" s="154"/>
      <c r="AT177" s="154"/>
      <c r="AU177" s="154"/>
      <c r="AV177" s="154"/>
      <c r="AW177" s="154"/>
      <c r="AX177" s="154"/>
      <c r="AY177" s="154"/>
      <c r="AZ177" s="154"/>
      <c r="BA177" s="154"/>
      <c r="BB177" s="154"/>
      <c r="BC177" s="154"/>
      <c r="BD177" s="154"/>
      <c r="BE177" s="154"/>
      <c r="BF177" s="154"/>
      <c r="BG177" s="154"/>
      <c r="BH177" s="154"/>
      <c r="BI177" s="154"/>
      <c r="BK177" s="154"/>
      <c r="BL177" s="154"/>
      <c r="BM177" s="154"/>
      <c r="BN177" s="154"/>
      <c r="BO177" s="154"/>
      <c r="BP177" s="154"/>
      <c r="BQ177" s="154"/>
      <c r="BR177" s="154"/>
      <c r="BS177" s="154"/>
      <c r="BT177" s="154"/>
      <c r="BU177" s="154"/>
      <c r="BV177" s="154"/>
      <c r="BW177" s="152"/>
      <c r="BX177" s="152"/>
      <c r="BY177" s="152"/>
      <c r="BZ177" s="152"/>
      <c r="CA177" s="152"/>
      <c r="CB177" s="152"/>
      <c r="CC177" s="152"/>
    </row>
    <row r="178" spans="2:81">
      <c r="B178" s="154"/>
      <c r="C178" s="154"/>
      <c r="D178" s="154"/>
      <c r="E178" s="154"/>
      <c r="F178" s="154"/>
      <c r="G178" s="154"/>
      <c r="H178" s="154"/>
      <c r="I178" s="154"/>
      <c r="J178" s="154"/>
      <c r="K178" s="154"/>
      <c r="L178" s="154"/>
      <c r="M178" s="154"/>
      <c r="N178" s="154"/>
      <c r="O178" s="154"/>
      <c r="P178" s="154"/>
      <c r="Q178" s="154"/>
      <c r="R178" s="154"/>
      <c r="S178" s="154"/>
      <c r="T178" s="154"/>
      <c r="U178" s="154"/>
      <c r="V178" s="154"/>
      <c r="W178" s="154"/>
      <c r="X178" s="154"/>
      <c r="Y178" s="154"/>
      <c r="Z178" s="154"/>
      <c r="AA178" s="154"/>
      <c r="AB178" s="154"/>
      <c r="AC178" s="154"/>
      <c r="AD178" s="154"/>
      <c r="AE178" s="154"/>
      <c r="AF178" s="154"/>
      <c r="AG178" s="154"/>
      <c r="AH178" s="154"/>
      <c r="AI178" s="154"/>
      <c r="AJ178" s="154"/>
      <c r="AK178" s="154"/>
      <c r="AL178" s="154"/>
      <c r="AM178" s="154"/>
      <c r="AN178" s="154"/>
      <c r="AO178" s="154"/>
      <c r="AP178" s="154"/>
      <c r="AR178" s="154"/>
      <c r="AS178" s="154"/>
      <c r="AT178" s="154"/>
      <c r="AU178" s="154"/>
      <c r="AV178" s="154"/>
      <c r="AW178" s="154"/>
      <c r="AX178" s="154"/>
      <c r="AY178" s="154"/>
      <c r="AZ178" s="154"/>
      <c r="BA178" s="154"/>
      <c r="BB178" s="154"/>
      <c r="BC178" s="154"/>
      <c r="BD178" s="154"/>
      <c r="BE178" s="154"/>
      <c r="BF178" s="154"/>
      <c r="BG178" s="154"/>
      <c r="BH178" s="154"/>
      <c r="BI178" s="154"/>
      <c r="BK178" s="154"/>
      <c r="BL178" s="154"/>
      <c r="BM178" s="154"/>
      <c r="BN178" s="154"/>
      <c r="BO178" s="154"/>
      <c r="BP178" s="154"/>
      <c r="BQ178" s="154"/>
      <c r="BR178" s="154"/>
      <c r="BS178" s="154"/>
      <c r="BT178" s="154"/>
      <c r="BU178" s="154"/>
      <c r="BV178" s="154"/>
      <c r="BW178" s="152"/>
      <c r="BX178" s="152"/>
      <c r="BY178" s="152"/>
      <c r="BZ178" s="152"/>
      <c r="CA178" s="152"/>
      <c r="CB178" s="152"/>
      <c r="CC178" s="152"/>
    </row>
    <row r="179" spans="2:81">
      <c r="B179" s="154"/>
      <c r="C179" s="154"/>
      <c r="D179" s="154"/>
      <c r="E179" s="154"/>
      <c r="F179" s="154"/>
      <c r="G179" s="154"/>
      <c r="H179" s="154"/>
      <c r="I179" s="154"/>
      <c r="J179" s="154"/>
      <c r="K179" s="154"/>
      <c r="L179" s="154"/>
      <c r="M179" s="154"/>
      <c r="N179" s="154"/>
      <c r="O179" s="154"/>
      <c r="P179" s="154"/>
      <c r="Q179" s="154"/>
      <c r="R179" s="154"/>
      <c r="S179" s="154"/>
      <c r="T179" s="154"/>
      <c r="U179" s="154"/>
      <c r="V179" s="154"/>
      <c r="W179" s="154"/>
      <c r="X179" s="154"/>
      <c r="Y179" s="154"/>
      <c r="Z179" s="154"/>
      <c r="AA179" s="154"/>
      <c r="AB179" s="154"/>
      <c r="AC179" s="154"/>
      <c r="AD179" s="154"/>
      <c r="AE179" s="154"/>
      <c r="AF179" s="154"/>
      <c r="AG179" s="154"/>
      <c r="AH179" s="154"/>
      <c r="AI179" s="154"/>
      <c r="AJ179" s="154"/>
      <c r="AK179" s="154"/>
      <c r="AL179" s="154"/>
      <c r="AM179" s="154"/>
      <c r="AN179" s="154"/>
      <c r="AO179" s="154"/>
      <c r="AP179" s="154"/>
      <c r="AR179" s="154"/>
      <c r="AS179" s="154"/>
      <c r="AT179" s="154"/>
      <c r="AU179" s="154"/>
      <c r="AV179" s="154"/>
      <c r="AW179" s="154"/>
      <c r="AX179" s="154"/>
      <c r="AY179" s="154"/>
      <c r="AZ179" s="154"/>
      <c r="BA179" s="154"/>
      <c r="BB179" s="154"/>
      <c r="BC179" s="154"/>
      <c r="BD179" s="154"/>
      <c r="BE179" s="154"/>
      <c r="BF179" s="154"/>
      <c r="BG179" s="154"/>
      <c r="BH179" s="154"/>
      <c r="BI179" s="154"/>
      <c r="BK179" s="154"/>
      <c r="BL179" s="154"/>
      <c r="BM179" s="154"/>
      <c r="BN179" s="154"/>
      <c r="BO179" s="154"/>
      <c r="BP179" s="154"/>
      <c r="BQ179" s="154"/>
      <c r="BR179" s="154"/>
      <c r="BS179" s="154"/>
      <c r="BT179" s="154"/>
      <c r="BU179" s="154"/>
      <c r="BV179" s="154"/>
      <c r="BW179" s="152"/>
      <c r="BX179" s="152"/>
      <c r="BY179" s="152"/>
      <c r="BZ179" s="152"/>
      <c r="CA179" s="152"/>
      <c r="CB179" s="152"/>
      <c r="CC179" s="152"/>
    </row>
    <row r="180" spans="2:81">
      <c r="B180" s="154"/>
      <c r="C180" s="154"/>
      <c r="D180" s="154"/>
      <c r="E180" s="154"/>
      <c r="F180" s="154"/>
      <c r="G180" s="154"/>
      <c r="H180" s="154"/>
      <c r="I180" s="154"/>
      <c r="J180" s="154"/>
      <c r="K180" s="154"/>
      <c r="L180" s="154"/>
      <c r="M180" s="154"/>
      <c r="N180" s="154"/>
      <c r="O180" s="154"/>
      <c r="P180" s="154"/>
      <c r="Q180" s="154"/>
      <c r="R180" s="154"/>
      <c r="S180" s="154"/>
      <c r="T180" s="154"/>
      <c r="U180" s="154"/>
      <c r="V180" s="154"/>
      <c r="W180" s="154"/>
      <c r="X180" s="154"/>
      <c r="Y180" s="154"/>
      <c r="Z180" s="154"/>
      <c r="AA180" s="154"/>
      <c r="AB180" s="154"/>
      <c r="AC180" s="154"/>
      <c r="AD180" s="154"/>
      <c r="AE180" s="154"/>
      <c r="AF180" s="154"/>
      <c r="AG180" s="154"/>
      <c r="AH180" s="154"/>
      <c r="AI180" s="154"/>
      <c r="AJ180" s="154"/>
      <c r="AK180" s="154"/>
      <c r="AL180" s="154"/>
      <c r="AM180" s="154"/>
      <c r="AN180" s="154"/>
      <c r="AO180" s="154"/>
      <c r="AP180" s="154"/>
      <c r="AR180" s="154"/>
      <c r="AS180" s="154"/>
      <c r="AT180" s="154"/>
      <c r="AU180" s="154"/>
      <c r="AV180" s="154"/>
      <c r="AW180" s="154"/>
      <c r="AX180" s="154"/>
      <c r="AY180" s="154"/>
      <c r="AZ180" s="154"/>
      <c r="BA180" s="154"/>
      <c r="BB180" s="154"/>
      <c r="BC180" s="154"/>
      <c r="BD180" s="154"/>
      <c r="BE180" s="154"/>
      <c r="BF180" s="154"/>
      <c r="BG180" s="154"/>
      <c r="BH180" s="154"/>
      <c r="BI180" s="154"/>
      <c r="BK180" s="154"/>
      <c r="BL180" s="154"/>
      <c r="BM180" s="154"/>
      <c r="BN180" s="154"/>
      <c r="BO180" s="154"/>
      <c r="BP180" s="154"/>
      <c r="BQ180" s="154"/>
      <c r="BR180" s="154"/>
      <c r="BS180" s="154"/>
      <c r="BT180" s="154"/>
      <c r="BU180" s="154"/>
      <c r="BV180" s="154"/>
      <c r="BW180" s="152"/>
      <c r="BX180" s="152"/>
      <c r="BY180" s="152"/>
      <c r="BZ180" s="152"/>
      <c r="CA180" s="152"/>
      <c r="CB180" s="152"/>
      <c r="CC180" s="152"/>
    </row>
    <row r="181" spans="2:81">
      <c r="B181" s="154"/>
      <c r="C181" s="154"/>
      <c r="D181" s="154"/>
      <c r="E181" s="154"/>
      <c r="F181" s="154"/>
      <c r="G181" s="154"/>
      <c r="H181" s="154"/>
      <c r="I181" s="154"/>
      <c r="J181" s="154"/>
      <c r="K181" s="154"/>
      <c r="L181" s="154"/>
      <c r="M181" s="154"/>
      <c r="N181" s="154"/>
      <c r="O181" s="154"/>
      <c r="P181" s="154"/>
      <c r="Q181" s="154"/>
      <c r="R181" s="154"/>
      <c r="S181" s="154"/>
      <c r="T181" s="154"/>
      <c r="U181" s="154"/>
      <c r="V181" s="154"/>
      <c r="W181" s="154"/>
      <c r="X181" s="154"/>
      <c r="Y181" s="154"/>
      <c r="Z181" s="154"/>
      <c r="AA181" s="154"/>
      <c r="AB181" s="154"/>
      <c r="AC181" s="154"/>
      <c r="AD181" s="154"/>
      <c r="AE181" s="154"/>
      <c r="AF181" s="154"/>
      <c r="AG181" s="154"/>
      <c r="AH181" s="154"/>
      <c r="AI181" s="154"/>
      <c r="AJ181" s="154"/>
      <c r="AK181" s="154"/>
      <c r="AL181" s="154"/>
      <c r="AM181" s="154"/>
      <c r="AN181" s="154"/>
      <c r="AO181" s="154"/>
      <c r="AP181" s="154"/>
      <c r="AR181" s="154"/>
      <c r="AS181" s="154"/>
      <c r="AT181" s="154"/>
      <c r="AU181" s="154"/>
      <c r="AV181" s="154"/>
      <c r="AW181" s="154"/>
      <c r="AX181" s="154"/>
      <c r="AY181" s="154"/>
      <c r="AZ181" s="154"/>
      <c r="BA181" s="154"/>
      <c r="BB181" s="154"/>
      <c r="BC181" s="154"/>
      <c r="BD181" s="154"/>
      <c r="BE181" s="154"/>
      <c r="BF181" s="154"/>
      <c r="BG181" s="154"/>
      <c r="BH181" s="154"/>
      <c r="BI181" s="154"/>
      <c r="BK181" s="154"/>
      <c r="BL181" s="154"/>
      <c r="BM181" s="154"/>
      <c r="BN181" s="154"/>
      <c r="BO181" s="154"/>
      <c r="BP181" s="154"/>
      <c r="BQ181" s="154"/>
      <c r="BR181" s="154"/>
      <c r="BS181" s="154"/>
      <c r="BT181" s="154"/>
      <c r="BU181" s="154"/>
      <c r="BV181" s="154"/>
      <c r="BW181" s="152"/>
      <c r="BX181" s="152"/>
      <c r="BY181" s="152"/>
      <c r="BZ181" s="152"/>
      <c r="CA181" s="152"/>
      <c r="CB181" s="152"/>
      <c r="CC181" s="152"/>
    </row>
    <row r="182" spans="2:81">
      <c r="B182" s="154"/>
      <c r="C182" s="154"/>
      <c r="D182" s="154"/>
      <c r="E182" s="154"/>
      <c r="F182" s="154"/>
      <c r="G182" s="154"/>
      <c r="H182" s="154"/>
      <c r="I182" s="154"/>
      <c r="J182" s="154"/>
      <c r="K182" s="154"/>
      <c r="L182" s="154"/>
      <c r="M182" s="154"/>
      <c r="N182" s="154"/>
      <c r="O182" s="154"/>
      <c r="P182" s="154"/>
      <c r="Q182" s="154"/>
      <c r="R182" s="154"/>
      <c r="S182" s="154"/>
      <c r="T182" s="154"/>
      <c r="U182" s="154"/>
      <c r="V182" s="154"/>
      <c r="W182" s="154"/>
      <c r="X182" s="154"/>
      <c r="Y182" s="154"/>
      <c r="Z182" s="154"/>
      <c r="AA182" s="154"/>
      <c r="AB182" s="154"/>
      <c r="AC182" s="154"/>
      <c r="AD182" s="154"/>
      <c r="AE182" s="154"/>
      <c r="AF182" s="154"/>
      <c r="AG182" s="154"/>
      <c r="AH182" s="154"/>
      <c r="AI182" s="154"/>
      <c r="AJ182" s="154"/>
      <c r="AK182" s="154"/>
      <c r="AL182" s="154"/>
      <c r="AM182" s="154"/>
      <c r="AN182" s="154"/>
      <c r="AO182" s="154"/>
      <c r="AP182" s="154"/>
      <c r="AR182" s="154"/>
      <c r="AS182" s="154"/>
      <c r="AT182" s="154"/>
      <c r="AU182" s="154"/>
      <c r="AV182" s="154"/>
      <c r="AW182" s="154"/>
      <c r="AX182" s="154"/>
      <c r="AY182" s="154"/>
      <c r="AZ182" s="154"/>
      <c r="BA182" s="154"/>
      <c r="BB182" s="154"/>
      <c r="BC182" s="154"/>
      <c r="BD182" s="154"/>
      <c r="BE182" s="154"/>
      <c r="BF182" s="154"/>
      <c r="BG182" s="154"/>
      <c r="BH182" s="154"/>
      <c r="BI182" s="154"/>
      <c r="BK182" s="154"/>
      <c r="BL182" s="154"/>
      <c r="BM182" s="154"/>
      <c r="BN182" s="154"/>
      <c r="BO182" s="154"/>
      <c r="BP182" s="154"/>
      <c r="BQ182" s="154"/>
      <c r="BR182" s="154"/>
      <c r="BS182" s="154"/>
      <c r="BT182" s="154"/>
      <c r="BU182" s="154"/>
      <c r="BV182" s="154"/>
      <c r="BW182" s="152"/>
      <c r="BX182" s="152"/>
      <c r="BY182" s="152"/>
      <c r="BZ182" s="152"/>
      <c r="CA182" s="152"/>
      <c r="CB182" s="152"/>
      <c r="CC182" s="152"/>
    </row>
    <row r="183" spans="2:81">
      <c r="B183" s="154"/>
      <c r="C183" s="154"/>
      <c r="D183" s="154"/>
      <c r="E183" s="154"/>
      <c r="F183" s="154"/>
      <c r="G183" s="154"/>
      <c r="H183" s="154"/>
      <c r="I183" s="154"/>
      <c r="J183" s="154"/>
      <c r="K183" s="154"/>
      <c r="L183" s="154"/>
      <c r="M183" s="154"/>
      <c r="N183" s="154"/>
      <c r="O183" s="154"/>
      <c r="P183" s="154"/>
      <c r="Q183" s="154"/>
      <c r="R183" s="154"/>
      <c r="S183" s="154"/>
      <c r="T183" s="154"/>
      <c r="U183" s="154"/>
      <c r="V183" s="154"/>
      <c r="W183" s="154"/>
      <c r="X183" s="154"/>
      <c r="Y183" s="154"/>
      <c r="Z183" s="154"/>
      <c r="AA183" s="154"/>
      <c r="AB183" s="154"/>
      <c r="AC183" s="154"/>
      <c r="AD183" s="154"/>
      <c r="AE183" s="154"/>
      <c r="AF183" s="154"/>
      <c r="AG183" s="154"/>
      <c r="AH183" s="154"/>
      <c r="AI183" s="154"/>
      <c r="AJ183" s="154"/>
      <c r="AK183" s="154"/>
      <c r="AL183" s="154"/>
      <c r="AM183" s="154"/>
      <c r="AN183" s="154"/>
      <c r="AO183" s="154"/>
      <c r="AP183" s="154"/>
      <c r="AR183" s="154"/>
      <c r="AS183" s="154"/>
      <c r="AT183" s="154"/>
      <c r="AU183" s="154"/>
      <c r="AV183" s="154"/>
      <c r="AW183" s="154"/>
      <c r="AX183" s="154"/>
      <c r="AY183" s="154"/>
      <c r="AZ183" s="154"/>
      <c r="BA183" s="154"/>
      <c r="BB183" s="154"/>
      <c r="BC183" s="154"/>
      <c r="BD183" s="154"/>
      <c r="BE183" s="154"/>
      <c r="BF183" s="154"/>
      <c r="BG183" s="154"/>
      <c r="BH183" s="154"/>
      <c r="BI183" s="154"/>
      <c r="BK183" s="154"/>
      <c r="BL183" s="154"/>
      <c r="BM183" s="154"/>
      <c r="BN183" s="154"/>
      <c r="BO183" s="154"/>
      <c r="BP183" s="154"/>
      <c r="BQ183" s="154"/>
      <c r="BR183" s="154"/>
      <c r="BS183" s="154"/>
      <c r="BT183" s="154"/>
      <c r="BU183" s="154"/>
      <c r="BV183" s="154"/>
      <c r="BW183" s="152"/>
      <c r="BX183" s="152"/>
      <c r="BY183" s="152"/>
      <c r="BZ183" s="152"/>
      <c r="CA183" s="152"/>
      <c r="CB183" s="152"/>
      <c r="CC183" s="152"/>
    </row>
    <row r="184" spans="2:81">
      <c r="B184" s="154"/>
      <c r="C184" s="154"/>
      <c r="D184" s="154"/>
      <c r="E184" s="154"/>
      <c r="F184" s="154"/>
      <c r="G184" s="154"/>
      <c r="H184" s="154"/>
      <c r="I184" s="154"/>
      <c r="J184" s="154"/>
      <c r="K184" s="154"/>
      <c r="L184" s="154"/>
      <c r="M184" s="154"/>
      <c r="N184" s="154"/>
      <c r="O184" s="154"/>
      <c r="P184" s="154"/>
      <c r="Q184" s="154"/>
      <c r="R184" s="154"/>
      <c r="S184" s="154"/>
      <c r="T184" s="154"/>
      <c r="U184" s="154"/>
      <c r="V184" s="154"/>
      <c r="W184" s="154"/>
      <c r="X184" s="154"/>
      <c r="Y184" s="154"/>
      <c r="Z184" s="154"/>
      <c r="AA184" s="154"/>
      <c r="AB184" s="154"/>
      <c r="AC184" s="154"/>
      <c r="AD184" s="154"/>
      <c r="AE184" s="154"/>
      <c r="AF184" s="154"/>
      <c r="AG184" s="154"/>
      <c r="AH184" s="154"/>
      <c r="AI184" s="154"/>
      <c r="AJ184" s="154"/>
      <c r="AK184" s="154"/>
      <c r="AL184" s="154"/>
      <c r="AM184" s="154"/>
      <c r="AN184" s="154"/>
      <c r="AO184" s="154"/>
      <c r="AP184" s="154"/>
      <c r="AR184" s="154"/>
      <c r="AS184" s="154"/>
      <c r="AT184" s="154"/>
      <c r="AU184" s="154"/>
      <c r="AV184" s="154"/>
      <c r="AW184" s="154"/>
      <c r="AX184" s="154"/>
      <c r="AY184" s="154"/>
      <c r="AZ184" s="154"/>
      <c r="BA184" s="154"/>
      <c r="BB184" s="154"/>
      <c r="BC184" s="154"/>
      <c r="BD184" s="154"/>
      <c r="BE184" s="154"/>
      <c r="BF184" s="154"/>
      <c r="BG184" s="154"/>
      <c r="BH184" s="154"/>
      <c r="BI184" s="154"/>
      <c r="BK184" s="154"/>
      <c r="BL184" s="154"/>
      <c r="BM184" s="154"/>
      <c r="BN184" s="154"/>
      <c r="BO184" s="154"/>
      <c r="BP184" s="154"/>
      <c r="BQ184" s="154"/>
      <c r="BR184" s="154"/>
      <c r="BS184" s="154"/>
      <c r="BT184" s="154"/>
      <c r="BU184" s="154"/>
      <c r="BV184" s="154"/>
      <c r="BW184" s="152"/>
      <c r="BX184" s="152"/>
      <c r="BY184" s="152"/>
      <c r="BZ184" s="152"/>
      <c r="CA184" s="152"/>
      <c r="CB184" s="152"/>
      <c r="CC184" s="152"/>
    </row>
    <row r="185" spans="2:81">
      <c r="B185" s="154"/>
      <c r="C185" s="154"/>
      <c r="D185" s="154"/>
      <c r="E185" s="154"/>
      <c r="F185" s="154"/>
      <c r="G185" s="154"/>
      <c r="H185" s="154"/>
      <c r="I185" s="154"/>
      <c r="J185" s="154"/>
      <c r="K185" s="154"/>
      <c r="L185" s="154"/>
      <c r="M185" s="154"/>
      <c r="N185" s="154"/>
      <c r="O185" s="154"/>
      <c r="P185" s="154"/>
      <c r="Q185" s="154"/>
      <c r="R185" s="154"/>
      <c r="S185" s="154"/>
      <c r="T185" s="154"/>
      <c r="U185" s="154"/>
      <c r="V185" s="154"/>
      <c r="W185" s="154"/>
      <c r="X185" s="154"/>
      <c r="Y185" s="154"/>
      <c r="Z185" s="154"/>
      <c r="AA185" s="154"/>
      <c r="AB185" s="154"/>
      <c r="AC185" s="154"/>
      <c r="AD185" s="154"/>
      <c r="AE185" s="154"/>
      <c r="AF185" s="154"/>
      <c r="AG185" s="154"/>
      <c r="AH185" s="154"/>
      <c r="AI185" s="154"/>
      <c r="AJ185" s="154"/>
      <c r="AK185" s="154"/>
      <c r="AL185" s="154"/>
      <c r="AM185" s="154"/>
      <c r="AN185" s="154"/>
      <c r="AO185" s="154"/>
      <c r="AP185" s="154"/>
      <c r="AR185" s="154"/>
      <c r="AS185" s="154"/>
      <c r="AT185" s="154"/>
      <c r="AU185" s="154"/>
      <c r="AV185" s="154"/>
      <c r="AW185" s="154"/>
      <c r="AX185" s="154"/>
      <c r="AY185" s="154"/>
      <c r="AZ185" s="154"/>
      <c r="BA185" s="154"/>
      <c r="BB185" s="154"/>
      <c r="BC185" s="154"/>
      <c r="BD185" s="154"/>
      <c r="BE185" s="154"/>
      <c r="BF185" s="154"/>
      <c r="BG185" s="154"/>
      <c r="BH185" s="154"/>
      <c r="BI185" s="154"/>
      <c r="BK185" s="154"/>
      <c r="BL185" s="154"/>
      <c r="BM185" s="154"/>
      <c r="BN185" s="154"/>
      <c r="BO185" s="154"/>
      <c r="BP185" s="154"/>
      <c r="BQ185" s="154"/>
      <c r="BR185" s="154"/>
      <c r="BS185" s="154"/>
      <c r="BT185" s="154"/>
      <c r="BU185" s="154"/>
      <c r="BV185" s="154"/>
      <c r="BW185" s="152"/>
      <c r="BX185" s="152"/>
      <c r="BY185" s="152"/>
      <c r="BZ185" s="152"/>
      <c r="CA185" s="152"/>
      <c r="CB185" s="152"/>
      <c r="CC185" s="152"/>
    </row>
    <row r="186" spans="2:81">
      <c r="B186" s="154"/>
      <c r="C186" s="154"/>
      <c r="D186" s="154"/>
      <c r="E186" s="154"/>
      <c r="F186" s="154"/>
      <c r="G186" s="154"/>
      <c r="H186" s="154"/>
      <c r="I186" s="154"/>
      <c r="J186" s="154"/>
      <c r="K186" s="154"/>
      <c r="L186" s="154"/>
      <c r="M186" s="154"/>
      <c r="N186" s="154"/>
      <c r="O186" s="154"/>
      <c r="P186" s="154"/>
      <c r="Q186" s="154"/>
      <c r="R186" s="154"/>
      <c r="S186" s="154"/>
      <c r="T186" s="154"/>
      <c r="U186" s="154"/>
      <c r="V186" s="154"/>
      <c r="W186" s="154"/>
      <c r="X186" s="154"/>
      <c r="Y186" s="154"/>
      <c r="Z186" s="154"/>
      <c r="AA186" s="154"/>
      <c r="AB186" s="154"/>
      <c r="AC186" s="154"/>
      <c r="AD186" s="154"/>
      <c r="AE186" s="154"/>
      <c r="AF186" s="154"/>
      <c r="AG186" s="154"/>
      <c r="AH186" s="154"/>
      <c r="AI186" s="154"/>
      <c r="AJ186" s="154"/>
      <c r="AK186" s="154"/>
      <c r="AL186" s="154"/>
      <c r="AM186" s="154"/>
      <c r="AN186" s="154"/>
      <c r="AO186" s="154"/>
      <c r="AP186" s="154"/>
      <c r="AR186" s="154"/>
      <c r="AS186" s="154"/>
      <c r="AT186" s="154"/>
      <c r="AU186" s="154"/>
      <c r="AV186" s="154"/>
      <c r="AW186" s="154"/>
      <c r="AX186" s="154"/>
      <c r="AY186" s="154"/>
      <c r="AZ186" s="154"/>
      <c r="BA186" s="154"/>
      <c r="BB186" s="154"/>
      <c r="BC186" s="154"/>
      <c r="BD186" s="154"/>
      <c r="BE186" s="154"/>
      <c r="BF186" s="154"/>
      <c r="BG186" s="154"/>
      <c r="BH186" s="154"/>
      <c r="BI186" s="154"/>
      <c r="BK186" s="154"/>
      <c r="BL186" s="154"/>
      <c r="BM186" s="154"/>
      <c r="BN186" s="154"/>
      <c r="BO186" s="154"/>
      <c r="BP186" s="154"/>
      <c r="BQ186" s="154"/>
      <c r="BR186" s="154"/>
      <c r="BS186" s="154"/>
      <c r="BT186" s="154"/>
      <c r="BU186" s="154"/>
      <c r="BV186" s="154"/>
      <c r="BW186" s="152"/>
      <c r="BX186" s="152"/>
      <c r="BY186" s="152"/>
      <c r="BZ186" s="152"/>
      <c r="CA186" s="152"/>
      <c r="CB186" s="152"/>
      <c r="CC186" s="152"/>
    </row>
    <row r="187" spans="2:81">
      <c r="B187" s="154"/>
      <c r="C187" s="154"/>
      <c r="D187" s="154"/>
      <c r="E187" s="154"/>
      <c r="F187" s="154"/>
      <c r="G187" s="154"/>
      <c r="H187" s="154"/>
      <c r="I187" s="154"/>
      <c r="J187" s="154"/>
      <c r="K187" s="154"/>
      <c r="L187" s="154"/>
      <c r="M187" s="154"/>
      <c r="N187" s="154"/>
      <c r="O187" s="154"/>
      <c r="P187" s="154"/>
      <c r="Q187" s="154"/>
      <c r="R187" s="154"/>
      <c r="S187" s="154"/>
      <c r="T187" s="154"/>
      <c r="U187" s="154"/>
      <c r="V187" s="154"/>
      <c r="W187" s="154"/>
      <c r="X187" s="154"/>
      <c r="Y187" s="154"/>
      <c r="Z187" s="154"/>
      <c r="AA187" s="154"/>
      <c r="AB187" s="154"/>
      <c r="AC187" s="154"/>
      <c r="AD187" s="154"/>
      <c r="AE187" s="154"/>
      <c r="AF187" s="154"/>
      <c r="AG187" s="154"/>
      <c r="AH187" s="154"/>
      <c r="AI187" s="154"/>
      <c r="AJ187" s="154"/>
      <c r="AK187" s="154"/>
      <c r="AL187" s="154"/>
      <c r="AM187" s="154"/>
      <c r="AN187" s="154"/>
      <c r="AO187" s="154"/>
      <c r="AP187" s="154"/>
      <c r="AR187" s="154"/>
      <c r="AS187" s="154"/>
      <c r="AT187" s="154"/>
      <c r="AU187" s="154"/>
      <c r="AV187" s="154"/>
      <c r="AW187" s="154"/>
      <c r="AX187" s="154"/>
      <c r="AY187" s="154"/>
      <c r="AZ187" s="154"/>
      <c r="BA187" s="154"/>
      <c r="BB187" s="154"/>
      <c r="BC187" s="154"/>
      <c r="BD187" s="154"/>
      <c r="BE187" s="154"/>
      <c r="BF187" s="154"/>
      <c r="BG187" s="154"/>
      <c r="BH187" s="154"/>
      <c r="BI187" s="154"/>
      <c r="BK187" s="154"/>
      <c r="BL187" s="154"/>
      <c r="BM187" s="154"/>
      <c r="BN187" s="154"/>
      <c r="BO187" s="154"/>
      <c r="BP187" s="154"/>
      <c r="BQ187" s="154"/>
      <c r="BR187" s="154"/>
      <c r="BS187" s="154"/>
      <c r="BT187" s="154"/>
      <c r="BU187" s="154"/>
      <c r="BV187" s="154"/>
      <c r="BW187" s="152"/>
      <c r="BX187" s="152"/>
      <c r="BY187" s="152"/>
      <c r="BZ187" s="152"/>
      <c r="CA187" s="152"/>
      <c r="CB187" s="152"/>
      <c r="CC187" s="152"/>
    </row>
    <row r="188" spans="2:81">
      <c r="B188" s="154"/>
      <c r="C188" s="154"/>
      <c r="D188" s="154"/>
      <c r="E188" s="154"/>
      <c r="F188" s="154"/>
      <c r="G188" s="154"/>
      <c r="H188" s="154"/>
      <c r="I188" s="154"/>
      <c r="J188" s="154"/>
      <c r="K188" s="154"/>
      <c r="L188" s="154"/>
      <c r="M188" s="154"/>
      <c r="N188" s="154"/>
      <c r="O188" s="154"/>
      <c r="P188" s="154"/>
      <c r="Q188" s="154"/>
      <c r="R188" s="154"/>
      <c r="S188" s="154"/>
      <c r="T188" s="154"/>
      <c r="U188" s="154"/>
      <c r="V188" s="154"/>
      <c r="W188" s="154"/>
      <c r="X188" s="154"/>
      <c r="Y188" s="154"/>
      <c r="Z188" s="154"/>
      <c r="AA188" s="154"/>
      <c r="AB188" s="154"/>
      <c r="AC188" s="154"/>
      <c r="AD188" s="154"/>
      <c r="AE188" s="154"/>
      <c r="AF188" s="154"/>
      <c r="AG188" s="154"/>
      <c r="AH188" s="154"/>
      <c r="AI188" s="154"/>
      <c r="AJ188" s="154"/>
      <c r="AK188" s="154"/>
      <c r="AL188" s="154"/>
      <c r="AM188" s="154"/>
      <c r="AN188" s="154"/>
      <c r="AO188" s="154"/>
      <c r="AP188" s="154"/>
      <c r="AR188" s="154"/>
      <c r="AS188" s="154"/>
      <c r="AT188" s="154"/>
      <c r="AU188" s="154"/>
      <c r="AV188" s="154"/>
      <c r="AW188" s="154"/>
      <c r="AX188" s="154"/>
      <c r="AY188" s="154"/>
      <c r="AZ188" s="154"/>
      <c r="BA188" s="154"/>
      <c r="BB188" s="154"/>
      <c r="BC188" s="154"/>
      <c r="BD188" s="154"/>
      <c r="BE188" s="154"/>
      <c r="BF188" s="154"/>
      <c r="BG188" s="154"/>
      <c r="BH188" s="154"/>
      <c r="BI188" s="154"/>
      <c r="BK188" s="154"/>
      <c r="BL188" s="154"/>
      <c r="BM188" s="154"/>
      <c r="BN188" s="154"/>
      <c r="BO188" s="154"/>
      <c r="BP188" s="154"/>
      <c r="BQ188" s="154"/>
      <c r="BR188" s="154"/>
      <c r="BS188" s="154"/>
      <c r="BT188" s="154"/>
      <c r="BU188" s="154"/>
      <c r="BV188" s="154"/>
      <c r="BW188" s="152"/>
      <c r="BX188" s="152"/>
      <c r="BY188" s="152"/>
      <c r="BZ188" s="152"/>
      <c r="CA188" s="152"/>
      <c r="CB188" s="152"/>
      <c r="CC188" s="152"/>
    </row>
    <row r="189" spans="2:81">
      <c r="B189" s="154"/>
      <c r="C189" s="154"/>
      <c r="D189" s="154"/>
      <c r="E189" s="154"/>
      <c r="F189" s="154"/>
      <c r="G189" s="154"/>
      <c r="H189" s="154"/>
      <c r="I189" s="154"/>
      <c r="J189" s="154"/>
      <c r="K189" s="154"/>
      <c r="L189" s="154"/>
      <c r="M189" s="154"/>
      <c r="N189" s="154"/>
      <c r="O189" s="154"/>
      <c r="P189" s="154"/>
      <c r="Q189" s="154"/>
      <c r="R189" s="154"/>
      <c r="S189" s="154"/>
      <c r="T189" s="154"/>
      <c r="U189" s="154"/>
      <c r="V189" s="154"/>
      <c r="W189" s="154"/>
      <c r="X189" s="154"/>
      <c r="Y189" s="154"/>
      <c r="Z189" s="154"/>
      <c r="AA189" s="154"/>
      <c r="AB189" s="154"/>
      <c r="AC189" s="154"/>
      <c r="AD189" s="154"/>
      <c r="AE189" s="154"/>
      <c r="AF189" s="154"/>
      <c r="AG189" s="154"/>
      <c r="AH189" s="154"/>
      <c r="AI189" s="154"/>
      <c r="AJ189" s="154"/>
      <c r="AK189" s="154"/>
      <c r="AL189" s="154"/>
      <c r="AM189" s="154"/>
      <c r="AN189" s="154"/>
      <c r="AO189" s="154"/>
      <c r="AP189" s="154"/>
      <c r="AR189" s="154"/>
      <c r="AS189" s="154"/>
      <c r="AT189" s="154"/>
      <c r="AU189" s="154"/>
      <c r="AV189" s="154"/>
      <c r="AW189" s="154"/>
      <c r="AX189" s="154"/>
      <c r="AY189" s="154"/>
      <c r="AZ189" s="154"/>
      <c r="BA189" s="154"/>
      <c r="BB189" s="154"/>
      <c r="BC189" s="154"/>
      <c r="BD189" s="154"/>
      <c r="BE189" s="154"/>
      <c r="BF189" s="154"/>
      <c r="BG189" s="154"/>
      <c r="BH189" s="154"/>
      <c r="BI189" s="154"/>
      <c r="BK189" s="154"/>
      <c r="BL189" s="154"/>
      <c r="BM189" s="154"/>
      <c r="BN189" s="154"/>
      <c r="BO189" s="154"/>
      <c r="BP189" s="154"/>
      <c r="BQ189" s="154"/>
      <c r="BR189" s="154"/>
      <c r="BS189" s="154"/>
      <c r="BT189" s="154"/>
      <c r="BU189" s="154"/>
      <c r="BV189" s="154"/>
      <c r="BW189" s="152"/>
      <c r="BX189" s="152"/>
      <c r="BY189" s="152"/>
      <c r="BZ189" s="152"/>
      <c r="CA189" s="152"/>
      <c r="CB189" s="152"/>
      <c r="CC189" s="152"/>
    </row>
    <row r="190" spans="2:81">
      <c r="B190" s="154"/>
      <c r="C190" s="154"/>
      <c r="D190" s="154"/>
      <c r="E190" s="154"/>
      <c r="F190" s="154"/>
      <c r="G190" s="154"/>
      <c r="H190" s="154"/>
      <c r="I190" s="154"/>
      <c r="J190" s="154"/>
      <c r="K190" s="154"/>
      <c r="L190" s="154"/>
      <c r="M190" s="154"/>
      <c r="N190" s="154"/>
      <c r="O190" s="154"/>
      <c r="P190" s="154"/>
      <c r="Q190" s="154"/>
      <c r="R190" s="154"/>
      <c r="S190" s="154"/>
      <c r="T190" s="154"/>
      <c r="U190" s="154"/>
      <c r="V190" s="154"/>
      <c r="W190" s="154"/>
      <c r="X190" s="154"/>
      <c r="Y190" s="154"/>
      <c r="Z190" s="154"/>
      <c r="AA190" s="154"/>
      <c r="AB190" s="154"/>
      <c r="AC190" s="154"/>
      <c r="AD190" s="154"/>
      <c r="AE190" s="154"/>
      <c r="AF190" s="154"/>
      <c r="AG190" s="154"/>
      <c r="AH190" s="154"/>
      <c r="AI190" s="154"/>
      <c r="AJ190" s="154"/>
      <c r="AK190" s="154"/>
      <c r="AL190" s="154"/>
      <c r="AM190" s="154"/>
      <c r="AN190" s="154"/>
      <c r="AO190" s="154"/>
      <c r="AP190" s="154"/>
      <c r="AR190" s="154"/>
      <c r="AS190" s="154"/>
      <c r="AT190" s="154"/>
      <c r="AU190" s="154"/>
      <c r="AV190" s="154"/>
      <c r="AW190" s="154"/>
      <c r="AX190" s="154"/>
      <c r="AY190" s="154"/>
      <c r="AZ190" s="154"/>
      <c r="BA190" s="154"/>
      <c r="BB190" s="154"/>
      <c r="BC190" s="154"/>
      <c r="BD190" s="154"/>
      <c r="BE190" s="154"/>
      <c r="BF190" s="154"/>
      <c r="BG190" s="154"/>
      <c r="BH190" s="154"/>
      <c r="BI190" s="154"/>
      <c r="BK190" s="154"/>
      <c r="BL190" s="154"/>
      <c r="BM190" s="154"/>
      <c r="BN190" s="154"/>
      <c r="BO190" s="154"/>
      <c r="BP190" s="154"/>
      <c r="BQ190" s="154"/>
      <c r="BR190" s="154"/>
      <c r="BS190" s="154"/>
      <c r="BT190" s="154"/>
      <c r="BU190" s="154"/>
      <c r="BV190" s="154"/>
      <c r="BW190" s="152"/>
      <c r="BX190" s="152"/>
      <c r="BY190" s="152"/>
      <c r="BZ190" s="152"/>
      <c r="CA190" s="152"/>
      <c r="CB190" s="152"/>
      <c r="CC190" s="152"/>
    </row>
    <row r="191" spans="2:81">
      <c r="B191" s="154"/>
      <c r="C191" s="154"/>
      <c r="D191" s="154"/>
      <c r="E191" s="154"/>
      <c r="F191" s="154"/>
      <c r="G191" s="154"/>
      <c r="H191" s="154"/>
      <c r="I191" s="154"/>
      <c r="J191" s="154"/>
      <c r="K191" s="154"/>
      <c r="L191" s="154"/>
      <c r="M191" s="154"/>
      <c r="N191" s="154"/>
      <c r="O191" s="154"/>
      <c r="P191" s="154"/>
      <c r="Q191" s="154"/>
      <c r="R191" s="154"/>
      <c r="S191" s="154"/>
      <c r="T191" s="154"/>
      <c r="U191" s="154"/>
      <c r="V191" s="154"/>
      <c r="W191" s="154"/>
      <c r="X191" s="154"/>
      <c r="Y191" s="154"/>
      <c r="Z191" s="154"/>
      <c r="AA191" s="154"/>
      <c r="AB191" s="154"/>
      <c r="AC191" s="154"/>
      <c r="AD191" s="154"/>
      <c r="AE191" s="154"/>
      <c r="AF191" s="154"/>
      <c r="AG191" s="154"/>
      <c r="AH191" s="154"/>
      <c r="AI191" s="154"/>
      <c r="AJ191" s="154"/>
      <c r="AK191" s="154"/>
      <c r="AL191" s="154"/>
      <c r="AM191" s="154"/>
      <c r="AN191" s="154"/>
      <c r="AO191" s="154"/>
      <c r="AP191" s="154"/>
      <c r="AR191" s="154"/>
      <c r="AS191" s="154"/>
      <c r="AT191" s="154"/>
      <c r="AU191" s="154"/>
      <c r="AV191" s="154"/>
      <c r="AW191" s="154"/>
      <c r="AX191" s="154"/>
      <c r="AY191" s="154"/>
      <c r="AZ191" s="154"/>
      <c r="BA191" s="154"/>
      <c r="BB191" s="154"/>
      <c r="BC191" s="154"/>
      <c r="BD191" s="154"/>
      <c r="BE191" s="154"/>
      <c r="BF191" s="154"/>
      <c r="BG191" s="154"/>
      <c r="BH191" s="154"/>
      <c r="BI191" s="154"/>
      <c r="BK191" s="154"/>
      <c r="BL191" s="154"/>
      <c r="BM191" s="154"/>
      <c r="BN191" s="154"/>
      <c r="BO191" s="154"/>
      <c r="BP191" s="154"/>
      <c r="BQ191" s="154"/>
      <c r="BR191" s="154"/>
      <c r="BS191" s="154"/>
      <c r="BT191" s="154"/>
      <c r="BU191" s="154"/>
      <c r="BV191" s="154"/>
      <c r="BW191" s="152"/>
      <c r="BX191" s="152"/>
      <c r="BY191" s="152"/>
      <c r="BZ191" s="152"/>
      <c r="CA191" s="152"/>
      <c r="CB191" s="152"/>
      <c r="CC191" s="152"/>
    </row>
    <row r="192" spans="2:81">
      <c r="B192" s="154"/>
      <c r="C192" s="154"/>
      <c r="D192" s="154"/>
      <c r="E192" s="154"/>
      <c r="F192" s="154"/>
      <c r="G192" s="154"/>
      <c r="H192" s="154"/>
      <c r="I192" s="154"/>
      <c r="J192" s="154"/>
      <c r="K192" s="154"/>
      <c r="L192" s="154"/>
      <c r="M192" s="154"/>
      <c r="N192" s="154"/>
      <c r="O192" s="154"/>
      <c r="P192" s="154"/>
      <c r="Q192" s="154"/>
      <c r="R192" s="154"/>
      <c r="S192" s="154"/>
      <c r="T192" s="154"/>
      <c r="U192" s="154"/>
      <c r="V192" s="154"/>
      <c r="W192" s="154"/>
      <c r="X192" s="154"/>
      <c r="Y192" s="154"/>
      <c r="Z192" s="154"/>
      <c r="AA192" s="154"/>
      <c r="AB192" s="154"/>
      <c r="AC192" s="154"/>
      <c r="AD192" s="154"/>
      <c r="AE192" s="154"/>
      <c r="AF192" s="154"/>
      <c r="AG192" s="154"/>
      <c r="AH192" s="154"/>
      <c r="AI192" s="154"/>
      <c r="AJ192" s="154"/>
      <c r="AK192" s="154"/>
      <c r="AL192" s="154"/>
      <c r="AM192" s="154"/>
      <c r="AN192" s="154"/>
      <c r="AO192" s="154"/>
      <c r="AP192" s="154"/>
      <c r="AR192" s="154"/>
      <c r="AS192" s="154"/>
      <c r="AT192" s="154"/>
      <c r="AU192" s="154"/>
      <c r="AV192" s="154"/>
      <c r="AW192" s="154"/>
      <c r="AX192" s="154"/>
      <c r="AY192" s="154"/>
      <c r="AZ192" s="154"/>
      <c r="BA192" s="154"/>
      <c r="BB192" s="154"/>
      <c r="BC192" s="154"/>
      <c r="BD192" s="154"/>
      <c r="BE192" s="154"/>
      <c r="BF192" s="154"/>
      <c r="BG192" s="154"/>
      <c r="BH192" s="154"/>
      <c r="BI192" s="154"/>
      <c r="BK192" s="154"/>
      <c r="BL192" s="154"/>
      <c r="BM192" s="154"/>
      <c r="BN192" s="154"/>
      <c r="BO192" s="154"/>
      <c r="BP192" s="154"/>
      <c r="BQ192" s="154"/>
      <c r="BR192" s="154"/>
      <c r="BS192" s="154"/>
      <c r="BT192" s="154"/>
      <c r="BU192" s="154"/>
      <c r="BV192" s="154"/>
      <c r="BW192" s="152"/>
      <c r="BX192" s="152"/>
      <c r="BY192" s="152"/>
      <c r="BZ192" s="152"/>
      <c r="CA192" s="152"/>
      <c r="CB192" s="152"/>
      <c r="CC192" s="152"/>
    </row>
    <row r="193" spans="2:81">
      <c r="B193" s="154"/>
      <c r="C193" s="154"/>
      <c r="D193" s="154"/>
      <c r="E193" s="154"/>
      <c r="F193" s="154"/>
      <c r="G193" s="154"/>
      <c r="H193" s="154"/>
      <c r="I193" s="154"/>
      <c r="J193" s="154"/>
      <c r="K193" s="154"/>
      <c r="L193" s="154"/>
      <c r="M193" s="154"/>
      <c r="N193" s="154"/>
      <c r="O193" s="154"/>
      <c r="P193" s="154"/>
      <c r="Q193" s="154"/>
      <c r="R193" s="154"/>
      <c r="S193" s="154"/>
      <c r="T193" s="154"/>
      <c r="U193" s="154"/>
      <c r="V193" s="154"/>
      <c r="W193" s="154"/>
      <c r="X193" s="154"/>
      <c r="Y193" s="154"/>
      <c r="Z193" s="154"/>
      <c r="AA193" s="154"/>
      <c r="AB193" s="154"/>
      <c r="AC193" s="154"/>
      <c r="AD193" s="154"/>
      <c r="AE193" s="154"/>
      <c r="AF193" s="154"/>
      <c r="AG193" s="154"/>
      <c r="AH193" s="154"/>
      <c r="AI193" s="154"/>
      <c r="AJ193" s="154"/>
      <c r="AK193" s="154"/>
      <c r="AL193" s="154"/>
      <c r="AM193" s="154"/>
      <c r="AN193" s="154"/>
      <c r="AO193" s="154"/>
      <c r="AP193" s="154"/>
      <c r="AR193" s="154"/>
      <c r="AS193" s="154"/>
      <c r="AT193" s="154"/>
      <c r="AU193" s="154"/>
      <c r="AV193" s="154"/>
      <c r="AW193" s="154"/>
      <c r="AX193" s="154"/>
      <c r="AY193" s="154"/>
      <c r="AZ193" s="154"/>
      <c r="BA193" s="154"/>
      <c r="BB193" s="154"/>
      <c r="BC193" s="154"/>
      <c r="BD193" s="154"/>
      <c r="BE193" s="154"/>
      <c r="BF193" s="154"/>
      <c r="BG193" s="154"/>
      <c r="BH193" s="154"/>
      <c r="BI193" s="154"/>
      <c r="BK193" s="154"/>
      <c r="BL193" s="154"/>
      <c r="BM193" s="154"/>
      <c r="BN193" s="154"/>
      <c r="BO193" s="154"/>
      <c r="BP193" s="154"/>
      <c r="BQ193" s="154"/>
      <c r="BR193" s="154"/>
      <c r="BS193" s="154"/>
      <c r="BT193" s="154"/>
      <c r="BU193" s="154"/>
      <c r="BV193" s="154"/>
      <c r="BW193" s="152"/>
      <c r="BX193" s="152"/>
      <c r="BY193" s="152"/>
      <c r="BZ193" s="152"/>
      <c r="CA193" s="152"/>
      <c r="CB193" s="152"/>
      <c r="CC193" s="152"/>
    </row>
    <row r="194" spans="2:81">
      <c r="B194" s="154"/>
      <c r="C194" s="154"/>
      <c r="D194" s="154"/>
      <c r="E194" s="154"/>
      <c r="F194" s="154"/>
      <c r="G194" s="154"/>
      <c r="H194" s="154"/>
      <c r="I194" s="154"/>
      <c r="J194" s="154"/>
      <c r="K194" s="154"/>
      <c r="L194" s="154"/>
      <c r="M194" s="154"/>
      <c r="N194" s="154"/>
      <c r="O194" s="154"/>
      <c r="P194" s="154"/>
      <c r="Q194" s="154"/>
      <c r="R194" s="154"/>
      <c r="S194" s="154"/>
      <c r="T194" s="154"/>
      <c r="U194" s="154"/>
      <c r="V194" s="154"/>
      <c r="W194" s="154"/>
      <c r="X194" s="154"/>
      <c r="Y194" s="154"/>
      <c r="Z194" s="154"/>
      <c r="AA194" s="154"/>
      <c r="AB194" s="154"/>
      <c r="AC194" s="154"/>
      <c r="AD194" s="154"/>
      <c r="AE194" s="154"/>
      <c r="AF194" s="154"/>
      <c r="AG194" s="154"/>
      <c r="AH194" s="154"/>
      <c r="AI194" s="154"/>
      <c r="AJ194" s="154"/>
      <c r="AK194" s="154"/>
      <c r="AL194" s="154"/>
      <c r="AM194" s="154"/>
      <c r="AN194" s="154"/>
      <c r="AO194" s="154"/>
      <c r="AP194" s="154"/>
      <c r="AR194" s="154"/>
      <c r="AS194" s="154"/>
      <c r="AT194" s="154"/>
      <c r="AU194" s="154"/>
      <c r="AV194" s="154"/>
      <c r="AW194" s="154"/>
      <c r="AX194" s="154"/>
      <c r="AY194" s="154"/>
      <c r="AZ194" s="154"/>
      <c r="BA194" s="154"/>
      <c r="BB194" s="154"/>
      <c r="BC194" s="154"/>
      <c r="BD194" s="154"/>
      <c r="BE194" s="154"/>
      <c r="BF194" s="154"/>
      <c r="BG194" s="154"/>
      <c r="BH194" s="154"/>
      <c r="BI194" s="154"/>
      <c r="BK194" s="154"/>
      <c r="BL194" s="154"/>
      <c r="BM194" s="154"/>
      <c r="BN194" s="154"/>
      <c r="BO194" s="154"/>
      <c r="BP194" s="154"/>
      <c r="BQ194" s="154"/>
      <c r="BR194" s="154"/>
      <c r="BS194" s="154"/>
      <c r="BT194" s="154"/>
      <c r="BU194" s="154"/>
      <c r="BV194" s="154"/>
      <c r="BW194" s="152"/>
      <c r="BX194" s="152"/>
      <c r="BY194" s="152"/>
      <c r="BZ194" s="152"/>
      <c r="CA194" s="152"/>
      <c r="CB194" s="152"/>
      <c r="CC194" s="152"/>
    </row>
    <row r="195" spans="2:81">
      <c r="BW195" s="152"/>
      <c r="BX195" s="152"/>
      <c r="BY195" s="152"/>
      <c r="BZ195" s="152"/>
      <c r="CA195" s="152"/>
      <c r="CB195" s="152"/>
      <c r="CC195" s="152"/>
    </row>
    <row r="196" spans="2:81">
      <c r="BW196" s="152"/>
      <c r="BX196" s="152"/>
      <c r="BY196" s="152"/>
      <c r="BZ196" s="152"/>
      <c r="CA196" s="152"/>
      <c r="CB196" s="152"/>
      <c r="CC196" s="152"/>
    </row>
    <row r="197" spans="2:81">
      <c r="BW197" s="152"/>
      <c r="BX197" s="152"/>
      <c r="BY197" s="152"/>
      <c r="BZ197" s="152"/>
      <c r="CA197" s="152"/>
      <c r="CB197" s="152"/>
      <c r="CC197" s="152"/>
    </row>
    <row r="198" spans="2:81">
      <c r="BW198" s="152"/>
      <c r="BX198" s="152"/>
      <c r="BY198" s="152"/>
      <c r="BZ198" s="152"/>
      <c r="CA198" s="152"/>
      <c r="CB198" s="152"/>
      <c r="CC198" s="152"/>
    </row>
    <row r="199" spans="2:81">
      <c r="BW199" s="152"/>
      <c r="BX199" s="152"/>
      <c r="BY199" s="152"/>
      <c r="BZ199" s="152"/>
      <c r="CA199" s="152"/>
      <c r="CB199" s="152"/>
      <c r="CC199" s="152"/>
    </row>
    <row r="200" spans="2:81">
      <c r="BW200" s="152"/>
      <c r="BX200" s="152"/>
      <c r="BY200" s="152"/>
      <c r="BZ200" s="152"/>
      <c r="CA200" s="152"/>
      <c r="CB200" s="152"/>
      <c r="CC200" s="152"/>
    </row>
    <row r="201" spans="2:81">
      <c r="BW201" s="152"/>
      <c r="BX201" s="152"/>
      <c r="BY201" s="152"/>
      <c r="BZ201" s="152"/>
      <c r="CA201" s="152"/>
      <c r="CB201" s="152"/>
      <c r="CC201" s="152"/>
    </row>
    <row r="202" spans="2:81">
      <c r="BW202" s="152"/>
      <c r="BX202" s="152"/>
      <c r="BY202" s="152"/>
      <c r="BZ202" s="152"/>
      <c r="CA202" s="152"/>
      <c r="CB202" s="152"/>
      <c r="CC202" s="152"/>
    </row>
    <row r="203" spans="2:81">
      <c r="BW203" s="152"/>
      <c r="BX203" s="152"/>
      <c r="BY203" s="152"/>
      <c r="BZ203" s="152"/>
      <c r="CA203" s="152"/>
      <c r="CB203" s="152"/>
      <c r="CC203" s="152"/>
    </row>
    <row r="204" spans="2:81">
      <c r="BW204" s="152"/>
      <c r="BX204" s="152"/>
      <c r="BY204" s="152"/>
      <c r="BZ204" s="152"/>
      <c r="CA204" s="152"/>
      <c r="CB204" s="152"/>
      <c r="CC204" s="152"/>
    </row>
    <row r="205" spans="2:81">
      <c r="BW205" s="152"/>
      <c r="BX205" s="152"/>
      <c r="BY205" s="152"/>
      <c r="BZ205" s="152"/>
      <c r="CA205" s="152"/>
      <c r="CB205" s="152"/>
      <c r="CC205" s="152"/>
    </row>
    <row r="206" spans="2:81">
      <c r="BW206" s="152"/>
      <c r="BX206" s="152"/>
      <c r="BY206" s="152"/>
      <c r="BZ206" s="152"/>
      <c r="CA206" s="152"/>
      <c r="CB206" s="152"/>
      <c r="CC206" s="152"/>
    </row>
    <row r="207" spans="2:81">
      <c r="BW207" s="152"/>
      <c r="BX207" s="152"/>
      <c r="BY207" s="152"/>
      <c r="BZ207" s="152"/>
      <c r="CA207" s="152"/>
      <c r="CB207" s="152"/>
      <c r="CC207" s="152"/>
    </row>
    <row r="208" spans="2:81">
      <c r="BW208" s="152"/>
      <c r="BX208" s="152"/>
      <c r="BY208" s="152"/>
      <c r="BZ208" s="152"/>
      <c r="CA208" s="152"/>
      <c r="CB208" s="152"/>
      <c r="CC208" s="152"/>
    </row>
    <row r="209" spans="75:81">
      <c r="BW209" s="152"/>
      <c r="BX209" s="152"/>
      <c r="BY209" s="152"/>
      <c r="BZ209" s="152"/>
      <c r="CA209" s="152"/>
      <c r="CB209" s="152"/>
      <c r="CC209" s="152"/>
    </row>
    <row r="210" spans="75:81">
      <c r="BW210" s="152"/>
      <c r="BX210" s="152"/>
      <c r="BY210" s="152"/>
      <c r="BZ210" s="152"/>
      <c r="CA210" s="152"/>
      <c r="CB210" s="152"/>
      <c r="CC210" s="152"/>
    </row>
    <row r="211" spans="75:81">
      <c r="BW211" s="152"/>
      <c r="BX211" s="152"/>
      <c r="BY211" s="152"/>
      <c r="BZ211" s="152"/>
      <c r="CA211" s="152"/>
      <c r="CB211" s="152"/>
      <c r="CC211" s="152"/>
    </row>
    <row r="212" spans="75:81">
      <c r="BW212" s="152"/>
      <c r="BX212" s="152"/>
      <c r="BY212" s="152"/>
      <c r="BZ212" s="152"/>
      <c r="CA212" s="152"/>
      <c r="CB212" s="152"/>
      <c r="CC212" s="152"/>
    </row>
    <row r="213" spans="75:81">
      <c r="BW213" s="152"/>
      <c r="BX213" s="152"/>
      <c r="BY213" s="152"/>
      <c r="BZ213" s="152"/>
      <c r="CA213" s="152"/>
      <c r="CB213" s="152"/>
      <c r="CC213" s="152"/>
    </row>
    <row r="214" spans="75:81">
      <c r="BW214" s="152"/>
      <c r="BX214" s="152"/>
      <c r="BY214" s="152"/>
      <c r="BZ214" s="152"/>
      <c r="CA214" s="152"/>
      <c r="CB214" s="152"/>
      <c r="CC214" s="152"/>
    </row>
    <row r="215" spans="75:81">
      <c r="BW215" s="152"/>
      <c r="BX215" s="152"/>
      <c r="BY215" s="152"/>
      <c r="BZ215" s="152"/>
      <c r="CA215" s="152"/>
      <c r="CB215" s="152"/>
      <c r="CC215" s="152"/>
    </row>
    <row r="216" spans="75:81">
      <c r="BW216" s="152"/>
      <c r="BX216" s="152"/>
      <c r="BY216" s="152"/>
      <c r="BZ216" s="152"/>
      <c r="CA216" s="152"/>
      <c r="CB216" s="152"/>
      <c r="CC216" s="152"/>
    </row>
    <row r="217" spans="75:81">
      <c r="BW217" s="152"/>
      <c r="BX217" s="152"/>
      <c r="BY217" s="152"/>
      <c r="BZ217" s="152"/>
      <c r="CA217" s="152"/>
      <c r="CB217" s="152"/>
      <c r="CC217" s="152"/>
    </row>
    <row r="218" spans="75:81">
      <c r="BW218" s="152"/>
      <c r="BX218" s="152"/>
      <c r="BY218" s="152"/>
      <c r="BZ218" s="152"/>
      <c r="CA218" s="152"/>
      <c r="CB218" s="152"/>
      <c r="CC218" s="152"/>
    </row>
    <row r="219" spans="75:81">
      <c r="BW219" s="152"/>
      <c r="BX219" s="152"/>
      <c r="BY219" s="152"/>
      <c r="BZ219" s="152"/>
      <c r="CA219" s="152"/>
      <c r="CB219" s="152"/>
      <c r="CC219" s="152"/>
    </row>
    <row r="220" spans="75:81">
      <c r="BW220" s="152"/>
      <c r="BX220" s="152"/>
      <c r="BY220" s="152"/>
      <c r="BZ220" s="152"/>
      <c r="CA220" s="152"/>
      <c r="CB220" s="152"/>
      <c r="CC220" s="152"/>
    </row>
    <row r="221" spans="75:81">
      <c r="BW221" s="152"/>
      <c r="BX221" s="152"/>
      <c r="BY221" s="152"/>
      <c r="BZ221" s="152"/>
      <c r="CA221" s="152"/>
      <c r="CB221" s="152"/>
      <c r="CC221" s="152"/>
    </row>
    <row r="222" spans="75:81">
      <c r="BW222" s="152"/>
      <c r="BX222" s="152"/>
      <c r="BY222" s="152"/>
      <c r="BZ222" s="152"/>
      <c r="CA222" s="152"/>
      <c r="CB222" s="152"/>
      <c r="CC222" s="152"/>
    </row>
    <row r="223" spans="75:81">
      <c r="BW223" s="152"/>
      <c r="BX223" s="152"/>
      <c r="BY223" s="152"/>
      <c r="BZ223" s="152"/>
      <c r="CA223" s="152"/>
      <c r="CB223" s="152"/>
      <c r="CC223" s="152"/>
    </row>
    <row r="224" spans="75:81">
      <c r="BW224" s="152"/>
      <c r="BX224" s="152"/>
      <c r="BY224" s="152"/>
      <c r="BZ224" s="152"/>
      <c r="CA224" s="152"/>
      <c r="CB224" s="152"/>
      <c r="CC224" s="152"/>
    </row>
    <row r="225" spans="75:81">
      <c r="BW225" s="152"/>
      <c r="BX225" s="152"/>
      <c r="BY225" s="152"/>
      <c r="BZ225" s="152"/>
      <c r="CA225" s="152"/>
      <c r="CB225" s="152"/>
      <c r="CC225" s="152"/>
    </row>
  </sheetData>
  <mergeCells count="9">
    <mergeCell ref="J6:K6"/>
    <mergeCell ref="J7:K7"/>
    <mergeCell ref="J8:K8"/>
    <mergeCell ref="F6:G6"/>
    <mergeCell ref="F7:G7"/>
    <mergeCell ref="F8:G8"/>
    <mergeCell ref="H6:I6"/>
    <mergeCell ref="H7:I7"/>
    <mergeCell ref="H8:I8"/>
  </mergeCells>
  <phoneticPr fontId="0" type="noConversion"/>
  <pageMargins left="0.78740157480314965" right="0.59055118110236227" top="0.98425196850393704" bottom="0.78740157480314965" header="0.51181102362204722" footer="0.51181102362204722"/>
  <pageSetup paperSize="9" orientation="landscape" r:id="rId1"/>
  <headerFooter alignWithMargins="0">
    <oddHeader>&amp;CKosten absolut</oddHeader>
    <oddFooter>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4"/>
  <dimension ref="A1:BV240"/>
  <sheetViews>
    <sheetView workbookViewId="0">
      <selection activeCell="D4" sqref="D4"/>
    </sheetView>
  </sheetViews>
  <sheetFormatPr baseColWidth="10" defaultRowHeight="12.75"/>
  <cols>
    <col min="1" max="1" width="9.28515625" style="150" customWidth="1"/>
    <col min="2" max="2" width="9.42578125" style="148" customWidth="1"/>
    <col min="3" max="3" width="4" style="150" customWidth="1"/>
    <col min="4" max="4" width="9.42578125" style="148" customWidth="1"/>
    <col min="5" max="5" width="3.42578125" style="150" customWidth="1"/>
    <col min="6" max="6" width="9.42578125" style="148" customWidth="1"/>
    <col min="7" max="7" width="3.42578125" style="150" customWidth="1"/>
    <col min="8" max="8" width="10" style="148" customWidth="1"/>
    <col min="9" max="9" width="4" style="150" customWidth="1"/>
    <col min="10" max="10" width="9.85546875" style="148" customWidth="1"/>
    <col min="11" max="11" width="4" style="150" customWidth="1"/>
    <col min="12" max="12" width="7.42578125" style="148" customWidth="1"/>
    <col min="13" max="13" width="3.5703125" style="150" customWidth="1"/>
    <col min="14" max="14" width="7.42578125" style="148" customWidth="1"/>
    <col min="15" max="15" width="3.5703125" style="150" customWidth="1"/>
    <col min="16" max="16" width="7.42578125" style="148" customWidth="1"/>
    <col min="17" max="17" width="3.5703125" style="150" customWidth="1"/>
    <col min="18" max="18" width="7.42578125" style="148" customWidth="1"/>
    <col min="19" max="19" width="3.5703125" style="150" customWidth="1"/>
    <col min="20" max="20" width="7.42578125" style="148" customWidth="1"/>
    <col min="21" max="21" width="3.5703125" style="150" customWidth="1"/>
    <col min="22" max="22" width="11.42578125" style="153"/>
    <col min="23" max="23" width="7.42578125" style="148" customWidth="1"/>
    <col min="24" max="24" width="4.140625" style="150" customWidth="1"/>
    <col min="25" max="25" width="7.42578125" style="148" customWidth="1"/>
    <col min="26" max="26" width="4.140625" style="150" customWidth="1"/>
    <col min="27" max="27" width="7.42578125" style="148" customWidth="1"/>
    <col min="28" max="28" width="4.140625" style="150" customWidth="1"/>
    <col min="29" max="29" width="7.42578125" style="148" customWidth="1"/>
    <col min="30" max="30" width="4.140625" style="150" customWidth="1"/>
    <col min="31" max="31" width="7.42578125" style="148" customWidth="1"/>
    <col min="32" max="32" width="4.140625" style="150" customWidth="1"/>
    <col min="33" max="33" width="7.42578125" style="148" customWidth="1"/>
    <col min="34" max="34" width="4.140625" style="150" customWidth="1"/>
    <col min="35" max="35" width="7.42578125" style="148" customWidth="1"/>
    <col min="36" max="36" width="4.140625" style="150" customWidth="1"/>
    <col min="37" max="37" width="7.42578125" style="148" customWidth="1"/>
    <col min="38" max="38" width="4.140625" style="150" customWidth="1"/>
    <col min="39" max="39" width="7.42578125" style="148" customWidth="1"/>
    <col min="40" max="40" width="4.140625" style="150" customWidth="1"/>
    <col min="41" max="41" width="7.42578125" style="148" customWidth="1"/>
    <col min="42" max="42" width="4.140625" style="150" customWidth="1"/>
    <col min="43" max="43" width="12" style="153" customWidth="1"/>
    <col min="44" max="44" width="7.42578125" style="148" customWidth="1"/>
    <col min="45" max="45" width="4" style="150" customWidth="1"/>
    <col min="46" max="46" width="7.42578125" style="148" customWidth="1"/>
    <col min="47" max="47" width="4" style="150" customWidth="1"/>
    <col min="48" max="48" width="7.42578125" style="148" customWidth="1"/>
    <col min="49" max="49" width="4" style="150" customWidth="1"/>
    <col min="50" max="50" width="7.42578125" style="148" customWidth="1"/>
    <col min="51" max="51" width="4" style="150" customWidth="1"/>
    <col min="52" max="52" width="7.42578125" style="148" customWidth="1"/>
    <col min="53" max="53" width="4" style="150" customWidth="1"/>
    <col min="54" max="54" width="7.42578125" style="148" customWidth="1"/>
    <col min="55" max="55" width="4" style="150" customWidth="1"/>
    <col min="56" max="56" width="7.42578125" style="148" customWidth="1"/>
    <col min="57" max="57" width="4" style="150" customWidth="1"/>
    <col min="58" max="58" width="8.28515625" style="148" customWidth="1"/>
    <col min="59" max="59" width="4.5703125" style="150" customWidth="1"/>
    <col min="60" max="60" width="8.28515625" style="148" customWidth="1"/>
    <col min="61" max="61" width="4.5703125" style="150" customWidth="1"/>
    <col min="62" max="62" width="8.28515625" style="148" customWidth="1"/>
    <col min="63" max="63" width="4.5703125" style="150" customWidth="1"/>
    <col min="64" max="64" width="12.140625" style="153" customWidth="1"/>
    <col min="65" max="65" width="8.28515625" style="148" customWidth="1"/>
    <col min="66" max="66" width="4.5703125" style="150" customWidth="1"/>
    <col min="67" max="67" width="8.28515625" style="148" customWidth="1"/>
    <col min="68" max="68" width="4.5703125" style="150" customWidth="1"/>
    <col min="69" max="69" width="8.28515625" style="148" customWidth="1"/>
    <col min="70" max="70" width="4.5703125" style="150" customWidth="1"/>
    <col min="71" max="71" width="8.28515625" style="148" customWidth="1"/>
    <col min="72" max="72" width="4.5703125" style="150" customWidth="1"/>
    <col min="73" max="73" width="8.28515625" style="148" customWidth="1"/>
    <col min="74" max="74" width="4.5703125" style="150" customWidth="1"/>
    <col min="75" max="16384" width="11.42578125" style="150"/>
  </cols>
  <sheetData>
    <row r="1" spans="1:74">
      <c r="A1" s="118" t="s">
        <v>184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S1" s="136"/>
      <c r="T1" s="136"/>
      <c r="U1" s="121" t="s">
        <v>215</v>
      </c>
      <c r="V1" s="149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20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21"/>
      <c r="BH1" s="136"/>
      <c r="BI1" s="121"/>
      <c r="BJ1" s="136"/>
      <c r="BK1" s="121"/>
      <c r="BL1" s="120"/>
      <c r="BM1" s="136"/>
      <c r="BN1" s="121"/>
      <c r="BO1" s="136"/>
      <c r="BP1" s="121"/>
      <c r="BQ1" s="136"/>
      <c r="BR1" s="121"/>
      <c r="BS1" s="136"/>
      <c r="BT1" s="121"/>
      <c r="BU1" s="136"/>
      <c r="BV1" s="121"/>
    </row>
    <row r="2" spans="1:74">
      <c r="A2" s="118" t="s">
        <v>178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20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20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20"/>
      <c r="BM2" s="136"/>
      <c r="BN2" s="136"/>
      <c r="BO2" s="136"/>
      <c r="BP2" s="136"/>
      <c r="BQ2" s="136"/>
      <c r="BR2" s="136"/>
      <c r="BS2" s="136"/>
      <c r="BT2" s="136"/>
      <c r="BU2" s="136"/>
      <c r="BV2" s="136"/>
    </row>
    <row r="3" spans="1:74">
      <c r="A3" s="118" t="s">
        <v>50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20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20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36"/>
      <c r="BE3" s="136"/>
      <c r="BF3" s="136"/>
      <c r="BG3" s="136"/>
      <c r="BH3" s="136"/>
      <c r="BI3" s="136"/>
      <c r="BJ3" s="136"/>
      <c r="BK3" s="136"/>
      <c r="BL3" s="120"/>
      <c r="BM3" s="136"/>
      <c r="BN3" s="136"/>
      <c r="BO3" s="136"/>
      <c r="BP3" s="136"/>
      <c r="BQ3" s="136"/>
      <c r="BR3" s="136"/>
      <c r="BS3" s="136"/>
      <c r="BT3" s="136"/>
      <c r="BU3" s="136"/>
      <c r="BV3" s="136"/>
    </row>
    <row r="4" spans="1:74">
      <c r="A4" s="118" t="s">
        <v>175</v>
      </c>
      <c r="B4" s="136"/>
      <c r="C4" s="136"/>
      <c r="D4" s="136"/>
      <c r="E4" s="136"/>
      <c r="F4" s="113"/>
      <c r="G4" s="136"/>
      <c r="H4" s="136"/>
      <c r="I4" s="136"/>
      <c r="J4" s="136"/>
      <c r="K4" s="136"/>
      <c r="L4" s="113"/>
      <c r="M4" s="136"/>
      <c r="N4" s="136"/>
      <c r="O4" s="136"/>
      <c r="P4" s="136"/>
      <c r="Q4" s="136"/>
      <c r="R4" s="136"/>
      <c r="S4" s="136"/>
      <c r="T4" s="136"/>
      <c r="U4" s="136"/>
      <c r="V4" s="120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20"/>
      <c r="AR4" s="136"/>
      <c r="AS4" s="136"/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6"/>
      <c r="BG4" s="136"/>
      <c r="BH4" s="136"/>
      <c r="BI4" s="136"/>
      <c r="BJ4" s="136"/>
      <c r="BK4" s="136"/>
      <c r="BL4" s="120"/>
      <c r="BM4" s="136"/>
      <c r="BN4" s="136"/>
      <c r="BO4" s="136"/>
      <c r="BP4" s="136"/>
      <c r="BQ4" s="136"/>
      <c r="BR4" s="136"/>
      <c r="BS4" s="136"/>
      <c r="BT4" s="136"/>
      <c r="BU4" s="136"/>
      <c r="BV4" s="136"/>
    </row>
    <row r="5" spans="1:74">
      <c r="A5" s="118"/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20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20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20"/>
      <c r="BM5" s="136"/>
      <c r="BN5" s="136"/>
      <c r="BO5" s="136"/>
      <c r="BP5" s="136"/>
      <c r="BQ5" s="136"/>
      <c r="BR5" s="136"/>
      <c r="BS5" s="136"/>
      <c r="BT5" s="136"/>
      <c r="BU5" s="136"/>
      <c r="BV5" s="136"/>
    </row>
    <row r="6" spans="1:74" s="118" customFormat="1">
      <c r="A6" s="118" t="s">
        <v>1</v>
      </c>
      <c r="B6" s="205" t="s">
        <v>2</v>
      </c>
      <c r="C6" s="205"/>
      <c r="D6" s="205" t="s">
        <v>3</v>
      </c>
      <c r="E6" s="205"/>
      <c r="F6" s="205" t="s">
        <v>90</v>
      </c>
      <c r="G6" s="205"/>
      <c r="H6" s="205" t="s">
        <v>4</v>
      </c>
      <c r="I6" s="205"/>
      <c r="J6" s="205" t="s">
        <v>4</v>
      </c>
      <c r="K6" s="205"/>
      <c r="L6" s="205" t="s">
        <v>108</v>
      </c>
      <c r="M6" s="205"/>
      <c r="N6" s="205" t="s">
        <v>109</v>
      </c>
      <c r="O6" s="205"/>
      <c r="P6" s="205" t="s">
        <v>110</v>
      </c>
      <c r="Q6" s="205"/>
      <c r="R6" s="205" t="s">
        <v>111</v>
      </c>
      <c r="S6" s="205"/>
      <c r="T6" s="205" t="s">
        <v>112</v>
      </c>
      <c r="U6" s="205"/>
      <c r="V6" s="122" t="s">
        <v>1</v>
      </c>
      <c r="W6" s="205" t="s">
        <v>113</v>
      </c>
      <c r="X6" s="205"/>
      <c r="Y6" s="205" t="s">
        <v>114</v>
      </c>
      <c r="Z6" s="205"/>
      <c r="AA6" s="205" t="s">
        <v>115</v>
      </c>
      <c r="AB6" s="205"/>
      <c r="AC6" s="205" t="s">
        <v>116</v>
      </c>
      <c r="AD6" s="205"/>
      <c r="AE6" s="205" t="s">
        <v>117</v>
      </c>
      <c r="AF6" s="205"/>
      <c r="AG6" s="205" t="s">
        <v>118</v>
      </c>
      <c r="AH6" s="205"/>
      <c r="AI6" s="205" t="s">
        <v>119</v>
      </c>
      <c r="AJ6" s="205"/>
      <c r="AK6" s="205" t="s">
        <v>120</v>
      </c>
      <c r="AL6" s="205"/>
      <c r="AM6" s="205" t="s">
        <v>121</v>
      </c>
      <c r="AN6" s="205"/>
      <c r="AO6" s="205" t="s">
        <v>122</v>
      </c>
      <c r="AP6" s="205"/>
      <c r="AQ6" s="122" t="s">
        <v>1</v>
      </c>
      <c r="AR6" s="205" t="s">
        <v>123</v>
      </c>
      <c r="AS6" s="205"/>
      <c r="AT6" s="205" t="s">
        <v>124</v>
      </c>
      <c r="AU6" s="205"/>
      <c r="AV6" s="205" t="s">
        <v>125</v>
      </c>
      <c r="AW6" s="205"/>
      <c r="AX6" s="205" t="s">
        <v>126</v>
      </c>
      <c r="AY6" s="205"/>
      <c r="AZ6" s="205" t="s">
        <v>127</v>
      </c>
      <c r="BA6" s="205"/>
      <c r="BB6" s="205" t="s">
        <v>128</v>
      </c>
      <c r="BC6" s="205"/>
      <c r="BD6" s="205" t="s">
        <v>129</v>
      </c>
      <c r="BE6" s="205"/>
      <c r="BF6" s="205" t="s">
        <v>130</v>
      </c>
      <c r="BG6" s="205"/>
      <c r="BH6" s="205" t="s">
        <v>131</v>
      </c>
      <c r="BI6" s="205"/>
      <c r="BJ6" s="205" t="s">
        <v>132</v>
      </c>
      <c r="BK6" s="205"/>
      <c r="BL6" s="122" t="s">
        <v>1</v>
      </c>
      <c r="BM6" s="205" t="s">
        <v>133</v>
      </c>
      <c r="BN6" s="205"/>
      <c r="BO6" s="205" t="s">
        <v>134</v>
      </c>
      <c r="BP6" s="205"/>
      <c r="BQ6" s="205" t="s">
        <v>135</v>
      </c>
      <c r="BR6" s="205"/>
      <c r="BS6" s="205" t="s">
        <v>136</v>
      </c>
      <c r="BT6" s="205"/>
      <c r="BU6" s="205" t="s">
        <v>137</v>
      </c>
      <c r="BV6" s="205"/>
    </row>
    <row r="7" spans="1:74">
      <c r="A7" s="123"/>
      <c r="B7" s="204" t="s">
        <v>5</v>
      </c>
      <c r="C7" s="204"/>
      <c r="D7" s="204" t="s">
        <v>6</v>
      </c>
      <c r="E7" s="204"/>
      <c r="F7" s="204" t="s">
        <v>7</v>
      </c>
      <c r="G7" s="204"/>
      <c r="H7" s="204" t="s">
        <v>91</v>
      </c>
      <c r="I7" s="204"/>
      <c r="J7" s="204" t="s">
        <v>92</v>
      </c>
      <c r="K7" s="204"/>
      <c r="L7" s="204" t="s">
        <v>93</v>
      </c>
      <c r="M7" s="204"/>
      <c r="N7" s="204" t="s">
        <v>94</v>
      </c>
      <c r="O7" s="204"/>
      <c r="P7" s="204" t="s">
        <v>95</v>
      </c>
      <c r="Q7" s="204"/>
      <c r="R7" s="204" t="s">
        <v>96</v>
      </c>
      <c r="S7" s="204"/>
      <c r="T7" s="204" t="s">
        <v>97</v>
      </c>
      <c r="U7" s="204"/>
      <c r="V7" s="120"/>
      <c r="W7" s="204" t="s">
        <v>98</v>
      </c>
      <c r="X7" s="204"/>
      <c r="Y7" s="204" t="s">
        <v>99</v>
      </c>
      <c r="Z7" s="204"/>
      <c r="AA7" s="204" t="s">
        <v>100</v>
      </c>
      <c r="AB7" s="204"/>
      <c r="AC7" s="204" t="s">
        <v>101</v>
      </c>
      <c r="AD7" s="204"/>
      <c r="AE7" s="204" t="s">
        <v>102</v>
      </c>
      <c r="AF7" s="204"/>
      <c r="AG7" s="204" t="s">
        <v>103</v>
      </c>
      <c r="AH7" s="204"/>
      <c r="AI7" s="204" t="s">
        <v>104</v>
      </c>
      <c r="AJ7" s="204"/>
      <c r="AK7" s="204" t="s">
        <v>105</v>
      </c>
      <c r="AL7" s="204"/>
      <c r="AM7" s="204" t="s">
        <v>106</v>
      </c>
      <c r="AN7" s="204"/>
      <c r="AO7" s="204" t="s">
        <v>107</v>
      </c>
      <c r="AP7" s="204"/>
      <c r="AQ7" s="120"/>
      <c r="AR7" s="204" t="s">
        <v>8</v>
      </c>
      <c r="AS7" s="204"/>
      <c r="AT7" s="204" t="s">
        <v>9</v>
      </c>
      <c r="AU7" s="204"/>
      <c r="AV7" s="204" t="s">
        <v>10</v>
      </c>
      <c r="AW7" s="204"/>
      <c r="AX7" s="204" t="s">
        <v>11</v>
      </c>
      <c r="AY7" s="204"/>
      <c r="AZ7" s="204" t="s">
        <v>12</v>
      </c>
      <c r="BA7" s="204"/>
      <c r="BB7" s="204" t="s">
        <v>13</v>
      </c>
      <c r="BC7" s="204"/>
      <c r="BD7" s="204" t="s">
        <v>14</v>
      </c>
      <c r="BE7" s="204"/>
      <c r="BF7" s="204" t="s">
        <v>15</v>
      </c>
      <c r="BG7" s="204"/>
      <c r="BH7" s="204" t="s">
        <v>16</v>
      </c>
      <c r="BI7" s="204"/>
      <c r="BJ7" s="204" t="s">
        <v>17</v>
      </c>
      <c r="BK7" s="204"/>
      <c r="BL7" s="120"/>
      <c r="BM7" s="204" t="s">
        <v>18</v>
      </c>
      <c r="BN7" s="204"/>
      <c r="BO7" s="204" t="s">
        <v>19</v>
      </c>
      <c r="BP7" s="204"/>
      <c r="BQ7" s="204" t="s">
        <v>20</v>
      </c>
      <c r="BR7" s="204"/>
      <c r="BS7" s="204" t="s">
        <v>21</v>
      </c>
      <c r="BT7" s="204"/>
      <c r="BU7" s="204" t="s">
        <v>22</v>
      </c>
      <c r="BV7" s="204"/>
    </row>
    <row r="8" spans="1:74">
      <c r="A8" s="123"/>
      <c r="B8" s="204" t="s">
        <v>51</v>
      </c>
      <c r="C8" s="204"/>
      <c r="D8" s="204" t="s">
        <v>51</v>
      </c>
      <c r="E8" s="204"/>
      <c r="F8" s="204" t="s">
        <v>51</v>
      </c>
      <c r="G8" s="204"/>
      <c r="H8" s="204" t="s">
        <v>51</v>
      </c>
      <c r="I8" s="204"/>
      <c r="J8" s="204" t="s">
        <v>51</v>
      </c>
      <c r="K8" s="204"/>
      <c r="L8" s="204" t="s">
        <v>51</v>
      </c>
      <c r="M8" s="204"/>
      <c r="N8" s="204" t="s">
        <v>51</v>
      </c>
      <c r="O8" s="204"/>
      <c r="P8" s="204" t="s">
        <v>51</v>
      </c>
      <c r="Q8" s="204"/>
      <c r="R8" s="204" t="s">
        <v>51</v>
      </c>
      <c r="S8" s="204"/>
      <c r="T8" s="204" t="s">
        <v>51</v>
      </c>
      <c r="U8" s="204"/>
      <c r="V8" s="120"/>
      <c r="W8" s="204" t="s">
        <v>51</v>
      </c>
      <c r="X8" s="204"/>
      <c r="Y8" s="204" t="s">
        <v>51</v>
      </c>
      <c r="Z8" s="204"/>
      <c r="AA8" s="204" t="s">
        <v>51</v>
      </c>
      <c r="AB8" s="204"/>
      <c r="AC8" s="204" t="s">
        <v>51</v>
      </c>
      <c r="AD8" s="204"/>
      <c r="AE8" s="204" t="s">
        <v>51</v>
      </c>
      <c r="AF8" s="204"/>
      <c r="AG8" s="204" t="s">
        <v>51</v>
      </c>
      <c r="AH8" s="204"/>
      <c r="AI8" s="204" t="s">
        <v>51</v>
      </c>
      <c r="AJ8" s="204"/>
      <c r="AK8" s="204" t="s">
        <v>51</v>
      </c>
      <c r="AL8" s="204"/>
      <c r="AM8" s="204" t="s">
        <v>51</v>
      </c>
      <c r="AN8" s="204"/>
      <c r="AO8" s="204" t="s">
        <v>51</v>
      </c>
      <c r="AP8" s="204"/>
      <c r="AQ8" s="120"/>
      <c r="AR8" s="204" t="s">
        <v>51</v>
      </c>
      <c r="AS8" s="204"/>
      <c r="AT8" s="204" t="s">
        <v>51</v>
      </c>
      <c r="AU8" s="204"/>
      <c r="AV8" s="204" t="s">
        <v>51</v>
      </c>
      <c r="AW8" s="204"/>
      <c r="AX8" s="204" t="s">
        <v>51</v>
      </c>
      <c r="AY8" s="204"/>
      <c r="AZ8" s="204" t="s">
        <v>51</v>
      </c>
      <c r="BA8" s="204"/>
      <c r="BB8" s="204" t="s">
        <v>51</v>
      </c>
      <c r="BC8" s="204"/>
      <c r="BD8" s="204" t="s">
        <v>51</v>
      </c>
      <c r="BE8" s="204"/>
      <c r="BF8" s="204" t="s">
        <v>51</v>
      </c>
      <c r="BG8" s="204"/>
      <c r="BH8" s="204" t="s">
        <v>51</v>
      </c>
      <c r="BI8" s="204"/>
      <c r="BJ8" s="204" t="s">
        <v>51</v>
      </c>
      <c r="BK8" s="204"/>
      <c r="BL8" s="120"/>
      <c r="BM8" s="204" t="s">
        <v>51</v>
      </c>
      <c r="BN8" s="204"/>
      <c r="BO8" s="204" t="s">
        <v>51</v>
      </c>
      <c r="BP8" s="204"/>
      <c r="BQ8" s="204" t="s">
        <v>51</v>
      </c>
      <c r="BR8" s="204"/>
      <c r="BS8" s="204" t="s">
        <v>51</v>
      </c>
      <c r="BT8" s="204"/>
      <c r="BU8" s="204" t="s">
        <v>51</v>
      </c>
      <c r="BV8" s="204"/>
    </row>
    <row r="9" spans="1:74">
      <c r="A9" s="123"/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20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20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139"/>
      <c r="BK9" s="139"/>
      <c r="BL9" s="120"/>
      <c r="BM9" s="139"/>
      <c r="BN9" s="139"/>
      <c r="BO9" s="139"/>
      <c r="BP9" s="139"/>
      <c r="BQ9" s="139"/>
      <c r="BR9" s="139"/>
      <c r="BS9" s="139"/>
      <c r="BT9" s="139"/>
      <c r="BU9" s="139"/>
      <c r="BV9" s="139"/>
    </row>
    <row r="10" spans="1:74" s="123" customFormat="1">
      <c r="A10" s="123" t="s">
        <v>23</v>
      </c>
      <c r="B10" s="113">
        <v>100</v>
      </c>
      <c r="C10" s="114"/>
      <c r="D10" s="113">
        <f>100/'Kosten absolut'!$B10*'Kosten absolut'!D10</f>
        <v>94.14140224869395</v>
      </c>
      <c r="E10" s="113"/>
      <c r="F10" s="113">
        <f>100/'Kosten absolut'!$B10*'Kosten absolut'!F10</f>
        <v>5.8585977513060516</v>
      </c>
      <c r="G10" s="113"/>
      <c r="H10" s="113">
        <f>100/'Kosten absolut'!$B10*'Kosten absolut'!H10</f>
        <v>2.7853957541440062</v>
      </c>
      <c r="I10" s="113"/>
      <c r="J10" s="113">
        <f>100/'Kosten absolut'!$B10*'Kosten absolut'!J10</f>
        <v>3.073201997162045</v>
      </c>
      <c r="K10" s="113"/>
      <c r="L10" s="113">
        <f>100/'Kosten absolut'!$B10*'Kosten absolut'!L10</f>
        <v>2.1229467922836736</v>
      </c>
      <c r="M10" s="113"/>
      <c r="N10" s="113">
        <f>100/'Kosten absolut'!$B10*'Kosten absolut'!N10</f>
        <v>2.5460857992310375</v>
      </c>
      <c r="O10" s="113"/>
      <c r="P10" s="113">
        <f>100/'Kosten absolut'!$B10*'Kosten absolut'!P10</f>
        <v>3.2967229793487824</v>
      </c>
      <c r="Q10" s="113"/>
      <c r="R10" s="113">
        <f>100/'Kosten absolut'!$B10*'Kosten absolut'!R10</f>
        <v>3.3336394869022716</v>
      </c>
      <c r="S10" s="113"/>
      <c r="T10" s="113">
        <f>100/'Kosten absolut'!$B10*'Kosten absolut'!T10</f>
        <v>3.497725829312802</v>
      </c>
      <c r="U10" s="114"/>
      <c r="V10" s="120" t="s">
        <v>23</v>
      </c>
      <c r="W10" s="113">
        <f>100/'Kosten absolut'!$B10*'Kosten absolut'!W10</f>
        <v>3.6842624449112127</v>
      </c>
      <c r="X10" s="113"/>
      <c r="Y10" s="113">
        <f>100/'Kosten absolut'!$B10*'Kosten absolut'!Y10</f>
        <v>3.6176388976959872</v>
      </c>
      <c r="Z10" s="113"/>
      <c r="AA10" s="113">
        <f>100/'Kosten absolut'!$B10*'Kosten absolut'!AA10</f>
        <v>3.7725371267894645</v>
      </c>
      <c r="AB10" s="113"/>
      <c r="AC10" s="113">
        <f>100/'Kosten absolut'!$B10*'Kosten absolut'!AC10</f>
        <v>4.1886865577403904</v>
      </c>
      <c r="AD10" s="113"/>
      <c r="AE10" s="113">
        <f>100/'Kosten absolut'!$B10*'Kosten absolut'!AE10</f>
        <v>4.4275104797700928</v>
      </c>
      <c r="AF10" s="113"/>
      <c r="AG10" s="113">
        <f>100/'Kosten absolut'!$B10*'Kosten absolut'!AG10</f>
        <v>4.4036975160657539</v>
      </c>
      <c r="AH10" s="113"/>
      <c r="AI10" s="113">
        <f>100/'Kosten absolut'!$B10*'Kosten absolut'!AI10</f>
        <v>4.7959751164940698</v>
      </c>
      <c r="AJ10" s="113"/>
      <c r="AK10" s="113">
        <f>100/'Kosten absolut'!$B10*'Kosten absolut'!AK10</f>
        <v>4.9552914338701459</v>
      </c>
      <c r="AL10" s="113"/>
      <c r="AM10" s="113">
        <f>100/'Kosten absolut'!$B10*'Kosten absolut'!AM10</f>
        <v>4.0358233125749496</v>
      </c>
      <c r="AN10" s="113"/>
      <c r="AO10" s="113">
        <f>100/'Kosten absolut'!$B10*'Kosten absolut'!AO10</f>
        <v>2.6551789651406263</v>
      </c>
      <c r="AP10" s="114"/>
      <c r="AQ10" s="120" t="s">
        <v>23</v>
      </c>
      <c r="AR10" s="113">
        <f>100/'Kosten absolut'!$B10*'Kosten absolut'!AR10</f>
        <v>1.2273307281754531</v>
      </c>
      <c r="AS10" s="113"/>
      <c r="AT10" s="113">
        <f>100/'Kosten absolut'!$B10*'Kosten absolut'!AT10</f>
        <v>1.2169031916502169</v>
      </c>
      <c r="AU10" s="113"/>
      <c r="AV10" s="113">
        <f>100/'Kosten absolut'!$B10*'Kosten absolut'!AV10</f>
        <v>1.6517969815177396</v>
      </c>
      <c r="AW10" s="113"/>
      <c r="AX10" s="113">
        <f>100/'Kosten absolut'!$B10*'Kosten absolut'!AX10</f>
        <v>2.0747292151881225</v>
      </c>
      <c r="AY10" s="113"/>
      <c r="AZ10" s="113">
        <f>100/'Kosten absolut'!$B10*'Kosten absolut'!AZ10</f>
        <v>2.7298053465803913</v>
      </c>
      <c r="BA10" s="113"/>
      <c r="BB10" s="113">
        <f>100/'Kosten absolut'!$B10*'Kosten absolut'!BB10</f>
        <v>2.9664924603517502</v>
      </c>
      <c r="BC10" s="113"/>
      <c r="BD10" s="113">
        <f>100/'Kosten absolut'!$B10*'Kosten absolut'!BD10</f>
        <v>3.0620554887959934</v>
      </c>
      <c r="BE10" s="113"/>
      <c r="BF10" s="113">
        <f>100/'Kosten absolut'!$B10*'Kosten absolut'!BF10</f>
        <v>3.2520757654190722</v>
      </c>
      <c r="BG10" s="113"/>
      <c r="BH10" s="113">
        <f>100/'Kosten absolut'!$B10*'Kosten absolut'!BH10</f>
        <v>3.890667756573563</v>
      </c>
      <c r="BI10" s="113"/>
      <c r="BJ10" s="113">
        <f>100/'Kosten absolut'!$B10*'Kosten absolut'!BK10</f>
        <v>4.1352178600980185</v>
      </c>
      <c r="BK10" s="114"/>
      <c r="BL10" s="120" t="s">
        <v>23</v>
      </c>
      <c r="BM10" s="113">
        <f>100/'Kosten absolut'!$B10*'Kosten absolut'!BM10</f>
        <v>3.660312141198931</v>
      </c>
      <c r="BN10" s="113"/>
      <c r="BO10" s="113">
        <f>100/'Kosten absolut'!$B10*'Kosten absolut'!BO10</f>
        <v>3.6259912119129503</v>
      </c>
      <c r="BP10" s="113"/>
      <c r="BQ10" s="113">
        <f>100/'Kosten absolut'!$B10*'Kosten absolut'!BQ10</f>
        <v>2.9195619389749523</v>
      </c>
      <c r="BR10" s="113"/>
      <c r="BS10" s="113">
        <f>100/'Kosten absolut'!$B10*'Kosten absolut'!BS10</f>
        <v>1.6737843344426555</v>
      </c>
      <c r="BT10" s="113"/>
      <c r="BU10" s="113">
        <f>100/'Kosten absolut'!$B10*'Kosten absolut'!BU10</f>
        <v>0.72095508968287736</v>
      </c>
      <c r="BV10" s="114"/>
    </row>
    <row r="11" spans="1:74" s="123" customFormat="1">
      <c r="A11" s="123" t="s">
        <v>24</v>
      </c>
      <c r="B11" s="113">
        <v>100</v>
      </c>
      <c r="C11" s="114"/>
      <c r="D11" s="113">
        <f>100/'Kosten absolut'!$B11*'Kosten absolut'!D11</f>
        <v>95.382919679918118</v>
      </c>
      <c r="E11" s="113"/>
      <c r="F11" s="113">
        <f>100/'Kosten absolut'!$B11*'Kosten absolut'!F11</f>
        <v>4.6170803200818886</v>
      </c>
      <c r="G11" s="113"/>
      <c r="H11" s="113">
        <f>100/'Kosten absolut'!$B11*'Kosten absolut'!H11</f>
        <v>2.2107243553282743</v>
      </c>
      <c r="I11" s="113"/>
      <c r="J11" s="113">
        <f>100/'Kosten absolut'!$B11*'Kosten absolut'!J11</f>
        <v>2.4063559647536139</v>
      </c>
      <c r="K11" s="113"/>
      <c r="L11" s="113">
        <f>100/'Kosten absolut'!$B11*'Kosten absolut'!L11</f>
        <v>2.0141044516230231</v>
      </c>
      <c r="M11" s="113"/>
      <c r="N11" s="113">
        <f>100/'Kosten absolut'!$B11*'Kosten absolut'!N11</f>
        <v>2.2638360528895833</v>
      </c>
      <c r="O11" s="113"/>
      <c r="P11" s="113">
        <f>100/'Kosten absolut'!$B11*'Kosten absolut'!P11</f>
        <v>2.6490568537951624</v>
      </c>
      <c r="Q11" s="113"/>
      <c r="R11" s="113">
        <f>100/'Kosten absolut'!$B11*'Kosten absolut'!R11</f>
        <v>2.7157314269808102</v>
      </c>
      <c r="S11" s="113"/>
      <c r="T11" s="113">
        <f>100/'Kosten absolut'!$B11*'Kosten absolut'!T11</f>
        <v>3.0819428762310732</v>
      </c>
      <c r="U11" s="114"/>
      <c r="V11" s="120" t="s">
        <v>24</v>
      </c>
      <c r="W11" s="113">
        <f>100/'Kosten absolut'!$B11*'Kosten absolut'!W11</f>
        <v>3.4317109249381392</v>
      </c>
      <c r="X11" s="113"/>
      <c r="Y11" s="113">
        <f>100/'Kosten absolut'!$B11*'Kosten absolut'!Y11</f>
        <v>3.6379175766042482</v>
      </c>
      <c r="Z11" s="113"/>
      <c r="AA11" s="113">
        <f>100/'Kosten absolut'!$B11*'Kosten absolut'!AA11</f>
        <v>3.801959940117948</v>
      </c>
      <c r="AB11" s="113"/>
      <c r="AC11" s="113">
        <f>100/'Kosten absolut'!$B11*'Kosten absolut'!AC11</f>
        <v>4.5097302478578554</v>
      </c>
      <c r="AD11" s="113"/>
      <c r="AE11" s="113">
        <f>100/'Kosten absolut'!$B11*'Kosten absolut'!AE11</f>
        <v>4.6241167158870686</v>
      </c>
      <c r="AF11" s="113"/>
      <c r="AG11" s="113">
        <f>100/'Kosten absolut'!$B11*'Kosten absolut'!AG11</f>
        <v>4.7376748329956886</v>
      </c>
      <c r="AH11" s="113"/>
      <c r="AI11" s="113">
        <f>100/'Kosten absolut'!$B11*'Kosten absolut'!AI11</f>
        <v>5.3215267527607404</v>
      </c>
      <c r="AJ11" s="113"/>
      <c r="AK11" s="113">
        <f>100/'Kosten absolut'!$B11*'Kosten absolut'!AK11</f>
        <v>5.5482407501249407</v>
      </c>
      <c r="AL11" s="113"/>
      <c r="AM11" s="113">
        <f>100/'Kosten absolut'!$B11*'Kosten absolut'!AM11</f>
        <v>4.6932963270321553</v>
      </c>
      <c r="AN11" s="113"/>
      <c r="AO11" s="113">
        <f>100/'Kosten absolut'!$B11*'Kosten absolut'!AO11</f>
        <v>3.091545470260554</v>
      </c>
      <c r="AP11" s="114"/>
      <c r="AQ11" s="120" t="s">
        <v>24</v>
      </c>
      <c r="AR11" s="113">
        <f>100/'Kosten absolut'!$B11*'Kosten absolut'!AR11</f>
        <v>1.1316993476088912</v>
      </c>
      <c r="AS11" s="113"/>
      <c r="AT11" s="113">
        <f>100/'Kosten absolut'!$B11*'Kosten absolut'!AT11</f>
        <v>0.9932460682447265</v>
      </c>
      <c r="AU11" s="113"/>
      <c r="AV11" s="113">
        <f>100/'Kosten absolut'!$B11*'Kosten absolut'!AV11</f>
        <v>1.1456248603592232</v>
      </c>
      <c r="AW11" s="113"/>
      <c r="AX11" s="113">
        <f>100/'Kosten absolut'!$B11*'Kosten absolut'!AX11</f>
        <v>1.5278154172531253</v>
      </c>
      <c r="AY11" s="113"/>
      <c r="AZ11" s="113">
        <f>100/'Kosten absolut'!$B11*'Kosten absolut'!AZ11</f>
        <v>2.1171017354412962</v>
      </c>
      <c r="BA11" s="113"/>
      <c r="BB11" s="113">
        <f>100/'Kosten absolut'!$B11*'Kosten absolut'!BB11</f>
        <v>2.61271499196849</v>
      </c>
      <c r="BC11" s="113"/>
      <c r="BD11" s="113">
        <f>100/'Kosten absolut'!$B11*'Kosten absolut'!BD11</f>
        <v>2.9773731867144444</v>
      </c>
      <c r="BE11" s="113"/>
      <c r="BF11" s="113">
        <f>100/'Kosten absolut'!$B11*'Kosten absolut'!BF11</f>
        <v>3.579192478733523</v>
      </c>
      <c r="BG11" s="113"/>
      <c r="BH11" s="113">
        <f>100/'Kosten absolut'!$B11*'Kosten absolut'!BH11</f>
        <v>4.4402555538793251</v>
      </c>
      <c r="BI11" s="113"/>
      <c r="BJ11" s="113">
        <f>100/'Kosten absolut'!$B11*'Kosten absolut'!BK11</f>
        <v>4.4018869706090573</v>
      </c>
      <c r="BK11" s="114"/>
      <c r="BL11" s="120" t="s">
        <v>24</v>
      </c>
      <c r="BM11" s="113">
        <f>100/'Kosten absolut'!$B11*'Kosten absolut'!BM11</f>
        <v>4.0574490080955972</v>
      </c>
      <c r="BN11" s="113"/>
      <c r="BO11" s="113">
        <f>100/'Kosten absolut'!$B11*'Kosten absolut'!BO11</f>
        <v>4.0954535951228745</v>
      </c>
      <c r="BP11" s="113"/>
      <c r="BQ11" s="113">
        <f>100/'Kosten absolut'!$B11*'Kosten absolut'!BQ11</f>
        <v>3.2112944888461858</v>
      </c>
      <c r="BR11" s="113"/>
      <c r="BS11" s="113">
        <f>100/'Kosten absolut'!$B11*'Kosten absolut'!BS11</f>
        <v>2.0045029387093356</v>
      </c>
      <c r="BT11" s="113"/>
      <c r="BU11" s="113">
        <f>100/'Kosten absolut'!$B11*'Kosten absolut'!BU11</f>
        <v>0.96491783823303445</v>
      </c>
      <c r="BV11" s="114"/>
    </row>
    <row r="12" spans="1:74" s="123" customFormat="1">
      <c r="A12" s="123" t="s">
        <v>25</v>
      </c>
      <c r="B12" s="113">
        <v>100</v>
      </c>
      <c r="C12" s="114"/>
      <c r="D12" s="113">
        <f>100/'Kosten absolut'!$B12*'Kosten absolut'!D12</f>
        <v>94.123813458824529</v>
      </c>
      <c r="E12" s="113"/>
      <c r="F12" s="113">
        <f>100/'Kosten absolut'!$B12*'Kosten absolut'!F12</f>
        <v>5.8761865411754819</v>
      </c>
      <c r="G12" s="113"/>
      <c r="H12" s="113">
        <f>100/'Kosten absolut'!$B12*'Kosten absolut'!H12</f>
        <v>2.8407504155044299</v>
      </c>
      <c r="I12" s="113"/>
      <c r="J12" s="113">
        <f>100/'Kosten absolut'!$B12*'Kosten absolut'!J12</f>
        <v>3.0354361256710525</v>
      </c>
      <c r="K12" s="113"/>
      <c r="L12" s="113">
        <f>100/'Kosten absolut'!$B12*'Kosten absolut'!L12</f>
        <v>2.4532198037585973</v>
      </c>
      <c r="M12" s="113"/>
      <c r="N12" s="113">
        <f>100/'Kosten absolut'!$B12*'Kosten absolut'!N12</f>
        <v>2.5688366470694719</v>
      </c>
      <c r="O12" s="113"/>
      <c r="P12" s="113">
        <f>100/'Kosten absolut'!$B12*'Kosten absolut'!P12</f>
        <v>2.9713925879678915</v>
      </c>
      <c r="Q12" s="113"/>
      <c r="R12" s="113">
        <f>100/'Kosten absolut'!$B12*'Kosten absolut'!R12</f>
        <v>2.8542973243465117</v>
      </c>
      <c r="S12" s="113"/>
      <c r="T12" s="113">
        <f>100/'Kosten absolut'!$B12*'Kosten absolut'!T12</f>
        <v>3.2038993282250292</v>
      </c>
      <c r="U12" s="114"/>
      <c r="V12" s="120" t="s">
        <v>25</v>
      </c>
      <c r="W12" s="113">
        <f>100/'Kosten absolut'!$B12*'Kosten absolut'!W12</f>
        <v>3.5130975363911996</v>
      </c>
      <c r="X12" s="113"/>
      <c r="Y12" s="113">
        <f>100/'Kosten absolut'!$B12*'Kosten absolut'!Y12</f>
        <v>3.5997389997323221</v>
      </c>
      <c r="Z12" s="113"/>
      <c r="AA12" s="113">
        <f>100/'Kosten absolut'!$B12*'Kosten absolut'!AA12</f>
        <v>3.6087537577232083</v>
      </c>
      <c r="AB12" s="113"/>
      <c r="AC12" s="113">
        <f>100/'Kosten absolut'!$B12*'Kosten absolut'!AC12</f>
        <v>3.9367329281245067</v>
      </c>
      <c r="AD12" s="113"/>
      <c r="AE12" s="113">
        <f>100/'Kosten absolut'!$B12*'Kosten absolut'!AE12</f>
        <v>4.3031454329540946</v>
      </c>
      <c r="AF12" s="113"/>
      <c r="AG12" s="113">
        <f>100/'Kosten absolut'!$B12*'Kosten absolut'!AG12</f>
        <v>4.6997366506012597</v>
      </c>
      <c r="AH12" s="113"/>
      <c r="AI12" s="113">
        <f>100/'Kosten absolut'!$B12*'Kosten absolut'!AI12</f>
        <v>5.2321384686644885</v>
      </c>
      <c r="AJ12" s="113"/>
      <c r="AK12" s="113">
        <f>100/'Kosten absolut'!$B12*'Kosten absolut'!AK12</f>
        <v>5.2509339144443112</v>
      </c>
      <c r="AL12" s="113"/>
      <c r="AM12" s="113">
        <f>100/'Kosten absolut'!$B12*'Kosten absolut'!AM12</f>
        <v>4.3126440412242921</v>
      </c>
      <c r="AN12" s="113"/>
      <c r="AO12" s="113">
        <f>100/'Kosten absolut'!$B12*'Kosten absolut'!AO12</f>
        <v>2.8115341092601733</v>
      </c>
      <c r="AP12" s="114"/>
      <c r="AQ12" s="120" t="s">
        <v>25</v>
      </c>
      <c r="AR12" s="113">
        <f>100/'Kosten absolut'!$B12*'Kosten absolut'!AR12</f>
        <v>1.3844167115661548</v>
      </c>
      <c r="AS12" s="113"/>
      <c r="AT12" s="113">
        <f>100/'Kosten absolut'!$B12*'Kosten absolut'!AT12</f>
        <v>1.0789805292194936</v>
      </c>
      <c r="AU12" s="113"/>
      <c r="AV12" s="113">
        <f>100/'Kosten absolut'!$B12*'Kosten absolut'!AV12</f>
        <v>1.3052187913328528</v>
      </c>
      <c r="AW12" s="113"/>
      <c r="AX12" s="113">
        <f>100/'Kosten absolut'!$B12*'Kosten absolut'!AX12</f>
        <v>1.5964889682166283</v>
      </c>
      <c r="AY12" s="113"/>
      <c r="AZ12" s="113">
        <f>100/'Kosten absolut'!$B12*'Kosten absolut'!AZ12</f>
        <v>2.1551233824305323</v>
      </c>
      <c r="BA12" s="113"/>
      <c r="BB12" s="113">
        <f>100/'Kosten absolut'!$B12*'Kosten absolut'!BB12</f>
        <v>2.7936665093194351</v>
      </c>
      <c r="BC12" s="113"/>
      <c r="BD12" s="113">
        <f>100/'Kosten absolut'!$B12*'Kosten absolut'!BD12</f>
        <v>3.159199513383264</v>
      </c>
      <c r="BE12" s="113"/>
      <c r="BF12" s="113">
        <f>100/'Kosten absolut'!$B12*'Kosten absolut'!BF12</f>
        <v>3.4747557978972887</v>
      </c>
      <c r="BG12" s="113"/>
      <c r="BH12" s="113">
        <f>100/'Kosten absolut'!$B12*'Kosten absolut'!BH12</f>
        <v>4.0371776091055462</v>
      </c>
      <c r="BI12" s="113"/>
      <c r="BJ12" s="113">
        <f>100/'Kosten absolut'!$B12*'Kosten absolut'!BK12</f>
        <v>4.1131895490521195</v>
      </c>
      <c r="BK12" s="114"/>
      <c r="BL12" s="120" t="s">
        <v>25</v>
      </c>
      <c r="BM12" s="113">
        <f>100/'Kosten absolut'!$B12*'Kosten absolut'!BM12</f>
        <v>4.1327172628743929</v>
      </c>
      <c r="BN12" s="113"/>
      <c r="BO12" s="113">
        <f>100/'Kosten absolut'!$B12*'Kosten absolut'!BO12</f>
        <v>4.07368662981977</v>
      </c>
      <c r="BP12" s="113"/>
      <c r="BQ12" s="113">
        <f>100/'Kosten absolut'!$B12*'Kosten absolut'!BQ12</f>
        <v>2.8216106609069387</v>
      </c>
      <c r="BR12" s="113"/>
      <c r="BS12" s="113">
        <f>100/'Kosten absolut'!$B12*'Kosten absolut'!BS12</f>
        <v>1.8256790766252413</v>
      </c>
      <c r="BT12" s="113"/>
      <c r="BU12" s="113">
        <f>100/'Kosten absolut'!$B12*'Kosten absolut'!BU12</f>
        <v>0.85180093658750744</v>
      </c>
      <c r="BV12" s="114"/>
    </row>
    <row r="13" spans="1:74" s="123" customFormat="1">
      <c r="A13" s="123" t="s">
        <v>26</v>
      </c>
      <c r="B13" s="113">
        <v>100</v>
      </c>
      <c r="C13" s="114"/>
      <c r="D13" s="113">
        <f>100/'Kosten absolut'!$B13*'Kosten absolut'!D13</f>
        <v>94.312851944212753</v>
      </c>
      <c r="E13" s="113"/>
      <c r="F13" s="113">
        <f>100/'Kosten absolut'!$B13*'Kosten absolut'!F13</f>
        <v>5.687148055787242</v>
      </c>
      <c r="G13" s="113"/>
      <c r="H13" s="113">
        <f>100/'Kosten absolut'!$B13*'Kosten absolut'!H13</f>
        <v>2.7588179622816722</v>
      </c>
      <c r="I13" s="113"/>
      <c r="J13" s="113">
        <f>100/'Kosten absolut'!$B13*'Kosten absolut'!J13</f>
        <v>2.9283300935055698</v>
      </c>
      <c r="K13" s="113"/>
      <c r="L13" s="113">
        <f>100/'Kosten absolut'!$B13*'Kosten absolut'!L13</f>
        <v>2.3393664885288228</v>
      </c>
      <c r="M13" s="113"/>
      <c r="N13" s="113">
        <f>100/'Kosten absolut'!$B13*'Kosten absolut'!N13</f>
        <v>2.3189948902307473</v>
      </c>
      <c r="O13" s="113"/>
      <c r="P13" s="113">
        <f>100/'Kosten absolut'!$B13*'Kosten absolut'!P13</f>
        <v>2.5599664927809966</v>
      </c>
      <c r="Q13" s="113"/>
      <c r="R13" s="113">
        <f>100/'Kosten absolut'!$B13*'Kosten absolut'!R13</f>
        <v>2.2048680418797426</v>
      </c>
      <c r="S13" s="113"/>
      <c r="T13" s="113">
        <f>100/'Kosten absolut'!$B13*'Kosten absolut'!T13</f>
        <v>2.2916172450743102</v>
      </c>
      <c r="U13" s="114"/>
      <c r="V13" s="120" t="s">
        <v>26</v>
      </c>
      <c r="W13" s="113">
        <f>100/'Kosten absolut'!$B13*'Kosten absolut'!W13</f>
        <v>3.0135258299321732</v>
      </c>
      <c r="X13" s="113"/>
      <c r="Y13" s="113">
        <f>100/'Kosten absolut'!$B13*'Kosten absolut'!Y13</f>
        <v>3.4364008884726598</v>
      </c>
      <c r="Z13" s="113"/>
      <c r="AA13" s="113">
        <f>100/'Kosten absolut'!$B13*'Kosten absolut'!AA13</f>
        <v>3.4436375280543903</v>
      </c>
      <c r="AB13" s="113"/>
      <c r="AC13" s="113">
        <f>100/'Kosten absolut'!$B13*'Kosten absolut'!AC13</f>
        <v>4.2817460891446535</v>
      </c>
      <c r="AD13" s="113"/>
      <c r="AE13" s="113">
        <f>100/'Kosten absolut'!$B13*'Kosten absolut'!AE13</f>
        <v>4.6142243868663604</v>
      </c>
      <c r="AF13" s="113"/>
      <c r="AG13" s="113">
        <f>100/'Kosten absolut'!$B13*'Kosten absolut'!AG13</f>
        <v>5.0291092420449175</v>
      </c>
      <c r="AH13" s="113"/>
      <c r="AI13" s="113">
        <f>100/'Kosten absolut'!$B13*'Kosten absolut'!AI13</f>
        <v>4.7107037203355562</v>
      </c>
      <c r="AJ13" s="113"/>
      <c r="AK13" s="113">
        <f>100/'Kosten absolut'!$B13*'Kosten absolut'!AK13</f>
        <v>5.2264193812367532</v>
      </c>
      <c r="AL13" s="113"/>
      <c r="AM13" s="113">
        <f>100/'Kosten absolut'!$B13*'Kosten absolut'!AM13</f>
        <v>5.1346346508198932</v>
      </c>
      <c r="AN13" s="113"/>
      <c r="AO13" s="113">
        <f>100/'Kosten absolut'!$B13*'Kosten absolut'!AO13</f>
        <v>3.3818265417321909</v>
      </c>
      <c r="AP13" s="114"/>
      <c r="AQ13" s="120" t="s">
        <v>26</v>
      </c>
      <c r="AR13" s="113">
        <f>100/'Kosten absolut'!$B13*'Kosten absolut'!AR13</f>
        <v>1.3078678645440087</v>
      </c>
      <c r="AS13" s="113"/>
      <c r="AT13" s="113">
        <f>100/'Kosten absolut'!$B13*'Kosten absolut'!AT13</f>
        <v>1.0524273960881609</v>
      </c>
      <c r="AU13" s="113"/>
      <c r="AV13" s="113">
        <f>100/'Kosten absolut'!$B13*'Kosten absolut'!AV13</f>
        <v>1.0982491491707747</v>
      </c>
      <c r="AW13" s="113"/>
      <c r="AX13" s="113">
        <f>100/'Kosten absolut'!$B13*'Kosten absolut'!AX13</f>
        <v>1.2959244854508183</v>
      </c>
      <c r="AY13" s="113"/>
      <c r="AZ13" s="113">
        <f>100/'Kosten absolut'!$B13*'Kosten absolut'!AZ13</f>
        <v>2.0041464543593945</v>
      </c>
      <c r="BA13" s="113"/>
      <c r="BB13" s="113">
        <f>100/'Kosten absolut'!$B13*'Kosten absolut'!BB13</f>
        <v>2.3959157681632233</v>
      </c>
      <c r="BC13" s="113"/>
      <c r="BD13" s="113">
        <f>100/'Kosten absolut'!$B13*'Kosten absolut'!BD13</f>
        <v>3.2439762257357563</v>
      </c>
      <c r="BE13" s="113"/>
      <c r="BF13" s="113">
        <f>100/'Kosten absolut'!$B13*'Kosten absolut'!BF13</f>
        <v>3.645464636669554</v>
      </c>
      <c r="BG13" s="113"/>
      <c r="BH13" s="113">
        <f>100/'Kosten absolut'!$B13*'Kosten absolut'!BH13</f>
        <v>4.2576221183481069</v>
      </c>
      <c r="BI13" s="113"/>
      <c r="BJ13" s="113">
        <f>100/'Kosten absolut'!$B13*'Kosten absolut'!BK13</f>
        <v>4.5729968352196861</v>
      </c>
      <c r="BK13" s="114"/>
      <c r="BL13" s="120" t="s">
        <v>26</v>
      </c>
      <c r="BM13" s="113">
        <f>100/'Kosten absolut'!$B13*'Kosten absolut'!BM13</f>
        <v>3.732617652958635</v>
      </c>
      <c r="BN13" s="113"/>
      <c r="BO13" s="113">
        <f>100/'Kosten absolut'!$B13*'Kosten absolut'!BO13</f>
        <v>4.4723116670065428</v>
      </c>
      <c r="BP13" s="113"/>
      <c r="BQ13" s="113">
        <f>100/'Kosten absolut'!$B13*'Kosten absolut'!BQ13</f>
        <v>3.2238054306704713</v>
      </c>
      <c r="BR13" s="113"/>
      <c r="BS13" s="113">
        <f>100/'Kosten absolut'!$B13*'Kosten absolut'!BS13</f>
        <v>2.6584075193705332</v>
      </c>
      <c r="BT13" s="113"/>
      <c r="BU13" s="113">
        <f>100/'Kosten absolut'!$B13*'Kosten absolut'!BU13</f>
        <v>1.3640773233229169</v>
      </c>
      <c r="BV13" s="114"/>
    </row>
    <row r="14" spans="1:74" s="123" customFormat="1">
      <c r="A14" s="123" t="s">
        <v>27</v>
      </c>
      <c r="B14" s="113">
        <v>100</v>
      </c>
      <c r="C14" s="114"/>
      <c r="D14" s="113">
        <f>100/'Kosten absolut'!$B14*'Kosten absolut'!D14</f>
        <v>93.083355559429009</v>
      </c>
      <c r="E14" s="113"/>
      <c r="F14" s="113">
        <f>100/'Kosten absolut'!$B14*'Kosten absolut'!F14</f>
        <v>6.9166444405709999</v>
      </c>
      <c r="G14" s="113"/>
      <c r="H14" s="113">
        <f>100/'Kosten absolut'!$B14*'Kosten absolut'!H14</f>
        <v>3.275561143464401</v>
      </c>
      <c r="I14" s="113"/>
      <c r="J14" s="113">
        <f>100/'Kosten absolut'!$B14*'Kosten absolut'!J14</f>
        <v>3.6410832971065989</v>
      </c>
      <c r="K14" s="113"/>
      <c r="L14" s="113">
        <f>100/'Kosten absolut'!$B14*'Kosten absolut'!L14</f>
        <v>2.29940902164864</v>
      </c>
      <c r="M14" s="113"/>
      <c r="N14" s="113">
        <f>100/'Kosten absolut'!$B14*'Kosten absolut'!N14</f>
        <v>2.5512387035750095</v>
      </c>
      <c r="O14" s="113"/>
      <c r="P14" s="113">
        <f>100/'Kosten absolut'!$B14*'Kosten absolut'!P14</f>
        <v>3.1620481504461404</v>
      </c>
      <c r="Q14" s="113"/>
      <c r="R14" s="113">
        <f>100/'Kosten absolut'!$B14*'Kosten absolut'!R14</f>
        <v>3.0286853337049635</v>
      </c>
      <c r="S14" s="113"/>
      <c r="T14" s="113">
        <f>100/'Kosten absolut'!$B14*'Kosten absolut'!T14</f>
        <v>3.2794657155356965</v>
      </c>
      <c r="U14" s="114"/>
      <c r="V14" s="120" t="s">
        <v>27</v>
      </c>
      <c r="W14" s="113">
        <f>100/'Kosten absolut'!$B14*'Kosten absolut'!W14</f>
        <v>3.7274169725757513</v>
      </c>
      <c r="X14" s="113"/>
      <c r="Y14" s="113">
        <f>100/'Kosten absolut'!$B14*'Kosten absolut'!Y14</f>
        <v>4.0122252148951123</v>
      </c>
      <c r="Z14" s="113"/>
      <c r="AA14" s="113">
        <f>100/'Kosten absolut'!$B14*'Kosten absolut'!AA14</f>
        <v>3.4787944969407065</v>
      </c>
      <c r="AB14" s="113"/>
      <c r="AC14" s="113">
        <f>100/'Kosten absolut'!$B14*'Kosten absolut'!AC14</f>
        <v>4.230855239482211</v>
      </c>
      <c r="AD14" s="113"/>
      <c r="AE14" s="113">
        <f>100/'Kosten absolut'!$B14*'Kosten absolut'!AE14</f>
        <v>3.849139425266396</v>
      </c>
      <c r="AF14" s="113"/>
      <c r="AG14" s="113">
        <f>100/'Kosten absolut'!$B14*'Kosten absolut'!AG14</f>
        <v>4.0867465909237435</v>
      </c>
      <c r="AH14" s="113"/>
      <c r="AI14" s="113">
        <f>100/'Kosten absolut'!$B14*'Kosten absolut'!AI14</f>
        <v>4.594860407958878</v>
      </c>
      <c r="AJ14" s="113"/>
      <c r="AK14" s="113">
        <f>100/'Kosten absolut'!$B14*'Kosten absolut'!AK14</f>
        <v>4.4637410749373014</v>
      </c>
      <c r="AL14" s="113"/>
      <c r="AM14" s="113">
        <f>100/'Kosten absolut'!$B14*'Kosten absolut'!AM14</f>
        <v>3.6277584344394715</v>
      </c>
      <c r="AN14" s="113"/>
      <c r="AO14" s="113">
        <f>100/'Kosten absolut'!$B14*'Kosten absolut'!AO14</f>
        <v>2.4249080702957921</v>
      </c>
      <c r="AP14" s="114"/>
      <c r="AQ14" s="120" t="s">
        <v>27</v>
      </c>
      <c r="AR14" s="113">
        <f>100/'Kosten absolut'!$B14*'Kosten absolut'!AR14</f>
        <v>1.3548441101486364</v>
      </c>
      <c r="AS14" s="113"/>
      <c r="AT14" s="113">
        <f>100/'Kosten absolut'!$B14*'Kosten absolut'!AT14</f>
        <v>1.0982930980200096</v>
      </c>
      <c r="AU14" s="113"/>
      <c r="AV14" s="113">
        <f>100/'Kosten absolut'!$B14*'Kosten absolut'!AV14</f>
        <v>1.3401968276287031</v>
      </c>
      <c r="AW14" s="113"/>
      <c r="AX14" s="113">
        <f>100/'Kosten absolut'!$B14*'Kosten absolut'!AX14</f>
        <v>1.7439211521052855</v>
      </c>
      <c r="AY14" s="113"/>
      <c r="AZ14" s="113">
        <f>100/'Kosten absolut'!$B14*'Kosten absolut'!AZ14</f>
        <v>2.3673861881814533</v>
      </c>
      <c r="BA14" s="113"/>
      <c r="BB14" s="113">
        <f>100/'Kosten absolut'!$B14*'Kosten absolut'!BB14</f>
        <v>3.0713333739579465</v>
      </c>
      <c r="BC14" s="113"/>
      <c r="BD14" s="113">
        <f>100/'Kosten absolut'!$B14*'Kosten absolut'!BD14</f>
        <v>3.263908814167364</v>
      </c>
      <c r="BE14" s="113"/>
      <c r="BF14" s="113">
        <f>100/'Kosten absolut'!$B14*'Kosten absolut'!BF14</f>
        <v>4.0956060756181891</v>
      </c>
      <c r="BG14" s="113"/>
      <c r="BH14" s="113">
        <f>100/'Kosten absolut'!$B14*'Kosten absolut'!BH14</f>
        <v>4.6168038897060333</v>
      </c>
      <c r="BI14" s="113"/>
      <c r="BJ14" s="113">
        <f>100/'Kosten absolut'!$B14*'Kosten absolut'!BK14</f>
        <v>4.5027906973610721</v>
      </c>
      <c r="BK14" s="114"/>
      <c r="BL14" s="120" t="s">
        <v>27</v>
      </c>
      <c r="BM14" s="113">
        <f>100/'Kosten absolut'!$B14*'Kosten absolut'!BM14</f>
        <v>4.0006444169630484</v>
      </c>
      <c r="BN14" s="113"/>
      <c r="BO14" s="113">
        <f>100/'Kosten absolut'!$B14*'Kosten absolut'!BO14</f>
        <v>3.783776925208878</v>
      </c>
      <c r="BP14" s="113"/>
      <c r="BQ14" s="113">
        <f>100/'Kosten absolut'!$B14*'Kosten absolut'!BQ14</f>
        <v>2.594981303769103</v>
      </c>
      <c r="BR14" s="113"/>
      <c r="BS14" s="113">
        <f>100/'Kosten absolut'!$B14*'Kosten absolut'!BS14</f>
        <v>1.7248168152624128</v>
      </c>
      <c r="BT14" s="113"/>
      <c r="BU14" s="113">
        <f>100/'Kosten absolut'!$B14*'Kosten absolut'!BU14</f>
        <v>0.70675901870505919</v>
      </c>
      <c r="BV14" s="114"/>
    </row>
    <row r="15" spans="1:74" s="123" customFormat="1">
      <c r="A15" s="123" t="s">
        <v>28</v>
      </c>
      <c r="B15" s="113">
        <v>100</v>
      </c>
      <c r="C15" s="114"/>
      <c r="D15" s="113">
        <f>100/'Kosten absolut'!$B15*'Kosten absolut'!D15</f>
        <v>93.544878350207696</v>
      </c>
      <c r="E15" s="113"/>
      <c r="F15" s="113">
        <f>100/'Kosten absolut'!$B15*'Kosten absolut'!F15</f>
        <v>6.455121649792301</v>
      </c>
      <c r="G15" s="113"/>
      <c r="H15" s="113">
        <f>100/'Kosten absolut'!$B15*'Kosten absolut'!H15</f>
        <v>3.1965635390726641</v>
      </c>
      <c r="I15" s="113"/>
      <c r="J15" s="113">
        <f>100/'Kosten absolut'!$B15*'Kosten absolut'!J15</f>
        <v>3.2585581107196369</v>
      </c>
      <c r="K15" s="113"/>
      <c r="L15" s="113">
        <f>100/'Kosten absolut'!$B15*'Kosten absolut'!L15</f>
        <v>2.6504580323055529</v>
      </c>
      <c r="M15" s="113"/>
      <c r="N15" s="113">
        <f>100/'Kosten absolut'!$B15*'Kosten absolut'!N15</f>
        <v>2.9646541785888743</v>
      </c>
      <c r="O15" s="113"/>
      <c r="P15" s="113">
        <f>100/'Kosten absolut'!$B15*'Kosten absolut'!P15</f>
        <v>3.0362213816947721</v>
      </c>
      <c r="Q15" s="113"/>
      <c r="R15" s="113">
        <f>100/'Kosten absolut'!$B15*'Kosten absolut'!R15</f>
        <v>3.3740507599985619</v>
      </c>
      <c r="S15" s="113"/>
      <c r="T15" s="113">
        <f>100/'Kosten absolut'!$B15*'Kosten absolut'!T15</f>
        <v>3.1241767534043117</v>
      </c>
      <c r="U15" s="114"/>
      <c r="V15" s="120" t="s">
        <v>28</v>
      </c>
      <c r="W15" s="113">
        <f>100/'Kosten absolut'!$B15*'Kosten absolut'!W15</f>
        <v>3.8267470722821786</v>
      </c>
      <c r="X15" s="113"/>
      <c r="Y15" s="113">
        <f>100/'Kosten absolut'!$B15*'Kosten absolut'!Y15</f>
        <v>3.0279918904975474</v>
      </c>
      <c r="Z15" s="113"/>
      <c r="AA15" s="113">
        <f>100/'Kosten absolut'!$B15*'Kosten absolut'!AA15</f>
        <v>3.579835636083657</v>
      </c>
      <c r="AB15" s="113"/>
      <c r="AC15" s="113">
        <f>100/'Kosten absolut'!$B15*'Kosten absolut'!AC15</f>
        <v>3.6245609298282577</v>
      </c>
      <c r="AD15" s="113"/>
      <c r="AE15" s="113">
        <f>100/'Kosten absolut'!$B15*'Kosten absolut'!AE15</f>
        <v>4.0550449294348114</v>
      </c>
      <c r="AF15" s="113"/>
      <c r="AG15" s="113">
        <f>100/'Kosten absolut'!$B15*'Kosten absolut'!AG15</f>
        <v>3.8726959354613788</v>
      </c>
      <c r="AH15" s="113"/>
      <c r="AI15" s="113">
        <f>100/'Kosten absolut'!$B15*'Kosten absolut'!AI15</f>
        <v>5.5650166778666605</v>
      </c>
      <c r="AJ15" s="113"/>
      <c r="AK15" s="113">
        <f>100/'Kosten absolut'!$B15*'Kosten absolut'!AK15</f>
        <v>4.6742941168146377</v>
      </c>
      <c r="AL15" s="113"/>
      <c r="AM15" s="113">
        <f>100/'Kosten absolut'!$B15*'Kosten absolut'!AM15</f>
        <v>4.5937219534580889</v>
      </c>
      <c r="AN15" s="113"/>
      <c r="AO15" s="113">
        <f>100/'Kosten absolut'!$B15*'Kosten absolut'!AO15</f>
        <v>2.8944138633992456</v>
      </c>
      <c r="AP15" s="114"/>
      <c r="AQ15" s="120" t="s">
        <v>28</v>
      </c>
      <c r="AR15" s="113">
        <f>100/'Kosten absolut'!$B15*'Kosten absolut'!AR15</f>
        <v>1.3542417745109427</v>
      </c>
      <c r="AS15" s="113"/>
      <c r="AT15" s="113">
        <f>100/'Kosten absolut'!$B15*'Kosten absolut'!AT15</f>
        <v>0.78150331710950682</v>
      </c>
      <c r="AU15" s="113"/>
      <c r="AV15" s="113">
        <f>100/'Kosten absolut'!$B15*'Kosten absolut'!AV15</f>
        <v>1.3516785474600932</v>
      </c>
      <c r="AW15" s="113"/>
      <c r="AX15" s="113">
        <f>100/'Kosten absolut'!$B15*'Kosten absolut'!AX15</f>
        <v>1.7799789283697958</v>
      </c>
      <c r="AY15" s="113"/>
      <c r="AZ15" s="113">
        <f>100/'Kosten absolut'!$B15*'Kosten absolut'!AZ15</f>
        <v>2.5303114078242479</v>
      </c>
      <c r="BA15" s="113"/>
      <c r="BB15" s="113">
        <f>100/'Kosten absolut'!$B15*'Kosten absolut'!BB15</f>
        <v>2.7423278975003575</v>
      </c>
      <c r="BC15" s="113"/>
      <c r="BD15" s="113">
        <f>100/'Kosten absolut'!$B15*'Kosten absolut'!BD15</f>
        <v>2.9953513764627937</v>
      </c>
      <c r="BE15" s="113"/>
      <c r="BF15" s="113">
        <f>100/'Kosten absolut'!$B15*'Kosten absolut'!BF15</f>
        <v>3.4482694171733632</v>
      </c>
      <c r="BG15" s="113"/>
      <c r="BH15" s="113">
        <f>100/'Kosten absolut'!$B15*'Kosten absolut'!BH15</f>
        <v>4.6631368816761807</v>
      </c>
      <c r="BI15" s="113"/>
      <c r="BJ15" s="113">
        <f>100/'Kosten absolut'!$B15*'Kosten absolut'!BK15</f>
        <v>4.0087478017106593</v>
      </c>
      <c r="BK15" s="114"/>
      <c r="BL15" s="120" t="s">
        <v>28</v>
      </c>
      <c r="BM15" s="113">
        <f>100/'Kosten absolut'!$B15*'Kosten absolut'!BM15</f>
        <v>3.792169046495673</v>
      </c>
      <c r="BN15" s="113"/>
      <c r="BO15" s="113">
        <f>100/'Kosten absolut'!$B15*'Kosten absolut'!BO15</f>
        <v>3.5788558518305242</v>
      </c>
      <c r="BP15" s="113"/>
      <c r="BQ15" s="113">
        <f>100/'Kosten absolut'!$B15*'Kosten absolut'!BQ15</f>
        <v>2.7864715894548886</v>
      </c>
      <c r="BR15" s="113"/>
      <c r="BS15" s="113">
        <f>100/'Kosten absolut'!$B15*'Kosten absolut'!BS15</f>
        <v>1.9177825652801863</v>
      </c>
      <c r="BT15" s="113"/>
      <c r="BU15" s="113">
        <f>100/'Kosten absolut'!$B15*'Kosten absolut'!BU15</f>
        <v>0.95016783622994427</v>
      </c>
      <c r="BV15" s="114"/>
    </row>
    <row r="16" spans="1:74" s="123" customFormat="1">
      <c r="A16" s="123" t="s">
        <v>29</v>
      </c>
      <c r="B16" s="113">
        <v>100</v>
      </c>
      <c r="C16" s="114"/>
      <c r="D16" s="113">
        <f>100/'Kosten absolut'!$B16*'Kosten absolut'!D16</f>
        <v>94.387928842687032</v>
      </c>
      <c r="E16" s="113"/>
      <c r="F16" s="113">
        <f>100/'Kosten absolut'!$B16*'Kosten absolut'!F16</f>
        <v>5.6120711573129753</v>
      </c>
      <c r="G16" s="113"/>
      <c r="H16" s="113">
        <f>100/'Kosten absolut'!$B16*'Kosten absolut'!H16</f>
        <v>2.5681122909744483</v>
      </c>
      <c r="I16" s="113"/>
      <c r="J16" s="113">
        <f>100/'Kosten absolut'!$B16*'Kosten absolut'!J16</f>
        <v>3.0439588663385271</v>
      </c>
      <c r="K16" s="113"/>
      <c r="L16" s="113">
        <f>100/'Kosten absolut'!$B16*'Kosten absolut'!L16</f>
        <v>2.0481564286116942</v>
      </c>
      <c r="M16" s="113"/>
      <c r="N16" s="113">
        <f>100/'Kosten absolut'!$B16*'Kosten absolut'!N16</f>
        <v>2.4920791874178154</v>
      </c>
      <c r="O16" s="113"/>
      <c r="P16" s="113">
        <f>100/'Kosten absolut'!$B16*'Kosten absolut'!P16</f>
        <v>2.8539259258163598</v>
      </c>
      <c r="Q16" s="113"/>
      <c r="R16" s="113">
        <f>100/'Kosten absolut'!$B16*'Kosten absolut'!R16</f>
        <v>3.1026993462022094</v>
      </c>
      <c r="S16" s="113"/>
      <c r="T16" s="113">
        <f>100/'Kosten absolut'!$B16*'Kosten absolut'!T16</f>
        <v>3.2438342731645764</v>
      </c>
      <c r="U16" s="114"/>
      <c r="V16" s="120" t="s">
        <v>29</v>
      </c>
      <c r="W16" s="113">
        <f>100/'Kosten absolut'!$B16*'Kosten absolut'!W16</f>
        <v>3.6075997891727698</v>
      </c>
      <c r="X16" s="113"/>
      <c r="Y16" s="113">
        <f>100/'Kosten absolut'!$B16*'Kosten absolut'!Y16</f>
        <v>3.9131784768866598</v>
      </c>
      <c r="Z16" s="113"/>
      <c r="AA16" s="113">
        <f>100/'Kosten absolut'!$B16*'Kosten absolut'!AA16</f>
        <v>4.5608645296989803</v>
      </c>
      <c r="AB16" s="113"/>
      <c r="AC16" s="113">
        <f>100/'Kosten absolut'!$B16*'Kosten absolut'!AC16</f>
        <v>4.8571595385927404</v>
      </c>
      <c r="AD16" s="113"/>
      <c r="AE16" s="113">
        <f>100/'Kosten absolut'!$B16*'Kosten absolut'!AE16</f>
        <v>4.7960534565689823</v>
      </c>
      <c r="AF16" s="113"/>
      <c r="AG16" s="113">
        <f>100/'Kosten absolut'!$B16*'Kosten absolut'!AG16</f>
        <v>3.8030552280896552</v>
      </c>
      <c r="AH16" s="113"/>
      <c r="AI16" s="113">
        <f>100/'Kosten absolut'!$B16*'Kosten absolut'!AI16</f>
        <v>4.2553320652144437</v>
      </c>
      <c r="AJ16" s="113"/>
      <c r="AK16" s="113">
        <f>100/'Kosten absolut'!$B16*'Kosten absolut'!AK16</f>
        <v>4.7609679711231783</v>
      </c>
      <c r="AL16" s="113"/>
      <c r="AM16" s="113">
        <f>100/'Kosten absolut'!$B16*'Kosten absolut'!AM16</f>
        <v>3.613155821341179</v>
      </c>
      <c r="AN16" s="113"/>
      <c r="AO16" s="113">
        <f>100/'Kosten absolut'!$B16*'Kosten absolut'!AO16</f>
        <v>2.2242494703434228</v>
      </c>
      <c r="AP16" s="114"/>
      <c r="AQ16" s="120" t="s">
        <v>29</v>
      </c>
      <c r="AR16" s="113">
        <f>100/'Kosten absolut'!$B16*'Kosten absolut'!AR16</f>
        <v>1.3351795507447242</v>
      </c>
      <c r="AS16" s="113"/>
      <c r="AT16" s="113">
        <f>100/'Kosten absolut'!$B16*'Kosten absolut'!AT16</f>
        <v>1.6096664400290372</v>
      </c>
      <c r="AU16" s="113"/>
      <c r="AV16" s="113">
        <f>100/'Kosten absolut'!$B16*'Kosten absolut'!AV16</f>
        <v>1.2417018004297076</v>
      </c>
      <c r="AW16" s="113"/>
      <c r="AX16" s="113">
        <f>100/'Kosten absolut'!$B16*'Kosten absolut'!AX16</f>
        <v>1.3636992832564425</v>
      </c>
      <c r="AY16" s="113"/>
      <c r="AZ16" s="113">
        <f>100/'Kosten absolut'!$B16*'Kosten absolut'!AZ16</f>
        <v>1.9370963890331054</v>
      </c>
      <c r="BA16" s="113"/>
      <c r="BB16" s="113">
        <f>100/'Kosten absolut'!$B16*'Kosten absolut'!BB16</f>
        <v>2.6235041546671165</v>
      </c>
      <c r="BC16" s="113"/>
      <c r="BD16" s="113">
        <f>100/'Kosten absolut'!$B16*'Kosten absolut'!BD16</f>
        <v>3.3182629170711713</v>
      </c>
      <c r="BE16" s="113"/>
      <c r="BF16" s="113">
        <f>100/'Kosten absolut'!$B16*'Kosten absolut'!BF16</f>
        <v>4.3275820542441306</v>
      </c>
      <c r="BG16" s="113"/>
      <c r="BH16" s="113">
        <f>100/'Kosten absolut'!$B16*'Kosten absolut'!BH16</f>
        <v>4.3009215227353375</v>
      </c>
      <c r="BI16" s="113"/>
      <c r="BJ16" s="113">
        <f>100/'Kosten absolut'!$B16*'Kosten absolut'!BK16</f>
        <v>5.0142137457447928</v>
      </c>
      <c r="BK16" s="114"/>
      <c r="BL16" s="120" t="s">
        <v>29</v>
      </c>
      <c r="BM16" s="113">
        <f>100/'Kosten absolut'!$B16*'Kosten absolut'!BM16</f>
        <v>3.9647903076010058</v>
      </c>
      <c r="BN16" s="113"/>
      <c r="BO16" s="113">
        <f>100/'Kosten absolut'!$B16*'Kosten absolut'!BO16</f>
        <v>3.7727060828783738</v>
      </c>
      <c r="BP16" s="113"/>
      <c r="BQ16" s="113">
        <f>100/'Kosten absolut'!$B16*'Kosten absolut'!BQ16</f>
        <v>3.000061179012008</v>
      </c>
      <c r="BR16" s="113"/>
      <c r="BS16" s="113">
        <f>100/'Kosten absolut'!$B16*'Kosten absolut'!BS16</f>
        <v>1.7869284158719969</v>
      </c>
      <c r="BT16" s="113"/>
      <c r="BU16" s="113">
        <f>100/'Kosten absolut'!$B16*'Kosten absolut'!BU16</f>
        <v>0.65930349112341435</v>
      </c>
      <c r="BV16" s="114"/>
    </row>
    <row r="17" spans="1:74" s="123" customFormat="1">
      <c r="A17" s="123" t="s">
        <v>30</v>
      </c>
      <c r="B17" s="113">
        <v>100</v>
      </c>
      <c r="C17" s="114"/>
      <c r="D17" s="113">
        <f>100/'Kosten absolut'!$B17*'Kosten absolut'!D17</f>
        <v>94.250489606385671</v>
      </c>
      <c r="E17" s="113"/>
      <c r="F17" s="113">
        <f>100/'Kosten absolut'!$B17*'Kosten absolut'!F17</f>
        <v>5.749510393614333</v>
      </c>
      <c r="G17" s="113"/>
      <c r="H17" s="113">
        <f>100/'Kosten absolut'!$B17*'Kosten absolut'!H17</f>
        <v>2.6737107705286127</v>
      </c>
      <c r="I17" s="113"/>
      <c r="J17" s="113">
        <f>100/'Kosten absolut'!$B17*'Kosten absolut'!J17</f>
        <v>3.0757996230857199</v>
      </c>
      <c r="K17" s="113"/>
      <c r="L17" s="113">
        <f>100/'Kosten absolut'!$B17*'Kosten absolut'!L17</f>
        <v>2.7429349991695151</v>
      </c>
      <c r="M17" s="113"/>
      <c r="N17" s="113">
        <f>100/'Kosten absolut'!$B17*'Kosten absolut'!N17</f>
        <v>2.3976107623668694</v>
      </c>
      <c r="O17" s="113"/>
      <c r="P17" s="113">
        <f>100/'Kosten absolut'!$B17*'Kosten absolut'!P17</f>
        <v>2.5916453118510812</v>
      </c>
      <c r="Q17" s="113"/>
      <c r="R17" s="113">
        <f>100/'Kosten absolut'!$B17*'Kosten absolut'!R17</f>
        <v>2.2571307549620001</v>
      </c>
      <c r="S17" s="113"/>
      <c r="T17" s="113">
        <f>100/'Kosten absolut'!$B17*'Kosten absolut'!T17</f>
        <v>2.9378534413177673</v>
      </c>
      <c r="U17" s="114"/>
      <c r="V17" s="120" t="s">
        <v>30</v>
      </c>
      <c r="W17" s="113">
        <f>100/'Kosten absolut'!$B17*'Kosten absolut'!W17</f>
        <v>3.6483432007244292</v>
      </c>
      <c r="X17" s="113"/>
      <c r="Y17" s="113">
        <f>100/'Kosten absolut'!$B17*'Kosten absolut'!Y17</f>
        <v>3.8563320302666546</v>
      </c>
      <c r="Z17" s="113"/>
      <c r="AA17" s="113">
        <f>100/'Kosten absolut'!$B17*'Kosten absolut'!AA17</f>
        <v>3.8198062181783441</v>
      </c>
      <c r="AB17" s="113"/>
      <c r="AC17" s="113">
        <f>100/'Kosten absolut'!$B17*'Kosten absolut'!AC17</f>
        <v>3.9559369124744417</v>
      </c>
      <c r="AD17" s="113"/>
      <c r="AE17" s="113">
        <f>100/'Kosten absolut'!$B17*'Kosten absolut'!AE17</f>
        <v>4.1733193229954617</v>
      </c>
      <c r="AF17" s="113"/>
      <c r="AG17" s="113">
        <f>100/'Kosten absolut'!$B17*'Kosten absolut'!AG17</f>
        <v>4.2793106804520002</v>
      </c>
      <c r="AH17" s="113"/>
      <c r="AI17" s="113">
        <f>100/'Kosten absolut'!$B17*'Kosten absolut'!AI17</f>
        <v>5.0841543449067403</v>
      </c>
      <c r="AJ17" s="113"/>
      <c r="AK17" s="113">
        <f>100/'Kosten absolut'!$B17*'Kosten absolut'!AK17</f>
        <v>5.188320861529899</v>
      </c>
      <c r="AL17" s="113"/>
      <c r="AM17" s="113">
        <f>100/'Kosten absolut'!$B17*'Kosten absolut'!AM17</f>
        <v>4.5773536747496113</v>
      </c>
      <c r="AN17" s="113"/>
      <c r="AO17" s="113">
        <f>100/'Kosten absolut'!$B17*'Kosten absolut'!AO17</f>
        <v>2.8631518841682699</v>
      </c>
      <c r="AP17" s="114"/>
      <c r="AQ17" s="120" t="s">
        <v>30</v>
      </c>
      <c r="AR17" s="113">
        <f>100/'Kosten absolut'!$B17*'Kosten absolut'!AR17</f>
        <v>1.2373590020502008</v>
      </c>
      <c r="AS17" s="113"/>
      <c r="AT17" s="113">
        <f>100/'Kosten absolut'!$B17*'Kosten absolut'!AT17</f>
        <v>1.2525170597363844</v>
      </c>
      <c r="AU17" s="113"/>
      <c r="AV17" s="113">
        <f>100/'Kosten absolut'!$B17*'Kosten absolut'!AV17</f>
        <v>1.1863261262377935</v>
      </c>
      <c r="AW17" s="113"/>
      <c r="AX17" s="113">
        <f>100/'Kosten absolut'!$B17*'Kosten absolut'!AX17</f>
        <v>1.8813557143810384</v>
      </c>
      <c r="AY17" s="113"/>
      <c r="AZ17" s="113">
        <f>100/'Kosten absolut'!$B17*'Kosten absolut'!AZ17</f>
        <v>2.3229587780334509</v>
      </c>
      <c r="BA17" s="113"/>
      <c r="BB17" s="113">
        <f>100/'Kosten absolut'!$B17*'Kosten absolut'!BB17</f>
        <v>2.9731408683402685</v>
      </c>
      <c r="BC17" s="113"/>
      <c r="BD17" s="113">
        <f>100/'Kosten absolut'!$B17*'Kosten absolut'!BD17</f>
        <v>3.6174827197113508</v>
      </c>
      <c r="BE17" s="113"/>
      <c r="BF17" s="113">
        <f>100/'Kosten absolut'!$B17*'Kosten absolut'!BF17</f>
        <v>4.0951018372490031</v>
      </c>
      <c r="BG17" s="113"/>
      <c r="BH17" s="113">
        <f>100/'Kosten absolut'!$B17*'Kosten absolut'!BH17</f>
        <v>4.1252757815262013</v>
      </c>
      <c r="BI17" s="113"/>
      <c r="BJ17" s="113">
        <f>100/'Kosten absolut'!$B17*'Kosten absolut'!BK17</f>
        <v>4.485296019955733</v>
      </c>
      <c r="BK17" s="114"/>
      <c r="BL17" s="120" t="s">
        <v>30</v>
      </c>
      <c r="BM17" s="113">
        <f>100/'Kosten absolut'!$B17*'Kosten absolut'!BM17</f>
        <v>3.6477099781492379</v>
      </c>
      <c r="BN17" s="113"/>
      <c r="BO17" s="113">
        <f>100/'Kosten absolut'!$B17*'Kosten absolut'!BO17</f>
        <v>3.6596560914879976</v>
      </c>
      <c r="BP17" s="113"/>
      <c r="BQ17" s="113">
        <f>100/'Kosten absolut'!$B17*'Kosten absolut'!BQ17</f>
        <v>2.7358909826056097</v>
      </c>
      <c r="BR17" s="113"/>
      <c r="BS17" s="113">
        <f>100/'Kosten absolut'!$B17*'Kosten absolut'!BS17</f>
        <v>1.8811611644613342</v>
      </c>
      <c r="BT17" s="113"/>
      <c r="BU17" s="113">
        <f>100/'Kosten absolut'!$B17*'Kosten absolut'!BU17</f>
        <v>0.77605308234697612</v>
      </c>
      <c r="BV17" s="114"/>
    </row>
    <row r="18" spans="1:74" s="123" customFormat="1">
      <c r="A18" s="123" t="s">
        <v>31</v>
      </c>
      <c r="B18" s="113">
        <v>100</v>
      </c>
      <c r="C18" s="114"/>
      <c r="D18" s="113">
        <f>100/'Kosten absolut'!$B18*'Kosten absolut'!D18</f>
        <v>93.872667703301943</v>
      </c>
      <c r="E18" s="113"/>
      <c r="F18" s="113">
        <f>100/'Kosten absolut'!$B18*'Kosten absolut'!F18</f>
        <v>6.1273322966980643</v>
      </c>
      <c r="G18" s="113"/>
      <c r="H18" s="113">
        <f>100/'Kosten absolut'!$B18*'Kosten absolut'!H18</f>
        <v>2.9596914893467701</v>
      </c>
      <c r="I18" s="113"/>
      <c r="J18" s="113">
        <f>100/'Kosten absolut'!$B18*'Kosten absolut'!J18</f>
        <v>3.1676408073512938</v>
      </c>
      <c r="K18" s="113"/>
      <c r="L18" s="113">
        <f>100/'Kosten absolut'!$B18*'Kosten absolut'!L18</f>
        <v>2.2420434602849229</v>
      </c>
      <c r="M18" s="113"/>
      <c r="N18" s="113">
        <f>100/'Kosten absolut'!$B18*'Kosten absolut'!N18</f>
        <v>2.6475184583258691</v>
      </c>
      <c r="O18" s="113"/>
      <c r="P18" s="113">
        <f>100/'Kosten absolut'!$B18*'Kosten absolut'!P18</f>
        <v>3.2308779323457011</v>
      </c>
      <c r="Q18" s="113"/>
      <c r="R18" s="113">
        <f>100/'Kosten absolut'!$B18*'Kosten absolut'!R18</f>
        <v>3.4844512069979148</v>
      </c>
      <c r="S18" s="113"/>
      <c r="T18" s="113">
        <f>100/'Kosten absolut'!$B18*'Kosten absolut'!T18</f>
        <v>3.408240678678522</v>
      </c>
      <c r="U18" s="114"/>
      <c r="V18" s="120" t="s">
        <v>31</v>
      </c>
      <c r="W18" s="113">
        <f>100/'Kosten absolut'!$B18*'Kosten absolut'!W18</f>
        <v>3.9736032186474119</v>
      </c>
      <c r="X18" s="113"/>
      <c r="Y18" s="113">
        <f>100/'Kosten absolut'!$B18*'Kosten absolut'!Y18</f>
        <v>3.9090542380075188</v>
      </c>
      <c r="Z18" s="113"/>
      <c r="AA18" s="113">
        <f>100/'Kosten absolut'!$B18*'Kosten absolut'!AA18</f>
        <v>3.6446122804135261</v>
      </c>
      <c r="AB18" s="113"/>
      <c r="AC18" s="113">
        <f>100/'Kosten absolut'!$B18*'Kosten absolut'!AC18</f>
        <v>4.1720905381692655</v>
      </c>
      <c r="AD18" s="113"/>
      <c r="AE18" s="113">
        <f>100/'Kosten absolut'!$B18*'Kosten absolut'!AE18</f>
        <v>4.4081978516583629</v>
      </c>
      <c r="AF18" s="113"/>
      <c r="AG18" s="113">
        <f>100/'Kosten absolut'!$B18*'Kosten absolut'!AG18</f>
        <v>4.59435742540935</v>
      </c>
      <c r="AH18" s="113"/>
      <c r="AI18" s="113">
        <f>100/'Kosten absolut'!$B18*'Kosten absolut'!AI18</f>
        <v>4.5967370466493742</v>
      </c>
      <c r="AJ18" s="113"/>
      <c r="AK18" s="113">
        <f>100/'Kosten absolut'!$B18*'Kosten absolut'!AK18</f>
        <v>4.1892987155899357</v>
      </c>
      <c r="AL18" s="113"/>
      <c r="AM18" s="113">
        <f>100/'Kosten absolut'!$B18*'Kosten absolut'!AM18</f>
        <v>3.7976854991098929</v>
      </c>
      <c r="AN18" s="113"/>
      <c r="AO18" s="113">
        <f>100/'Kosten absolut'!$B18*'Kosten absolut'!AO18</f>
        <v>2.4979854012239628</v>
      </c>
      <c r="AP18" s="114"/>
      <c r="AQ18" s="120" t="s">
        <v>31</v>
      </c>
      <c r="AR18" s="113">
        <f>100/'Kosten absolut'!$B18*'Kosten absolut'!AR18</f>
        <v>1.3654965738212701</v>
      </c>
      <c r="AS18" s="113"/>
      <c r="AT18" s="113">
        <f>100/'Kosten absolut'!$B18*'Kosten absolut'!AT18</f>
        <v>0.94146491208941052</v>
      </c>
      <c r="AU18" s="113"/>
      <c r="AV18" s="113">
        <f>100/'Kosten absolut'!$B18*'Kosten absolut'!AV18</f>
        <v>1.2732260841132947</v>
      </c>
      <c r="AW18" s="113"/>
      <c r="AX18" s="113">
        <f>100/'Kosten absolut'!$B18*'Kosten absolut'!AX18</f>
        <v>1.9833288891598719</v>
      </c>
      <c r="AY18" s="113"/>
      <c r="AZ18" s="113">
        <f>100/'Kosten absolut'!$B18*'Kosten absolut'!AZ18</f>
        <v>2.4994403559456004</v>
      </c>
      <c r="BA18" s="113"/>
      <c r="BB18" s="113">
        <f>100/'Kosten absolut'!$B18*'Kosten absolut'!BB18</f>
        <v>3.2719179257645128</v>
      </c>
      <c r="BC18" s="113"/>
      <c r="BD18" s="113">
        <f>100/'Kosten absolut'!$B18*'Kosten absolut'!BD18</f>
        <v>3.4319626028023937</v>
      </c>
      <c r="BE18" s="113"/>
      <c r="BF18" s="113">
        <f>100/'Kosten absolut'!$B18*'Kosten absolut'!BF18</f>
        <v>3.4582021121081299</v>
      </c>
      <c r="BG18" s="113"/>
      <c r="BH18" s="113">
        <f>100/'Kosten absolut'!$B18*'Kosten absolut'!BH18</f>
        <v>4.0508681612121329</v>
      </c>
      <c r="BI18" s="113"/>
      <c r="BJ18" s="113">
        <f>100/'Kosten absolut'!$B18*'Kosten absolut'!BK18</f>
        <v>4.8031057703127686</v>
      </c>
      <c r="BK18" s="114"/>
      <c r="BL18" s="120" t="s">
        <v>31</v>
      </c>
      <c r="BM18" s="113">
        <f>100/'Kosten absolut'!$B18*'Kosten absolut'!BM18</f>
        <v>3.9006747258377468</v>
      </c>
      <c r="BN18" s="113"/>
      <c r="BO18" s="113">
        <f>100/'Kosten absolut'!$B18*'Kosten absolut'!BO18</f>
        <v>3.4527554463148924</v>
      </c>
      <c r="BP18" s="113"/>
      <c r="BQ18" s="113">
        <f>100/'Kosten absolut'!$B18*'Kosten absolut'!BQ18</f>
        <v>2.5258513787373467</v>
      </c>
      <c r="BR18" s="113"/>
      <c r="BS18" s="113">
        <f>100/'Kosten absolut'!$B18*'Kosten absolut'!BS18</f>
        <v>1.4977776336897128</v>
      </c>
      <c r="BT18" s="113"/>
      <c r="BU18" s="113">
        <f>100/'Kosten absolut'!$B18*'Kosten absolut'!BU18</f>
        <v>0.61984117988132437</v>
      </c>
      <c r="BV18" s="114"/>
    </row>
    <row r="19" spans="1:74" s="123" customFormat="1">
      <c r="A19" s="123" t="s">
        <v>32</v>
      </c>
      <c r="B19" s="113">
        <v>100</v>
      </c>
      <c r="C19" s="114"/>
      <c r="D19" s="113">
        <f>100/'Kosten absolut'!$B19*'Kosten absolut'!D19</f>
        <v>93.272747506892486</v>
      </c>
      <c r="E19" s="113"/>
      <c r="F19" s="113">
        <f>100/'Kosten absolut'!$B19*'Kosten absolut'!F19</f>
        <v>6.7272524931075148</v>
      </c>
      <c r="G19" s="113"/>
      <c r="H19" s="113">
        <f>100/'Kosten absolut'!$B19*'Kosten absolut'!H19</f>
        <v>3.2753377641783086</v>
      </c>
      <c r="I19" s="113"/>
      <c r="J19" s="113">
        <f>100/'Kosten absolut'!$B19*'Kosten absolut'!J19</f>
        <v>3.4519147289292063</v>
      </c>
      <c r="K19" s="113"/>
      <c r="L19" s="113">
        <f>100/'Kosten absolut'!$B19*'Kosten absolut'!L19</f>
        <v>2.5190523062487444</v>
      </c>
      <c r="M19" s="113"/>
      <c r="N19" s="113">
        <f>100/'Kosten absolut'!$B19*'Kosten absolut'!N19</f>
        <v>2.7827256635488702</v>
      </c>
      <c r="O19" s="113"/>
      <c r="P19" s="113">
        <f>100/'Kosten absolut'!$B19*'Kosten absolut'!P19</f>
        <v>3.150946346270687</v>
      </c>
      <c r="Q19" s="113"/>
      <c r="R19" s="113">
        <f>100/'Kosten absolut'!$B19*'Kosten absolut'!R19</f>
        <v>3.3406481476697016</v>
      </c>
      <c r="S19" s="113"/>
      <c r="T19" s="113">
        <f>100/'Kosten absolut'!$B19*'Kosten absolut'!T19</f>
        <v>3.7587969148101665</v>
      </c>
      <c r="U19" s="114"/>
      <c r="V19" s="120" t="s">
        <v>32</v>
      </c>
      <c r="W19" s="113">
        <f>100/'Kosten absolut'!$B19*'Kosten absolut'!W19</f>
        <v>3.901102232469821</v>
      </c>
      <c r="X19" s="113"/>
      <c r="Y19" s="113">
        <f>100/'Kosten absolut'!$B19*'Kosten absolut'!Y19</f>
        <v>3.9411062127377687</v>
      </c>
      <c r="Z19" s="113"/>
      <c r="AA19" s="113">
        <f>100/'Kosten absolut'!$B19*'Kosten absolut'!AA19</f>
        <v>3.9168110529032116</v>
      </c>
      <c r="AB19" s="113"/>
      <c r="AC19" s="113">
        <f>100/'Kosten absolut'!$B19*'Kosten absolut'!AC19</f>
        <v>4.2198703945423324</v>
      </c>
      <c r="AD19" s="113"/>
      <c r="AE19" s="113">
        <f>100/'Kosten absolut'!$B19*'Kosten absolut'!AE19</f>
        <v>4.2437456164772369</v>
      </c>
      <c r="AF19" s="113"/>
      <c r="AG19" s="113">
        <f>100/'Kosten absolut'!$B19*'Kosten absolut'!AG19</f>
        <v>3.8719560228559313</v>
      </c>
      <c r="AH19" s="113"/>
      <c r="AI19" s="113">
        <f>100/'Kosten absolut'!$B19*'Kosten absolut'!AI19</f>
        <v>4.0214053983986089</v>
      </c>
      <c r="AJ19" s="113"/>
      <c r="AK19" s="113">
        <f>100/'Kosten absolut'!$B19*'Kosten absolut'!AK19</f>
        <v>4.3204208889773028</v>
      </c>
      <c r="AL19" s="113"/>
      <c r="AM19" s="113">
        <f>100/'Kosten absolut'!$B19*'Kosten absolut'!AM19</f>
        <v>3.8017521842136932</v>
      </c>
      <c r="AN19" s="113"/>
      <c r="AO19" s="113">
        <f>100/'Kosten absolut'!$B19*'Kosten absolut'!AO19</f>
        <v>2.260500270610502</v>
      </c>
      <c r="AP19" s="114"/>
      <c r="AQ19" s="120" t="s">
        <v>32</v>
      </c>
      <c r="AR19" s="113">
        <f>100/'Kosten absolut'!$B19*'Kosten absolut'!AR19</f>
        <v>1.4849247339016478</v>
      </c>
      <c r="AS19" s="113"/>
      <c r="AT19" s="113">
        <f>100/'Kosten absolut'!$B19*'Kosten absolut'!AT19</f>
        <v>1.1511624066274098</v>
      </c>
      <c r="AU19" s="113"/>
      <c r="AV19" s="113">
        <f>100/'Kosten absolut'!$B19*'Kosten absolut'!AV19</f>
        <v>1.2007080943723611</v>
      </c>
      <c r="AW19" s="113"/>
      <c r="AX19" s="113">
        <f>100/'Kosten absolut'!$B19*'Kosten absolut'!AX19</f>
        <v>1.7819662544364421</v>
      </c>
      <c r="AY19" s="113"/>
      <c r="AZ19" s="113">
        <f>100/'Kosten absolut'!$B19*'Kosten absolut'!AZ19</f>
        <v>2.4802008790341663</v>
      </c>
      <c r="BA19" s="113"/>
      <c r="BB19" s="113">
        <f>100/'Kosten absolut'!$B19*'Kosten absolut'!BB19</f>
        <v>3.0327524734095963</v>
      </c>
      <c r="BC19" s="113"/>
      <c r="BD19" s="113">
        <f>100/'Kosten absolut'!$B19*'Kosten absolut'!BD19</f>
        <v>3.3264665442191608</v>
      </c>
      <c r="BE19" s="113"/>
      <c r="BF19" s="113">
        <f>100/'Kosten absolut'!$B19*'Kosten absolut'!BF19</f>
        <v>3.9015725579285654</v>
      </c>
      <c r="BG19" s="113"/>
      <c r="BH19" s="113">
        <f>100/'Kosten absolut'!$B19*'Kosten absolut'!BH19</f>
        <v>4.4893949447810781</v>
      </c>
      <c r="BI19" s="113"/>
      <c r="BJ19" s="113">
        <f>100/'Kosten absolut'!$B19*'Kosten absolut'!BK19</f>
        <v>4.4170074789493157</v>
      </c>
      <c r="BK19" s="114"/>
      <c r="BL19" s="120" t="s">
        <v>32</v>
      </c>
      <c r="BM19" s="113">
        <f>100/'Kosten absolut'!$B19*'Kosten absolut'!BM19</f>
        <v>3.6982593806041697</v>
      </c>
      <c r="BN19" s="113"/>
      <c r="BO19" s="113">
        <f>100/'Kosten absolut'!$B19*'Kosten absolut'!BO19</f>
        <v>3.4158614326260395</v>
      </c>
      <c r="BP19" s="113"/>
      <c r="BQ19" s="113">
        <f>100/'Kosten absolut'!$B19*'Kosten absolut'!BQ19</f>
        <v>2.531567253877169</v>
      </c>
      <c r="BR19" s="113"/>
      <c r="BS19" s="113">
        <f>100/'Kosten absolut'!$B19*'Kosten absolut'!BS19</f>
        <v>1.6410863808680074</v>
      </c>
      <c r="BT19" s="113"/>
      <c r="BU19" s="113">
        <f>100/'Kosten absolut'!$B19*'Kosten absolut'!BU19</f>
        <v>0.66897703852277435</v>
      </c>
      <c r="BV19" s="114"/>
    </row>
    <row r="20" spans="1:74" s="123" customFormat="1">
      <c r="A20" s="123" t="s">
        <v>33</v>
      </c>
      <c r="B20" s="113">
        <v>100</v>
      </c>
      <c r="C20" s="114"/>
      <c r="D20" s="113">
        <f>100/'Kosten absolut'!$B20*'Kosten absolut'!D20</f>
        <v>94.315874084556086</v>
      </c>
      <c r="E20" s="113"/>
      <c r="F20" s="113">
        <f>100/'Kosten absolut'!$B20*'Kosten absolut'!F20</f>
        <v>5.6841259154439117</v>
      </c>
      <c r="G20" s="113"/>
      <c r="H20" s="113">
        <f>100/'Kosten absolut'!$B20*'Kosten absolut'!H20</f>
        <v>2.6622260134580822</v>
      </c>
      <c r="I20" s="113"/>
      <c r="J20" s="113">
        <f>100/'Kosten absolut'!$B20*'Kosten absolut'!J20</f>
        <v>3.021899901985829</v>
      </c>
      <c r="K20" s="113"/>
      <c r="L20" s="113">
        <f>100/'Kosten absolut'!$B20*'Kosten absolut'!L20</f>
        <v>2.2823621208485836</v>
      </c>
      <c r="M20" s="113"/>
      <c r="N20" s="113">
        <f>100/'Kosten absolut'!$B20*'Kosten absolut'!N20</f>
        <v>2.3188763344136918</v>
      </c>
      <c r="O20" s="113"/>
      <c r="P20" s="113">
        <f>100/'Kosten absolut'!$B20*'Kosten absolut'!P20</f>
        <v>2.4694390137421962</v>
      </c>
      <c r="Q20" s="113"/>
      <c r="R20" s="113">
        <f>100/'Kosten absolut'!$B20*'Kosten absolut'!R20</f>
        <v>2.6416902503416604</v>
      </c>
      <c r="S20" s="113"/>
      <c r="T20" s="113">
        <f>100/'Kosten absolut'!$B20*'Kosten absolut'!T20</f>
        <v>3.2943057415889814</v>
      </c>
      <c r="U20" s="114"/>
      <c r="V20" s="120" t="s">
        <v>33</v>
      </c>
      <c r="W20" s="113">
        <f>100/'Kosten absolut'!$B20*'Kosten absolut'!W20</f>
        <v>3.6825462706054264</v>
      </c>
      <c r="X20" s="113"/>
      <c r="Y20" s="113">
        <f>100/'Kosten absolut'!$B20*'Kosten absolut'!Y20</f>
        <v>3.7910893917698298</v>
      </c>
      <c r="Z20" s="113"/>
      <c r="AA20" s="113">
        <f>100/'Kosten absolut'!$B20*'Kosten absolut'!AA20</f>
        <v>3.8353802131765646</v>
      </c>
      <c r="AB20" s="113"/>
      <c r="AC20" s="113">
        <f>100/'Kosten absolut'!$B20*'Kosten absolut'!AC20</f>
        <v>4.1972565827945729</v>
      </c>
      <c r="AD20" s="113"/>
      <c r="AE20" s="113">
        <f>100/'Kosten absolut'!$B20*'Kosten absolut'!AE20</f>
        <v>4.3823105410993177</v>
      </c>
      <c r="AF20" s="113"/>
      <c r="AG20" s="113">
        <f>100/'Kosten absolut'!$B20*'Kosten absolut'!AG20</f>
        <v>4.5809304257597541</v>
      </c>
      <c r="AH20" s="113"/>
      <c r="AI20" s="113">
        <f>100/'Kosten absolut'!$B20*'Kosten absolut'!AI20</f>
        <v>5.402320552453812</v>
      </c>
      <c r="AJ20" s="113"/>
      <c r="AK20" s="113">
        <f>100/'Kosten absolut'!$B20*'Kosten absolut'!AK20</f>
        <v>5.1841533345710253</v>
      </c>
      <c r="AL20" s="113"/>
      <c r="AM20" s="113">
        <f>100/'Kosten absolut'!$B20*'Kosten absolut'!AM20</f>
        <v>4.0565807107770189</v>
      </c>
      <c r="AN20" s="113"/>
      <c r="AO20" s="113">
        <f>100/'Kosten absolut'!$B20*'Kosten absolut'!AO20</f>
        <v>2.4528351869868161</v>
      </c>
      <c r="AP20" s="114"/>
      <c r="AQ20" s="120" t="s">
        <v>33</v>
      </c>
      <c r="AR20" s="113">
        <f>100/'Kosten absolut'!$B20*'Kosten absolut'!AR20</f>
        <v>1.1761136805432975</v>
      </c>
      <c r="AS20" s="113"/>
      <c r="AT20" s="113">
        <f>100/'Kosten absolut'!$B20*'Kosten absolut'!AT20</f>
        <v>1.0386436377120307</v>
      </c>
      <c r="AU20" s="113"/>
      <c r="AV20" s="113">
        <f>100/'Kosten absolut'!$B20*'Kosten absolut'!AV20</f>
        <v>1.1202910890260758</v>
      </c>
      <c r="AW20" s="113"/>
      <c r="AX20" s="113">
        <f>100/'Kosten absolut'!$B20*'Kosten absolut'!AX20</f>
        <v>1.4922126893386178</v>
      </c>
      <c r="AY20" s="113"/>
      <c r="AZ20" s="113">
        <f>100/'Kosten absolut'!$B20*'Kosten absolut'!AZ20</f>
        <v>2.1997188465492332</v>
      </c>
      <c r="BA20" s="113"/>
      <c r="BB20" s="113">
        <f>100/'Kosten absolut'!$B20*'Kosten absolut'!BB20</f>
        <v>3.0028888319169065</v>
      </c>
      <c r="BC20" s="113"/>
      <c r="BD20" s="113">
        <f>100/'Kosten absolut'!$B20*'Kosten absolut'!BD20</f>
        <v>3.4324171350847861</v>
      </c>
      <c r="BE20" s="113"/>
      <c r="BF20" s="113">
        <f>100/'Kosten absolut'!$B20*'Kosten absolut'!BF20</f>
        <v>3.6051540713744186</v>
      </c>
      <c r="BG20" s="113"/>
      <c r="BH20" s="113">
        <f>100/'Kosten absolut'!$B20*'Kosten absolut'!BH20</f>
        <v>4.594389944409472</v>
      </c>
      <c r="BI20" s="113"/>
      <c r="BJ20" s="113">
        <f>100/'Kosten absolut'!$B20*'Kosten absolut'!BK20</f>
        <v>4.3497833160210462</v>
      </c>
      <c r="BK20" s="114"/>
      <c r="BL20" s="120" t="s">
        <v>33</v>
      </c>
      <c r="BM20" s="113">
        <f>100/'Kosten absolut'!$B20*'Kosten absolut'!BM20</f>
        <v>4.1099920983961091</v>
      </c>
      <c r="BN20" s="113"/>
      <c r="BO20" s="113">
        <f>100/'Kosten absolut'!$B20*'Kosten absolut'!BO20</f>
        <v>4.1682992966458556</v>
      </c>
      <c r="BP20" s="113"/>
      <c r="BQ20" s="113">
        <f>100/'Kosten absolut'!$B20*'Kosten absolut'!BQ20</f>
        <v>2.8321501425721998</v>
      </c>
      <c r="BR20" s="113"/>
      <c r="BS20" s="113">
        <f>100/'Kosten absolut'!$B20*'Kosten absolut'!BS20</f>
        <v>1.8247491803365563</v>
      </c>
      <c r="BT20" s="113"/>
      <c r="BU20" s="113">
        <f>100/'Kosten absolut'!$B20*'Kosten absolut'!BU20</f>
        <v>0.79699345370023411</v>
      </c>
      <c r="BV20" s="114"/>
    </row>
    <row r="21" spans="1:74" s="123" customFormat="1">
      <c r="A21" s="123" t="s">
        <v>34</v>
      </c>
      <c r="B21" s="113">
        <v>100</v>
      </c>
      <c r="C21" s="114"/>
      <c r="D21" s="113">
        <f>100/'Kosten absolut'!$B21*'Kosten absolut'!D21</f>
        <v>95.421374888814356</v>
      </c>
      <c r="E21" s="113"/>
      <c r="F21" s="113">
        <f>100/'Kosten absolut'!$B21*'Kosten absolut'!F21</f>
        <v>4.5786251111856444</v>
      </c>
      <c r="G21" s="113"/>
      <c r="H21" s="113">
        <f>100/'Kosten absolut'!$B21*'Kosten absolut'!H21</f>
        <v>2.2283358092591214</v>
      </c>
      <c r="I21" s="113"/>
      <c r="J21" s="113">
        <f>100/'Kosten absolut'!$B21*'Kosten absolut'!J21</f>
        <v>2.350289301926523</v>
      </c>
      <c r="K21" s="113"/>
      <c r="L21" s="113">
        <f>100/'Kosten absolut'!$B21*'Kosten absolut'!L21</f>
        <v>1.8344905615799472</v>
      </c>
      <c r="M21" s="113"/>
      <c r="N21" s="113">
        <f>100/'Kosten absolut'!$B21*'Kosten absolut'!N21</f>
        <v>2.2301121743066732</v>
      </c>
      <c r="O21" s="113"/>
      <c r="P21" s="113">
        <f>100/'Kosten absolut'!$B21*'Kosten absolut'!P21</f>
        <v>2.3869776623213297</v>
      </c>
      <c r="Q21" s="113"/>
      <c r="R21" s="113">
        <f>100/'Kosten absolut'!$B21*'Kosten absolut'!R21</f>
        <v>2.654353882821856</v>
      </c>
      <c r="S21" s="113"/>
      <c r="T21" s="113">
        <f>100/'Kosten absolut'!$B21*'Kosten absolut'!T21</f>
        <v>2.8899745880215675</v>
      </c>
      <c r="U21" s="114"/>
      <c r="V21" s="120" t="s">
        <v>34</v>
      </c>
      <c r="W21" s="113">
        <f>100/'Kosten absolut'!$B21*'Kosten absolut'!W21</f>
        <v>3.379422440125428</v>
      </c>
      <c r="X21" s="113"/>
      <c r="Y21" s="113">
        <f>100/'Kosten absolut'!$B21*'Kosten absolut'!Y21</f>
        <v>3.4475255771801216</v>
      </c>
      <c r="Z21" s="113"/>
      <c r="AA21" s="113">
        <f>100/'Kosten absolut'!$B21*'Kosten absolut'!AA21</f>
        <v>3.5266401234775473</v>
      </c>
      <c r="AB21" s="113"/>
      <c r="AC21" s="113">
        <f>100/'Kosten absolut'!$B21*'Kosten absolut'!AC21</f>
        <v>3.8754324686421451</v>
      </c>
      <c r="AD21" s="113"/>
      <c r="AE21" s="113">
        <f>100/'Kosten absolut'!$B21*'Kosten absolut'!AE21</f>
        <v>4.3764547742672022</v>
      </c>
      <c r="AF21" s="113"/>
      <c r="AG21" s="113">
        <f>100/'Kosten absolut'!$B21*'Kosten absolut'!AG21</f>
        <v>4.8423994603448746</v>
      </c>
      <c r="AH21" s="113"/>
      <c r="AI21" s="113">
        <f>100/'Kosten absolut'!$B21*'Kosten absolut'!AI21</f>
        <v>5.7867661589177306</v>
      </c>
      <c r="AJ21" s="113"/>
      <c r="AK21" s="113">
        <f>100/'Kosten absolut'!$B21*'Kosten absolut'!AK21</f>
        <v>6.5390317959229254</v>
      </c>
      <c r="AL21" s="113"/>
      <c r="AM21" s="113">
        <f>100/'Kosten absolut'!$B21*'Kosten absolut'!AM21</f>
        <v>5.8260972263300008</v>
      </c>
      <c r="AN21" s="113"/>
      <c r="AO21" s="113">
        <f>100/'Kosten absolut'!$B21*'Kosten absolut'!AO21</f>
        <v>4.1022600108525191</v>
      </c>
      <c r="AP21" s="114"/>
      <c r="AQ21" s="120" t="s">
        <v>34</v>
      </c>
      <c r="AR21" s="113">
        <f>100/'Kosten absolut'!$B21*'Kosten absolut'!AR21</f>
        <v>0.99909535645878256</v>
      </c>
      <c r="AS21" s="113"/>
      <c r="AT21" s="113">
        <f>100/'Kosten absolut'!$B21*'Kosten absolut'!AT21</f>
        <v>0.92675866204361423</v>
      </c>
      <c r="AU21" s="113"/>
      <c r="AV21" s="113">
        <f>100/'Kosten absolut'!$B21*'Kosten absolut'!AV21</f>
        <v>1.3482964319885373</v>
      </c>
      <c r="AW21" s="113"/>
      <c r="AX21" s="113">
        <f>100/'Kosten absolut'!$B21*'Kosten absolut'!AX21</f>
        <v>1.6470480381500185</v>
      </c>
      <c r="AY21" s="113"/>
      <c r="AZ21" s="113">
        <f>100/'Kosten absolut'!$B21*'Kosten absolut'!AZ21</f>
        <v>2.3662780173907541</v>
      </c>
      <c r="BA21" s="113"/>
      <c r="BB21" s="113">
        <f>100/'Kosten absolut'!$B21*'Kosten absolut'!BB21</f>
        <v>2.7215687073494772</v>
      </c>
      <c r="BC21" s="113"/>
      <c r="BD21" s="113">
        <f>100/'Kosten absolut'!$B21*'Kosten absolut'!BD21</f>
        <v>2.8371071873360063</v>
      </c>
      <c r="BE21" s="113"/>
      <c r="BF21" s="113">
        <f>100/'Kosten absolut'!$B21*'Kosten absolut'!BF21</f>
        <v>3.2079565418531275</v>
      </c>
      <c r="BG21" s="113"/>
      <c r="BH21" s="113">
        <f>100/'Kosten absolut'!$B21*'Kosten absolut'!BH21</f>
        <v>3.5049924945066651</v>
      </c>
      <c r="BI21" s="113"/>
      <c r="BJ21" s="113">
        <f>100/'Kosten absolut'!$B21*'Kosten absolut'!BK21</f>
        <v>3.9666873728117618</v>
      </c>
      <c r="BK21" s="114"/>
      <c r="BL21" s="120" t="s">
        <v>34</v>
      </c>
      <c r="BM21" s="113">
        <f>100/'Kosten absolut'!$B21*'Kosten absolut'!BM21</f>
        <v>3.7201735613694122</v>
      </c>
      <c r="BN21" s="113"/>
      <c r="BO21" s="113">
        <f>100/'Kosten absolut'!$B21*'Kosten absolut'!BO21</f>
        <v>3.9610047987050923</v>
      </c>
      <c r="BP21" s="113"/>
      <c r="BQ21" s="113">
        <f>100/'Kosten absolut'!$B21*'Kosten absolut'!BQ21</f>
        <v>3.2269227228240971</v>
      </c>
      <c r="BR21" s="113"/>
      <c r="BS21" s="113">
        <f>100/'Kosten absolut'!$B21*'Kosten absolut'!BS21</f>
        <v>2.2621600670220037</v>
      </c>
      <c r="BT21" s="113"/>
      <c r="BU21" s="113">
        <f>100/'Kosten absolut'!$B21*'Kosten absolut'!BU21</f>
        <v>1.0273860238931343</v>
      </c>
      <c r="BV21" s="114"/>
    </row>
    <row r="22" spans="1:74" s="123" customFormat="1">
      <c r="A22" s="123" t="s">
        <v>35</v>
      </c>
      <c r="B22" s="113">
        <v>100</v>
      </c>
      <c r="C22" s="114"/>
      <c r="D22" s="113">
        <f>100/'Kosten absolut'!$B22*'Kosten absolut'!D22</f>
        <v>94.244452863739738</v>
      </c>
      <c r="E22" s="113"/>
      <c r="F22" s="113">
        <f>100/'Kosten absolut'!$B22*'Kosten absolut'!F22</f>
        <v>5.7555471362602653</v>
      </c>
      <c r="G22" s="113"/>
      <c r="H22" s="113">
        <f>100/'Kosten absolut'!$B22*'Kosten absolut'!H22</f>
        <v>2.7611721577327857</v>
      </c>
      <c r="I22" s="113"/>
      <c r="J22" s="113">
        <f>100/'Kosten absolut'!$B22*'Kosten absolut'!J22</f>
        <v>2.9943749785274796</v>
      </c>
      <c r="K22" s="113"/>
      <c r="L22" s="113">
        <f>100/'Kosten absolut'!$B22*'Kosten absolut'!L22</f>
        <v>2.0688775494750664</v>
      </c>
      <c r="M22" s="113"/>
      <c r="N22" s="113">
        <f>100/'Kosten absolut'!$B22*'Kosten absolut'!N22</f>
        <v>1.9582280837286801</v>
      </c>
      <c r="O22" s="113"/>
      <c r="P22" s="113">
        <f>100/'Kosten absolut'!$B22*'Kosten absolut'!P22</f>
        <v>2.4535665672360971</v>
      </c>
      <c r="Q22" s="113"/>
      <c r="R22" s="113">
        <f>100/'Kosten absolut'!$B22*'Kosten absolut'!R22</f>
        <v>2.711047614951434</v>
      </c>
      <c r="S22" s="113"/>
      <c r="T22" s="113">
        <f>100/'Kosten absolut'!$B22*'Kosten absolut'!T22</f>
        <v>3.3020009057184794</v>
      </c>
      <c r="U22" s="114"/>
      <c r="V22" s="120" t="s">
        <v>35</v>
      </c>
      <c r="W22" s="113">
        <f>100/'Kosten absolut'!$B22*'Kosten absolut'!W22</f>
        <v>3.6667016573194315</v>
      </c>
      <c r="X22" s="113"/>
      <c r="Y22" s="113">
        <f>100/'Kosten absolut'!$B22*'Kosten absolut'!Y22</f>
        <v>3.6784267351548836</v>
      </c>
      <c r="Z22" s="113"/>
      <c r="AA22" s="113">
        <f>100/'Kosten absolut'!$B22*'Kosten absolut'!AA22</f>
        <v>3.9286084240472494</v>
      </c>
      <c r="AB22" s="113"/>
      <c r="AC22" s="113">
        <f>100/'Kosten absolut'!$B22*'Kosten absolut'!AC22</f>
        <v>4.5356368981019974</v>
      </c>
      <c r="AD22" s="113"/>
      <c r="AE22" s="113">
        <f>100/'Kosten absolut'!$B22*'Kosten absolut'!AE22</f>
        <v>4.9298354839315452</v>
      </c>
      <c r="AF22" s="113"/>
      <c r="AG22" s="113">
        <f>100/'Kosten absolut'!$B22*'Kosten absolut'!AG22</f>
        <v>4.9124422016003333</v>
      </c>
      <c r="AH22" s="113"/>
      <c r="AI22" s="113">
        <f>100/'Kosten absolut'!$B22*'Kosten absolut'!AI22</f>
        <v>5.3836836494795062</v>
      </c>
      <c r="AJ22" s="113"/>
      <c r="AK22" s="113">
        <f>100/'Kosten absolut'!$B22*'Kosten absolut'!AK22</f>
        <v>5.2433701943850473</v>
      </c>
      <c r="AL22" s="113"/>
      <c r="AM22" s="113">
        <f>100/'Kosten absolut'!$B22*'Kosten absolut'!AM22</f>
        <v>4.1472368663248309</v>
      </c>
      <c r="AN22" s="113"/>
      <c r="AO22" s="113">
        <f>100/'Kosten absolut'!$B22*'Kosten absolut'!AO22</f>
        <v>2.4092502059847516</v>
      </c>
      <c r="AP22" s="114"/>
      <c r="AQ22" s="120" t="s">
        <v>35</v>
      </c>
      <c r="AR22" s="113">
        <f>100/'Kosten absolut'!$B22*'Kosten absolut'!AR22</f>
        <v>1.3700912087758981</v>
      </c>
      <c r="AS22" s="113"/>
      <c r="AT22" s="113">
        <f>100/'Kosten absolut'!$B22*'Kosten absolut'!AT22</f>
        <v>1.0084020187154703</v>
      </c>
      <c r="AU22" s="113"/>
      <c r="AV22" s="113">
        <f>100/'Kosten absolut'!$B22*'Kosten absolut'!AV22</f>
        <v>1.1040955765786014</v>
      </c>
      <c r="AW22" s="113"/>
      <c r="AX22" s="113">
        <f>100/'Kosten absolut'!$B22*'Kosten absolut'!AX22</f>
        <v>1.4739805626202731</v>
      </c>
      <c r="AY22" s="113"/>
      <c r="AZ22" s="113">
        <f>100/'Kosten absolut'!$B22*'Kosten absolut'!AZ22</f>
        <v>2.1137021117363757</v>
      </c>
      <c r="BA22" s="113"/>
      <c r="BB22" s="113">
        <f>100/'Kosten absolut'!$B22*'Kosten absolut'!BB22</f>
        <v>2.5742048114541802</v>
      </c>
      <c r="BC22" s="113"/>
      <c r="BD22" s="113">
        <f>100/'Kosten absolut'!$B22*'Kosten absolut'!BD22</f>
        <v>2.8010840020572081</v>
      </c>
      <c r="BE22" s="113"/>
      <c r="BF22" s="113">
        <f>100/'Kosten absolut'!$B22*'Kosten absolut'!BF22</f>
        <v>3.1197695212145038</v>
      </c>
      <c r="BG22" s="113"/>
      <c r="BH22" s="113">
        <f>100/'Kosten absolut'!$B22*'Kosten absolut'!BH22</f>
        <v>4.2249038918115556</v>
      </c>
      <c r="BI22" s="113"/>
      <c r="BJ22" s="113">
        <f>100/'Kosten absolut'!$B22*'Kosten absolut'!BK22</f>
        <v>4.3521331721167131</v>
      </c>
      <c r="BK22" s="114"/>
      <c r="BL22" s="120" t="s">
        <v>35</v>
      </c>
      <c r="BM22" s="113">
        <f>100/'Kosten absolut'!$B22*'Kosten absolut'!BM22</f>
        <v>4.3359083843171371</v>
      </c>
      <c r="BN22" s="113"/>
      <c r="BO22" s="113">
        <f>100/'Kosten absolut'!$B22*'Kosten absolut'!BO22</f>
        <v>4.1888837119261382</v>
      </c>
      <c r="BP22" s="113"/>
      <c r="BQ22" s="113">
        <f>100/'Kosten absolut'!$B22*'Kosten absolut'!BQ22</f>
        <v>3.4211779368155351</v>
      </c>
      <c r="BR22" s="113"/>
      <c r="BS22" s="113">
        <f>100/'Kosten absolut'!$B22*'Kosten absolut'!BS22</f>
        <v>1.9883311509608395</v>
      </c>
      <c r="BT22" s="113"/>
      <c r="BU22" s="113">
        <f>100/'Kosten absolut'!$B22*'Kosten absolut'!BU22</f>
        <v>0.83887176519996987</v>
      </c>
      <c r="BV22" s="114"/>
    </row>
    <row r="23" spans="1:74" s="123" customFormat="1">
      <c r="A23" s="123" t="s">
        <v>36</v>
      </c>
      <c r="B23" s="113">
        <v>100</v>
      </c>
      <c r="C23" s="114"/>
      <c r="D23" s="113">
        <f>100/'Kosten absolut'!$B23*'Kosten absolut'!D23</f>
        <v>95.16208754320742</v>
      </c>
      <c r="E23" s="113"/>
      <c r="F23" s="113">
        <f>100/'Kosten absolut'!$B23*'Kosten absolut'!F23</f>
        <v>4.8379124567925835</v>
      </c>
      <c r="G23" s="113"/>
      <c r="H23" s="113">
        <f>100/'Kosten absolut'!$B23*'Kosten absolut'!H23</f>
        <v>2.3342027884946548</v>
      </c>
      <c r="I23" s="113"/>
      <c r="J23" s="113">
        <f>100/'Kosten absolut'!$B23*'Kosten absolut'!J23</f>
        <v>2.5037096682979283</v>
      </c>
      <c r="K23" s="113"/>
      <c r="L23" s="113">
        <f>100/'Kosten absolut'!$B23*'Kosten absolut'!L23</f>
        <v>2.0667003581459817</v>
      </c>
      <c r="M23" s="113"/>
      <c r="N23" s="113">
        <f>100/'Kosten absolut'!$B23*'Kosten absolut'!N23</f>
        <v>2.1361265469902357</v>
      </c>
      <c r="O23" s="113"/>
      <c r="P23" s="113">
        <f>100/'Kosten absolut'!$B23*'Kosten absolut'!P23</f>
        <v>2.3315689269195574</v>
      </c>
      <c r="Q23" s="113"/>
      <c r="R23" s="113">
        <f>100/'Kosten absolut'!$B23*'Kosten absolut'!R23</f>
        <v>2.2929290196816043</v>
      </c>
      <c r="S23" s="113"/>
      <c r="T23" s="113">
        <f>100/'Kosten absolut'!$B23*'Kosten absolut'!T23</f>
        <v>2.9219224702538367</v>
      </c>
      <c r="U23" s="114"/>
      <c r="V23" s="120" t="s">
        <v>36</v>
      </c>
      <c r="W23" s="113">
        <f>100/'Kosten absolut'!$B23*'Kosten absolut'!W23</f>
        <v>3.9485283477755666</v>
      </c>
      <c r="X23" s="113"/>
      <c r="Y23" s="113">
        <f>100/'Kosten absolut'!$B23*'Kosten absolut'!Y23</f>
        <v>3.7125410908437568</v>
      </c>
      <c r="Z23" s="113"/>
      <c r="AA23" s="113">
        <f>100/'Kosten absolut'!$B23*'Kosten absolut'!AA23</f>
        <v>4.2309564257803665</v>
      </c>
      <c r="AB23" s="113"/>
      <c r="AC23" s="113">
        <f>100/'Kosten absolut'!$B23*'Kosten absolut'!AC23</f>
        <v>4.714408285260931</v>
      </c>
      <c r="AD23" s="113"/>
      <c r="AE23" s="113">
        <f>100/'Kosten absolut'!$B23*'Kosten absolut'!AE23</f>
        <v>4.7851375788477206</v>
      </c>
      <c r="AF23" s="113"/>
      <c r="AG23" s="113">
        <f>100/'Kosten absolut'!$B23*'Kosten absolut'!AG23</f>
        <v>4.979829895835052</v>
      </c>
      <c r="AH23" s="113"/>
      <c r="AI23" s="113">
        <f>100/'Kosten absolut'!$B23*'Kosten absolut'!AI23</f>
        <v>5.4104727443221261</v>
      </c>
      <c r="AJ23" s="113"/>
      <c r="AK23" s="113">
        <f>100/'Kosten absolut'!$B23*'Kosten absolut'!AK23</f>
        <v>5.4121491522800298</v>
      </c>
      <c r="AL23" s="113"/>
      <c r="AM23" s="113">
        <f>100/'Kosten absolut'!$B23*'Kosten absolut'!AM23</f>
        <v>4.9329306549570786</v>
      </c>
      <c r="AN23" s="113"/>
      <c r="AO23" s="113">
        <f>100/'Kosten absolut'!$B23*'Kosten absolut'!AO23</f>
        <v>2.7357647116150785</v>
      </c>
      <c r="AP23" s="114"/>
      <c r="AQ23" s="120" t="s">
        <v>36</v>
      </c>
      <c r="AR23" s="113">
        <f>100/'Kosten absolut'!$B23*'Kosten absolut'!AR23</f>
        <v>1.3727988110016069</v>
      </c>
      <c r="AS23" s="113"/>
      <c r="AT23" s="113">
        <f>100/'Kosten absolut'!$B23*'Kosten absolut'!AT23</f>
        <v>0.94101488173700132</v>
      </c>
      <c r="AU23" s="113"/>
      <c r="AV23" s="113">
        <f>100/'Kosten absolut'!$B23*'Kosten absolut'!AV23</f>
        <v>1.0320248230392617</v>
      </c>
      <c r="AW23" s="113"/>
      <c r="AX23" s="113">
        <f>100/'Kosten absolut'!$B23*'Kosten absolut'!AX23</f>
        <v>1.8020326990890101</v>
      </c>
      <c r="AY23" s="113"/>
      <c r="AZ23" s="113">
        <f>100/'Kosten absolut'!$B23*'Kosten absolut'!AZ23</f>
        <v>1.9992309867350635</v>
      </c>
      <c r="BA23" s="113"/>
      <c r="BB23" s="113">
        <f>100/'Kosten absolut'!$B23*'Kosten absolut'!BB23</f>
        <v>2.4786175569177118</v>
      </c>
      <c r="BC23" s="113"/>
      <c r="BD23" s="113">
        <f>100/'Kosten absolut'!$B23*'Kosten absolut'!BD23</f>
        <v>3.2404395501915744</v>
      </c>
      <c r="BE23" s="113"/>
      <c r="BF23" s="113">
        <f>100/'Kosten absolut'!$B23*'Kosten absolut'!BF23</f>
        <v>3.7214632105166188</v>
      </c>
      <c r="BG23" s="113"/>
      <c r="BH23" s="113">
        <f>100/'Kosten absolut'!$B23*'Kosten absolut'!BH23</f>
        <v>4.0302942817944913</v>
      </c>
      <c r="BI23" s="113"/>
      <c r="BJ23" s="113">
        <f>100/'Kosten absolut'!$B23*'Kosten absolut'!BK23</f>
        <v>3.9143702394415647</v>
      </c>
      <c r="BK23" s="114"/>
      <c r="BL23" s="120" t="s">
        <v>36</v>
      </c>
      <c r="BM23" s="113">
        <f>100/'Kosten absolut'!$B23*'Kosten absolut'!BM23</f>
        <v>4.1147843787450089</v>
      </c>
      <c r="BN23" s="113"/>
      <c r="BO23" s="113">
        <f>100/'Kosten absolut'!$B23*'Kosten absolut'!BO23</f>
        <v>3.9612811460450192</v>
      </c>
      <c r="BP23" s="113"/>
      <c r="BQ23" s="113">
        <f>100/'Kosten absolut'!$B23*'Kosten absolut'!BQ23</f>
        <v>3.2683227944089186</v>
      </c>
      <c r="BR23" s="113"/>
      <c r="BS23" s="113">
        <f>100/'Kosten absolut'!$B23*'Kosten absolut'!BS23</f>
        <v>1.7914553425896718</v>
      </c>
      <c r="BT23" s="113"/>
      <c r="BU23" s="113">
        <f>100/'Kosten absolut'!$B23*'Kosten absolut'!BU23</f>
        <v>0.881990631445975</v>
      </c>
      <c r="BV23" s="114"/>
    </row>
    <row r="24" spans="1:74" s="123" customFormat="1">
      <c r="A24" s="123" t="s">
        <v>37</v>
      </c>
      <c r="B24" s="113">
        <v>100</v>
      </c>
      <c r="C24" s="114"/>
      <c r="D24" s="113">
        <f>100/'Kosten absolut'!$B24*'Kosten absolut'!D24</f>
        <v>93.763504877160784</v>
      </c>
      <c r="E24" s="113"/>
      <c r="F24" s="113">
        <f>100/'Kosten absolut'!$B24*'Kosten absolut'!F24</f>
        <v>6.236495122839214</v>
      </c>
      <c r="G24" s="113"/>
      <c r="H24" s="113">
        <f>100/'Kosten absolut'!$B24*'Kosten absolut'!H24</f>
        <v>2.9940174675447109</v>
      </c>
      <c r="I24" s="113"/>
      <c r="J24" s="113">
        <f>100/'Kosten absolut'!$B24*'Kosten absolut'!J24</f>
        <v>3.2424776552945027</v>
      </c>
      <c r="K24" s="113"/>
      <c r="L24" s="113">
        <f>100/'Kosten absolut'!$B24*'Kosten absolut'!L24</f>
        <v>2.3302183134169914</v>
      </c>
      <c r="M24" s="113"/>
      <c r="N24" s="113">
        <f>100/'Kosten absolut'!$B24*'Kosten absolut'!N24</f>
        <v>2.3691465714868669</v>
      </c>
      <c r="O24" s="113"/>
      <c r="P24" s="113">
        <f>100/'Kosten absolut'!$B24*'Kosten absolut'!P24</f>
        <v>2.521189795133119</v>
      </c>
      <c r="Q24" s="113"/>
      <c r="R24" s="113">
        <f>100/'Kosten absolut'!$B24*'Kosten absolut'!R24</f>
        <v>2.4206757465027207</v>
      </c>
      <c r="S24" s="113"/>
      <c r="T24" s="113">
        <f>100/'Kosten absolut'!$B24*'Kosten absolut'!T24</f>
        <v>2.9030806517490806</v>
      </c>
      <c r="U24" s="114"/>
      <c r="V24" s="120" t="s">
        <v>37</v>
      </c>
      <c r="W24" s="113">
        <f>100/'Kosten absolut'!$B24*'Kosten absolut'!W24</f>
        <v>3.8626857356771573</v>
      </c>
      <c r="X24" s="113"/>
      <c r="Y24" s="113">
        <f>100/'Kosten absolut'!$B24*'Kosten absolut'!Y24</f>
        <v>3.990788110385759</v>
      </c>
      <c r="Z24" s="113"/>
      <c r="AA24" s="113">
        <f>100/'Kosten absolut'!$B24*'Kosten absolut'!AA24</f>
        <v>3.7317614046747107</v>
      </c>
      <c r="AB24" s="113"/>
      <c r="AC24" s="113">
        <f>100/'Kosten absolut'!$B24*'Kosten absolut'!AC24</f>
        <v>3.9764713904175415</v>
      </c>
      <c r="AD24" s="113"/>
      <c r="AE24" s="113">
        <f>100/'Kosten absolut'!$B24*'Kosten absolut'!AE24</f>
        <v>4.1719396903798085</v>
      </c>
      <c r="AF24" s="113"/>
      <c r="AG24" s="113">
        <f>100/'Kosten absolut'!$B24*'Kosten absolut'!AG24</f>
        <v>4.4603933484011353</v>
      </c>
      <c r="AH24" s="113"/>
      <c r="AI24" s="113">
        <f>100/'Kosten absolut'!$B24*'Kosten absolut'!AI24</f>
        <v>4.625781872083274</v>
      </c>
      <c r="AJ24" s="113"/>
      <c r="AK24" s="113">
        <f>100/'Kosten absolut'!$B24*'Kosten absolut'!AK24</f>
        <v>5.0625479057042293</v>
      </c>
      <c r="AL24" s="113"/>
      <c r="AM24" s="113">
        <f>100/'Kosten absolut'!$B24*'Kosten absolut'!AM24</f>
        <v>4.4042638858896455</v>
      </c>
      <c r="AN24" s="113"/>
      <c r="AO24" s="113">
        <f>100/'Kosten absolut'!$B24*'Kosten absolut'!AO24</f>
        <v>3.3958451364577025</v>
      </c>
      <c r="AP24" s="114"/>
      <c r="AQ24" s="120" t="s">
        <v>37</v>
      </c>
      <c r="AR24" s="113">
        <f>100/'Kosten absolut'!$B24*'Kosten absolut'!AR24</f>
        <v>1.3104618651426465</v>
      </c>
      <c r="AS24" s="113"/>
      <c r="AT24" s="113">
        <f>100/'Kosten absolut'!$B24*'Kosten absolut'!AT24</f>
        <v>0.9621754387375322</v>
      </c>
      <c r="AU24" s="113"/>
      <c r="AV24" s="113">
        <f>100/'Kosten absolut'!$B24*'Kosten absolut'!AV24</f>
        <v>1.1021023388293369</v>
      </c>
      <c r="AW24" s="113"/>
      <c r="AX24" s="113">
        <f>100/'Kosten absolut'!$B24*'Kosten absolut'!AX24</f>
        <v>1.3559421831699001</v>
      </c>
      <c r="AY24" s="113"/>
      <c r="AZ24" s="113">
        <f>100/'Kosten absolut'!$B24*'Kosten absolut'!AZ24</f>
        <v>2.2081387422888423</v>
      </c>
      <c r="BA24" s="113"/>
      <c r="BB24" s="113">
        <f>100/'Kosten absolut'!$B24*'Kosten absolut'!BB24</f>
        <v>3.0963902407506119</v>
      </c>
      <c r="BC24" s="113"/>
      <c r="BD24" s="113">
        <f>100/'Kosten absolut'!$B24*'Kosten absolut'!BD24</f>
        <v>3.2904650555685695</v>
      </c>
      <c r="BE24" s="113"/>
      <c r="BF24" s="113">
        <f>100/'Kosten absolut'!$B24*'Kosten absolut'!BF24</f>
        <v>3.6627511371754369</v>
      </c>
      <c r="BG24" s="113"/>
      <c r="BH24" s="113">
        <f>100/'Kosten absolut'!$B24*'Kosten absolut'!BH24</f>
        <v>4.3510591045384066</v>
      </c>
      <c r="BI24" s="113"/>
      <c r="BJ24" s="113">
        <f>100/'Kosten absolut'!$B24*'Kosten absolut'!BK24</f>
        <v>4.3415198352412245</v>
      </c>
      <c r="BK24" s="114"/>
      <c r="BL24" s="120" t="s">
        <v>37</v>
      </c>
      <c r="BM24" s="113">
        <f>100/'Kosten absolut'!$B24*'Kosten absolut'!BM24</f>
        <v>4.2929384172614098</v>
      </c>
      <c r="BN24" s="113"/>
      <c r="BO24" s="113">
        <f>100/'Kosten absolut'!$B24*'Kosten absolut'!BO24</f>
        <v>3.8372844071171062</v>
      </c>
      <c r="BP24" s="113"/>
      <c r="BQ24" s="113">
        <f>100/'Kosten absolut'!$B24*'Kosten absolut'!BQ24</f>
        <v>3.025859198598654</v>
      </c>
      <c r="BR24" s="113"/>
      <c r="BS24" s="113">
        <f>100/'Kosten absolut'!$B24*'Kosten absolut'!BS24</f>
        <v>1.7996815975771223</v>
      </c>
      <c r="BT24" s="113"/>
      <c r="BU24" s="113">
        <f>100/'Kosten absolut'!$B24*'Kosten absolut'!BU24</f>
        <v>0.89994575680423827</v>
      </c>
      <c r="BV24" s="114"/>
    </row>
    <row r="25" spans="1:74" s="123" customFormat="1">
      <c r="A25" s="123" t="s">
        <v>38</v>
      </c>
      <c r="B25" s="113">
        <v>100</v>
      </c>
      <c r="C25" s="114"/>
      <c r="D25" s="113">
        <f>100/'Kosten absolut'!$B25*'Kosten absolut'!D25</f>
        <v>92.969969184030745</v>
      </c>
      <c r="E25" s="113"/>
      <c r="F25" s="113">
        <f>100/'Kosten absolut'!$B25*'Kosten absolut'!F25</f>
        <v>7.0300308159692664</v>
      </c>
      <c r="G25" s="113"/>
      <c r="H25" s="113">
        <f>100/'Kosten absolut'!$B25*'Kosten absolut'!H25</f>
        <v>3.5298504818376184</v>
      </c>
      <c r="I25" s="113"/>
      <c r="J25" s="113">
        <f>100/'Kosten absolut'!$B25*'Kosten absolut'!J25</f>
        <v>3.5001803341316484</v>
      </c>
      <c r="K25" s="113"/>
      <c r="L25" s="113">
        <f>100/'Kosten absolut'!$B25*'Kosten absolut'!L25</f>
        <v>2.4326130759212248</v>
      </c>
      <c r="M25" s="113"/>
      <c r="N25" s="113">
        <f>100/'Kosten absolut'!$B25*'Kosten absolut'!N25</f>
        <v>3.5871025557101355</v>
      </c>
      <c r="O25" s="113"/>
      <c r="P25" s="113">
        <f>100/'Kosten absolut'!$B25*'Kosten absolut'!P25</f>
        <v>2.9201347971006246</v>
      </c>
      <c r="Q25" s="113"/>
      <c r="R25" s="113">
        <f>100/'Kosten absolut'!$B25*'Kosten absolut'!R25</f>
        <v>2.9856557482183286</v>
      </c>
      <c r="S25" s="113"/>
      <c r="T25" s="113">
        <f>100/'Kosten absolut'!$B25*'Kosten absolut'!T25</f>
        <v>3.2262422720426414</v>
      </c>
      <c r="U25" s="114"/>
      <c r="V25" s="120" t="s">
        <v>38</v>
      </c>
      <c r="W25" s="113">
        <f>100/'Kosten absolut'!$B25*'Kosten absolut'!W25</f>
        <v>3.1170036829207213</v>
      </c>
      <c r="X25" s="113"/>
      <c r="Y25" s="113">
        <f>100/'Kosten absolut'!$B25*'Kosten absolut'!Y25</f>
        <v>2.8846650341134694</v>
      </c>
      <c r="Z25" s="113"/>
      <c r="AA25" s="113">
        <f>100/'Kosten absolut'!$B25*'Kosten absolut'!AA25</f>
        <v>2.9775638897530641</v>
      </c>
      <c r="AB25" s="113"/>
      <c r="AC25" s="113">
        <f>100/'Kosten absolut'!$B25*'Kosten absolut'!AC25</f>
        <v>4.2234850695310264</v>
      </c>
      <c r="AD25" s="113"/>
      <c r="AE25" s="113">
        <f>100/'Kosten absolut'!$B25*'Kosten absolut'!AE25</f>
        <v>2.8631497515571427</v>
      </c>
      <c r="AF25" s="113"/>
      <c r="AG25" s="113">
        <f>100/'Kosten absolut'!$B25*'Kosten absolut'!AG25</f>
        <v>3.5805858643543496</v>
      </c>
      <c r="AH25" s="113"/>
      <c r="AI25" s="113">
        <f>100/'Kosten absolut'!$B25*'Kosten absolut'!AI25</f>
        <v>4.9877681523232802</v>
      </c>
      <c r="AJ25" s="113"/>
      <c r="AK25" s="113">
        <f>100/'Kosten absolut'!$B25*'Kosten absolut'!AK25</f>
        <v>4.7828944172687287</v>
      </c>
      <c r="AL25" s="113"/>
      <c r="AM25" s="113">
        <f>100/'Kosten absolut'!$B25*'Kosten absolut'!AM25</f>
        <v>3.9619503233098001</v>
      </c>
      <c r="AN25" s="113"/>
      <c r="AO25" s="113">
        <f>100/'Kosten absolut'!$B25*'Kosten absolut'!AO25</f>
        <v>2.1543185516551451</v>
      </c>
      <c r="AP25" s="114"/>
      <c r="AQ25" s="120" t="s">
        <v>38</v>
      </c>
      <c r="AR25" s="113">
        <f>100/'Kosten absolut'!$B25*'Kosten absolut'!AR25</f>
        <v>1.4078993640435316</v>
      </c>
      <c r="AS25" s="113"/>
      <c r="AT25" s="113">
        <f>100/'Kosten absolut'!$B25*'Kosten absolut'!AT25</f>
        <v>0.9172933156478571</v>
      </c>
      <c r="AU25" s="113"/>
      <c r="AV25" s="113">
        <f>100/'Kosten absolut'!$B25*'Kosten absolut'!AV25</f>
        <v>1.0920948603437339</v>
      </c>
      <c r="AW25" s="113"/>
      <c r="AX25" s="113">
        <f>100/'Kosten absolut'!$B25*'Kosten absolut'!AX25</f>
        <v>1.3179648228880603</v>
      </c>
      <c r="AY25" s="113"/>
      <c r="AZ25" s="113">
        <f>100/'Kosten absolut'!$B25*'Kosten absolut'!AZ25</f>
        <v>1.98892000452328</v>
      </c>
      <c r="BA25" s="113"/>
      <c r="BB25" s="113">
        <f>100/'Kosten absolut'!$B25*'Kosten absolut'!BB25</f>
        <v>2.4776028488862387</v>
      </c>
      <c r="BC25" s="113"/>
      <c r="BD25" s="113">
        <f>100/'Kosten absolut'!$B25*'Kosten absolut'!BD25</f>
        <v>3.7276134625122381</v>
      </c>
      <c r="BE25" s="113"/>
      <c r="BF25" s="113">
        <f>100/'Kosten absolut'!$B25*'Kosten absolut'!BF25</f>
        <v>3.8833209815229299</v>
      </c>
      <c r="BG25" s="113"/>
      <c r="BH25" s="113">
        <f>100/'Kosten absolut'!$B25*'Kosten absolut'!BH25</f>
        <v>4.0740512160935154</v>
      </c>
      <c r="BI25" s="113"/>
      <c r="BJ25" s="113">
        <f>100/'Kosten absolut'!$B25*'Kosten absolut'!BK25</f>
        <v>5.1280660365258157</v>
      </c>
      <c r="BK25" s="114"/>
      <c r="BL25" s="120" t="s">
        <v>38</v>
      </c>
      <c r="BM25" s="113">
        <f>100/'Kosten absolut'!$B25*'Kosten absolut'!BM25</f>
        <v>5.467168011854378</v>
      </c>
      <c r="BN25" s="113"/>
      <c r="BO25" s="113">
        <f>100/'Kosten absolut'!$B25*'Kosten absolut'!BO25</f>
        <v>5.2893031421703531</v>
      </c>
      <c r="BP25" s="113"/>
      <c r="BQ25" s="113">
        <f>100/'Kosten absolut'!$B25*'Kosten absolut'!BQ25</f>
        <v>2.8135064849029834</v>
      </c>
      <c r="BR25" s="113"/>
      <c r="BS25" s="113">
        <f>100/'Kosten absolut'!$B25*'Kosten absolut'!BS25</f>
        <v>1.9514700314556372</v>
      </c>
      <c r="BT25" s="113"/>
      <c r="BU25" s="113">
        <f>100/'Kosten absolut'!$B25*'Kosten absolut'!BU25</f>
        <v>0.74856141488050476</v>
      </c>
      <c r="BV25" s="114"/>
    </row>
    <row r="26" spans="1:74" s="123" customFormat="1">
      <c r="A26" s="123" t="s">
        <v>39</v>
      </c>
      <c r="B26" s="113">
        <v>100</v>
      </c>
      <c r="C26" s="114"/>
      <c r="D26" s="113">
        <f>100/'Kosten absolut'!$B26*'Kosten absolut'!D26</f>
        <v>93.589688128615848</v>
      </c>
      <c r="E26" s="113"/>
      <c r="F26" s="113">
        <f>100/'Kosten absolut'!$B26*'Kosten absolut'!F26</f>
        <v>6.4103118713841463</v>
      </c>
      <c r="G26" s="113"/>
      <c r="H26" s="113">
        <f>100/'Kosten absolut'!$B26*'Kosten absolut'!H26</f>
        <v>3.04045285925159</v>
      </c>
      <c r="I26" s="113"/>
      <c r="J26" s="113">
        <f>100/'Kosten absolut'!$B26*'Kosten absolut'!J26</f>
        <v>3.3698590121325567</v>
      </c>
      <c r="K26" s="113"/>
      <c r="L26" s="113">
        <f>100/'Kosten absolut'!$B26*'Kosten absolut'!L26</f>
        <v>2.6484796691592294</v>
      </c>
      <c r="M26" s="113"/>
      <c r="N26" s="113">
        <f>100/'Kosten absolut'!$B26*'Kosten absolut'!N26</f>
        <v>2.605870542102275</v>
      </c>
      <c r="O26" s="113"/>
      <c r="P26" s="113">
        <f>100/'Kosten absolut'!$B26*'Kosten absolut'!P26</f>
        <v>2.7508264384570622</v>
      </c>
      <c r="Q26" s="113"/>
      <c r="R26" s="113">
        <f>100/'Kosten absolut'!$B26*'Kosten absolut'!R26</f>
        <v>2.7696342759466308</v>
      </c>
      <c r="S26" s="113"/>
      <c r="T26" s="113">
        <f>100/'Kosten absolut'!$B26*'Kosten absolut'!T26</f>
        <v>3.3235611947285841</v>
      </c>
      <c r="U26" s="114"/>
      <c r="V26" s="120" t="s">
        <v>39</v>
      </c>
      <c r="W26" s="113">
        <f>100/'Kosten absolut'!$B26*'Kosten absolut'!W26</f>
        <v>3.6726033200882422</v>
      </c>
      <c r="X26" s="113"/>
      <c r="Y26" s="113">
        <f>100/'Kosten absolut'!$B26*'Kosten absolut'!Y26</f>
        <v>3.7974135490564622</v>
      </c>
      <c r="Z26" s="113"/>
      <c r="AA26" s="113">
        <f>100/'Kosten absolut'!$B26*'Kosten absolut'!AA26</f>
        <v>3.8682365785989408</v>
      </c>
      <c r="AB26" s="113"/>
      <c r="AC26" s="113">
        <f>100/'Kosten absolut'!$B26*'Kosten absolut'!AC26</f>
        <v>4.2051732909149733</v>
      </c>
      <c r="AD26" s="113"/>
      <c r="AE26" s="113">
        <f>100/'Kosten absolut'!$B26*'Kosten absolut'!AE26</f>
        <v>4.454350190275937</v>
      </c>
      <c r="AF26" s="113"/>
      <c r="AG26" s="113">
        <f>100/'Kosten absolut'!$B26*'Kosten absolut'!AG26</f>
        <v>4.4587795757495297</v>
      </c>
      <c r="AH26" s="113"/>
      <c r="AI26" s="113">
        <f>100/'Kosten absolut'!$B26*'Kosten absolut'!AI26</f>
        <v>4.67338489970982</v>
      </c>
      <c r="AJ26" s="113"/>
      <c r="AK26" s="113">
        <f>100/'Kosten absolut'!$B26*'Kosten absolut'!AK26</f>
        <v>4.655044229558615</v>
      </c>
      <c r="AL26" s="113"/>
      <c r="AM26" s="113">
        <f>100/'Kosten absolut'!$B26*'Kosten absolut'!AM26</f>
        <v>4.0190946656757802</v>
      </c>
      <c r="AN26" s="113"/>
      <c r="AO26" s="113">
        <f>100/'Kosten absolut'!$B26*'Kosten absolut'!AO26</f>
        <v>2.4755419039178088</v>
      </c>
      <c r="AP26" s="114"/>
      <c r="AQ26" s="120" t="s">
        <v>39</v>
      </c>
      <c r="AR26" s="113">
        <f>100/'Kosten absolut'!$B26*'Kosten absolut'!AR26</f>
        <v>1.5563852770040831</v>
      </c>
      <c r="AS26" s="113"/>
      <c r="AT26" s="113">
        <f>100/'Kosten absolut'!$B26*'Kosten absolut'!AT26</f>
        <v>1.3050229375148852</v>
      </c>
      <c r="AU26" s="113"/>
      <c r="AV26" s="113">
        <f>100/'Kosten absolut'!$B26*'Kosten absolut'!AV26</f>
        <v>1.3835725507661076</v>
      </c>
      <c r="AW26" s="113"/>
      <c r="AX26" s="113">
        <f>100/'Kosten absolut'!$B26*'Kosten absolut'!AX26</f>
        <v>1.7690408510111013</v>
      </c>
      <c r="AY26" s="113"/>
      <c r="AZ26" s="113">
        <f>100/'Kosten absolut'!$B26*'Kosten absolut'!AZ26</f>
        <v>2.2908536519839275</v>
      </c>
      <c r="BA26" s="113"/>
      <c r="BB26" s="113">
        <f>100/'Kosten absolut'!$B26*'Kosten absolut'!BB26</f>
        <v>2.9104677007453725</v>
      </c>
      <c r="BC26" s="113"/>
      <c r="BD26" s="113">
        <f>100/'Kosten absolut'!$B26*'Kosten absolut'!BD26</f>
        <v>3.2815542103614557</v>
      </c>
      <c r="BE26" s="113"/>
      <c r="BF26" s="113">
        <f>100/'Kosten absolut'!$B26*'Kosten absolut'!BF26</f>
        <v>3.5648317817178743</v>
      </c>
      <c r="BG26" s="113"/>
      <c r="BH26" s="113">
        <f>100/'Kosten absolut'!$B26*'Kosten absolut'!BH26</f>
        <v>4.2843236160219069</v>
      </c>
      <c r="BI26" s="113"/>
      <c r="BJ26" s="113">
        <f>100/'Kosten absolut'!$B26*'Kosten absolut'!BK26</f>
        <v>4.3785345830542672</v>
      </c>
      <c r="BK26" s="114"/>
      <c r="BL26" s="120" t="s">
        <v>39</v>
      </c>
      <c r="BM26" s="113">
        <f>100/'Kosten absolut'!$B26*'Kosten absolut'!BM26</f>
        <v>3.9204123420358044</v>
      </c>
      <c r="BN26" s="113"/>
      <c r="BO26" s="113">
        <f>100/'Kosten absolut'!$B26*'Kosten absolut'!BO26</f>
        <v>3.7027136342108848</v>
      </c>
      <c r="BP26" s="113"/>
      <c r="BQ26" s="113">
        <f>100/'Kosten absolut'!$B26*'Kosten absolut'!BQ26</f>
        <v>2.6167563280449113</v>
      </c>
      <c r="BR26" s="113"/>
      <c r="BS26" s="113">
        <f>100/'Kosten absolut'!$B26*'Kosten absolut'!BS26</f>
        <v>1.5854947226636771</v>
      </c>
      <c r="BT26" s="113"/>
      <c r="BU26" s="113">
        <f>100/'Kosten absolut'!$B26*'Kosten absolut'!BU26</f>
        <v>0.66172961753970261</v>
      </c>
      <c r="BV26" s="114"/>
    </row>
    <row r="27" spans="1:74" s="123" customFormat="1">
      <c r="A27" s="123" t="s">
        <v>40</v>
      </c>
      <c r="B27" s="113">
        <v>100</v>
      </c>
      <c r="C27" s="114"/>
      <c r="D27" s="113">
        <f>100/'Kosten absolut'!$B27*'Kosten absolut'!D27</f>
        <v>94.199574204707204</v>
      </c>
      <c r="E27" s="113"/>
      <c r="F27" s="113">
        <f>100/'Kosten absolut'!$B27*'Kosten absolut'!F27</f>
        <v>5.8004257952927993</v>
      </c>
      <c r="G27" s="113"/>
      <c r="H27" s="113">
        <f>100/'Kosten absolut'!$B27*'Kosten absolut'!H27</f>
        <v>2.7430987427746345</v>
      </c>
      <c r="I27" s="113"/>
      <c r="J27" s="113">
        <f>100/'Kosten absolut'!$B27*'Kosten absolut'!J27</f>
        <v>3.0573270525181644</v>
      </c>
      <c r="K27" s="113"/>
      <c r="L27" s="113">
        <f>100/'Kosten absolut'!$B27*'Kosten absolut'!L27</f>
        <v>2.2683052340353855</v>
      </c>
      <c r="M27" s="113"/>
      <c r="N27" s="113">
        <f>100/'Kosten absolut'!$B27*'Kosten absolut'!N27</f>
        <v>2.2447143351088168</v>
      </c>
      <c r="O27" s="113"/>
      <c r="P27" s="113">
        <f>100/'Kosten absolut'!$B27*'Kosten absolut'!P27</f>
        <v>2.492254447346252</v>
      </c>
      <c r="Q27" s="113"/>
      <c r="R27" s="113">
        <f>100/'Kosten absolut'!$B27*'Kosten absolut'!R27</f>
        <v>2.4979206125761073</v>
      </c>
      <c r="S27" s="113"/>
      <c r="T27" s="113">
        <f>100/'Kosten absolut'!$B27*'Kosten absolut'!T27</f>
        <v>2.8745306389372693</v>
      </c>
      <c r="U27" s="114"/>
      <c r="V27" s="120" t="s">
        <v>40</v>
      </c>
      <c r="W27" s="113">
        <f>100/'Kosten absolut'!$B27*'Kosten absolut'!W27</f>
        <v>3.409581827014986</v>
      </c>
      <c r="X27" s="113"/>
      <c r="Y27" s="113">
        <f>100/'Kosten absolut'!$B27*'Kosten absolut'!Y27</f>
        <v>3.6042651494893119</v>
      </c>
      <c r="Z27" s="113"/>
      <c r="AA27" s="113">
        <f>100/'Kosten absolut'!$B27*'Kosten absolut'!AA27</f>
        <v>3.7793622565862197</v>
      </c>
      <c r="AB27" s="113"/>
      <c r="AC27" s="113">
        <f>100/'Kosten absolut'!$B27*'Kosten absolut'!AC27</f>
        <v>4.3397527774604452</v>
      </c>
      <c r="AD27" s="113"/>
      <c r="AE27" s="113">
        <f>100/'Kosten absolut'!$B27*'Kosten absolut'!AE27</f>
        <v>4.7384738253158316</v>
      </c>
      <c r="AF27" s="113"/>
      <c r="AG27" s="113">
        <f>100/'Kosten absolut'!$B27*'Kosten absolut'!AG27</f>
        <v>4.7363845313520203</v>
      </c>
      <c r="AH27" s="113"/>
      <c r="AI27" s="113">
        <f>100/'Kosten absolut'!$B27*'Kosten absolut'!AI27</f>
        <v>5.1061272127806268</v>
      </c>
      <c r="AJ27" s="113"/>
      <c r="AK27" s="113">
        <f>100/'Kosten absolut'!$B27*'Kosten absolut'!AK27</f>
        <v>5.1683720219555971</v>
      </c>
      <c r="AL27" s="113"/>
      <c r="AM27" s="113">
        <f>100/'Kosten absolut'!$B27*'Kosten absolut'!AM27</f>
        <v>4.7297312803627234</v>
      </c>
      <c r="AN27" s="113"/>
      <c r="AO27" s="113">
        <f>100/'Kosten absolut'!$B27*'Kosten absolut'!AO27</f>
        <v>3.0542003419380754</v>
      </c>
      <c r="AP27" s="114"/>
      <c r="AQ27" s="120" t="s">
        <v>40</v>
      </c>
      <c r="AR27" s="113">
        <f>100/'Kosten absolut'!$B27*'Kosten absolut'!AR27</f>
        <v>1.2990223249839763</v>
      </c>
      <c r="AS27" s="113"/>
      <c r="AT27" s="113">
        <f>100/'Kosten absolut'!$B27*'Kosten absolut'!AT27</f>
        <v>1.0132044693124784</v>
      </c>
      <c r="AU27" s="113"/>
      <c r="AV27" s="113">
        <f>100/'Kosten absolut'!$B27*'Kosten absolut'!AV27</f>
        <v>1.1603386537994453</v>
      </c>
      <c r="AW27" s="113"/>
      <c r="AX27" s="113">
        <f>100/'Kosten absolut'!$B27*'Kosten absolut'!AX27</f>
        <v>1.5476783549502171</v>
      </c>
      <c r="AY27" s="113"/>
      <c r="AZ27" s="113">
        <f>100/'Kosten absolut'!$B27*'Kosten absolut'!AZ27</f>
        <v>2.2040702901966402</v>
      </c>
      <c r="BA27" s="113"/>
      <c r="BB27" s="113">
        <f>100/'Kosten absolut'!$B27*'Kosten absolut'!BB27</f>
        <v>2.6478340744896305</v>
      </c>
      <c r="BC27" s="113"/>
      <c r="BD27" s="113">
        <f>100/'Kosten absolut'!$B27*'Kosten absolut'!BD27</f>
        <v>2.8113575259364012</v>
      </c>
      <c r="BE27" s="113"/>
      <c r="BF27" s="113">
        <f>100/'Kosten absolut'!$B27*'Kosten absolut'!BF27</f>
        <v>3.5018095539347058</v>
      </c>
      <c r="BG27" s="113"/>
      <c r="BH27" s="113">
        <f>100/'Kosten absolut'!$B27*'Kosten absolut'!BH27</f>
        <v>4.5906579206411218</v>
      </c>
      <c r="BI27" s="113"/>
      <c r="BJ27" s="113">
        <f>100/'Kosten absolut'!$B27*'Kosten absolut'!BK27</f>
        <v>4.5811555299911531</v>
      </c>
      <c r="BK27" s="114"/>
      <c r="BL27" s="120" t="s">
        <v>40</v>
      </c>
      <c r="BM27" s="113">
        <f>100/'Kosten absolut'!$B27*'Kosten absolut'!BM27</f>
        <v>4.1854515165203621</v>
      </c>
      <c r="BN27" s="113"/>
      <c r="BO27" s="113">
        <f>100/'Kosten absolut'!$B27*'Kosten absolut'!BO27</f>
        <v>3.8783222990128783</v>
      </c>
      <c r="BP27" s="113"/>
      <c r="BQ27" s="113">
        <f>100/'Kosten absolut'!$B27*'Kosten absolut'!BQ27</f>
        <v>2.8968950049310154</v>
      </c>
      <c r="BR27" s="113"/>
      <c r="BS27" s="113">
        <f>100/'Kosten absolut'!$B27*'Kosten absolut'!BS27</f>
        <v>1.9504273737661264</v>
      </c>
      <c r="BT27" s="113"/>
      <c r="BU27" s="113">
        <f>100/'Kosten absolut'!$B27*'Kosten absolut'!BU27</f>
        <v>0.88737281998138018</v>
      </c>
      <c r="BV27" s="114"/>
    </row>
    <row r="28" spans="1:74" s="123" customFormat="1">
      <c r="A28" s="123" t="s">
        <v>41</v>
      </c>
      <c r="B28" s="113">
        <v>100</v>
      </c>
      <c r="C28" s="114"/>
      <c r="D28" s="113">
        <f>100/'Kosten absolut'!$B28*'Kosten absolut'!D28</f>
        <v>93.633978529968275</v>
      </c>
      <c r="E28" s="113"/>
      <c r="F28" s="113">
        <f>100/'Kosten absolut'!$B28*'Kosten absolut'!F28</f>
        <v>6.3660214700317157</v>
      </c>
      <c r="G28" s="113"/>
      <c r="H28" s="113">
        <f>100/'Kosten absolut'!$B28*'Kosten absolut'!H28</f>
        <v>2.9538620840945851</v>
      </c>
      <c r="I28" s="113"/>
      <c r="J28" s="113">
        <f>100/'Kosten absolut'!$B28*'Kosten absolut'!J28</f>
        <v>3.4121593859371302</v>
      </c>
      <c r="K28" s="113"/>
      <c r="L28" s="113">
        <f>100/'Kosten absolut'!$B28*'Kosten absolut'!L28</f>
        <v>2.4596124727554018</v>
      </c>
      <c r="M28" s="113"/>
      <c r="N28" s="113">
        <f>100/'Kosten absolut'!$B28*'Kosten absolut'!N28</f>
        <v>2.6180429073406306</v>
      </c>
      <c r="O28" s="113"/>
      <c r="P28" s="113">
        <f>100/'Kosten absolut'!$B28*'Kosten absolut'!P28</f>
        <v>3.0015201829820501</v>
      </c>
      <c r="Q28" s="113"/>
      <c r="R28" s="113">
        <f>100/'Kosten absolut'!$B28*'Kosten absolut'!R28</f>
        <v>3.0940606320417965</v>
      </c>
      <c r="S28" s="113"/>
      <c r="T28" s="113">
        <f>100/'Kosten absolut'!$B28*'Kosten absolut'!T28</f>
        <v>3.4755055380313533</v>
      </c>
      <c r="U28" s="114"/>
      <c r="V28" s="120" t="s">
        <v>41</v>
      </c>
      <c r="W28" s="113">
        <f>100/'Kosten absolut'!$B28*'Kosten absolut'!W28</f>
        <v>3.970623370277488</v>
      </c>
      <c r="X28" s="113"/>
      <c r="Y28" s="113">
        <f>100/'Kosten absolut'!$B28*'Kosten absolut'!Y28</f>
        <v>4.1648139030646423</v>
      </c>
      <c r="Z28" s="113"/>
      <c r="AA28" s="113">
        <f>100/'Kosten absolut'!$B28*'Kosten absolut'!AA28</f>
        <v>4.0634963257775008</v>
      </c>
      <c r="AB28" s="113"/>
      <c r="AC28" s="113">
        <f>100/'Kosten absolut'!$B28*'Kosten absolut'!AC28</f>
        <v>4.3686845693848548</v>
      </c>
      <c r="AD28" s="113"/>
      <c r="AE28" s="113">
        <f>100/'Kosten absolut'!$B28*'Kosten absolut'!AE28</f>
        <v>4.3860729488234913</v>
      </c>
      <c r="AF28" s="113"/>
      <c r="AG28" s="113">
        <f>100/'Kosten absolut'!$B28*'Kosten absolut'!AG28</f>
        <v>4.3011211706814052</v>
      </c>
      <c r="AH28" s="113"/>
      <c r="AI28" s="113">
        <f>100/'Kosten absolut'!$B28*'Kosten absolut'!AI28</f>
        <v>4.6401284735895167</v>
      </c>
      <c r="AJ28" s="113"/>
      <c r="AK28" s="113">
        <f>100/'Kosten absolut'!$B28*'Kosten absolut'!AK28</f>
        <v>4.3044951994789278</v>
      </c>
      <c r="AL28" s="113"/>
      <c r="AM28" s="113">
        <f>100/'Kosten absolut'!$B28*'Kosten absolut'!AM28</f>
        <v>3.2940585967203901</v>
      </c>
      <c r="AN28" s="113"/>
      <c r="AO28" s="113">
        <f>100/'Kosten absolut'!$B28*'Kosten absolut'!AO28</f>
        <v>1.898427376093178</v>
      </c>
      <c r="AP28" s="114"/>
      <c r="AQ28" s="120" t="s">
        <v>41</v>
      </c>
      <c r="AR28" s="113">
        <f>100/'Kosten absolut'!$B28*'Kosten absolut'!AR28</f>
        <v>1.4233363286096106</v>
      </c>
      <c r="AS28" s="113"/>
      <c r="AT28" s="113">
        <f>100/'Kosten absolut'!$B28*'Kosten absolut'!AT28</f>
        <v>1.194385358410136</v>
      </c>
      <c r="AU28" s="113"/>
      <c r="AV28" s="113">
        <f>100/'Kosten absolut'!$B28*'Kosten absolut'!AV28</f>
        <v>1.2284002174127941</v>
      </c>
      <c r="AW28" s="113"/>
      <c r="AX28" s="113">
        <f>100/'Kosten absolut'!$B28*'Kosten absolut'!AX28</f>
        <v>1.6819101789234634</v>
      </c>
      <c r="AY28" s="113"/>
      <c r="AZ28" s="113">
        <f>100/'Kosten absolut'!$B28*'Kosten absolut'!AZ28</f>
        <v>2.3944275513648758</v>
      </c>
      <c r="BA28" s="113"/>
      <c r="BB28" s="113">
        <f>100/'Kosten absolut'!$B28*'Kosten absolut'!BB28</f>
        <v>2.9918974639640039</v>
      </c>
      <c r="BC28" s="113"/>
      <c r="BD28" s="113">
        <f>100/'Kosten absolut'!$B28*'Kosten absolut'!BD28</f>
        <v>3.5041388859248035</v>
      </c>
      <c r="BE28" s="113"/>
      <c r="BF28" s="113">
        <f>100/'Kosten absolut'!$B28*'Kosten absolut'!BF28</f>
        <v>3.9325155856114162</v>
      </c>
      <c r="BG28" s="113"/>
      <c r="BH28" s="113">
        <f>100/'Kosten absolut'!$B28*'Kosten absolut'!BH28</f>
        <v>4.4599609730737715</v>
      </c>
      <c r="BI28" s="113"/>
      <c r="BJ28" s="113">
        <f>100/'Kosten absolut'!$B28*'Kosten absolut'!BK28</f>
        <v>4.426523673995816</v>
      </c>
      <c r="BK28" s="114"/>
      <c r="BL28" s="120" t="s">
        <v>41</v>
      </c>
      <c r="BM28" s="113">
        <f>100/'Kosten absolut'!$B28*'Kosten absolut'!BM28</f>
        <v>3.9718706890406175</v>
      </c>
      <c r="BN28" s="113"/>
      <c r="BO28" s="113">
        <f>100/'Kosten absolut'!$B28*'Kosten absolut'!BO28</f>
        <v>3.6945383243951038</v>
      </c>
      <c r="BP28" s="113"/>
      <c r="BQ28" s="113">
        <f>100/'Kosten absolut'!$B28*'Kosten absolut'!BQ28</f>
        <v>2.6077320244279338</v>
      </c>
      <c r="BR28" s="113"/>
      <c r="BS28" s="113">
        <f>100/'Kosten absolut'!$B28*'Kosten absolut'!BS28</f>
        <v>1.4828277789756916</v>
      </c>
      <c r="BT28" s="113"/>
      <c r="BU28" s="113">
        <f>100/'Kosten absolut'!$B28*'Kosten absolut'!BU28</f>
        <v>0.5988498287956171</v>
      </c>
      <c r="BV28" s="114"/>
    </row>
    <row r="29" spans="1:74" s="123" customFormat="1">
      <c r="A29" s="123" t="s">
        <v>42</v>
      </c>
      <c r="B29" s="113">
        <v>100</v>
      </c>
      <c r="C29" s="114"/>
      <c r="D29" s="113">
        <f>100/'Kosten absolut'!$B29*'Kosten absolut'!D29</f>
        <v>93.487297505847422</v>
      </c>
      <c r="E29" s="113"/>
      <c r="F29" s="113">
        <f>100/'Kosten absolut'!$B29*'Kosten absolut'!F29</f>
        <v>6.5127024941525784</v>
      </c>
      <c r="G29" s="113"/>
      <c r="H29" s="113">
        <f>100/'Kosten absolut'!$B29*'Kosten absolut'!H29</f>
        <v>3.0215236436331647</v>
      </c>
      <c r="I29" s="113"/>
      <c r="J29" s="113">
        <f>100/'Kosten absolut'!$B29*'Kosten absolut'!J29</f>
        <v>3.4911788505194137</v>
      </c>
      <c r="K29" s="113"/>
      <c r="L29" s="113">
        <f>100/'Kosten absolut'!$B29*'Kosten absolut'!L29</f>
        <v>2.5578182156066411</v>
      </c>
      <c r="M29" s="113"/>
      <c r="N29" s="113">
        <f>100/'Kosten absolut'!$B29*'Kosten absolut'!N29</f>
        <v>2.4693205652033816</v>
      </c>
      <c r="O29" s="113"/>
      <c r="P29" s="113">
        <f>100/'Kosten absolut'!$B29*'Kosten absolut'!P29</f>
        <v>2.7189821829095959</v>
      </c>
      <c r="Q29" s="113"/>
      <c r="R29" s="113">
        <f>100/'Kosten absolut'!$B29*'Kosten absolut'!R29</f>
        <v>2.8616160543069893</v>
      </c>
      <c r="S29" s="113"/>
      <c r="T29" s="113">
        <f>100/'Kosten absolut'!$B29*'Kosten absolut'!T29</f>
        <v>3.4295559458346432</v>
      </c>
      <c r="U29" s="114"/>
      <c r="V29" s="120" t="s">
        <v>42</v>
      </c>
      <c r="W29" s="113">
        <f>100/'Kosten absolut'!$B29*'Kosten absolut'!W29</f>
        <v>3.985350951398861</v>
      </c>
      <c r="X29" s="113"/>
      <c r="Y29" s="113">
        <f>100/'Kosten absolut'!$B29*'Kosten absolut'!Y29</f>
        <v>4.0379062692994019</v>
      </c>
      <c r="Z29" s="113"/>
      <c r="AA29" s="113">
        <f>100/'Kosten absolut'!$B29*'Kosten absolut'!AA29</f>
        <v>4.1356816361207311</v>
      </c>
      <c r="AB29" s="113"/>
      <c r="AC29" s="113">
        <f>100/'Kosten absolut'!$B29*'Kosten absolut'!AC29</f>
        <v>4.0626687949728817</v>
      </c>
      <c r="AD29" s="113"/>
      <c r="AE29" s="113">
        <f>100/'Kosten absolut'!$B29*'Kosten absolut'!AE29</f>
        <v>4.1645461653394573</v>
      </c>
      <c r="AF29" s="113"/>
      <c r="AG29" s="113">
        <f>100/'Kosten absolut'!$B29*'Kosten absolut'!AG29</f>
        <v>4.0711254127784251</v>
      </c>
      <c r="AH29" s="113"/>
      <c r="AI29" s="113">
        <f>100/'Kosten absolut'!$B29*'Kosten absolut'!AI29</f>
        <v>4.6342394534806477</v>
      </c>
      <c r="AJ29" s="113"/>
      <c r="AK29" s="113">
        <f>100/'Kosten absolut'!$B29*'Kosten absolut'!AK29</f>
        <v>4.6805858579260846</v>
      </c>
      <c r="AL29" s="113"/>
      <c r="AM29" s="113">
        <f>100/'Kosten absolut'!$B29*'Kosten absolut'!AM29</f>
        <v>3.5976980375988945</v>
      </c>
      <c r="AN29" s="113"/>
      <c r="AO29" s="113">
        <f>100/'Kosten absolut'!$B29*'Kosten absolut'!AO29</f>
        <v>2.4103204121288746</v>
      </c>
      <c r="AP29" s="114"/>
      <c r="AQ29" s="120" t="s">
        <v>42</v>
      </c>
      <c r="AR29" s="113">
        <f>100/'Kosten absolut'!$B29*'Kosten absolut'!AR29</f>
        <v>1.5189336646598737</v>
      </c>
      <c r="AS29" s="113"/>
      <c r="AT29" s="113">
        <f>100/'Kosten absolut'!$B29*'Kosten absolut'!AT29</f>
        <v>1.1662589145373103</v>
      </c>
      <c r="AU29" s="113"/>
      <c r="AV29" s="113">
        <f>100/'Kosten absolut'!$B29*'Kosten absolut'!AV29</f>
        <v>1.0979616251218938</v>
      </c>
      <c r="AW29" s="113"/>
      <c r="AX29" s="113">
        <f>100/'Kosten absolut'!$B29*'Kosten absolut'!AX29</f>
        <v>1.5268729235835414</v>
      </c>
      <c r="AY29" s="113"/>
      <c r="AZ29" s="113">
        <f>100/'Kosten absolut'!$B29*'Kosten absolut'!AZ29</f>
        <v>2.3780235632665447</v>
      </c>
      <c r="BA29" s="113"/>
      <c r="BB29" s="113">
        <f>100/'Kosten absolut'!$B29*'Kosten absolut'!BB29</f>
        <v>3.0806692944108156</v>
      </c>
      <c r="BC29" s="113"/>
      <c r="BD29" s="113">
        <f>100/'Kosten absolut'!$B29*'Kosten absolut'!BD29</f>
        <v>3.6115154644168195</v>
      </c>
      <c r="BE29" s="113"/>
      <c r="BF29" s="113">
        <f>100/'Kosten absolut'!$B29*'Kosten absolut'!BF29</f>
        <v>3.84528718541466</v>
      </c>
      <c r="BG29" s="113"/>
      <c r="BH29" s="113">
        <f>100/'Kosten absolut'!$B29*'Kosten absolut'!BH29</f>
        <v>4.6009723670671159</v>
      </c>
      <c r="BI29" s="113"/>
      <c r="BJ29" s="113">
        <f>100/'Kosten absolut'!$B29*'Kosten absolut'!BK29</f>
        <v>4.2216226840258972</v>
      </c>
      <c r="BK29" s="114"/>
      <c r="BL29" s="120" t="s">
        <v>42</v>
      </c>
      <c r="BM29" s="113">
        <f>100/'Kosten absolut'!$B29*'Kosten absolut'!BM29</f>
        <v>4.0849395017971126</v>
      </c>
      <c r="BN29" s="113"/>
      <c r="BO29" s="113">
        <f>100/'Kosten absolut'!$B29*'Kosten absolut'!BO29</f>
        <v>3.4745968156236144</v>
      </c>
      <c r="BP29" s="113"/>
      <c r="BQ29" s="113">
        <f>100/'Kosten absolut'!$B29*'Kosten absolut'!BQ29</f>
        <v>2.7225047748507705</v>
      </c>
      <c r="BR29" s="113"/>
      <c r="BS29" s="113">
        <f>100/'Kosten absolut'!$B29*'Kosten absolut'!BS29</f>
        <v>1.6429451955182206</v>
      </c>
      <c r="BT29" s="113"/>
      <c r="BU29" s="113">
        <f>100/'Kosten absolut'!$B29*'Kosten absolut'!BU29</f>
        <v>0.69677757664772733</v>
      </c>
      <c r="BV29" s="114"/>
    </row>
    <row r="30" spans="1:74" s="123" customFormat="1">
      <c r="A30" s="123" t="s">
        <v>43</v>
      </c>
      <c r="B30" s="113">
        <v>100</v>
      </c>
      <c r="C30" s="114"/>
      <c r="D30" s="113">
        <f>100/'Kosten absolut'!$B30*'Kosten absolut'!D30</f>
        <v>95.172011560928865</v>
      </c>
      <c r="E30" s="113"/>
      <c r="F30" s="113">
        <f>100/'Kosten absolut'!$B30*'Kosten absolut'!F30</f>
        <v>4.8279884390711345</v>
      </c>
      <c r="G30" s="113"/>
      <c r="H30" s="113">
        <f>100/'Kosten absolut'!$B30*'Kosten absolut'!H30</f>
        <v>2.3119546639687125</v>
      </c>
      <c r="I30" s="113"/>
      <c r="J30" s="113">
        <f>100/'Kosten absolut'!$B30*'Kosten absolut'!J30</f>
        <v>2.5160337751024224</v>
      </c>
      <c r="K30" s="113"/>
      <c r="L30" s="113">
        <f>100/'Kosten absolut'!$B30*'Kosten absolut'!L30</f>
        <v>1.4472541231566365</v>
      </c>
      <c r="M30" s="113"/>
      <c r="N30" s="113">
        <f>100/'Kosten absolut'!$B30*'Kosten absolut'!N30</f>
        <v>1.6527498027910836</v>
      </c>
      <c r="O30" s="113"/>
      <c r="P30" s="113">
        <f>100/'Kosten absolut'!$B30*'Kosten absolut'!P30</f>
        <v>2.2420971704009154</v>
      </c>
      <c r="Q30" s="113"/>
      <c r="R30" s="113">
        <f>100/'Kosten absolut'!$B30*'Kosten absolut'!R30</f>
        <v>2.7515386729619449</v>
      </c>
      <c r="S30" s="113"/>
      <c r="T30" s="113">
        <f>100/'Kosten absolut'!$B30*'Kosten absolut'!T30</f>
        <v>2.9307543317180151</v>
      </c>
      <c r="U30" s="114"/>
      <c r="V30" s="120" t="s">
        <v>43</v>
      </c>
      <c r="W30" s="113">
        <f>100/'Kosten absolut'!$B30*'Kosten absolut'!W30</f>
        <v>3.2682091705629381</v>
      </c>
      <c r="X30" s="113"/>
      <c r="Y30" s="113">
        <f>100/'Kosten absolut'!$B30*'Kosten absolut'!Y30</f>
        <v>3.3520881623961789</v>
      </c>
      <c r="Z30" s="113"/>
      <c r="AA30" s="113">
        <f>100/'Kosten absolut'!$B30*'Kosten absolut'!AA30</f>
        <v>3.4489531062202805</v>
      </c>
      <c r="AB30" s="113"/>
      <c r="AC30" s="113">
        <f>100/'Kosten absolut'!$B30*'Kosten absolut'!AC30</f>
        <v>4.2680988416372196</v>
      </c>
      <c r="AD30" s="113"/>
      <c r="AE30" s="113">
        <f>100/'Kosten absolut'!$B30*'Kosten absolut'!AE30</f>
        <v>4.9990434872051219</v>
      </c>
      <c r="AF30" s="113"/>
      <c r="AG30" s="113">
        <f>100/'Kosten absolut'!$B30*'Kosten absolut'!AG30</f>
        <v>5.245038376519302</v>
      </c>
      <c r="AH30" s="113"/>
      <c r="AI30" s="113">
        <f>100/'Kosten absolut'!$B30*'Kosten absolut'!AI30</f>
        <v>5.5549558553272655</v>
      </c>
      <c r="AJ30" s="113"/>
      <c r="AK30" s="113">
        <f>100/'Kosten absolut'!$B30*'Kosten absolut'!AK30</f>
        <v>5.651384136398244</v>
      </c>
      <c r="AL30" s="113"/>
      <c r="AM30" s="113">
        <f>100/'Kosten absolut'!$B30*'Kosten absolut'!AM30</f>
        <v>4.9314846055148944</v>
      </c>
      <c r="AN30" s="113"/>
      <c r="AO30" s="113">
        <f>100/'Kosten absolut'!$B30*'Kosten absolut'!AO30</f>
        <v>3.6086702217812432</v>
      </c>
      <c r="AP30" s="114"/>
      <c r="AQ30" s="120" t="s">
        <v>43</v>
      </c>
      <c r="AR30" s="113">
        <f>100/'Kosten absolut'!$B30*'Kosten absolut'!AR30</f>
        <v>0.9086557024241918</v>
      </c>
      <c r="AS30" s="113"/>
      <c r="AT30" s="113">
        <f>100/'Kosten absolut'!$B30*'Kosten absolut'!AT30</f>
        <v>0.7384750054282847</v>
      </c>
      <c r="AU30" s="113"/>
      <c r="AV30" s="113">
        <f>100/'Kosten absolut'!$B30*'Kosten absolut'!AV30</f>
        <v>0.99560193172490929</v>
      </c>
      <c r="AW30" s="113"/>
      <c r="AX30" s="113">
        <f>100/'Kosten absolut'!$B30*'Kosten absolut'!AX30</f>
        <v>1.3613734398616322</v>
      </c>
      <c r="AY30" s="113"/>
      <c r="AZ30" s="113">
        <f>100/'Kosten absolut'!$B30*'Kosten absolut'!AZ30</f>
        <v>2.1385650213736631</v>
      </c>
      <c r="BA30" s="113"/>
      <c r="BB30" s="113">
        <f>100/'Kosten absolut'!$B30*'Kosten absolut'!BB30</f>
        <v>2.4279825129704009</v>
      </c>
      <c r="BC30" s="113"/>
      <c r="BD30" s="113">
        <f>100/'Kosten absolut'!$B30*'Kosten absolut'!BD30</f>
        <v>2.7386350279257239</v>
      </c>
      <c r="BE30" s="113"/>
      <c r="BF30" s="113">
        <f>100/'Kosten absolut'!$B30*'Kosten absolut'!BF30</f>
        <v>3.2867924228159437</v>
      </c>
      <c r="BG30" s="113"/>
      <c r="BH30" s="113">
        <f>100/'Kosten absolut'!$B30*'Kosten absolut'!BH30</f>
        <v>4.4056732496669264</v>
      </c>
      <c r="BI30" s="113"/>
      <c r="BJ30" s="113">
        <f>100/'Kosten absolut'!$B30*'Kosten absolut'!BK30</f>
        <v>4.7411931485885841</v>
      </c>
      <c r="BK30" s="114"/>
      <c r="BL30" s="120" t="s">
        <v>43</v>
      </c>
      <c r="BM30" s="113">
        <f>100/'Kosten absolut'!$B30*'Kosten absolut'!BM30</f>
        <v>5.0355846127006423</v>
      </c>
      <c r="BN30" s="113"/>
      <c r="BO30" s="113">
        <f>100/'Kosten absolut'!$B30*'Kosten absolut'!BO30</f>
        <v>4.5725661128818293</v>
      </c>
      <c r="BP30" s="113"/>
      <c r="BQ30" s="113">
        <f>100/'Kosten absolut'!$B30*'Kosten absolut'!BQ30</f>
        <v>3.4438245197060566</v>
      </c>
      <c r="BR30" s="113"/>
      <c r="BS30" s="113">
        <f>100/'Kosten absolut'!$B30*'Kosten absolut'!BS30</f>
        <v>2.0209965878887002</v>
      </c>
      <c r="BT30" s="113"/>
      <c r="BU30" s="113">
        <f>100/'Kosten absolut'!$B30*'Kosten absolut'!BU30</f>
        <v>1.0037722003800913</v>
      </c>
      <c r="BV30" s="114"/>
    </row>
    <row r="31" spans="1:74" s="123" customFormat="1">
      <c r="A31" s="123" t="s">
        <v>44</v>
      </c>
      <c r="B31" s="113">
        <v>100</v>
      </c>
      <c r="C31" s="114"/>
      <c r="D31" s="113">
        <f>100/'Kosten absolut'!$B31*'Kosten absolut'!D31</f>
        <v>93.175370373048466</v>
      </c>
      <c r="E31" s="113"/>
      <c r="F31" s="113">
        <f>100/'Kosten absolut'!$B31*'Kosten absolut'!F31</f>
        <v>6.8246296269515421</v>
      </c>
      <c r="G31" s="113"/>
      <c r="H31" s="113">
        <f>100/'Kosten absolut'!$B31*'Kosten absolut'!H31</f>
        <v>3.2401004018461808</v>
      </c>
      <c r="I31" s="113"/>
      <c r="J31" s="113">
        <f>100/'Kosten absolut'!$B31*'Kosten absolut'!J31</f>
        <v>3.5845292251053609</v>
      </c>
      <c r="K31" s="113"/>
      <c r="L31" s="113">
        <f>100/'Kosten absolut'!$B31*'Kosten absolut'!L31</f>
        <v>2.106465986254805</v>
      </c>
      <c r="M31" s="113"/>
      <c r="N31" s="113">
        <f>100/'Kosten absolut'!$B31*'Kosten absolut'!N31</f>
        <v>2.3544910673803048</v>
      </c>
      <c r="O31" s="113"/>
      <c r="P31" s="113">
        <f>100/'Kosten absolut'!$B31*'Kosten absolut'!P31</f>
        <v>3.1297597261538161</v>
      </c>
      <c r="Q31" s="113"/>
      <c r="R31" s="113">
        <f>100/'Kosten absolut'!$B31*'Kosten absolut'!R31</f>
        <v>3.3208018981250085</v>
      </c>
      <c r="S31" s="113"/>
      <c r="T31" s="113">
        <f>100/'Kosten absolut'!$B31*'Kosten absolut'!T31</f>
        <v>3.4016863244200279</v>
      </c>
      <c r="U31" s="114"/>
      <c r="V31" s="120" t="s">
        <v>44</v>
      </c>
      <c r="W31" s="113">
        <f>100/'Kosten absolut'!$B31*'Kosten absolut'!W31</f>
        <v>3.7608193501169613</v>
      </c>
      <c r="X31" s="113"/>
      <c r="Y31" s="113">
        <f>100/'Kosten absolut'!$B31*'Kosten absolut'!Y31</f>
        <v>3.7422872931771605</v>
      </c>
      <c r="Z31" s="113"/>
      <c r="AA31" s="113">
        <f>100/'Kosten absolut'!$B31*'Kosten absolut'!AA31</f>
        <v>3.7701780982589916</v>
      </c>
      <c r="AB31" s="113"/>
      <c r="AC31" s="113">
        <f>100/'Kosten absolut'!$B31*'Kosten absolut'!AC31</f>
        <v>4.3543030409188059</v>
      </c>
      <c r="AD31" s="113"/>
      <c r="AE31" s="113">
        <f>100/'Kosten absolut'!$B31*'Kosten absolut'!AE31</f>
        <v>4.4486840136964929</v>
      </c>
      <c r="AF31" s="113"/>
      <c r="AG31" s="113">
        <f>100/'Kosten absolut'!$B31*'Kosten absolut'!AG31</f>
        <v>4.2292713367610473</v>
      </c>
      <c r="AH31" s="113"/>
      <c r="AI31" s="113">
        <f>100/'Kosten absolut'!$B31*'Kosten absolut'!AI31</f>
        <v>4.7217688759769763</v>
      </c>
      <c r="AJ31" s="113"/>
      <c r="AK31" s="113">
        <f>100/'Kosten absolut'!$B31*'Kosten absolut'!AK31</f>
        <v>4.8407908648771532</v>
      </c>
      <c r="AL31" s="113"/>
      <c r="AM31" s="113">
        <f>100/'Kosten absolut'!$B31*'Kosten absolut'!AM31</f>
        <v>4.5979543632209632</v>
      </c>
      <c r="AN31" s="113"/>
      <c r="AO31" s="113">
        <f>100/'Kosten absolut'!$B31*'Kosten absolut'!AO31</f>
        <v>3.0968166817610627</v>
      </c>
      <c r="AP31" s="114"/>
      <c r="AQ31" s="120" t="s">
        <v>44</v>
      </c>
      <c r="AR31" s="113">
        <f>100/'Kosten absolut'!$B31*'Kosten absolut'!AR31</f>
        <v>1.2150014274960961</v>
      </c>
      <c r="AS31" s="113"/>
      <c r="AT31" s="113">
        <f>100/'Kosten absolut'!$B31*'Kosten absolut'!AT31</f>
        <v>0.97023533619952163</v>
      </c>
      <c r="AU31" s="113"/>
      <c r="AV31" s="113">
        <f>100/'Kosten absolut'!$B31*'Kosten absolut'!AV31</f>
        <v>1.2235109353754872</v>
      </c>
      <c r="AW31" s="113"/>
      <c r="AX31" s="113">
        <f>100/'Kosten absolut'!$B31*'Kosten absolut'!AX31</f>
        <v>1.6737901590370434</v>
      </c>
      <c r="AY31" s="113"/>
      <c r="AZ31" s="113">
        <f>100/'Kosten absolut'!$B31*'Kosten absolut'!AZ31</f>
        <v>2.1514613333604187</v>
      </c>
      <c r="BA31" s="113"/>
      <c r="BB31" s="113">
        <f>100/'Kosten absolut'!$B31*'Kosten absolut'!BB31</f>
        <v>2.7183149891463008</v>
      </c>
      <c r="BC31" s="113"/>
      <c r="BD31" s="113">
        <f>100/'Kosten absolut'!$B31*'Kosten absolut'!BD31</f>
        <v>2.9076631555606038</v>
      </c>
      <c r="BE31" s="113"/>
      <c r="BF31" s="113">
        <f>100/'Kosten absolut'!$B31*'Kosten absolut'!BF31</f>
        <v>3.2346214931193495</v>
      </c>
      <c r="BG31" s="113"/>
      <c r="BH31" s="113">
        <f>100/'Kosten absolut'!$B31*'Kosten absolut'!BH31</f>
        <v>4.0393567313574215</v>
      </c>
      <c r="BI31" s="113"/>
      <c r="BJ31" s="113">
        <f>100/'Kosten absolut'!$B31*'Kosten absolut'!BK31</f>
        <v>4.1276817754189334</v>
      </c>
      <c r="BK31" s="114"/>
      <c r="BL31" s="120" t="s">
        <v>44</v>
      </c>
      <c r="BM31" s="113">
        <f>100/'Kosten absolut'!$B31*'Kosten absolut'!BM31</f>
        <v>3.6231930356286117</v>
      </c>
      <c r="BN31" s="113"/>
      <c r="BO31" s="113">
        <f>100/'Kosten absolut'!$B31*'Kosten absolut'!BO31</f>
        <v>3.636867953514813</v>
      </c>
      <c r="BP31" s="113"/>
      <c r="BQ31" s="113">
        <f>100/'Kosten absolut'!$B31*'Kosten absolut'!BQ31</f>
        <v>2.8463614836897881</v>
      </c>
      <c r="BR31" s="113"/>
      <c r="BS31" s="113">
        <f>100/'Kosten absolut'!$B31*'Kosten absolut'!BS31</f>
        <v>2.038766907939829</v>
      </c>
      <c r="BT31" s="113"/>
      <c r="BU31" s="113">
        <f>100/'Kosten absolut'!$B31*'Kosten absolut'!BU31</f>
        <v>0.89246473510466662</v>
      </c>
      <c r="BV31" s="114"/>
    </row>
    <row r="32" spans="1:74" s="123" customFormat="1">
      <c r="A32" s="123" t="s">
        <v>45</v>
      </c>
      <c r="B32" s="113">
        <v>100</v>
      </c>
      <c r="C32" s="114"/>
      <c r="D32" s="113">
        <f>100/'Kosten absolut'!$B32*'Kosten absolut'!D32</f>
        <v>94.220814793658207</v>
      </c>
      <c r="E32" s="113"/>
      <c r="F32" s="113">
        <f>100/'Kosten absolut'!$B32*'Kosten absolut'!F32</f>
        <v>5.7791852063417846</v>
      </c>
      <c r="G32" s="113"/>
      <c r="H32" s="113">
        <f>100/'Kosten absolut'!$B32*'Kosten absolut'!H32</f>
        <v>2.79102699140683</v>
      </c>
      <c r="I32" s="113"/>
      <c r="J32" s="113">
        <f>100/'Kosten absolut'!$B32*'Kosten absolut'!J32</f>
        <v>2.988158214934955</v>
      </c>
      <c r="K32" s="113"/>
      <c r="L32" s="113">
        <f>100/'Kosten absolut'!$B32*'Kosten absolut'!L32</f>
        <v>2.2418530487660999</v>
      </c>
      <c r="M32" s="113"/>
      <c r="N32" s="113">
        <f>100/'Kosten absolut'!$B32*'Kosten absolut'!N32</f>
        <v>2.3064199274192534</v>
      </c>
      <c r="O32" s="113"/>
      <c r="P32" s="113">
        <f>100/'Kosten absolut'!$B32*'Kosten absolut'!P32</f>
        <v>2.8077766265192707</v>
      </c>
      <c r="Q32" s="113"/>
      <c r="R32" s="113">
        <f>100/'Kosten absolut'!$B32*'Kosten absolut'!R32</f>
        <v>2.6380131083668457</v>
      </c>
      <c r="S32" s="113"/>
      <c r="T32" s="113">
        <f>100/'Kosten absolut'!$B32*'Kosten absolut'!T32</f>
        <v>3.0591351373526008</v>
      </c>
      <c r="U32" s="114"/>
      <c r="V32" s="120" t="s">
        <v>45</v>
      </c>
      <c r="W32" s="113">
        <f>100/'Kosten absolut'!$B32*'Kosten absolut'!W32</f>
        <v>3.6690961549420478</v>
      </c>
      <c r="X32" s="113"/>
      <c r="Y32" s="113">
        <f>100/'Kosten absolut'!$B32*'Kosten absolut'!Y32</f>
        <v>3.6101023188191674</v>
      </c>
      <c r="Z32" s="113"/>
      <c r="AA32" s="113">
        <f>100/'Kosten absolut'!$B32*'Kosten absolut'!AA32</f>
        <v>3.6839228104498898</v>
      </c>
      <c r="AB32" s="113"/>
      <c r="AC32" s="113">
        <f>100/'Kosten absolut'!$B32*'Kosten absolut'!AC32</f>
        <v>4.7830818829088129</v>
      </c>
      <c r="AD32" s="113"/>
      <c r="AE32" s="113">
        <f>100/'Kosten absolut'!$B32*'Kosten absolut'!AE32</f>
        <v>4.7006913479333274</v>
      </c>
      <c r="AF32" s="113"/>
      <c r="AG32" s="113">
        <f>100/'Kosten absolut'!$B32*'Kosten absolut'!AG32</f>
        <v>4.5981004754273167</v>
      </c>
      <c r="AH32" s="113"/>
      <c r="AI32" s="113">
        <f>100/'Kosten absolut'!$B32*'Kosten absolut'!AI32</f>
        <v>4.8000458529167451</v>
      </c>
      <c r="AJ32" s="113"/>
      <c r="AK32" s="113">
        <f>100/'Kosten absolut'!$B32*'Kosten absolut'!AK32</f>
        <v>4.7251811771027725</v>
      </c>
      <c r="AL32" s="113"/>
      <c r="AM32" s="113">
        <f>100/'Kosten absolut'!$B32*'Kosten absolut'!AM32</f>
        <v>4.0584267761678836</v>
      </c>
      <c r="AN32" s="113"/>
      <c r="AO32" s="113">
        <f>100/'Kosten absolut'!$B32*'Kosten absolut'!AO32</f>
        <v>2.4270413039491365</v>
      </c>
      <c r="AP32" s="114"/>
      <c r="AQ32" s="120" t="s">
        <v>45</v>
      </c>
      <c r="AR32" s="113">
        <f>100/'Kosten absolut'!$B32*'Kosten absolut'!AR32</f>
        <v>1.2962809090573182</v>
      </c>
      <c r="AS32" s="113"/>
      <c r="AT32" s="113">
        <f>100/'Kosten absolut'!$B32*'Kosten absolut'!AT32</f>
        <v>1.0559713732614993</v>
      </c>
      <c r="AU32" s="113"/>
      <c r="AV32" s="113">
        <f>100/'Kosten absolut'!$B32*'Kosten absolut'!AV32</f>
        <v>1.1804560301209142</v>
      </c>
      <c r="AW32" s="113"/>
      <c r="AX32" s="113">
        <f>100/'Kosten absolut'!$B32*'Kosten absolut'!AX32</f>
        <v>1.5643397736220088</v>
      </c>
      <c r="AY32" s="113"/>
      <c r="AZ32" s="113">
        <f>100/'Kosten absolut'!$B32*'Kosten absolut'!AZ32</f>
        <v>2.113325530671494</v>
      </c>
      <c r="BA32" s="113"/>
      <c r="BB32" s="113">
        <f>100/'Kosten absolut'!$B32*'Kosten absolut'!BB32</f>
        <v>2.6371721959119059</v>
      </c>
      <c r="BC32" s="113"/>
      <c r="BD32" s="113">
        <f>100/'Kosten absolut'!$B32*'Kosten absolut'!BD32</f>
        <v>3.2634656889866456</v>
      </c>
      <c r="BE32" s="113"/>
      <c r="BF32" s="113">
        <f>100/'Kosten absolut'!$B32*'Kosten absolut'!BF32</f>
        <v>3.7030209659813362</v>
      </c>
      <c r="BG32" s="113"/>
      <c r="BH32" s="113">
        <f>100/'Kosten absolut'!$B32*'Kosten absolut'!BH32</f>
        <v>4.7626139061318309</v>
      </c>
      <c r="BI32" s="113"/>
      <c r="BJ32" s="113">
        <f>100/'Kosten absolut'!$B32*'Kosten absolut'!BK32</f>
        <v>4.966714366238338</v>
      </c>
      <c r="BK32" s="114"/>
      <c r="BL32" s="120" t="s">
        <v>45</v>
      </c>
      <c r="BM32" s="113">
        <f>100/'Kosten absolut'!$B32*'Kosten absolut'!BM32</f>
        <v>4.2761396253722159</v>
      </c>
      <c r="BN32" s="113"/>
      <c r="BO32" s="113">
        <f>100/'Kosten absolut'!$B32*'Kosten absolut'!BO32</f>
        <v>4.0592279059206362</v>
      </c>
      <c r="BP32" s="113"/>
      <c r="BQ32" s="113">
        <f>100/'Kosten absolut'!$B32*'Kosten absolut'!BQ32</f>
        <v>2.8496784280929082</v>
      </c>
      <c r="BR32" s="113"/>
      <c r="BS32" s="113">
        <f>100/'Kosten absolut'!$B32*'Kosten absolut'!BS32</f>
        <v>1.726922402280483</v>
      </c>
      <c r="BT32" s="113"/>
      <c r="BU32" s="113">
        <f>100/'Kosten absolut'!$B32*'Kosten absolut'!BU32</f>
        <v>0.65659774296750362</v>
      </c>
      <c r="BV32" s="114"/>
    </row>
    <row r="33" spans="1:74" s="123" customFormat="1">
      <c r="A33" s="123" t="s">
        <v>46</v>
      </c>
      <c r="B33" s="113">
        <v>100</v>
      </c>
      <c r="C33" s="114"/>
      <c r="D33" s="113">
        <f>100/'Kosten absolut'!$B33*'Kosten absolut'!D33</f>
        <v>94.05638862655789</v>
      </c>
      <c r="E33" s="113"/>
      <c r="F33" s="113">
        <f>100/'Kosten absolut'!$B33*'Kosten absolut'!F33</f>
        <v>5.9436113734421081</v>
      </c>
      <c r="G33" s="113"/>
      <c r="H33" s="113">
        <f>100/'Kosten absolut'!$B33*'Kosten absolut'!H33</f>
        <v>2.7900460281553507</v>
      </c>
      <c r="I33" s="113"/>
      <c r="J33" s="113">
        <f>100/'Kosten absolut'!$B33*'Kosten absolut'!J33</f>
        <v>3.1535653452867578</v>
      </c>
      <c r="K33" s="113"/>
      <c r="L33" s="113">
        <f>100/'Kosten absolut'!$B33*'Kosten absolut'!L33</f>
        <v>1.9872790250190147</v>
      </c>
      <c r="M33" s="113"/>
      <c r="N33" s="113">
        <f>100/'Kosten absolut'!$B33*'Kosten absolut'!N33</f>
        <v>2.1642095904924479</v>
      </c>
      <c r="O33" s="113"/>
      <c r="P33" s="113">
        <f>100/'Kosten absolut'!$B33*'Kosten absolut'!P33</f>
        <v>2.6409328774317373</v>
      </c>
      <c r="Q33" s="113"/>
      <c r="R33" s="113">
        <f>100/'Kosten absolut'!$B33*'Kosten absolut'!R33</f>
        <v>2.9665127472519788</v>
      </c>
      <c r="S33" s="113"/>
      <c r="T33" s="113">
        <f>100/'Kosten absolut'!$B33*'Kosten absolut'!T33</f>
        <v>3.0672353490390787</v>
      </c>
      <c r="U33" s="114"/>
      <c r="V33" s="120" t="s">
        <v>46</v>
      </c>
      <c r="W33" s="113">
        <f>100/'Kosten absolut'!$B33*'Kosten absolut'!W33</f>
        <v>3.2622302862190531</v>
      </c>
      <c r="X33" s="113"/>
      <c r="Y33" s="113">
        <f>100/'Kosten absolut'!$B33*'Kosten absolut'!Y33</f>
        <v>3.6351658862330822</v>
      </c>
      <c r="Z33" s="113"/>
      <c r="AA33" s="113">
        <f>100/'Kosten absolut'!$B33*'Kosten absolut'!AA33</f>
        <v>3.6847626554949069</v>
      </c>
      <c r="AB33" s="113"/>
      <c r="AC33" s="113">
        <f>100/'Kosten absolut'!$B33*'Kosten absolut'!AC33</f>
        <v>4.351536236950734</v>
      </c>
      <c r="AD33" s="113"/>
      <c r="AE33" s="113">
        <f>100/'Kosten absolut'!$B33*'Kosten absolut'!AE33</f>
        <v>4.3044242412723532</v>
      </c>
      <c r="AF33" s="113"/>
      <c r="AG33" s="113">
        <f>100/'Kosten absolut'!$B33*'Kosten absolut'!AG33</f>
        <v>4.4021374268113638</v>
      </c>
      <c r="AH33" s="113"/>
      <c r="AI33" s="113">
        <f>100/'Kosten absolut'!$B33*'Kosten absolut'!AI33</f>
        <v>5.3319192287694968</v>
      </c>
      <c r="AJ33" s="113"/>
      <c r="AK33" s="113">
        <f>100/'Kosten absolut'!$B33*'Kosten absolut'!AK33</f>
        <v>5.7068794184171434</v>
      </c>
      <c r="AL33" s="113"/>
      <c r="AM33" s="113">
        <f>100/'Kosten absolut'!$B33*'Kosten absolut'!AM33</f>
        <v>5.1951436958077659</v>
      </c>
      <c r="AN33" s="113"/>
      <c r="AO33" s="113">
        <f>100/'Kosten absolut'!$B33*'Kosten absolut'!AO33</f>
        <v>3.7871523940425402</v>
      </c>
      <c r="AP33" s="114"/>
      <c r="AQ33" s="120" t="s">
        <v>46</v>
      </c>
      <c r="AR33" s="113">
        <f>100/'Kosten absolut'!$B33*'Kosten absolut'!AR33</f>
        <v>0.98479182141527011</v>
      </c>
      <c r="AS33" s="113"/>
      <c r="AT33" s="113">
        <f>100/'Kosten absolut'!$B33*'Kosten absolut'!AT33</f>
        <v>0.88849160020449747</v>
      </c>
      <c r="AU33" s="113"/>
      <c r="AV33" s="113">
        <f>100/'Kosten absolut'!$B33*'Kosten absolut'!AV33</f>
        <v>1.1024599234670325</v>
      </c>
      <c r="AW33" s="113"/>
      <c r="AX33" s="113">
        <f>100/'Kosten absolut'!$B33*'Kosten absolut'!AX33</f>
        <v>1.5273399084359927</v>
      </c>
      <c r="AY33" s="113"/>
      <c r="AZ33" s="113">
        <f>100/'Kosten absolut'!$B33*'Kosten absolut'!AZ33</f>
        <v>2.1453354561809994</v>
      </c>
      <c r="BA33" s="113"/>
      <c r="BB33" s="113">
        <f>100/'Kosten absolut'!$B33*'Kosten absolut'!BB33</f>
        <v>2.4800364172694103</v>
      </c>
      <c r="BC33" s="113"/>
      <c r="BD33" s="113">
        <f>100/'Kosten absolut'!$B33*'Kosten absolut'!BD33</f>
        <v>2.8598971173354055</v>
      </c>
      <c r="BE33" s="113"/>
      <c r="BF33" s="113">
        <f>100/'Kosten absolut'!$B33*'Kosten absolut'!BF33</f>
        <v>3.6779970541378471</v>
      </c>
      <c r="BG33" s="113"/>
      <c r="BH33" s="113">
        <f>100/'Kosten absolut'!$B33*'Kosten absolut'!BH33</f>
        <v>4.2055193019945962</v>
      </c>
      <c r="BI33" s="113"/>
      <c r="BJ33" s="113">
        <f>100/'Kosten absolut'!$B33*'Kosten absolut'!BK33</f>
        <v>4.0707958268688218</v>
      </c>
      <c r="BK33" s="114"/>
      <c r="BL33" s="120" t="s">
        <v>46</v>
      </c>
      <c r="BM33" s="113">
        <f>100/'Kosten absolut'!$B33*'Kosten absolut'!BM33</f>
        <v>3.6869866642774944</v>
      </c>
      <c r="BN33" s="113"/>
      <c r="BO33" s="113">
        <f>100/'Kosten absolut'!$B33*'Kosten absolut'!BO33</f>
        <v>3.8481253939844375</v>
      </c>
      <c r="BP33" s="113"/>
      <c r="BQ33" s="113">
        <f>100/'Kosten absolut'!$B33*'Kosten absolut'!BQ33</f>
        <v>2.992511034521665</v>
      </c>
      <c r="BR33" s="113"/>
      <c r="BS33" s="113">
        <f>100/'Kosten absolut'!$B33*'Kosten absolut'!BS33</f>
        <v>2.1682012696561244</v>
      </c>
      <c r="BT33" s="113"/>
      <c r="BU33" s="113">
        <f>100/'Kosten absolut'!$B33*'Kosten absolut'!BU33</f>
        <v>0.93037877755559928</v>
      </c>
      <c r="BV33" s="114"/>
    </row>
    <row r="34" spans="1:74" s="123" customFormat="1">
      <c r="A34" s="123" t="s">
        <v>47</v>
      </c>
      <c r="B34" s="113">
        <v>100</v>
      </c>
      <c r="C34" s="114"/>
      <c r="D34" s="113">
        <f>100/'Kosten absolut'!$B34*'Kosten absolut'!D34</f>
        <v>92.96231620900241</v>
      </c>
      <c r="E34" s="113"/>
      <c r="F34" s="113">
        <f>100/'Kosten absolut'!$B34*'Kosten absolut'!F34</f>
        <v>7.0376837909975949</v>
      </c>
      <c r="G34" s="113"/>
      <c r="H34" s="113">
        <f>100/'Kosten absolut'!$B34*'Kosten absolut'!H34</f>
        <v>3.3522221293817087</v>
      </c>
      <c r="I34" s="113"/>
      <c r="J34" s="113">
        <f>100/'Kosten absolut'!$B34*'Kosten absolut'!J34</f>
        <v>3.6854616616158862</v>
      </c>
      <c r="K34" s="113"/>
      <c r="L34" s="113">
        <f>100/'Kosten absolut'!$B34*'Kosten absolut'!L34</f>
        <v>2.1612291744629104</v>
      </c>
      <c r="M34" s="113"/>
      <c r="N34" s="113">
        <f>100/'Kosten absolut'!$B34*'Kosten absolut'!N34</f>
        <v>2.4417959069472706</v>
      </c>
      <c r="O34" s="113"/>
      <c r="P34" s="113">
        <f>100/'Kosten absolut'!$B34*'Kosten absolut'!P34</f>
        <v>3.4191778208734696</v>
      </c>
      <c r="Q34" s="113"/>
      <c r="R34" s="113">
        <f>100/'Kosten absolut'!$B34*'Kosten absolut'!R34</f>
        <v>3.7192700475527474</v>
      </c>
      <c r="S34" s="113"/>
      <c r="T34" s="113">
        <f>100/'Kosten absolut'!$B34*'Kosten absolut'!T34</f>
        <v>3.7586395838823332</v>
      </c>
      <c r="U34" s="114"/>
      <c r="V34" s="120" t="s">
        <v>47</v>
      </c>
      <c r="W34" s="113">
        <f>100/'Kosten absolut'!$B34*'Kosten absolut'!W34</f>
        <v>4.0126395025592014</v>
      </c>
      <c r="X34" s="113"/>
      <c r="Y34" s="113">
        <f>100/'Kosten absolut'!$B34*'Kosten absolut'!Y34</f>
        <v>3.9695423044988041</v>
      </c>
      <c r="Z34" s="113"/>
      <c r="AA34" s="113">
        <f>100/'Kosten absolut'!$B34*'Kosten absolut'!AA34</f>
        <v>3.909824448857135</v>
      </c>
      <c r="AB34" s="113"/>
      <c r="AC34" s="113">
        <f>100/'Kosten absolut'!$B34*'Kosten absolut'!AC34</f>
        <v>4.3074271768645698</v>
      </c>
      <c r="AD34" s="113"/>
      <c r="AE34" s="113">
        <f>100/'Kosten absolut'!$B34*'Kosten absolut'!AE34</f>
        <v>4.3552780671556208</v>
      </c>
      <c r="AF34" s="113"/>
      <c r="AG34" s="113">
        <f>100/'Kosten absolut'!$B34*'Kosten absolut'!AG34</f>
        <v>4.2510584134952358</v>
      </c>
      <c r="AH34" s="113"/>
      <c r="AI34" s="113">
        <f>100/'Kosten absolut'!$B34*'Kosten absolut'!AI34</f>
        <v>4.4571686930491836</v>
      </c>
      <c r="AJ34" s="113"/>
      <c r="AK34" s="113">
        <f>100/'Kosten absolut'!$B34*'Kosten absolut'!AK34</f>
        <v>4.6129333324804973</v>
      </c>
      <c r="AL34" s="113"/>
      <c r="AM34" s="113">
        <f>100/'Kosten absolut'!$B34*'Kosten absolut'!AM34</f>
        <v>4.0712134541160578</v>
      </c>
      <c r="AN34" s="113"/>
      <c r="AO34" s="113">
        <f>100/'Kosten absolut'!$B34*'Kosten absolut'!AO34</f>
        <v>3.2240500329448838</v>
      </c>
      <c r="AP34" s="114"/>
      <c r="AQ34" s="120" t="s">
        <v>47</v>
      </c>
      <c r="AR34" s="113">
        <f>100/'Kosten absolut'!$B34*'Kosten absolut'!AR34</f>
        <v>1.2776291359329524</v>
      </c>
      <c r="AS34" s="113"/>
      <c r="AT34" s="113">
        <f>100/'Kosten absolut'!$B34*'Kosten absolut'!AT34</f>
        <v>1.0141952326038202</v>
      </c>
      <c r="AU34" s="113"/>
      <c r="AV34" s="113">
        <f>100/'Kosten absolut'!$B34*'Kosten absolut'!AV34</f>
        <v>1.3506929208937077</v>
      </c>
      <c r="AW34" s="113"/>
      <c r="AX34" s="113">
        <f>100/'Kosten absolut'!$B34*'Kosten absolut'!AX34</f>
        <v>1.8430684819820662</v>
      </c>
      <c r="AY34" s="113"/>
      <c r="AZ34" s="113">
        <f>100/'Kosten absolut'!$B34*'Kosten absolut'!AZ34</f>
        <v>2.2798385654000817</v>
      </c>
      <c r="BA34" s="113"/>
      <c r="BB34" s="113">
        <f>100/'Kosten absolut'!$B34*'Kosten absolut'!BB34</f>
        <v>2.9076513577191148</v>
      </c>
      <c r="BC34" s="113"/>
      <c r="BD34" s="113">
        <f>100/'Kosten absolut'!$B34*'Kosten absolut'!BD34</f>
        <v>3.0997786120744779</v>
      </c>
      <c r="BE34" s="113"/>
      <c r="BF34" s="113">
        <f>100/'Kosten absolut'!$B34*'Kosten absolut'!BF34</f>
        <v>3.0556657486761059</v>
      </c>
      <c r="BG34" s="113"/>
      <c r="BH34" s="113">
        <f>100/'Kosten absolut'!$B34*'Kosten absolut'!BH34</f>
        <v>3.5306089153787235</v>
      </c>
      <c r="BI34" s="113"/>
      <c r="BJ34" s="113">
        <f>100/'Kosten absolut'!$B34*'Kosten absolut'!BK34</f>
        <v>3.7536313425602099</v>
      </c>
      <c r="BK34" s="114"/>
      <c r="BL34" s="120" t="s">
        <v>47</v>
      </c>
      <c r="BM34" s="113">
        <f>100/'Kosten absolut'!$B34*'Kosten absolut'!BM34</f>
        <v>3.4975682143083899</v>
      </c>
      <c r="BN34" s="113"/>
      <c r="BO34" s="113">
        <f>100/'Kosten absolut'!$B34*'Kosten absolut'!BO34</f>
        <v>3.316547170632552</v>
      </c>
      <c r="BP34" s="113"/>
      <c r="BQ34" s="113">
        <f>100/'Kosten absolut'!$B34*'Kosten absolut'!BQ34</f>
        <v>2.6776237082038876</v>
      </c>
      <c r="BR34" s="113"/>
      <c r="BS34" s="113">
        <f>100/'Kosten absolut'!$B34*'Kosten absolut'!BS34</f>
        <v>1.8362107221546757</v>
      </c>
      <c r="BT34" s="113"/>
      <c r="BU34" s="113">
        <f>100/'Kosten absolut'!$B34*'Kosten absolut'!BU34</f>
        <v>0.85035812074172412</v>
      </c>
      <c r="BV34" s="114"/>
    </row>
    <row r="35" spans="1:74" s="123" customFormat="1">
      <c r="A35" s="123" t="s">
        <v>48</v>
      </c>
      <c r="B35" s="113">
        <v>100</v>
      </c>
      <c r="C35" s="114"/>
      <c r="D35" s="113">
        <f>100/'Kosten absolut'!$B35*'Kosten absolut'!D35</f>
        <v>94.016412918244882</v>
      </c>
      <c r="E35" s="113"/>
      <c r="F35" s="113">
        <f>100/'Kosten absolut'!$B35*'Kosten absolut'!F35</f>
        <v>5.9835870817551182</v>
      </c>
      <c r="G35" s="113"/>
      <c r="H35" s="113">
        <f>100/'Kosten absolut'!$B35*'Kosten absolut'!H35</f>
        <v>2.81725456437271</v>
      </c>
      <c r="I35" s="113"/>
      <c r="J35" s="113">
        <f>100/'Kosten absolut'!$B35*'Kosten absolut'!J35</f>
        <v>3.1663325173824082</v>
      </c>
      <c r="K35" s="113"/>
      <c r="L35" s="113">
        <f>100/'Kosten absolut'!$B35*'Kosten absolut'!L35</f>
        <v>1.8774732797485678</v>
      </c>
      <c r="M35" s="113"/>
      <c r="N35" s="113">
        <f>100/'Kosten absolut'!$B35*'Kosten absolut'!N35</f>
        <v>2.0074034587919365</v>
      </c>
      <c r="O35" s="113"/>
      <c r="P35" s="113">
        <f>100/'Kosten absolut'!$B35*'Kosten absolut'!P35</f>
        <v>2.1342321594085307</v>
      </c>
      <c r="Q35" s="113"/>
      <c r="R35" s="113">
        <f>100/'Kosten absolut'!$B35*'Kosten absolut'!R35</f>
        <v>2.2535103374089163</v>
      </c>
      <c r="S35" s="113"/>
      <c r="T35" s="113">
        <f>100/'Kosten absolut'!$B35*'Kosten absolut'!T35</f>
        <v>2.6554216097497845</v>
      </c>
      <c r="U35" s="114"/>
      <c r="V35" s="120" t="s">
        <v>48</v>
      </c>
      <c r="W35" s="113">
        <f>100/'Kosten absolut'!$B35*'Kosten absolut'!W35</f>
        <v>3.2141092195213274</v>
      </c>
      <c r="X35" s="113"/>
      <c r="Y35" s="113">
        <f>100/'Kosten absolut'!$B35*'Kosten absolut'!Y35</f>
        <v>3.4759177924646769</v>
      </c>
      <c r="Z35" s="113"/>
      <c r="AA35" s="113">
        <f>100/'Kosten absolut'!$B35*'Kosten absolut'!AA35</f>
        <v>3.8442355572302565</v>
      </c>
      <c r="AB35" s="113"/>
      <c r="AC35" s="113">
        <f>100/'Kosten absolut'!$B35*'Kosten absolut'!AC35</f>
        <v>4.2523934935993788</v>
      </c>
      <c r="AD35" s="113"/>
      <c r="AE35" s="113">
        <f>100/'Kosten absolut'!$B35*'Kosten absolut'!AE35</f>
        <v>4.0203226764826692</v>
      </c>
      <c r="AF35" s="113"/>
      <c r="AG35" s="113">
        <f>100/'Kosten absolut'!$B35*'Kosten absolut'!AG35</f>
        <v>4.470082919261225</v>
      </c>
      <c r="AH35" s="113"/>
      <c r="AI35" s="113">
        <f>100/'Kosten absolut'!$B35*'Kosten absolut'!AI35</f>
        <v>5.3633563080457787</v>
      </c>
      <c r="AJ35" s="113"/>
      <c r="AK35" s="113">
        <f>100/'Kosten absolut'!$B35*'Kosten absolut'!AK35</f>
        <v>6.1245972459581273</v>
      </c>
      <c r="AL35" s="113"/>
      <c r="AM35" s="113">
        <f>100/'Kosten absolut'!$B35*'Kosten absolut'!AM35</f>
        <v>5.3325029374034241</v>
      </c>
      <c r="AN35" s="113"/>
      <c r="AO35" s="113">
        <f>100/'Kosten absolut'!$B35*'Kosten absolut'!AO35</f>
        <v>3.532394818835535</v>
      </c>
      <c r="AP35" s="114"/>
      <c r="AQ35" s="120" t="s">
        <v>48</v>
      </c>
      <c r="AR35" s="113">
        <f>100/'Kosten absolut'!$B35*'Kosten absolut'!AR35</f>
        <v>1.3465241471191809</v>
      </c>
      <c r="AS35" s="113"/>
      <c r="AT35" s="113">
        <f>100/'Kosten absolut'!$B35*'Kosten absolut'!AT35</f>
        <v>1.0553421890531598</v>
      </c>
      <c r="AU35" s="113"/>
      <c r="AV35" s="113">
        <f>100/'Kosten absolut'!$B35*'Kosten absolut'!AV35</f>
        <v>1.0114948051945691</v>
      </c>
      <c r="AW35" s="113"/>
      <c r="AX35" s="113">
        <f>100/'Kosten absolut'!$B35*'Kosten absolut'!AX35</f>
        <v>1.4213547249113265</v>
      </c>
      <c r="AY35" s="113"/>
      <c r="AZ35" s="113">
        <f>100/'Kosten absolut'!$B35*'Kosten absolut'!AZ35</f>
        <v>1.8257663938407123</v>
      </c>
      <c r="BA35" s="113"/>
      <c r="BB35" s="113">
        <f>100/'Kosten absolut'!$B35*'Kosten absolut'!BB35</f>
        <v>2.7035990331142083</v>
      </c>
      <c r="BC35" s="113"/>
      <c r="BD35" s="113">
        <f>100/'Kosten absolut'!$B35*'Kosten absolut'!BD35</f>
        <v>3.1677315797172434</v>
      </c>
      <c r="BE35" s="113"/>
      <c r="BF35" s="113">
        <f>100/'Kosten absolut'!$B35*'Kosten absolut'!BF35</f>
        <v>3.6256551110464725</v>
      </c>
      <c r="BG35" s="113"/>
      <c r="BH35" s="113">
        <f>100/'Kosten absolut'!$B35*'Kosten absolut'!BH35</f>
        <v>4.4702439001423127</v>
      </c>
      <c r="BI35" s="113"/>
      <c r="BJ35" s="113">
        <f>100/'Kosten absolut'!$B35*'Kosten absolut'!BK35</f>
        <v>4.0878511268891033</v>
      </c>
      <c r="BK35" s="114"/>
      <c r="BL35" s="120" t="s">
        <v>48</v>
      </c>
      <c r="BM35" s="113">
        <f>100/'Kosten absolut'!$B35*'Kosten absolut'!BM35</f>
        <v>4.3060706643233502</v>
      </c>
      <c r="BN35" s="113"/>
      <c r="BO35" s="113">
        <f>100/'Kosten absolut'!$B35*'Kosten absolut'!BO35</f>
        <v>4.0809051480655842</v>
      </c>
      <c r="BP35" s="113"/>
      <c r="BQ35" s="113">
        <f>100/'Kosten absolut'!$B35*'Kosten absolut'!BQ35</f>
        <v>3.2958096131394878</v>
      </c>
      <c r="BR35" s="113"/>
      <c r="BS35" s="113">
        <f>100/'Kosten absolut'!$B35*'Kosten absolut'!BS35</f>
        <v>2.0812876247912322</v>
      </c>
      <c r="BT35" s="113"/>
      <c r="BU35" s="113">
        <f>100/'Kosten absolut'!$B35*'Kosten absolut'!BU35</f>
        <v>0.97882304298680256</v>
      </c>
      <c r="BV35" s="114"/>
    </row>
    <row r="36" spans="1:74" s="123" customFormat="1">
      <c r="A36" s="123" t="s">
        <v>49</v>
      </c>
      <c r="B36" s="113">
        <v>100</v>
      </c>
      <c r="C36" s="114"/>
      <c r="D36" s="113">
        <f>100/'Kosten absolut'!$B36*'Kosten absolut'!D36</f>
        <v>94.105978627356222</v>
      </c>
      <c r="E36" s="113"/>
      <c r="F36" s="113">
        <f>100/'Kosten absolut'!$B36*'Kosten absolut'!F36</f>
        <v>5.8940213726437749</v>
      </c>
      <c r="G36" s="113"/>
      <c r="H36" s="113">
        <f>100/'Kosten absolut'!$B36*'Kosten absolut'!H36</f>
        <v>2.8046101811725199</v>
      </c>
      <c r="I36" s="113"/>
      <c r="J36" s="113">
        <f>100/'Kosten absolut'!$B36*'Kosten absolut'!J36</f>
        <v>3.089411191471255</v>
      </c>
      <c r="K36" s="113"/>
      <c r="L36" s="113">
        <f>100/'Kosten absolut'!$B36*'Kosten absolut'!L36</f>
        <v>2.1730315914817298</v>
      </c>
      <c r="M36" s="113"/>
      <c r="N36" s="113">
        <f>100/'Kosten absolut'!$B36*'Kosten absolut'!N36</f>
        <v>2.3827997182936587</v>
      </c>
      <c r="O36" s="113"/>
      <c r="P36" s="113">
        <f>100/'Kosten absolut'!$B36*'Kosten absolut'!P36</f>
        <v>2.8934190275678087</v>
      </c>
      <c r="Q36" s="113"/>
      <c r="R36" s="113">
        <f>100/'Kosten absolut'!$B36*'Kosten absolut'!R36</f>
        <v>3.0112361348235228</v>
      </c>
      <c r="S36" s="113"/>
      <c r="T36" s="113">
        <f>100/'Kosten absolut'!$B36*'Kosten absolut'!T36</f>
        <v>3.3032560502327302</v>
      </c>
      <c r="U36" s="114"/>
      <c r="V36" s="120" t="s">
        <v>49</v>
      </c>
      <c r="W36" s="113">
        <f>100/'Kosten absolut'!$B36*'Kosten absolut'!W36</f>
        <v>3.6620065535352868</v>
      </c>
      <c r="X36" s="113"/>
      <c r="Y36" s="113">
        <f>100/'Kosten absolut'!$B36*'Kosten absolut'!Y36</f>
        <v>3.7257809242445088</v>
      </c>
      <c r="Z36" s="113"/>
      <c r="AA36" s="113">
        <f>100/'Kosten absolut'!$B36*'Kosten absolut'!AA36</f>
        <v>3.7976470213528741</v>
      </c>
      <c r="AB36" s="113"/>
      <c r="AC36" s="113">
        <f>100/'Kosten absolut'!$B36*'Kosten absolut'!AC36</f>
        <v>4.2983380550715342</v>
      </c>
      <c r="AD36" s="113"/>
      <c r="AE36" s="113">
        <f>100/'Kosten absolut'!$B36*'Kosten absolut'!AE36</f>
        <v>4.4751916642079941</v>
      </c>
      <c r="AF36" s="113"/>
      <c r="AG36" s="113">
        <f>100/'Kosten absolut'!$B36*'Kosten absolut'!AG36</f>
        <v>4.4958999879490689</v>
      </c>
      <c r="AH36" s="113"/>
      <c r="AI36" s="113">
        <f>100/'Kosten absolut'!$B36*'Kosten absolut'!AI36</f>
        <v>4.9413467850636854</v>
      </c>
      <c r="AJ36" s="113"/>
      <c r="AK36" s="113">
        <f>100/'Kosten absolut'!$B36*'Kosten absolut'!AK36</f>
        <v>5.0358352418895054</v>
      </c>
      <c r="AL36" s="113"/>
      <c r="AM36" s="113">
        <f>100/'Kosten absolut'!$B36*'Kosten absolut'!AM36</f>
        <v>4.2872910449648804</v>
      </c>
      <c r="AN36" s="113"/>
      <c r="AO36" s="113">
        <f>100/'Kosten absolut'!$B36*'Kosten absolut'!AO36</f>
        <v>2.831503378149792</v>
      </c>
      <c r="AP36" s="114"/>
      <c r="AQ36" s="120" t="s">
        <v>49</v>
      </c>
      <c r="AR36" s="113">
        <f>100/'Kosten absolut'!$B36*'Kosten absolut'!AR36</f>
        <v>1.25883644242705</v>
      </c>
      <c r="AS36" s="113"/>
      <c r="AT36" s="113">
        <f>100/'Kosten absolut'!$B36*'Kosten absolut'!AT36</f>
        <v>1.0671000232013093</v>
      </c>
      <c r="AU36" s="113"/>
      <c r="AV36" s="113">
        <f>100/'Kosten absolut'!$B36*'Kosten absolut'!AV36</f>
        <v>1.2809408589263924</v>
      </c>
      <c r="AW36" s="113"/>
      <c r="AX36" s="113">
        <f>100/'Kosten absolut'!$B36*'Kosten absolut'!AX36</f>
        <v>1.6978821797297454</v>
      </c>
      <c r="AY36" s="113"/>
      <c r="AZ36" s="113">
        <f>100/'Kosten absolut'!$B36*'Kosten absolut'!AZ36</f>
        <v>2.3073305666622659</v>
      </c>
      <c r="BA36" s="113"/>
      <c r="BB36" s="113">
        <f>100/'Kosten absolut'!$B36*'Kosten absolut'!BB36</f>
        <v>2.8038424875247605</v>
      </c>
      <c r="BC36" s="113"/>
      <c r="BD36" s="113">
        <f>100/'Kosten absolut'!$B36*'Kosten absolut'!BD36</f>
        <v>3.1014656541511751</v>
      </c>
      <c r="BE36" s="113"/>
      <c r="BF36" s="113">
        <f>100/'Kosten absolut'!$B36*'Kosten absolut'!BF36</f>
        <v>3.4676479241457838</v>
      </c>
      <c r="BG36" s="113"/>
      <c r="BH36" s="113">
        <f>100/'Kosten absolut'!$B36*'Kosten absolut'!BH36</f>
        <v>4.1925548864014566</v>
      </c>
      <c r="BI36" s="113"/>
      <c r="BJ36" s="113">
        <f>100/'Kosten absolut'!$B36*'Kosten absolut'!BK36</f>
        <v>4.2863098495192773</v>
      </c>
      <c r="BK36" s="114"/>
      <c r="BL36" s="120" t="s">
        <v>49</v>
      </c>
      <c r="BM36" s="113">
        <f>100/'Kosten absolut'!$B36*'Kosten absolut'!BM36</f>
        <v>3.9365583251482348</v>
      </c>
      <c r="BN36" s="113"/>
      <c r="BO36" s="113">
        <f>100/'Kosten absolut'!$B36*'Kosten absolut'!BO36</f>
        <v>3.8215282362442453</v>
      </c>
      <c r="BP36" s="113"/>
      <c r="BQ36" s="113">
        <f>100/'Kosten absolut'!$B36*'Kosten absolut'!BQ36</f>
        <v>2.9222339968121824</v>
      </c>
      <c r="BR36" s="113"/>
      <c r="BS36" s="113">
        <f>100/'Kosten absolut'!$B36*'Kosten absolut'!BS36</f>
        <v>1.833444136381277</v>
      </c>
      <c r="BT36" s="113"/>
      <c r="BU36" s="113">
        <f>100/'Kosten absolut'!$B36*'Kosten absolut'!BU36</f>
        <v>0.81371988125248418</v>
      </c>
      <c r="BV36" s="114"/>
    </row>
    <row r="37" spans="1:74">
      <c r="B37" s="151"/>
      <c r="D37" s="151"/>
      <c r="F37" s="151"/>
      <c r="H37" s="151"/>
      <c r="J37" s="151"/>
      <c r="L37" s="151"/>
      <c r="N37" s="151"/>
      <c r="P37" s="151"/>
      <c r="R37" s="151"/>
      <c r="T37" s="151"/>
      <c r="V37" s="150"/>
      <c r="W37" s="151"/>
      <c r="Y37" s="151"/>
      <c r="AA37" s="151"/>
      <c r="AC37" s="151"/>
      <c r="AE37" s="151"/>
      <c r="AG37" s="151"/>
      <c r="AI37" s="151"/>
      <c r="AK37" s="151"/>
      <c r="AM37" s="151"/>
      <c r="AO37" s="151"/>
      <c r="AQ37" s="150"/>
      <c r="AR37" s="151"/>
      <c r="AT37" s="151"/>
      <c r="AV37" s="151"/>
      <c r="AX37" s="151"/>
      <c r="AZ37" s="151"/>
      <c r="BB37" s="151"/>
      <c r="BD37" s="151"/>
      <c r="BF37" s="151"/>
      <c r="BH37" s="151"/>
      <c r="BJ37" s="151"/>
      <c r="BL37" s="150"/>
      <c r="BM37" s="151"/>
      <c r="BO37" s="151"/>
      <c r="BQ37" s="151"/>
      <c r="BS37" s="151"/>
      <c r="BU37" s="151"/>
    </row>
    <row r="38" spans="1:74">
      <c r="B38" s="161"/>
      <c r="D38" s="151"/>
      <c r="F38" s="151"/>
      <c r="H38" s="151"/>
      <c r="L38" s="151"/>
      <c r="V38" s="150"/>
      <c r="AQ38" s="150"/>
      <c r="BL38" s="150"/>
    </row>
    <row r="39" spans="1:74">
      <c r="B39" s="151"/>
      <c r="F39" s="151"/>
      <c r="H39" s="151"/>
      <c r="L39" s="151"/>
      <c r="N39" s="151"/>
      <c r="V39" s="150"/>
      <c r="AQ39" s="150"/>
      <c r="BL39" s="150"/>
    </row>
    <row r="40" spans="1:74">
      <c r="D40" s="151"/>
      <c r="F40" s="151"/>
      <c r="H40" s="151"/>
      <c r="V40" s="150"/>
      <c r="AQ40" s="150"/>
      <c r="BL40" s="150"/>
    </row>
    <row r="41" spans="1:74">
      <c r="F41" s="151"/>
      <c r="H41" s="151"/>
      <c r="V41" s="150"/>
      <c r="AQ41" s="150"/>
      <c r="BL41" s="150"/>
    </row>
    <row r="42" spans="1:74">
      <c r="F42" s="151"/>
      <c r="V42" s="150"/>
      <c r="AQ42" s="150"/>
      <c r="BL42" s="150"/>
    </row>
    <row r="43" spans="1:74">
      <c r="F43" s="151"/>
      <c r="V43" s="150"/>
      <c r="AQ43" s="150"/>
      <c r="BL43" s="150"/>
    </row>
    <row r="44" spans="1:74">
      <c r="F44" s="151"/>
      <c r="V44" s="150"/>
      <c r="AQ44" s="150"/>
      <c r="BL44" s="150"/>
    </row>
    <row r="45" spans="1:74">
      <c r="F45" s="151"/>
      <c r="V45" s="150"/>
      <c r="AQ45" s="150"/>
      <c r="BL45" s="150"/>
    </row>
    <row r="46" spans="1:74">
      <c r="F46" s="151"/>
      <c r="V46" s="150"/>
      <c r="AQ46" s="150"/>
      <c r="BL46" s="150"/>
    </row>
    <row r="47" spans="1:74">
      <c r="F47" s="151"/>
      <c r="V47" s="150"/>
      <c r="AQ47" s="150"/>
      <c r="BL47" s="150"/>
    </row>
    <row r="48" spans="1:74">
      <c r="F48" s="151"/>
      <c r="V48" s="150"/>
      <c r="AQ48" s="150"/>
      <c r="BL48" s="150"/>
    </row>
    <row r="49" spans="6:64">
      <c r="F49" s="151"/>
      <c r="V49" s="150"/>
      <c r="AQ49" s="150"/>
      <c r="BL49" s="150"/>
    </row>
    <row r="50" spans="6:64">
      <c r="F50" s="151"/>
      <c r="V50" s="150"/>
      <c r="AQ50" s="150"/>
      <c r="BL50" s="150"/>
    </row>
    <row r="51" spans="6:64">
      <c r="F51" s="151"/>
      <c r="V51" s="150"/>
      <c r="AQ51" s="150"/>
      <c r="BL51" s="150"/>
    </row>
    <row r="52" spans="6:64">
      <c r="F52" s="151"/>
      <c r="V52" s="150"/>
      <c r="AQ52" s="150"/>
      <c r="BL52" s="150"/>
    </row>
    <row r="53" spans="6:64">
      <c r="F53" s="151"/>
      <c r="V53" s="150"/>
      <c r="AQ53" s="150"/>
      <c r="BL53" s="150"/>
    </row>
    <row r="54" spans="6:64">
      <c r="F54" s="151"/>
      <c r="V54" s="150"/>
      <c r="AQ54" s="150"/>
      <c r="BL54" s="150"/>
    </row>
    <row r="55" spans="6:64">
      <c r="F55" s="151"/>
      <c r="V55" s="150"/>
      <c r="AQ55" s="150"/>
      <c r="BL55" s="150"/>
    </row>
    <row r="56" spans="6:64">
      <c r="F56" s="151"/>
      <c r="V56" s="150"/>
      <c r="AQ56" s="150"/>
      <c r="BL56" s="150"/>
    </row>
    <row r="57" spans="6:64">
      <c r="F57" s="151"/>
      <c r="V57" s="150"/>
      <c r="AQ57" s="150"/>
      <c r="BL57" s="150"/>
    </row>
    <row r="58" spans="6:64">
      <c r="F58" s="151"/>
      <c r="V58" s="150"/>
      <c r="AQ58" s="150"/>
      <c r="BL58" s="150"/>
    </row>
    <row r="59" spans="6:64">
      <c r="F59" s="151"/>
      <c r="V59" s="150"/>
      <c r="AQ59" s="150"/>
      <c r="BL59" s="150"/>
    </row>
    <row r="60" spans="6:64">
      <c r="F60" s="151"/>
      <c r="V60" s="150"/>
      <c r="AQ60" s="150"/>
      <c r="BL60" s="150"/>
    </row>
    <row r="61" spans="6:64">
      <c r="F61" s="151"/>
      <c r="V61" s="150"/>
      <c r="AQ61" s="150"/>
      <c r="BL61" s="150"/>
    </row>
    <row r="62" spans="6:64">
      <c r="F62" s="151"/>
      <c r="V62" s="150"/>
      <c r="AQ62" s="150"/>
      <c r="BL62" s="150"/>
    </row>
    <row r="63" spans="6:64">
      <c r="F63" s="151"/>
      <c r="V63" s="150"/>
      <c r="AQ63" s="150"/>
      <c r="BL63" s="150"/>
    </row>
    <row r="64" spans="6:64">
      <c r="F64" s="151"/>
      <c r="V64" s="150"/>
      <c r="AQ64" s="150"/>
      <c r="BL64" s="150"/>
    </row>
    <row r="65" spans="6:64">
      <c r="F65" s="151"/>
      <c r="V65" s="150"/>
      <c r="AQ65" s="150"/>
      <c r="BL65" s="150"/>
    </row>
    <row r="66" spans="6:64">
      <c r="F66" s="151"/>
      <c r="V66" s="150"/>
      <c r="AQ66" s="150"/>
      <c r="BL66" s="150"/>
    </row>
    <row r="67" spans="6:64">
      <c r="F67" s="151"/>
      <c r="V67" s="150"/>
      <c r="AQ67" s="150"/>
      <c r="BL67" s="150"/>
    </row>
    <row r="68" spans="6:64">
      <c r="F68" s="151"/>
      <c r="V68" s="150"/>
      <c r="AQ68" s="150"/>
      <c r="BL68" s="150"/>
    </row>
    <row r="69" spans="6:64">
      <c r="F69" s="151"/>
      <c r="V69" s="150"/>
      <c r="AQ69" s="150"/>
      <c r="BL69" s="150"/>
    </row>
    <row r="70" spans="6:64">
      <c r="F70" s="151"/>
      <c r="V70" s="150"/>
      <c r="AQ70" s="150"/>
      <c r="BL70" s="150"/>
    </row>
    <row r="71" spans="6:64">
      <c r="F71" s="151"/>
      <c r="V71" s="150"/>
      <c r="AQ71" s="150"/>
      <c r="BL71" s="150"/>
    </row>
    <row r="72" spans="6:64">
      <c r="F72" s="151"/>
      <c r="V72" s="150"/>
      <c r="AQ72" s="150"/>
      <c r="BL72" s="150"/>
    </row>
    <row r="73" spans="6:64">
      <c r="F73" s="151"/>
      <c r="V73" s="150"/>
      <c r="AQ73" s="150"/>
      <c r="BL73" s="150"/>
    </row>
    <row r="74" spans="6:64">
      <c r="F74" s="151"/>
      <c r="V74" s="150"/>
      <c r="AQ74" s="150"/>
      <c r="BL74" s="150"/>
    </row>
    <row r="75" spans="6:64">
      <c r="F75" s="151"/>
      <c r="V75" s="150"/>
      <c r="AQ75" s="150"/>
      <c r="BL75" s="150"/>
    </row>
    <row r="76" spans="6:64">
      <c r="F76" s="151"/>
      <c r="V76" s="150"/>
      <c r="AQ76" s="150"/>
      <c r="BL76" s="150"/>
    </row>
    <row r="77" spans="6:64">
      <c r="V77" s="150"/>
      <c r="AQ77" s="150"/>
      <c r="BL77" s="150"/>
    </row>
    <row r="78" spans="6:64">
      <c r="V78" s="150"/>
      <c r="AQ78" s="150"/>
      <c r="BL78" s="150"/>
    </row>
    <row r="79" spans="6:64">
      <c r="V79" s="150"/>
      <c r="AQ79" s="150"/>
      <c r="BL79" s="150"/>
    </row>
    <row r="80" spans="6:64">
      <c r="V80" s="150"/>
      <c r="AQ80" s="150"/>
      <c r="BL80" s="150"/>
    </row>
    <row r="81" spans="22:64">
      <c r="V81" s="150"/>
      <c r="AQ81" s="150"/>
      <c r="BL81" s="150"/>
    </row>
    <row r="82" spans="22:64">
      <c r="V82" s="150"/>
      <c r="AQ82" s="150"/>
      <c r="BL82" s="150"/>
    </row>
    <row r="83" spans="22:64">
      <c r="V83" s="150"/>
      <c r="AQ83" s="150"/>
      <c r="BL83" s="150"/>
    </row>
    <row r="84" spans="22:64">
      <c r="V84" s="150"/>
      <c r="AQ84" s="150"/>
      <c r="BL84" s="150"/>
    </row>
    <row r="85" spans="22:64">
      <c r="V85" s="150"/>
      <c r="AQ85" s="150"/>
      <c r="BL85" s="150"/>
    </row>
    <row r="86" spans="22:64">
      <c r="V86" s="150"/>
      <c r="AQ86" s="150"/>
      <c r="BL86" s="150"/>
    </row>
    <row r="87" spans="22:64">
      <c r="V87" s="150"/>
      <c r="AQ87" s="150"/>
      <c r="BL87" s="150"/>
    </row>
    <row r="88" spans="22:64">
      <c r="V88" s="150"/>
      <c r="AQ88" s="150"/>
      <c r="BL88" s="150"/>
    </row>
    <row r="89" spans="22:64">
      <c r="V89" s="150"/>
      <c r="AQ89" s="150"/>
      <c r="BL89" s="150"/>
    </row>
    <row r="90" spans="22:64">
      <c r="V90" s="150"/>
      <c r="AQ90" s="150"/>
      <c r="BL90" s="150"/>
    </row>
    <row r="91" spans="22:64">
      <c r="V91" s="150"/>
      <c r="AQ91" s="150"/>
      <c r="BL91" s="150"/>
    </row>
    <row r="92" spans="22:64">
      <c r="V92" s="150"/>
      <c r="AQ92" s="150"/>
      <c r="BL92" s="150"/>
    </row>
    <row r="93" spans="22:64">
      <c r="V93" s="150"/>
      <c r="AQ93" s="150"/>
      <c r="BL93" s="150"/>
    </row>
    <row r="94" spans="22:64">
      <c r="V94" s="150"/>
      <c r="AQ94" s="150"/>
      <c r="BL94" s="150"/>
    </row>
    <row r="95" spans="22:64">
      <c r="V95" s="150"/>
      <c r="AQ95" s="150"/>
      <c r="BL95" s="150"/>
    </row>
    <row r="96" spans="22:64">
      <c r="V96" s="150"/>
      <c r="AQ96" s="150"/>
      <c r="BL96" s="150"/>
    </row>
    <row r="97" spans="22:64">
      <c r="V97" s="150"/>
      <c r="AQ97" s="150"/>
      <c r="BL97" s="150"/>
    </row>
    <row r="98" spans="22:64">
      <c r="V98" s="150"/>
      <c r="AQ98" s="150"/>
      <c r="BL98" s="150"/>
    </row>
    <row r="99" spans="22:64">
      <c r="V99" s="150"/>
      <c r="AQ99" s="150"/>
      <c r="BL99" s="150"/>
    </row>
    <row r="100" spans="22:64">
      <c r="V100" s="150"/>
      <c r="AQ100" s="150"/>
      <c r="BL100" s="150"/>
    </row>
    <row r="101" spans="22:64">
      <c r="V101" s="150"/>
      <c r="AQ101" s="150"/>
      <c r="BL101" s="150"/>
    </row>
    <row r="102" spans="22:64">
      <c r="V102" s="150"/>
      <c r="AQ102" s="150"/>
      <c r="BL102" s="150"/>
    </row>
    <row r="103" spans="22:64">
      <c r="V103" s="150"/>
      <c r="AQ103" s="150"/>
      <c r="BL103" s="150"/>
    </row>
    <row r="104" spans="22:64">
      <c r="V104" s="150"/>
      <c r="AQ104" s="150"/>
      <c r="BL104" s="150"/>
    </row>
    <row r="105" spans="22:64">
      <c r="V105" s="150"/>
      <c r="AQ105" s="150"/>
      <c r="BL105" s="150"/>
    </row>
    <row r="106" spans="22:64">
      <c r="V106" s="150"/>
      <c r="AQ106" s="150"/>
      <c r="BL106" s="150"/>
    </row>
    <row r="107" spans="22:64">
      <c r="V107" s="150"/>
      <c r="AQ107" s="150"/>
      <c r="BL107" s="150"/>
    </row>
    <row r="108" spans="22:64">
      <c r="V108" s="150"/>
      <c r="AQ108" s="150"/>
      <c r="BL108" s="150"/>
    </row>
    <row r="109" spans="22:64">
      <c r="V109" s="150"/>
      <c r="AQ109" s="150"/>
      <c r="BL109" s="150"/>
    </row>
    <row r="110" spans="22:64">
      <c r="V110" s="150"/>
      <c r="AQ110" s="150"/>
      <c r="BL110" s="150"/>
    </row>
    <row r="111" spans="22:64">
      <c r="V111" s="150"/>
      <c r="AQ111" s="150"/>
      <c r="BL111" s="150"/>
    </row>
    <row r="112" spans="22:64">
      <c r="V112" s="150"/>
      <c r="AQ112" s="150"/>
      <c r="BL112" s="150"/>
    </row>
    <row r="113" spans="22:64">
      <c r="V113" s="150"/>
      <c r="AQ113" s="150"/>
      <c r="BL113" s="150"/>
    </row>
    <row r="114" spans="22:64">
      <c r="V114" s="150"/>
      <c r="AQ114" s="150"/>
      <c r="BL114" s="150"/>
    </row>
    <row r="115" spans="22:64">
      <c r="V115" s="150"/>
      <c r="AQ115" s="150"/>
      <c r="BL115" s="150"/>
    </row>
    <row r="116" spans="22:64">
      <c r="V116" s="150"/>
      <c r="AQ116" s="150"/>
      <c r="BL116" s="150"/>
    </row>
    <row r="117" spans="22:64">
      <c r="V117" s="150"/>
      <c r="AQ117" s="150"/>
      <c r="BL117" s="150"/>
    </row>
    <row r="118" spans="22:64">
      <c r="V118" s="150"/>
      <c r="AQ118" s="150"/>
      <c r="BL118" s="150"/>
    </row>
    <row r="119" spans="22:64">
      <c r="V119" s="150"/>
      <c r="AQ119" s="150"/>
      <c r="BL119" s="150"/>
    </row>
    <row r="120" spans="22:64">
      <c r="V120" s="150"/>
      <c r="AQ120" s="150"/>
      <c r="BL120" s="150"/>
    </row>
    <row r="121" spans="22:64">
      <c r="V121" s="150"/>
      <c r="AQ121" s="150"/>
      <c r="BL121" s="150"/>
    </row>
    <row r="122" spans="22:64">
      <c r="V122" s="150"/>
      <c r="AQ122" s="150"/>
      <c r="BL122" s="150"/>
    </row>
    <row r="123" spans="22:64">
      <c r="V123" s="150"/>
      <c r="AQ123" s="150"/>
      <c r="BL123" s="150"/>
    </row>
    <row r="124" spans="22:64">
      <c r="V124" s="150"/>
      <c r="AQ124" s="150"/>
      <c r="BL124" s="150"/>
    </row>
    <row r="125" spans="22:64">
      <c r="V125" s="150"/>
      <c r="AQ125" s="150"/>
      <c r="BL125" s="150"/>
    </row>
    <row r="126" spans="22:64">
      <c r="V126" s="150"/>
      <c r="AQ126" s="150"/>
      <c r="BL126" s="150"/>
    </row>
    <row r="127" spans="22:64">
      <c r="V127" s="150"/>
      <c r="AQ127" s="150"/>
      <c r="BL127" s="150"/>
    </row>
    <row r="128" spans="22:64">
      <c r="V128" s="150"/>
      <c r="AQ128" s="150"/>
      <c r="BL128" s="150"/>
    </row>
    <row r="129" spans="22:64">
      <c r="V129" s="150"/>
      <c r="AQ129" s="150"/>
      <c r="BL129" s="150"/>
    </row>
    <row r="130" spans="22:64">
      <c r="V130" s="150"/>
      <c r="AQ130" s="150"/>
      <c r="BL130" s="150"/>
    </row>
    <row r="131" spans="22:64">
      <c r="V131" s="150"/>
      <c r="AQ131" s="150"/>
      <c r="BL131" s="150"/>
    </row>
    <row r="132" spans="22:64">
      <c r="V132" s="150"/>
      <c r="AQ132" s="150"/>
      <c r="BL132" s="150"/>
    </row>
    <row r="133" spans="22:64">
      <c r="V133" s="150"/>
      <c r="AQ133" s="150"/>
      <c r="BL133" s="150"/>
    </row>
    <row r="134" spans="22:64">
      <c r="V134" s="150"/>
      <c r="AQ134" s="150"/>
      <c r="BL134" s="150"/>
    </row>
    <row r="135" spans="22:64">
      <c r="V135" s="150"/>
      <c r="AQ135" s="150"/>
      <c r="BL135" s="150"/>
    </row>
    <row r="136" spans="22:64">
      <c r="V136" s="150"/>
      <c r="AQ136" s="150"/>
      <c r="BL136" s="150"/>
    </row>
    <row r="137" spans="22:64">
      <c r="V137" s="150"/>
      <c r="AQ137" s="150"/>
      <c r="BL137" s="150"/>
    </row>
    <row r="138" spans="22:64">
      <c r="V138" s="150"/>
      <c r="AQ138" s="150"/>
      <c r="BL138" s="150"/>
    </row>
    <row r="139" spans="22:64">
      <c r="V139" s="150"/>
      <c r="AQ139" s="150"/>
      <c r="BL139" s="150"/>
    </row>
    <row r="140" spans="22:64">
      <c r="V140" s="150"/>
      <c r="AQ140" s="150"/>
      <c r="BL140" s="150"/>
    </row>
    <row r="141" spans="22:64">
      <c r="V141" s="150"/>
      <c r="AQ141" s="150"/>
      <c r="BL141" s="150"/>
    </row>
    <row r="142" spans="22:64">
      <c r="V142" s="150"/>
      <c r="AQ142" s="150"/>
      <c r="BL142" s="150"/>
    </row>
    <row r="143" spans="22:64">
      <c r="V143" s="150"/>
      <c r="AQ143" s="150"/>
      <c r="BL143" s="150"/>
    </row>
    <row r="144" spans="22:64">
      <c r="V144" s="150"/>
      <c r="AQ144" s="150"/>
      <c r="BL144" s="150"/>
    </row>
    <row r="145" spans="22:64">
      <c r="V145" s="150"/>
      <c r="AQ145" s="150"/>
      <c r="BL145" s="150"/>
    </row>
    <row r="146" spans="22:64">
      <c r="V146" s="150"/>
      <c r="AQ146" s="150"/>
      <c r="BL146" s="150"/>
    </row>
    <row r="147" spans="22:64">
      <c r="V147" s="150"/>
      <c r="AQ147" s="150"/>
      <c r="BL147" s="150"/>
    </row>
    <row r="148" spans="22:64">
      <c r="V148" s="150"/>
      <c r="AQ148" s="150"/>
      <c r="BL148" s="150"/>
    </row>
    <row r="149" spans="22:64">
      <c r="V149" s="150"/>
      <c r="AQ149" s="150"/>
      <c r="BL149" s="150"/>
    </row>
    <row r="150" spans="22:64">
      <c r="V150" s="150"/>
      <c r="AQ150" s="150"/>
      <c r="BL150" s="150"/>
    </row>
    <row r="151" spans="22:64">
      <c r="V151" s="150"/>
      <c r="AQ151" s="150"/>
      <c r="BL151" s="150"/>
    </row>
    <row r="152" spans="22:64">
      <c r="V152" s="150"/>
      <c r="AQ152" s="150"/>
      <c r="BL152" s="150"/>
    </row>
    <row r="153" spans="22:64">
      <c r="V153" s="150"/>
      <c r="AQ153" s="150"/>
      <c r="BL153" s="150"/>
    </row>
    <row r="154" spans="22:64">
      <c r="V154" s="150"/>
      <c r="AQ154" s="150"/>
      <c r="BL154" s="150"/>
    </row>
    <row r="155" spans="22:64">
      <c r="V155" s="150"/>
      <c r="AQ155" s="150"/>
      <c r="BL155" s="150"/>
    </row>
    <row r="156" spans="22:64">
      <c r="V156" s="150"/>
      <c r="AQ156" s="150"/>
      <c r="BL156" s="150"/>
    </row>
    <row r="157" spans="22:64">
      <c r="V157" s="150"/>
      <c r="AQ157" s="150"/>
      <c r="BL157" s="150"/>
    </row>
    <row r="158" spans="22:64">
      <c r="V158" s="150"/>
      <c r="AQ158" s="150"/>
      <c r="BL158" s="150"/>
    </row>
    <row r="159" spans="22:64">
      <c r="V159" s="150"/>
      <c r="AQ159" s="150"/>
      <c r="BL159" s="150"/>
    </row>
    <row r="160" spans="22:64">
      <c r="V160" s="150"/>
      <c r="AQ160" s="150"/>
      <c r="BL160" s="150"/>
    </row>
    <row r="161" spans="22:64">
      <c r="V161" s="150"/>
      <c r="AQ161" s="150"/>
      <c r="BL161" s="150"/>
    </row>
    <row r="162" spans="22:64">
      <c r="V162" s="150"/>
      <c r="AQ162" s="150"/>
      <c r="BL162" s="150"/>
    </row>
    <row r="163" spans="22:64">
      <c r="V163" s="150"/>
      <c r="AQ163" s="150"/>
      <c r="BL163" s="150"/>
    </row>
    <row r="164" spans="22:64">
      <c r="V164" s="150"/>
      <c r="AQ164" s="150"/>
      <c r="BL164" s="150"/>
    </row>
    <row r="165" spans="22:64">
      <c r="V165" s="150"/>
      <c r="AQ165" s="150"/>
      <c r="BL165" s="150"/>
    </row>
    <row r="166" spans="22:64">
      <c r="V166" s="150"/>
      <c r="AQ166" s="150"/>
      <c r="BL166" s="150"/>
    </row>
    <row r="167" spans="22:64">
      <c r="V167" s="150"/>
      <c r="AQ167" s="150"/>
      <c r="BL167" s="150"/>
    </row>
    <row r="168" spans="22:64">
      <c r="V168" s="150"/>
      <c r="AQ168" s="150"/>
      <c r="BL168" s="150"/>
    </row>
    <row r="169" spans="22:64">
      <c r="V169" s="150"/>
      <c r="AQ169" s="150"/>
      <c r="BL169" s="150"/>
    </row>
    <row r="170" spans="22:64">
      <c r="V170" s="150"/>
      <c r="AQ170" s="150"/>
      <c r="BL170" s="150"/>
    </row>
    <row r="171" spans="22:64">
      <c r="V171" s="150"/>
      <c r="AQ171" s="150"/>
      <c r="BL171" s="150"/>
    </row>
    <row r="172" spans="22:64">
      <c r="V172" s="150"/>
      <c r="AQ172" s="150"/>
      <c r="BL172" s="150"/>
    </row>
    <row r="173" spans="22:64">
      <c r="V173" s="150"/>
      <c r="AQ173" s="150"/>
      <c r="BL173" s="150"/>
    </row>
    <row r="174" spans="22:64">
      <c r="V174" s="150"/>
      <c r="AQ174" s="150"/>
      <c r="BL174" s="150"/>
    </row>
    <row r="175" spans="22:64">
      <c r="V175" s="150"/>
      <c r="AQ175" s="150"/>
      <c r="BL175" s="150"/>
    </row>
    <row r="176" spans="22:64">
      <c r="V176" s="150"/>
      <c r="AQ176" s="150"/>
      <c r="BL176" s="150"/>
    </row>
    <row r="177" spans="22:64">
      <c r="V177" s="150"/>
      <c r="AQ177" s="150"/>
      <c r="BL177" s="150"/>
    </row>
    <row r="178" spans="22:64">
      <c r="V178" s="150"/>
      <c r="AQ178" s="150"/>
      <c r="BL178" s="150"/>
    </row>
    <row r="179" spans="22:64">
      <c r="V179" s="150"/>
      <c r="AQ179" s="150"/>
      <c r="BL179" s="150"/>
    </row>
    <row r="180" spans="22:64">
      <c r="V180" s="150"/>
      <c r="AQ180" s="150"/>
      <c r="BL180" s="150"/>
    </row>
    <row r="181" spans="22:64">
      <c r="V181" s="150"/>
      <c r="AQ181" s="150"/>
      <c r="BL181" s="150"/>
    </row>
    <row r="182" spans="22:64">
      <c r="V182" s="150"/>
      <c r="AQ182" s="150"/>
      <c r="BL182" s="150"/>
    </row>
    <row r="183" spans="22:64">
      <c r="V183" s="150"/>
      <c r="AQ183" s="150"/>
      <c r="BL183" s="150"/>
    </row>
    <row r="184" spans="22:64">
      <c r="V184" s="150"/>
      <c r="AQ184" s="150"/>
      <c r="BL184" s="150"/>
    </row>
    <row r="185" spans="22:64">
      <c r="V185" s="150"/>
      <c r="AQ185" s="150"/>
      <c r="BL185" s="150"/>
    </row>
    <row r="186" spans="22:64">
      <c r="V186" s="150"/>
      <c r="AQ186" s="150"/>
      <c r="BL186" s="150"/>
    </row>
    <row r="187" spans="22:64">
      <c r="V187" s="150"/>
      <c r="AQ187" s="150"/>
      <c r="BL187" s="150"/>
    </row>
    <row r="188" spans="22:64">
      <c r="V188" s="150"/>
      <c r="AQ188" s="150"/>
      <c r="BL188" s="150"/>
    </row>
    <row r="189" spans="22:64">
      <c r="V189" s="150"/>
      <c r="AQ189" s="150"/>
      <c r="BL189" s="150"/>
    </row>
    <row r="190" spans="22:64">
      <c r="V190" s="150"/>
      <c r="AQ190" s="150"/>
      <c r="BL190" s="150"/>
    </row>
    <row r="191" spans="22:64">
      <c r="V191" s="150"/>
      <c r="AQ191" s="150"/>
      <c r="BL191" s="150"/>
    </row>
    <row r="192" spans="22:64">
      <c r="V192" s="150"/>
      <c r="AQ192" s="150"/>
      <c r="BL192" s="150"/>
    </row>
    <row r="193" spans="22:64">
      <c r="V193" s="150"/>
      <c r="AQ193" s="150"/>
      <c r="BL193" s="150"/>
    </row>
    <row r="194" spans="22:64">
      <c r="V194" s="150"/>
      <c r="AQ194" s="150"/>
      <c r="BL194" s="150"/>
    </row>
    <row r="195" spans="22:64">
      <c r="V195" s="150"/>
      <c r="AQ195" s="150"/>
      <c r="BL195" s="150"/>
    </row>
    <row r="196" spans="22:64">
      <c r="V196" s="150"/>
      <c r="AQ196" s="150"/>
      <c r="BL196" s="150"/>
    </row>
    <row r="197" spans="22:64">
      <c r="V197" s="150"/>
      <c r="AQ197" s="150"/>
      <c r="BL197" s="150"/>
    </row>
    <row r="198" spans="22:64">
      <c r="V198" s="150"/>
      <c r="AQ198" s="150"/>
      <c r="BL198" s="150"/>
    </row>
    <row r="199" spans="22:64">
      <c r="V199" s="150"/>
      <c r="AQ199" s="150"/>
      <c r="BL199" s="150"/>
    </row>
    <row r="200" spans="22:64">
      <c r="V200" s="150"/>
      <c r="AQ200" s="150"/>
      <c r="BL200" s="150"/>
    </row>
    <row r="201" spans="22:64">
      <c r="V201" s="150"/>
      <c r="AQ201" s="150"/>
      <c r="BL201" s="150"/>
    </row>
    <row r="202" spans="22:64">
      <c r="V202" s="150"/>
      <c r="AQ202" s="150"/>
      <c r="BL202" s="150"/>
    </row>
    <row r="203" spans="22:64">
      <c r="V203" s="150"/>
      <c r="AQ203" s="150"/>
      <c r="BL203" s="150"/>
    </row>
    <row r="204" spans="22:64">
      <c r="V204" s="150"/>
      <c r="AQ204" s="150"/>
      <c r="BL204" s="150"/>
    </row>
    <row r="205" spans="22:64">
      <c r="V205" s="150"/>
      <c r="AQ205" s="150"/>
      <c r="BL205" s="150"/>
    </row>
    <row r="206" spans="22:64">
      <c r="V206" s="150"/>
      <c r="AQ206" s="150"/>
      <c r="BL206" s="150"/>
    </row>
    <row r="207" spans="22:64">
      <c r="V207" s="150"/>
      <c r="AQ207" s="150"/>
      <c r="BL207" s="150"/>
    </row>
    <row r="208" spans="22:64">
      <c r="V208" s="150"/>
      <c r="AQ208" s="150"/>
      <c r="BL208" s="150"/>
    </row>
    <row r="209" spans="22:64">
      <c r="V209" s="150"/>
      <c r="AQ209" s="150"/>
      <c r="BL209" s="150"/>
    </row>
    <row r="210" spans="22:64">
      <c r="V210" s="150"/>
      <c r="AQ210" s="150"/>
      <c r="BL210" s="150"/>
    </row>
    <row r="211" spans="22:64">
      <c r="V211" s="150"/>
      <c r="AQ211" s="150"/>
      <c r="BL211" s="150"/>
    </row>
    <row r="212" spans="22:64">
      <c r="V212" s="150"/>
      <c r="AQ212" s="150"/>
      <c r="BL212" s="150"/>
    </row>
    <row r="213" spans="22:64">
      <c r="V213" s="150"/>
      <c r="AQ213" s="150"/>
      <c r="BL213" s="150"/>
    </row>
    <row r="214" spans="22:64">
      <c r="V214" s="150"/>
      <c r="AQ214" s="150"/>
      <c r="BL214" s="150"/>
    </row>
    <row r="215" spans="22:64">
      <c r="V215" s="150"/>
      <c r="AQ215" s="150"/>
      <c r="BL215" s="150"/>
    </row>
    <row r="216" spans="22:64">
      <c r="V216" s="150"/>
      <c r="AQ216" s="150"/>
      <c r="BL216" s="150"/>
    </row>
    <row r="217" spans="22:64">
      <c r="V217" s="150"/>
      <c r="AQ217" s="150"/>
      <c r="BL217" s="150"/>
    </row>
    <row r="218" spans="22:64">
      <c r="V218" s="150"/>
      <c r="AQ218" s="150"/>
      <c r="BL218" s="150"/>
    </row>
    <row r="219" spans="22:64">
      <c r="V219" s="150"/>
      <c r="AQ219" s="150"/>
      <c r="BL219" s="150"/>
    </row>
    <row r="220" spans="22:64">
      <c r="V220" s="150"/>
      <c r="AQ220" s="150"/>
      <c r="BL220" s="150"/>
    </row>
    <row r="221" spans="22:64">
      <c r="V221" s="150"/>
      <c r="AQ221" s="150"/>
      <c r="BL221" s="150"/>
    </row>
    <row r="222" spans="22:64">
      <c r="V222" s="150"/>
      <c r="AQ222" s="150"/>
      <c r="BL222" s="150"/>
    </row>
    <row r="223" spans="22:64">
      <c r="V223" s="150"/>
      <c r="AQ223" s="150"/>
      <c r="BL223" s="150"/>
    </row>
    <row r="224" spans="22:64">
      <c r="V224" s="150"/>
      <c r="AQ224" s="150"/>
      <c r="BL224" s="150"/>
    </row>
    <row r="225" spans="22:64">
      <c r="V225" s="150"/>
      <c r="AQ225" s="150"/>
      <c r="BL225" s="150"/>
    </row>
    <row r="226" spans="22:64">
      <c r="V226" s="150"/>
      <c r="AQ226" s="150"/>
      <c r="BL226" s="150"/>
    </row>
    <row r="227" spans="22:64">
      <c r="V227" s="150"/>
      <c r="AQ227" s="150"/>
      <c r="BL227" s="150"/>
    </row>
    <row r="228" spans="22:64">
      <c r="V228" s="150"/>
      <c r="AQ228" s="150"/>
      <c r="BL228" s="150"/>
    </row>
    <row r="229" spans="22:64">
      <c r="V229" s="150"/>
      <c r="AQ229" s="150"/>
      <c r="BL229" s="150"/>
    </row>
    <row r="230" spans="22:64">
      <c r="V230" s="150"/>
      <c r="AQ230" s="150"/>
      <c r="BL230" s="150"/>
    </row>
    <row r="231" spans="22:64">
      <c r="V231" s="150"/>
      <c r="AQ231" s="150"/>
      <c r="BL231" s="150"/>
    </row>
    <row r="232" spans="22:64">
      <c r="V232" s="150"/>
      <c r="AQ232" s="150"/>
      <c r="BL232" s="150"/>
    </row>
    <row r="233" spans="22:64">
      <c r="V233" s="150"/>
      <c r="AQ233" s="150"/>
      <c r="BL233" s="150"/>
    </row>
    <row r="234" spans="22:64">
      <c r="V234" s="150"/>
      <c r="AQ234" s="150"/>
      <c r="BL234" s="150"/>
    </row>
    <row r="235" spans="22:64">
      <c r="V235" s="150"/>
      <c r="AQ235" s="150"/>
      <c r="BL235" s="150"/>
    </row>
    <row r="236" spans="22:64">
      <c r="V236" s="150"/>
      <c r="AQ236" s="150"/>
      <c r="BL236" s="150"/>
    </row>
    <row r="237" spans="22:64">
      <c r="V237" s="150"/>
      <c r="AQ237" s="150"/>
      <c r="BL237" s="150"/>
    </row>
    <row r="238" spans="22:64">
      <c r="V238" s="150"/>
      <c r="AQ238" s="150"/>
      <c r="BL238" s="150"/>
    </row>
    <row r="239" spans="22:64">
      <c r="V239" s="150"/>
      <c r="AQ239" s="150"/>
      <c r="BL239" s="150"/>
    </row>
    <row r="240" spans="22:64">
      <c r="V240" s="150"/>
      <c r="AQ240" s="150"/>
      <c r="BL240" s="150"/>
    </row>
  </sheetData>
  <mergeCells count="105">
    <mergeCell ref="BF8:BG8"/>
    <mergeCell ref="BH8:BI8"/>
    <mergeCell ref="BS8:BT8"/>
    <mergeCell ref="BU8:BV8"/>
    <mergeCell ref="BJ8:BK8"/>
    <mergeCell ref="BM8:BN8"/>
    <mergeCell ref="BO8:BP8"/>
    <mergeCell ref="BQ8:BR8"/>
    <mergeCell ref="AX8:AY8"/>
    <mergeCell ref="AZ8:BA8"/>
    <mergeCell ref="BB8:BC8"/>
    <mergeCell ref="BD8:BE8"/>
    <mergeCell ref="AO8:AP8"/>
    <mergeCell ref="AR8:AS8"/>
    <mergeCell ref="AT8:AU8"/>
    <mergeCell ref="AV8:AW8"/>
    <mergeCell ref="AG8:AH8"/>
    <mergeCell ref="AI8:AJ8"/>
    <mergeCell ref="AK8:AL8"/>
    <mergeCell ref="AM8:AN8"/>
    <mergeCell ref="Y8:Z8"/>
    <mergeCell ref="AA8:AB8"/>
    <mergeCell ref="AC8:AD8"/>
    <mergeCell ref="AE8:AF8"/>
    <mergeCell ref="P8:Q8"/>
    <mergeCell ref="R8:S8"/>
    <mergeCell ref="T8:U8"/>
    <mergeCell ref="W8:X8"/>
    <mergeCell ref="H8:I8"/>
    <mergeCell ref="J8:K8"/>
    <mergeCell ref="L8:M8"/>
    <mergeCell ref="N8:O8"/>
    <mergeCell ref="BO7:BP7"/>
    <mergeCell ref="AO7:AP7"/>
    <mergeCell ref="AR7:AS7"/>
    <mergeCell ref="AT7:AU7"/>
    <mergeCell ref="AV7:AW7"/>
    <mergeCell ref="AG7:AH7"/>
    <mergeCell ref="AI7:AJ7"/>
    <mergeCell ref="AK7:AL7"/>
    <mergeCell ref="AM7:AN7"/>
    <mergeCell ref="Y7:Z7"/>
    <mergeCell ref="AA7:AB7"/>
    <mergeCell ref="AC7:AD7"/>
    <mergeCell ref="AE7:AF7"/>
    <mergeCell ref="P7:Q7"/>
    <mergeCell ref="R7:S7"/>
    <mergeCell ref="T7:U7"/>
    <mergeCell ref="BQ7:BR7"/>
    <mergeCell ref="BS7:BT7"/>
    <mergeCell ref="BU7:BV7"/>
    <mergeCell ref="BF7:BG7"/>
    <mergeCell ref="BH7:BI7"/>
    <mergeCell ref="BJ7:BK7"/>
    <mergeCell ref="BM7:BN7"/>
    <mergeCell ref="AX7:AY7"/>
    <mergeCell ref="AZ7:BA7"/>
    <mergeCell ref="BB7:BC7"/>
    <mergeCell ref="BD7:BE7"/>
    <mergeCell ref="W7:X7"/>
    <mergeCell ref="H7:I7"/>
    <mergeCell ref="J7:K7"/>
    <mergeCell ref="L7:M7"/>
    <mergeCell ref="N7:O7"/>
    <mergeCell ref="BO6:BP6"/>
    <mergeCell ref="BQ6:BR6"/>
    <mergeCell ref="BS6:BT6"/>
    <mergeCell ref="BU6:BV6"/>
    <mergeCell ref="BF6:BG6"/>
    <mergeCell ref="BH6:BI6"/>
    <mergeCell ref="BJ6:BK6"/>
    <mergeCell ref="BM6:BN6"/>
    <mergeCell ref="AX6:AY6"/>
    <mergeCell ref="AZ6:BA6"/>
    <mergeCell ref="BB6:BC6"/>
    <mergeCell ref="BD6:BE6"/>
    <mergeCell ref="AO6:AP6"/>
    <mergeCell ref="AR6:AS6"/>
    <mergeCell ref="AT6:AU6"/>
    <mergeCell ref="AV6:AW6"/>
    <mergeCell ref="AG6:AH6"/>
    <mergeCell ref="AI6:AJ6"/>
    <mergeCell ref="AK6:AL6"/>
    <mergeCell ref="AM6:AN6"/>
    <mergeCell ref="Y6:Z6"/>
    <mergeCell ref="AA6:AB6"/>
    <mergeCell ref="AC6:AD6"/>
    <mergeCell ref="AE6:AF6"/>
    <mergeCell ref="P6:Q6"/>
    <mergeCell ref="R6:S6"/>
    <mergeCell ref="T6:U6"/>
    <mergeCell ref="W6:X6"/>
    <mergeCell ref="H6:I6"/>
    <mergeCell ref="J6:K6"/>
    <mergeCell ref="L6:M6"/>
    <mergeCell ref="N6:O6"/>
    <mergeCell ref="B8:C8"/>
    <mergeCell ref="B6:C6"/>
    <mergeCell ref="D6:E6"/>
    <mergeCell ref="F6:G6"/>
    <mergeCell ref="B7:C7"/>
    <mergeCell ref="D7:E7"/>
    <mergeCell ref="F7:G7"/>
    <mergeCell ref="D8:E8"/>
    <mergeCell ref="F8:G8"/>
  </mergeCells>
  <phoneticPr fontId="0" type="noConversion"/>
  <pageMargins left="0.78740157480314965" right="0.78740157480314965" top="0.98425196850393704" bottom="0.88" header="0.51181102362204722" footer="0.51181102362204722"/>
  <pageSetup paperSize="9" orientation="landscape" r:id="rId1"/>
  <headerFooter alignWithMargins="0">
    <oddHeader>&amp;CVerteilung der Kosten in %</oddHeader>
    <oddFooter>&amp;CSeite &amp;P</oddFooter>
  </headerFooter>
  <ignoredErrors>
    <ignoredError sqref="AR10:BJ36 W10:AO36 BM10:BU36 D10:T3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5"/>
  <dimension ref="A1:DD166"/>
  <sheetViews>
    <sheetView workbookViewId="0">
      <selection activeCell="D4" sqref="D4"/>
    </sheetView>
  </sheetViews>
  <sheetFormatPr baseColWidth="10" defaultRowHeight="12.75"/>
  <cols>
    <col min="1" max="1" width="9.28515625" style="123" customWidth="1"/>
    <col min="2" max="2" width="9.140625" style="117" customWidth="1"/>
    <col min="3" max="3" width="2.28515625" style="117" customWidth="1"/>
    <col min="4" max="4" width="9.85546875" style="117" customWidth="1"/>
    <col min="5" max="5" width="3.7109375" style="117" customWidth="1"/>
    <col min="6" max="6" width="9" style="117" customWidth="1"/>
    <col min="7" max="7" width="3.140625" style="117" customWidth="1"/>
    <col min="8" max="8" width="9" style="117" customWidth="1"/>
    <col min="9" max="9" width="3.5703125" style="117" customWidth="1"/>
    <col min="10" max="10" width="9" style="117" customWidth="1"/>
    <col min="11" max="11" width="3.5703125" style="117" customWidth="1"/>
    <col min="12" max="12" width="9.28515625" style="117" customWidth="1"/>
    <col min="13" max="13" width="2.85546875" style="117" customWidth="1"/>
    <col min="14" max="14" width="9.28515625" style="117" customWidth="1"/>
    <col min="15" max="15" width="2.85546875" style="117" customWidth="1"/>
    <col min="16" max="16" width="9.28515625" style="117" customWidth="1"/>
    <col min="17" max="17" width="2.85546875" style="117" customWidth="1"/>
    <col min="18" max="18" width="9.28515625" style="117" customWidth="1"/>
    <col min="19" max="19" width="2.85546875" style="117" customWidth="1"/>
    <col min="20" max="20" width="9.28515625" style="117" customWidth="1"/>
    <col min="21" max="21" width="2.85546875" style="117" customWidth="1"/>
    <col min="22" max="22" width="9.7109375" style="117" customWidth="1"/>
    <col min="23" max="23" width="9.140625" style="117" customWidth="1"/>
    <col min="24" max="24" width="2.85546875" style="117" customWidth="1"/>
    <col min="25" max="25" width="9.140625" style="117" customWidth="1"/>
    <col min="26" max="26" width="2.85546875" style="117" customWidth="1"/>
    <col min="27" max="27" width="9.140625" style="117" customWidth="1"/>
    <col min="28" max="28" width="2.85546875" style="117" customWidth="1"/>
    <col min="29" max="29" width="9.140625" style="117" customWidth="1"/>
    <col min="30" max="30" width="2.85546875" style="117" customWidth="1"/>
    <col min="31" max="31" width="9.140625" style="117" customWidth="1"/>
    <col min="32" max="32" width="2.85546875" style="117" customWidth="1"/>
    <col min="33" max="33" width="9.140625" style="117" customWidth="1"/>
    <col min="34" max="34" width="2.85546875" style="117" customWidth="1"/>
    <col min="35" max="35" width="9.140625" style="117" customWidth="1"/>
    <col min="36" max="36" width="2.85546875" style="117" customWidth="1"/>
    <col min="37" max="37" width="9.140625" style="117" customWidth="1"/>
    <col min="38" max="38" width="2.85546875" style="117" customWidth="1"/>
    <col min="39" max="39" width="9.140625" style="117" customWidth="1"/>
    <col min="40" max="40" width="2.85546875" style="117" customWidth="1"/>
    <col min="41" max="41" width="9.140625" style="117" customWidth="1"/>
    <col min="42" max="42" width="2.85546875" style="117" customWidth="1"/>
    <col min="43" max="43" width="9.85546875" style="117" customWidth="1"/>
    <col min="44" max="44" width="9.140625" style="117" customWidth="1"/>
    <col min="45" max="45" width="2.85546875" style="117" customWidth="1"/>
    <col min="46" max="46" width="9.140625" style="117" customWidth="1"/>
    <col min="47" max="47" width="2.85546875" style="117" customWidth="1"/>
    <col min="48" max="48" width="9.140625" style="117" customWidth="1"/>
    <col min="49" max="49" width="2.85546875" style="117" customWidth="1"/>
    <col min="50" max="50" width="9.140625" style="117" customWidth="1"/>
    <col min="51" max="51" width="2.85546875" style="117" customWidth="1"/>
    <col min="52" max="52" width="9.140625" style="117" customWidth="1"/>
    <col min="53" max="53" width="2.85546875" style="117" customWidth="1"/>
    <col min="54" max="54" width="9.140625" style="117" customWidth="1"/>
    <col min="55" max="55" width="2.85546875" style="117" customWidth="1"/>
    <col min="56" max="56" width="9.140625" style="117" customWidth="1"/>
    <col min="57" max="57" width="2.85546875" style="117" customWidth="1"/>
    <col min="58" max="58" width="9.140625" style="117" customWidth="1"/>
    <col min="59" max="59" width="2.85546875" style="117" customWidth="1"/>
    <col min="60" max="60" width="9.140625" style="117" customWidth="1"/>
    <col min="61" max="61" width="2.85546875" style="117" customWidth="1"/>
    <col min="62" max="62" width="9.140625" style="117" customWidth="1"/>
    <col min="63" max="63" width="2.85546875" style="117" customWidth="1"/>
    <col min="64" max="64" width="11.7109375" style="117" customWidth="1"/>
    <col min="65" max="65" width="9.140625" style="117" customWidth="1"/>
    <col min="66" max="66" width="2.85546875" style="117" customWidth="1"/>
    <col min="67" max="67" width="9.140625" style="117" customWidth="1"/>
    <col min="68" max="68" width="2.85546875" style="117" customWidth="1"/>
    <col min="69" max="69" width="9.140625" style="117" customWidth="1"/>
    <col min="70" max="70" width="2.85546875" style="117" customWidth="1"/>
    <col min="71" max="71" width="9.140625" style="117" customWidth="1"/>
    <col min="72" max="72" width="2.85546875" style="117" customWidth="1"/>
    <col min="73" max="73" width="9.140625" style="117" customWidth="1"/>
    <col min="74" max="74" width="2.85546875" style="117" customWidth="1"/>
    <col min="75" max="88" width="11.42578125" style="120"/>
    <col min="89" max="16384" width="11.42578125" style="123"/>
  </cols>
  <sheetData>
    <row r="1" spans="1:96" s="118" customFormat="1">
      <c r="A1" s="118" t="s">
        <v>184</v>
      </c>
      <c r="B1" s="119"/>
      <c r="C1" s="119"/>
      <c r="D1" s="119"/>
      <c r="E1" s="119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S1" s="120"/>
      <c r="T1" s="120"/>
      <c r="U1" s="121" t="s">
        <v>215</v>
      </c>
      <c r="V1" s="120"/>
      <c r="W1" s="120"/>
      <c r="Y1" s="120"/>
      <c r="AA1" s="120"/>
      <c r="AC1" s="120"/>
      <c r="AE1" s="120"/>
      <c r="AG1" s="120"/>
      <c r="AI1" s="120"/>
      <c r="AK1" s="120"/>
      <c r="AM1" s="120"/>
      <c r="AO1" s="120"/>
      <c r="AQ1" s="120"/>
      <c r="AR1" s="120"/>
      <c r="AT1" s="120"/>
      <c r="AV1" s="120"/>
      <c r="AX1" s="120"/>
      <c r="AZ1" s="120"/>
      <c r="BB1" s="120"/>
      <c r="BD1" s="120"/>
      <c r="BF1" s="120"/>
      <c r="BH1" s="120"/>
      <c r="BJ1" s="120"/>
      <c r="BL1" s="120"/>
      <c r="BM1" s="120"/>
      <c r="BO1" s="120"/>
      <c r="BQ1" s="120"/>
      <c r="BS1" s="120"/>
      <c r="BU1" s="120"/>
      <c r="BW1" s="122"/>
      <c r="BX1" s="122"/>
      <c r="BY1" s="122"/>
      <c r="BZ1" s="122"/>
      <c r="CA1" s="122"/>
      <c r="CB1" s="122"/>
      <c r="CC1" s="122"/>
      <c r="CD1" s="122"/>
      <c r="CE1" s="122"/>
      <c r="CF1" s="122"/>
      <c r="CG1" s="122"/>
      <c r="CH1" s="122"/>
      <c r="CI1" s="122"/>
      <c r="CJ1" s="122"/>
    </row>
    <row r="2" spans="1:96" s="118" customFormat="1">
      <c r="A2" s="118" t="s">
        <v>179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19"/>
      <c r="AZ2" s="119"/>
      <c r="BA2" s="119"/>
      <c r="BB2" s="119"/>
      <c r="BC2" s="119"/>
      <c r="BD2" s="119"/>
      <c r="BE2" s="119"/>
      <c r="BF2" s="119"/>
      <c r="BG2" s="119"/>
      <c r="BH2" s="119"/>
      <c r="BI2" s="119"/>
      <c r="BJ2" s="119"/>
      <c r="BK2" s="119"/>
      <c r="BL2" s="119"/>
      <c r="BM2" s="119"/>
      <c r="BN2" s="119"/>
      <c r="BO2" s="119"/>
      <c r="BP2" s="119"/>
      <c r="BQ2" s="119"/>
      <c r="BR2" s="119"/>
      <c r="BS2" s="119"/>
      <c r="BT2" s="119"/>
      <c r="BU2" s="119"/>
      <c r="BV2" s="119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</row>
    <row r="3" spans="1:96">
      <c r="A3" s="118" t="s">
        <v>50</v>
      </c>
    </row>
    <row r="4" spans="1:96">
      <c r="A4" s="118" t="s">
        <v>175</v>
      </c>
    </row>
    <row r="5" spans="1:96">
      <c r="A5" s="118"/>
    </row>
    <row r="6" spans="1:96" s="124" customFormat="1">
      <c r="A6" s="124" t="s">
        <v>1</v>
      </c>
      <c r="B6" s="125" t="s">
        <v>2</v>
      </c>
      <c r="C6" s="125"/>
      <c r="D6" s="125" t="s">
        <v>3</v>
      </c>
      <c r="E6" s="125"/>
      <c r="F6" s="208" t="s">
        <v>90</v>
      </c>
      <c r="G6" s="208"/>
      <c r="H6" s="208" t="s">
        <v>4</v>
      </c>
      <c r="I6" s="208"/>
      <c r="J6" s="208" t="s">
        <v>4</v>
      </c>
      <c r="K6" s="208"/>
      <c r="L6" s="125" t="s">
        <v>108</v>
      </c>
      <c r="M6" s="125"/>
      <c r="N6" s="125" t="s">
        <v>109</v>
      </c>
      <c r="O6" s="125"/>
      <c r="P6" s="125" t="s">
        <v>110</v>
      </c>
      <c r="Q6" s="125"/>
      <c r="R6" s="125" t="s">
        <v>111</v>
      </c>
      <c r="S6" s="125"/>
      <c r="T6" s="125" t="s">
        <v>112</v>
      </c>
      <c r="U6" s="125"/>
      <c r="V6" s="126" t="s">
        <v>1</v>
      </c>
      <c r="W6" s="125" t="s">
        <v>113</v>
      </c>
      <c r="X6" s="125"/>
      <c r="Y6" s="125" t="s">
        <v>114</v>
      </c>
      <c r="Z6" s="125"/>
      <c r="AA6" s="125" t="s">
        <v>115</v>
      </c>
      <c r="AB6" s="125"/>
      <c r="AC6" s="125" t="s">
        <v>116</v>
      </c>
      <c r="AD6" s="125"/>
      <c r="AE6" s="125" t="s">
        <v>117</v>
      </c>
      <c r="AF6" s="125"/>
      <c r="AG6" s="125" t="s">
        <v>118</v>
      </c>
      <c r="AH6" s="125"/>
      <c r="AI6" s="125" t="s">
        <v>119</v>
      </c>
      <c r="AJ6" s="125"/>
      <c r="AK6" s="125" t="s">
        <v>120</v>
      </c>
      <c r="AL6" s="125"/>
      <c r="AM6" s="125" t="s">
        <v>121</v>
      </c>
      <c r="AN6" s="125"/>
      <c r="AO6" s="125" t="s">
        <v>122</v>
      </c>
      <c r="AP6" s="125"/>
      <c r="AQ6" s="126" t="s">
        <v>1</v>
      </c>
      <c r="AR6" s="125" t="s">
        <v>123</v>
      </c>
      <c r="AS6" s="125"/>
      <c r="AT6" s="125" t="s">
        <v>124</v>
      </c>
      <c r="AU6" s="125"/>
      <c r="AV6" s="125" t="s">
        <v>125</v>
      </c>
      <c r="AW6" s="125"/>
      <c r="AX6" s="125" t="s">
        <v>126</v>
      </c>
      <c r="AY6" s="125"/>
      <c r="AZ6" s="125" t="s">
        <v>127</v>
      </c>
      <c r="BA6" s="125"/>
      <c r="BB6" s="125" t="s">
        <v>128</v>
      </c>
      <c r="BC6" s="125"/>
      <c r="BD6" s="125" t="s">
        <v>129</v>
      </c>
      <c r="BE6" s="125"/>
      <c r="BF6" s="125" t="s">
        <v>130</v>
      </c>
      <c r="BG6" s="125"/>
      <c r="BH6" s="125" t="s">
        <v>131</v>
      </c>
      <c r="BI6" s="125"/>
      <c r="BJ6" s="125" t="s">
        <v>132</v>
      </c>
      <c r="BK6" s="125"/>
      <c r="BL6" s="126" t="s">
        <v>1</v>
      </c>
      <c r="BM6" s="125" t="s">
        <v>133</v>
      </c>
      <c r="BN6" s="125"/>
      <c r="BO6" s="125" t="s">
        <v>134</v>
      </c>
      <c r="BP6" s="125"/>
      <c r="BQ6" s="125" t="s">
        <v>135</v>
      </c>
      <c r="BR6" s="125"/>
      <c r="BS6" s="125" t="s">
        <v>136</v>
      </c>
      <c r="BT6" s="125"/>
      <c r="BU6" s="125" t="s">
        <v>137</v>
      </c>
      <c r="BV6" s="125"/>
      <c r="BW6" s="127"/>
      <c r="BX6" s="127"/>
      <c r="BY6" s="127"/>
      <c r="BZ6" s="127"/>
      <c r="CA6" s="127"/>
      <c r="CB6" s="127"/>
      <c r="CC6" s="127"/>
      <c r="CD6" s="127"/>
      <c r="CE6" s="127"/>
      <c r="CF6" s="127"/>
      <c r="CG6" s="127"/>
      <c r="CH6" s="127"/>
      <c r="CI6" s="127"/>
      <c r="CJ6" s="127"/>
      <c r="CK6" s="127"/>
      <c r="CL6" s="127"/>
      <c r="CM6" s="127"/>
      <c r="CN6" s="127"/>
      <c r="CO6" s="127"/>
      <c r="CP6" s="127"/>
      <c r="CQ6" s="128"/>
      <c r="CR6" s="128"/>
    </row>
    <row r="7" spans="1:96" s="118" customFormat="1">
      <c r="A7" s="123"/>
      <c r="B7" s="129" t="s">
        <v>5</v>
      </c>
      <c r="C7" s="129"/>
      <c r="D7" s="129" t="s">
        <v>6</v>
      </c>
      <c r="E7" s="129"/>
      <c r="F7" s="207" t="s">
        <v>7</v>
      </c>
      <c r="G7" s="207"/>
      <c r="H7" s="207" t="s">
        <v>91</v>
      </c>
      <c r="I7" s="207"/>
      <c r="J7" s="207" t="s">
        <v>92</v>
      </c>
      <c r="K7" s="207"/>
      <c r="L7" s="129" t="s">
        <v>93</v>
      </c>
      <c r="M7" s="129"/>
      <c r="N7" s="129" t="s">
        <v>94</v>
      </c>
      <c r="O7" s="129"/>
      <c r="P7" s="129" t="s">
        <v>95</v>
      </c>
      <c r="Q7" s="129"/>
      <c r="R7" s="129" t="s">
        <v>96</v>
      </c>
      <c r="S7" s="129"/>
      <c r="T7" s="129" t="s">
        <v>97</v>
      </c>
      <c r="U7" s="129"/>
      <c r="V7" s="120"/>
      <c r="W7" s="129" t="s">
        <v>98</v>
      </c>
      <c r="X7" s="129"/>
      <c r="Y7" s="129" t="s">
        <v>99</v>
      </c>
      <c r="Z7" s="129"/>
      <c r="AA7" s="129" t="s">
        <v>100</v>
      </c>
      <c r="AB7" s="129"/>
      <c r="AC7" s="129" t="s">
        <v>101</v>
      </c>
      <c r="AD7" s="129"/>
      <c r="AE7" s="129" t="s">
        <v>102</v>
      </c>
      <c r="AF7" s="129"/>
      <c r="AG7" s="129" t="s">
        <v>103</v>
      </c>
      <c r="AH7" s="129"/>
      <c r="AI7" s="129" t="s">
        <v>104</v>
      </c>
      <c r="AJ7" s="129"/>
      <c r="AK7" s="129" t="s">
        <v>105</v>
      </c>
      <c r="AL7" s="129"/>
      <c r="AM7" s="129" t="s">
        <v>106</v>
      </c>
      <c r="AN7" s="129"/>
      <c r="AO7" s="129" t="s">
        <v>107</v>
      </c>
      <c r="AP7" s="129"/>
      <c r="AQ7" s="120"/>
      <c r="AR7" s="129" t="s">
        <v>8</v>
      </c>
      <c r="AS7" s="129"/>
      <c r="AT7" s="129" t="s">
        <v>9</v>
      </c>
      <c r="AU7" s="129"/>
      <c r="AV7" s="129" t="s">
        <v>10</v>
      </c>
      <c r="AW7" s="129"/>
      <c r="AX7" s="129" t="s">
        <v>11</v>
      </c>
      <c r="AY7" s="129"/>
      <c r="AZ7" s="129" t="s">
        <v>12</v>
      </c>
      <c r="BA7" s="129"/>
      <c r="BB7" s="129" t="s">
        <v>13</v>
      </c>
      <c r="BC7" s="129"/>
      <c r="BD7" s="129" t="s">
        <v>14</v>
      </c>
      <c r="BE7" s="129"/>
      <c r="BF7" s="129" t="s">
        <v>15</v>
      </c>
      <c r="BG7" s="129"/>
      <c r="BH7" s="129" t="s">
        <v>16</v>
      </c>
      <c r="BI7" s="129"/>
      <c r="BJ7" s="129" t="s">
        <v>17</v>
      </c>
      <c r="BK7" s="129"/>
      <c r="BL7" s="120"/>
      <c r="BM7" s="129" t="s">
        <v>18</v>
      </c>
      <c r="BN7" s="129"/>
      <c r="BO7" s="129" t="s">
        <v>19</v>
      </c>
      <c r="BP7" s="129"/>
      <c r="BQ7" s="129" t="s">
        <v>20</v>
      </c>
      <c r="BR7" s="129"/>
      <c r="BS7" s="129" t="s">
        <v>21</v>
      </c>
      <c r="BT7" s="129"/>
      <c r="BU7" s="129" t="s">
        <v>22</v>
      </c>
      <c r="BV7" s="129"/>
      <c r="BW7" s="120"/>
      <c r="BX7" s="120"/>
      <c r="BY7" s="119"/>
      <c r="BZ7" s="119"/>
      <c r="CA7" s="119"/>
      <c r="CB7" s="119"/>
      <c r="CC7" s="119"/>
      <c r="CD7" s="119"/>
      <c r="CE7" s="119"/>
      <c r="CF7" s="119"/>
      <c r="CG7" s="119"/>
      <c r="CH7" s="119"/>
      <c r="CI7" s="119"/>
      <c r="CJ7" s="119"/>
      <c r="CK7" s="119"/>
      <c r="CL7" s="119"/>
      <c r="CM7" s="119"/>
      <c r="CN7" s="119"/>
      <c r="CO7" s="130"/>
      <c r="CP7" s="130"/>
      <c r="CQ7" s="130"/>
      <c r="CR7" s="130"/>
    </row>
    <row r="8" spans="1:96" s="118" customFormat="1">
      <c r="A8" s="123"/>
      <c r="B8" s="129" t="s">
        <v>54</v>
      </c>
      <c r="C8" s="129"/>
      <c r="D8" s="129" t="s">
        <v>54</v>
      </c>
      <c r="E8" s="129"/>
      <c r="F8" s="207" t="s">
        <v>54</v>
      </c>
      <c r="G8" s="207"/>
      <c r="H8" s="207" t="s">
        <v>54</v>
      </c>
      <c r="I8" s="207"/>
      <c r="J8" s="207" t="s">
        <v>54</v>
      </c>
      <c r="K8" s="207"/>
      <c r="L8" s="129" t="s">
        <v>54</v>
      </c>
      <c r="M8" s="129"/>
      <c r="N8" s="129" t="s">
        <v>54</v>
      </c>
      <c r="O8" s="129"/>
      <c r="P8" s="129" t="s">
        <v>54</v>
      </c>
      <c r="Q8" s="129"/>
      <c r="R8" s="129" t="s">
        <v>54</v>
      </c>
      <c r="S8" s="129"/>
      <c r="T8" s="129" t="s">
        <v>54</v>
      </c>
      <c r="U8" s="129"/>
      <c r="V8" s="117"/>
      <c r="W8" s="129" t="s">
        <v>54</v>
      </c>
      <c r="X8" s="129"/>
      <c r="Y8" s="129" t="s">
        <v>54</v>
      </c>
      <c r="Z8" s="129"/>
      <c r="AA8" s="129" t="s">
        <v>54</v>
      </c>
      <c r="AB8" s="129"/>
      <c r="AC8" s="129" t="s">
        <v>54</v>
      </c>
      <c r="AD8" s="129"/>
      <c r="AE8" s="129" t="s">
        <v>54</v>
      </c>
      <c r="AF8" s="129"/>
      <c r="AG8" s="129" t="s">
        <v>54</v>
      </c>
      <c r="AH8" s="129"/>
      <c r="AI8" s="129" t="s">
        <v>54</v>
      </c>
      <c r="AJ8" s="129"/>
      <c r="AK8" s="129" t="s">
        <v>54</v>
      </c>
      <c r="AL8" s="129"/>
      <c r="AM8" s="129" t="s">
        <v>54</v>
      </c>
      <c r="AN8" s="129"/>
      <c r="AO8" s="129" t="s">
        <v>54</v>
      </c>
      <c r="AP8" s="129"/>
      <c r="AQ8" s="117"/>
      <c r="AR8" s="129" t="s">
        <v>54</v>
      </c>
      <c r="AS8" s="129"/>
      <c r="AT8" s="129" t="s">
        <v>54</v>
      </c>
      <c r="AU8" s="129"/>
      <c r="AV8" s="129" t="s">
        <v>54</v>
      </c>
      <c r="AW8" s="129"/>
      <c r="AX8" s="129" t="s">
        <v>54</v>
      </c>
      <c r="AY8" s="129"/>
      <c r="AZ8" s="129" t="s">
        <v>54</v>
      </c>
      <c r="BA8" s="129"/>
      <c r="BB8" s="129" t="s">
        <v>54</v>
      </c>
      <c r="BC8" s="129"/>
      <c r="BD8" s="129" t="s">
        <v>54</v>
      </c>
      <c r="BE8" s="129"/>
      <c r="BF8" s="129" t="s">
        <v>54</v>
      </c>
      <c r="BG8" s="129"/>
      <c r="BH8" s="129" t="s">
        <v>54</v>
      </c>
      <c r="BI8" s="129"/>
      <c r="BJ8" s="129" t="s">
        <v>54</v>
      </c>
      <c r="BK8" s="129"/>
      <c r="BL8" s="117"/>
      <c r="BM8" s="129" t="s">
        <v>54</v>
      </c>
      <c r="BN8" s="129"/>
      <c r="BO8" s="129" t="s">
        <v>54</v>
      </c>
      <c r="BP8" s="129"/>
      <c r="BQ8" s="129" t="s">
        <v>54</v>
      </c>
      <c r="BR8" s="129"/>
      <c r="BS8" s="129" t="s">
        <v>54</v>
      </c>
      <c r="BT8" s="129"/>
      <c r="BU8" s="129" t="s">
        <v>54</v>
      </c>
      <c r="BV8" s="129"/>
      <c r="BW8" s="120"/>
      <c r="BX8" s="120"/>
      <c r="BY8" s="119"/>
      <c r="BZ8" s="119"/>
      <c r="CA8" s="119"/>
      <c r="CB8" s="119"/>
      <c r="CC8" s="119"/>
      <c r="CD8" s="119"/>
      <c r="CE8" s="119"/>
      <c r="CF8" s="119"/>
      <c r="CG8" s="119"/>
      <c r="CH8" s="119"/>
      <c r="CI8" s="119"/>
      <c r="CJ8" s="119"/>
      <c r="CK8" s="119"/>
      <c r="CL8" s="119"/>
      <c r="CM8" s="119"/>
      <c r="CN8" s="119"/>
      <c r="CO8" s="130"/>
      <c r="CP8" s="130"/>
      <c r="CQ8" s="130"/>
      <c r="CR8" s="130"/>
    </row>
    <row r="9" spans="1:96" s="118" customFormat="1">
      <c r="A9" s="123"/>
      <c r="B9" s="131"/>
      <c r="C9" s="132"/>
      <c r="D9" s="131"/>
      <c r="E9" s="132"/>
      <c r="F9" s="131"/>
      <c r="G9" s="133"/>
      <c r="H9" s="131"/>
      <c r="I9" s="133"/>
      <c r="J9" s="131"/>
      <c r="K9" s="133"/>
      <c r="L9" s="131"/>
      <c r="M9" s="117"/>
      <c r="N9" s="131"/>
      <c r="O9" s="117"/>
      <c r="P9" s="131"/>
      <c r="Q9" s="117"/>
      <c r="R9" s="131"/>
      <c r="S9" s="117"/>
      <c r="T9" s="131"/>
      <c r="U9" s="117"/>
      <c r="V9" s="120"/>
      <c r="W9" s="131"/>
      <c r="X9" s="117"/>
      <c r="Y9" s="131"/>
      <c r="Z9" s="117"/>
      <c r="AA9" s="131"/>
      <c r="AB9" s="117"/>
      <c r="AC9" s="131"/>
      <c r="AD9" s="117"/>
      <c r="AE9" s="131"/>
      <c r="AF9" s="117"/>
      <c r="AG9" s="131"/>
      <c r="AH9" s="117"/>
      <c r="AI9" s="131"/>
      <c r="AJ9" s="117"/>
      <c r="AK9" s="131"/>
      <c r="AL9" s="117"/>
      <c r="AM9" s="131"/>
      <c r="AN9" s="117"/>
      <c r="AO9" s="131"/>
      <c r="AP9" s="117"/>
      <c r="AQ9" s="120"/>
      <c r="AR9" s="131"/>
      <c r="AS9" s="117"/>
      <c r="AT9" s="131"/>
      <c r="AU9" s="117"/>
      <c r="AV9" s="131"/>
      <c r="AW9" s="117"/>
      <c r="AX9" s="131"/>
      <c r="AY9" s="117"/>
      <c r="AZ9" s="131"/>
      <c r="BA9" s="117"/>
      <c r="BB9" s="131"/>
      <c r="BC9" s="117"/>
      <c r="BD9" s="131"/>
      <c r="BE9" s="117"/>
      <c r="BF9" s="131"/>
      <c r="BG9" s="117"/>
      <c r="BH9" s="131"/>
      <c r="BI9" s="117"/>
      <c r="BJ9" s="131"/>
      <c r="BK9" s="117"/>
      <c r="BL9" s="120"/>
      <c r="BM9" s="131"/>
      <c r="BN9" s="117"/>
      <c r="BO9" s="131"/>
      <c r="BP9" s="117"/>
      <c r="BQ9" s="131"/>
      <c r="BR9" s="117"/>
      <c r="BS9" s="131"/>
      <c r="BT9" s="117"/>
      <c r="BU9" s="131"/>
      <c r="BV9" s="117"/>
      <c r="BW9" s="120"/>
      <c r="BX9" s="120"/>
      <c r="BY9" s="119"/>
      <c r="BZ9" s="119"/>
      <c r="CA9" s="119"/>
      <c r="CB9" s="119"/>
      <c r="CC9" s="119"/>
      <c r="CD9" s="119"/>
      <c r="CE9" s="119"/>
      <c r="CF9" s="119"/>
      <c r="CG9" s="119"/>
      <c r="CH9" s="119"/>
      <c r="CI9" s="119"/>
      <c r="CJ9" s="119"/>
      <c r="CK9" s="119"/>
      <c r="CL9" s="119"/>
      <c r="CM9" s="119"/>
      <c r="CN9" s="119"/>
      <c r="CO9" s="130"/>
      <c r="CP9" s="130"/>
      <c r="CQ9" s="130"/>
      <c r="CR9" s="130"/>
    </row>
    <row r="10" spans="1:96" s="120" customFormat="1">
      <c r="A10" s="120" t="s">
        <v>23</v>
      </c>
      <c r="B10" s="115">
        <f>'Kosten absolut'!B10/'Versicherte absolut'!B9</f>
        <v>3102.6063163441104</v>
      </c>
      <c r="C10" s="116"/>
      <c r="D10" s="115">
        <f>'Kosten absolut'!D10/'Versicherte absolut'!D9</f>
        <v>3576.1491540504371</v>
      </c>
      <c r="E10" s="116"/>
      <c r="F10" s="115">
        <f>'Kosten absolut'!F10/'Versicherte absolut'!F9</f>
        <v>991.94550858785942</v>
      </c>
      <c r="G10" s="116"/>
      <c r="H10" s="115">
        <f>'Kosten absolut'!H10/'Versicherte absolut'!H9</f>
        <v>970.53061733320033</v>
      </c>
      <c r="I10" s="116"/>
      <c r="J10" s="115">
        <f>'Kosten absolut'!J10/'Versicherte absolut'!J9</f>
        <v>1012.1879836283221</v>
      </c>
      <c r="K10" s="116"/>
      <c r="L10" s="115">
        <f>'Kosten absolut'!L10/'Versicherte absolut'!L9</f>
        <v>1725.3015429944949</v>
      </c>
      <c r="M10" s="116"/>
      <c r="N10" s="115">
        <f>'Kosten absolut'!N10/'Versicherte absolut'!N9</f>
        <v>2122.8426736138731</v>
      </c>
      <c r="O10" s="116"/>
      <c r="P10" s="115">
        <f>'Kosten absolut'!P10/'Versicherte absolut'!P9</f>
        <v>2596.0855559729525</v>
      </c>
      <c r="Q10" s="116"/>
      <c r="R10" s="115">
        <f>'Kosten absolut'!R10/'Versicherte absolut'!R9</f>
        <v>2657.4510866465121</v>
      </c>
      <c r="S10" s="116"/>
      <c r="T10" s="115">
        <f>'Kosten absolut'!T10/'Versicherte absolut'!U9</f>
        <v>2595.0321010812436</v>
      </c>
      <c r="U10" s="116"/>
      <c r="V10" s="120" t="s">
        <v>23</v>
      </c>
      <c r="W10" s="115">
        <f>'Kosten absolut'!W10/'Versicherte absolut'!W9</f>
        <v>2897.2904169714702</v>
      </c>
      <c r="X10" s="116"/>
      <c r="Y10" s="115">
        <f>'Kosten absolut'!Y10/'Versicherte absolut'!Y9</f>
        <v>3352.7132499226313</v>
      </c>
      <c r="Z10" s="116"/>
      <c r="AA10" s="115">
        <f>'Kosten absolut'!AA10/'Versicherte absolut'!AA9</f>
        <v>3898.069574861368</v>
      </c>
      <c r="AB10" s="116"/>
      <c r="AC10" s="115">
        <f>'Kosten absolut'!AC10/'Versicherte absolut'!AC9</f>
        <v>4522.8005305449678</v>
      </c>
      <c r="AD10" s="116"/>
      <c r="AE10" s="115">
        <f>'Kosten absolut'!AE10/'Versicherte absolut'!AE9</f>
        <v>5474.9889983482772</v>
      </c>
      <c r="AF10" s="116"/>
      <c r="AG10" s="115">
        <f>'Kosten absolut'!AG10/'Versicherte absolut'!AG9</f>
        <v>6675.3078675247671</v>
      </c>
      <c r="AH10" s="116"/>
      <c r="AI10" s="115">
        <f>'Kosten absolut'!AI10/'Versicherte absolut'!AI9</f>
        <v>8406.0184364548495</v>
      </c>
      <c r="AJ10" s="116"/>
      <c r="AK10" s="115">
        <f>'Kosten absolut'!AK10/'Versicherte absolut'!AK9</f>
        <v>10703.865268689784</v>
      </c>
      <c r="AL10" s="116"/>
      <c r="AM10" s="115">
        <f>'Kosten absolut'!AM10/'Versicherte absolut'!AN9</f>
        <v>13766.372549019608</v>
      </c>
      <c r="AN10" s="116"/>
      <c r="AO10" s="115">
        <f>'Kosten absolut'!AO10/'Versicherte absolut'!AP9</f>
        <v>19430.750218188165</v>
      </c>
      <c r="AP10" s="116"/>
      <c r="AQ10" s="120" t="s">
        <v>23</v>
      </c>
      <c r="AR10" s="115">
        <f>'Kosten absolut'!AR10/'Versicherte absolut'!AR9</f>
        <v>1015.4724700031576</v>
      </c>
      <c r="AS10" s="116"/>
      <c r="AT10" s="115">
        <f>'Kosten absolut'!AT10/'Versicherte absolut'!AT9</f>
        <v>1040.1607576097372</v>
      </c>
      <c r="AU10" s="116"/>
      <c r="AV10" s="115">
        <f>'Kosten absolut'!AV10/'Versicherte absolut'!AV9</f>
        <v>1275.5909191379628</v>
      </c>
      <c r="AW10" s="116"/>
      <c r="AX10" s="115">
        <f>'Kosten absolut'!AX10/'Versicherte absolut'!AX9</f>
        <v>1562.958456866656</v>
      </c>
      <c r="AY10" s="116"/>
      <c r="AZ10" s="115">
        <f>'Kosten absolut'!AZ10/'Versicherte absolut'!AZ9</f>
        <v>1915.7918612631613</v>
      </c>
      <c r="BA10" s="116"/>
      <c r="BB10" s="115">
        <f>'Kosten absolut'!BB10/'Versicherte absolut'!BB9</f>
        <v>2220.745518177273</v>
      </c>
      <c r="BC10" s="116"/>
      <c r="BD10" s="115">
        <f>'Kosten absolut'!BD10/'Versicherte absolut'!BD9</f>
        <v>2797.0700917271283</v>
      </c>
      <c r="BE10" s="116"/>
      <c r="BF10" s="115">
        <f>'Kosten absolut'!BF10/'Versicherte absolut'!BF9</f>
        <v>3456.2030469720398</v>
      </c>
      <c r="BG10" s="116"/>
      <c r="BH10" s="115">
        <f>'Kosten absolut'!BH10/'Versicherte absolut'!BI9</f>
        <v>4428.7914257011753</v>
      </c>
      <c r="BI10" s="116"/>
      <c r="BJ10" s="115">
        <f>'Kosten absolut'!BK10/'Versicherte absolut'!BK9</f>
        <v>5636.3866185506677</v>
      </c>
      <c r="BK10" s="116"/>
      <c r="BL10" s="120" t="s">
        <v>23</v>
      </c>
      <c r="BM10" s="115">
        <f>'Kosten absolut'!BM10/'Versicherte absolut'!BM9</f>
        <v>6792.3305448590272</v>
      </c>
      <c r="BN10" s="116"/>
      <c r="BO10" s="115">
        <f>'Kosten absolut'!BO10/'Versicherte absolut'!BO9</f>
        <v>8528.0048244137779</v>
      </c>
      <c r="BP10" s="116"/>
      <c r="BQ10" s="115">
        <f>'Kosten absolut'!BQ10/'Versicherte absolut'!BQ9</f>
        <v>10286.83612068241</v>
      </c>
      <c r="BR10" s="116"/>
      <c r="BS10" s="115">
        <f>'Kosten absolut'!BS10/'Versicherte absolut'!BS9</f>
        <v>11855.660415610744</v>
      </c>
      <c r="BT10" s="116"/>
      <c r="BU10" s="115">
        <f>'Kosten absolut'!BU10/'Versicherte absolut'!BU9</f>
        <v>15022.936381709742</v>
      </c>
      <c r="BV10" s="116"/>
      <c r="BW10" s="134"/>
      <c r="BX10" s="134"/>
      <c r="BY10" s="117"/>
      <c r="BZ10" s="117"/>
      <c r="CA10" s="117"/>
      <c r="CB10" s="117"/>
      <c r="CC10" s="117"/>
      <c r="CD10" s="117"/>
      <c r="CE10" s="117"/>
      <c r="CF10" s="117"/>
      <c r="CG10" s="117"/>
      <c r="CH10" s="117"/>
      <c r="CI10" s="117"/>
      <c r="CJ10" s="117"/>
      <c r="CK10" s="117"/>
      <c r="CL10" s="117"/>
      <c r="CM10" s="117"/>
      <c r="CN10" s="117"/>
      <c r="CO10" s="117"/>
    </row>
    <row r="11" spans="1:96" s="120" customFormat="1">
      <c r="A11" s="120" t="s">
        <v>24</v>
      </c>
      <c r="B11" s="115">
        <f>'Kosten absolut'!B11/'Versicherte absolut'!B10</f>
        <v>3329.9178185895094</v>
      </c>
      <c r="C11" s="116"/>
      <c r="D11" s="115">
        <f>'Kosten absolut'!D11/'Versicherte absolut'!D10</f>
        <v>3885.157116255662</v>
      </c>
      <c r="E11" s="116"/>
      <c r="F11" s="115">
        <f>'Kosten absolut'!F11/'Versicherte absolut'!F10</f>
        <v>842.50585350731342</v>
      </c>
      <c r="G11" s="116"/>
      <c r="H11" s="115">
        <f>'Kosten absolut'!H11/'Versicherte absolut'!H10</f>
        <v>824.2911455094096</v>
      </c>
      <c r="I11" s="116"/>
      <c r="J11" s="115">
        <f>'Kosten absolut'!J11/'Versicherte absolut'!J10</f>
        <v>859.96393601872194</v>
      </c>
      <c r="K11" s="116"/>
      <c r="L11" s="115">
        <f>'Kosten absolut'!L11/'Versicherte absolut'!L10</f>
        <v>1624.6708028105845</v>
      </c>
      <c r="M11" s="116"/>
      <c r="N11" s="115">
        <f>'Kosten absolut'!N11/'Versicherte absolut'!N10</f>
        <v>2395.6244565750335</v>
      </c>
      <c r="O11" s="116"/>
      <c r="P11" s="115">
        <f>'Kosten absolut'!P11/'Versicherte absolut'!P10</f>
        <v>2810.0678921327699</v>
      </c>
      <c r="Q11" s="116"/>
      <c r="R11" s="115">
        <f>'Kosten absolut'!R11/'Versicherte absolut'!R10</f>
        <v>2631.5957376754768</v>
      </c>
      <c r="S11" s="116"/>
      <c r="T11" s="115">
        <f>'Kosten absolut'!T11/'Versicherte absolut'!U10</f>
        <v>2573.3035101746059</v>
      </c>
      <c r="U11" s="116"/>
      <c r="V11" s="120" t="s">
        <v>24</v>
      </c>
      <c r="W11" s="115">
        <f>'Kosten absolut'!W11/'Versicherte absolut'!W10</f>
        <v>2830.0194614973125</v>
      </c>
      <c r="X11" s="116"/>
      <c r="Y11" s="115">
        <f>'Kosten absolut'!Y11/'Versicherte absolut'!Y10</f>
        <v>3349.4624879130879</v>
      </c>
      <c r="Z11" s="116"/>
      <c r="AA11" s="115">
        <f>'Kosten absolut'!AA11/'Versicherte absolut'!AA10</f>
        <v>3851.3251666197316</v>
      </c>
      <c r="AB11" s="116"/>
      <c r="AC11" s="115">
        <f>'Kosten absolut'!AC11/'Versicherte absolut'!AC10</f>
        <v>4645.0265343132578</v>
      </c>
      <c r="AD11" s="116"/>
      <c r="AE11" s="115">
        <f>'Kosten absolut'!AE11/'Versicherte absolut'!AE10</f>
        <v>5672.4251449357735</v>
      </c>
      <c r="AF11" s="116"/>
      <c r="AG11" s="115">
        <f>'Kosten absolut'!AG11/'Versicherte absolut'!AG10</f>
        <v>7035.9786228726089</v>
      </c>
      <c r="AH11" s="116"/>
      <c r="AI11" s="115">
        <f>'Kosten absolut'!AI11/'Versicherte absolut'!AI10</f>
        <v>8500.8831047073909</v>
      </c>
      <c r="AJ11" s="116"/>
      <c r="AK11" s="115">
        <f>'Kosten absolut'!AK11/'Versicherte absolut'!AK10</f>
        <v>10649.740720977114</v>
      </c>
      <c r="AL11" s="116"/>
      <c r="AM11" s="115">
        <f>'Kosten absolut'!AM11/'Versicherte absolut'!AN10</f>
        <v>13463.942401417811</v>
      </c>
      <c r="AN11" s="116"/>
      <c r="AO11" s="115">
        <f>'Kosten absolut'!AO11/'Versicherte absolut'!AP10</f>
        <v>18411.620860927153</v>
      </c>
      <c r="AP11" s="116"/>
      <c r="AQ11" s="120" t="s">
        <v>24</v>
      </c>
      <c r="AR11" s="115">
        <f>'Kosten absolut'!AR11/'Versicherte absolut'!AR10</f>
        <v>926.7596691371765</v>
      </c>
      <c r="AS11" s="116"/>
      <c r="AT11" s="115">
        <f>'Kosten absolut'!AT11/'Versicherte absolut'!AT10</f>
        <v>1055.3104364949131</v>
      </c>
      <c r="AU11" s="116"/>
      <c r="AV11" s="115">
        <f>'Kosten absolut'!AV11/'Versicherte absolut'!AV10</f>
        <v>1236.7339357764513</v>
      </c>
      <c r="AW11" s="116"/>
      <c r="AX11" s="115">
        <f>'Kosten absolut'!AX11/'Versicherte absolut'!AX10</f>
        <v>1484.5705195545818</v>
      </c>
      <c r="AY11" s="116"/>
      <c r="AZ11" s="115">
        <f>'Kosten absolut'!AZ11/'Versicherte absolut'!AZ10</f>
        <v>1789.7161061207437</v>
      </c>
      <c r="BA11" s="116"/>
      <c r="BB11" s="115">
        <f>'Kosten absolut'!BB11/'Versicherte absolut'!BB10</f>
        <v>2177.9774436090224</v>
      </c>
      <c r="BC11" s="116"/>
      <c r="BD11" s="115">
        <f>'Kosten absolut'!BD11/'Versicherte absolut'!BD10</f>
        <v>2739.7351486555626</v>
      </c>
      <c r="BE11" s="116"/>
      <c r="BF11" s="115">
        <f>'Kosten absolut'!BF11/'Versicherte absolut'!BF10</f>
        <v>3678.7299511080068</v>
      </c>
      <c r="BG11" s="116"/>
      <c r="BH11" s="115">
        <f>'Kosten absolut'!BH11/'Versicherte absolut'!BI10</f>
        <v>4721.1198765107729</v>
      </c>
      <c r="BI11" s="116"/>
      <c r="BJ11" s="115">
        <f>'Kosten absolut'!BK11/'Versicherte absolut'!BK10</f>
        <v>5905.0476525918866</v>
      </c>
      <c r="BK11" s="116"/>
      <c r="BL11" s="120" t="s">
        <v>24</v>
      </c>
      <c r="BM11" s="115">
        <f>'Kosten absolut'!BM11/'Versicherte absolut'!BM10</f>
        <v>7415.7790323491217</v>
      </c>
      <c r="BN11" s="116"/>
      <c r="BO11" s="115">
        <f>'Kosten absolut'!BO11/'Versicherte absolut'!BO10</f>
        <v>9140.0836205707983</v>
      </c>
      <c r="BP11" s="116"/>
      <c r="BQ11" s="115">
        <f>'Kosten absolut'!BQ11/'Versicherte absolut'!BQ10</f>
        <v>10335.254100805249</v>
      </c>
      <c r="BR11" s="116"/>
      <c r="BS11" s="115">
        <f>'Kosten absolut'!BS11/'Versicherte absolut'!BS10</f>
        <v>11848.402227496805</v>
      </c>
      <c r="BT11" s="116"/>
      <c r="BU11" s="115">
        <f>'Kosten absolut'!BU11/'Versicherte absolut'!BU10</f>
        <v>15134.792635658914</v>
      </c>
      <c r="BV11" s="116"/>
      <c r="BW11" s="134"/>
      <c r="BX11" s="134"/>
      <c r="BY11" s="117"/>
      <c r="BZ11" s="117"/>
      <c r="CA11" s="117"/>
      <c r="CB11" s="117"/>
      <c r="CC11" s="117"/>
      <c r="CD11" s="117"/>
      <c r="CE11" s="117"/>
      <c r="CF11" s="117"/>
      <c r="CG11" s="117"/>
      <c r="CH11" s="117"/>
      <c r="CI11" s="117"/>
      <c r="CJ11" s="117"/>
      <c r="CK11" s="117"/>
      <c r="CL11" s="117"/>
      <c r="CM11" s="117"/>
      <c r="CN11" s="117"/>
      <c r="CO11" s="117"/>
    </row>
    <row r="12" spans="1:96" s="120" customFormat="1">
      <c r="A12" s="120" t="s">
        <v>25</v>
      </c>
      <c r="B12" s="115">
        <f>'Kosten absolut'!B12/'Versicherte absolut'!B11</f>
        <v>2666.6741373110476</v>
      </c>
      <c r="C12" s="116"/>
      <c r="D12" s="115">
        <f>'Kosten absolut'!D12/'Versicherte absolut'!D11</f>
        <v>3142.837406237597</v>
      </c>
      <c r="E12" s="116"/>
      <c r="F12" s="115">
        <f>'Kosten absolut'!F12/'Versicherte absolut'!F11</f>
        <v>778.17702849281727</v>
      </c>
      <c r="G12" s="116"/>
      <c r="H12" s="115">
        <f>'Kosten absolut'!H12/'Versicherte absolut'!H11</f>
        <v>771.70865329823891</v>
      </c>
      <c r="I12" s="116"/>
      <c r="J12" s="115">
        <f>'Kosten absolut'!J12/'Versicherte absolut'!J11</f>
        <v>784.32953929539292</v>
      </c>
      <c r="K12" s="116"/>
      <c r="L12" s="115">
        <f>'Kosten absolut'!L12/'Versicherte absolut'!L11</f>
        <v>1411.9851672990687</v>
      </c>
      <c r="M12" s="116"/>
      <c r="N12" s="115">
        <f>'Kosten absolut'!N12/'Versicherte absolut'!N11</f>
        <v>1971.7512842137546</v>
      </c>
      <c r="O12" s="116"/>
      <c r="P12" s="115">
        <f>'Kosten absolut'!P12/'Versicherte absolut'!P11</f>
        <v>2374.3064091308165</v>
      </c>
      <c r="Q12" s="116"/>
      <c r="R12" s="115">
        <f>'Kosten absolut'!R12/'Versicherte absolut'!R11</f>
        <v>2168.5817712681187</v>
      </c>
      <c r="S12" s="116"/>
      <c r="T12" s="115">
        <f>'Kosten absolut'!T12/'Versicherte absolut'!U11</f>
        <v>2069.3802580645161</v>
      </c>
      <c r="U12" s="116"/>
      <c r="V12" s="120" t="s">
        <v>25</v>
      </c>
      <c r="W12" s="115">
        <f>'Kosten absolut'!W12/'Versicherte absolut'!W11</f>
        <v>2315.3975641869652</v>
      </c>
      <c r="X12" s="116"/>
      <c r="Y12" s="115">
        <f>'Kosten absolut'!Y12/'Versicherte absolut'!Y11</f>
        <v>2823.2109674892286</v>
      </c>
      <c r="Z12" s="116"/>
      <c r="AA12" s="115">
        <f>'Kosten absolut'!AA12/'Versicherte absolut'!AA11</f>
        <v>3310.8997434017597</v>
      </c>
      <c r="AB12" s="116"/>
      <c r="AC12" s="115">
        <f>'Kosten absolut'!AC12/'Versicherte absolut'!AC11</f>
        <v>4002.8494820231567</v>
      </c>
      <c r="AD12" s="116"/>
      <c r="AE12" s="115">
        <f>'Kosten absolut'!AE12/'Versicherte absolut'!AE11</f>
        <v>4947.2145153881493</v>
      </c>
      <c r="AF12" s="116"/>
      <c r="AG12" s="115">
        <f>'Kosten absolut'!AG12/'Versicherte absolut'!AG11</f>
        <v>6174.6406824146979</v>
      </c>
      <c r="AH12" s="116"/>
      <c r="AI12" s="115">
        <f>'Kosten absolut'!AI12/'Versicherte absolut'!AI11</f>
        <v>7697.4032329169731</v>
      </c>
      <c r="AJ12" s="116"/>
      <c r="AK12" s="115">
        <f>'Kosten absolut'!AK12/'Versicherte absolut'!AK11</f>
        <v>10113.312235475183</v>
      </c>
      <c r="AL12" s="116"/>
      <c r="AM12" s="115">
        <f>'Kosten absolut'!AM12/'Versicherte absolut'!AN11</f>
        <v>13425.198383084577</v>
      </c>
      <c r="AN12" s="116"/>
      <c r="AO12" s="115">
        <f>'Kosten absolut'!AO12/'Versicherte absolut'!AP11</f>
        <v>18505.775147928995</v>
      </c>
      <c r="AP12" s="116"/>
      <c r="AQ12" s="120" t="s">
        <v>25</v>
      </c>
      <c r="AR12" s="115">
        <f>'Kosten absolut'!AR12/'Versicherte absolut'!AR11</f>
        <v>819.91812588736389</v>
      </c>
      <c r="AS12" s="116"/>
      <c r="AT12" s="115">
        <f>'Kosten absolut'!AT12/'Versicherte absolut'!AT11</f>
        <v>810.35738934733683</v>
      </c>
      <c r="AU12" s="116"/>
      <c r="AV12" s="115">
        <f>'Kosten absolut'!AV12/'Versicherte absolut'!AV11</f>
        <v>1049.391021522647</v>
      </c>
      <c r="AW12" s="116"/>
      <c r="AX12" s="115">
        <f>'Kosten absolut'!AX12/'Versicherte absolut'!AX11</f>
        <v>1210.6520224208452</v>
      </c>
      <c r="AY12" s="116"/>
      <c r="AZ12" s="115">
        <f>'Kosten absolut'!AZ12/'Versicherte absolut'!AZ11</f>
        <v>1410.1777124183006</v>
      </c>
      <c r="BA12" s="116"/>
      <c r="BB12" s="115">
        <f>'Kosten absolut'!BB12/'Versicherte absolut'!BB11</f>
        <v>1774.6449873096446</v>
      </c>
      <c r="BC12" s="116"/>
      <c r="BD12" s="115">
        <f>'Kosten absolut'!BD12/'Versicherte absolut'!BD11</f>
        <v>2344.7170286900437</v>
      </c>
      <c r="BE12" s="116"/>
      <c r="BF12" s="115">
        <f>'Kosten absolut'!BF12/'Versicherte absolut'!BF11</f>
        <v>3133.1204179050706</v>
      </c>
      <c r="BG12" s="116"/>
      <c r="BH12" s="115">
        <f>'Kosten absolut'!BH12/'Versicherte absolut'!BI11</f>
        <v>4070.666129519589</v>
      </c>
      <c r="BI12" s="116"/>
      <c r="BJ12" s="115">
        <f>'Kosten absolut'!BK12/'Versicherte absolut'!BK11</f>
        <v>5136.4134963203196</v>
      </c>
      <c r="BK12" s="116"/>
      <c r="BL12" s="120" t="s">
        <v>25</v>
      </c>
      <c r="BM12" s="115">
        <f>'Kosten absolut'!BM12/'Versicherte absolut'!BM11</f>
        <v>6442.56088445967</v>
      </c>
      <c r="BN12" s="116"/>
      <c r="BO12" s="115">
        <f>'Kosten absolut'!BO12/'Versicherte absolut'!BO11</f>
        <v>7970.1287863982807</v>
      </c>
      <c r="BP12" s="116"/>
      <c r="BQ12" s="115">
        <f>'Kosten absolut'!BQ12/'Versicherte absolut'!BQ11</f>
        <v>8811.0305676855896</v>
      </c>
      <c r="BR12" s="116"/>
      <c r="BS12" s="115">
        <f>'Kosten absolut'!BS12/'Versicherte absolut'!BS11</f>
        <v>11452.088345864662</v>
      </c>
      <c r="BT12" s="116"/>
      <c r="BU12" s="115">
        <f>'Kosten absolut'!BU12/'Versicherte absolut'!BU11</f>
        <v>14779.353552859619</v>
      </c>
      <c r="BV12" s="116"/>
      <c r="BW12" s="134"/>
      <c r="BX12" s="134"/>
      <c r="BY12" s="117"/>
      <c r="BZ12" s="117"/>
      <c r="CA12" s="117"/>
      <c r="CB12" s="117"/>
      <c r="CC12" s="117"/>
      <c r="CD12" s="117"/>
      <c r="CE12" s="117"/>
      <c r="CF12" s="117"/>
      <c r="CG12" s="117"/>
      <c r="CH12" s="117"/>
      <c r="CI12" s="117"/>
      <c r="CJ12" s="117"/>
      <c r="CK12" s="117"/>
      <c r="CL12" s="117"/>
      <c r="CM12" s="117"/>
      <c r="CN12" s="117"/>
      <c r="CO12" s="117"/>
    </row>
    <row r="13" spans="1:96" s="120" customFormat="1">
      <c r="A13" s="120" t="s">
        <v>26</v>
      </c>
      <c r="B13" s="115">
        <f>'Kosten absolut'!B13/'Versicherte absolut'!B12</f>
        <v>2568.0283050943503</v>
      </c>
      <c r="C13" s="116"/>
      <c r="D13" s="115">
        <f>'Kosten absolut'!D13/'Versicherte absolut'!D12</f>
        <v>3031.2548936170215</v>
      </c>
      <c r="E13" s="116"/>
      <c r="F13" s="115">
        <f>'Kosten absolut'!F13/'Versicherte absolut'!F12</f>
        <v>726.61446292641665</v>
      </c>
      <c r="G13" s="116"/>
      <c r="H13" s="115">
        <f>'Kosten absolut'!H13/'Versicherte absolut'!H12</f>
        <v>727.51876636601685</v>
      </c>
      <c r="I13" s="116"/>
      <c r="J13" s="115">
        <f>'Kosten absolut'!J13/'Versicherte absolut'!J12</f>
        <v>725.76456111566858</v>
      </c>
      <c r="K13" s="116"/>
      <c r="L13" s="115">
        <f>'Kosten absolut'!L13/'Versicherte absolut'!L12</f>
        <v>1306.4128157732594</v>
      </c>
      <c r="M13" s="116"/>
      <c r="N13" s="115">
        <f>'Kosten absolut'!N13/'Versicherte absolut'!N12</f>
        <v>2050.5795121951219</v>
      </c>
      <c r="O13" s="116"/>
      <c r="P13" s="115">
        <f>'Kosten absolut'!P13/'Versicherte absolut'!P12</f>
        <v>2259.2512171372932</v>
      </c>
      <c r="Q13" s="116"/>
      <c r="R13" s="115">
        <f>'Kosten absolut'!R13/'Versicherte absolut'!R12</f>
        <v>1706.5789923142613</v>
      </c>
      <c r="S13" s="116"/>
      <c r="T13" s="115">
        <f>'Kosten absolut'!T13/'Versicherte absolut'!U12</f>
        <v>1615.1088646967341</v>
      </c>
      <c r="U13" s="116"/>
      <c r="V13" s="120" t="s">
        <v>26</v>
      </c>
      <c r="W13" s="115">
        <f>'Kosten absolut'!W13/'Versicherte absolut'!W12</f>
        <v>2096.1926323867997</v>
      </c>
      <c r="X13" s="116"/>
      <c r="Y13" s="115">
        <f>'Kosten absolut'!Y13/'Versicherte absolut'!Y12</f>
        <v>2466.0459224069677</v>
      </c>
      <c r="Z13" s="116"/>
      <c r="AA13" s="115">
        <f>'Kosten absolut'!AA13/'Versicherte absolut'!AA12</f>
        <v>2933.4351503759399</v>
      </c>
      <c r="AB13" s="116"/>
      <c r="AC13" s="115">
        <f>'Kosten absolut'!AC13/'Versicherte absolut'!AC12</f>
        <v>3808.4425907752698</v>
      </c>
      <c r="AD13" s="116"/>
      <c r="AE13" s="115">
        <f>'Kosten absolut'!AE13/'Versicherte absolut'!AE12</f>
        <v>4641.6736958934516</v>
      </c>
      <c r="AF13" s="116"/>
      <c r="AG13" s="115">
        <f>'Kosten absolut'!AG13/'Versicherte absolut'!AG12</f>
        <v>6483.9018492176383</v>
      </c>
      <c r="AH13" s="116"/>
      <c r="AI13" s="115">
        <f>'Kosten absolut'!AI13/'Versicherte absolut'!AI12</f>
        <v>6558.5145929339478</v>
      </c>
      <c r="AJ13" s="116"/>
      <c r="AK13" s="115">
        <f>'Kosten absolut'!AK13/'Versicherte absolut'!AK12</f>
        <v>8837.7182835820895</v>
      </c>
      <c r="AL13" s="116"/>
      <c r="AM13" s="115">
        <f>'Kosten absolut'!AM13/'Versicherte absolut'!AN12</f>
        <v>11994.399484536083</v>
      </c>
      <c r="AN13" s="116"/>
      <c r="AO13" s="115">
        <f>'Kosten absolut'!AO13/'Versicherte absolut'!AP12</f>
        <v>17415.636363636364</v>
      </c>
      <c r="AP13" s="116"/>
      <c r="AQ13" s="120" t="s">
        <v>26</v>
      </c>
      <c r="AR13" s="115">
        <f>'Kosten absolut'!AR13/'Versicherte absolut'!AR12</f>
        <v>762.3144694533762</v>
      </c>
      <c r="AS13" s="116"/>
      <c r="AT13" s="115">
        <f>'Kosten absolut'!AT13/'Versicherte absolut'!AT12</f>
        <v>847.13854351687394</v>
      </c>
      <c r="AU13" s="116"/>
      <c r="AV13" s="115">
        <f>'Kosten absolut'!AV13/'Versicherte absolut'!AV12</f>
        <v>906.56557377049182</v>
      </c>
      <c r="AW13" s="116"/>
      <c r="AX13" s="115">
        <f>'Kosten absolut'!AX13/'Versicherte absolut'!AX12</f>
        <v>975.55980066445181</v>
      </c>
      <c r="AY13" s="116"/>
      <c r="AZ13" s="115">
        <f>'Kosten absolut'!AZ13/'Versicherte absolut'!AZ12</f>
        <v>1282.8234463276835</v>
      </c>
      <c r="BA13" s="116"/>
      <c r="BB13" s="115">
        <f>'Kosten absolut'!BB13/'Versicherte absolut'!BB12</f>
        <v>1601.4469026548672</v>
      </c>
      <c r="BC13" s="116"/>
      <c r="BD13" s="115">
        <f>'Kosten absolut'!BD13/'Versicherte absolut'!BD12</f>
        <v>2258.2258064516127</v>
      </c>
      <c r="BE13" s="116"/>
      <c r="BF13" s="115">
        <f>'Kosten absolut'!BF13/'Versicherte absolut'!BF12</f>
        <v>2664.5991935483871</v>
      </c>
      <c r="BG13" s="116"/>
      <c r="BH13" s="115">
        <f>'Kosten absolut'!BH13/'Versicherte absolut'!BI12</f>
        <v>3714.0885466794994</v>
      </c>
      <c r="BI13" s="116"/>
      <c r="BJ13" s="115">
        <f>'Kosten absolut'!BK13/'Versicherte absolut'!BK12</f>
        <v>4859.0633059788979</v>
      </c>
      <c r="BK13" s="116"/>
      <c r="BL13" s="120" t="s">
        <v>26</v>
      </c>
      <c r="BM13" s="115">
        <f>'Kosten absolut'!BM13/'Versicherte absolut'!BM12</f>
        <v>5310.9811616954476</v>
      </c>
      <c r="BN13" s="116"/>
      <c r="BO13" s="115">
        <f>'Kosten absolut'!BO13/'Versicherte absolut'!BO12</f>
        <v>7677.128787878788</v>
      </c>
      <c r="BP13" s="116"/>
      <c r="BQ13" s="115">
        <f>'Kosten absolut'!BQ13/'Versicherte absolut'!BQ12</f>
        <v>7609.1875</v>
      </c>
      <c r="BR13" s="116"/>
      <c r="BS13" s="115">
        <f>'Kosten absolut'!BS13/'Versicherte absolut'!BS12</f>
        <v>10209.635593220339</v>
      </c>
      <c r="BT13" s="116"/>
      <c r="BU13" s="115">
        <f>'Kosten absolut'!BU13/'Versicherte absolut'!BU12</f>
        <v>14049.375</v>
      </c>
      <c r="BV13" s="116"/>
      <c r="BW13" s="134"/>
      <c r="BX13" s="134"/>
      <c r="BY13" s="117"/>
      <c r="BZ13" s="117"/>
      <c r="CA13" s="117"/>
      <c r="CB13" s="117"/>
      <c r="CC13" s="117"/>
      <c r="CD13" s="117"/>
      <c r="CE13" s="117"/>
      <c r="CF13" s="117"/>
      <c r="CG13" s="117"/>
      <c r="CH13" s="117"/>
      <c r="CI13" s="117"/>
      <c r="CJ13" s="117"/>
      <c r="CK13" s="117"/>
      <c r="CL13" s="117"/>
      <c r="CM13" s="117"/>
      <c r="CN13" s="117"/>
      <c r="CO13" s="117"/>
    </row>
    <row r="14" spans="1:96" s="120" customFormat="1">
      <c r="A14" s="120" t="s">
        <v>27</v>
      </c>
      <c r="B14" s="115">
        <f>'Kosten absolut'!B14/'Versicherte absolut'!B13</f>
        <v>2640.2132997280446</v>
      </c>
      <c r="C14" s="116"/>
      <c r="D14" s="115">
        <f>'Kosten absolut'!D14/'Versicherte absolut'!D13</f>
        <v>3071.0656511478223</v>
      </c>
      <c r="E14" s="116"/>
      <c r="F14" s="115">
        <f>'Kosten absolut'!F14/'Versicherte absolut'!F13</f>
        <v>914.18207446625638</v>
      </c>
      <c r="G14" s="116"/>
      <c r="H14" s="115">
        <f>'Kosten absolut'!H14/'Versicherte absolut'!H13</f>
        <v>885.13305686370984</v>
      </c>
      <c r="I14" s="116"/>
      <c r="J14" s="115">
        <f>'Kosten absolut'!J14/'Versicherte absolut'!J13</f>
        <v>941.99367429340509</v>
      </c>
      <c r="K14" s="116"/>
      <c r="L14" s="115">
        <f>'Kosten absolut'!L14/'Versicherte absolut'!L13</f>
        <v>1411.4646335621906</v>
      </c>
      <c r="M14" s="116"/>
      <c r="N14" s="115">
        <f>'Kosten absolut'!N14/'Versicherte absolut'!N13</f>
        <v>2138.7165285651986</v>
      </c>
      <c r="O14" s="116"/>
      <c r="P14" s="115">
        <f>'Kosten absolut'!P14/'Versicherte absolut'!P13</f>
        <v>2554.9371584699452</v>
      </c>
      <c r="Q14" s="116"/>
      <c r="R14" s="115">
        <f>'Kosten absolut'!R14/'Versicherte absolut'!R13</f>
        <v>2205.2428030303031</v>
      </c>
      <c r="S14" s="116"/>
      <c r="T14" s="115">
        <f>'Kosten absolut'!T14/'Versicherte absolut'!U13</f>
        <v>2048.3832656376931</v>
      </c>
      <c r="U14" s="116"/>
      <c r="V14" s="120" t="s">
        <v>27</v>
      </c>
      <c r="W14" s="115">
        <f>'Kosten absolut'!W14/'Versicherte absolut'!W13</f>
        <v>2375.6520225464192</v>
      </c>
      <c r="X14" s="116"/>
      <c r="Y14" s="115">
        <f>'Kosten absolut'!Y14/'Versicherte absolut'!Y13</f>
        <v>3052.0120696478039</v>
      </c>
      <c r="Z14" s="116"/>
      <c r="AA14" s="115">
        <f>'Kosten absolut'!AA14/'Versicherte absolut'!AA13</f>
        <v>3123.3330219523586</v>
      </c>
      <c r="AB14" s="116"/>
      <c r="AC14" s="115">
        <f>'Kosten absolut'!AC14/'Versicherte absolut'!AC13</f>
        <v>4222.5817757009345</v>
      </c>
      <c r="AD14" s="116"/>
      <c r="AE14" s="115">
        <f>'Kosten absolut'!AE14/'Versicherte absolut'!AE13</f>
        <v>4688.8121039290245</v>
      </c>
      <c r="AF14" s="116"/>
      <c r="AG14" s="115">
        <f>'Kosten absolut'!AG14/'Versicherte absolut'!AG13</f>
        <v>6115.7508758271697</v>
      </c>
      <c r="AH14" s="116"/>
      <c r="AI14" s="115">
        <f>'Kosten absolut'!AI14/'Versicherte absolut'!AI13</f>
        <v>7687.0282854656225</v>
      </c>
      <c r="AJ14" s="116"/>
      <c r="AK14" s="115">
        <f>'Kosten absolut'!AK14/'Versicherte absolut'!AK13</f>
        <v>10148.259609698403</v>
      </c>
      <c r="AL14" s="116"/>
      <c r="AM14" s="115">
        <f>'Kosten absolut'!AM14/'Versicherte absolut'!AN13</f>
        <v>13257.41349809886</v>
      </c>
      <c r="AN14" s="116"/>
      <c r="AO14" s="115">
        <f>'Kosten absolut'!AO14/'Versicherte absolut'!AP13</f>
        <v>19381.455301455302</v>
      </c>
      <c r="AP14" s="116"/>
      <c r="AQ14" s="120" t="s">
        <v>27</v>
      </c>
      <c r="AR14" s="115">
        <f>'Kosten absolut'!AR14/'Versicherte absolut'!AR13</f>
        <v>833.65140845070425</v>
      </c>
      <c r="AS14" s="116"/>
      <c r="AT14" s="115">
        <f>'Kosten absolut'!AT14/'Versicherte absolut'!AT13</f>
        <v>885.00356319429886</v>
      </c>
      <c r="AU14" s="116"/>
      <c r="AV14" s="115">
        <f>'Kosten absolut'!AV14/'Versicherte absolut'!AV13</f>
        <v>1054.2956824227542</v>
      </c>
      <c r="AW14" s="116"/>
      <c r="AX14" s="115">
        <f>'Kosten absolut'!AX14/'Versicherte absolut'!AX13</f>
        <v>1187.0481586402266</v>
      </c>
      <c r="AY14" s="116"/>
      <c r="AZ14" s="115">
        <f>'Kosten absolut'!AZ14/'Versicherte absolut'!AZ13</f>
        <v>1352.5544657452815</v>
      </c>
      <c r="BA14" s="116"/>
      <c r="BB14" s="115">
        <f>'Kosten absolut'!BB14/'Versicherte absolut'!BB13</f>
        <v>1784.709945586457</v>
      </c>
      <c r="BC14" s="116"/>
      <c r="BD14" s="115">
        <f>'Kosten absolut'!BD14/'Versicherte absolut'!BD13</f>
        <v>2219.3121683763707</v>
      </c>
      <c r="BE14" s="116"/>
      <c r="BF14" s="115">
        <f>'Kosten absolut'!BF14/'Versicherte absolut'!BF13</f>
        <v>3316.222409435552</v>
      </c>
      <c r="BG14" s="116"/>
      <c r="BH14" s="115">
        <f>'Kosten absolut'!BH14/'Versicherte absolut'!BI13</f>
        <v>4195.0252895296617</v>
      </c>
      <c r="BI14" s="116"/>
      <c r="BJ14" s="115">
        <f>'Kosten absolut'!BK14/'Versicherte absolut'!BK13</f>
        <v>5244.1175401393521</v>
      </c>
      <c r="BK14" s="116"/>
      <c r="BL14" s="120" t="s">
        <v>27</v>
      </c>
      <c r="BM14" s="115">
        <f>'Kosten absolut'!BM14/'Versicherte absolut'!BM13</f>
        <v>6324.1558388157891</v>
      </c>
      <c r="BN14" s="116"/>
      <c r="BO14" s="115">
        <f>'Kosten absolut'!BO14/'Versicherte absolut'!BO13</f>
        <v>7620.0141435306441</v>
      </c>
      <c r="BP14" s="116"/>
      <c r="BQ14" s="115">
        <f>'Kosten absolut'!BQ14/'Versicherte absolut'!BQ13</f>
        <v>9135.8250915750923</v>
      </c>
      <c r="BR14" s="116"/>
      <c r="BS14" s="115">
        <f>'Kosten absolut'!BS14/'Versicherte absolut'!BS13</f>
        <v>11674.299295774648</v>
      </c>
      <c r="BT14" s="116"/>
      <c r="BU14" s="115">
        <f>'Kosten absolut'!BU14/'Versicherte absolut'!BU13</f>
        <v>15011.668508287294</v>
      </c>
      <c r="BV14" s="116"/>
      <c r="BW14" s="134"/>
      <c r="BX14" s="134"/>
      <c r="BY14" s="117"/>
      <c r="BZ14" s="117"/>
      <c r="CA14" s="117"/>
      <c r="CB14" s="117"/>
      <c r="CC14" s="117"/>
      <c r="CD14" s="117"/>
      <c r="CE14" s="117"/>
      <c r="CF14" s="117"/>
      <c r="CG14" s="117"/>
      <c r="CH14" s="117"/>
      <c r="CI14" s="117"/>
      <c r="CJ14" s="117"/>
      <c r="CK14" s="117"/>
      <c r="CL14" s="117"/>
      <c r="CM14" s="117"/>
      <c r="CN14" s="117"/>
      <c r="CO14" s="117"/>
    </row>
    <row r="15" spans="1:96" s="120" customFormat="1">
      <c r="A15" s="120" t="s">
        <v>28</v>
      </c>
      <c r="B15" s="115">
        <f>'Kosten absolut'!B15/'Versicherte absolut'!B14</f>
        <v>2411.9788598308787</v>
      </c>
      <c r="C15" s="116"/>
      <c r="D15" s="115">
        <f>'Kosten absolut'!D15/'Versicherte absolut'!D14</f>
        <v>2835.5577450911396</v>
      </c>
      <c r="E15" s="116"/>
      <c r="F15" s="115">
        <f>'Kosten absolut'!F15/'Versicherte absolut'!F14</f>
        <v>762.13445723684208</v>
      </c>
      <c r="G15" s="116"/>
      <c r="H15" s="115">
        <f>'Kosten absolut'!H15/'Versicherte absolut'!H14</f>
        <v>762.33803986710961</v>
      </c>
      <c r="I15" s="116"/>
      <c r="J15" s="115">
        <f>'Kosten absolut'!J15/'Versicherte absolut'!J14</f>
        <v>761.9348534201954</v>
      </c>
      <c r="K15" s="116"/>
      <c r="L15" s="115">
        <f>'Kosten absolut'!L15/'Versicherte absolut'!L14</f>
        <v>1335.1707602339181</v>
      </c>
      <c r="M15" s="116"/>
      <c r="N15" s="115">
        <f>'Kosten absolut'!N15/'Versicherte absolut'!N14</f>
        <v>2121.09219269103</v>
      </c>
      <c r="O15" s="116"/>
      <c r="P15" s="115">
        <f>'Kosten absolut'!P15/'Versicherte absolut'!P14</f>
        <v>2373.3611615245009</v>
      </c>
      <c r="Q15" s="116"/>
      <c r="R15" s="115">
        <f>'Kosten absolut'!R15/'Versicherte absolut'!R14</f>
        <v>2336.3786173633439</v>
      </c>
      <c r="S15" s="116"/>
      <c r="T15" s="115">
        <f>'Kosten absolut'!T15/'Versicherte absolut'!U14</f>
        <v>1870.1945795691452</v>
      </c>
      <c r="U15" s="116"/>
      <c r="V15" s="120" t="s">
        <v>28</v>
      </c>
      <c r="W15" s="115">
        <f>'Kosten absolut'!W15/'Versicherte absolut'!W14</f>
        <v>2227.3067567567568</v>
      </c>
      <c r="X15" s="116"/>
      <c r="Y15" s="115">
        <f>'Kosten absolut'!Y15/'Versicherte absolut'!Y14</f>
        <v>2152.1080858085807</v>
      </c>
      <c r="Z15" s="116"/>
      <c r="AA15" s="115">
        <f>'Kosten absolut'!AA15/'Versicherte absolut'!AA14</f>
        <v>2999.7285992217899</v>
      </c>
      <c r="AB15" s="116"/>
      <c r="AC15" s="115">
        <f>'Kosten absolut'!AC15/'Versicherte absolut'!AC14</f>
        <v>3182.7196738022426</v>
      </c>
      <c r="AD15" s="116"/>
      <c r="AE15" s="115">
        <f>'Kosten absolut'!AE15/'Versicherte absolut'!AE14</f>
        <v>4818.0317241379307</v>
      </c>
      <c r="AF15" s="116"/>
      <c r="AG15" s="115">
        <f>'Kosten absolut'!AG15/'Versicherte absolut'!AG14</f>
        <v>5541.5199335548177</v>
      </c>
      <c r="AH15" s="116"/>
      <c r="AI15" s="115">
        <f>'Kosten absolut'!AI15/'Versicherte absolut'!AI14</f>
        <v>7976.3460898502499</v>
      </c>
      <c r="AJ15" s="116"/>
      <c r="AK15" s="115">
        <f>'Kosten absolut'!AK15/'Versicherte absolut'!AK14</f>
        <v>9213.9656750572085</v>
      </c>
      <c r="AL15" s="116"/>
      <c r="AM15" s="115">
        <f>'Kosten absolut'!AM15/'Versicherte absolut'!AN14</f>
        <v>13278.848993288591</v>
      </c>
      <c r="AN15" s="116"/>
      <c r="AO15" s="115">
        <f>'Kosten absolut'!AO15/'Versicherte absolut'!AP14</f>
        <v>17558.37323943662</v>
      </c>
      <c r="AP15" s="116"/>
      <c r="AQ15" s="120" t="s">
        <v>28</v>
      </c>
      <c r="AR15" s="115">
        <f>'Kosten absolut'!AR15/'Versicherte absolut'!AR14</f>
        <v>704.44625603864733</v>
      </c>
      <c r="AS15" s="116"/>
      <c r="AT15" s="115">
        <f>'Kosten absolut'!AT15/'Versicherte absolut'!AT14</f>
        <v>579.34423407917382</v>
      </c>
      <c r="AU15" s="116"/>
      <c r="AV15" s="115">
        <f>'Kosten absolut'!AV15/'Versicherte absolut'!AV14</f>
        <v>1008.0995670995671</v>
      </c>
      <c r="AW15" s="116"/>
      <c r="AX15" s="115">
        <f>'Kosten absolut'!AX15/'Versicherte absolut'!AX14</f>
        <v>1228.604967948718</v>
      </c>
      <c r="AY15" s="116"/>
      <c r="AZ15" s="115">
        <f>'Kosten absolut'!AZ15/'Versicherte absolut'!AZ14</f>
        <v>1373.4379332073095</v>
      </c>
      <c r="BA15" s="116"/>
      <c r="BB15" s="115">
        <f>'Kosten absolut'!BB15/'Versicherte absolut'!BB14</f>
        <v>1551.070256073539</v>
      </c>
      <c r="BC15" s="116"/>
      <c r="BD15" s="115">
        <f>'Kosten absolut'!BD15/'Versicherte absolut'!BD14</f>
        <v>1880.6399416909621</v>
      </c>
      <c r="BE15" s="116"/>
      <c r="BF15" s="115">
        <f>'Kosten absolut'!BF15/'Versicherte absolut'!BF14</f>
        <v>2585.1940818102698</v>
      </c>
      <c r="BG15" s="116"/>
      <c r="BH15" s="115">
        <f>'Kosten absolut'!BH15/'Versicherte absolut'!BI14</f>
        <v>3918.919024390244</v>
      </c>
      <c r="BI15" s="116"/>
      <c r="BJ15" s="115">
        <f>'Kosten absolut'!BK15/'Versicherte absolut'!BK14</f>
        <v>4338.1809045226128</v>
      </c>
      <c r="BK15" s="116"/>
      <c r="BL15" s="120" t="s">
        <v>28</v>
      </c>
      <c r="BM15" s="115">
        <f>'Kosten absolut'!BM15/'Versicherte absolut'!BM14</f>
        <v>5843.6994633273707</v>
      </c>
      <c r="BN15" s="116"/>
      <c r="BO15" s="115">
        <f>'Kosten absolut'!BO15/'Versicherte absolut'!BO14</f>
        <v>6850.8377777777778</v>
      </c>
      <c r="BP15" s="116"/>
      <c r="BQ15" s="115">
        <f>'Kosten absolut'!BQ15/'Versicherte absolut'!BQ14</f>
        <v>7869.8557377049183</v>
      </c>
      <c r="BR15" s="116"/>
      <c r="BS15" s="115">
        <f>'Kosten absolut'!BS15/'Versicherte absolut'!BS14</f>
        <v>10455.727848101265</v>
      </c>
      <c r="BT15" s="116"/>
      <c r="BU15" s="115">
        <f>'Kosten absolut'!BU15/'Versicherte absolut'!BU14</f>
        <v>12036.588235294117</v>
      </c>
      <c r="BV15" s="116"/>
      <c r="BW15" s="134"/>
      <c r="BX15" s="134"/>
      <c r="BY15" s="117"/>
      <c r="BZ15" s="117"/>
      <c r="CA15" s="117"/>
      <c r="CB15" s="117"/>
      <c r="CC15" s="117"/>
      <c r="CD15" s="117"/>
      <c r="CE15" s="117"/>
      <c r="CF15" s="117"/>
      <c r="CG15" s="117"/>
      <c r="CH15" s="117"/>
      <c r="CI15" s="117"/>
      <c r="CJ15" s="117"/>
      <c r="CK15" s="117"/>
      <c r="CL15" s="117"/>
      <c r="CM15" s="117"/>
      <c r="CN15" s="117"/>
      <c r="CO15" s="117"/>
    </row>
    <row r="16" spans="1:96" s="120" customFormat="1">
      <c r="A16" s="120" t="s">
        <v>29</v>
      </c>
      <c r="B16" s="115">
        <f>'Kosten absolut'!B16/'Versicherte absolut'!B15</f>
        <v>2407.4793016469657</v>
      </c>
      <c r="C16" s="116"/>
      <c r="D16" s="115">
        <f>'Kosten absolut'!D16/'Versicherte absolut'!D15</f>
        <v>2794.625832547672</v>
      </c>
      <c r="E16" s="116"/>
      <c r="F16" s="115">
        <f>'Kosten absolut'!F16/'Versicherte absolut'!F15</f>
        <v>722.88383170150837</v>
      </c>
      <c r="G16" s="116"/>
      <c r="H16" s="115">
        <f>'Kosten absolut'!H16/'Versicherte absolut'!H15</f>
        <v>681.24005449591277</v>
      </c>
      <c r="I16" s="116"/>
      <c r="J16" s="115">
        <f>'Kosten absolut'!J16/'Versicherte absolut'!J15</f>
        <v>762.19264403292186</v>
      </c>
      <c r="K16" s="116"/>
      <c r="L16" s="115">
        <f>'Kosten absolut'!L16/'Versicherte absolut'!L15</f>
        <v>1175.6810141509434</v>
      </c>
      <c r="M16" s="116"/>
      <c r="N16" s="115">
        <f>'Kosten absolut'!N16/'Versicherte absolut'!N15</f>
        <v>1950.2652733118971</v>
      </c>
      <c r="O16" s="116"/>
      <c r="P16" s="115">
        <f>'Kosten absolut'!P16/'Versicherte absolut'!P15</f>
        <v>2262.5415309446253</v>
      </c>
      <c r="Q16" s="116"/>
      <c r="R16" s="115">
        <f>'Kosten absolut'!R16/'Versicherte absolut'!R15</f>
        <v>2125.6798029556649</v>
      </c>
      <c r="S16" s="116"/>
      <c r="T16" s="115">
        <f>'Kosten absolut'!T16/'Versicherte absolut'!U15</f>
        <v>1827.541087962963</v>
      </c>
      <c r="U16" s="116"/>
      <c r="V16" s="120" t="s">
        <v>29</v>
      </c>
      <c r="W16" s="115">
        <f>'Kosten absolut'!W16/'Versicherte absolut'!W15</f>
        <v>2096.7940298507465</v>
      </c>
      <c r="X16" s="116"/>
      <c r="Y16" s="115">
        <f>'Kosten absolut'!Y16/'Versicherte absolut'!Y15</f>
        <v>2616.4986263736264</v>
      </c>
      <c r="Z16" s="116"/>
      <c r="AA16" s="115">
        <f>'Kosten absolut'!AA16/'Versicherte absolut'!AA15</f>
        <v>3303.6964285714284</v>
      </c>
      <c r="AB16" s="116"/>
      <c r="AC16" s="115">
        <f>'Kosten absolut'!AC16/'Versicherte absolut'!AC15</f>
        <v>3838.1672077922076</v>
      </c>
      <c r="AD16" s="116"/>
      <c r="AE16" s="115">
        <f>'Kosten absolut'!AE16/'Versicherte absolut'!AE15</f>
        <v>4550.8118908382066</v>
      </c>
      <c r="AF16" s="116"/>
      <c r="AG16" s="115">
        <f>'Kosten absolut'!AG16/'Versicherte absolut'!AG15</f>
        <v>4983.059219380888</v>
      </c>
      <c r="AH16" s="116"/>
      <c r="AI16" s="115">
        <f>'Kosten absolut'!AI16/'Versicherte absolut'!AI15</f>
        <v>6802.4975369458125</v>
      </c>
      <c r="AJ16" s="116"/>
      <c r="AK16" s="115">
        <f>'Kosten absolut'!AK16/'Versicherte absolut'!AK15</f>
        <v>9070.4031311154595</v>
      </c>
      <c r="AL16" s="116"/>
      <c r="AM16" s="115">
        <f>'Kosten absolut'!AM16/'Versicherte absolut'!AN15</f>
        <v>11609.039603960397</v>
      </c>
      <c r="AN16" s="116"/>
      <c r="AO16" s="115">
        <f>'Kosten absolut'!AO16/'Versicherte absolut'!AP15</f>
        <v>16917.09375</v>
      </c>
      <c r="AP16" s="116"/>
      <c r="AQ16" s="120" t="s">
        <v>29</v>
      </c>
      <c r="AR16" s="115">
        <f>'Kosten absolut'!AR16/'Versicherte absolut'!AR15</f>
        <v>731.48339898705683</v>
      </c>
      <c r="AS16" s="116"/>
      <c r="AT16" s="115">
        <f>'Kosten absolut'!AT16/'Versicherte absolut'!AT15</f>
        <v>1260.7152051488335</v>
      </c>
      <c r="AU16" s="116"/>
      <c r="AV16" s="115">
        <f>'Kosten absolut'!AV16/'Versicherte absolut'!AV15</f>
        <v>945.88575899843511</v>
      </c>
      <c r="AW16" s="116"/>
      <c r="AX16" s="115">
        <f>'Kosten absolut'!AX16/'Versicherte absolut'!AX15</f>
        <v>952.37517934002869</v>
      </c>
      <c r="AY16" s="116"/>
      <c r="AZ16" s="115">
        <f>'Kosten absolut'!AZ16/'Versicherte absolut'!AZ15</f>
        <v>1066.0452232899943</v>
      </c>
      <c r="BA16" s="116"/>
      <c r="BB16" s="115">
        <f>'Kosten absolut'!BB16/'Versicherte absolut'!BB15</f>
        <v>1400.2615131578948</v>
      </c>
      <c r="BC16" s="116"/>
      <c r="BD16" s="115">
        <f>'Kosten absolut'!BD16/'Versicherte absolut'!BD15</f>
        <v>1939.045618247299</v>
      </c>
      <c r="BE16" s="116"/>
      <c r="BF16" s="115">
        <f>'Kosten absolut'!BF16/'Versicherte absolut'!BF15</f>
        <v>3015.7902648532568</v>
      </c>
      <c r="BG16" s="116"/>
      <c r="BH16" s="115">
        <f>'Kosten absolut'!BH16/'Versicherte absolut'!BI15</f>
        <v>3083.2871870397644</v>
      </c>
      <c r="BI16" s="116"/>
      <c r="BJ16" s="115">
        <f>'Kosten absolut'!BK16/'Versicherte absolut'!BK15</f>
        <v>4644.6431969552805</v>
      </c>
      <c r="BK16" s="116"/>
      <c r="BL16" s="120" t="s">
        <v>29</v>
      </c>
      <c r="BM16" s="115">
        <f>'Kosten absolut'!BM16/'Versicherte absolut'!BM15</f>
        <v>5594.0115942028988</v>
      </c>
      <c r="BN16" s="116"/>
      <c r="BO16" s="115">
        <f>'Kosten absolut'!BO16/'Versicherte absolut'!BO15</f>
        <v>7145.6556420233464</v>
      </c>
      <c r="BP16" s="116"/>
      <c r="BQ16" s="115">
        <f>'Kosten absolut'!BQ16/'Versicherte absolut'!BQ15</f>
        <v>8112.9694444444449</v>
      </c>
      <c r="BR16" s="116"/>
      <c r="BS16" s="115">
        <f>'Kosten absolut'!BS16/'Versicherte absolut'!BS15</f>
        <v>10941.132075471698</v>
      </c>
      <c r="BT16" s="116"/>
      <c r="BU16" s="115">
        <f>'Kosten absolut'!BU16/'Versicherte absolut'!BU15</f>
        <v>11461.714285714286</v>
      </c>
      <c r="BV16" s="116"/>
      <c r="BW16" s="134"/>
      <c r="BX16" s="134"/>
      <c r="BY16" s="117"/>
      <c r="BZ16" s="117"/>
      <c r="CA16" s="117"/>
      <c r="CB16" s="117"/>
      <c r="CC16" s="117"/>
      <c r="CD16" s="117"/>
      <c r="CE16" s="117"/>
      <c r="CF16" s="117"/>
      <c r="CG16" s="117"/>
      <c r="CH16" s="117"/>
      <c r="CI16" s="117"/>
      <c r="CJ16" s="117"/>
      <c r="CK16" s="117"/>
      <c r="CL16" s="117"/>
      <c r="CM16" s="117"/>
      <c r="CN16" s="117"/>
      <c r="CO16" s="117"/>
    </row>
    <row r="17" spans="1:93" s="120" customFormat="1">
      <c r="A17" s="120" t="s">
        <v>30</v>
      </c>
      <c r="B17" s="115">
        <f>'Kosten absolut'!B17/'Versicherte absolut'!B16</f>
        <v>2769.9216021555521</v>
      </c>
      <c r="C17" s="116"/>
      <c r="D17" s="115">
        <f>'Kosten absolut'!D17/'Versicherte absolut'!D16</f>
        <v>3222.3604937482014</v>
      </c>
      <c r="E17" s="116"/>
      <c r="F17" s="115">
        <f>'Kosten absolut'!F17/'Versicherte absolut'!F16</f>
        <v>838.95168554660847</v>
      </c>
      <c r="G17" s="116"/>
      <c r="H17" s="115">
        <f>'Kosten absolut'!H17/'Versicherte absolut'!H16</f>
        <v>807.72986719412268</v>
      </c>
      <c r="I17" s="116"/>
      <c r="J17" s="115">
        <f>'Kosten absolut'!J17/'Versicherte absolut'!J16</f>
        <v>867.89205595143835</v>
      </c>
      <c r="K17" s="116"/>
      <c r="L17" s="115">
        <f>'Kosten absolut'!L17/'Versicherte absolut'!L16</f>
        <v>1624.6903047091412</v>
      </c>
      <c r="M17" s="116"/>
      <c r="N17" s="115">
        <f>'Kosten absolut'!N17/'Versicherte absolut'!N16</f>
        <v>2090.8384991843395</v>
      </c>
      <c r="O17" s="116"/>
      <c r="P17" s="115">
        <f>'Kosten absolut'!P17/'Versicherte absolut'!P16</f>
        <v>2518.9245454545453</v>
      </c>
      <c r="Q17" s="116"/>
      <c r="R17" s="115">
        <f>'Kosten absolut'!R17/'Versicherte absolut'!R16</f>
        <v>2053.7668085106384</v>
      </c>
      <c r="S17" s="116"/>
      <c r="T17" s="115">
        <f>'Kosten absolut'!T17/'Versicherte absolut'!U16</f>
        <v>2170.6703524533518</v>
      </c>
      <c r="U17" s="116"/>
      <c r="V17" s="120" t="s">
        <v>30</v>
      </c>
      <c r="W17" s="115">
        <f>'Kosten absolut'!W17/'Versicherte absolut'!W16</f>
        <v>2484.4388535031849</v>
      </c>
      <c r="X17" s="116"/>
      <c r="Y17" s="115">
        <f>'Kosten absolut'!Y17/'Versicherte absolut'!Y16</f>
        <v>2994.1445170660859</v>
      </c>
      <c r="Z17" s="116"/>
      <c r="AA17" s="115">
        <f>'Kosten absolut'!AA17/'Versicherte absolut'!AA16</f>
        <v>3391.9318936877075</v>
      </c>
      <c r="AB17" s="116"/>
      <c r="AC17" s="115">
        <f>'Kosten absolut'!AC17/'Versicherte absolut'!AC16</f>
        <v>3952.7364485981307</v>
      </c>
      <c r="AD17" s="116"/>
      <c r="AE17" s="115">
        <f>'Kosten absolut'!AE17/'Versicherte absolut'!AE16</f>
        <v>4716.531712473573</v>
      </c>
      <c r="AF17" s="116"/>
      <c r="AG17" s="115">
        <f>'Kosten absolut'!AG17/'Versicherte absolut'!AG16</f>
        <v>5627.5006150061499</v>
      </c>
      <c r="AH17" s="116"/>
      <c r="AI17" s="115">
        <f>'Kosten absolut'!AI17/'Versicherte absolut'!AI16</f>
        <v>6777.6109725685783</v>
      </c>
      <c r="AJ17" s="116"/>
      <c r="AK17" s="115">
        <f>'Kosten absolut'!AK17/'Versicherte absolut'!AK16</f>
        <v>8520.7557603686637</v>
      </c>
      <c r="AL17" s="116"/>
      <c r="AM17" s="115">
        <f>'Kosten absolut'!AM17/'Versicherte absolut'!AN16</f>
        <v>12204.004987531172</v>
      </c>
      <c r="AN17" s="116"/>
      <c r="AO17" s="115">
        <f>'Kosten absolut'!AO17/'Versicherte absolut'!AP16</f>
        <v>14859.679611650485</v>
      </c>
      <c r="AP17" s="116"/>
      <c r="AQ17" s="120" t="s">
        <v>30</v>
      </c>
      <c r="AR17" s="115">
        <f>'Kosten absolut'!AR17/'Versicherte absolut'!AR16</f>
        <v>727.66941694169418</v>
      </c>
      <c r="AS17" s="116"/>
      <c r="AT17" s="115">
        <f>'Kosten absolut'!AT17/'Versicherte absolut'!AT16</f>
        <v>943.03450704225349</v>
      </c>
      <c r="AU17" s="116"/>
      <c r="AV17" s="115">
        <f>'Kosten absolut'!AV17/'Versicherte absolut'!AV16</f>
        <v>1117.4819383259912</v>
      </c>
      <c r="AW17" s="116"/>
      <c r="AX17" s="115">
        <f>'Kosten absolut'!AX17/'Versicherte absolut'!AX16</f>
        <v>1648.7065573770492</v>
      </c>
      <c r="AY17" s="116"/>
      <c r="AZ17" s="115">
        <f>'Kosten absolut'!AZ17/'Versicherte absolut'!AZ16</f>
        <v>1708.0845942228336</v>
      </c>
      <c r="BA17" s="116"/>
      <c r="BB17" s="115">
        <f>'Kosten absolut'!BB17/'Versicherte absolut'!BB16</f>
        <v>2014.3770595690748</v>
      </c>
      <c r="BC17" s="116"/>
      <c r="BD17" s="115">
        <f>'Kosten absolut'!BD17/'Versicherte absolut'!BD16</f>
        <v>2563.0053015241883</v>
      </c>
      <c r="BE17" s="116"/>
      <c r="BF17" s="115">
        <f>'Kosten absolut'!BF17/'Versicherte absolut'!BF16</f>
        <v>3224.0162002945508</v>
      </c>
      <c r="BG17" s="116"/>
      <c r="BH17" s="115">
        <f>'Kosten absolut'!BH17/'Versicherte absolut'!BI16</f>
        <v>3821.9012131715772</v>
      </c>
      <c r="BI17" s="116"/>
      <c r="BJ17" s="115">
        <f>'Kosten absolut'!BK17/'Versicherte absolut'!BK16</f>
        <v>5229.4263904034897</v>
      </c>
      <c r="BK17" s="116"/>
      <c r="BL17" s="120" t="s">
        <v>30</v>
      </c>
      <c r="BM17" s="115">
        <f>'Kosten absolut'!BM17/'Versicherte absolut'!BM16</f>
        <v>5477.3764044943819</v>
      </c>
      <c r="BN17" s="116"/>
      <c r="BO17" s="115">
        <f>'Kosten absolut'!BO17/'Versicherte absolut'!BO16</f>
        <v>7113.9345454545455</v>
      </c>
      <c r="BP17" s="116"/>
      <c r="BQ17" s="115">
        <f>'Kosten absolut'!BQ17/'Versicherte absolut'!BQ16</f>
        <v>8080.2071823204424</v>
      </c>
      <c r="BR17" s="116"/>
      <c r="BS17" s="115">
        <f>'Kosten absolut'!BS17/'Versicherte absolut'!BS16</f>
        <v>9141.8818181818187</v>
      </c>
      <c r="BT17" s="116"/>
      <c r="BU17" s="115">
        <f>'Kosten absolut'!BU17/'Versicherte absolut'!BU16</f>
        <v>12024.710144927536</v>
      </c>
      <c r="BV17" s="116"/>
      <c r="BW17" s="134"/>
      <c r="BX17" s="134"/>
      <c r="BY17" s="117"/>
      <c r="BZ17" s="117"/>
      <c r="CA17" s="117"/>
      <c r="CB17" s="117"/>
      <c r="CC17" s="117"/>
      <c r="CD17" s="117"/>
      <c r="CE17" s="117"/>
      <c r="CF17" s="117"/>
      <c r="CG17" s="117"/>
      <c r="CH17" s="117"/>
      <c r="CI17" s="117"/>
      <c r="CJ17" s="117"/>
      <c r="CK17" s="117"/>
      <c r="CL17" s="117"/>
      <c r="CM17" s="117"/>
      <c r="CN17" s="117"/>
      <c r="CO17" s="117"/>
    </row>
    <row r="18" spans="1:93" s="120" customFormat="1">
      <c r="A18" s="120" t="s">
        <v>31</v>
      </c>
      <c r="B18" s="115">
        <f>'Kosten absolut'!B18/'Versicherte absolut'!B17</f>
        <v>2622.0831762445919</v>
      </c>
      <c r="C18" s="116"/>
      <c r="D18" s="115">
        <f>'Kosten absolut'!D18/'Versicherte absolut'!D17</f>
        <v>3048.5741111333468</v>
      </c>
      <c r="E18" s="116"/>
      <c r="F18" s="115">
        <f>'Kosten absolut'!F18/'Versicherte absolut'!F17</f>
        <v>834.18451715137962</v>
      </c>
      <c r="G18" s="116"/>
      <c r="H18" s="115">
        <f>'Kosten absolut'!H18/'Versicherte absolut'!H17</f>
        <v>820.94919760706489</v>
      </c>
      <c r="I18" s="116"/>
      <c r="J18" s="115">
        <f>'Kosten absolut'!J18/'Versicherte absolut'!J17</f>
        <v>846.9425171624714</v>
      </c>
      <c r="K18" s="116"/>
      <c r="L18" s="115">
        <f>'Kosten absolut'!L18/'Versicherte absolut'!L17</f>
        <v>1533.7536299765809</v>
      </c>
      <c r="M18" s="116"/>
      <c r="N18" s="115">
        <f>'Kosten absolut'!N18/'Versicherte absolut'!N17</f>
        <v>2215.2798625035807</v>
      </c>
      <c r="O18" s="116"/>
      <c r="P18" s="115">
        <f>'Kosten absolut'!P18/'Versicherte absolut'!P17</f>
        <v>2503.3331564986738</v>
      </c>
      <c r="Q18" s="116"/>
      <c r="R18" s="115">
        <f>'Kosten absolut'!R18/'Versicherte absolut'!R17</f>
        <v>2310.0923740354065</v>
      </c>
      <c r="S18" s="116"/>
      <c r="T18" s="115">
        <f>'Kosten absolut'!T18/'Versicherte absolut'!U17</f>
        <v>2032.1804449887732</v>
      </c>
      <c r="U18" s="116"/>
      <c r="V18" s="120" t="s">
        <v>31</v>
      </c>
      <c r="W18" s="115">
        <f>'Kosten absolut'!W18/'Versicherte absolut'!W17</f>
        <v>2458.0910631088523</v>
      </c>
      <c r="X18" s="116"/>
      <c r="Y18" s="115">
        <f>'Kosten absolut'!Y18/'Versicherte absolut'!Y17</f>
        <v>3000.9342969776608</v>
      </c>
      <c r="Z18" s="116"/>
      <c r="AA18" s="115">
        <f>'Kosten absolut'!AA18/'Versicherte absolut'!AA17</f>
        <v>3147.8728562980486</v>
      </c>
      <c r="AB18" s="116"/>
      <c r="AC18" s="115">
        <f>'Kosten absolut'!AC18/'Versicherte absolut'!AC17</f>
        <v>3821.5421762307933</v>
      </c>
      <c r="AD18" s="116"/>
      <c r="AE18" s="115">
        <f>'Kosten absolut'!AE18/'Versicherte absolut'!AE17</f>
        <v>4862.7567975830816</v>
      </c>
      <c r="AF18" s="116"/>
      <c r="AG18" s="115">
        <f>'Kosten absolut'!AG18/'Versicherte absolut'!AG17</f>
        <v>6136.4252400548694</v>
      </c>
      <c r="AH18" s="116"/>
      <c r="AI18" s="115">
        <f>'Kosten absolut'!AI18/'Versicherte absolut'!AI17</f>
        <v>7699.1473623853208</v>
      </c>
      <c r="AJ18" s="116"/>
      <c r="AK18" s="115">
        <f>'Kosten absolut'!AK18/'Versicherte absolut'!AK17</f>
        <v>9486.1736434108534</v>
      </c>
      <c r="AL18" s="116"/>
      <c r="AM18" s="115">
        <f>'Kosten absolut'!AM18/'Versicherte absolut'!AN17</f>
        <v>14596.369736842105</v>
      </c>
      <c r="AN18" s="116"/>
      <c r="AO18" s="115">
        <f>'Kosten absolut'!AO18/'Versicherte absolut'!AP17</f>
        <v>19774.384823848239</v>
      </c>
      <c r="AP18" s="116"/>
      <c r="AQ18" s="120" t="s">
        <v>31</v>
      </c>
      <c r="AR18" s="115">
        <f>'Kosten absolut'!AR18/'Versicherte absolut'!AR17</f>
        <v>928.68172293364375</v>
      </c>
      <c r="AS18" s="116"/>
      <c r="AT18" s="115">
        <f>'Kosten absolut'!AT18/'Versicherte absolut'!AT17</f>
        <v>772.4912921348315</v>
      </c>
      <c r="AU18" s="116"/>
      <c r="AV18" s="115">
        <f>'Kosten absolut'!AV18/'Versicherte absolut'!AV17</f>
        <v>962.26675291073741</v>
      </c>
      <c r="AW18" s="116"/>
      <c r="AX18" s="115">
        <f>'Kosten absolut'!AX18/'Versicherte absolut'!AX17</f>
        <v>1277.2065696649031</v>
      </c>
      <c r="AY18" s="116"/>
      <c r="AZ18" s="115">
        <f>'Kosten absolut'!AZ18/'Versicherte absolut'!AZ17</f>
        <v>1352.2870902018892</v>
      </c>
      <c r="BA18" s="116"/>
      <c r="BB18" s="115">
        <f>'Kosten absolut'!BB18/'Versicherte absolut'!BB17</f>
        <v>1828.4763726803137</v>
      </c>
      <c r="BC18" s="116"/>
      <c r="BD18" s="115">
        <f>'Kosten absolut'!BD18/'Versicherte absolut'!BD17</f>
        <v>2362.7020975724722</v>
      </c>
      <c r="BE18" s="116"/>
      <c r="BF18" s="115">
        <f>'Kosten absolut'!BF18/'Versicherte absolut'!BF17</f>
        <v>2880.4083262047334</v>
      </c>
      <c r="BG18" s="116"/>
      <c r="BH18" s="115">
        <f>'Kosten absolut'!BH18/'Versicherte absolut'!BI17</f>
        <v>3717.4995287464658</v>
      </c>
      <c r="BI18" s="116"/>
      <c r="BJ18" s="115">
        <f>'Kosten absolut'!BK18/'Versicherte absolut'!BK17</f>
        <v>5171.4437891632879</v>
      </c>
      <c r="BK18" s="116"/>
      <c r="BL18" s="120" t="s">
        <v>31</v>
      </c>
      <c r="BM18" s="115">
        <f>'Kosten absolut'!BM18/'Versicherte absolut'!BM17</f>
        <v>6250.179923203511</v>
      </c>
      <c r="BN18" s="116"/>
      <c r="BO18" s="115">
        <f>'Kosten absolut'!BO18/'Versicherte absolut'!BO17</f>
        <v>7537.8789237668161</v>
      </c>
      <c r="BP18" s="116"/>
      <c r="BQ18" s="115">
        <f>'Kosten absolut'!BQ18/'Versicherte absolut'!BQ17</f>
        <v>8857.3181272509009</v>
      </c>
      <c r="BR18" s="116"/>
      <c r="BS18" s="115">
        <f>'Kosten absolut'!BS18/'Versicherte absolut'!BS17</f>
        <v>11666.901333333333</v>
      </c>
      <c r="BT18" s="116"/>
      <c r="BU18" s="115">
        <f>'Kosten absolut'!BU18/'Versicherte absolut'!BU17</f>
        <v>15215.033613445377</v>
      </c>
      <c r="BV18" s="116"/>
      <c r="BW18" s="134"/>
      <c r="BX18" s="134"/>
      <c r="BY18" s="117"/>
      <c r="BZ18" s="117"/>
      <c r="CA18" s="117"/>
      <c r="CB18" s="117"/>
      <c r="CC18" s="117"/>
      <c r="CD18" s="117"/>
      <c r="CE18" s="117"/>
      <c r="CF18" s="117"/>
      <c r="CG18" s="117"/>
      <c r="CH18" s="117"/>
      <c r="CI18" s="117"/>
      <c r="CJ18" s="117"/>
      <c r="CK18" s="117"/>
      <c r="CL18" s="117"/>
      <c r="CM18" s="117"/>
      <c r="CN18" s="117"/>
      <c r="CO18" s="117"/>
    </row>
    <row r="19" spans="1:93" s="120" customFormat="1">
      <c r="A19" s="120" t="s">
        <v>32</v>
      </c>
      <c r="B19" s="115">
        <f>'Kosten absolut'!B19/'Versicherte absolut'!B18</f>
        <v>2881.2278935888085</v>
      </c>
      <c r="C19" s="116"/>
      <c r="D19" s="115">
        <f>'Kosten absolut'!D19/'Versicherte absolut'!D18</f>
        <v>3456.2546551126516</v>
      </c>
      <c r="E19" s="116"/>
      <c r="F19" s="115">
        <f>'Kosten absolut'!F19/'Versicherte absolut'!F18</f>
        <v>871.31875161540449</v>
      </c>
      <c r="G19" s="116"/>
      <c r="H19" s="115">
        <f>'Kosten absolut'!H19/'Versicherte absolut'!H18</f>
        <v>869.05731683102783</v>
      </c>
      <c r="I19" s="116"/>
      <c r="J19" s="115">
        <f>'Kosten absolut'!J19/'Versicherte absolut'!J18</f>
        <v>873.47541500978355</v>
      </c>
      <c r="K19" s="116"/>
      <c r="L19" s="115">
        <f>'Kosten absolut'!L19/'Versicherte absolut'!L18</f>
        <v>1663.4318069510789</v>
      </c>
      <c r="M19" s="116"/>
      <c r="N19" s="115">
        <f>'Kosten absolut'!N19/'Versicherte absolut'!N18</f>
        <v>2463.7238295053003</v>
      </c>
      <c r="O19" s="116"/>
      <c r="P19" s="115">
        <f>'Kosten absolut'!P19/'Versicherte absolut'!P18</f>
        <v>2746.3661267529078</v>
      </c>
      <c r="Q19" s="116"/>
      <c r="R19" s="115">
        <f>'Kosten absolut'!R19/'Versicherte absolut'!R18</f>
        <v>2530.2118836198752</v>
      </c>
      <c r="S19" s="116"/>
      <c r="T19" s="115">
        <f>'Kosten absolut'!T19/'Versicherte absolut'!U18</f>
        <v>2543.2470886075948</v>
      </c>
      <c r="U19" s="116"/>
      <c r="V19" s="120" t="s">
        <v>32</v>
      </c>
      <c r="W19" s="115">
        <f>'Kosten absolut'!W19/'Versicherte absolut'!W18</f>
        <v>2813.0642144077706</v>
      </c>
      <c r="X19" s="116"/>
      <c r="Y19" s="115">
        <f>'Kosten absolut'!Y19/'Versicherte absolut'!Y18</f>
        <v>3438.4338411316648</v>
      </c>
      <c r="Z19" s="116"/>
      <c r="AA19" s="115">
        <f>'Kosten absolut'!AA19/'Versicherte absolut'!AA18</f>
        <v>3964.2024741226965</v>
      </c>
      <c r="AB19" s="116"/>
      <c r="AC19" s="115">
        <f>'Kosten absolut'!AC19/'Versicherte absolut'!AC18</f>
        <v>4570.9669008376113</v>
      </c>
      <c r="AD19" s="116"/>
      <c r="AE19" s="115">
        <f>'Kosten absolut'!AE19/'Versicherte absolut'!AE18</f>
        <v>5746.6179699375107</v>
      </c>
      <c r="AF19" s="116"/>
      <c r="AG19" s="115">
        <f>'Kosten absolut'!AG19/'Versicherte absolut'!AG18</f>
        <v>6712.3829189189191</v>
      </c>
      <c r="AH19" s="116"/>
      <c r="AI19" s="115">
        <f>'Kosten absolut'!AI19/'Versicherte absolut'!AI18</f>
        <v>8258.973872950819</v>
      </c>
      <c r="AJ19" s="116"/>
      <c r="AK19" s="115">
        <f>'Kosten absolut'!AK19/'Versicherte absolut'!AK18</f>
        <v>10825.155000000001</v>
      </c>
      <c r="AL19" s="116"/>
      <c r="AM19" s="115">
        <f>'Kosten absolut'!AM19/'Versicherte absolut'!AN18</f>
        <v>14522.099571224393</v>
      </c>
      <c r="AN19" s="116"/>
      <c r="AO19" s="115">
        <f>'Kosten absolut'!AO19/'Versicherte absolut'!AP18</f>
        <v>19158.93974630021</v>
      </c>
      <c r="AP19" s="116"/>
      <c r="AQ19" s="120" t="s">
        <v>32</v>
      </c>
      <c r="AR19" s="115">
        <f>'Kosten absolut'!AR19/'Versicherte absolut'!AR18</f>
        <v>964.74410501580098</v>
      </c>
      <c r="AS19" s="116"/>
      <c r="AT19" s="115">
        <f>'Kosten absolut'!AT19/'Versicherte absolut'!AT18</f>
        <v>983.99253731343288</v>
      </c>
      <c r="AU19" s="116"/>
      <c r="AV19" s="115">
        <f>'Kosten absolut'!AV19/'Versicherte absolut'!AV18</f>
        <v>1031.954121556437</v>
      </c>
      <c r="AW19" s="116"/>
      <c r="AX19" s="115">
        <f>'Kosten absolut'!AX19/'Versicherte absolut'!AX18</f>
        <v>1340.4204897269913</v>
      </c>
      <c r="AY19" s="116"/>
      <c r="AZ19" s="115">
        <f>'Kosten absolut'!AZ19/'Versicherte absolut'!AZ18</f>
        <v>1655.7771856786012</v>
      </c>
      <c r="BA19" s="116"/>
      <c r="BB19" s="115">
        <f>'Kosten absolut'!BB19/'Versicherte absolut'!BB18</f>
        <v>2061.5651547265788</v>
      </c>
      <c r="BC19" s="116"/>
      <c r="BD19" s="115">
        <f>'Kosten absolut'!BD19/'Versicherte absolut'!BD18</f>
        <v>2725.4360310647862</v>
      </c>
      <c r="BE19" s="116"/>
      <c r="BF19" s="115">
        <f>'Kosten absolut'!BF19/'Versicherte absolut'!BF18</f>
        <v>3792.7051406401552</v>
      </c>
      <c r="BG19" s="116"/>
      <c r="BH19" s="115">
        <f>'Kosten absolut'!BH19/'Versicherte absolut'!BI18</f>
        <v>4819.2937474896235</v>
      </c>
      <c r="BI19" s="116"/>
      <c r="BJ19" s="115">
        <f>'Kosten absolut'!BK19/'Versicherte absolut'!BK18</f>
        <v>6062.1213625470727</v>
      </c>
      <c r="BK19" s="116"/>
      <c r="BL19" s="120" t="s">
        <v>32</v>
      </c>
      <c r="BM19" s="115">
        <f>'Kosten absolut'!BM19/'Versicherte absolut'!BM18</f>
        <v>7361.4937934458785</v>
      </c>
      <c r="BN19" s="116"/>
      <c r="BO19" s="115">
        <f>'Kosten absolut'!BO19/'Versicherte absolut'!BO18</f>
        <v>8994.3750410509037</v>
      </c>
      <c r="BP19" s="116"/>
      <c r="BQ19" s="115">
        <f>'Kosten absolut'!BQ19/'Versicherte absolut'!BQ18</f>
        <v>10355.985714285714</v>
      </c>
      <c r="BR19" s="116"/>
      <c r="BS19" s="115">
        <f>'Kosten absolut'!BS19/'Versicherte absolut'!BS18</f>
        <v>13118.632103688933</v>
      </c>
      <c r="BT19" s="116"/>
      <c r="BU19" s="115">
        <f>'Kosten absolut'!BU19/'Versicherte absolut'!BU18</f>
        <v>16867.166666666668</v>
      </c>
      <c r="BV19" s="116"/>
      <c r="BW19" s="134"/>
      <c r="BX19" s="134"/>
      <c r="BY19" s="117"/>
      <c r="BZ19" s="117"/>
      <c r="CA19" s="117"/>
      <c r="CB19" s="117"/>
      <c r="CC19" s="117"/>
      <c r="CD19" s="117"/>
      <c r="CE19" s="117"/>
      <c r="CF19" s="117"/>
      <c r="CG19" s="117"/>
      <c r="CH19" s="117"/>
      <c r="CI19" s="117"/>
      <c r="CJ19" s="117"/>
      <c r="CK19" s="117"/>
      <c r="CL19" s="117"/>
      <c r="CM19" s="117"/>
      <c r="CN19" s="117"/>
      <c r="CO19" s="117"/>
    </row>
    <row r="20" spans="1:93" s="120" customFormat="1">
      <c r="A20" s="120" t="s">
        <v>33</v>
      </c>
      <c r="B20" s="115">
        <f>'Kosten absolut'!B20/'Versicherte absolut'!B19</f>
        <v>2966.8633101978785</v>
      </c>
      <c r="C20" s="116"/>
      <c r="D20" s="115">
        <f>'Kosten absolut'!D20/'Versicherte absolut'!D19</f>
        <v>3435.7971346263903</v>
      </c>
      <c r="E20" s="116"/>
      <c r="F20" s="115">
        <f>'Kosten absolut'!F20/'Versicherte absolut'!F19</f>
        <v>908.77860565253184</v>
      </c>
      <c r="G20" s="116"/>
      <c r="H20" s="115">
        <f>'Kosten absolut'!H20/'Versicherte absolut'!H19</f>
        <v>877.74884652215553</v>
      </c>
      <c r="I20" s="116"/>
      <c r="J20" s="115">
        <f>'Kosten absolut'!J20/'Versicherte absolut'!J19</f>
        <v>937.99131254353972</v>
      </c>
      <c r="K20" s="116"/>
      <c r="L20" s="115">
        <f>'Kosten absolut'!L20/'Versicherte absolut'!L19</f>
        <v>1541.7881030946223</v>
      </c>
      <c r="M20" s="116"/>
      <c r="N20" s="115">
        <f>'Kosten absolut'!N20/'Versicherte absolut'!N19</f>
        <v>2240.6750861079217</v>
      </c>
      <c r="O20" s="116"/>
      <c r="P20" s="115">
        <f>'Kosten absolut'!P20/'Versicherte absolut'!P19</f>
        <v>2523.6252023745278</v>
      </c>
      <c r="Q20" s="116"/>
      <c r="R20" s="115">
        <f>'Kosten absolut'!R20/'Versicherte absolut'!R19</f>
        <v>2344.7212327161942</v>
      </c>
      <c r="S20" s="116"/>
      <c r="T20" s="115">
        <f>'Kosten absolut'!T20/'Versicherte absolut'!U19</f>
        <v>2364.5577560883162</v>
      </c>
      <c r="U20" s="116"/>
      <c r="V20" s="120" t="s">
        <v>33</v>
      </c>
      <c r="W20" s="115">
        <f>'Kosten absolut'!W20/'Versicherte absolut'!W19</f>
        <v>2577.5235631121791</v>
      </c>
      <c r="X20" s="116"/>
      <c r="Y20" s="115">
        <f>'Kosten absolut'!Y20/'Versicherte absolut'!Y19</f>
        <v>3052.6347400871691</v>
      </c>
      <c r="Z20" s="116"/>
      <c r="AA20" s="115">
        <f>'Kosten absolut'!AA20/'Versicherte absolut'!AA19</f>
        <v>3521.4087272727274</v>
      </c>
      <c r="AB20" s="116"/>
      <c r="AC20" s="115">
        <f>'Kosten absolut'!AC20/'Versicherte absolut'!AC19</f>
        <v>4243.5537907100907</v>
      </c>
      <c r="AD20" s="116"/>
      <c r="AE20" s="115">
        <f>'Kosten absolut'!AE20/'Versicherte absolut'!AE19</f>
        <v>5155.213853082777</v>
      </c>
      <c r="AF20" s="116"/>
      <c r="AG20" s="115">
        <f>'Kosten absolut'!AG20/'Versicherte absolut'!AG19</f>
        <v>6409.1052826006653</v>
      </c>
      <c r="AH20" s="116"/>
      <c r="AI20" s="115">
        <f>'Kosten absolut'!AI20/'Versicherte absolut'!AI19</f>
        <v>7933.4296238852266</v>
      </c>
      <c r="AJ20" s="116"/>
      <c r="AK20" s="115">
        <f>'Kosten absolut'!AK20/'Versicherte absolut'!AK19</f>
        <v>9773.0443006470887</v>
      </c>
      <c r="AL20" s="116"/>
      <c r="AM20" s="115">
        <f>'Kosten absolut'!AM20/'Versicherte absolut'!AN19</f>
        <v>12064.050255202199</v>
      </c>
      <c r="AN20" s="116"/>
      <c r="AO20" s="115">
        <f>'Kosten absolut'!AO20/'Versicherte absolut'!AP19</f>
        <v>15785.337298215803</v>
      </c>
      <c r="AP20" s="116"/>
      <c r="AQ20" s="120" t="s">
        <v>33</v>
      </c>
      <c r="AR20" s="115">
        <f>'Kosten absolut'!AR20/'Versicherte absolut'!AR19</f>
        <v>810.17069843579486</v>
      </c>
      <c r="AS20" s="116"/>
      <c r="AT20" s="115">
        <f>'Kosten absolut'!AT20/'Versicherte absolut'!AT19</f>
        <v>951.54221093372041</v>
      </c>
      <c r="AU20" s="116"/>
      <c r="AV20" s="115">
        <f>'Kosten absolut'!AV20/'Versicherte absolut'!AV19</f>
        <v>1140.1049308074701</v>
      </c>
      <c r="AW20" s="116"/>
      <c r="AX20" s="115">
        <f>'Kosten absolut'!AX20/'Versicherte absolut'!AX19</f>
        <v>1341.1216184148077</v>
      </c>
      <c r="AY20" s="116"/>
      <c r="AZ20" s="115">
        <f>'Kosten absolut'!AZ20/'Versicherte absolut'!AZ19</f>
        <v>1593.2374258940524</v>
      </c>
      <c r="BA20" s="116"/>
      <c r="BB20" s="115">
        <f>'Kosten absolut'!BB20/'Versicherte absolut'!BB19</f>
        <v>2053.7968397291197</v>
      </c>
      <c r="BC20" s="116"/>
      <c r="BD20" s="115">
        <f>'Kosten absolut'!BD20/'Versicherte absolut'!BD19</f>
        <v>2581.3465051628277</v>
      </c>
      <c r="BE20" s="116"/>
      <c r="BF20" s="115">
        <f>'Kosten absolut'!BF20/'Versicherte absolut'!BF19</f>
        <v>3209.6546779501646</v>
      </c>
      <c r="BG20" s="116"/>
      <c r="BH20" s="115">
        <f>'Kosten absolut'!BH20/'Versicherte absolut'!BI19</f>
        <v>4447.961017382413</v>
      </c>
      <c r="BI20" s="116"/>
      <c r="BJ20" s="115">
        <f>'Kosten absolut'!BK20/'Versicherte absolut'!BK19</f>
        <v>5378.3937316356514</v>
      </c>
      <c r="BK20" s="116"/>
      <c r="BL20" s="120" t="s">
        <v>33</v>
      </c>
      <c r="BM20" s="115">
        <f>'Kosten absolut'!BM20/'Versicherte absolut'!BM19</f>
        <v>6729.7250324254219</v>
      </c>
      <c r="BN20" s="116"/>
      <c r="BO20" s="115">
        <f>'Kosten absolut'!BO20/'Versicherte absolut'!BO19</f>
        <v>8421.8095492131233</v>
      </c>
      <c r="BP20" s="116"/>
      <c r="BQ20" s="115">
        <f>'Kosten absolut'!BQ20/'Versicherte absolut'!BQ19</f>
        <v>8857.3559042113957</v>
      </c>
      <c r="BR20" s="116"/>
      <c r="BS20" s="115">
        <f>'Kosten absolut'!BS20/'Versicherte absolut'!BS19</f>
        <v>11048.614708233414</v>
      </c>
      <c r="BT20" s="116"/>
      <c r="BU20" s="115">
        <f>'Kosten absolut'!BU20/'Versicherte absolut'!BU19</f>
        <v>14760.239608801956</v>
      </c>
      <c r="BV20" s="116"/>
      <c r="BW20" s="134"/>
      <c r="BX20" s="134"/>
      <c r="BY20" s="117"/>
      <c r="BZ20" s="117"/>
      <c r="CA20" s="117"/>
      <c r="CB20" s="117"/>
      <c r="CC20" s="117"/>
      <c r="CD20" s="117"/>
      <c r="CE20" s="117"/>
      <c r="CF20" s="117"/>
      <c r="CG20" s="117"/>
      <c r="CH20" s="117"/>
      <c r="CI20" s="117"/>
      <c r="CJ20" s="117"/>
      <c r="CK20" s="117"/>
      <c r="CL20" s="117"/>
      <c r="CM20" s="117"/>
      <c r="CN20" s="117"/>
      <c r="CO20" s="117"/>
    </row>
    <row r="21" spans="1:93" s="120" customFormat="1">
      <c r="A21" s="120" t="s">
        <v>34</v>
      </c>
      <c r="B21" s="115">
        <f>'Kosten absolut'!B21/'Versicherte absolut'!B20</f>
        <v>4228.9914893617024</v>
      </c>
      <c r="C21" s="116"/>
      <c r="D21" s="115">
        <f>'Kosten absolut'!D21/'Versicherte absolut'!D20</f>
        <v>4773.776215407629</v>
      </c>
      <c r="E21" s="116"/>
      <c r="F21" s="115">
        <f>'Kosten absolut'!F21/'Versicherte absolut'!F20</f>
        <v>1251.7966945086191</v>
      </c>
      <c r="G21" s="116"/>
      <c r="H21" s="115">
        <f>'Kosten absolut'!H21/'Versicherte absolut'!H20</f>
        <v>1250.6829624224736</v>
      </c>
      <c r="I21" s="116"/>
      <c r="J21" s="115">
        <f>'Kosten absolut'!J21/'Versicherte absolut'!J20</f>
        <v>1252.8544698544699</v>
      </c>
      <c r="K21" s="116"/>
      <c r="L21" s="115">
        <f>'Kosten absolut'!L21/'Versicherte absolut'!L20</f>
        <v>2071.5073399882558</v>
      </c>
      <c r="M21" s="116"/>
      <c r="N21" s="115">
        <f>'Kosten absolut'!N21/'Versicherte absolut'!N20</f>
        <v>2464.3404683235167</v>
      </c>
      <c r="O21" s="116"/>
      <c r="P21" s="115">
        <f>'Kosten absolut'!P21/'Versicherte absolut'!P20</f>
        <v>2735.5335220500597</v>
      </c>
      <c r="Q21" s="116"/>
      <c r="R21" s="115">
        <f>'Kosten absolut'!R21/'Versicherte absolut'!R20</f>
        <v>3202.7590588235294</v>
      </c>
      <c r="S21" s="116"/>
      <c r="T21" s="115">
        <f>'Kosten absolut'!T21/'Versicherte absolut'!U20</f>
        <v>3157.671875</v>
      </c>
      <c r="U21" s="116"/>
      <c r="V21" s="120" t="s">
        <v>34</v>
      </c>
      <c r="W21" s="115">
        <f>'Kosten absolut'!W21/'Versicherte absolut'!W20</f>
        <v>3646.3596577360076</v>
      </c>
      <c r="X21" s="116"/>
      <c r="Y21" s="115">
        <f>'Kosten absolut'!Y21/'Versicherte absolut'!Y20</f>
        <v>4124.8646756882872</v>
      </c>
      <c r="Z21" s="116"/>
      <c r="AA21" s="115">
        <f>'Kosten absolut'!AA21/'Versicherte absolut'!AA20</f>
        <v>4686.0101917429611</v>
      </c>
      <c r="AB21" s="116"/>
      <c r="AC21" s="115">
        <f>'Kosten absolut'!AC21/'Versicherte absolut'!AC20</f>
        <v>5484.8689972401107</v>
      </c>
      <c r="AD21" s="116"/>
      <c r="AE21" s="115">
        <f>'Kosten absolut'!AE21/'Versicherte absolut'!AE20</f>
        <v>6765.3100884244377</v>
      </c>
      <c r="AF21" s="116"/>
      <c r="AG21" s="115">
        <f>'Kosten absolut'!AG21/'Versicherte absolut'!AG20</f>
        <v>7908.3401273885347</v>
      </c>
      <c r="AH21" s="116"/>
      <c r="AI21" s="115">
        <f>'Kosten absolut'!AI21/'Versicherte absolut'!AI20</f>
        <v>9780.8079542957585</v>
      </c>
      <c r="AJ21" s="116"/>
      <c r="AK21" s="115">
        <f>'Kosten absolut'!AK21/'Versicherte absolut'!AK20</f>
        <v>12155.381585306912</v>
      </c>
      <c r="AL21" s="116"/>
      <c r="AM21" s="115">
        <f>'Kosten absolut'!AM21/'Versicherte absolut'!AN20</f>
        <v>15702.521373510863</v>
      </c>
      <c r="AN21" s="116"/>
      <c r="AO21" s="115">
        <f>'Kosten absolut'!AO21/'Versicherte absolut'!AP20</f>
        <v>20678.273918741808</v>
      </c>
      <c r="AP21" s="116"/>
      <c r="AQ21" s="120" t="s">
        <v>34</v>
      </c>
      <c r="AR21" s="115">
        <f>'Kosten absolut'!AR21/'Versicherte absolut'!AR20</f>
        <v>1234.3646000642468</v>
      </c>
      <c r="AS21" s="116"/>
      <c r="AT21" s="115">
        <f>'Kosten absolut'!AT21/'Versicherte absolut'!AT20</f>
        <v>1110.9135109864424</v>
      </c>
      <c r="AU21" s="116"/>
      <c r="AV21" s="115">
        <f>'Kosten absolut'!AV21/'Versicherte absolut'!AV20</f>
        <v>1516.0426838181552</v>
      </c>
      <c r="AW21" s="116"/>
      <c r="AX21" s="115">
        <f>'Kosten absolut'!AX21/'Versicherte absolut'!AX20</f>
        <v>1926.3005929755207</v>
      </c>
      <c r="AY21" s="116"/>
      <c r="AZ21" s="115">
        <f>'Kosten absolut'!AZ21/'Versicherte absolut'!AZ20</f>
        <v>2488.6077385835383</v>
      </c>
      <c r="BA21" s="116"/>
      <c r="BB21" s="115">
        <f>'Kosten absolut'!BB21/'Versicherte absolut'!BB20</f>
        <v>2814.9271211510018</v>
      </c>
      <c r="BC21" s="116"/>
      <c r="BD21" s="115">
        <f>'Kosten absolut'!BD21/'Versicherte absolut'!BD20</f>
        <v>3391.3516705516704</v>
      </c>
      <c r="BE21" s="116"/>
      <c r="BF21" s="115">
        <f>'Kosten absolut'!BF21/'Versicherte absolut'!BF20</f>
        <v>4400.9208132691283</v>
      </c>
      <c r="BG21" s="116"/>
      <c r="BH21" s="115">
        <f>'Kosten absolut'!BH21/'Versicherte absolut'!BI20</f>
        <v>5378.1761420307203</v>
      </c>
      <c r="BI21" s="116"/>
      <c r="BJ21" s="115">
        <f>'Kosten absolut'!BK21/'Versicherte absolut'!BK20</f>
        <v>7242.3940185141228</v>
      </c>
      <c r="BK21" s="116"/>
      <c r="BL21" s="120" t="s">
        <v>34</v>
      </c>
      <c r="BM21" s="115">
        <f>'Kosten absolut'!BM21/'Versicherte absolut'!BM20</f>
        <v>8498.9587169587176</v>
      </c>
      <c r="BN21" s="116"/>
      <c r="BO21" s="115">
        <f>'Kosten absolut'!BO21/'Versicherte absolut'!BO20</f>
        <v>10262.207814078814</v>
      </c>
      <c r="BP21" s="116"/>
      <c r="BQ21" s="115">
        <f>'Kosten absolut'!BQ21/'Versicherte absolut'!BQ20</f>
        <v>11170.95094509451</v>
      </c>
      <c r="BR21" s="116"/>
      <c r="BS21" s="115">
        <f>'Kosten absolut'!BS21/'Versicherte absolut'!BS20</f>
        <v>14089.708502024292</v>
      </c>
      <c r="BT21" s="116"/>
      <c r="BU21" s="115">
        <f>'Kosten absolut'!BU21/'Versicherte absolut'!BU20</f>
        <v>17759.031460674156</v>
      </c>
      <c r="BV21" s="116"/>
      <c r="BW21" s="134"/>
      <c r="BX21" s="134"/>
      <c r="BY21" s="117"/>
      <c r="BZ21" s="117"/>
      <c r="CA21" s="117"/>
      <c r="CB21" s="117"/>
      <c r="CC21" s="117"/>
      <c r="CD21" s="117"/>
      <c r="CE21" s="117"/>
      <c r="CF21" s="117"/>
      <c r="CG21" s="117"/>
      <c r="CH21" s="117"/>
      <c r="CI21" s="117"/>
      <c r="CJ21" s="117"/>
      <c r="CK21" s="117"/>
      <c r="CL21" s="117"/>
      <c r="CM21" s="117"/>
      <c r="CN21" s="117"/>
      <c r="CO21" s="117"/>
    </row>
    <row r="22" spans="1:93" s="120" customFormat="1">
      <c r="A22" s="120" t="s">
        <v>35</v>
      </c>
      <c r="B22" s="115">
        <f>'Kosten absolut'!B22/'Versicherte absolut'!B21</f>
        <v>3382.4508971694522</v>
      </c>
      <c r="C22" s="116"/>
      <c r="D22" s="115">
        <f>'Kosten absolut'!D22/'Versicherte absolut'!D21</f>
        <v>3891.3694883155863</v>
      </c>
      <c r="E22" s="116"/>
      <c r="F22" s="115">
        <f>'Kosten absolut'!F22/'Versicherte absolut'!F21</f>
        <v>1076.7262572093493</v>
      </c>
      <c r="G22" s="116"/>
      <c r="H22" s="115">
        <f>'Kosten absolut'!H22/'Versicherte absolut'!H21</f>
        <v>1056.9922978177151</v>
      </c>
      <c r="I22" s="116"/>
      <c r="J22" s="115">
        <f>'Kosten absolut'!J22/'Versicherte absolut'!J21</f>
        <v>1095.5444255352832</v>
      </c>
      <c r="K22" s="116"/>
      <c r="L22" s="115">
        <f>'Kosten absolut'!L22/'Versicherte absolut'!L21</f>
        <v>1798.690585911784</v>
      </c>
      <c r="M22" s="116"/>
      <c r="N22" s="115">
        <f>'Kosten absolut'!N22/'Versicherte absolut'!N21</f>
        <v>2364.8062704114959</v>
      </c>
      <c r="O22" s="116"/>
      <c r="P22" s="115">
        <f>'Kosten absolut'!P22/'Versicherte absolut'!P21</f>
        <v>2834.1479445208047</v>
      </c>
      <c r="Q22" s="116"/>
      <c r="R22" s="115">
        <f>'Kosten absolut'!R22/'Versicherte absolut'!R21</f>
        <v>2656.5546957812167</v>
      </c>
      <c r="S22" s="116"/>
      <c r="T22" s="115">
        <f>'Kosten absolut'!T22/'Versicherte absolut'!U21</f>
        <v>2665.4671673070206</v>
      </c>
      <c r="U22" s="116"/>
      <c r="V22" s="120" t="s">
        <v>35</v>
      </c>
      <c r="W22" s="115">
        <f>'Kosten absolut'!W22/'Versicherte absolut'!W21</f>
        <v>2985.4113087898536</v>
      </c>
      <c r="X22" s="116"/>
      <c r="Y22" s="115">
        <f>'Kosten absolut'!Y22/'Versicherte absolut'!Y21</f>
        <v>3396.0602217117748</v>
      </c>
      <c r="Z22" s="116"/>
      <c r="AA22" s="115">
        <f>'Kosten absolut'!AA22/'Versicherte absolut'!AA21</f>
        <v>4005.0202911336569</v>
      </c>
      <c r="AB22" s="116"/>
      <c r="AC22" s="115">
        <f>'Kosten absolut'!AC22/'Versicherte absolut'!AC21</f>
        <v>4550.5884523551122</v>
      </c>
      <c r="AD22" s="116"/>
      <c r="AE22" s="115">
        <f>'Kosten absolut'!AE22/'Versicherte absolut'!AE21</f>
        <v>5613.1593792338954</v>
      </c>
      <c r="AF22" s="116"/>
      <c r="AG22" s="115">
        <f>'Kosten absolut'!AG22/'Versicherte absolut'!AG21</f>
        <v>6758.8109837773482</v>
      </c>
      <c r="AH22" s="116"/>
      <c r="AI22" s="115">
        <f>'Kosten absolut'!AI22/'Versicherte absolut'!AI21</f>
        <v>8729.8338887914397</v>
      </c>
      <c r="AJ22" s="116"/>
      <c r="AK22" s="115">
        <f>'Kosten absolut'!AK22/'Versicherte absolut'!AK21</f>
        <v>11220.294675925927</v>
      </c>
      <c r="AL22" s="116"/>
      <c r="AM22" s="115">
        <f>'Kosten absolut'!AM22/'Versicherte absolut'!AN21</f>
        <v>14429.28377869778</v>
      </c>
      <c r="AN22" s="116"/>
      <c r="AO22" s="115">
        <f>'Kosten absolut'!AO22/'Versicherte absolut'!AP21</f>
        <v>20395.612637362636</v>
      </c>
      <c r="AP22" s="116"/>
      <c r="AQ22" s="120" t="s">
        <v>35</v>
      </c>
      <c r="AR22" s="115">
        <f>'Kosten absolut'!AR22/'Versicherte absolut'!AR21</f>
        <v>1189.2615023474179</v>
      </c>
      <c r="AS22" s="116"/>
      <c r="AT22" s="115">
        <f>'Kosten absolut'!AT22/'Versicherte absolut'!AT21</f>
        <v>1178.0671047643118</v>
      </c>
      <c r="AU22" s="116"/>
      <c r="AV22" s="115">
        <f>'Kosten absolut'!AV22/'Versicherte absolut'!AV21</f>
        <v>1309.3870429762669</v>
      </c>
      <c r="AW22" s="116"/>
      <c r="AX22" s="115">
        <f>'Kosten absolut'!AX22/'Versicherte absolut'!AX21</f>
        <v>1482.7015233949946</v>
      </c>
      <c r="AY22" s="116"/>
      <c r="AZ22" s="115">
        <f>'Kosten absolut'!AZ22/'Versicherte absolut'!AZ21</f>
        <v>1714.7741992101799</v>
      </c>
      <c r="BA22" s="116"/>
      <c r="BB22" s="115">
        <f>'Kosten absolut'!BB22/'Versicherte absolut'!BB21</f>
        <v>2062.1240034662046</v>
      </c>
      <c r="BC22" s="116"/>
      <c r="BD22" s="115">
        <f>'Kosten absolut'!BD22/'Versicherte absolut'!BD21</f>
        <v>2581.6816550348954</v>
      </c>
      <c r="BE22" s="116"/>
      <c r="BF22" s="115">
        <f>'Kosten absolut'!BF22/'Versicherte absolut'!BF21</f>
        <v>3255.4819957105769</v>
      </c>
      <c r="BG22" s="116"/>
      <c r="BH22" s="115">
        <f>'Kosten absolut'!BH22/'Versicherte absolut'!BI21</f>
        <v>4486.6846639862151</v>
      </c>
      <c r="BI22" s="116"/>
      <c r="BJ22" s="115">
        <f>'Kosten absolut'!BK22/'Versicherte absolut'!BK21</f>
        <v>5537.1242774566472</v>
      </c>
      <c r="BK22" s="116"/>
      <c r="BL22" s="120" t="s">
        <v>35</v>
      </c>
      <c r="BM22" s="115">
        <f>'Kosten absolut'!BM22/'Versicherte absolut'!BM21</f>
        <v>7008.7002972547652</v>
      </c>
      <c r="BN22" s="116"/>
      <c r="BO22" s="115">
        <f>'Kosten absolut'!BO22/'Versicherte absolut'!BO21</f>
        <v>8521.9203345070418</v>
      </c>
      <c r="BP22" s="116"/>
      <c r="BQ22" s="115">
        <f>'Kosten absolut'!BQ22/'Versicherte absolut'!BQ21</f>
        <v>10641.5366756393</v>
      </c>
      <c r="BR22" s="116"/>
      <c r="BS22" s="115">
        <f>'Kosten absolut'!BS22/'Versicherte absolut'!BS21</f>
        <v>12916.98945888967</v>
      </c>
      <c r="BT22" s="116"/>
      <c r="BU22" s="115">
        <f>'Kosten absolut'!BU22/'Versicherte absolut'!BU21</f>
        <v>17006.236842105263</v>
      </c>
      <c r="BV22" s="116"/>
      <c r="BW22" s="134"/>
      <c r="BX22" s="134"/>
      <c r="BY22" s="117"/>
      <c r="BZ22" s="117"/>
      <c r="CA22" s="117"/>
      <c r="CB22" s="117"/>
      <c r="CC22" s="117"/>
      <c r="CD22" s="117"/>
      <c r="CE22" s="117"/>
      <c r="CF22" s="117"/>
      <c r="CG22" s="117"/>
      <c r="CH22" s="117"/>
      <c r="CI22" s="117"/>
      <c r="CJ22" s="117"/>
      <c r="CK22" s="117"/>
      <c r="CL22" s="117"/>
      <c r="CM22" s="117"/>
      <c r="CN22" s="117"/>
      <c r="CO22" s="117"/>
    </row>
    <row r="23" spans="1:93" s="120" customFormat="1">
      <c r="A23" s="120" t="s">
        <v>36</v>
      </c>
      <c r="B23" s="115">
        <f>'Kosten absolut'!B23/'Versicherte absolut'!B22</f>
        <v>3004.6377125795143</v>
      </c>
      <c r="C23" s="116"/>
      <c r="D23" s="115">
        <f>'Kosten absolut'!D23/'Versicherte absolut'!D22</f>
        <v>3476.2232358465253</v>
      </c>
      <c r="E23" s="116"/>
      <c r="F23" s="115">
        <f>'Kosten absolut'!F23/'Versicherte absolut'!F22</f>
        <v>818.98880924517266</v>
      </c>
      <c r="G23" s="116"/>
      <c r="H23" s="115">
        <f>'Kosten absolut'!H23/'Versicherte absolut'!H22</f>
        <v>818.80084874204306</v>
      </c>
      <c r="I23" s="116"/>
      <c r="J23" s="115">
        <f>'Kosten absolut'!J23/'Versicherte absolut'!J22</f>
        <v>819.16412213740455</v>
      </c>
      <c r="K23" s="116"/>
      <c r="L23" s="115">
        <f>'Kosten absolut'!L23/'Versicherte absolut'!L22</f>
        <v>1452.5724263589432</v>
      </c>
      <c r="M23" s="116"/>
      <c r="N23" s="115">
        <f>'Kosten absolut'!N23/'Versicherte absolut'!N22</f>
        <v>2093.1439458086365</v>
      </c>
      <c r="O23" s="116"/>
      <c r="P23" s="115">
        <f>'Kosten absolut'!P23/'Versicherte absolut'!P22</f>
        <v>2398.3786666666665</v>
      </c>
      <c r="Q23" s="116"/>
      <c r="R23" s="115">
        <f>'Kosten absolut'!R23/'Versicherte absolut'!R22</f>
        <v>2300.3558734286953</v>
      </c>
      <c r="S23" s="116"/>
      <c r="T23" s="115">
        <f>'Kosten absolut'!T23/'Versicherte absolut'!U22</f>
        <v>2270.8895231699125</v>
      </c>
      <c r="U23" s="116"/>
      <c r="V23" s="120" t="s">
        <v>36</v>
      </c>
      <c r="W23" s="115">
        <f>'Kosten absolut'!W23/'Versicherte absolut'!W22</f>
        <v>2776.0510328068044</v>
      </c>
      <c r="X23" s="116"/>
      <c r="Y23" s="115">
        <f>'Kosten absolut'!Y23/'Versicherte absolut'!Y22</f>
        <v>3073.1666666666665</v>
      </c>
      <c r="Z23" s="116"/>
      <c r="AA23" s="115">
        <f>'Kosten absolut'!AA23/'Versicherte absolut'!AA22</f>
        <v>3807.321928460342</v>
      </c>
      <c r="AB23" s="116"/>
      <c r="AC23" s="115">
        <f>'Kosten absolut'!AC23/'Versicherte absolut'!AC22</f>
        <v>4627.3825275657337</v>
      </c>
      <c r="AD23" s="116"/>
      <c r="AE23" s="115">
        <f>'Kosten absolut'!AE23/'Versicherte absolut'!AE22</f>
        <v>5151.1948837209302</v>
      </c>
      <c r="AF23" s="116"/>
      <c r="AG23" s="115">
        <f>'Kosten absolut'!AG23/'Versicherte absolut'!AG22</f>
        <v>6435.3316582914576</v>
      </c>
      <c r="AH23" s="116"/>
      <c r="AI23" s="115">
        <f>'Kosten absolut'!AI23/'Versicherte absolut'!AI22</f>
        <v>7701.3468634686351</v>
      </c>
      <c r="AJ23" s="116"/>
      <c r="AK23" s="115">
        <f>'Kosten absolut'!AK23/'Versicherte absolut'!AK22</f>
        <v>9562.038167938932</v>
      </c>
      <c r="AL23" s="116"/>
      <c r="AM23" s="115">
        <f>'Kosten absolut'!AM23/'Versicherte absolut'!AN22</f>
        <v>12250.141630901287</v>
      </c>
      <c r="AN23" s="116"/>
      <c r="AO23" s="115">
        <f>'Kosten absolut'!AO23/'Versicherte absolut'!AP22</f>
        <v>15004.388625592417</v>
      </c>
      <c r="AP23" s="116"/>
      <c r="AQ23" s="120" t="s">
        <v>36</v>
      </c>
      <c r="AR23" s="115">
        <f>'Kosten absolut'!AR23/'Versicherte absolut'!AR22</f>
        <v>957.01957831325296</v>
      </c>
      <c r="AS23" s="116"/>
      <c r="AT23" s="115">
        <f>'Kosten absolut'!AT23/'Versicherte absolut'!AT22</f>
        <v>848.77357755261107</v>
      </c>
      <c r="AU23" s="116"/>
      <c r="AV23" s="115">
        <f>'Kosten absolut'!AV23/'Versicherte absolut'!AV22</f>
        <v>1045.7937828371278</v>
      </c>
      <c r="AW23" s="116"/>
      <c r="AX23" s="115">
        <f>'Kosten absolut'!AX23/'Versicherte absolut'!AX22</f>
        <v>1722.7406030565883</v>
      </c>
      <c r="AY23" s="116"/>
      <c r="AZ23" s="115">
        <f>'Kosten absolut'!AZ23/'Versicherte absolut'!AZ22</f>
        <v>1490.7103737113403</v>
      </c>
      <c r="BA23" s="116"/>
      <c r="BB23" s="115">
        <f>'Kosten absolut'!BB23/'Versicherte absolut'!BB22</f>
        <v>1717.0583657587549</v>
      </c>
      <c r="BC23" s="116"/>
      <c r="BD23" s="115">
        <f>'Kosten absolut'!BD23/'Versicherte absolut'!BD22</f>
        <v>2442.9667752442997</v>
      </c>
      <c r="BE23" s="116"/>
      <c r="BF23" s="115">
        <f>'Kosten absolut'!BF23/'Versicherte absolut'!BF22</f>
        <v>3383.0416339355852</v>
      </c>
      <c r="BG23" s="116"/>
      <c r="BH23" s="115">
        <f>'Kosten absolut'!BH23/'Versicherte absolut'!BI22</f>
        <v>3925.9280303030305</v>
      </c>
      <c r="BI23" s="116"/>
      <c r="BJ23" s="115">
        <f>'Kosten absolut'!BK23/'Versicherte absolut'!BK22</f>
        <v>4894.4905456509996</v>
      </c>
      <c r="BK23" s="116"/>
      <c r="BL23" s="120" t="s">
        <v>36</v>
      </c>
      <c r="BM23" s="115">
        <f>'Kosten absolut'!BM23/'Versicherte absolut'!BM22</f>
        <v>6590.6955017301034</v>
      </c>
      <c r="BN23" s="116"/>
      <c r="BO23" s="115">
        <f>'Kosten absolut'!BO23/'Versicherte absolut'!BO22</f>
        <v>7570.8307184145333</v>
      </c>
      <c r="BP23" s="116"/>
      <c r="BQ23" s="115">
        <f>'Kosten absolut'!BQ23/'Versicherte absolut'!BQ22</f>
        <v>9224.9304878048788</v>
      </c>
      <c r="BR23" s="116"/>
      <c r="BS23" s="115">
        <f>'Kosten absolut'!BS23/'Versicherte absolut'!BS22</f>
        <v>10288.521091811413</v>
      </c>
      <c r="BT23" s="116"/>
      <c r="BU23" s="115">
        <f>'Kosten absolut'!BU23/'Versicherte absolut'!BU22</f>
        <v>12919.89240506329</v>
      </c>
      <c r="BV23" s="116"/>
      <c r="BW23" s="134"/>
      <c r="BX23" s="134"/>
      <c r="BY23" s="117"/>
      <c r="BZ23" s="117"/>
      <c r="CA23" s="117"/>
      <c r="CB23" s="117"/>
      <c r="CC23" s="117"/>
      <c r="CD23" s="117"/>
      <c r="CE23" s="117"/>
      <c r="CF23" s="117"/>
      <c r="CG23" s="117"/>
      <c r="CH23" s="117"/>
      <c r="CI23" s="117"/>
      <c r="CJ23" s="117"/>
      <c r="CK23" s="117"/>
      <c r="CL23" s="117"/>
      <c r="CM23" s="117"/>
      <c r="CN23" s="117"/>
      <c r="CO23" s="117"/>
    </row>
    <row r="24" spans="1:93" s="120" customFormat="1">
      <c r="A24" s="120" t="s">
        <v>37</v>
      </c>
      <c r="B24" s="115">
        <f>'Kosten absolut'!B24/'Versicherte absolut'!B23</f>
        <v>2514.5424426766494</v>
      </c>
      <c r="C24" s="116"/>
      <c r="D24" s="115">
        <f>'Kosten absolut'!D24/'Versicherte absolut'!D23</f>
        <v>2936.5729006387842</v>
      </c>
      <c r="E24" s="116"/>
      <c r="F24" s="115">
        <f>'Kosten absolut'!F24/'Versicherte absolut'!F23</f>
        <v>795.56281454752639</v>
      </c>
      <c r="G24" s="116"/>
      <c r="H24" s="115">
        <f>'Kosten absolut'!H24/'Versicherte absolut'!H23</f>
        <v>807.98433105664924</v>
      </c>
      <c r="I24" s="116"/>
      <c r="J24" s="115">
        <f>'Kosten absolut'!J24/'Versicherte absolut'!J23</f>
        <v>784.42751665766252</v>
      </c>
      <c r="K24" s="116"/>
      <c r="L24" s="115">
        <f>'Kosten absolut'!L24/'Versicherte absolut'!L23</f>
        <v>1349.3112068965518</v>
      </c>
      <c r="M24" s="116"/>
      <c r="N24" s="115">
        <f>'Kosten absolut'!N24/'Versicherte absolut'!N23</f>
        <v>2073.4188925081435</v>
      </c>
      <c r="O24" s="116"/>
      <c r="P24" s="115">
        <f>'Kosten absolut'!P24/'Versicherte absolut'!P23</f>
        <v>2358.6016713091922</v>
      </c>
      <c r="Q24" s="116"/>
      <c r="R24" s="115">
        <f>'Kosten absolut'!R24/'Versicherte absolut'!R23</f>
        <v>1992.5992647058824</v>
      </c>
      <c r="S24" s="116"/>
      <c r="T24" s="115">
        <f>'Kosten absolut'!T24/'Versicherte absolut'!U23</f>
        <v>1802.2097966728281</v>
      </c>
      <c r="U24" s="116"/>
      <c r="V24" s="120" t="s">
        <v>37</v>
      </c>
      <c r="W24" s="115">
        <f>'Kosten absolut'!W24/'Versicherte absolut'!W23</f>
        <v>2342.7133182844245</v>
      </c>
      <c r="X24" s="116"/>
      <c r="Y24" s="115">
        <f>'Kosten absolut'!Y24/'Versicherte absolut'!Y23</f>
        <v>2704.9455095862763</v>
      </c>
      <c r="Z24" s="116"/>
      <c r="AA24" s="115">
        <f>'Kosten absolut'!AA24/'Versicherte absolut'!AA23</f>
        <v>2861.4309360730595</v>
      </c>
      <c r="AB24" s="116"/>
      <c r="AC24" s="115">
        <f>'Kosten absolut'!AC24/'Versicherte absolut'!AC23</f>
        <v>3453.1150614091789</v>
      </c>
      <c r="AD24" s="116"/>
      <c r="AE24" s="115">
        <f>'Kosten absolut'!AE24/'Versicherte absolut'!AE23</f>
        <v>4334.5398298530545</v>
      </c>
      <c r="AF24" s="116"/>
      <c r="AG24" s="115">
        <f>'Kosten absolut'!AG24/'Versicherte absolut'!AG23</f>
        <v>5432.5176790571168</v>
      </c>
      <c r="AH24" s="116"/>
      <c r="AI24" s="115">
        <f>'Kosten absolut'!AI24/'Versicherte absolut'!AI23</f>
        <v>6393.2602880658433</v>
      </c>
      <c r="AJ24" s="116"/>
      <c r="AK24" s="115">
        <f>'Kosten absolut'!AK24/'Versicherte absolut'!AK23</f>
        <v>8001.1741176470587</v>
      </c>
      <c r="AL24" s="116"/>
      <c r="AM24" s="115">
        <f>'Kosten absolut'!AM24/'Versicherte absolut'!AN23</f>
        <v>9812.0447761194027</v>
      </c>
      <c r="AN24" s="116"/>
      <c r="AO24" s="115">
        <f>'Kosten absolut'!AO24/'Versicherte absolut'!AP23</f>
        <v>14528.531847133758</v>
      </c>
      <c r="AP24" s="116"/>
      <c r="AQ24" s="120" t="s">
        <v>37</v>
      </c>
      <c r="AR24" s="115">
        <f>'Kosten absolut'!AR24/'Versicherte absolut'!AR23</f>
        <v>706.44743178170143</v>
      </c>
      <c r="AS24" s="116"/>
      <c r="AT24" s="115">
        <f>'Kosten absolut'!AT24/'Versicherte absolut'!AT23</f>
        <v>805.84850374064843</v>
      </c>
      <c r="AU24" s="116"/>
      <c r="AV24" s="115">
        <f>'Kosten absolut'!AV24/'Versicherte absolut'!AV23</f>
        <v>1001.0534144692359</v>
      </c>
      <c r="AW24" s="116"/>
      <c r="AX24" s="115">
        <f>'Kosten absolut'!AX24/'Versicherte absolut'!AX23</f>
        <v>1057.2054556006965</v>
      </c>
      <c r="AY24" s="116"/>
      <c r="AZ24" s="115">
        <f>'Kosten absolut'!AZ24/'Versicherte absolut'!AZ23</f>
        <v>1397.9269557021678</v>
      </c>
      <c r="BA24" s="116"/>
      <c r="BB24" s="115">
        <f>'Kosten absolut'!BB24/'Versicherte absolut'!BB23</f>
        <v>1805.4136284722222</v>
      </c>
      <c r="BC24" s="116"/>
      <c r="BD24" s="115">
        <f>'Kosten absolut'!BD24/'Versicherte absolut'!BD23</f>
        <v>2108.9656488549617</v>
      </c>
      <c r="BE24" s="116"/>
      <c r="BF24" s="115">
        <f>'Kosten absolut'!BF24/'Versicherte absolut'!BF23</f>
        <v>2697.6529605263158</v>
      </c>
      <c r="BG24" s="116"/>
      <c r="BH24" s="115">
        <f>'Kosten absolut'!BH24/'Versicherte absolut'!BI23</f>
        <v>3525.4451145958988</v>
      </c>
      <c r="BI24" s="116"/>
      <c r="BJ24" s="115">
        <f>'Kosten absolut'!BK24/'Versicherte absolut'!BK23</f>
        <v>4570.8252351097181</v>
      </c>
      <c r="BK24" s="116"/>
      <c r="BL24" s="120" t="s">
        <v>37</v>
      </c>
      <c r="BM24" s="115">
        <f>'Kosten absolut'!BM24/'Versicherte absolut'!BM23</f>
        <v>6194.5316863587541</v>
      </c>
      <c r="BN24" s="116"/>
      <c r="BO24" s="115">
        <f>'Kosten absolut'!BO24/'Versicherte absolut'!BO23</f>
        <v>7081.0247252747249</v>
      </c>
      <c r="BP24" s="116"/>
      <c r="BQ24" s="115">
        <f>'Kosten absolut'!BQ24/'Versicherte absolut'!BQ23</f>
        <v>7626.4953095684805</v>
      </c>
      <c r="BR24" s="116"/>
      <c r="BS24" s="115">
        <f>'Kosten absolut'!BS24/'Versicherte absolut'!BS23</f>
        <v>8223.4081632653069</v>
      </c>
      <c r="BT24" s="116"/>
      <c r="BU24" s="115">
        <f>'Kosten absolut'!BU24/'Versicherte absolut'!BU23</f>
        <v>10794.482142857143</v>
      </c>
      <c r="BV24" s="116"/>
      <c r="BW24" s="134"/>
      <c r="BX24" s="134"/>
      <c r="BY24" s="117"/>
      <c r="BZ24" s="117"/>
      <c r="CA24" s="117"/>
      <c r="CB24" s="117"/>
      <c r="CC24" s="117"/>
      <c r="CD24" s="117"/>
      <c r="CE24" s="117"/>
      <c r="CF24" s="117"/>
      <c r="CG24" s="117"/>
      <c r="CH24" s="117"/>
      <c r="CI24" s="117"/>
      <c r="CJ24" s="117"/>
      <c r="CK24" s="117"/>
      <c r="CL24" s="117"/>
      <c r="CM24" s="117"/>
      <c r="CN24" s="117"/>
      <c r="CO24" s="117"/>
    </row>
    <row r="25" spans="1:93" s="120" customFormat="1">
      <c r="A25" s="120" t="s">
        <v>38</v>
      </c>
      <c r="B25" s="115">
        <f>'Kosten absolut'!B25/'Versicherte absolut'!B24</f>
        <v>2129.4273575261946</v>
      </c>
      <c r="C25" s="116"/>
      <c r="D25" s="115">
        <f>'Kosten absolut'!D25/'Versicherte absolut'!D24</f>
        <v>2545.3180548710366</v>
      </c>
      <c r="E25" s="116"/>
      <c r="F25" s="115">
        <f>'Kosten absolut'!F25/'Versicherte absolut'!F24</f>
        <v>673.69033927544569</v>
      </c>
      <c r="G25" s="116"/>
      <c r="H25" s="115">
        <f>'Kosten absolut'!H25/'Versicherte absolut'!H24</f>
        <v>691.24089306697999</v>
      </c>
      <c r="I25" s="116"/>
      <c r="J25" s="115">
        <f>'Kosten absolut'!J25/'Versicherte absolut'!J24</f>
        <v>656.8710585585585</v>
      </c>
      <c r="K25" s="116"/>
      <c r="L25" s="115">
        <f>'Kosten absolut'!L25/'Versicherte absolut'!L24</f>
        <v>1121.4177040110651</v>
      </c>
      <c r="M25" s="116"/>
      <c r="N25" s="115">
        <f>'Kosten absolut'!N25/'Versicherte absolut'!N24</f>
        <v>2372.1706349206347</v>
      </c>
      <c r="O25" s="116"/>
      <c r="P25" s="115">
        <f>'Kosten absolut'!P25/'Versicherte absolut'!P24</f>
        <v>2252.9513888888887</v>
      </c>
      <c r="Q25" s="116"/>
      <c r="R25" s="115">
        <f>'Kosten absolut'!R25/'Versicherte absolut'!R24</f>
        <v>1966.6264822134387</v>
      </c>
      <c r="S25" s="116"/>
      <c r="T25" s="115">
        <f>'Kosten absolut'!T25/'Versicherte absolut'!U24</f>
        <v>1923.613595706619</v>
      </c>
      <c r="U25" s="116"/>
      <c r="V25" s="120" t="s">
        <v>38</v>
      </c>
      <c r="W25" s="115">
        <f>'Kosten absolut'!W25/'Versicherte absolut'!W24</f>
        <v>1766.8214285714287</v>
      </c>
      <c r="X25" s="116"/>
      <c r="Y25" s="115">
        <f>'Kosten absolut'!Y25/'Versicherte absolut'!Y24</f>
        <v>2011.4079497907949</v>
      </c>
      <c r="Z25" s="116"/>
      <c r="AA25" s="115">
        <f>'Kosten absolut'!AA25/'Versicherte absolut'!AA24</f>
        <v>2402.9443099273608</v>
      </c>
      <c r="AB25" s="116"/>
      <c r="AC25" s="115">
        <f>'Kosten absolut'!AC25/'Versicherte absolut'!AC24</f>
        <v>3694.6955380577429</v>
      </c>
      <c r="AD25" s="116"/>
      <c r="AE25" s="115">
        <f>'Kosten absolut'!AE25/'Versicherte absolut'!AE24</f>
        <v>3088.2912621359224</v>
      </c>
      <c r="AF25" s="116"/>
      <c r="AG25" s="115">
        <f>'Kosten absolut'!AG25/'Versicherte absolut'!AG24</f>
        <v>3862.1423948220063</v>
      </c>
      <c r="AH25" s="116"/>
      <c r="AI25" s="115">
        <f>'Kosten absolut'!AI25/'Versicherte absolut'!AI24</f>
        <v>5294.3089171974525</v>
      </c>
      <c r="AJ25" s="116"/>
      <c r="AK25" s="115">
        <f>'Kosten absolut'!AK25/'Versicherte absolut'!AK24</f>
        <v>6930.9956521739132</v>
      </c>
      <c r="AL25" s="116"/>
      <c r="AM25" s="115">
        <f>'Kosten absolut'!AM25/'Versicherte absolut'!AN24</f>
        <v>9709.6323529411766</v>
      </c>
      <c r="AN25" s="116"/>
      <c r="AO25" s="115">
        <f>'Kosten absolut'!AO25/'Versicherte absolut'!AP24</f>
        <v>11046.615384615385</v>
      </c>
      <c r="AP25" s="116"/>
      <c r="AQ25" s="120" t="s">
        <v>38</v>
      </c>
      <c r="AR25" s="115">
        <f>'Kosten absolut'!AR25/'Versicherte absolut'!AR24</f>
        <v>572.2560975609756</v>
      </c>
      <c r="AS25" s="116"/>
      <c r="AT25" s="115">
        <f>'Kosten absolut'!AT25/'Versicherte absolut'!AT24</f>
        <v>553.86231884057975</v>
      </c>
      <c r="AU25" s="116"/>
      <c r="AV25" s="115">
        <f>'Kosten absolut'!AV25/'Versicherte absolut'!AV24</f>
        <v>769.54122621564477</v>
      </c>
      <c r="AW25" s="116"/>
      <c r="AX25" s="115">
        <f>'Kosten absolut'!AX25/'Versicherte absolut'!AX24</f>
        <v>806.00917431192659</v>
      </c>
      <c r="AY25" s="116"/>
      <c r="AZ25" s="115">
        <f>'Kosten absolut'!AZ25/'Versicherte absolut'!AZ24</f>
        <v>1154.8832752613241</v>
      </c>
      <c r="BA25" s="116"/>
      <c r="BB25" s="115">
        <f>'Kosten absolut'!BB25/'Versicherte absolut'!BB24</f>
        <v>1239.9099099099099</v>
      </c>
      <c r="BC25" s="116"/>
      <c r="BD25" s="115">
        <f>'Kosten absolut'!BD25/'Versicherte absolut'!BD24</f>
        <v>2322.2542056074767</v>
      </c>
      <c r="BE25" s="116"/>
      <c r="BF25" s="115">
        <f>'Kosten absolut'!BF25/'Versicherte absolut'!BF24</f>
        <v>2789.4461206896553</v>
      </c>
      <c r="BG25" s="116"/>
      <c r="BH25" s="115">
        <f>'Kosten absolut'!BH25/'Versicherte absolut'!BI24</f>
        <v>3065.1760722347631</v>
      </c>
      <c r="BI25" s="116"/>
      <c r="BJ25" s="115">
        <f>'Kosten absolut'!BK25/'Versicherte absolut'!BK24</f>
        <v>4925.5734870317001</v>
      </c>
      <c r="BK25" s="116"/>
      <c r="BL25" s="120" t="s">
        <v>38</v>
      </c>
      <c r="BM25" s="115">
        <f>'Kosten absolut'!BM25/'Versicherte absolut'!BM24</f>
        <v>5488.5421686746986</v>
      </c>
      <c r="BN25" s="116"/>
      <c r="BO25" s="115">
        <f>'Kosten absolut'!BO25/'Versicherte absolut'!BO24</f>
        <v>7345.4750000000004</v>
      </c>
      <c r="BP25" s="116"/>
      <c r="BQ25" s="115">
        <f>'Kosten absolut'!BQ25/'Versicherte absolut'!BQ24</f>
        <v>6650.6099290780139</v>
      </c>
      <c r="BR25" s="116"/>
      <c r="BS25" s="115">
        <f>'Kosten absolut'!BS25/'Versicherte absolut'!BS24</f>
        <v>8789.4729729729734</v>
      </c>
      <c r="BT25" s="116"/>
      <c r="BU25" s="115">
        <f>'Kosten absolut'!BU25/'Versicherte absolut'!BU24</f>
        <v>11880.666666666666</v>
      </c>
      <c r="BV25" s="116"/>
      <c r="BW25" s="134"/>
      <c r="BX25" s="134"/>
      <c r="BY25" s="117"/>
      <c r="BZ25" s="117"/>
      <c r="CA25" s="117"/>
      <c r="CB25" s="117"/>
      <c r="CC25" s="117"/>
      <c r="CD25" s="117"/>
      <c r="CE25" s="117"/>
      <c r="CF25" s="117"/>
      <c r="CG25" s="117"/>
      <c r="CH25" s="117"/>
      <c r="CI25" s="117"/>
      <c r="CJ25" s="117"/>
      <c r="CK25" s="117"/>
      <c r="CL25" s="117"/>
      <c r="CM25" s="117"/>
      <c r="CN25" s="117"/>
      <c r="CO25" s="117"/>
    </row>
    <row r="26" spans="1:93" s="120" customFormat="1">
      <c r="A26" s="120" t="s">
        <v>39</v>
      </c>
      <c r="B26" s="115">
        <f>'Kosten absolut'!B26/'Versicherte absolut'!B25</f>
        <v>2642.0846449168525</v>
      </c>
      <c r="C26" s="116"/>
      <c r="D26" s="115">
        <f>'Kosten absolut'!D26/'Versicherte absolut'!D25</f>
        <v>3101.2840258351375</v>
      </c>
      <c r="E26" s="116"/>
      <c r="F26" s="115">
        <f>'Kosten absolut'!F26/'Versicherte absolut'!F25</f>
        <v>835.63584929122112</v>
      </c>
      <c r="G26" s="116"/>
      <c r="H26" s="115">
        <f>'Kosten absolut'!H26/'Versicherte absolut'!H25</f>
        <v>808.30777683854603</v>
      </c>
      <c r="I26" s="116"/>
      <c r="J26" s="115">
        <f>'Kosten absolut'!J26/'Versicherte absolut'!J25</f>
        <v>861.92822869225768</v>
      </c>
      <c r="K26" s="116"/>
      <c r="L26" s="115">
        <f>'Kosten absolut'!L26/'Versicherte absolut'!L25</f>
        <v>1456.7187827911857</v>
      </c>
      <c r="M26" s="116"/>
      <c r="N26" s="115">
        <f>'Kosten absolut'!N26/'Versicherte absolut'!N25</f>
        <v>2050.159224515322</v>
      </c>
      <c r="O26" s="116"/>
      <c r="P26" s="115">
        <f>'Kosten absolut'!P26/'Versicherte absolut'!P25</f>
        <v>2348.5308449270447</v>
      </c>
      <c r="Q26" s="116"/>
      <c r="R26" s="115">
        <f>'Kosten absolut'!R26/'Versicherte absolut'!R25</f>
        <v>2180.0904767863849</v>
      </c>
      <c r="S26" s="116"/>
      <c r="T26" s="115">
        <f>'Kosten absolut'!T26/'Versicherte absolut'!U25</f>
        <v>2219.3666330484634</v>
      </c>
      <c r="U26" s="116"/>
      <c r="V26" s="120" t="s">
        <v>39</v>
      </c>
      <c r="W26" s="115">
        <f>'Kosten absolut'!W26/'Versicherte absolut'!W25</f>
        <v>2438.8526182432433</v>
      </c>
      <c r="X26" s="116"/>
      <c r="Y26" s="115">
        <f>'Kosten absolut'!Y26/'Versicherte absolut'!Y25</f>
        <v>2911.8460319395344</v>
      </c>
      <c r="Z26" s="116"/>
      <c r="AA26" s="115">
        <f>'Kosten absolut'!AA26/'Versicherte absolut'!AA25</f>
        <v>3454.6858582990203</v>
      </c>
      <c r="AB26" s="116"/>
      <c r="AC26" s="115">
        <f>'Kosten absolut'!AC26/'Versicherte absolut'!AC25</f>
        <v>4014.3719836090454</v>
      </c>
      <c r="AD26" s="116"/>
      <c r="AE26" s="115">
        <f>'Kosten absolut'!AE26/'Versicherte absolut'!AE25</f>
        <v>4893.5514802200678</v>
      </c>
      <c r="AF26" s="116"/>
      <c r="AG26" s="115">
        <f>'Kosten absolut'!AG26/'Versicherte absolut'!AG25</f>
        <v>5900.050489113285</v>
      </c>
      <c r="AH26" s="116"/>
      <c r="AI26" s="115">
        <f>'Kosten absolut'!AI26/'Versicherte absolut'!AI25</f>
        <v>7203.961646857003</v>
      </c>
      <c r="AJ26" s="116"/>
      <c r="AK26" s="115">
        <f>'Kosten absolut'!AK26/'Versicherte absolut'!AK25</f>
        <v>8854.0677351073482</v>
      </c>
      <c r="AL26" s="116"/>
      <c r="AM26" s="115">
        <f>'Kosten absolut'!AM26/'Versicherte absolut'!AN25</f>
        <v>11617.764476102941</v>
      </c>
      <c r="AN26" s="116"/>
      <c r="AO26" s="115">
        <f>'Kosten absolut'!AO26/'Versicherte absolut'!AP25</f>
        <v>15945.981566820277</v>
      </c>
      <c r="AP26" s="116"/>
      <c r="AQ26" s="120" t="s">
        <v>39</v>
      </c>
      <c r="AR26" s="115">
        <f>'Kosten absolut'!AR26/'Versicherte absolut'!AR25</f>
        <v>864.20564088983053</v>
      </c>
      <c r="AS26" s="116"/>
      <c r="AT26" s="115">
        <f>'Kosten absolut'!AT26/'Versicherte absolut'!AT25</f>
        <v>953.27406805249097</v>
      </c>
      <c r="AU26" s="116"/>
      <c r="AV26" s="115">
        <f>'Kosten absolut'!AV26/'Versicherte absolut'!AV25</f>
        <v>1125.6189613917093</v>
      </c>
      <c r="AW26" s="116"/>
      <c r="AX26" s="115">
        <f>'Kosten absolut'!AX26/'Versicherte absolut'!AX25</f>
        <v>1372.0509247842169</v>
      </c>
      <c r="AY26" s="116"/>
      <c r="AZ26" s="115">
        <f>'Kosten absolut'!AZ26/'Versicherte absolut'!AZ25</f>
        <v>1501.2298796686982</v>
      </c>
      <c r="BA26" s="116"/>
      <c r="BB26" s="115">
        <f>'Kosten absolut'!BB26/'Versicherte absolut'!BB25</f>
        <v>1878.9849635635842</v>
      </c>
      <c r="BC26" s="116"/>
      <c r="BD26" s="115">
        <f>'Kosten absolut'!BD26/'Versicherte absolut'!BD25</f>
        <v>2450.8547257183568</v>
      </c>
      <c r="BE26" s="116"/>
      <c r="BF26" s="115">
        <f>'Kosten absolut'!BF26/'Versicherte absolut'!BF25</f>
        <v>3070.1615663722873</v>
      </c>
      <c r="BG26" s="116"/>
      <c r="BH26" s="115">
        <f>'Kosten absolut'!BH26/'Versicherte absolut'!BI25</f>
        <v>4042.3843846096152</v>
      </c>
      <c r="BI26" s="116"/>
      <c r="BJ26" s="115">
        <f>'Kosten absolut'!BK26/'Versicherte absolut'!BK25</f>
        <v>5044.1659340659344</v>
      </c>
      <c r="BK26" s="116"/>
      <c r="BL26" s="120" t="s">
        <v>39</v>
      </c>
      <c r="BM26" s="115">
        <f>'Kosten absolut'!BM26/'Versicherte absolut'!BM25</f>
        <v>6131.9258982966558</v>
      </c>
      <c r="BN26" s="116"/>
      <c r="BO26" s="115">
        <f>'Kosten absolut'!BO26/'Versicherte absolut'!BO25</f>
        <v>7715.8214344873286</v>
      </c>
      <c r="BP26" s="116"/>
      <c r="BQ26" s="115">
        <f>'Kosten absolut'!BQ26/'Versicherte absolut'!BQ25</f>
        <v>8583.8305084745771</v>
      </c>
      <c r="BR26" s="116"/>
      <c r="BS26" s="115">
        <f>'Kosten absolut'!BS26/'Versicherte absolut'!BS25</f>
        <v>9743.8407425500736</v>
      </c>
      <c r="BT26" s="116"/>
      <c r="BU26" s="115">
        <f>'Kosten absolut'!BU26/'Versicherte absolut'!BU25</f>
        <v>12651.379939209726</v>
      </c>
      <c r="BV26" s="116"/>
      <c r="BW26" s="134"/>
      <c r="BX26" s="134"/>
      <c r="BY26" s="117"/>
      <c r="BZ26" s="117"/>
      <c r="CA26" s="117"/>
      <c r="CB26" s="117"/>
      <c r="CC26" s="117"/>
      <c r="CD26" s="117"/>
      <c r="CE26" s="117"/>
      <c r="CF26" s="117"/>
      <c r="CG26" s="117"/>
      <c r="CH26" s="117"/>
      <c r="CI26" s="117"/>
      <c r="CJ26" s="117"/>
      <c r="CK26" s="117"/>
      <c r="CL26" s="117"/>
      <c r="CM26" s="117"/>
      <c r="CN26" s="117"/>
      <c r="CO26" s="117"/>
    </row>
    <row r="27" spans="1:93" s="120" customFormat="1">
      <c r="A27" s="120" t="s">
        <v>40</v>
      </c>
      <c r="B27" s="115">
        <f>'Kosten absolut'!B27/'Versicherte absolut'!B26</f>
        <v>2713.1317799438498</v>
      </c>
      <c r="C27" s="116"/>
      <c r="D27" s="115">
        <f>'Kosten absolut'!D27/'Versicherte absolut'!D26</f>
        <v>3100.985607596815</v>
      </c>
      <c r="E27" s="116"/>
      <c r="F27" s="115">
        <f>'Kosten absolut'!F27/'Versicherte absolut'!F26</f>
        <v>895.06204538209636</v>
      </c>
      <c r="G27" s="116"/>
      <c r="H27" s="115">
        <f>'Kosten absolut'!H27/'Versicherte absolut'!H26</f>
        <v>867.6184734184734</v>
      </c>
      <c r="I27" s="116"/>
      <c r="J27" s="115">
        <f>'Kosten absolut'!J27/'Versicherte absolut'!J26</f>
        <v>921.2058057944771</v>
      </c>
      <c r="K27" s="116"/>
      <c r="L27" s="115">
        <f>'Kosten absolut'!L27/'Versicherte absolut'!L26</f>
        <v>1323.4925487617795</v>
      </c>
      <c r="M27" s="116"/>
      <c r="N27" s="115">
        <f>'Kosten absolut'!N27/'Versicherte absolut'!N26</f>
        <v>1793.6039915966387</v>
      </c>
      <c r="O27" s="116"/>
      <c r="P27" s="115">
        <f>'Kosten absolut'!P27/'Versicherte absolut'!P26</f>
        <v>2164.8727569331159</v>
      </c>
      <c r="Q27" s="116"/>
      <c r="R27" s="115">
        <f>'Kosten absolut'!R27/'Versicherte absolut'!R26</f>
        <v>2003.742241639048</v>
      </c>
      <c r="S27" s="116"/>
      <c r="T27" s="115">
        <f>'Kosten absolut'!T27/'Versicherte absolut'!U26</f>
        <v>1999.2425548589342</v>
      </c>
      <c r="U27" s="116"/>
      <c r="V27" s="120" t="s">
        <v>40</v>
      </c>
      <c r="W27" s="115">
        <f>'Kosten absolut'!W27/'Versicherte absolut'!W26</f>
        <v>2332.6767313375303</v>
      </c>
      <c r="X27" s="116"/>
      <c r="Y27" s="115">
        <f>'Kosten absolut'!Y27/'Versicherte absolut'!Y26</f>
        <v>2727.2795225238028</v>
      </c>
      <c r="Z27" s="116"/>
      <c r="AA27" s="115">
        <f>'Kosten absolut'!AA27/'Versicherte absolut'!AA26</f>
        <v>3292.5747709424086</v>
      </c>
      <c r="AB27" s="116"/>
      <c r="AC27" s="115">
        <f>'Kosten absolut'!AC27/'Versicherte absolut'!AC26</f>
        <v>3929.9600340136053</v>
      </c>
      <c r="AD27" s="116"/>
      <c r="AE27" s="115">
        <f>'Kosten absolut'!AE27/'Versicherte absolut'!AE26</f>
        <v>5052.3149779735686</v>
      </c>
      <c r="AF27" s="116"/>
      <c r="AG27" s="115">
        <f>'Kosten absolut'!AG27/'Versicherte absolut'!AG26</f>
        <v>6106.570460048426</v>
      </c>
      <c r="AH27" s="116"/>
      <c r="AI27" s="115">
        <f>'Kosten absolut'!AI27/'Versicherte absolut'!AI26</f>
        <v>7436.7967724288837</v>
      </c>
      <c r="AJ27" s="116"/>
      <c r="AK27" s="115">
        <f>'Kosten absolut'!AK27/'Versicherte absolut'!AK26</f>
        <v>9555.6833333333325</v>
      </c>
      <c r="AL27" s="116"/>
      <c r="AM27" s="115">
        <f>'Kosten absolut'!AM27/'Versicherte absolut'!AN26</f>
        <v>13241.17192429022</v>
      </c>
      <c r="AN27" s="116"/>
      <c r="AO27" s="115">
        <f>'Kosten absolut'!AO27/'Versicherte absolut'!AP26</f>
        <v>17910.682819383259</v>
      </c>
      <c r="AP27" s="116"/>
      <c r="AQ27" s="120" t="s">
        <v>40</v>
      </c>
      <c r="AR27" s="115">
        <f>'Kosten absolut'!AR27/'Versicherte absolut'!AR26</f>
        <v>757.11350700525395</v>
      </c>
      <c r="AS27" s="116"/>
      <c r="AT27" s="115">
        <f>'Kosten absolut'!AT27/'Versicherte absolut'!AT26</f>
        <v>754.13419066256643</v>
      </c>
      <c r="AU27" s="116"/>
      <c r="AV27" s="115">
        <f>'Kosten absolut'!AV27/'Versicherte absolut'!AV26</f>
        <v>959.10136603539274</v>
      </c>
      <c r="AW27" s="116"/>
      <c r="AX27" s="115">
        <f>'Kosten absolut'!AX27/'Versicherte absolut'!AX26</f>
        <v>1148.7348759408976</v>
      </c>
      <c r="AY27" s="116"/>
      <c r="AZ27" s="115">
        <f>'Kosten absolut'!AZ27/'Versicherte absolut'!AZ26</f>
        <v>1432.9862026862027</v>
      </c>
      <c r="BA27" s="116"/>
      <c r="BB27" s="115">
        <f>'Kosten absolut'!BB27/'Versicherte absolut'!BB26</f>
        <v>1694.1955058880078</v>
      </c>
      <c r="BC27" s="116"/>
      <c r="BD27" s="115">
        <f>'Kosten absolut'!BD27/'Versicherte absolut'!BD26</f>
        <v>2054.6004666483668</v>
      </c>
      <c r="BE27" s="116"/>
      <c r="BF27" s="115">
        <f>'Kosten absolut'!BF27/'Versicherte absolut'!BF26</f>
        <v>2833.78632218845</v>
      </c>
      <c r="BG27" s="116"/>
      <c r="BH27" s="115">
        <f>'Kosten absolut'!BH27/'Versicherte absolut'!BI26</f>
        <v>4136.7703503130815</v>
      </c>
      <c r="BI27" s="116"/>
      <c r="BJ27" s="115">
        <f>'Kosten absolut'!BK27/'Versicherte absolut'!BK26</f>
        <v>5065.1117109634552</v>
      </c>
      <c r="BK27" s="116"/>
      <c r="BL27" s="120" t="s">
        <v>40</v>
      </c>
      <c r="BM27" s="115">
        <f>'Kosten absolut'!BM27/'Versicherte absolut'!BM26</f>
        <v>6284.9822335025383</v>
      </c>
      <c r="BN27" s="116"/>
      <c r="BO27" s="115">
        <f>'Kosten absolut'!BO27/'Versicherte absolut'!BO26</f>
        <v>7763.5924812030071</v>
      </c>
      <c r="BP27" s="116"/>
      <c r="BQ27" s="115">
        <f>'Kosten absolut'!BQ27/'Versicherte absolut'!BQ26</f>
        <v>8734.5900339750842</v>
      </c>
      <c r="BR27" s="116"/>
      <c r="BS27" s="115">
        <f>'Kosten absolut'!BS27/'Versicherte absolut'!BS26</f>
        <v>11143.31330472103</v>
      </c>
      <c r="BT27" s="116"/>
      <c r="BU27" s="115">
        <f>'Kosten absolut'!BU27/'Versicherte absolut'!BU26</f>
        <v>13735.616279069767</v>
      </c>
      <c r="BV27" s="116"/>
      <c r="BW27" s="134"/>
      <c r="BX27" s="134"/>
      <c r="BY27" s="117"/>
      <c r="BZ27" s="117"/>
      <c r="CA27" s="117"/>
      <c r="CB27" s="117"/>
      <c r="CC27" s="117"/>
      <c r="CD27" s="117"/>
      <c r="CE27" s="117"/>
      <c r="CF27" s="117"/>
      <c r="CG27" s="117"/>
      <c r="CH27" s="117"/>
      <c r="CI27" s="117"/>
      <c r="CJ27" s="117"/>
      <c r="CK27" s="117"/>
      <c r="CL27" s="117"/>
      <c r="CM27" s="117"/>
      <c r="CN27" s="117"/>
      <c r="CO27" s="117"/>
    </row>
    <row r="28" spans="1:93" s="120" customFormat="1">
      <c r="A28" s="120" t="s">
        <v>41</v>
      </c>
      <c r="B28" s="115">
        <f>'Kosten absolut'!B28/'Versicherte absolut'!B27</f>
        <v>2835.2295999829339</v>
      </c>
      <c r="C28" s="116"/>
      <c r="D28" s="115">
        <f>'Kosten absolut'!D28/'Versicherte absolut'!D27</f>
        <v>3297.5977276711278</v>
      </c>
      <c r="E28" s="116"/>
      <c r="F28" s="115">
        <f>'Kosten absolut'!F28/'Versicherte absolut'!F27</f>
        <v>925.84433632713524</v>
      </c>
      <c r="G28" s="116"/>
      <c r="H28" s="115">
        <f>'Kosten absolut'!H28/'Versicherte absolut'!H27</f>
        <v>885.87974518755095</v>
      </c>
      <c r="I28" s="116"/>
      <c r="J28" s="115">
        <f>'Kosten absolut'!J28/'Versicherte absolut'!J27</f>
        <v>963.47140055564637</v>
      </c>
      <c r="K28" s="116"/>
      <c r="L28" s="115">
        <f>'Kosten absolut'!L28/'Versicherte absolut'!L27</f>
        <v>1619.4825654510119</v>
      </c>
      <c r="M28" s="116"/>
      <c r="N28" s="115">
        <f>'Kosten absolut'!N28/'Versicherte absolut'!N27</f>
        <v>2258.6598591900934</v>
      </c>
      <c r="O28" s="116"/>
      <c r="P28" s="115">
        <f>'Kosten absolut'!P28/'Versicherte absolut'!P27</f>
        <v>2651.0504038441877</v>
      </c>
      <c r="Q28" s="116"/>
      <c r="R28" s="115">
        <f>'Kosten absolut'!R28/'Versicherte absolut'!R27</f>
        <v>2474.8275079857412</v>
      </c>
      <c r="S28" s="116"/>
      <c r="T28" s="115">
        <f>'Kosten absolut'!T28/'Versicherte absolut'!U27</f>
        <v>2354.4128994314842</v>
      </c>
      <c r="U28" s="116"/>
      <c r="V28" s="120" t="s">
        <v>41</v>
      </c>
      <c r="W28" s="115">
        <f>'Kosten absolut'!W28/'Versicherte absolut'!W27</f>
        <v>2695.3159941853614</v>
      </c>
      <c r="X28" s="116"/>
      <c r="Y28" s="115">
        <f>'Kosten absolut'!Y28/'Versicherte absolut'!Y27</f>
        <v>3206.5895013591194</v>
      </c>
      <c r="Z28" s="116"/>
      <c r="AA28" s="115">
        <f>'Kosten absolut'!AA28/'Versicherte absolut'!AA27</f>
        <v>3655.5515984588151</v>
      </c>
      <c r="AB28" s="116"/>
      <c r="AC28" s="115">
        <f>'Kosten absolut'!AC28/'Versicherte absolut'!AC27</f>
        <v>4360.5733102253034</v>
      </c>
      <c r="AD28" s="116"/>
      <c r="AE28" s="115">
        <f>'Kosten absolut'!AE28/'Versicherte absolut'!AE27</f>
        <v>5233.1992265727504</v>
      </c>
      <c r="AF28" s="116"/>
      <c r="AG28" s="115">
        <f>'Kosten absolut'!AG28/'Versicherte absolut'!AG27</f>
        <v>6517.0720862930812</v>
      </c>
      <c r="AH28" s="116"/>
      <c r="AI28" s="115">
        <f>'Kosten absolut'!AI28/'Versicherte absolut'!AI27</f>
        <v>8116.1666329216441</v>
      </c>
      <c r="AJ28" s="116"/>
      <c r="AK28" s="115">
        <f>'Kosten absolut'!AK28/'Versicherte absolut'!AK27</f>
        <v>9688.9615685252738</v>
      </c>
      <c r="AL28" s="116"/>
      <c r="AM28" s="115">
        <f>'Kosten absolut'!AM28/'Versicherte absolut'!AN27</f>
        <v>12187.213276231263</v>
      </c>
      <c r="AN28" s="116"/>
      <c r="AO28" s="115">
        <f>'Kosten absolut'!AO28/'Versicherte absolut'!AP27</f>
        <v>15701.658209669698</v>
      </c>
      <c r="AP28" s="116"/>
      <c r="AQ28" s="120" t="s">
        <v>41</v>
      </c>
      <c r="AR28" s="115">
        <f>'Kosten absolut'!AR28/'Versicherte absolut'!AR27</f>
        <v>945.63589171729598</v>
      </c>
      <c r="AS28" s="116"/>
      <c r="AT28" s="115">
        <f>'Kosten absolut'!AT28/'Versicherte absolut'!AT27</f>
        <v>977.7978678038379</v>
      </c>
      <c r="AU28" s="116"/>
      <c r="AV28" s="115">
        <f>'Kosten absolut'!AV28/'Versicherte absolut'!AV27</f>
        <v>1070.0881314913784</v>
      </c>
      <c r="AW28" s="116"/>
      <c r="AX28" s="115">
        <f>'Kosten absolut'!AX28/'Versicherte absolut'!AX27</f>
        <v>1339.7791609036422</v>
      </c>
      <c r="AY28" s="116"/>
      <c r="AZ28" s="115">
        <f>'Kosten absolut'!AZ28/'Versicherte absolut'!AZ27</f>
        <v>1563.3960396039604</v>
      </c>
      <c r="BA28" s="116"/>
      <c r="BB28" s="115">
        <f>'Kosten absolut'!BB28/'Versicherte absolut'!BB27</f>
        <v>1930.1616010753492</v>
      </c>
      <c r="BC28" s="116"/>
      <c r="BD28" s="115">
        <f>'Kosten absolut'!BD28/'Versicherte absolut'!BD27</f>
        <v>2603.9320459335081</v>
      </c>
      <c r="BE28" s="116"/>
      <c r="BF28" s="115">
        <f>'Kosten absolut'!BF28/'Versicherte absolut'!BF27</f>
        <v>3389.477052778609</v>
      </c>
      <c r="BG28" s="116"/>
      <c r="BH28" s="115">
        <f>'Kosten absolut'!BH28/'Versicherte absolut'!BI27</f>
        <v>4327.4321895883641</v>
      </c>
      <c r="BI28" s="116"/>
      <c r="BJ28" s="115">
        <f>'Kosten absolut'!BK28/'Versicherte absolut'!BK27</f>
        <v>5379.5357670394596</v>
      </c>
      <c r="BK28" s="116"/>
      <c r="BL28" s="120" t="s">
        <v>41</v>
      </c>
      <c r="BM28" s="115">
        <f>'Kosten absolut'!BM28/'Versicherte absolut'!BM27</f>
        <v>6829.0804060105484</v>
      </c>
      <c r="BN28" s="116"/>
      <c r="BO28" s="115">
        <f>'Kosten absolut'!BO28/'Versicherte absolut'!BO27</f>
        <v>8212.2371027917143</v>
      </c>
      <c r="BP28" s="116"/>
      <c r="BQ28" s="115">
        <f>'Kosten absolut'!BQ28/'Versicherte absolut'!BQ27</f>
        <v>9266.9747017688187</v>
      </c>
      <c r="BR28" s="116"/>
      <c r="BS28" s="115">
        <f>'Kosten absolut'!BS28/'Versicherte absolut'!BS27</f>
        <v>10874.402376910017</v>
      </c>
      <c r="BT28" s="116"/>
      <c r="BU28" s="115">
        <f>'Kosten absolut'!BU28/'Versicherte absolut'!BU27</f>
        <v>12648.953545232274</v>
      </c>
      <c r="BV28" s="116"/>
      <c r="BW28" s="134"/>
      <c r="BX28" s="134"/>
      <c r="BY28" s="117"/>
      <c r="BZ28" s="117"/>
      <c r="CA28" s="117"/>
      <c r="CB28" s="117"/>
      <c r="CC28" s="117"/>
      <c r="CD28" s="117"/>
      <c r="CE28" s="117"/>
      <c r="CF28" s="117"/>
      <c r="CG28" s="117"/>
      <c r="CH28" s="117"/>
      <c r="CI28" s="117"/>
      <c r="CJ28" s="117"/>
      <c r="CK28" s="117"/>
      <c r="CL28" s="117"/>
      <c r="CM28" s="117"/>
      <c r="CN28" s="117"/>
      <c r="CO28" s="117"/>
    </row>
    <row r="29" spans="1:93" s="120" customFormat="1">
      <c r="A29" s="120" t="s">
        <v>42</v>
      </c>
      <c r="B29" s="115">
        <f>'Kosten absolut'!B29/'Versicherte absolut'!B28</f>
        <v>2660.5725230589137</v>
      </c>
      <c r="C29" s="116"/>
      <c r="D29" s="115">
        <f>'Kosten absolut'!D29/'Versicherte absolut'!D28</f>
        <v>3119.6997154660889</v>
      </c>
      <c r="E29" s="116"/>
      <c r="F29" s="115">
        <f>'Kosten absolut'!F29/'Versicherte absolut'!F28</f>
        <v>854.79957385797923</v>
      </c>
      <c r="G29" s="116"/>
      <c r="H29" s="115">
        <f>'Kosten absolut'!H29/'Versicherte absolut'!H28</f>
        <v>815.30167437671435</v>
      </c>
      <c r="I29" s="116"/>
      <c r="J29" s="115">
        <f>'Kosten absolut'!J29/'Versicherte absolut'!J28</f>
        <v>892.20856112597414</v>
      </c>
      <c r="K29" s="116"/>
      <c r="L29" s="115">
        <f>'Kosten absolut'!L29/'Versicherte absolut'!L28</f>
        <v>1468.4272275934152</v>
      </c>
      <c r="M29" s="116"/>
      <c r="N29" s="115">
        <f>'Kosten absolut'!N29/'Versicherte absolut'!N28</f>
        <v>2166.9165224337639</v>
      </c>
      <c r="O29" s="116"/>
      <c r="P29" s="115">
        <f>'Kosten absolut'!P29/'Versicherte absolut'!P28</f>
        <v>2506.8222128969087</v>
      </c>
      <c r="Q29" s="116"/>
      <c r="R29" s="115">
        <f>'Kosten absolut'!R29/'Versicherte absolut'!R28</f>
        <v>2259.3909918543363</v>
      </c>
      <c r="S29" s="116"/>
      <c r="T29" s="115">
        <f>'Kosten absolut'!T29/'Versicherte absolut'!U28</f>
        <v>2136.5580340264651</v>
      </c>
      <c r="U29" s="116"/>
      <c r="V29" s="120" t="s">
        <v>42</v>
      </c>
      <c r="W29" s="115">
        <f>'Kosten absolut'!W29/'Versicherte absolut'!W28</f>
        <v>2488.9258101193859</v>
      </c>
      <c r="X29" s="116"/>
      <c r="Y29" s="115">
        <f>'Kosten absolut'!Y29/'Versicherte absolut'!Y28</f>
        <v>2931.4378235488489</v>
      </c>
      <c r="Z29" s="116"/>
      <c r="AA29" s="115">
        <f>'Kosten absolut'!AA29/'Versicherte absolut'!AA28</f>
        <v>3639.3829105473965</v>
      </c>
      <c r="AB29" s="116"/>
      <c r="AC29" s="115">
        <f>'Kosten absolut'!AC29/'Versicherte absolut'!AC28</f>
        <v>4036.4392523364486</v>
      </c>
      <c r="AD29" s="116"/>
      <c r="AE29" s="115">
        <f>'Kosten absolut'!AE29/'Versicherte absolut'!AE28</f>
        <v>4879.8629333333338</v>
      </c>
      <c r="AF29" s="116"/>
      <c r="AG29" s="115">
        <f>'Kosten absolut'!AG29/'Versicherte absolut'!AG28</f>
        <v>5848.6218395815167</v>
      </c>
      <c r="AH29" s="116"/>
      <c r="AI29" s="115">
        <f>'Kosten absolut'!AI29/'Versicherte absolut'!AI28</f>
        <v>7678.4959778783305</v>
      </c>
      <c r="AJ29" s="116"/>
      <c r="AK29" s="115">
        <f>'Kosten absolut'!AK29/'Versicherte absolut'!AK28</f>
        <v>9365.675166970248</v>
      </c>
      <c r="AL29" s="116"/>
      <c r="AM29" s="115">
        <f>'Kosten absolut'!AM29/'Versicherte absolut'!AN28</f>
        <v>11539.190754257908</v>
      </c>
      <c r="AN29" s="116"/>
      <c r="AO29" s="115">
        <f>'Kosten absolut'!AO29/'Versicherte absolut'!AP28</f>
        <v>16412.014462809919</v>
      </c>
      <c r="AP29" s="116"/>
      <c r="AQ29" s="120" t="s">
        <v>42</v>
      </c>
      <c r="AR29" s="115">
        <f>'Kosten absolut'!AR29/'Versicherte absolut'!AR28</f>
        <v>849.51624946966479</v>
      </c>
      <c r="AS29" s="116"/>
      <c r="AT29" s="115">
        <f>'Kosten absolut'!AT29/'Versicherte absolut'!AT28</f>
        <v>936.98317893710384</v>
      </c>
      <c r="AU29" s="116"/>
      <c r="AV29" s="115">
        <f>'Kosten absolut'!AV29/'Versicherte absolut'!AV28</f>
        <v>968.39970560685128</v>
      </c>
      <c r="AW29" s="116"/>
      <c r="AX29" s="115">
        <f>'Kosten absolut'!AX29/'Versicherte absolut'!AX28</f>
        <v>1194.3838120104438</v>
      </c>
      <c r="AY29" s="116"/>
      <c r="AZ29" s="115">
        <f>'Kosten absolut'!AZ29/'Versicherte absolut'!AZ28</f>
        <v>1479.9316400717591</v>
      </c>
      <c r="BA29" s="116"/>
      <c r="BB29" s="115">
        <f>'Kosten absolut'!BB29/'Versicherte absolut'!BB28</f>
        <v>1826.3368411584818</v>
      </c>
      <c r="BC29" s="116"/>
      <c r="BD29" s="115">
        <f>'Kosten absolut'!BD29/'Versicherte absolut'!BD28</f>
        <v>2441.1968003281713</v>
      </c>
      <c r="BE29" s="116"/>
      <c r="BF29" s="115">
        <f>'Kosten absolut'!BF29/'Versicherte absolut'!BF28</f>
        <v>3145.3138495904691</v>
      </c>
      <c r="BG29" s="116"/>
      <c r="BH29" s="115">
        <f>'Kosten absolut'!BH29/'Versicherte absolut'!BI28</f>
        <v>4335.3521086490355</v>
      </c>
      <c r="BI29" s="116"/>
      <c r="BJ29" s="115">
        <f>'Kosten absolut'!BK29/'Versicherte absolut'!BK28</f>
        <v>5249.0907375966799</v>
      </c>
      <c r="BK29" s="116"/>
      <c r="BL29" s="120" t="s">
        <v>42</v>
      </c>
      <c r="BM29" s="115">
        <f>'Kosten absolut'!BM29/'Versicherte absolut'!BM28</f>
        <v>6719.3730970801098</v>
      </c>
      <c r="BN29" s="116"/>
      <c r="BO29" s="115">
        <f>'Kosten absolut'!BO29/'Versicherte absolut'!BO28</f>
        <v>7656.8559010364424</v>
      </c>
      <c r="BP29" s="116"/>
      <c r="BQ29" s="115">
        <f>'Kosten absolut'!BQ29/'Versicherte absolut'!BQ28</f>
        <v>8727.8647859922185</v>
      </c>
      <c r="BR29" s="116"/>
      <c r="BS29" s="115">
        <f>'Kosten absolut'!BS29/'Versicherte absolut'!BS28</f>
        <v>10235.283553875237</v>
      </c>
      <c r="BT29" s="116"/>
      <c r="BU29" s="115">
        <f>'Kosten absolut'!BU29/'Versicherte absolut'!BU28</f>
        <v>12479.834239130434</v>
      </c>
      <c r="BV29" s="116"/>
      <c r="BW29" s="134"/>
      <c r="BX29" s="134"/>
      <c r="BY29" s="117"/>
      <c r="BZ29" s="117"/>
      <c r="CA29" s="117"/>
      <c r="CB29" s="117"/>
      <c r="CC29" s="117"/>
      <c r="CD29" s="117"/>
      <c r="CE29" s="117"/>
      <c r="CF29" s="117"/>
      <c r="CG29" s="117"/>
      <c r="CH29" s="117"/>
      <c r="CI29" s="117"/>
      <c r="CJ29" s="117"/>
      <c r="CK29" s="117"/>
      <c r="CL29" s="117"/>
      <c r="CM29" s="117"/>
      <c r="CN29" s="117"/>
      <c r="CO29" s="117"/>
    </row>
    <row r="30" spans="1:93" s="120" customFormat="1">
      <c r="A30" s="120" t="s">
        <v>43</v>
      </c>
      <c r="B30" s="115">
        <f>'Kosten absolut'!B30/'Versicherte absolut'!B29</f>
        <v>3543.1242383865301</v>
      </c>
      <c r="C30" s="116"/>
      <c r="D30" s="115">
        <f>'Kosten absolut'!D30/'Versicherte absolut'!D29</f>
        <v>4098.1569339707703</v>
      </c>
      <c r="E30" s="116"/>
      <c r="F30" s="115">
        <f>'Kosten absolut'!F30/'Versicherte absolut'!F29</f>
        <v>965.50731548900967</v>
      </c>
      <c r="G30" s="116"/>
      <c r="H30" s="115">
        <f>'Kosten absolut'!H30/'Versicherte absolut'!H29</f>
        <v>946.86754410529261</v>
      </c>
      <c r="I30" s="116"/>
      <c r="J30" s="115">
        <f>'Kosten absolut'!J30/'Versicherte absolut'!J29</f>
        <v>983.26126457129499</v>
      </c>
      <c r="K30" s="116"/>
      <c r="L30" s="115">
        <f>'Kosten absolut'!L30/'Versicherte absolut'!L29</f>
        <v>1458.9888850594521</v>
      </c>
      <c r="M30" s="116"/>
      <c r="N30" s="115">
        <f>'Kosten absolut'!N30/'Versicherte absolut'!N29</f>
        <v>2117.5367936925099</v>
      </c>
      <c r="O30" s="116"/>
      <c r="P30" s="115">
        <f>'Kosten absolut'!P30/'Versicherte absolut'!P29</f>
        <v>2471.0599095704597</v>
      </c>
      <c r="Q30" s="116"/>
      <c r="R30" s="115">
        <f>'Kosten absolut'!R30/'Versicherte absolut'!R29</f>
        <v>2533.7077758539272</v>
      </c>
      <c r="S30" s="116"/>
      <c r="T30" s="115">
        <f>'Kosten absolut'!T30/'Versicherte absolut'!U29</f>
        <v>2392.7243737352592</v>
      </c>
      <c r="U30" s="116"/>
      <c r="V30" s="120" t="s">
        <v>43</v>
      </c>
      <c r="W30" s="115">
        <f>'Kosten absolut'!W30/'Versicherte absolut'!W29</f>
        <v>2827.446761313221</v>
      </c>
      <c r="X30" s="116"/>
      <c r="Y30" s="115">
        <f>'Kosten absolut'!Y30/'Versicherte absolut'!Y29</f>
        <v>3456.7057112638818</v>
      </c>
      <c r="Z30" s="116"/>
      <c r="AA30" s="115">
        <f>'Kosten absolut'!AA30/'Versicherte absolut'!AA29</f>
        <v>3825.302208740165</v>
      </c>
      <c r="AB30" s="116"/>
      <c r="AC30" s="115">
        <f>'Kosten absolut'!AC30/'Versicherte absolut'!AC29</f>
        <v>4543.0498544395923</v>
      </c>
      <c r="AD30" s="116"/>
      <c r="AE30" s="115">
        <f>'Kosten absolut'!AE30/'Versicherte absolut'!AE29</f>
        <v>5808.2753723932474</v>
      </c>
      <c r="AF30" s="116"/>
      <c r="AG30" s="115">
        <f>'Kosten absolut'!AG30/'Versicherte absolut'!AG29</f>
        <v>7208.680723599201</v>
      </c>
      <c r="AH30" s="116"/>
      <c r="AI30" s="115">
        <f>'Kosten absolut'!AI30/'Versicherte absolut'!AI29</f>
        <v>9040.6963416330509</v>
      </c>
      <c r="AJ30" s="116"/>
      <c r="AK30" s="115">
        <f>'Kosten absolut'!AK30/'Versicherte absolut'!AK29</f>
        <v>11412.113738350017</v>
      </c>
      <c r="AL30" s="116"/>
      <c r="AM30" s="115">
        <f>'Kosten absolut'!AM30/'Versicherte absolut'!AN29</f>
        <v>14446.391337005509</v>
      </c>
      <c r="AN30" s="116"/>
      <c r="AO30" s="115">
        <f>'Kosten absolut'!AO30/'Versicherte absolut'!AP29</f>
        <v>19501.995381062356</v>
      </c>
      <c r="AP30" s="116"/>
      <c r="AQ30" s="120" t="s">
        <v>43</v>
      </c>
      <c r="AR30" s="115">
        <f>'Kosten absolut'!AR30/'Versicherte absolut'!AR29</f>
        <v>927.4506673645642</v>
      </c>
      <c r="AS30" s="116"/>
      <c r="AT30" s="115">
        <f>'Kosten absolut'!AT30/'Versicherte absolut'!AT29</f>
        <v>946.14925536574685</v>
      </c>
      <c r="AU30" s="116"/>
      <c r="AV30" s="115">
        <f>'Kosten absolut'!AV30/'Versicherte absolut'!AV29</f>
        <v>1154.5888591535336</v>
      </c>
      <c r="AW30" s="116"/>
      <c r="AX30" s="115">
        <f>'Kosten absolut'!AX30/'Versicherte absolut'!AX29</f>
        <v>1300.4745264532985</v>
      </c>
      <c r="AY30" s="116"/>
      <c r="AZ30" s="115">
        <f>'Kosten absolut'!AZ30/'Versicherte absolut'!AZ29</f>
        <v>1749.6283476679953</v>
      </c>
      <c r="BA30" s="116"/>
      <c r="BB30" s="115">
        <f>'Kosten absolut'!BB30/'Versicherte absolut'!BB29</f>
        <v>2115.3957852408967</v>
      </c>
      <c r="BC30" s="116"/>
      <c r="BD30" s="115">
        <f>'Kosten absolut'!BD30/'Versicherte absolut'!BD29</f>
        <v>2821.3715770009685</v>
      </c>
      <c r="BE30" s="116"/>
      <c r="BF30" s="115">
        <f>'Kosten absolut'!BF30/'Versicherte absolut'!BF29</f>
        <v>3751.0550136558722</v>
      </c>
      <c r="BG30" s="116"/>
      <c r="BH30" s="115">
        <f>'Kosten absolut'!BH30/'Versicherte absolut'!BI29</f>
        <v>5181.6283675110571</v>
      </c>
      <c r="BI30" s="116"/>
      <c r="BJ30" s="115">
        <f>'Kosten absolut'!BK30/'Versicherte absolut'!BK29</f>
        <v>6242.6802835921671</v>
      </c>
      <c r="BK30" s="116"/>
      <c r="BL30" s="120" t="s">
        <v>43</v>
      </c>
      <c r="BM30" s="115">
        <f>'Kosten absolut'!BM30/'Versicherte absolut'!BM29</f>
        <v>8057.5585339168492</v>
      </c>
      <c r="BN30" s="116"/>
      <c r="BO30" s="115">
        <f>'Kosten absolut'!BO30/'Versicherte absolut'!BO29</f>
        <v>10221.532862055788</v>
      </c>
      <c r="BP30" s="116"/>
      <c r="BQ30" s="115">
        <f>'Kosten absolut'!BQ30/'Versicherte absolut'!BQ29</f>
        <v>12767.144486692016</v>
      </c>
      <c r="BR30" s="116"/>
      <c r="BS30" s="115">
        <f>'Kosten absolut'!BS30/'Versicherte absolut'!BS29</f>
        <v>13836.086600351082</v>
      </c>
      <c r="BT30" s="116"/>
      <c r="BU30" s="115">
        <f>'Kosten absolut'!BU30/'Versicherte absolut'!BU29</f>
        <v>17502.593144560356</v>
      </c>
      <c r="BV30" s="116"/>
      <c r="BW30" s="134"/>
      <c r="BX30" s="134"/>
      <c r="BY30" s="117"/>
      <c r="BZ30" s="117"/>
      <c r="CA30" s="117"/>
      <c r="CB30" s="117"/>
      <c r="CC30" s="117"/>
      <c r="CD30" s="117"/>
      <c r="CE30" s="117"/>
      <c r="CF30" s="117"/>
      <c r="CG30" s="117"/>
      <c r="CH30" s="117"/>
      <c r="CI30" s="117"/>
      <c r="CJ30" s="117"/>
      <c r="CK30" s="117"/>
      <c r="CL30" s="117"/>
      <c r="CM30" s="117"/>
      <c r="CN30" s="117"/>
      <c r="CO30" s="117"/>
    </row>
    <row r="31" spans="1:93" s="120" customFormat="1">
      <c r="A31" s="120" t="s">
        <v>44</v>
      </c>
      <c r="B31" s="115">
        <f>'Kosten absolut'!B31/'Versicherte absolut'!B30</f>
        <v>3468.0601444325025</v>
      </c>
      <c r="C31" s="116"/>
      <c r="D31" s="115">
        <f>'Kosten absolut'!D31/'Versicherte absolut'!D30</f>
        <v>4096.9637324565274</v>
      </c>
      <c r="E31" s="116"/>
      <c r="F31" s="115">
        <f>'Kosten absolut'!F31/'Versicherte absolut'!F30</f>
        <v>1120.2493443905921</v>
      </c>
      <c r="G31" s="116"/>
      <c r="H31" s="115">
        <f>'Kosten absolut'!H31/'Versicherte absolut'!H30</f>
        <v>1090.5747406354255</v>
      </c>
      <c r="I31" s="116"/>
      <c r="J31" s="115">
        <f>'Kosten absolut'!J31/'Versicherte absolut'!J30</f>
        <v>1148.497219505005</v>
      </c>
      <c r="K31" s="116"/>
      <c r="L31" s="115">
        <f>'Kosten absolut'!L31/'Versicherte absolut'!L30</f>
        <v>1782.1545538178473</v>
      </c>
      <c r="M31" s="116"/>
      <c r="N31" s="115">
        <f>'Kosten absolut'!N31/'Versicherte absolut'!N30</f>
        <v>2519.0266231151281</v>
      </c>
      <c r="O31" s="116"/>
      <c r="P31" s="115">
        <f>'Kosten absolut'!P31/'Versicherte absolut'!P30</f>
        <v>3018.2708316528192</v>
      </c>
      <c r="Q31" s="116"/>
      <c r="R31" s="115">
        <f>'Kosten absolut'!R31/'Versicherte absolut'!R30</f>
        <v>2919.334350527593</v>
      </c>
      <c r="S31" s="116"/>
      <c r="T31" s="115">
        <f>'Kosten absolut'!T31/'Versicherte absolut'!U30</f>
        <v>2874.3015407449288</v>
      </c>
      <c r="U31" s="116"/>
      <c r="V31" s="120" t="s">
        <v>44</v>
      </c>
      <c r="W31" s="115">
        <f>'Kosten absolut'!W31/'Versicherte absolut'!W30</f>
        <v>3281.3040321109288</v>
      </c>
      <c r="X31" s="116"/>
      <c r="Y31" s="115">
        <f>'Kosten absolut'!Y31/'Versicherte absolut'!Y30</f>
        <v>3872.296217760083</v>
      </c>
      <c r="Z31" s="116"/>
      <c r="AA31" s="115">
        <f>'Kosten absolut'!AA31/'Versicherte absolut'!AA30</f>
        <v>4429.4375</v>
      </c>
      <c r="AB31" s="116"/>
      <c r="AC31" s="115">
        <f>'Kosten absolut'!AC31/'Versicherte absolut'!AC30</f>
        <v>5149.8638274719297</v>
      </c>
      <c r="AD31" s="116"/>
      <c r="AE31" s="115">
        <f>'Kosten absolut'!AE31/'Versicherte absolut'!AE30</f>
        <v>6308.3572529948997</v>
      </c>
      <c r="AF31" s="116"/>
      <c r="AG31" s="115">
        <f>'Kosten absolut'!AG31/'Versicherte absolut'!AG30</f>
        <v>7805.881204168275</v>
      </c>
      <c r="AH31" s="116"/>
      <c r="AI31" s="115">
        <f>'Kosten absolut'!AI31/'Versicherte absolut'!AI30</f>
        <v>9571.1421668362163</v>
      </c>
      <c r="AJ31" s="116"/>
      <c r="AK31" s="115">
        <f>'Kosten absolut'!AK31/'Versicherte absolut'!AK30</f>
        <v>11809.723701663095</v>
      </c>
      <c r="AL31" s="116"/>
      <c r="AM31" s="115">
        <f>'Kosten absolut'!AM31/'Versicherte absolut'!AN30</f>
        <v>15982.074574792849</v>
      </c>
      <c r="AN31" s="116"/>
      <c r="AO31" s="115">
        <f>'Kosten absolut'!AO31/'Versicherte absolut'!AP30</f>
        <v>21759.421980605348</v>
      </c>
      <c r="AP31" s="116"/>
      <c r="AQ31" s="120" t="s">
        <v>44</v>
      </c>
      <c r="AR31" s="115">
        <f>'Kosten absolut'!AR31/'Versicherte absolut'!AR30</f>
        <v>1025.6897330885467</v>
      </c>
      <c r="AS31" s="116"/>
      <c r="AT31" s="115">
        <f>'Kosten absolut'!AT31/'Versicherte absolut'!AT30</f>
        <v>1042.5150316811216</v>
      </c>
      <c r="AU31" s="116"/>
      <c r="AV31" s="115">
        <f>'Kosten absolut'!AV31/'Versicherte absolut'!AV30</f>
        <v>1223.0395066889632</v>
      </c>
      <c r="AW31" s="116"/>
      <c r="AX31" s="115">
        <f>'Kosten absolut'!AX31/'Versicherte absolut'!AX30</f>
        <v>1533.9248783105286</v>
      </c>
      <c r="AY31" s="116"/>
      <c r="AZ31" s="115">
        <f>'Kosten absolut'!AZ31/'Versicherte absolut'!AZ30</f>
        <v>1862.2620185346075</v>
      </c>
      <c r="BA31" s="116"/>
      <c r="BB31" s="115">
        <f>'Kosten absolut'!BB31/'Versicherte absolut'!BB30</f>
        <v>2392.8520781946031</v>
      </c>
      <c r="BC31" s="116"/>
      <c r="BD31" s="115">
        <f>'Kosten absolut'!BD31/'Versicherte absolut'!BD30</f>
        <v>2981.8366786755878</v>
      </c>
      <c r="BE31" s="116"/>
      <c r="BF31" s="115">
        <f>'Kosten absolut'!BF31/'Versicherte absolut'!BF30</f>
        <v>4013.4053240620624</v>
      </c>
      <c r="BG31" s="116"/>
      <c r="BH31" s="115">
        <f>'Kosten absolut'!BH31/'Versicherte absolut'!BI30</f>
        <v>5203.0482141895163</v>
      </c>
      <c r="BI31" s="116"/>
      <c r="BJ31" s="115">
        <f>'Kosten absolut'!BK31/'Versicherte absolut'!BK30</f>
        <v>6792.5743289745351</v>
      </c>
      <c r="BK31" s="116"/>
      <c r="BL31" s="120" t="s">
        <v>44</v>
      </c>
      <c r="BM31" s="115">
        <f>'Kosten absolut'!BM31/'Versicherte absolut'!BM30</f>
        <v>8262.6021936099187</v>
      </c>
      <c r="BN31" s="116"/>
      <c r="BO31" s="115">
        <f>'Kosten absolut'!BO31/'Versicherte absolut'!BO30</f>
        <v>10233.038597317016</v>
      </c>
      <c r="BP31" s="116"/>
      <c r="BQ31" s="115">
        <f>'Kosten absolut'!BQ31/'Versicherte absolut'!BQ30</f>
        <v>11869.32908964074</v>
      </c>
      <c r="BR31" s="116"/>
      <c r="BS31" s="115">
        <f>'Kosten absolut'!BS31/'Versicherte absolut'!BS30</f>
        <v>15073.752009894866</v>
      </c>
      <c r="BT31" s="116"/>
      <c r="BU31" s="115">
        <f>'Kosten absolut'!BU31/'Versicherte absolut'!BU30</f>
        <v>19294.331826401445</v>
      </c>
      <c r="BV31" s="116"/>
      <c r="BW31" s="134"/>
      <c r="BX31" s="134"/>
      <c r="BY31" s="117"/>
      <c r="BZ31" s="117"/>
      <c r="CA31" s="117"/>
      <c r="CB31" s="117"/>
      <c r="CC31" s="117"/>
      <c r="CD31" s="117"/>
      <c r="CE31" s="117"/>
      <c r="CF31" s="117"/>
      <c r="CG31" s="117"/>
      <c r="CH31" s="117"/>
      <c r="CI31" s="117"/>
      <c r="CJ31" s="117"/>
      <c r="CK31" s="117"/>
      <c r="CL31" s="117"/>
      <c r="CM31" s="117"/>
      <c r="CN31" s="117"/>
      <c r="CO31" s="117"/>
    </row>
    <row r="32" spans="1:93" s="120" customFormat="1">
      <c r="A32" s="120" t="s">
        <v>45</v>
      </c>
      <c r="B32" s="115">
        <f>'Kosten absolut'!B32/'Versicherte absolut'!B31</f>
        <v>2862.722487211724</v>
      </c>
      <c r="C32" s="116"/>
      <c r="D32" s="115">
        <f>'Kosten absolut'!D32/'Versicherte absolut'!D31</f>
        <v>3343.0299908806155</v>
      </c>
      <c r="E32" s="116"/>
      <c r="F32" s="115">
        <f>'Kosten absolut'!F32/'Versicherte absolut'!F31</f>
        <v>856.48947516602902</v>
      </c>
      <c r="G32" s="116"/>
      <c r="H32" s="115">
        <f>'Kosten absolut'!H32/'Versicherte absolut'!H31</f>
        <v>849.98026136673025</v>
      </c>
      <c r="I32" s="116"/>
      <c r="J32" s="115">
        <f>'Kosten absolut'!J32/'Versicherte absolut'!J31</f>
        <v>862.65996709358967</v>
      </c>
      <c r="K32" s="116"/>
      <c r="L32" s="115">
        <f>'Kosten absolut'!L32/'Versicherte absolut'!L31</f>
        <v>1435.5259391771019</v>
      </c>
      <c r="M32" s="116"/>
      <c r="N32" s="115">
        <f>'Kosten absolut'!N32/'Versicherte absolut'!N31</f>
        <v>2014.5689604685213</v>
      </c>
      <c r="O32" s="116"/>
      <c r="P32" s="115">
        <f>'Kosten absolut'!P32/'Versicherte absolut'!P31</f>
        <v>2521.64853472501</v>
      </c>
      <c r="Q32" s="116"/>
      <c r="R32" s="115">
        <f>'Kosten absolut'!R32/'Versicherte absolut'!R31</f>
        <v>2152.704541309502</v>
      </c>
      <c r="S32" s="116"/>
      <c r="T32" s="115">
        <f>'Kosten absolut'!T32/'Versicherte absolut'!U31</f>
        <v>2192.2812525026029</v>
      </c>
      <c r="U32" s="116"/>
      <c r="V32" s="120" t="s">
        <v>45</v>
      </c>
      <c r="W32" s="115">
        <f>'Kosten absolut'!W32/'Versicherte absolut'!W31</f>
        <v>2590.604465835569</v>
      </c>
      <c r="X32" s="116"/>
      <c r="Y32" s="115">
        <f>'Kosten absolut'!Y32/'Versicherte absolut'!Y31</f>
        <v>3020.3261032161554</v>
      </c>
      <c r="Z32" s="116"/>
      <c r="AA32" s="115">
        <f>'Kosten absolut'!AA32/'Versicherte absolut'!AA31</f>
        <v>3412.2760583790496</v>
      </c>
      <c r="AB32" s="116"/>
      <c r="AC32" s="115">
        <f>'Kosten absolut'!AC32/'Versicherte absolut'!AC31</f>
        <v>4462.7200500469189</v>
      </c>
      <c r="AD32" s="116"/>
      <c r="AE32" s="115">
        <f>'Kosten absolut'!AE32/'Versicherte absolut'!AE31</f>
        <v>5171.4613966068355</v>
      </c>
      <c r="AF32" s="116"/>
      <c r="AG32" s="115">
        <f>'Kosten absolut'!AG32/'Versicherte absolut'!AG31</f>
        <v>6452.3476556374471</v>
      </c>
      <c r="AH32" s="116"/>
      <c r="AI32" s="115">
        <f>'Kosten absolut'!AI32/'Versicherte absolut'!AI31</f>
        <v>7640.2974030594096</v>
      </c>
      <c r="AJ32" s="116"/>
      <c r="AK32" s="115">
        <f>'Kosten absolut'!AK32/'Versicherte absolut'!AK31</f>
        <v>10106.074808795411</v>
      </c>
      <c r="AL32" s="116"/>
      <c r="AM32" s="115">
        <f>'Kosten absolut'!AM32/'Versicherte absolut'!AN31</f>
        <v>13647.985719654265</v>
      </c>
      <c r="AN32" s="116"/>
      <c r="AO32" s="115">
        <f>'Kosten absolut'!AO32/'Versicherte absolut'!AP31</f>
        <v>18562.951282051283</v>
      </c>
      <c r="AP32" s="116"/>
      <c r="AQ32" s="120" t="s">
        <v>45</v>
      </c>
      <c r="AR32" s="115">
        <f>'Kosten absolut'!AR32/'Versicherte absolut'!AR31</f>
        <v>830.70151818963052</v>
      </c>
      <c r="AS32" s="116"/>
      <c r="AT32" s="115">
        <f>'Kosten absolut'!AT32/'Versicherte absolut'!AT31</f>
        <v>866.20946007883401</v>
      </c>
      <c r="AU32" s="116"/>
      <c r="AV32" s="115">
        <f>'Kosten absolut'!AV32/'Versicherte absolut'!AV31</f>
        <v>1029.7761746929225</v>
      </c>
      <c r="AW32" s="116"/>
      <c r="AX32" s="115">
        <f>'Kosten absolut'!AX32/'Versicherte absolut'!AX31</f>
        <v>1240.0275489414473</v>
      </c>
      <c r="AY32" s="116"/>
      <c r="AZ32" s="115">
        <f>'Kosten absolut'!AZ32/'Versicherte absolut'!AZ31</f>
        <v>1502.6882796980533</v>
      </c>
      <c r="BA32" s="116"/>
      <c r="BB32" s="115">
        <f>'Kosten absolut'!BB32/'Versicherte absolut'!BB31</f>
        <v>1810.5748810802515</v>
      </c>
      <c r="BC32" s="116"/>
      <c r="BD32" s="115">
        <f>'Kosten absolut'!BD32/'Versicherte absolut'!BD31</f>
        <v>2619.6170613562972</v>
      </c>
      <c r="BE32" s="116"/>
      <c r="BF32" s="115">
        <f>'Kosten absolut'!BF32/'Versicherte absolut'!BF31</f>
        <v>3451.7605208333334</v>
      </c>
      <c r="BG32" s="116"/>
      <c r="BH32" s="115">
        <f>'Kosten absolut'!BH32/'Versicherte absolut'!BI31</f>
        <v>4617.9204680897174</v>
      </c>
      <c r="BI32" s="116"/>
      <c r="BJ32" s="115">
        <f>'Kosten absolut'!BK32/'Versicherte absolut'!BK31</f>
        <v>5960.1990076438242</v>
      </c>
      <c r="BK32" s="116"/>
      <c r="BL32" s="120" t="s">
        <v>45</v>
      </c>
      <c r="BM32" s="115">
        <f>'Kosten absolut'!BM32/'Versicherte absolut'!BM31</f>
        <v>6747.5785575736199</v>
      </c>
      <c r="BN32" s="116"/>
      <c r="BO32" s="115">
        <f>'Kosten absolut'!BO32/'Versicherte absolut'!BO31</f>
        <v>8331.2979357798158</v>
      </c>
      <c r="BP32" s="116"/>
      <c r="BQ32" s="115">
        <f>'Kosten absolut'!BQ32/'Versicherte absolut'!BQ31</f>
        <v>9681.3473804100231</v>
      </c>
      <c r="BR32" s="116"/>
      <c r="BS32" s="115">
        <f>'Kosten absolut'!BS32/'Versicherte absolut'!BS31</f>
        <v>12158.583792289535</v>
      </c>
      <c r="BT32" s="116"/>
      <c r="BU32" s="115">
        <f>'Kosten absolut'!BU32/'Versicherte absolut'!BU31</f>
        <v>14875.035443037974</v>
      </c>
      <c r="BV32" s="116"/>
      <c r="BW32" s="134"/>
      <c r="BX32" s="134"/>
      <c r="BY32" s="117"/>
      <c r="BZ32" s="117"/>
      <c r="CA32" s="117"/>
      <c r="CB32" s="117"/>
      <c r="CC32" s="117"/>
      <c r="CD32" s="117"/>
      <c r="CE32" s="117"/>
      <c r="CF32" s="117"/>
      <c r="CG32" s="117"/>
      <c r="CH32" s="117"/>
      <c r="CI32" s="117"/>
      <c r="CJ32" s="117"/>
      <c r="CK32" s="117"/>
      <c r="CL32" s="117"/>
      <c r="CM32" s="117"/>
      <c r="CN32" s="117"/>
      <c r="CO32" s="117"/>
    </row>
    <row r="33" spans="1:108" s="120" customFormat="1">
      <c r="A33" s="120" t="s">
        <v>46</v>
      </c>
      <c r="B33" s="115">
        <f>'Kosten absolut'!B33/'Versicherte absolut'!B32</f>
        <v>3179.3547566371681</v>
      </c>
      <c r="C33" s="116"/>
      <c r="D33" s="115">
        <f>'Kosten absolut'!D33/'Versicherte absolut'!D32</f>
        <v>3771.3022967237912</v>
      </c>
      <c r="E33" s="116"/>
      <c r="F33" s="115">
        <f>'Kosten absolut'!F33/'Versicherte absolut'!F32</f>
        <v>912.59146375752118</v>
      </c>
      <c r="G33" s="116"/>
      <c r="H33" s="115">
        <f>'Kosten absolut'!H33/'Versicherte absolut'!H32</f>
        <v>883.60784086295894</v>
      </c>
      <c r="I33" s="116"/>
      <c r="J33" s="115">
        <f>'Kosten absolut'!J33/'Versicherte absolut'!J32</f>
        <v>939.8667248812967</v>
      </c>
      <c r="K33" s="116"/>
      <c r="L33" s="115">
        <f>'Kosten absolut'!L33/'Versicherte absolut'!L32</f>
        <v>1498.5158795912732</v>
      </c>
      <c r="M33" s="116"/>
      <c r="N33" s="115">
        <f>'Kosten absolut'!N33/'Versicherte absolut'!N32</f>
        <v>2255.4284351145038</v>
      </c>
      <c r="O33" s="116"/>
      <c r="P33" s="115">
        <f>'Kosten absolut'!P33/'Versicherte absolut'!P32</f>
        <v>2570.7244206773616</v>
      </c>
      <c r="Q33" s="116"/>
      <c r="R33" s="115">
        <f>'Kosten absolut'!R33/'Versicherte absolut'!R32</f>
        <v>2508.0832946276514</v>
      </c>
      <c r="S33" s="116"/>
      <c r="T33" s="115">
        <f>'Kosten absolut'!T33/'Versicherte absolut'!U32</f>
        <v>2478.1390738274895</v>
      </c>
      <c r="U33" s="116"/>
      <c r="V33" s="120" t="s">
        <v>46</v>
      </c>
      <c r="W33" s="115">
        <f>'Kosten absolut'!W33/'Versicherte absolut'!W32</f>
        <v>2755.96875</v>
      </c>
      <c r="X33" s="116"/>
      <c r="Y33" s="115">
        <f>'Kosten absolut'!Y33/'Versicherte absolut'!Y32</f>
        <v>3478.3828631505171</v>
      </c>
      <c r="Z33" s="116"/>
      <c r="AA33" s="115">
        <f>'Kosten absolut'!AA33/'Versicherte absolut'!AA32</f>
        <v>3923.1764476506141</v>
      </c>
      <c r="AB33" s="116"/>
      <c r="AC33" s="115">
        <f>'Kosten absolut'!AC33/'Versicherte absolut'!AC32</f>
        <v>4599.9088269454123</v>
      </c>
      <c r="AD33" s="116"/>
      <c r="AE33" s="115">
        <f>'Kosten absolut'!AE33/'Versicherte absolut'!AE32</f>
        <v>5376.454025617566</v>
      </c>
      <c r="AF33" s="116"/>
      <c r="AG33" s="115">
        <f>'Kosten absolut'!AG33/'Versicherte absolut'!AG32</f>
        <v>6679.4818005001389</v>
      </c>
      <c r="AH33" s="116"/>
      <c r="AI33" s="115">
        <f>'Kosten absolut'!AI33/'Versicherte absolut'!AI32</f>
        <v>8281.2465870307169</v>
      </c>
      <c r="AJ33" s="116"/>
      <c r="AK33" s="115">
        <f>'Kosten absolut'!AK33/'Versicherte absolut'!AK32</f>
        <v>10694.738503774879</v>
      </c>
      <c r="AL33" s="116"/>
      <c r="AM33" s="115">
        <f>'Kosten absolut'!AM33/'Versicherte absolut'!AN32</f>
        <v>14072.39632936508</v>
      </c>
      <c r="AN33" s="116"/>
      <c r="AO33" s="115">
        <f>'Kosten absolut'!AO33/'Versicherte absolut'!AP32</f>
        <v>21769.587368421053</v>
      </c>
      <c r="AP33" s="116"/>
      <c r="AQ33" s="120" t="s">
        <v>46</v>
      </c>
      <c r="AR33" s="115">
        <f>'Kosten absolut'!AR33/'Versicherte absolut'!AR32</f>
        <v>753.82814690215866</v>
      </c>
      <c r="AS33" s="116"/>
      <c r="AT33" s="115">
        <f>'Kosten absolut'!AT33/'Versicherte absolut'!AT32</f>
        <v>926.11719793853786</v>
      </c>
      <c r="AU33" s="116"/>
      <c r="AV33" s="115">
        <f>'Kosten absolut'!AV33/'Versicherte absolut'!AV32</f>
        <v>1076.2207722559885</v>
      </c>
      <c r="AW33" s="116"/>
      <c r="AX33" s="115">
        <f>'Kosten absolut'!AX33/'Versicherte absolut'!AX32</f>
        <v>1342.0094931617054</v>
      </c>
      <c r="AY33" s="116"/>
      <c r="AZ33" s="115">
        <f>'Kosten absolut'!AZ33/'Versicherte absolut'!AZ32</f>
        <v>1715.5331673744327</v>
      </c>
      <c r="BA33" s="116"/>
      <c r="BB33" s="115">
        <f>'Kosten absolut'!BB33/'Versicherte absolut'!BB32</f>
        <v>2068.6010386436537</v>
      </c>
      <c r="BC33" s="116"/>
      <c r="BD33" s="115">
        <f>'Kosten absolut'!BD33/'Versicherte absolut'!BD32</f>
        <v>2712.7839152336287</v>
      </c>
      <c r="BE33" s="116"/>
      <c r="BF33" s="115">
        <f>'Kosten absolut'!BF33/'Versicherte absolut'!BF32</f>
        <v>4088.1388153877469</v>
      </c>
      <c r="BG33" s="116"/>
      <c r="BH33" s="115">
        <f>'Kosten absolut'!BH33/'Versicherte absolut'!BI32</f>
        <v>4756.7835542667772</v>
      </c>
      <c r="BI33" s="116"/>
      <c r="BJ33" s="115">
        <f>'Kosten absolut'!BK33/'Versicherte absolut'!BK32</f>
        <v>5710.2607243770872</v>
      </c>
      <c r="BK33" s="116"/>
      <c r="BL33" s="120" t="s">
        <v>46</v>
      </c>
      <c r="BM33" s="115">
        <f>'Kosten absolut'!BM33/'Versicherte absolut'!BM32</f>
        <v>7077.0182776801403</v>
      </c>
      <c r="BN33" s="116"/>
      <c r="BO33" s="115">
        <f>'Kosten absolut'!BO33/'Versicherte absolut'!BO32</f>
        <v>8953.5888368129526</v>
      </c>
      <c r="BP33" s="116"/>
      <c r="BQ33" s="115">
        <f>'Kosten absolut'!BQ33/'Versicherte absolut'!BQ32</f>
        <v>10025.572392638036</v>
      </c>
      <c r="BR33" s="116"/>
      <c r="BS33" s="115">
        <f>'Kosten absolut'!BS33/'Versicherte absolut'!BS32</f>
        <v>12131.396516393443</v>
      </c>
      <c r="BT33" s="116"/>
      <c r="BU33" s="115">
        <f>'Kosten absolut'!BU33/'Versicherte absolut'!BU32</f>
        <v>16712.723684210527</v>
      </c>
      <c r="BV33" s="116"/>
      <c r="BW33" s="134"/>
      <c r="BX33" s="134"/>
      <c r="BY33" s="117"/>
      <c r="BZ33" s="117"/>
      <c r="CA33" s="117"/>
      <c r="CB33" s="117"/>
      <c r="CC33" s="117"/>
      <c r="CD33" s="117"/>
      <c r="CE33" s="117"/>
      <c r="CF33" s="117"/>
      <c r="CG33" s="117"/>
      <c r="CH33" s="117"/>
      <c r="CI33" s="117"/>
      <c r="CJ33" s="117"/>
      <c r="CK33" s="117"/>
      <c r="CL33" s="117"/>
      <c r="CM33" s="117"/>
      <c r="CN33" s="117"/>
      <c r="CO33" s="117"/>
    </row>
    <row r="34" spans="1:108" s="120" customFormat="1">
      <c r="A34" s="120" t="s">
        <v>47</v>
      </c>
      <c r="B34" s="115">
        <f>'Kosten absolut'!B34/'Versicherte absolut'!B33</f>
        <v>3951.6037406056221</v>
      </c>
      <c r="C34" s="116"/>
      <c r="D34" s="115">
        <f>'Kosten absolut'!D34/'Versicherte absolut'!D33</f>
        <v>4649.8247070915932</v>
      </c>
      <c r="E34" s="116"/>
      <c r="F34" s="115">
        <f>'Kosten absolut'!F34/'Versicherte absolut'!F33</f>
        <v>1324.4833112177198</v>
      </c>
      <c r="G34" s="116"/>
      <c r="H34" s="115">
        <f>'Kosten absolut'!H34/'Versicherte absolut'!H33</f>
        <v>1292.0871736504691</v>
      </c>
      <c r="I34" s="116"/>
      <c r="J34" s="115">
        <f>'Kosten absolut'!J34/'Versicherte absolut'!J33</f>
        <v>1355.393940737129</v>
      </c>
      <c r="K34" s="116"/>
      <c r="L34" s="115">
        <f>'Kosten absolut'!L34/'Versicherte absolut'!L33</f>
        <v>2212.4331893892659</v>
      </c>
      <c r="M34" s="116"/>
      <c r="N34" s="115">
        <f>'Kosten absolut'!N34/'Versicherte absolut'!N33</f>
        <v>2851.6630304736436</v>
      </c>
      <c r="O34" s="116"/>
      <c r="P34" s="115">
        <f>'Kosten absolut'!P34/'Versicherte absolut'!P33</f>
        <v>3476.5933210784315</v>
      </c>
      <c r="Q34" s="116"/>
      <c r="R34" s="115">
        <f>'Kosten absolut'!R34/'Versicherte absolut'!R33</f>
        <v>3624.0603640634176</v>
      </c>
      <c r="S34" s="116"/>
      <c r="T34" s="115">
        <f>'Kosten absolut'!T34/'Versicherte absolut'!U33</f>
        <v>3566.9134164474435</v>
      </c>
      <c r="U34" s="116"/>
      <c r="V34" s="120" t="s">
        <v>47</v>
      </c>
      <c r="W34" s="115">
        <f>'Kosten absolut'!W34/'Versicherte absolut'!W33</f>
        <v>3957.0889047364353</v>
      </c>
      <c r="X34" s="116"/>
      <c r="Y34" s="115">
        <f>'Kosten absolut'!Y34/'Versicherte absolut'!Y33</f>
        <v>4701.3616444222398</v>
      </c>
      <c r="Z34" s="116"/>
      <c r="AA34" s="115">
        <f>'Kosten absolut'!AA34/'Versicherte absolut'!AA33</f>
        <v>5202.8722534081799</v>
      </c>
      <c r="AB34" s="116"/>
      <c r="AC34" s="115">
        <f>'Kosten absolut'!AC34/'Versicherte absolut'!AC33</f>
        <v>5901.391677675033</v>
      </c>
      <c r="AD34" s="116"/>
      <c r="AE34" s="115">
        <f>'Kosten absolut'!AE34/'Versicherte absolut'!AE33</f>
        <v>6829.6821016821013</v>
      </c>
      <c r="AF34" s="116"/>
      <c r="AG34" s="115">
        <f>'Kosten absolut'!AG34/'Versicherte absolut'!AG33</f>
        <v>8515.4840656687593</v>
      </c>
      <c r="AH34" s="116"/>
      <c r="AI34" s="115">
        <f>'Kosten absolut'!AI34/'Versicherte absolut'!AI33</f>
        <v>10024.732176741665</v>
      </c>
      <c r="AJ34" s="116"/>
      <c r="AK34" s="115">
        <f>'Kosten absolut'!AK34/'Versicherte absolut'!AK33</f>
        <v>13236.596922012795</v>
      </c>
      <c r="AL34" s="116"/>
      <c r="AM34" s="115">
        <f>'Kosten absolut'!AM34/'Versicherte absolut'!AN33</f>
        <v>17116.269065112745</v>
      </c>
      <c r="AN34" s="116"/>
      <c r="AO34" s="115">
        <f>'Kosten absolut'!AO34/'Versicherte absolut'!AP33</f>
        <v>24586.416819852941</v>
      </c>
      <c r="AP34" s="116"/>
      <c r="AQ34" s="120" t="s">
        <v>47</v>
      </c>
      <c r="AR34" s="115">
        <f>'Kosten absolut'!AR34/'Versicherte absolut'!AR33</f>
        <v>1280.9522083257809</v>
      </c>
      <c r="AS34" s="116"/>
      <c r="AT34" s="115">
        <f>'Kosten absolut'!AT34/'Versicherte absolut'!AT33</f>
        <v>1229.7848008768724</v>
      </c>
      <c r="AU34" s="116"/>
      <c r="AV34" s="115">
        <f>'Kosten absolut'!AV34/'Versicherte absolut'!AV33</f>
        <v>1469.5426173616574</v>
      </c>
      <c r="AW34" s="116"/>
      <c r="AX34" s="115">
        <f>'Kosten absolut'!AX34/'Versicherte absolut'!AX33</f>
        <v>1885.3389224509924</v>
      </c>
      <c r="AY34" s="116"/>
      <c r="AZ34" s="115">
        <f>'Kosten absolut'!AZ34/'Versicherte absolut'!AZ33</f>
        <v>2274.0894445780236</v>
      </c>
      <c r="BA34" s="116"/>
      <c r="BB34" s="115">
        <f>'Kosten absolut'!BB34/'Versicherte absolut'!BB33</f>
        <v>2980.9531694056591</v>
      </c>
      <c r="BC34" s="116"/>
      <c r="BD34" s="115">
        <f>'Kosten absolut'!BD34/'Versicherte absolut'!BD33</f>
        <v>3713.1218508626289</v>
      </c>
      <c r="BE34" s="116"/>
      <c r="BF34" s="115">
        <f>'Kosten absolut'!BF34/'Versicherte absolut'!BF33</f>
        <v>4507.5887634456394</v>
      </c>
      <c r="BG34" s="116"/>
      <c r="BH34" s="115">
        <f>'Kosten absolut'!BH34/'Versicherte absolut'!BI33</f>
        <v>5432.7796735905049</v>
      </c>
      <c r="BI34" s="116"/>
      <c r="BJ34" s="115">
        <f>'Kosten absolut'!BK34/'Versicherte absolut'!BK33</f>
        <v>7097.5320191431174</v>
      </c>
      <c r="BK34" s="116"/>
      <c r="BL34" s="120" t="s">
        <v>47</v>
      </c>
      <c r="BM34" s="115">
        <f>'Kosten absolut'!BM34/'Versicherte absolut'!BM33</f>
        <v>8683.2461101137051</v>
      </c>
      <c r="BN34" s="116"/>
      <c r="BO34" s="115">
        <f>'Kosten absolut'!BO34/'Versicherte absolut'!BO33</f>
        <v>10711.355585831063</v>
      </c>
      <c r="BP34" s="116"/>
      <c r="BQ34" s="115">
        <f>'Kosten absolut'!BQ34/'Versicherte absolut'!BQ33</f>
        <v>12995.793506873355</v>
      </c>
      <c r="BR34" s="116"/>
      <c r="BS34" s="115">
        <f>'Kosten absolut'!BS34/'Versicherte absolut'!BS33</f>
        <v>16488.18722943723</v>
      </c>
      <c r="BT34" s="116"/>
      <c r="BU34" s="115">
        <f>'Kosten absolut'!BU34/'Versicherte absolut'!BU33</f>
        <v>21642.460122699387</v>
      </c>
      <c r="BV34" s="116"/>
      <c r="BW34" s="134"/>
      <c r="BX34" s="134"/>
      <c r="BY34" s="117"/>
      <c r="BZ34" s="117"/>
      <c r="CA34" s="117"/>
      <c r="CB34" s="117"/>
      <c r="CC34" s="117"/>
      <c r="CD34" s="117"/>
      <c r="CE34" s="117"/>
      <c r="CF34" s="117"/>
      <c r="CG34" s="117"/>
      <c r="CH34" s="117"/>
      <c r="CI34" s="117"/>
      <c r="CJ34" s="117"/>
      <c r="CK34" s="117"/>
      <c r="CL34" s="117"/>
      <c r="CM34" s="117"/>
      <c r="CN34" s="117"/>
      <c r="CO34" s="117"/>
    </row>
    <row r="35" spans="1:108" s="120" customFormat="1">
      <c r="A35" s="120" t="s">
        <v>48</v>
      </c>
      <c r="B35" s="115">
        <f>'Kosten absolut'!B35/'Versicherte absolut'!B34</f>
        <v>3282.9001562721978</v>
      </c>
      <c r="C35" s="116"/>
      <c r="D35" s="115">
        <f>'Kosten absolut'!D35/'Versicherte absolut'!D34</f>
        <v>3919.4001371073946</v>
      </c>
      <c r="E35" s="116"/>
      <c r="F35" s="115">
        <f>'Kosten absolut'!F35/'Versicherte absolut'!F34</f>
        <v>924.26958556149737</v>
      </c>
      <c r="G35" s="116"/>
      <c r="H35" s="115">
        <f>'Kosten absolut'!H35/'Versicherte absolut'!H34</f>
        <v>901.56571112034339</v>
      </c>
      <c r="I35" s="116"/>
      <c r="J35" s="115">
        <f>'Kosten absolut'!J35/'Versicherte absolut'!J34</f>
        <v>945.45380540121459</v>
      </c>
      <c r="K35" s="116"/>
      <c r="L35" s="115">
        <f>'Kosten absolut'!L35/'Versicherte absolut'!L34</f>
        <v>1459.3097880928356</v>
      </c>
      <c r="M35" s="116"/>
      <c r="N35" s="115">
        <f>'Kosten absolut'!N35/'Versicherte absolut'!N34</f>
        <v>2352.3199797160241</v>
      </c>
      <c r="O35" s="116"/>
      <c r="P35" s="115">
        <f>'Kosten absolut'!P35/'Versicherte absolut'!P34</f>
        <v>2551.3993792033111</v>
      </c>
      <c r="Q35" s="116"/>
      <c r="R35" s="115">
        <f>'Kosten absolut'!R35/'Versicherte absolut'!R34</f>
        <v>2158.0965602983838</v>
      </c>
      <c r="S35" s="116"/>
      <c r="T35" s="115">
        <f>'Kosten absolut'!T35/'Versicherte absolut'!U34</f>
        <v>2320.8158093797279</v>
      </c>
      <c r="U35" s="116"/>
      <c r="V35" s="120" t="s">
        <v>48</v>
      </c>
      <c r="W35" s="115">
        <f>'Kosten absolut'!W35/'Versicherte absolut'!W34</f>
        <v>2765.1790766939689</v>
      </c>
      <c r="X35" s="116"/>
      <c r="Y35" s="115">
        <f>'Kosten absolut'!Y35/'Versicherte absolut'!Y34</f>
        <v>3289.2166257166259</v>
      </c>
      <c r="Z35" s="116"/>
      <c r="AA35" s="115">
        <f>'Kosten absolut'!AA35/'Versicherte absolut'!AA34</f>
        <v>3930.7026548672566</v>
      </c>
      <c r="AB35" s="116"/>
      <c r="AC35" s="115">
        <f>'Kosten absolut'!AC35/'Versicherte absolut'!AC34</f>
        <v>4630.8072573044301</v>
      </c>
      <c r="AD35" s="116"/>
      <c r="AE35" s="115">
        <f>'Kosten absolut'!AE35/'Versicherte absolut'!AE34</f>
        <v>5245.7910784867308</v>
      </c>
      <c r="AF35" s="116"/>
      <c r="AG35" s="115">
        <f>'Kosten absolut'!AG35/'Versicherte absolut'!AG34</f>
        <v>6703.1907852044124</v>
      </c>
      <c r="AH35" s="116"/>
      <c r="AI35" s="115">
        <f>'Kosten absolut'!AI35/'Versicherte absolut'!AI34</f>
        <v>8518.0914089347079</v>
      </c>
      <c r="AJ35" s="116"/>
      <c r="AK35" s="115">
        <f>'Kosten absolut'!AK35/'Versicherte absolut'!AK34</f>
        <v>11913.23569023569</v>
      </c>
      <c r="AL35" s="116"/>
      <c r="AM35" s="115">
        <f>'Kosten absolut'!AM35/'Versicherte absolut'!AN34</f>
        <v>16674.595399188092</v>
      </c>
      <c r="AN35" s="116"/>
      <c r="AO35" s="115">
        <f>'Kosten absolut'!AO35/'Versicherte absolut'!AP34</f>
        <v>23867.766081871345</v>
      </c>
      <c r="AP35" s="116"/>
      <c r="AQ35" s="120" t="s">
        <v>48</v>
      </c>
      <c r="AR35" s="115">
        <f>'Kosten absolut'!AR35/'Versicherte absolut'!AR34</f>
        <v>983.74739171672468</v>
      </c>
      <c r="AS35" s="116"/>
      <c r="AT35" s="115">
        <f>'Kosten absolut'!AT35/'Versicherte absolut'!AT34</f>
        <v>1197.211585665194</v>
      </c>
      <c r="AU35" s="116"/>
      <c r="AV35" s="115">
        <f>'Kosten absolut'!AV35/'Versicherte absolut'!AV34</f>
        <v>1194.3771078180889</v>
      </c>
      <c r="AW35" s="116"/>
      <c r="AX35" s="115">
        <f>'Kosten absolut'!AX35/'Versicherte absolut'!AX34</f>
        <v>1453.3247787610619</v>
      </c>
      <c r="AY35" s="116"/>
      <c r="AZ35" s="115">
        <f>'Kosten absolut'!AZ35/'Versicherte absolut'!AZ34</f>
        <v>1606.0304529881994</v>
      </c>
      <c r="BA35" s="116"/>
      <c r="BB35" s="115">
        <f>'Kosten absolut'!BB35/'Versicherte absolut'!BB34</f>
        <v>2295.2119764878767</v>
      </c>
      <c r="BC35" s="116"/>
      <c r="BD35" s="115">
        <f>'Kosten absolut'!BD35/'Versicherte absolut'!BD34</f>
        <v>2976.8605124034161</v>
      </c>
      <c r="BE35" s="116"/>
      <c r="BF35" s="115">
        <f>'Kosten absolut'!BF35/'Versicherte absolut'!BF34</f>
        <v>3668.2508756567427</v>
      </c>
      <c r="BG35" s="116"/>
      <c r="BH35" s="115">
        <f>'Kosten absolut'!BH35/'Versicherte absolut'!BI34</f>
        <v>4653.1481981981979</v>
      </c>
      <c r="BI35" s="116"/>
      <c r="BJ35" s="115">
        <f>'Kosten absolut'!BK35/'Versicherte absolut'!BK34</f>
        <v>5721.5887341005455</v>
      </c>
      <c r="BK35" s="116"/>
      <c r="BL35" s="120" t="s">
        <v>48</v>
      </c>
      <c r="BM35" s="115">
        <f>'Kosten absolut'!BM35/'Versicherte absolut'!BM34</f>
        <v>7481.6631578947372</v>
      </c>
      <c r="BN35" s="116"/>
      <c r="BO35" s="115">
        <f>'Kosten absolut'!BO35/'Versicherte absolut'!BO34</f>
        <v>9173.43579766537</v>
      </c>
      <c r="BP35" s="116"/>
      <c r="BQ35" s="115">
        <f>'Kosten absolut'!BQ35/'Versicherte absolut'!BQ34</f>
        <v>10548.569252077563</v>
      </c>
      <c r="BR35" s="116"/>
      <c r="BS35" s="115">
        <f>'Kosten absolut'!BS35/'Versicherte absolut'!BS34</f>
        <v>13249.33608815427</v>
      </c>
      <c r="BT35" s="116"/>
      <c r="BU35" s="115">
        <f>'Kosten absolut'!BU35/'Versicherte absolut'!BU34</f>
        <v>18095.175999999999</v>
      </c>
      <c r="BV35" s="116"/>
      <c r="BW35" s="134"/>
      <c r="BX35" s="134"/>
      <c r="BY35" s="117"/>
      <c r="BZ35" s="117"/>
      <c r="CA35" s="117"/>
      <c r="CB35" s="117"/>
      <c r="CC35" s="117"/>
      <c r="CD35" s="117"/>
      <c r="CE35" s="117"/>
      <c r="CF35" s="117"/>
      <c r="CG35" s="117"/>
      <c r="CH35" s="117"/>
      <c r="CI35" s="117"/>
      <c r="CJ35" s="117"/>
      <c r="CK35" s="117"/>
      <c r="CL35" s="117"/>
      <c r="CM35" s="117"/>
      <c r="CN35" s="117"/>
      <c r="CO35" s="117"/>
    </row>
    <row r="36" spans="1:108" s="120" customFormat="1" ht="12.95" customHeight="1">
      <c r="A36" s="120" t="s">
        <v>49</v>
      </c>
      <c r="B36" s="115">
        <f>'Kosten absolut'!B36/'Versicherte absolut'!B35</f>
        <v>3118.0064907359006</v>
      </c>
      <c r="C36" s="117"/>
      <c r="D36" s="115">
        <f>'Kosten absolut'!D36/'Versicherte absolut'!D35</f>
        <v>3635.765963171254</v>
      </c>
      <c r="E36" s="116"/>
      <c r="F36" s="115">
        <f>'Kosten absolut'!F36/'Versicherte absolut'!F35</f>
        <v>952.43365824746604</v>
      </c>
      <c r="G36" s="116"/>
      <c r="H36" s="115">
        <f>'Kosten absolut'!H36/'Versicherte absolut'!H35</f>
        <v>930.09875034758227</v>
      </c>
      <c r="I36" s="116"/>
      <c r="J36" s="115">
        <f>'Kosten absolut'!J36/'Versicherte absolut'!J35</f>
        <v>973.6554018344134</v>
      </c>
      <c r="K36" s="116"/>
      <c r="L36" s="115">
        <f>'Kosten absolut'!L36/'Versicherte absolut'!L35</f>
        <v>1625.7476259784244</v>
      </c>
      <c r="M36" s="116"/>
      <c r="N36" s="115">
        <f>'Kosten absolut'!N36/'Versicherte absolut'!N35</f>
        <v>2253.9407338237993</v>
      </c>
      <c r="O36" s="116"/>
      <c r="P36" s="115">
        <f>'Kosten absolut'!P36/'Versicherte absolut'!P35</f>
        <v>2678.5195159255154</v>
      </c>
      <c r="Q36" s="116"/>
      <c r="R36" s="115">
        <f>'Kosten absolut'!R36/'Versicherte absolut'!R35</f>
        <v>2579.8232115558826</v>
      </c>
      <c r="S36" s="116"/>
      <c r="T36" s="115">
        <f>'Kosten absolut'!T36/'Versicherte absolut'!U35</f>
        <v>2507.6652671384718</v>
      </c>
      <c r="U36" s="116"/>
      <c r="V36" s="120" t="s">
        <v>49</v>
      </c>
      <c r="W36" s="115">
        <f>'Kosten absolut'!W36/'Versicherte absolut'!W35</f>
        <v>2829.1747012365377</v>
      </c>
      <c r="X36" s="116"/>
      <c r="Y36" s="115">
        <f>'Kosten absolut'!Y36/'Versicherte absolut'!Y35</f>
        <v>3342.0998888477216</v>
      </c>
      <c r="Z36" s="116"/>
      <c r="AA36" s="115">
        <f>'Kosten absolut'!AA36/'Versicherte absolut'!AA35</f>
        <v>3849.7177962659789</v>
      </c>
      <c r="AB36" s="116"/>
      <c r="AC36" s="115">
        <f>'Kosten absolut'!AC36/'Versicherte absolut'!AC35</f>
        <v>4554.694737809602</v>
      </c>
      <c r="AD36" s="116"/>
      <c r="AE36" s="115">
        <f>'Kosten absolut'!AE36/'Versicherte absolut'!AE35</f>
        <v>5529.2025883625747</v>
      </c>
      <c r="AF36" s="116"/>
      <c r="AG36" s="115">
        <f>'Kosten absolut'!AG36/'Versicherte absolut'!AG35</f>
        <v>6791.896812719172</v>
      </c>
      <c r="AH36" s="116"/>
      <c r="AI36" s="115">
        <f>'Kosten absolut'!AI36/'Versicherte absolut'!AI35</f>
        <v>8392.2818570195923</v>
      </c>
      <c r="AJ36" s="116"/>
      <c r="AK36" s="115">
        <f>'Kosten absolut'!AK36/'Versicherte absolut'!AK35</f>
        <v>10621.819990765183</v>
      </c>
      <c r="AL36" s="116"/>
      <c r="AM36" s="115">
        <f>'Kosten absolut'!AM36/'Versicherte absolut'!AN35</f>
        <v>13832.876514252968</v>
      </c>
      <c r="AN36" s="116"/>
      <c r="AO36" s="115">
        <f>'Kosten absolut'!AO36/'Versicherte absolut'!AP35</f>
        <v>19119.84933340771</v>
      </c>
      <c r="AP36" s="116"/>
      <c r="AQ36" s="120" t="s">
        <v>49</v>
      </c>
      <c r="AR36" s="115">
        <f>'Kosten absolut'!AR36/'Versicherte absolut'!AR35</f>
        <v>948.01146243215078</v>
      </c>
      <c r="AS36" s="116"/>
      <c r="AT36" s="115">
        <f>'Kosten absolut'!AT36/'Versicherte absolut'!AT35</f>
        <v>994.53359689880699</v>
      </c>
      <c r="AU36" s="116"/>
      <c r="AV36" s="115">
        <f>'Kosten absolut'!AV36/'Versicherte absolut'!AV35</f>
        <v>1183.3370981589239</v>
      </c>
      <c r="AW36" s="116"/>
      <c r="AX36" s="115">
        <f>'Kosten absolut'!AX36/'Versicherte absolut'!AX35</f>
        <v>1443.3530056179775</v>
      </c>
      <c r="AY36" s="116"/>
      <c r="AZ36" s="115">
        <f>'Kosten absolut'!AZ36/'Versicherte absolut'!AZ35</f>
        <v>1725.6844378266833</v>
      </c>
      <c r="BA36" s="116"/>
      <c r="BB36" s="115">
        <f>'Kosten absolut'!BB36/'Versicherte absolut'!BB35</f>
        <v>2110.3121481265021</v>
      </c>
      <c r="BC36" s="116"/>
      <c r="BD36" s="115">
        <f>'Kosten absolut'!BD36/'Versicherte absolut'!BD35</f>
        <v>2707.2486335448516</v>
      </c>
      <c r="BE36" s="116"/>
      <c r="BF36" s="115">
        <f>'Kosten absolut'!BF36/'Versicherte absolut'!BF35</f>
        <v>3522.0661254798315</v>
      </c>
      <c r="BG36" s="116"/>
      <c r="BH36" s="115">
        <f>'Kosten absolut'!BH36/'Versicherte absolut'!BI35</f>
        <v>4566.0470531079345</v>
      </c>
      <c r="BI36" s="116"/>
      <c r="BJ36" s="115">
        <f>'Kosten absolut'!BK36/'Versicherte absolut'!BK35</f>
        <v>5768.1704093203189</v>
      </c>
      <c r="BK36" s="116"/>
      <c r="BL36" s="120" t="s">
        <v>49</v>
      </c>
      <c r="BM36" s="115">
        <f>'Kosten absolut'!BM36/'Versicherte absolut'!BM35</f>
        <v>7112.3586241893718</v>
      </c>
      <c r="BN36" s="116"/>
      <c r="BO36" s="115">
        <f>'Kosten absolut'!BO36/'Versicherte absolut'!BO35</f>
        <v>8787.289666635008</v>
      </c>
      <c r="BP36" s="116"/>
      <c r="BQ36" s="115">
        <f>'Kosten absolut'!BQ36/'Versicherte absolut'!BQ35</f>
        <v>10196.723697105961</v>
      </c>
      <c r="BR36" s="116"/>
      <c r="BS36" s="115">
        <f>'Kosten absolut'!BS36/'Versicherte absolut'!BS35</f>
        <v>12267.162000829072</v>
      </c>
      <c r="BT36" s="116"/>
      <c r="BU36" s="115">
        <f>'Kosten absolut'!BU36/'Versicherte absolut'!BU35</f>
        <v>15642.862712402732</v>
      </c>
      <c r="BV36" s="116"/>
      <c r="BW36" s="134"/>
      <c r="BX36" s="134"/>
      <c r="BY36" s="117"/>
      <c r="BZ36" s="117"/>
      <c r="CA36" s="117"/>
      <c r="CB36" s="117"/>
      <c r="CC36" s="117"/>
      <c r="CD36" s="117"/>
      <c r="CE36" s="117"/>
      <c r="CF36" s="117"/>
      <c r="CG36" s="117"/>
      <c r="CH36" s="117"/>
      <c r="CI36" s="117"/>
      <c r="CJ36" s="117"/>
      <c r="CK36" s="117"/>
      <c r="CL36" s="117"/>
      <c r="CM36" s="117"/>
      <c r="CN36" s="117"/>
      <c r="CO36" s="117"/>
    </row>
    <row r="37" spans="1:108" s="118" customFormat="1">
      <c r="B37" s="116"/>
      <c r="C37" s="117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9"/>
      <c r="W37" s="116"/>
      <c r="X37" s="116"/>
      <c r="Y37" s="116"/>
      <c r="Z37" s="116"/>
      <c r="AA37" s="116"/>
      <c r="AB37" s="116"/>
      <c r="AC37" s="116"/>
      <c r="AD37" s="116"/>
      <c r="AE37" s="116"/>
      <c r="AF37" s="116"/>
      <c r="AG37" s="116"/>
      <c r="AH37" s="116"/>
      <c r="AI37" s="116"/>
      <c r="AJ37" s="116"/>
      <c r="AK37" s="116"/>
      <c r="AL37" s="116"/>
      <c r="AM37" s="116"/>
      <c r="AN37" s="116"/>
      <c r="AO37" s="116"/>
      <c r="AP37" s="116"/>
      <c r="AQ37" s="119"/>
      <c r="AR37" s="116"/>
      <c r="AS37" s="116"/>
      <c r="AT37" s="116"/>
      <c r="AU37" s="116"/>
      <c r="AV37" s="116"/>
      <c r="AW37" s="116"/>
      <c r="AX37" s="116"/>
      <c r="AY37" s="116"/>
      <c r="AZ37" s="116"/>
      <c r="BA37" s="116"/>
      <c r="BB37" s="116"/>
      <c r="BC37" s="116"/>
      <c r="BD37" s="116"/>
      <c r="BE37" s="116"/>
      <c r="BF37" s="116"/>
      <c r="BG37" s="116"/>
      <c r="BH37" s="116"/>
      <c r="BI37" s="116"/>
      <c r="BJ37" s="116"/>
      <c r="BK37" s="116"/>
      <c r="BL37" s="119"/>
      <c r="BM37" s="116"/>
      <c r="BN37" s="116"/>
      <c r="BO37" s="116"/>
      <c r="BP37" s="116"/>
      <c r="BQ37" s="116"/>
      <c r="BR37" s="116"/>
      <c r="BS37" s="116"/>
      <c r="BT37" s="116"/>
      <c r="BU37" s="116"/>
      <c r="BV37" s="116"/>
      <c r="BW37" s="116"/>
      <c r="BX37" s="116"/>
      <c r="BY37" s="119"/>
      <c r="BZ37" s="119"/>
      <c r="CA37" s="119"/>
      <c r="CB37" s="119"/>
      <c r="CC37" s="119"/>
      <c r="CD37" s="119"/>
      <c r="CE37" s="119"/>
      <c r="CF37" s="119"/>
      <c r="CG37" s="119"/>
      <c r="CH37" s="119"/>
      <c r="CI37" s="119"/>
      <c r="CJ37" s="119"/>
      <c r="CK37" s="119"/>
      <c r="CL37" s="119"/>
      <c r="CM37" s="119"/>
      <c r="CN37" s="119"/>
      <c r="CO37" s="119"/>
      <c r="CP37" s="122"/>
      <c r="CQ37" s="122"/>
      <c r="CR37" s="122"/>
      <c r="CS37" s="122"/>
      <c r="CT37" s="122"/>
      <c r="CU37" s="122"/>
      <c r="CV37" s="122"/>
      <c r="CW37" s="122"/>
      <c r="CX37" s="122"/>
      <c r="CY37" s="122"/>
      <c r="CZ37" s="122"/>
      <c r="DA37" s="122"/>
      <c r="DB37" s="122"/>
      <c r="DC37" s="122"/>
      <c r="DD37" s="122"/>
    </row>
    <row r="38" spans="1:108">
      <c r="B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116"/>
      <c r="BE38" s="116"/>
      <c r="BF38" s="116"/>
      <c r="BG38" s="116"/>
      <c r="BH38" s="116"/>
      <c r="BI38" s="116"/>
      <c r="BJ38" s="116"/>
      <c r="BK38" s="116"/>
      <c r="BM38" s="116"/>
      <c r="BN38" s="116"/>
      <c r="BO38" s="116"/>
      <c r="BP38" s="116"/>
      <c r="BQ38" s="116"/>
      <c r="BR38" s="116"/>
      <c r="BS38" s="116"/>
      <c r="BT38" s="116"/>
      <c r="BU38" s="116"/>
      <c r="BV38" s="116"/>
      <c r="BW38" s="116"/>
      <c r="BX38" s="116"/>
      <c r="BY38" s="117"/>
      <c r="BZ38" s="117"/>
      <c r="CA38" s="117"/>
      <c r="CB38" s="117"/>
      <c r="CC38" s="117"/>
      <c r="CD38" s="117"/>
      <c r="CE38" s="117"/>
      <c r="CF38" s="117"/>
      <c r="CG38" s="117"/>
      <c r="CH38" s="117"/>
      <c r="CI38" s="117"/>
      <c r="CJ38" s="117"/>
      <c r="CK38" s="117"/>
      <c r="CL38" s="117"/>
      <c r="CM38" s="117"/>
      <c r="CN38" s="117"/>
      <c r="CO38" s="117"/>
      <c r="CP38" s="120"/>
      <c r="CQ38" s="120"/>
      <c r="CR38" s="120"/>
      <c r="CS38" s="120"/>
      <c r="CT38" s="120"/>
      <c r="CU38" s="120"/>
      <c r="CV38" s="120"/>
      <c r="CW38" s="120"/>
      <c r="CX38" s="120"/>
      <c r="CY38" s="120"/>
      <c r="CZ38" s="120"/>
      <c r="DA38" s="120"/>
      <c r="DB38" s="120"/>
      <c r="DC38" s="120"/>
      <c r="DD38" s="120"/>
    </row>
    <row r="39" spans="1:108">
      <c r="B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W39" s="116"/>
      <c r="X39" s="116"/>
      <c r="Y39" s="116"/>
      <c r="Z39" s="116"/>
      <c r="AA39" s="116"/>
      <c r="AB39" s="116"/>
      <c r="AC39" s="116"/>
      <c r="AD39" s="116"/>
      <c r="AE39" s="116"/>
      <c r="AF39" s="116"/>
      <c r="AG39" s="116"/>
      <c r="AH39" s="116"/>
      <c r="AI39" s="116"/>
      <c r="AJ39" s="116"/>
      <c r="AK39" s="116"/>
      <c r="AL39" s="116"/>
      <c r="AM39" s="116"/>
      <c r="AN39" s="116"/>
      <c r="AO39" s="116"/>
      <c r="AP39" s="116"/>
      <c r="AR39" s="116"/>
      <c r="AS39" s="116"/>
      <c r="AT39" s="116"/>
      <c r="AU39" s="116"/>
      <c r="AV39" s="116"/>
      <c r="AW39" s="116"/>
      <c r="AX39" s="116"/>
      <c r="AY39" s="116"/>
      <c r="AZ39" s="116"/>
      <c r="BA39" s="116"/>
      <c r="BB39" s="116"/>
      <c r="BC39" s="116"/>
      <c r="BD39" s="116"/>
      <c r="BE39" s="116"/>
      <c r="BF39" s="116"/>
      <c r="BG39" s="116"/>
      <c r="BH39" s="116"/>
      <c r="BI39" s="116"/>
      <c r="BJ39" s="116"/>
      <c r="BK39" s="116"/>
      <c r="BM39" s="116"/>
      <c r="BN39" s="116"/>
      <c r="BO39" s="116"/>
      <c r="BP39" s="116"/>
      <c r="BQ39" s="116"/>
      <c r="BR39" s="116"/>
      <c r="BS39" s="116"/>
      <c r="BT39" s="116"/>
      <c r="BU39" s="116"/>
      <c r="BV39" s="116"/>
      <c r="BW39" s="116"/>
      <c r="BX39" s="116"/>
      <c r="BY39" s="117"/>
      <c r="BZ39" s="117"/>
      <c r="CA39" s="117"/>
      <c r="CB39" s="117"/>
      <c r="CC39" s="117"/>
      <c r="CD39" s="117"/>
      <c r="CE39" s="117"/>
      <c r="CF39" s="117"/>
      <c r="CG39" s="117"/>
      <c r="CH39" s="117"/>
      <c r="CI39" s="117"/>
      <c r="CJ39" s="117"/>
      <c r="CK39" s="117"/>
      <c r="CL39" s="117"/>
      <c r="CM39" s="117"/>
      <c r="CN39" s="117"/>
      <c r="CO39" s="117"/>
      <c r="CP39" s="120"/>
      <c r="CQ39" s="120"/>
      <c r="CR39" s="120"/>
      <c r="CS39" s="120"/>
      <c r="CT39" s="120"/>
      <c r="CU39" s="120"/>
      <c r="CV39" s="120"/>
      <c r="CW39" s="120"/>
      <c r="CX39" s="120"/>
      <c r="CY39" s="120"/>
      <c r="CZ39" s="120"/>
      <c r="DA39" s="120"/>
      <c r="DB39" s="120"/>
      <c r="DC39" s="120"/>
      <c r="DD39" s="120"/>
    </row>
    <row r="40" spans="1:108">
      <c r="B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6"/>
      <c r="T40" s="116"/>
      <c r="U40" s="116"/>
      <c r="W40" s="116"/>
      <c r="X40" s="116"/>
      <c r="Y40" s="116"/>
      <c r="Z40" s="116"/>
      <c r="AA40" s="116"/>
      <c r="AB40" s="116"/>
      <c r="AC40" s="116"/>
      <c r="AD40" s="116"/>
      <c r="AE40" s="116"/>
      <c r="AF40" s="116"/>
      <c r="AG40" s="116"/>
      <c r="AH40" s="116"/>
      <c r="AI40" s="116"/>
      <c r="AJ40" s="116"/>
      <c r="AK40" s="116"/>
      <c r="AL40" s="116"/>
      <c r="AM40" s="116"/>
      <c r="AN40" s="116"/>
      <c r="AO40" s="116"/>
      <c r="AP40" s="116"/>
      <c r="AR40" s="116"/>
      <c r="AS40" s="116"/>
      <c r="AT40" s="116"/>
      <c r="AU40" s="116"/>
      <c r="AV40" s="116"/>
      <c r="AW40" s="116"/>
      <c r="AX40" s="116"/>
      <c r="AY40" s="116"/>
      <c r="AZ40" s="116"/>
      <c r="BA40" s="116"/>
      <c r="BB40" s="116"/>
      <c r="BC40" s="116"/>
      <c r="BD40" s="116"/>
      <c r="BE40" s="116"/>
      <c r="BF40" s="116"/>
      <c r="BG40" s="116"/>
      <c r="BH40" s="116"/>
      <c r="BI40" s="116"/>
      <c r="BJ40" s="116"/>
      <c r="BK40" s="116"/>
      <c r="BM40" s="116"/>
      <c r="BN40" s="116"/>
      <c r="BO40" s="116"/>
      <c r="BP40" s="116"/>
      <c r="BQ40" s="116"/>
      <c r="BR40" s="116"/>
      <c r="BS40" s="116"/>
      <c r="BT40" s="116"/>
      <c r="BU40" s="116"/>
      <c r="BV40" s="116"/>
      <c r="BW40" s="116"/>
      <c r="BX40" s="116"/>
      <c r="BY40" s="117"/>
      <c r="BZ40" s="117"/>
      <c r="CA40" s="117"/>
      <c r="CB40" s="117"/>
      <c r="CC40" s="117"/>
      <c r="CD40" s="117"/>
      <c r="CE40" s="117"/>
      <c r="CF40" s="117"/>
      <c r="CG40" s="117"/>
      <c r="CH40" s="117"/>
      <c r="CI40" s="117"/>
      <c r="CJ40" s="117"/>
      <c r="CK40" s="117"/>
      <c r="CL40" s="117"/>
      <c r="CM40" s="117"/>
      <c r="CN40" s="117"/>
      <c r="CO40" s="117"/>
      <c r="CP40" s="120"/>
      <c r="CQ40" s="120"/>
      <c r="CR40" s="120"/>
      <c r="CS40" s="120"/>
      <c r="CT40" s="120"/>
      <c r="CU40" s="120"/>
      <c r="CV40" s="120"/>
      <c r="CW40" s="120"/>
      <c r="CX40" s="120"/>
      <c r="CY40" s="120"/>
      <c r="CZ40" s="120"/>
      <c r="DA40" s="120"/>
      <c r="DB40" s="120"/>
      <c r="DC40" s="120"/>
      <c r="DD40" s="120"/>
    </row>
    <row r="41" spans="1:108">
      <c r="B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W41" s="116"/>
      <c r="X41" s="116"/>
      <c r="Y41" s="116"/>
      <c r="Z41" s="116"/>
      <c r="AA41" s="116"/>
      <c r="AB41" s="116"/>
      <c r="AC41" s="116"/>
      <c r="AD41" s="116"/>
      <c r="AE41" s="116"/>
      <c r="AF41" s="116"/>
      <c r="AG41" s="116"/>
      <c r="AH41" s="116"/>
      <c r="AI41" s="116"/>
      <c r="AJ41" s="116"/>
      <c r="AK41" s="116"/>
      <c r="AL41" s="116"/>
      <c r="AM41" s="116"/>
      <c r="AN41" s="116"/>
      <c r="AO41" s="116"/>
      <c r="AP41" s="116"/>
      <c r="AR41" s="116"/>
      <c r="AS41" s="116"/>
      <c r="AT41" s="116"/>
      <c r="AU41" s="116"/>
      <c r="AV41" s="116"/>
      <c r="AW41" s="116"/>
      <c r="AX41" s="116"/>
      <c r="AY41" s="116"/>
      <c r="AZ41" s="116"/>
      <c r="BA41" s="116"/>
      <c r="BB41" s="116"/>
      <c r="BC41" s="116"/>
      <c r="BD41" s="116"/>
      <c r="BE41" s="116"/>
      <c r="BF41" s="116"/>
      <c r="BG41" s="116"/>
      <c r="BH41" s="116"/>
      <c r="BI41" s="116"/>
      <c r="BJ41" s="116"/>
      <c r="BK41" s="116"/>
      <c r="BM41" s="116"/>
      <c r="BN41" s="116"/>
      <c r="BO41" s="116"/>
      <c r="BP41" s="116"/>
      <c r="BQ41" s="116"/>
      <c r="BR41" s="116"/>
      <c r="BS41" s="116"/>
      <c r="BT41" s="116"/>
      <c r="BU41" s="116"/>
      <c r="BV41" s="116"/>
      <c r="BW41" s="116"/>
      <c r="BX41" s="116"/>
      <c r="BY41" s="117"/>
      <c r="BZ41" s="117"/>
      <c r="CA41" s="117"/>
      <c r="CB41" s="117"/>
      <c r="CC41" s="117"/>
      <c r="CD41" s="117"/>
      <c r="CE41" s="117"/>
      <c r="CF41" s="117"/>
      <c r="CG41" s="117"/>
      <c r="CH41" s="117"/>
      <c r="CI41" s="117"/>
      <c r="CJ41" s="117"/>
      <c r="CK41" s="117"/>
      <c r="CL41" s="117"/>
      <c r="CM41" s="117"/>
      <c r="CN41" s="117"/>
      <c r="CO41" s="117"/>
      <c r="CP41" s="120"/>
      <c r="CQ41" s="120"/>
      <c r="CR41" s="120"/>
      <c r="CS41" s="120"/>
      <c r="CT41" s="120"/>
      <c r="CU41" s="120"/>
      <c r="CV41" s="120"/>
      <c r="CW41" s="120"/>
      <c r="CX41" s="120"/>
      <c r="CY41" s="120"/>
      <c r="CZ41" s="120"/>
      <c r="DA41" s="120"/>
      <c r="DB41" s="120"/>
      <c r="DC41" s="120"/>
      <c r="DD41" s="120"/>
    </row>
    <row r="42" spans="1:108">
      <c r="B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6"/>
      <c r="AG42" s="116"/>
      <c r="AH42" s="116"/>
      <c r="AI42" s="116"/>
      <c r="AJ42" s="116"/>
      <c r="AK42" s="116"/>
      <c r="AL42" s="116"/>
      <c r="AM42" s="116"/>
      <c r="AN42" s="116"/>
      <c r="AO42" s="116"/>
      <c r="AP42" s="116"/>
      <c r="AR42" s="116"/>
      <c r="AS42" s="116"/>
      <c r="AT42" s="116"/>
      <c r="AU42" s="116"/>
      <c r="AV42" s="116"/>
      <c r="AW42" s="116"/>
      <c r="AX42" s="116"/>
      <c r="AY42" s="116"/>
      <c r="AZ42" s="116"/>
      <c r="BA42" s="116"/>
      <c r="BB42" s="116"/>
      <c r="BC42" s="116"/>
      <c r="BD42" s="116"/>
      <c r="BE42" s="116"/>
      <c r="BF42" s="116"/>
      <c r="BG42" s="116"/>
      <c r="BH42" s="116"/>
      <c r="BI42" s="116"/>
      <c r="BJ42" s="116"/>
      <c r="BK42" s="116"/>
      <c r="BM42" s="116"/>
      <c r="BN42" s="116"/>
      <c r="BO42" s="116"/>
      <c r="BP42" s="116"/>
      <c r="BQ42" s="116"/>
      <c r="BR42" s="116"/>
      <c r="BS42" s="116"/>
      <c r="BT42" s="116"/>
      <c r="BU42" s="116"/>
      <c r="BV42" s="116"/>
      <c r="BW42" s="116"/>
      <c r="BX42" s="116"/>
      <c r="BY42" s="117"/>
      <c r="BZ42" s="117"/>
      <c r="CA42" s="117"/>
      <c r="CB42" s="117"/>
      <c r="CC42" s="117"/>
      <c r="CD42" s="117"/>
      <c r="CE42" s="117"/>
      <c r="CF42" s="117"/>
      <c r="CG42" s="117"/>
      <c r="CH42" s="117"/>
      <c r="CI42" s="117"/>
      <c r="CJ42" s="117"/>
      <c r="CK42" s="117"/>
      <c r="CL42" s="117"/>
      <c r="CM42" s="117"/>
      <c r="CN42" s="117"/>
      <c r="CO42" s="117"/>
      <c r="CP42" s="120"/>
      <c r="CQ42" s="120"/>
      <c r="CR42" s="120"/>
      <c r="CS42" s="120"/>
      <c r="CT42" s="120"/>
      <c r="CU42" s="120"/>
      <c r="CV42" s="120"/>
      <c r="CW42" s="120"/>
      <c r="CX42" s="120"/>
      <c r="CY42" s="120"/>
      <c r="CZ42" s="120"/>
      <c r="DA42" s="120"/>
      <c r="DB42" s="120"/>
      <c r="DC42" s="120"/>
      <c r="DD42" s="120"/>
    </row>
    <row r="43" spans="1:108">
      <c r="B43" s="116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W43" s="116"/>
      <c r="X43" s="116"/>
      <c r="Y43" s="116"/>
      <c r="Z43" s="116"/>
      <c r="AA43" s="116"/>
      <c r="AB43" s="116"/>
      <c r="AC43" s="116"/>
      <c r="AD43" s="116"/>
      <c r="AE43" s="116"/>
      <c r="AF43" s="116"/>
      <c r="AG43" s="116"/>
      <c r="AH43" s="116"/>
      <c r="AI43" s="116"/>
      <c r="AJ43" s="116"/>
      <c r="AK43" s="116"/>
      <c r="AL43" s="116"/>
      <c r="AM43" s="116"/>
      <c r="AN43" s="116"/>
      <c r="AO43" s="116"/>
      <c r="AP43" s="116"/>
      <c r="AR43" s="116"/>
      <c r="AS43" s="116"/>
      <c r="AT43" s="116"/>
      <c r="AU43" s="116"/>
      <c r="AV43" s="116"/>
      <c r="AW43" s="116"/>
      <c r="AX43" s="116"/>
      <c r="AY43" s="116"/>
      <c r="AZ43" s="116"/>
      <c r="BA43" s="116"/>
      <c r="BB43" s="116"/>
      <c r="BC43" s="116"/>
      <c r="BD43" s="116"/>
      <c r="BE43" s="116"/>
      <c r="BF43" s="116"/>
      <c r="BG43" s="116"/>
      <c r="BH43" s="116"/>
      <c r="BI43" s="116"/>
      <c r="BJ43" s="116"/>
      <c r="BK43" s="116"/>
      <c r="BM43" s="116"/>
      <c r="BN43" s="116"/>
      <c r="BO43" s="116"/>
      <c r="BP43" s="116"/>
      <c r="BQ43" s="116"/>
      <c r="BR43" s="116"/>
      <c r="BS43" s="116"/>
      <c r="BT43" s="116"/>
      <c r="BU43" s="116"/>
      <c r="BV43" s="116"/>
      <c r="BW43" s="116"/>
      <c r="BX43" s="116"/>
      <c r="BY43" s="117"/>
      <c r="BZ43" s="117"/>
      <c r="CA43" s="117"/>
      <c r="CB43" s="117"/>
      <c r="CC43" s="117"/>
      <c r="CD43" s="117"/>
      <c r="CE43" s="117"/>
      <c r="CF43" s="117"/>
      <c r="CG43" s="117"/>
      <c r="CH43" s="117"/>
      <c r="CI43" s="117"/>
      <c r="CJ43" s="117"/>
      <c r="CK43" s="117"/>
      <c r="CL43" s="117"/>
      <c r="CM43" s="117"/>
      <c r="CN43" s="117"/>
      <c r="CO43" s="117"/>
      <c r="CP43" s="120"/>
      <c r="CQ43" s="120"/>
      <c r="CR43" s="120"/>
      <c r="CS43" s="120"/>
      <c r="CT43" s="120"/>
      <c r="CU43" s="120"/>
      <c r="CV43" s="120"/>
      <c r="CW43" s="120"/>
      <c r="CX43" s="120"/>
      <c r="CY43" s="120"/>
      <c r="CZ43" s="120"/>
      <c r="DA43" s="120"/>
      <c r="DB43" s="120"/>
      <c r="DC43" s="120"/>
      <c r="DD43" s="120"/>
    </row>
    <row r="44" spans="1:108">
      <c r="B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6"/>
      <c r="AG44" s="116"/>
      <c r="AH44" s="116"/>
      <c r="AI44" s="116"/>
      <c r="AJ44" s="116"/>
      <c r="AK44" s="116"/>
      <c r="AL44" s="116"/>
      <c r="AM44" s="116"/>
      <c r="AN44" s="116"/>
      <c r="AO44" s="116"/>
      <c r="AP44" s="116"/>
      <c r="AR44" s="116"/>
      <c r="AS44" s="116"/>
      <c r="AT44" s="116"/>
      <c r="AU44" s="116"/>
      <c r="AV44" s="116"/>
      <c r="AW44" s="116"/>
      <c r="AX44" s="116"/>
      <c r="AY44" s="116"/>
      <c r="AZ44" s="116"/>
      <c r="BA44" s="116"/>
      <c r="BB44" s="116"/>
      <c r="BC44" s="116"/>
      <c r="BD44" s="116"/>
      <c r="BE44" s="116"/>
      <c r="BF44" s="116"/>
      <c r="BG44" s="116"/>
      <c r="BH44" s="116"/>
      <c r="BI44" s="116"/>
      <c r="BJ44" s="116"/>
      <c r="BK44" s="116"/>
      <c r="BM44" s="116"/>
      <c r="BN44" s="116"/>
      <c r="BO44" s="116"/>
      <c r="BP44" s="116"/>
      <c r="BQ44" s="116"/>
      <c r="BR44" s="116"/>
      <c r="BS44" s="116"/>
      <c r="BT44" s="116"/>
      <c r="BU44" s="116"/>
      <c r="BV44" s="116"/>
      <c r="BW44" s="116"/>
      <c r="BX44" s="116"/>
      <c r="BY44" s="117"/>
      <c r="BZ44" s="117"/>
      <c r="CA44" s="117"/>
      <c r="CB44" s="117"/>
      <c r="CC44" s="117"/>
      <c r="CD44" s="117"/>
      <c r="CE44" s="117"/>
      <c r="CF44" s="117"/>
      <c r="CG44" s="117"/>
      <c r="CH44" s="117"/>
      <c r="CI44" s="117"/>
      <c r="CJ44" s="117"/>
      <c r="CK44" s="117"/>
      <c r="CL44" s="117"/>
      <c r="CM44" s="117"/>
      <c r="CN44" s="117"/>
      <c r="CO44" s="117"/>
      <c r="CP44" s="120"/>
      <c r="CQ44" s="120"/>
      <c r="CR44" s="120"/>
      <c r="CS44" s="120"/>
      <c r="CT44" s="120"/>
      <c r="CU44" s="120"/>
      <c r="CV44" s="120"/>
      <c r="CW44" s="120"/>
      <c r="CX44" s="120"/>
      <c r="CY44" s="120"/>
      <c r="CZ44" s="120"/>
      <c r="DA44" s="120"/>
      <c r="DB44" s="120"/>
      <c r="DC44" s="120"/>
      <c r="DD44" s="120"/>
    </row>
    <row r="45" spans="1:108">
      <c r="B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W45" s="116"/>
      <c r="X45" s="116"/>
      <c r="Y45" s="116"/>
      <c r="Z45" s="116"/>
      <c r="AA45" s="116"/>
      <c r="AB45" s="116"/>
      <c r="AC45" s="116"/>
      <c r="AD45" s="116"/>
      <c r="AE45" s="116"/>
      <c r="AF45" s="116"/>
      <c r="AG45" s="116"/>
      <c r="AH45" s="116"/>
      <c r="AI45" s="116"/>
      <c r="AJ45" s="116"/>
      <c r="AK45" s="116"/>
      <c r="AL45" s="116"/>
      <c r="AM45" s="116"/>
      <c r="AN45" s="116"/>
      <c r="AO45" s="116"/>
      <c r="AP45" s="116"/>
      <c r="AR45" s="116"/>
      <c r="AS45" s="116"/>
      <c r="AT45" s="116"/>
      <c r="AU45" s="116"/>
      <c r="AV45" s="116"/>
      <c r="AW45" s="116"/>
      <c r="AX45" s="116"/>
      <c r="AY45" s="116"/>
      <c r="AZ45" s="116"/>
      <c r="BA45" s="116"/>
      <c r="BB45" s="116"/>
      <c r="BC45" s="116"/>
      <c r="BD45" s="116"/>
      <c r="BE45" s="116"/>
      <c r="BF45" s="116"/>
      <c r="BG45" s="116"/>
      <c r="BH45" s="116"/>
      <c r="BI45" s="116"/>
      <c r="BJ45" s="116"/>
      <c r="BK45" s="116"/>
      <c r="BM45" s="116"/>
      <c r="BN45" s="116"/>
      <c r="BO45" s="116"/>
      <c r="BP45" s="116"/>
      <c r="BQ45" s="116"/>
      <c r="BR45" s="116"/>
      <c r="BS45" s="116"/>
      <c r="BT45" s="116"/>
      <c r="BU45" s="116"/>
      <c r="BV45" s="116"/>
      <c r="BW45" s="116"/>
      <c r="BX45" s="116"/>
      <c r="BY45" s="117"/>
      <c r="BZ45" s="117"/>
      <c r="CA45" s="117"/>
      <c r="CB45" s="117"/>
      <c r="CC45" s="117"/>
      <c r="CD45" s="117"/>
      <c r="CE45" s="117"/>
      <c r="CF45" s="117"/>
      <c r="CG45" s="117"/>
      <c r="CH45" s="117"/>
      <c r="CI45" s="117"/>
      <c r="CJ45" s="117"/>
      <c r="CK45" s="117"/>
      <c r="CL45" s="117"/>
      <c r="CM45" s="117"/>
      <c r="CN45" s="117"/>
      <c r="CO45" s="117"/>
      <c r="CP45" s="120"/>
      <c r="CQ45" s="120"/>
      <c r="CR45" s="120"/>
      <c r="CS45" s="120"/>
      <c r="CT45" s="120"/>
      <c r="CU45" s="120"/>
      <c r="CV45" s="120"/>
      <c r="CW45" s="120"/>
      <c r="CX45" s="120"/>
      <c r="CY45" s="120"/>
      <c r="CZ45" s="120"/>
      <c r="DA45" s="120"/>
      <c r="DB45" s="120"/>
      <c r="DC45" s="120"/>
      <c r="DD45" s="120"/>
    </row>
    <row r="46" spans="1:108">
      <c r="B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W46" s="116"/>
      <c r="X46" s="116"/>
      <c r="Y46" s="116"/>
      <c r="Z46" s="116"/>
      <c r="AA46" s="116"/>
      <c r="AB46" s="116"/>
      <c r="AC46" s="116"/>
      <c r="AD46" s="116"/>
      <c r="AE46" s="116"/>
      <c r="AF46" s="116"/>
      <c r="AG46" s="116"/>
      <c r="AH46" s="116"/>
      <c r="AI46" s="116"/>
      <c r="AJ46" s="116"/>
      <c r="AK46" s="116"/>
      <c r="AL46" s="116"/>
      <c r="AM46" s="116"/>
      <c r="AN46" s="116"/>
      <c r="AO46" s="116"/>
      <c r="AP46" s="116"/>
      <c r="AR46" s="116"/>
      <c r="AS46" s="116"/>
      <c r="AT46" s="116"/>
      <c r="AU46" s="116"/>
      <c r="AV46" s="116"/>
      <c r="AW46" s="116"/>
      <c r="AX46" s="116"/>
      <c r="AY46" s="116"/>
      <c r="AZ46" s="116"/>
      <c r="BA46" s="116"/>
      <c r="BB46" s="116"/>
      <c r="BC46" s="116"/>
      <c r="BD46" s="116"/>
      <c r="BE46" s="116"/>
      <c r="BF46" s="116"/>
      <c r="BG46" s="116"/>
      <c r="BH46" s="116"/>
      <c r="BI46" s="116"/>
      <c r="BJ46" s="116"/>
      <c r="BK46" s="116"/>
      <c r="BM46" s="116"/>
      <c r="BN46" s="116"/>
      <c r="BO46" s="116"/>
      <c r="BP46" s="116"/>
      <c r="BQ46" s="116"/>
      <c r="BR46" s="116"/>
      <c r="BS46" s="116"/>
      <c r="BT46" s="116"/>
      <c r="BU46" s="116"/>
      <c r="BV46" s="116"/>
      <c r="BW46" s="116"/>
      <c r="BX46" s="116"/>
      <c r="BY46" s="117"/>
      <c r="BZ46" s="117"/>
      <c r="CA46" s="117"/>
      <c r="CB46" s="117"/>
      <c r="CC46" s="117"/>
      <c r="CD46" s="117"/>
      <c r="CE46" s="117"/>
      <c r="CF46" s="117"/>
      <c r="CG46" s="117"/>
      <c r="CH46" s="117"/>
      <c r="CI46" s="117"/>
      <c r="CJ46" s="117"/>
      <c r="CK46" s="117"/>
      <c r="CL46" s="117"/>
      <c r="CM46" s="117"/>
      <c r="CN46" s="117"/>
      <c r="CO46" s="117"/>
      <c r="CP46" s="120"/>
      <c r="CQ46" s="120"/>
      <c r="CR46" s="120"/>
      <c r="CS46" s="120"/>
      <c r="CT46" s="120"/>
      <c r="CU46" s="120"/>
      <c r="CV46" s="120"/>
      <c r="CW46" s="120"/>
      <c r="CX46" s="120"/>
      <c r="CY46" s="120"/>
      <c r="CZ46" s="120"/>
      <c r="DA46" s="120"/>
      <c r="DB46" s="120"/>
      <c r="DC46" s="120"/>
      <c r="DD46" s="120"/>
    </row>
    <row r="47" spans="1:108">
      <c r="B47" s="116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W47" s="116"/>
      <c r="X47" s="116"/>
      <c r="Y47" s="116"/>
      <c r="Z47" s="116"/>
      <c r="AA47" s="116"/>
      <c r="AB47" s="116"/>
      <c r="AC47" s="116"/>
      <c r="AD47" s="116"/>
      <c r="AE47" s="116"/>
      <c r="AF47" s="116"/>
      <c r="AG47" s="116"/>
      <c r="AH47" s="116"/>
      <c r="AI47" s="116"/>
      <c r="AJ47" s="116"/>
      <c r="AK47" s="116"/>
      <c r="AL47" s="116"/>
      <c r="AM47" s="116"/>
      <c r="AN47" s="116"/>
      <c r="AO47" s="116"/>
      <c r="AP47" s="116"/>
      <c r="AR47" s="116"/>
      <c r="AS47" s="116"/>
      <c r="AT47" s="116"/>
      <c r="AU47" s="116"/>
      <c r="AV47" s="116"/>
      <c r="AW47" s="116"/>
      <c r="AX47" s="116"/>
      <c r="AY47" s="116"/>
      <c r="AZ47" s="116"/>
      <c r="BA47" s="116"/>
      <c r="BB47" s="116"/>
      <c r="BC47" s="116"/>
      <c r="BD47" s="116"/>
      <c r="BE47" s="116"/>
      <c r="BF47" s="116"/>
      <c r="BG47" s="116"/>
      <c r="BH47" s="116"/>
      <c r="BI47" s="116"/>
      <c r="BJ47" s="116"/>
      <c r="BK47" s="116"/>
      <c r="BM47" s="116"/>
      <c r="BN47" s="116"/>
      <c r="BO47" s="116"/>
      <c r="BP47" s="116"/>
      <c r="BQ47" s="116"/>
      <c r="BR47" s="116"/>
      <c r="BS47" s="116"/>
      <c r="BT47" s="116"/>
      <c r="BU47" s="116"/>
      <c r="BV47" s="116"/>
      <c r="BW47" s="116"/>
      <c r="BX47" s="116"/>
      <c r="BY47" s="117"/>
      <c r="BZ47" s="117"/>
      <c r="CA47" s="117"/>
      <c r="CB47" s="117"/>
      <c r="CC47" s="117"/>
      <c r="CD47" s="117"/>
      <c r="CE47" s="117"/>
      <c r="CF47" s="117"/>
      <c r="CG47" s="117"/>
      <c r="CH47" s="117"/>
      <c r="CI47" s="117"/>
      <c r="CJ47" s="117"/>
      <c r="CK47" s="117"/>
      <c r="CL47" s="117"/>
      <c r="CM47" s="117"/>
      <c r="CN47" s="117"/>
      <c r="CO47" s="117"/>
      <c r="CP47" s="120"/>
      <c r="CQ47" s="120"/>
      <c r="CR47" s="120"/>
      <c r="CS47" s="120"/>
      <c r="CT47" s="120"/>
      <c r="CU47" s="120"/>
      <c r="CV47" s="120"/>
      <c r="CW47" s="120"/>
      <c r="CX47" s="120"/>
      <c r="CY47" s="120"/>
      <c r="CZ47" s="120"/>
      <c r="DA47" s="120"/>
      <c r="DB47" s="120"/>
      <c r="DC47" s="120"/>
      <c r="DD47" s="120"/>
    </row>
    <row r="48" spans="1:108">
      <c r="B48" s="116"/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W48" s="116"/>
      <c r="X48" s="116"/>
      <c r="Y48" s="116"/>
      <c r="Z48" s="116"/>
      <c r="AA48" s="116"/>
      <c r="AB48" s="116"/>
      <c r="AC48" s="116"/>
      <c r="AD48" s="116"/>
      <c r="AE48" s="116"/>
      <c r="AF48" s="116"/>
      <c r="AG48" s="116"/>
      <c r="AH48" s="116"/>
      <c r="AI48" s="116"/>
      <c r="AJ48" s="116"/>
      <c r="AK48" s="116"/>
      <c r="AL48" s="116"/>
      <c r="AM48" s="116"/>
      <c r="AN48" s="116"/>
      <c r="AO48" s="116"/>
      <c r="AP48" s="116"/>
      <c r="AR48" s="116"/>
      <c r="AS48" s="116"/>
      <c r="AT48" s="116"/>
      <c r="AU48" s="116"/>
      <c r="AV48" s="116"/>
      <c r="AW48" s="116"/>
      <c r="AX48" s="116"/>
      <c r="AY48" s="116"/>
      <c r="AZ48" s="116"/>
      <c r="BA48" s="116"/>
      <c r="BB48" s="116"/>
      <c r="BC48" s="116"/>
      <c r="BD48" s="116"/>
      <c r="BE48" s="116"/>
      <c r="BF48" s="116"/>
      <c r="BG48" s="116"/>
      <c r="BH48" s="116"/>
      <c r="BI48" s="116"/>
      <c r="BJ48" s="116"/>
      <c r="BK48" s="116"/>
      <c r="BM48" s="116"/>
      <c r="BN48" s="116"/>
      <c r="BO48" s="116"/>
      <c r="BP48" s="116"/>
      <c r="BQ48" s="116"/>
      <c r="BR48" s="116"/>
      <c r="BS48" s="116"/>
      <c r="BT48" s="116"/>
      <c r="BU48" s="116"/>
      <c r="BV48" s="116"/>
      <c r="BW48" s="116"/>
      <c r="BX48" s="116"/>
      <c r="BY48" s="117"/>
      <c r="BZ48" s="117"/>
      <c r="CA48" s="117"/>
      <c r="CB48" s="117"/>
      <c r="CC48" s="117"/>
      <c r="CD48" s="117"/>
      <c r="CE48" s="117"/>
      <c r="CF48" s="117"/>
      <c r="CG48" s="117"/>
      <c r="CH48" s="117"/>
      <c r="CI48" s="117"/>
      <c r="CJ48" s="117"/>
      <c r="CK48" s="117"/>
      <c r="CL48" s="117"/>
      <c r="CM48" s="117"/>
      <c r="CN48" s="117"/>
      <c r="CO48" s="117"/>
      <c r="CP48" s="120"/>
      <c r="CQ48" s="120"/>
      <c r="CR48" s="120"/>
      <c r="CS48" s="120"/>
      <c r="CT48" s="120"/>
      <c r="CU48" s="120"/>
      <c r="CV48" s="120"/>
      <c r="CW48" s="120"/>
      <c r="CX48" s="120"/>
      <c r="CY48" s="120"/>
      <c r="CZ48" s="120"/>
      <c r="DA48" s="120"/>
      <c r="DB48" s="120"/>
      <c r="DC48" s="120"/>
      <c r="DD48" s="120"/>
    </row>
    <row r="49" spans="2:108">
      <c r="B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  <c r="AL49" s="116"/>
      <c r="AM49" s="116"/>
      <c r="AN49" s="116"/>
      <c r="AO49" s="116"/>
      <c r="AP49" s="116"/>
      <c r="AR49" s="116"/>
      <c r="AS49" s="116"/>
      <c r="AT49" s="116"/>
      <c r="AU49" s="116"/>
      <c r="AV49" s="116"/>
      <c r="AW49" s="116"/>
      <c r="AX49" s="116"/>
      <c r="AY49" s="116"/>
      <c r="AZ49" s="116"/>
      <c r="BA49" s="116"/>
      <c r="BB49" s="116"/>
      <c r="BC49" s="116"/>
      <c r="BD49" s="116"/>
      <c r="BE49" s="116"/>
      <c r="BF49" s="116"/>
      <c r="BG49" s="116"/>
      <c r="BH49" s="116"/>
      <c r="BI49" s="116"/>
      <c r="BJ49" s="116"/>
      <c r="BK49" s="116"/>
      <c r="BM49" s="116"/>
      <c r="BN49" s="116"/>
      <c r="BO49" s="116"/>
      <c r="BP49" s="116"/>
      <c r="BQ49" s="116"/>
      <c r="BR49" s="116"/>
      <c r="BS49" s="116"/>
      <c r="BT49" s="116"/>
      <c r="BU49" s="116"/>
      <c r="BV49" s="116"/>
      <c r="BW49" s="116"/>
      <c r="BX49" s="116"/>
      <c r="BY49" s="117"/>
      <c r="BZ49" s="117"/>
      <c r="CA49" s="117"/>
      <c r="CB49" s="117"/>
      <c r="CC49" s="117"/>
      <c r="CD49" s="117"/>
      <c r="CE49" s="117"/>
      <c r="CF49" s="117"/>
      <c r="CG49" s="117"/>
      <c r="CH49" s="117"/>
      <c r="CI49" s="117"/>
      <c r="CJ49" s="117"/>
      <c r="CK49" s="117"/>
      <c r="CL49" s="117"/>
      <c r="CM49" s="117"/>
      <c r="CN49" s="117"/>
      <c r="CO49" s="117"/>
      <c r="CP49" s="120"/>
      <c r="CQ49" s="120"/>
      <c r="CR49" s="120"/>
      <c r="CS49" s="120"/>
      <c r="CT49" s="120"/>
      <c r="CU49" s="120"/>
      <c r="CV49" s="120"/>
      <c r="CW49" s="120"/>
      <c r="CX49" s="120"/>
      <c r="CY49" s="120"/>
      <c r="CZ49" s="120"/>
      <c r="DA49" s="120"/>
      <c r="DB49" s="120"/>
      <c r="DC49" s="120"/>
      <c r="DD49" s="120"/>
    </row>
    <row r="50" spans="2:108">
      <c r="B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  <c r="W50" s="116"/>
      <c r="X50" s="116"/>
      <c r="Y50" s="116"/>
      <c r="Z50" s="116"/>
      <c r="AA50" s="116"/>
      <c r="AB50" s="116"/>
      <c r="AC50" s="116"/>
      <c r="AD50" s="116"/>
      <c r="AE50" s="116"/>
      <c r="AF50" s="116"/>
      <c r="AG50" s="116"/>
      <c r="AH50" s="116"/>
      <c r="AI50" s="116"/>
      <c r="AJ50" s="116"/>
      <c r="AK50" s="116"/>
      <c r="AL50" s="116"/>
      <c r="AM50" s="116"/>
      <c r="AN50" s="116"/>
      <c r="AO50" s="116"/>
      <c r="AP50" s="116"/>
      <c r="AR50" s="116"/>
      <c r="AS50" s="116"/>
      <c r="AT50" s="116"/>
      <c r="AU50" s="116"/>
      <c r="AV50" s="116"/>
      <c r="AW50" s="116"/>
      <c r="AX50" s="116"/>
      <c r="AY50" s="116"/>
      <c r="AZ50" s="116"/>
      <c r="BA50" s="116"/>
      <c r="BB50" s="116"/>
      <c r="BC50" s="116"/>
      <c r="BD50" s="116"/>
      <c r="BE50" s="116"/>
      <c r="BF50" s="116"/>
      <c r="BG50" s="116"/>
      <c r="BH50" s="116"/>
      <c r="BI50" s="116"/>
      <c r="BJ50" s="116"/>
      <c r="BK50" s="116"/>
      <c r="BM50" s="116"/>
      <c r="BN50" s="116"/>
      <c r="BO50" s="116"/>
      <c r="BP50" s="116"/>
      <c r="BQ50" s="116"/>
      <c r="BR50" s="116"/>
      <c r="BS50" s="116"/>
      <c r="BT50" s="116"/>
      <c r="BU50" s="116"/>
      <c r="BV50" s="116"/>
      <c r="BW50" s="116"/>
      <c r="BX50" s="116"/>
      <c r="BY50" s="117"/>
      <c r="BZ50" s="117"/>
      <c r="CA50" s="117"/>
      <c r="CB50" s="117"/>
      <c r="CC50" s="117"/>
      <c r="CD50" s="117"/>
      <c r="CE50" s="117"/>
      <c r="CF50" s="117"/>
      <c r="CG50" s="117"/>
      <c r="CH50" s="117"/>
      <c r="CI50" s="117"/>
      <c r="CJ50" s="117"/>
      <c r="CK50" s="117"/>
      <c r="CL50" s="117"/>
      <c r="CM50" s="117"/>
      <c r="CN50" s="117"/>
      <c r="CO50" s="117"/>
      <c r="CP50" s="120"/>
      <c r="CQ50" s="120"/>
      <c r="CR50" s="120"/>
      <c r="CS50" s="120"/>
      <c r="CT50" s="120"/>
      <c r="CU50" s="120"/>
      <c r="CV50" s="120"/>
      <c r="CW50" s="120"/>
      <c r="CX50" s="120"/>
      <c r="CY50" s="120"/>
      <c r="CZ50" s="120"/>
      <c r="DA50" s="120"/>
      <c r="DB50" s="120"/>
      <c r="DC50" s="120"/>
      <c r="DD50" s="120"/>
    </row>
    <row r="51" spans="2:108">
      <c r="B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6"/>
      <c r="AL51" s="116"/>
      <c r="AM51" s="116"/>
      <c r="AN51" s="116"/>
      <c r="AO51" s="116"/>
      <c r="AP51" s="116"/>
      <c r="AR51" s="116"/>
      <c r="AS51" s="116"/>
      <c r="AT51" s="116"/>
      <c r="AU51" s="116"/>
      <c r="AV51" s="116"/>
      <c r="AW51" s="116"/>
      <c r="AX51" s="116"/>
      <c r="AY51" s="116"/>
      <c r="AZ51" s="116"/>
      <c r="BA51" s="116"/>
      <c r="BB51" s="116"/>
      <c r="BC51" s="116"/>
      <c r="BD51" s="116"/>
      <c r="BE51" s="116"/>
      <c r="BF51" s="116"/>
      <c r="BG51" s="116"/>
      <c r="BH51" s="116"/>
      <c r="BI51" s="116"/>
      <c r="BJ51" s="116"/>
      <c r="BK51" s="116"/>
      <c r="BM51" s="116"/>
      <c r="BN51" s="116"/>
      <c r="BO51" s="116"/>
      <c r="BP51" s="116"/>
      <c r="BQ51" s="116"/>
      <c r="BR51" s="116"/>
      <c r="BS51" s="116"/>
      <c r="BT51" s="116"/>
      <c r="BU51" s="116"/>
      <c r="BV51" s="116"/>
      <c r="BW51" s="116"/>
      <c r="BX51" s="116"/>
      <c r="BY51" s="117"/>
      <c r="BZ51" s="117"/>
      <c r="CA51" s="117"/>
      <c r="CB51" s="117"/>
      <c r="CC51" s="117"/>
      <c r="CD51" s="117"/>
      <c r="CE51" s="117"/>
      <c r="CF51" s="117"/>
      <c r="CG51" s="117"/>
      <c r="CH51" s="117"/>
      <c r="CI51" s="117"/>
      <c r="CJ51" s="117"/>
      <c r="CK51" s="117"/>
      <c r="CL51" s="117"/>
      <c r="CM51" s="117"/>
      <c r="CN51" s="117"/>
      <c r="CO51" s="117"/>
      <c r="CP51" s="120"/>
      <c r="CQ51" s="120"/>
      <c r="CR51" s="120"/>
      <c r="CS51" s="120"/>
      <c r="CT51" s="120"/>
      <c r="CU51" s="120"/>
      <c r="CV51" s="120"/>
      <c r="CW51" s="120"/>
      <c r="CX51" s="120"/>
      <c r="CY51" s="120"/>
      <c r="CZ51" s="120"/>
      <c r="DA51" s="120"/>
      <c r="DB51" s="120"/>
      <c r="DC51" s="120"/>
      <c r="DD51" s="120"/>
    </row>
    <row r="52" spans="2:108">
      <c r="B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6"/>
      <c r="AM52" s="116"/>
      <c r="AN52" s="116"/>
      <c r="AO52" s="116"/>
      <c r="AP52" s="116"/>
      <c r="AR52" s="116"/>
      <c r="AS52" s="116"/>
      <c r="AT52" s="116"/>
      <c r="AU52" s="116"/>
      <c r="AV52" s="116"/>
      <c r="AW52" s="116"/>
      <c r="AX52" s="116"/>
      <c r="AY52" s="116"/>
      <c r="AZ52" s="116"/>
      <c r="BA52" s="116"/>
      <c r="BB52" s="116"/>
      <c r="BC52" s="116"/>
      <c r="BD52" s="116"/>
      <c r="BE52" s="116"/>
      <c r="BF52" s="116"/>
      <c r="BG52" s="116"/>
      <c r="BH52" s="116"/>
      <c r="BI52" s="116"/>
      <c r="BJ52" s="116"/>
      <c r="BK52" s="116"/>
      <c r="BM52" s="116"/>
      <c r="BN52" s="116"/>
      <c r="BO52" s="116"/>
      <c r="BP52" s="116"/>
      <c r="BQ52" s="116"/>
      <c r="BR52" s="116"/>
      <c r="BS52" s="116"/>
      <c r="BT52" s="116"/>
      <c r="BU52" s="116"/>
      <c r="BV52" s="116"/>
      <c r="BW52" s="116"/>
      <c r="BX52" s="116"/>
      <c r="BY52" s="117"/>
      <c r="BZ52" s="117"/>
      <c r="CA52" s="117"/>
      <c r="CB52" s="117"/>
      <c r="CC52" s="117"/>
      <c r="CD52" s="117"/>
      <c r="CE52" s="117"/>
      <c r="CF52" s="117"/>
      <c r="CG52" s="117"/>
      <c r="CH52" s="117"/>
      <c r="CI52" s="117"/>
      <c r="CJ52" s="117"/>
      <c r="CK52" s="117"/>
      <c r="CL52" s="117"/>
      <c r="CM52" s="117"/>
      <c r="CN52" s="117"/>
      <c r="CO52" s="117"/>
      <c r="CP52" s="120"/>
      <c r="CQ52" s="120"/>
      <c r="CR52" s="120"/>
      <c r="CS52" s="120"/>
      <c r="CT52" s="120"/>
      <c r="CU52" s="120"/>
      <c r="CV52" s="120"/>
      <c r="CW52" s="120"/>
      <c r="CX52" s="120"/>
      <c r="CY52" s="120"/>
      <c r="CZ52" s="120"/>
      <c r="DA52" s="120"/>
      <c r="DB52" s="120"/>
      <c r="DC52" s="120"/>
      <c r="DD52" s="120"/>
    </row>
    <row r="53" spans="2:108">
      <c r="B53" s="116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6"/>
      <c r="AG53" s="116"/>
      <c r="AH53" s="116"/>
      <c r="AI53" s="116"/>
      <c r="AJ53" s="116"/>
      <c r="AK53" s="116"/>
      <c r="AL53" s="116"/>
      <c r="AM53" s="116"/>
      <c r="AN53" s="116"/>
      <c r="AO53" s="116"/>
      <c r="AP53" s="116"/>
      <c r="AR53" s="116"/>
      <c r="AS53" s="116"/>
      <c r="AT53" s="116"/>
      <c r="AU53" s="116"/>
      <c r="AV53" s="116"/>
      <c r="AW53" s="116"/>
      <c r="AX53" s="116"/>
      <c r="AY53" s="116"/>
      <c r="AZ53" s="116"/>
      <c r="BA53" s="116"/>
      <c r="BB53" s="116"/>
      <c r="BC53" s="116"/>
      <c r="BD53" s="116"/>
      <c r="BE53" s="116"/>
      <c r="BF53" s="116"/>
      <c r="BG53" s="116"/>
      <c r="BH53" s="116"/>
      <c r="BI53" s="116"/>
      <c r="BJ53" s="116"/>
      <c r="BK53" s="116"/>
      <c r="BM53" s="116"/>
      <c r="BN53" s="116"/>
      <c r="BO53" s="116"/>
      <c r="BP53" s="116"/>
      <c r="BQ53" s="116"/>
      <c r="BR53" s="116"/>
      <c r="BS53" s="116"/>
      <c r="BT53" s="116"/>
      <c r="BU53" s="116"/>
      <c r="BV53" s="116"/>
      <c r="BW53" s="116"/>
      <c r="BX53" s="116"/>
      <c r="BY53" s="117"/>
      <c r="BZ53" s="117"/>
      <c r="CA53" s="117"/>
      <c r="CB53" s="117"/>
      <c r="CC53" s="117"/>
      <c r="CD53" s="117"/>
      <c r="CE53" s="117"/>
      <c r="CF53" s="117"/>
      <c r="CG53" s="117"/>
      <c r="CH53" s="117"/>
      <c r="CI53" s="117"/>
      <c r="CJ53" s="117"/>
      <c r="CK53" s="117"/>
      <c r="CL53" s="117"/>
      <c r="CM53" s="117"/>
      <c r="CN53" s="117"/>
      <c r="CO53" s="117"/>
      <c r="CP53" s="120"/>
      <c r="CQ53" s="120"/>
      <c r="CR53" s="120"/>
      <c r="CS53" s="120"/>
      <c r="CT53" s="120"/>
      <c r="CU53" s="120"/>
      <c r="CV53" s="120"/>
      <c r="CW53" s="120"/>
      <c r="CX53" s="120"/>
      <c r="CY53" s="120"/>
      <c r="CZ53" s="120"/>
      <c r="DA53" s="120"/>
      <c r="DB53" s="120"/>
      <c r="DC53" s="120"/>
      <c r="DD53" s="120"/>
    </row>
    <row r="54" spans="2:108">
      <c r="B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  <c r="AG54" s="116"/>
      <c r="AH54" s="116"/>
      <c r="AI54" s="116"/>
      <c r="AJ54" s="116"/>
      <c r="AK54" s="116"/>
      <c r="AL54" s="116"/>
      <c r="AM54" s="116"/>
      <c r="AN54" s="116"/>
      <c r="AO54" s="116"/>
      <c r="AP54" s="116"/>
      <c r="AR54" s="116"/>
      <c r="AS54" s="116"/>
      <c r="AT54" s="116"/>
      <c r="AU54" s="116"/>
      <c r="AV54" s="116"/>
      <c r="AW54" s="116"/>
      <c r="AX54" s="116"/>
      <c r="AY54" s="116"/>
      <c r="AZ54" s="116"/>
      <c r="BA54" s="116"/>
      <c r="BB54" s="116"/>
      <c r="BC54" s="116"/>
      <c r="BD54" s="116"/>
      <c r="BE54" s="116"/>
      <c r="BF54" s="116"/>
      <c r="BG54" s="116"/>
      <c r="BH54" s="116"/>
      <c r="BI54" s="116"/>
      <c r="BJ54" s="116"/>
      <c r="BK54" s="116"/>
      <c r="BM54" s="116"/>
      <c r="BN54" s="116"/>
      <c r="BO54" s="116"/>
      <c r="BP54" s="116"/>
      <c r="BQ54" s="116"/>
      <c r="BR54" s="116"/>
      <c r="BS54" s="116"/>
      <c r="BT54" s="116"/>
      <c r="BU54" s="116"/>
      <c r="BV54" s="116"/>
      <c r="BW54" s="116"/>
      <c r="BX54" s="116"/>
      <c r="BY54" s="117"/>
      <c r="BZ54" s="117"/>
      <c r="CA54" s="117"/>
      <c r="CB54" s="117"/>
      <c r="CC54" s="117"/>
      <c r="CD54" s="117"/>
      <c r="CE54" s="117"/>
      <c r="CF54" s="117"/>
      <c r="CG54" s="117"/>
      <c r="CH54" s="117"/>
      <c r="CI54" s="117"/>
      <c r="CJ54" s="117"/>
      <c r="CK54" s="117"/>
      <c r="CL54" s="117"/>
      <c r="CM54" s="117"/>
      <c r="CN54" s="117"/>
      <c r="CO54" s="117"/>
      <c r="CP54" s="120"/>
      <c r="CQ54" s="120"/>
      <c r="CR54" s="120"/>
      <c r="CS54" s="120"/>
      <c r="CT54" s="120"/>
      <c r="CU54" s="120"/>
      <c r="CV54" s="120"/>
      <c r="CW54" s="120"/>
      <c r="CX54" s="120"/>
      <c r="CY54" s="120"/>
      <c r="CZ54" s="120"/>
      <c r="DA54" s="120"/>
      <c r="DB54" s="120"/>
      <c r="DC54" s="120"/>
      <c r="DD54" s="120"/>
    </row>
    <row r="55" spans="2:108">
      <c r="B55" s="116"/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6"/>
      <c r="AH55" s="116"/>
      <c r="AI55" s="116"/>
      <c r="AJ55" s="116"/>
      <c r="AK55" s="116"/>
      <c r="AL55" s="116"/>
      <c r="AM55" s="116"/>
      <c r="AN55" s="116"/>
      <c r="AO55" s="116"/>
      <c r="AP55" s="116"/>
      <c r="AR55" s="116"/>
      <c r="AS55" s="116"/>
      <c r="AT55" s="116"/>
      <c r="AU55" s="116"/>
      <c r="AV55" s="116"/>
      <c r="AW55" s="116"/>
      <c r="AX55" s="116"/>
      <c r="AY55" s="116"/>
      <c r="AZ55" s="116"/>
      <c r="BA55" s="116"/>
      <c r="BB55" s="116"/>
      <c r="BC55" s="116"/>
      <c r="BD55" s="116"/>
      <c r="BE55" s="116"/>
      <c r="BF55" s="116"/>
      <c r="BG55" s="116"/>
      <c r="BH55" s="116"/>
      <c r="BI55" s="116"/>
      <c r="BJ55" s="116"/>
      <c r="BK55" s="116"/>
      <c r="BM55" s="116"/>
      <c r="BN55" s="116"/>
      <c r="BO55" s="116"/>
      <c r="BP55" s="116"/>
      <c r="BQ55" s="116"/>
      <c r="BR55" s="116"/>
      <c r="BS55" s="116"/>
      <c r="BT55" s="116"/>
      <c r="BU55" s="116"/>
      <c r="BV55" s="116"/>
      <c r="BW55" s="116"/>
      <c r="BX55" s="116"/>
      <c r="BY55" s="117"/>
      <c r="BZ55" s="117"/>
      <c r="CA55" s="117"/>
      <c r="CB55" s="117"/>
      <c r="CC55" s="117"/>
      <c r="CD55" s="117"/>
      <c r="CE55" s="117"/>
      <c r="CF55" s="117"/>
      <c r="CG55" s="117"/>
      <c r="CH55" s="117"/>
      <c r="CI55" s="117"/>
      <c r="CJ55" s="117"/>
      <c r="CK55" s="117"/>
      <c r="CL55" s="117"/>
      <c r="CM55" s="117"/>
      <c r="CN55" s="117"/>
      <c r="CO55" s="117"/>
      <c r="CP55" s="120"/>
      <c r="CQ55" s="120"/>
      <c r="CR55" s="120"/>
      <c r="CS55" s="120"/>
      <c r="CT55" s="120"/>
      <c r="CU55" s="120"/>
      <c r="CV55" s="120"/>
      <c r="CW55" s="120"/>
      <c r="CX55" s="120"/>
      <c r="CY55" s="120"/>
      <c r="CZ55" s="120"/>
      <c r="DA55" s="120"/>
      <c r="DB55" s="120"/>
      <c r="DC55" s="120"/>
      <c r="DD55" s="120"/>
    </row>
    <row r="56" spans="2:108">
      <c r="B56" s="116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6"/>
      <c r="AH56" s="116"/>
      <c r="AI56" s="116"/>
      <c r="AJ56" s="116"/>
      <c r="AK56" s="116"/>
      <c r="AL56" s="116"/>
      <c r="AM56" s="116"/>
      <c r="AN56" s="116"/>
      <c r="AO56" s="116"/>
      <c r="AP56" s="116"/>
      <c r="AR56" s="116"/>
      <c r="AS56" s="116"/>
      <c r="AT56" s="116"/>
      <c r="AU56" s="116"/>
      <c r="AV56" s="116"/>
      <c r="AW56" s="116"/>
      <c r="AX56" s="116"/>
      <c r="AY56" s="116"/>
      <c r="AZ56" s="116"/>
      <c r="BA56" s="116"/>
      <c r="BB56" s="116"/>
      <c r="BC56" s="116"/>
      <c r="BD56" s="116"/>
      <c r="BE56" s="116"/>
      <c r="BF56" s="116"/>
      <c r="BG56" s="116"/>
      <c r="BH56" s="116"/>
      <c r="BI56" s="116"/>
      <c r="BJ56" s="116"/>
      <c r="BK56" s="116"/>
      <c r="BM56" s="116"/>
      <c r="BN56" s="116"/>
      <c r="BO56" s="116"/>
      <c r="BP56" s="116"/>
      <c r="BQ56" s="116"/>
      <c r="BR56" s="116"/>
      <c r="BS56" s="116"/>
      <c r="BT56" s="116"/>
      <c r="BU56" s="116"/>
      <c r="BV56" s="116"/>
      <c r="BW56" s="116"/>
      <c r="BX56" s="116"/>
      <c r="BY56" s="117"/>
      <c r="BZ56" s="117"/>
      <c r="CA56" s="117"/>
      <c r="CB56" s="117"/>
      <c r="CC56" s="117"/>
      <c r="CD56" s="117"/>
      <c r="CE56" s="117"/>
      <c r="CF56" s="117"/>
      <c r="CG56" s="117"/>
      <c r="CH56" s="117"/>
      <c r="CI56" s="117"/>
      <c r="CJ56" s="117"/>
      <c r="CK56" s="117"/>
      <c r="CL56" s="117"/>
      <c r="CM56" s="117"/>
      <c r="CN56" s="117"/>
      <c r="CO56" s="117"/>
      <c r="CP56" s="120"/>
      <c r="CQ56" s="120"/>
      <c r="CR56" s="120"/>
      <c r="CS56" s="120"/>
      <c r="CT56" s="120"/>
      <c r="CU56" s="120"/>
      <c r="CV56" s="120"/>
      <c r="CW56" s="120"/>
      <c r="CX56" s="120"/>
      <c r="CY56" s="120"/>
      <c r="CZ56" s="120"/>
      <c r="DA56" s="120"/>
      <c r="DB56" s="120"/>
      <c r="DC56" s="120"/>
      <c r="DD56" s="120"/>
    </row>
    <row r="57" spans="2:108">
      <c r="B57" s="116"/>
      <c r="D57" s="116"/>
      <c r="E57" s="116"/>
      <c r="F57" s="116"/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6"/>
      <c r="AH57" s="116"/>
      <c r="AI57" s="116"/>
      <c r="AJ57" s="116"/>
      <c r="AK57" s="116"/>
      <c r="AL57" s="116"/>
      <c r="AM57" s="116"/>
      <c r="AN57" s="116"/>
      <c r="AO57" s="116"/>
      <c r="AP57" s="116"/>
      <c r="AR57" s="116"/>
      <c r="AS57" s="116"/>
      <c r="AT57" s="116"/>
      <c r="AU57" s="116"/>
      <c r="AV57" s="116"/>
      <c r="AW57" s="116"/>
      <c r="AX57" s="116"/>
      <c r="AY57" s="116"/>
      <c r="AZ57" s="116"/>
      <c r="BA57" s="116"/>
      <c r="BB57" s="116"/>
      <c r="BC57" s="116"/>
      <c r="BD57" s="116"/>
      <c r="BE57" s="116"/>
      <c r="BF57" s="116"/>
      <c r="BG57" s="116"/>
      <c r="BH57" s="116"/>
      <c r="BI57" s="116"/>
      <c r="BJ57" s="116"/>
      <c r="BK57" s="116"/>
      <c r="BM57" s="116"/>
      <c r="BN57" s="116"/>
      <c r="BO57" s="116"/>
      <c r="BP57" s="116"/>
      <c r="BQ57" s="116"/>
      <c r="BR57" s="116"/>
      <c r="BS57" s="116"/>
      <c r="BT57" s="116"/>
      <c r="BU57" s="116"/>
      <c r="BV57" s="116"/>
      <c r="BW57" s="116"/>
      <c r="BX57" s="116"/>
      <c r="BY57" s="117"/>
      <c r="BZ57" s="117"/>
      <c r="CA57" s="117"/>
      <c r="CB57" s="117"/>
      <c r="CC57" s="117"/>
      <c r="CD57" s="117"/>
      <c r="CE57" s="117"/>
      <c r="CF57" s="117"/>
      <c r="CG57" s="117"/>
      <c r="CH57" s="117"/>
      <c r="CI57" s="117"/>
      <c r="CJ57" s="117"/>
      <c r="CK57" s="117"/>
      <c r="CL57" s="117"/>
      <c r="CM57" s="117"/>
      <c r="CN57" s="117"/>
      <c r="CO57" s="117"/>
      <c r="CP57" s="120"/>
      <c r="CQ57" s="120"/>
      <c r="CR57" s="120"/>
      <c r="CS57" s="120"/>
      <c r="CT57" s="120"/>
      <c r="CU57" s="120"/>
      <c r="CV57" s="120"/>
      <c r="CW57" s="120"/>
      <c r="CX57" s="120"/>
      <c r="CY57" s="120"/>
      <c r="CZ57" s="120"/>
      <c r="DA57" s="120"/>
      <c r="DB57" s="120"/>
      <c r="DC57" s="120"/>
      <c r="DD57" s="120"/>
    </row>
    <row r="58" spans="2:108">
      <c r="B58" s="116"/>
      <c r="D58" s="116"/>
      <c r="E58" s="116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6"/>
      <c r="AH58" s="116"/>
      <c r="AI58" s="116"/>
      <c r="AJ58" s="116"/>
      <c r="AK58" s="116"/>
      <c r="AL58" s="116"/>
      <c r="AM58" s="116"/>
      <c r="AN58" s="116"/>
      <c r="AO58" s="116"/>
      <c r="AP58" s="116"/>
      <c r="AR58" s="116"/>
      <c r="AS58" s="116"/>
      <c r="AT58" s="116"/>
      <c r="AU58" s="116"/>
      <c r="AV58" s="116"/>
      <c r="AW58" s="116"/>
      <c r="AX58" s="116"/>
      <c r="AY58" s="116"/>
      <c r="AZ58" s="116"/>
      <c r="BA58" s="116"/>
      <c r="BB58" s="116"/>
      <c r="BC58" s="116"/>
      <c r="BD58" s="116"/>
      <c r="BE58" s="116"/>
      <c r="BF58" s="116"/>
      <c r="BG58" s="116"/>
      <c r="BH58" s="116"/>
      <c r="BI58" s="116"/>
      <c r="BJ58" s="116"/>
      <c r="BK58" s="116"/>
      <c r="BM58" s="116"/>
      <c r="BN58" s="116"/>
      <c r="BO58" s="116"/>
      <c r="BP58" s="116"/>
      <c r="BQ58" s="116"/>
      <c r="BR58" s="116"/>
      <c r="BS58" s="116"/>
      <c r="BT58" s="116"/>
      <c r="BU58" s="116"/>
      <c r="BV58" s="116"/>
      <c r="BW58" s="116"/>
      <c r="BX58" s="116"/>
      <c r="BY58" s="117"/>
      <c r="BZ58" s="117"/>
      <c r="CA58" s="117"/>
      <c r="CB58" s="117"/>
      <c r="CC58" s="117"/>
      <c r="CD58" s="117"/>
      <c r="CE58" s="117"/>
      <c r="CF58" s="117"/>
      <c r="CG58" s="117"/>
      <c r="CH58" s="117"/>
      <c r="CI58" s="117"/>
      <c r="CJ58" s="117"/>
      <c r="CK58" s="117"/>
      <c r="CL58" s="117"/>
      <c r="CM58" s="117"/>
      <c r="CN58" s="117"/>
      <c r="CO58" s="117"/>
      <c r="CP58" s="120"/>
      <c r="CQ58" s="120"/>
      <c r="CR58" s="120"/>
      <c r="CS58" s="120"/>
      <c r="CT58" s="120"/>
      <c r="CU58" s="120"/>
      <c r="CV58" s="120"/>
      <c r="CW58" s="120"/>
      <c r="CX58" s="120"/>
      <c r="CY58" s="120"/>
      <c r="CZ58" s="120"/>
      <c r="DA58" s="120"/>
      <c r="DB58" s="120"/>
      <c r="DC58" s="120"/>
      <c r="DD58" s="120"/>
    </row>
    <row r="59" spans="2:108">
      <c r="B59" s="116"/>
      <c r="D59" s="116"/>
      <c r="E59" s="116"/>
      <c r="F59" s="116"/>
      <c r="G59" s="116"/>
      <c r="H59" s="116"/>
      <c r="I59" s="116"/>
      <c r="J59" s="116"/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6"/>
      <c r="AH59" s="116"/>
      <c r="AI59" s="116"/>
      <c r="AJ59" s="116"/>
      <c r="AK59" s="116"/>
      <c r="AL59" s="116"/>
      <c r="AM59" s="116"/>
      <c r="AN59" s="116"/>
      <c r="AO59" s="116"/>
      <c r="AP59" s="116"/>
      <c r="AR59" s="116"/>
      <c r="AS59" s="116"/>
      <c r="AT59" s="116"/>
      <c r="AU59" s="116"/>
      <c r="AV59" s="116"/>
      <c r="AW59" s="116"/>
      <c r="AX59" s="116"/>
      <c r="AY59" s="116"/>
      <c r="AZ59" s="116"/>
      <c r="BA59" s="116"/>
      <c r="BB59" s="116"/>
      <c r="BC59" s="116"/>
      <c r="BD59" s="116"/>
      <c r="BE59" s="116"/>
      <c r="BF59" s="116"/>
      <c r="BG59" s="116"/>
      <c r="BH59" s="116"/>
      <c r="BI59" s="116"/>
      <c r="BJ59" s="116"/>
      <c r="BK59" s="116"/>
      <c r="BM59" s="116"/>
      <c r="BN59" s="116"/>
      <c r="BO59" s="116"/>
      <c r="BP59" s="116"/>
      <c r="BQ59" s="116"/>
      <c r="BR59" s="116"/>
      <c r="BS59" s="116"/>
      <c r="BT59" s="116"/>
      <c r="BU59" s="116"/>
      <c r="BV59" s="116"/>
      <c r="BW59" s="116"/>
      <c r="BX59" s="116"/>
      <c r="BY59" s="117"/>
      <c r="BZ59" s="117"/>
      <c r="CA59" s="117"/>
      <c r="CB59" s="117"/>
      <c r="CC59" s="117"/>
      <c r="CD59" s="117"/>
      <c r="CE59" s="117"/>
      <c r="CF59" s="117"/>
      <c r="CG59" s="117"/>
      <c r="CH59" s="117"/>
      <c r="CI59" s="117"/>
      <c r="CJ59" s="117"/>
      <c r="CK59" s="117"/>
      <c r="CL59" s="117"/>
      <c r="CM59" s="117"/>
      <c r="CN59" s="117"/>
      <c r="CO59" s="117"/>
      <c r="CP59" s="120"/>
      <c r="CQ59" s="120"/>
      <c r="CR59" s="120"/>
      <c r="CS59" s="120"/>
      <c r="CT59" s="120"/>
      <c r="CU59" s="120"/>
      <c r="CV59" s="120"/>
      <c r="CW59" s="120"/>
      <c r="CX59" s="120"/>
      <c r="CY59" s="120"/>
      <c r="CZ59" s="120"/>
      <c r="DA59" s="120"/>
      <c r="DB59" s="120"/>
      <c r="DC59" s="120"/>
      <c r="DD59" s="120"/>
    </row>
    <row r="60" spans="2:108">
      <c r="B60" s="116"/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6"/>
      <c r="AH60" s="116"/>
      <c r="AI60" s="116"/>
      <c r="AJ60" s="116"/>
      <c r="AK60" s="116"/>
      <c r="AL60" s="116"/>
      <c r="AM60" s="116"/>
      <c r="AN60" s="116"/>
      <c r="AO60" s="116"/>
      <c r="AP60" s="116"/>
      <c r="AR60" s="116"/>
      <c r="AS60" s="116"/>
      <c r="AT60" s="116"/>
      <c r="AU60" s="116"/>
      <c r="AV60" s="116"/>
      <c r="AW60" s="116"/>
      <c r="AX60" s="116"/>
      <c r="AY60" s="116"/>
      <c r="AZ60" s="116"/>
      <c r="BA60" s="116"/>
      <c r="BB60" s="116"/>
      <c r="BC60" s="116"/>
      <c r="BD60" s="116"/>
      <c r="BE60" s="116"/>
      <c r="BF60" s="116"/>
      <c r="BG60" s="116"/>
      <c r="BH60" s="116"/>
      <c r="BI60" s="116"/>
      <c r="BJ60" s="116"/>
      <c r="BK60" s="116"/>
      <c r="BM60" s="116"/>
      <c r="BN60" s="116"/>
      <c r="BO60" s="116"/>
      <c r="BP60" s="116"/>
      <c r="BQ60" s="116"/>
      <c r="BR60" s="116"/>
      <c r="BS60" s="116"/>
      <c r="BT60" s="116"/>
      <c r="BU60" s="116"/>
      <c r="BV60" s="116"/>
      <c r="BW60" s="116"/>
      <c r="BX60" s="116"/>
      <c r="BY60" s="117"/>
      <c r="BZ60" s="117"/>
      <c r="CA60" s="117"/>
      <c r="CB60" s="117"/>
      <c r="CC60" s="117"/>
      <c r="CD60" s="117"/>
      <c r="CE60" s="117"/>
      <c r="CF60" s="117"/>
      <c r="CG60" s="117"/>
      <c r="CH60" s="117"/>
      <c r="CI60" s="117"/>
      <c r="CJ60" s="117"/>
      <c r="CK60" s="117"/>
      <c r="CL60" s="117"/>
      <c r="CM60" s="117"/>
      <c r="CN60" s="117"/>
      <c r="CO60" s="117"/>
      <c r="CP60" s="120"/>
      <c r="CQ60" s="120"/>
      <c r="CR60" s="120"/>
      <c r="CS60" s="120"/>
      <c r="CT60" s="120"/>
      <c r="CU60" s="120"/>
      <c r="CV60" s="120"/>
      <c r="CW60" s="120"/>
      <c r="CX60" s="120"/>
      <c r="CY60" s="120"/>
      <c r="CZ60" s="120"/>
      <c r="DA60" s="120"/>
      <c r="DB60" s="120"/>
      <c r="DC60" s="120"/>
      <c r="DD60" s="120"/>
    </row>
    <row r="61" spans="2:108">
      <c r="B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6"/>
      <c r="AH61" s="116"/>
      <c r="AI61" s="116"/>
      <c r="AJ61" s="116"/>
      <c r="AK61" s="116"/>
      <c r="AL61" s="116"/>
      <c r="AM61" s="116"/>
      <c r="AN61" s="116"/>
      <c r="AO61" s="116"/>
      <c r="AP61" s="116"/>
      <c r="AR61" s="116"/>
      <c r="AS61" s="116"/>
      <c r="AT61" s="116"/>
      <c r="AU61" s="116"/>
      <c r="AV61" s="116"/>
      <c r="AW61" s="116"/>
      <c r="AX61" s="116"/>
      <c r="AY61" s="116"/>
      <c r="AZ61" s="116"/>
      <c r="BA61" s="116"/>
      <c r="BB61" s="116"/>
      <c r="BC61" s="116"/>
      <c r="BD61" s="116"/>
      <c r="BE61" s="116"/>
      <c r="BF61" s="116"/>
      <c r="BG61" s="116"/>
      <c r="BH61" s="116"/>
      <c r="BI61" s="116"/>
      <c r="BJ61" s="116"/>
      <c r="BK61" s="116"/>
      <c r="BM61" s="116"/>
      <c r="BN61" s="116"/>
      <c r="BO61" s="116"/>
      <c r="BP61" s="116"/>
      <c r="BQ61" s="116"/>
      <c r="BR61" s="116"/>
      <c r="BS61" s="116"/>
      <c r="BT61" s="116"/>
      <c r="BU61" s="116"/>
      <c r="BV61" s="116"/>
      <c r="BW61" s="116"/>
      <c r="BX61" s="116"/>
      <c r="BY61" s="117"/>
      <c r="BZ61" s="117"/>
      <c r="CA61" s="117"/>
      <c r="CB61" s="117"/>
      <c r="CC61" s="117"/>
      <c r="CD61" s="117"/>
      <c r="CE61" s="117"/>
      <c r="CF61" s="117"/>
      <c r="CG61" s="117"/>
      <c r="CH61" s="117"/>
      <c r="CI61" s="117"/>
      <c r="CJ61" s="117"/>
      <c r="CK61" s="117"/>
      <c r="CL61" s="117"/>
      <c r="CM61" s="117"/>
      <c r="CN61" s="117"/>
      <c r="CO61" s="117"/>
      <c r="CP61" s="120"/>
      <c r="CQ61" s="120"/>
      <c r="CR61" s="120"/>
      <c r="CS61" s="120"/>
      <c r="CT61" s="120"/>
      <c r="CU61" s="120"/>
      <c r="CV61" s="120"/>
      <c r="CW61" s="120"/>
      <c r="CX61" s="120"/>
      <c r="CY61" s="120"/>
      <c r="CZ61" s="120"/>
      <c r="DA61" s="120"/>
      <c r="DB61" s="120"/>
      <c r="DC61" s="120"/>
      <c r="DD61" s="120"/>
    </row>
    <row r="62" spans="2:108">
      <c r="B62" s="1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6"/>
      <c r="AH62" s="116"/>
      <c r="AI62" s="116"/>
      <c r="AJ62" s="116"/>
      <c r="AK62" s="116"/>
      <c r="AL62" s="116"/>
      <c r="AM62" s="116"/>
      <c r="AN62" s="116"/>
      <c r="AO62" s="116"/>
      <c r="AP62" s="116"/>
      <c r="AR62" s="116"/>
      <c r="AS62" s="116"/>
      <c r="AT62" s="116"/>
      <c r="AU62" s="116"/>
      <c r="AV62" s="116"/>
      <c r="AW62" s="116"/>
      <c r="AX62" s="116"/>
      <c r="AY62" s="116"/>
      <c r="AZ62" s="116"/>
      <c r="BA62" s="116"/>
      <c r="BB62" s="116"/>
      <c r="BC62" s="116"/>
      <c r="BD62" s="116"/>
      <c r="BE62" s="116"/>
      <c r="BF62" s="116"/>
      <c r="BG62" s="116"/>
      <c r="BH62" s="116"/>
      <c r="BI62" s="116"/>
      <c r="BJ62" s="116"/>
      <c r="BK62" s="116"/>
      <c r="BM62" s="116"/>
      <c r="BN62" s="116"/>
      <c r="BO62" s="116"/>
      <c r="BP62" s="116"/>
      <c r="BQ62" s="116"/>
      <c r="BR62" s="116"/>
      <c r="BS62" s="116"/>
      <c r="BT62" s="116"/>
      <c r="BU62" s="116"/>
      <c r="BV62" s="116"/>
      <c r="BW62" s="116"/>
      <c r="BX62" s="116"/>
      <c r="BY62" s="117"/>
      <c r="BZ62" s="117"/>
      <c r="CA62" s="117"/>
      <c r="CB62" s="117"/>
      <c r="CC62" s="117"/>
      <c r="CD62" s="117"/>
      <c r="CE62" s="117"/>
      <c r="CF62" s="117"/>
      <c r="CG62" s="117"/>
      <c r="CH62" s="117"/>
      <c r="CI62" s="117"/>
      <c r="CJ62" s="117"/>
      <c r="CK62" s="117"/>
      <c r="CL62" s="117"/>
      <c r="CM62" s="117"/>
      <c r="CN62" s="117"/>
      <c r="CO62" s="117"/>
      <c r="CP62" s="120"/>
      <c r="CQ62" s="120"/>
      <c r="CR62" s="120"/>
      <c r="CS62" s="120"/>
      <c r="CT62" s="120"/>
      <c r="CU62" s="120"/>
      <c r="CV62" s="120"/>
      <c r="CW62" s="120"/>
      <c r="CX62" s="120"/>
      <c r="CY62" s="120"/>
      <c r="CZ62" s="120"/>
      <c r="DA62" s="120"/>
      <c r="DB62" s="120"/>
      <c r="DC62" s="120"/>
      <c r="DD62" s="120"/>
    </row>
    <row r="63" spans="2:108">
      <c r="B63" s="116"/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6"/>
      <c r="AH63" s="116"/>
      <c r="AI63" s="116"/>
      <c r="AJ63" s="116"/>
      <c r="AK63" s="116"/>
      <c r="AL63" s="116"/>
      <c r="AM63" s="116"/>
      <c r="AN63" s="116"/>
      <c r="AO63" s="116"/>
      <c r="AP63" s="116"/>
      <c r="AR63" s="116"/>
      <c r="AS63" s="116"/>
      <c r="AT63" s="116"/>
      <c r="AU63" s="116"/>
      <c r="AV63" s="116"/>
      <c r="AW63" s="116"/>
      <c r="AX63" s="116"/>
      <c r="AY63" s="116"/>
      <c r="AZ63" s="116"/>
      <c r="BA63" s="116"/>
      <c r="BB63" s="116"/>
      <c r="BC63" s="116"/>
      <c r="BD63" s="116"/>
      <c r="BE63" s="116"/>
      <c r="BF63" s="116"/>
      <c r="BG63" s="116"/>
      <c r="BH63" s="116"/>
      <c r="BI63" s="116"/>
      <c r="BJ63" s="116"/>
      <c r="BK63" s="116"/>
      <c r="BM63" s="116"/>
      <c r="BN63" s="116"/>
      <c r="BO63" s="116"/>
      <c r="BP63" s="116"/>
      <c r="BQ63" s="116"/>
      <c r="BR63" s="116"/>
      <c r="BS63" s="116"/>
      <c r="BT63" s="116"/>
      <c r="BU63" s="116"/>
      <c r="BV63" s="116"/>
      <c r="BW63" s="116"/>
      <c r="BX63" s="116"/>
      <c r="BY63" s="117"/>
      <c r="BZ63" s="117"/>
      <c r="CA63" s="117"/>
      <c r="CB63" s="117"/>
      <c r="CC63" s="117"/>
      <c r="CD63" s="117"/>
      <c r="CE63" s="117"/>
      <c r="CF63" s="117"/>
      <c r="CG63" s="117"/>
      <c r="CH63" s="117"/>
      <c r="CI63" s="117"/>
      <c r="CJ63" s="117"/>
      <c r="CK63" s="117"/>
      <c r="CL63" s="117"/>
      <c r="CM63" s="117"/>
      <c r="CN63" s="117"/>
      <c r="CO63" s="117"/>
      <c r="CP63" s="120"/>
      <c r="CQ63" s="120"/>
      <c r="CR63" s="120"/>
      <c r="CS63" s="120"/>
      <c r="CT63" s="120"/>
      <c r="CU63" s="120"/>
      <c r="CV63" s="120"/>
      <c r="CW63" s="120"/>
      <c r="CX63" s="120"/>
      <c r="CY63" s="120"/>
      <c r="CZ63" s="120"/>
      <c r="DA63" s="120"/>
      <c r="DB63" s="120"/>
      <c r="DC63" s="120"/>
      <c r="DD63" s="120"/>
    </row>
    <row r="64" spans="2:108">
      <c r="K64" s="116"/>
      <c r="L64" s="134"/>
      <c r="N64" s="134"/>
      <c r="P64" s="134"/>
      <c r="R64" s="134"/>
      <c r="T64" s="134"/>
      <c r="U64" s="116"/>
      <c r="W64" s="134"/>
      <c r="Y64" s="134"/>
      <c r="AA64" s="134"/>
      <c r="AC64" s="134"/>
      <c r="AE64" s="134"/>
      <c r="AG64" s="134"/>
      <c r="AI64" s="134"/>
      <c r="AK64" s="134"/>
      <c r="AM64" s="134"/>
      <c r="AO64" s="134"/>
      <c r="AP64" s="116"/>
      <c r="AR64" s="134"/>
      <c r="AT64" s="134"/>
      <c r="AV64" s="134"/>
      <c r="AX64" s="134"/>
      <c r="AZ64" s="134"/>
      <c r="BB64" s="134"/>
      <c r="BD64" s="134"/>
      <c r="BF64" s="134"/>
      <c r="BH64" s="134"/>
      <c r="BJ64" s="134"/>
      <c r="BK64" s="116"/>
      <c r="BM64" s="134"/>
      <c r="BO64" s="134"/>
      <c r="BQ64" s="134"/>
      <c r="BS64" s="134"/>
      <c r="BU64" s="134"/>
      <c r="BV64" s="116"/>
      <c r="BW64" s="116"/>
      <c r="BX64" s="116"/>
      <c r="BY64" s="117"/>
      <c r="BZ64" s="117"/>
      <c r="CA64" s="117"/>
      <c r="CB64" s="117"/>
      <c r="CC64" s="117"/>
      <c r="CD64" s="117"/>
      <c r="CE64" s="117"/>
      <c r="CF64" s="117"/>
      <c r="CG64" s="117"/>
      <c r="CH64" s="117"/>
      <c r="CI64" s="117"/>
      <c r="CJ64" s="117"/>
      <c r="CK64" s="117"/>
      <c r="CL64" s="117"/>
      <c r="CM64" s="117"/>
      <c r="CN64" s="117"/>
      <c r="CO64" s="117"/>
      <c r="CP64" s="120"/>
      <c r="CQ64" s="120"/>
      <c r="CR64" s="120"/>
      <c r="CS64" s="120"/>
      <c r="CT64" s="120"/>
      <c r="CU64" s="120"/>
      <c r="CV64" s="120"/>
      <c r="CW64" s="120"/>
      <c r="CX64" s="120"/>
      <c r="CY64" s="120"/>
      <c r="CZ64" s="120"/>
      <c r="DA64" s="120"/>
      <c r="DB64" s="120"/>
      <c r="DC64" s="120"/>
      <c r="DD64" s="120"/>
    </row>
    <row r="65" spans="12:108">
      <c r="L65" s="134"/>
      <c r="N65" s="134"/>
      <c r="P65" s="134"/>
      <c r="R65" s="134"/>
      <c r="T65" s="134"/>
      <c r="U65" s="116"/>
      <c r="W65" s="134"/>
      <c r="Y65" s="134"/>
      <c r="AA65" s="134"/>
      <c r="AC65" s="134"/>
      <c r="AE65" s="134"/>
      <c r="AG65" s="134"/>
      <c r="AI65" s="134"/>
      <c r="AK65" s="134"/>
      <c r="AM65" s="134"/>
      <c r="AO65" s="134"/>
      <c r="AP65" s="116"/>
      <c r="AR65" s="134"/>
      <c r="AT65" s="134"/>
      <c r="AV65" s="134"/>
      <c r="AX65" s="134"/>
      <c r="AZ65" s="134"/>
      <c r="BB65" s="134"/>
      <c r="BD65" s="134"/>
      <c r="BF65" s="134"/>
      <c r="BH65" s="134"/>
      <c r="BJ65" s="134"/>
      <c r="BK65" s="116"/>
      <c r="BM65" s="134"/>
      <c r="BO65" s="134"/>
      <c r="BQ65" s="134"/>
      <c r="BS65" s="134"/>
      <c r="BU65" s="134"/>
      <c r="BV65" s="116"/>
      <c r="BW65" s="116"/>
      <c r="BX65" s="116"/>
      <c r="BY65" s="117"/>
      <c r="BZ65" s="117"/>
      <c r="CA65" s="117"/>
      <c r="CB65" s="117"/>
      <c r="CC65" s="117"/>
      <c r="CD65" s="117"/>
      <c r="CE65" s="117"/>
      <c r="CF65" s="117"/>
      <c r="CG65" s="117"/>
      <c r="CH65" s="117"/>
      <c r="CI65" s="117"/>
      <c r="CJ65" s="117"/>
      <c r="CK65" s="117"/>
      <c r="CL65" s="117"/>
      <c r="CM65" s="117"/>
      <c r="CN65" s="117"/>
      <c r="CO65" s="117"/>
      <c r="CP65" s="120"/>
      <c r="CQ65" s="120"/>
      <c r="CR65" s="120"/>
      <c r="CS65" s="120"/>
      <c r="CT65" s="120"/>
      <c r="CU65" s="120"/>
      <c r="CV65" s="120"/>
      <c r="CW65" s="120"/>
      <c r="CX65" s="120"/>
      <c r="CY65" s="120"/>
      <c r="CZ65" s="120"/>
      <c r="DA65" s="120"/>
      <c r="DB65" s="120"/>
      <c r="DC65" s="120"/>
      <c r="DD65" s="120"/>
    </row>
    <row r="66" spans="12:108">
      <c r="L66" s="134"/>
      <c r="N66" s="134"/>
      <c r="P66" s="134"/>
      <c r="R66" s="134"/>
      <c r="T66" s="134"/>
      <c r="W66" s="134"/>
      <c r="Y66" s="134"/>
      <c r="AA66" s="134"/>
      <c r="AC66" s="134"/>
      <c r="AE66" s="134"/>
      <c r="AG66" s="134"/>
      <c r="AI66" s="134"/>
      <c r="AK66" s="134"/>
      <c r="AM66" s="134"/>
      <c r="AO66" s="134"/>
      <c r="AR66" s="134"/>
      <c r="AT66" s="134"/>
      <c r="AV66" s="134"/>
      <c r="AX66" s="134"/>
      <c r="AZ66" s="134"/>
      <c r="BB66" s="134"/>
      <c r="BD66" s="134"/>
      <c r="BF66" s="134"/>
      <c r="BH66" s="134"/>
      <c r="BJ66" s="134"/>
      <c r="BM66" s="134"/>
      <c r="BO66" s="134"/>
      <c r="BQ66" s="134"/>
      <c r="BS66" s="134"/>
      <c r="BU66" s="134"/>
      <c r="BW66" s="116"/>
      <c r="BX66" s="116"/>
      <c r="BY66" s="117"/>
      <c r="BZ66" s="117"/>
      <c r="CA66" s="117"/>
      <c r="CB66" s="117"/>
      <c r="CC66" s="117"/>
      <c r="CD66" s="117"/>
      <c r="CE66" s="117"/>
      <c r="CF66" s="117"/>
      <c r="CG66" s="117"/>
      <c r="CH66" s="117"/>
      <c r="CI66" s="117"/>
      <c r="CJ66" s="117"/>
      <c r="CK66" s="117"/>
      <c r="CL66" s="117"/>
      <c r="CM66" s="117"/>
      <c r="CN66" s="117"/>
      <c r="CO66" s="117"/>
      <c r="CP66" s="120"/>
      <c r="CQ66" s="120"/>
      <c r="CR66" s="120"/>
      <c r="CS66" s="120"/>
      <c r="CT66" s="120"/>
      <c r="CU66" s="120"/>
      <c r="CV66" s="120"/>
      <c r="CW66" s="120"/>
      <c r="CX66" s="120"/>
      <c r="CY66" s="120"/>
      <c r="CZ66" s="120"/>
      <c r="DA66" s="120"/>
      <c r="DB66" s="120"/>
      <c r="DC66" s="120"/>
      <c r="DD66" s="120"/>
    </row>
    <row r="67" spans="12:108">
      <c r="L67" s="134"/>
      <c r="N67" s="134"/>
      <c r="P67" s="134"/>
      <c r="R67" s="134"/>
      <c r="T67" s="134"/>
      <c r="W67" s="134"/>
      <c r="Y67" s="134"/>
      <c r="AA67" s="134"/>
      <c r="AC67" s="134"/>
      <c r="AE67" s="134"/>
      <c r="AG67" s="134"/>
      <c r="AI67" s="134"/>
      <c r="AK67" s="134"/>
      <c r="AM67" s="134"/>
      <c r="AO67" s="134"/>
      <c r="AR67" s="134"/>
      <c r="AT67" s="134"/>
      <c r="AV67" s="134"/>
      <c r="AX67" s="134"/>
      <c r="AZ67" s="134"/>
      <c r="BB67" s="134"/>
      <c r="BD67" s="134"/>
      <c r="BF67" s="134"/>
      <c r="BH67" s="134"/>
      <c r="BJ67" s="134"/>
      <c r="BM67" s="134"/>
      <c r="BO67" s="134"/>
      <c r="BQ67" s="134"/>
      <c r="BS67" s="134"/>
      <c r="BU67" s="134"/>
      <c r="BW67" s="116"/>
      <c r="BX67" s="116"/>
      <c r="BY67" s="117"/>
      <c r="BZ67" s="117"/>
      <c r="CA67" s="117"/>
      <c r="CB67" s="117"/>
      <c r="CC67" s="117"/>
      <c r="CD67" s="117"/>
      <c r="CE67" s="117"/>
      <c r="CF67" s="117"/>
      <c r="CG67" s="117"/>
      <c r="CH67" s="117"/>
      <c r="CI67" s="117"/>
      <c r="CJ67" s="117"/>
      <c r="CK67" s="117"/>
      <c r="CL67" s="117"/>
      <c r="CM67" s="117"/>
      <c r="CN67" s="117"/>
      <c r="CO67" s="117"/>
      <c r="CP67" s="120"/>
      <c r="CQ67" s="120"/>
      <c r="CR67" s="120"/>
      <c r="CS67" s="120"/>
      <c r="CT67" s="120"/>
      <c r="CU67" s="120"/>
      <c r="CV67" s="120"/>
      <c r="CW67" s="120"/>
      <c r="CX67" s="120"/>
      <c r="CY67" s="120"/>
      <c r="CZ67" s="120"/>
      <c r="DA67" s="120"/>
      <c r="DB67" s="120"/>
      <c r="DC67" s="120"/>
      <c r="DD67" s="120"/>
    </row>
    <row r="68" spans="12:108">
      <c r="L68" s="134"/>
      <c r="N68" s="134"/>
      <c r="P68" s="134"/>
      <c r="R68" s="134"/>
      <c r="T68" s="134"/>
      <c r="W68" s="134"/>
      <c r="Y68" s="134"/>
      <c r="AA68" s="134"/>
      <c r="AC68" s="134"/>
      <c r="AE68" s="134"/>
      <c r="AG68" s="134"/>
      <c r="AI68" s="134"/>
      <c r="AK68" s="134"/>
      <c r="AM68" s="134"/>
      <c r="AO68" s="134"/>
      <c r="AR68" s="134"/>
      <c r="AT68" s="134"/>
      <c r="AV68" s="134"/>
      <c r="AX68" s="134"/>
      <c r="AZ68" s="134"/>
      <c r="BB68" s="134"/>
      <c r="BD68" s="134"/>
      <c r="BF68" s="134"/>
      <c r="BH68" s="134"/>
      <c r="BJ68" s="134"/>
      <c r="BM68" s="134"/>
      <c r="BO68" s="134"/>
      <c r="BQ68" s="134"/>
      <c r="BS68" s="134"/>
      <c r="BU68" s="134"/>
      <c r="BW68" s="116"/>
      <c r="BX68" s="116"/>
      <c r="BY68" s="117"/>
      <c r="BZ68" s="117"/>
      <c r="CA68" s="117"/>
      <c r="CB68" s="117"/>
      <c r="CC68" s="117"/>
      <c r="CD68" s="117"/>
      <c r="CE68" s="117"/>
      <c r="CF68" s="117"/>
      <c r="CG68" s="117"/>
      <c r="CH68" s="117"/>
      <c r="CI68" s="117"/>
      <c r="CJ68" s="117"/>
      <c r="CK68" s="117"/>
      <c r="CL68" s="117"/>
      <c r="CM68" s="117"/>
      <c r="CN68" s="117"/>
      <c r="CO68" s="117"/>
      <c r="CP68" s="120"/>
      <c r="CQ68" s="120"/>
      <c r="CR68" s="120"/>
      <c r="CS68" s="120"/>
      <c r="CT68" s="120"/>
      <c r="CU68" s="120"/>
      <c r="CV68" s="120"/>
      <c r="CW68" s="120"/>
      <c r="CX68" s="120"/>
      <c r="CY68" s="120"/>
      <c r="CZ68" s="120"/>
      <c r="DA68" s="120"/>
      <c r="DB68" s="120"/>
      <c r="DC68" s="120"/>
      <c r="DD68" s="120"/>
    </row>
    <row r="69" spans="12:108">
      <c r="L69" s="134"/>
      <c r="N69" s="134"/>
      <c r="P69" s="134"/>
      <c r="R69" s="134"/>
      <c r="T69" s="134"/>
      <c r="W69" s="134"/>
      <c r="Y69" s="134"/>
      <c r="AA69" s="134"/>
      <c r="AC69" s="134"/>
      <c r="AE69" s="134"/>
      <c r="AG69" s="134"/>
      <c r="AI69" s="134"/>
      <c r="AK69" s="134"/>
      <c r="AM69" s="134"/>
      <c r="AO69" s="134"/>
      <c r="AR69" s="134"/>
      <c r="AT69" s="134"/>
      <c r="AV69" s="134"/>
      <c r="AX69" s="134"/>
      <c r="AZ69" s="134"/>
      <c r="BB69" s="134"/>
      <c r="BD69" s="134"/>
      <c r="BF69" s="134"/>
      <c r="BH69" s="134"/>
      <c r="BJ69" s="134"/>
      <c r="BM69" s="134"/>
      <c r="BO69" s="134"/>
      <c r="BQ69" s="134"/>
      <c r="BS69" s="134"/>
      <c r="BU69" s="134"/>
      <c r="BW69" s="116"/>
      <c r="BX69" s="116"/>
      <c r="BY69" s="117"/>
      <c r="BZ69" s="117"/>
      <c r="CA69" s="117"/>
      <c r="CB69" s="117"/>
      <c r="CC69" s="117"/>
      <c r="CD69" s="117"/>
      <c r="CE69" s="117"/>
      <c r="CF69" s="117"/>
      <c r="CG69" s="117"/>
      <c r="CH69" s="117"/>
      <c r="CI69" s="117"/>
      <c r="CJ69" s="117"/>
      <c r="CK69" s="117"/>
      <c r="CL69" s="117"/>
      <c r="CM69" s="117"/>
      <c r="CN69" s="117"/>
      <c r="CO69" s="117"/>
      <c r="CP69" s="120"/>
      <c r="CQ69" s="120"/>
      <c r="CR69" s="120"/>
      <c r="CS69" s="120"/>
      <c r="CT69" s="120"/>
      <c r="CU69" s="120"/>
      <c r="CV69" s="120"/>
      <c r="CW69" s="120"/>
      <c r="CX69" s="120"/>
      <c r="CY69" s="120"/>
      <c r="CZ69" s="120"/>
      <c r="DA69" s="120"/>
      <c r="DB69" s="120"/>
      <c r="DC69" s="120"/>
      <c r="DD69" s="120"/>
    </row>
    <row r="70" spans="12:108">
      <c r="L70" s="134"/>
      <c r="N70" s="134"/>
      <c r="P70" s="134"/>
      <c r="R70" s="134"/>
      <c r="T70" s="134"/>
      <c r="W70" s="134"/>
      <c r="Y70" s="134"/>
      <c r="AA70" s="134"/>
      <c r="AC70" s="134"/>
      <c r="AE70" s="134"/>
      <c r="AG70" s="134"/>
      <c r="AI70" s="134"/>
      <c r="AK70" s="134"/>
      <c r="AM70" s="134"/>
      <c r="AO70" s="134"/>
      <c r="AR70" s="134"/>
      <c r="AT70" s="134"/>
      <c r="AV70" s="134"/>
      <c r="AX70" s="134"/>
      <c r="AZ70" s="134"/>
      <c r="BB70" s="134"/>
      <c r="BD70" s="134"/>
      <c r="BF70" s="134"/>
      <c r="BH70" s="134"/>
      <c r="BJ70" s="134"/>
      <c r="BM70" s="134"/>
      <c r="BO70" s="134"/>
      <c r="BQ70" s="134"/>
      <c r="BS70" s="134"/>
      <c r="BU70" s="134"/>
      <c r="BW70" s="116"/>
      <c r="BX70" s="116"/>
      <c r="BY70" s="117"/>
      <c r="BZ70" s="117"/>
      <c r="CA70" s="117"/>
      <c r="CB70" s="117"/>
      <c r="CC70" s="117"/>
      <c r="CD70" s="117"/>
      <c r="CE70" s="117"/>
      <c r="CF70" s="117"/>
      <c r="CG70" s="117"/>
      <c r="CH70" s="117"/>
      <c r="CI70" s="117"/>
      <c r="CJ70" s="117"/>
      <c r="CK70" s="117"/>
      <c r="CL70" s="117"/>
      <c r="CM70" s="117"/>
      <c r="CN70" s="117"/>
      <c r="CO70" s="117"/>
      <c r="CP70" s="120"/>
      <c r="CQ70" s="120"/>
      <c r="CR70" s="120"/>
      <c r="CS70" s="120"/>
      <c r="CT70" s="120"/>
      <c r="CU70" s="120"/>
      <c r="CV70" s="120"/>
      <c r="CW70" s="120"/>
      <c r="CX70" s="120"/>
      <c r="CY70" s="120"/>
      <c r="CZ70" s="120"/>
      <c r="DA70" s="120"/>
      <c r="DB70" s="120"/>
      <c r="DC70" s="120"/>
      <c r="DD70" s="120"/>
    </row>
    <row r="71" spans="12:108">
      <c r="L71" s="134"/>
      <c r="N71" s="134"/>
      <c r="P71" s="134"/>
      <c r="R71" s="134"/>
      <c r="T71" s="134"/>
      <c r="W71" s="134"/>
      <c r="Y71" s="134"/>
      <c r="AA71" s="134"/>
      <c r="AC71" s="134"/>
      <c r="AE71" s="134"/>
      <c r="AG71" s="134"/>
      <c r="AI71" s="134"/>
      <c r="AK71" s="134"/>
      <c r="AM71" s="134"/>
      <c r="AO71" s="134"/>
      <c r="AR71" s="134"/>
      <c r="AT71" s="134"/>
      <c r="AV71" s="134"/>
      <c r="AX71" s="134"/>
      <c r="AZ71" s="134"/>
      <c r="BB71" s="134"/>
      <c r="BD71" s="134"/>
      <c r="BF71" s="134"/>
      <c r="BH71" s="134"/>
      <c r="BJ71" s="134"/>
      <c r="BM71" s="134"/>
      <c r="BO71" s="134"/>
      <c r="BQ71" s="134"/>
      <c r="BS71" s="134"/>
      <c r="BU71" s="134"/>
      <c r="BW71" s="116"/>
      <c r="BX71" s="116"/>
      <c r="BY71" s="117"/>
      <c r="BZ71" s="117"/>
      <c r="CA71" s="117"/>
      <c r="CB71" s="117"/>
      <c r="CC71" s="117"/>
      <c r="CD71" s="117"/>
      <c r="CE71" s="117"/>
      <c r="CF71" s="117"/>
      <c r="CG71" s="117"/>
      <c r="CH71" s="117"/>
      <c r="CI71" s="117"/>
      <c r="CJ71" s="117"/>
      <c r="CK71" s="117"/>
      <c r="CL71" s="117"/>
      <c r="CM71" s="117"/>
      <c r="CN71" s="117"/>
      <c r="CO71" s="117"/>
      <c r="CP71" s="120"/>
      <c r="CQ71" s="120"/>
      <c r="CR71" s="120"/>
      <c r="CS71" s="120"/>
      <c r="CT71" s="120"/>
      <c r="CU71" s="120"/>
      <c r="CV71" s="120"/>
      <c r="CW71" s="120"/>
      <c r="CX71" s="120"/>
      <c r="CY71" s="120"/>
      <c r="CZ71" s="120"/>
      <c r="DA71" s="120"/>
      <c r="DB71" s="120"/>
      <c r="DC71" s="120"/>
      <c r="DD71" s="120"/>
    </row>
    <row r="72" spans="12:108">
      <c r="L72" s="134"/>
      <c r="N72" s="134"/>
      <c r="P72" s="134"/>
      <c r="R72" s="134"/>
      <c r="T72" s="134"/>
      <c r="W72" s="134"/>
      <c r="Y72" s="134"/>
      <c r="AA72" s="134"/>
      <c r="AC72" s="134"/>
      <c r="AE72" s="134"/>
      <c r="AG72" s="134"/>
      <c r="AI72" s="134"/>
      <c r="AK72" s="134"/>
      <c r="AM72" s="134"/>
      <c r="AO72" s="134"/>
      <c r="AR72" s="134"/>
      <c r="AT72" s="134"/>
      <c r="AV72" s="134"/>
      <c r="AX72" s="134"/>
      <c r="AZ72" s="134"/>
      <c r="BB72" s="134"/>
      <c r="BD72" s="134"/>
      <c r="BF72" s="134"/>
      <c r="BH72" s="134"/>
      <c r="BJ72" s="134"/>
      <c r="BM72" s="134"/>
      <c r="BO72" s="134"/>
      <c r="BQ72" s="134"/>
      <c r="BS72" s="134"/>
      <c r="BU72" s="134"/>
      <c r="BW72" s="116"/>
      <c r="BX72" s="116"/>
      <c r="BY72" s="117"/>
      <c r="BZ72" s="117"/>
      <c r="CA72" s="117"/>
      <c r="CB72" s="117"/>
      <c r="CC72" s="117"/>
      <c r="CD72" s="117"/>
      <c r="CE72" s="117"/>
      <c r="CF72" s="117"/>
      <c r="CG72" s="117"/>
      <c r="CH72" s="117"/>
      <c r="CI72" s="117"/>
      <c r="CJ72" s="117"/>
      <c r="CK72" s="117"/>
      <c r="CL72" s="117"/>
      <c r="CM72" s="117"/>
      <c r="CN72" s="117"/>
      <c r="CO72" s="117"/>
      <c r="CP72" s="120"/>
      <c r="CQ72" s="120"/>
      <c r="CR72" s="120"/>
      <c r="CS72" s="120"/>
      <c r="CT72" s="120"/>
      <c r="CU72" s="120"/>
      <c r="CV72" s="120"/>
      <c r="CW72" s="120"/>
      <c r="CX72" s="120"/>
      <c r="CY72" s="120"/>
      <c r="CZ72" s="120"/>
      <c r="DA72" s="120"/>
      <c r="DB72" s="120"/>
      <c r="DC72" s="120"/>
      <c r="DD72" s="120"/>
    </row>
    <row r="73" spans="12:108">
      <c r="L73" s="134"/>
      <c r="N73" s="134"/>
      <c r="P73" s="134"/>
      <c r="R73" s="134"/>
      <c r="T73" s="134"/>
      <c r="W73" s="134"/>
      <c r="Y73" s="134"/>
      <c r="AA73" s="134"/>
      <c r="AC73" s="134"/>
      <c r="AE73" s="134"/>
      <c r="AG73" s="134"/>
      <c r="AI73" s="134"/>
      <c r="AK73" s="134"/>
      <c r="AM73" s="134"/>
      <c r="AO73" s="134"/>
      <c r="AR73" s="134"/>
      <c r="AT73" s="134"/>
      <c r="AV73" s="134"/>
      <c r="AX73" s="134"/>
      <c r="AZ73" s="134"/>
      <c r="BB73" s="134"/>
      <c r="BD73" s="134"/>
      <c r="BF73" s="134"/>
      <c r="BH73" s="134"/>
      <c r="BJ73" s="134"/>
      <c r="BM73" s="134"/>
      <c r="BO73" s="134"/>
      <c r="BQ73" s="134"/>
      <c r="BS73" s="134"/>
      <c r="BU73" s="134"/>
      <c r="BW73" s="116"/>
      <c r="BX73" s="116"/>
      <c r="BY73" s="117"/>
      <c r="BZ73" s="117"/>
      <c r="CA73" s="117"/>
      <c r="CB73" s="117"/>
      <c r="CC73" s="117"/>
      <c r="CD73" s="117"/>
      <c r="CE73" s="117"/>
      <c r="CF73" s="117"/>
      <c r="CG73" s="117"/>
      <c r="CH73" s="117"/>
      <c r="CI73" s="117"/>
      <c r="CJ73" s="117"/>
      <c r="CK73" s="117"/>
      <c r="CL73" s="117"/>
      <c r="CM73" s="117"/>
      <c r="CN73" s="117"/>
      <c r="CO73" s="117"/>
      <c r="CP73" s="120"/>
      <c r="CQ73" s="120"/>
      <c r="CR73" s="120"/>
      <c r="CS73" s="120"/>
      <c r="CT73" s="120"/>
      <c r="CU73" s="120"/>
      <c r="CV73" s="120"/>
      <c r="CW73" s="120"/>
      <c r="CX73" s="120"/>
      <c r="CY73" s="120"/>
      <c r="CZ73" s="120"/>
      <c r="DA73" s="120"/>
      <c r="DB73" s="120"/>
      <c r="DC73" s="120"/>
      <c r="DD73" s="120"/>
    </row>
    <row r="74" spans="12:108">
      <c r="L74" s="134"/>
      <c r="N74" s="134"/>
      <c r="P74" s="134"/>
      <c r="R74" s="134"/>
      <c r="T74" s="134"/>
      <c r="W74" s="134"/>
      <c r="Y74" s="134"/>
      <c r="AA74" s="134"/>
      <c r="AC74" s="134"/>
      <c r="AE74" s="134"/>
      <c r="AG74" s="134"/>
      <c r="AI74" s="134"/>
      <c r="AK74" s="134"/>
      <c r="AM74" s="134"/>
      <c r="AO74" s="134"/>
      <c r="AR74" s="134"/>
      <c r="AT74" s="134"/>
      <c r="AV74" s="134"/>
      <c r="AX74" s="134"/>
      <c r="AZ74" s="134"/>
      <c r="BB74" s="134"/>
      <c r="BD74" s="134"/>
      <c r="BF74" s="134"/>
      <c r="BH74" s="134"/>
      <c r="BJ74" s="134"/>
      <c r="BM74" s="134"/>
      <c r="BO74" s="134"/>
      <c r="BQ74" s="134"/>
      <c r="BS74" s="134"/>
      <c r="BU74" s="134"/>
      <c r="BW74" s="116"/>
      <c r="BX74" s="116"/>
      <c r="BY74" s="117"/>
      <c r="BZ74" s="117"/>
      <c r="CA74" s="117"/>
      <c r="CB74" s="117"/>
      <c r="CC74" s="117"/>
      <c r="CD74" s="117"/>
      <c r="CE74" s="117"/>
      <c r="CF74" s="117"/>
      <c r="CG74" s="117"/>
      <c r="CH74" s="117"/>
      <c r="CI74" s="117"/>
      <c r="CJ74" s="117"/>
      <c r="CK74" s="117"/>
      <c r="CL74" s="117"/>
      <c r="CM74" s="117"/>
      <c r="CN74" s="117"/>
      <c r="CO74" s="117"/>
      <c r="CP74" s="120"/>
      <c r="CQ74" s="120"/>
      <c r="CR74" s="120"/>
      <c r="CS74" s="120"/>
      <c r="CT74" s="120"/>
      <c r="CU74" s="120"/>
      <c r="CV74" s="120"/>
      <c r="CW74" s="120"/>
      <c r="CX74" s="120"/>
      <c r="CY74" s="120"/>
      <c r="CZ74" s="120"/>
      <c r="DA74" s="120"/>
      <c r="DB74" s="120"/>
      <c r="DC74" s="120"/>
      <c r="DD74" s="120"/>
    </row>
    <row r="75" spans="12:108">
      <c r="L75" s="134"/>
      <c r="N75" s="134"/>
      <c r="P75" s="134"/>
      <c r="R75" s="134"/>
      <c r="T75" s="134"/>
      <c r="W75" s="134"/>
      <c r="Y75" s="134"/>
      <c r="AA75" s="134"/>
      <c r="AC75" s="134"/>
      <c r="AE75" s="134"/>
      <c r="AG75" s="134"/>
      <c r="AI75" s="134"/>
      <c r="AK75" s="134"/>
      <c r="AM75" s="134"/>
      <c r="AO75" s="134"/>
      <c r="AR75" s="134"/>
      <c r="AT75" s="134"/>
      <c r="AV75" s="134"/>
      <c r="AX75" s="134"/>
      <c r="AZ75" s="134"/>
      <c r="BB75" s="134"/>
      <c r="BD75" s="134"/>
      <c r="BF75" s="134"/>
      <c r="BH75" s="134"/>
      <c r="BJ75" s="134"/>
      <c r="BM75" s="134"/>
      <c r="BO75" s="134"/>
      <c r="BQ75" s="134"/>
      <c r="BS75" s="134"/>
      <c r="BU75" s="134"/>
      <c r="BW75" s="116"/>
      <c r="BX75" s="116"/>
      <c r="BY75" s="117"/>
      <c r="BZ75" s="117"/>
      <c r="CA75" s="117"/>
      <c r="CB75" s="117"/>
      <c r="CC75" s="117"/>
      <c r="CD75" s="117"/>
      <c r="CE75" s="117"/>
      <c r="CF75" s="117"/>
      <c r="CG75" s="117"/>
      <c r="CH75" s="117"/>
      <c r="CI75" s="117"/>
      <c r="CJ75" s="117"/>
      <c r="CK75" s="117"/>
      <c r="CL75" s="117"/>
      <c r="CM75" s="117"/>
      <c r="CN75" s="117"/>
      <c r="CO75" s="117"/>
      <c r="CP75" s="120"/>
      <c r="CQ75" s="120"/>
      <c r="CR75" s="120"/>
      <c r="CS75" s="120"/>
      <c r="CT75" s="120"/>
      <c r="CU75" s="120"/>
      <c r="CV75" s="120"/>
      <c r="CW75" s="120"/>
      <c r="CX75" s="120"/>
      <c r="CY75" s="120"/>
      <c r="CZ75" s="120"/>
      <c r="DA75" s="120"/>
      <c r="DB75" s="120"/>
      <c r="DC75" s="120"/>
      <c r="DD75" s="120"/>
    </row>
    <row r="76" spans="12:108">
      <c r="L76" s="134"/>
      <c r="N76" s="134"/>
      <c r="P76" s="134"/>
      <c r="R76" s="134"/>
      <c r="T76" s="134"/>
      <c r="W76" s="134"/>
      <c r="Y76" s="134"/>
      <c r="AA76" s="134"/>
      <c r="AC76" s="134"/>
      <c r="AE76" s="134"/>
      <c r="AG76" s="134"/>
      <c r="AI76" s="134"/>
      <c r="AK76" s="134"/>
      <c r="AM76" s="134"/>
      <c r="AO76" s="134"/>
      <c r="AR76" s="134"/>
      <c r="AT76" s="134"/>
      <c r="AV76" s="134"/>
      <c r="AX76" s="134"/>
      <c r="AZ76" s="134"/>
      <c r="BB76" s="134"/>
      <c r="BD76" s="134"/>
      <c r="BF76" s="134"/>
      <c r="BH76" s="134"/>
      <c r="BJ76" s="134"/>
      <c r="BM76" s="134"/>
      <c r="BO76" s="134"/>
      <c r="BQ76" s="134"/>
      <c r="BS76" s="134"/>
      <c r="BU76" s="134"/>
      <c r="BW76" s="116"/>
      <c r="BX76" s="116"/>
      <c r="BY76" s="117"/>
      <c r="BZ76" s="117"/>
      <c r="CA76" s="117"/>
      <c r="CB76" s="117"/>
      <c r="CC76" s="117"/>
      <c r="CD76" s="117"/>
      <c r="CE76" s="117"/>
      <c r="CF76" s="117"/>
      <c r="CG76" s="117"/>
      <c r="CH76" s="117"/>
      <c r="CI76" s="117"/>
      <c r="CJ76" s="117"/>
      <c r="CK76" s="117"/>
      <c r="CL76" s="117"/>
      <c r="CM76" s="117"/>
      <c r="CN76" s="117"/>
      <c r="CO76" s="117"/>
      <c r="CP76" s="120"/>
      <c r="CQ76" s="120"/>
      <c r="CR76" s="120"/>
      <c r="CS76" s="120"/>
      <c r="CT76" s="120"/>
      <c r="CU76" s="120"/>
      <c r="CV76" s="120"/>
      <c r="CW76" s="120"/>
      <c r="CX76" s="120"/>
      <c r="CY76" s="120"/>
      <c r="CZ76" s="120"/>
      <c r="DA76" s="120"/>
      <c r="DB76" s="120"/>
      <c r="DC76" s="120"/>
      <c r="DD76" s="120"/>
    </row>
    <row r="77" spans="12:108">
      <c r="L77" s="134"/>
      <c r="N77" s="134"/>
      <c r="P77" s="134"/>
      <c r="R77" s="134"/>
      <c r="T77" s="134"/>
      <c r="W77" s="134"/>
      <c r="Y77" s="134"/>
      <c r="AA77" s="134"/>
      <c r="AC77" s="134"/>
      <c r="AE77" s="134"/>
      <c r="AG77" s="134"/>
      <c r="AI77" s="134"/>
      <c r="AK77" s="134"/>
      <c r="AM77" s="134"/>
      <c r="AO77" s="134"/>
      <c r="AR77" s="134"/>
      <c r="AT77" s="134"/>
      <c r="AV77" s="134"/>
      <c r="AX77" s="134"/>
      <c r="AZ77" s="134"/>
      <c r="BB77" s="134"/>
      <c r="BD77" s="134"/>
      <c r="BF77" s="134"/>
      <c r="BH77" s="134"/>
      <c r="BJ77" s="134"/>
      <c r="BM77" s="134"/>
      <c r="BO77" s="134"/>
      <c r="BQ77" s="134"/>
      <c r="BS77" s="134"/>
      <c r="BU77" s="134"/>
      <c r="BW77" s="116"/>
      <c r="BX77" s="116"/>
      <c r="BY77" s="117"/>
      <c r="BZ77" s="117"/>
      <c r="CA77" s="117"/>
      <c r="CB77" s="117"/>
      <c r="CC77" s="117"/>
      <c r="CD77" s="117"/>
      <c r="CE77" s="117"/>
      <c r="CF77" s="117"/>
      <c r="CG77" s="117"/>
      <c r="CH77" s="117"/>
      <c r="CI77" s="117"/>
      <c r="CJ77" s="117"/>
      <c r="CK77" s="117"/>
      <c r="CL77" s="117"/>
      <c r="CM77" s="117"/>
      <c r="CN77" s="117"/>
      <c r="CO77" s="117"/>
      <c r="CP77" s="120"/>
      <c r="CQ77" s="120"/>
      <c r="CR77" s="120"/>
      <c r="CS77" s="120"/>
      <c r="CT77" s="120"/>
      <c r="CU77" s="120"/>
      <c r="CV77" s="120"/>
      <c r="CW77" s="120"/>
      <c r="CX77" s="120"/>
      <c r="CY77" s="120"/>
      <c r="CZ77" s="120"/>
      <c r="DA77" s="120"/>
      <c r="DB77" s="120"/>
      <c r="DC77" s="120"/>
      <c r="DD77" s="120"/>
    </row>
    <row r="78" spans="12:108">
      <c r="L78" s="134"/>
      <c r="N78" s="134"/>
      <c r="P78" s="134"/>
      <c r="R78" s="134"/>
      <c r="T78" s="134"/>
      <c r="W78" s="134"/>
      <c r="Y78" s="134"/>
      <c r="AA78" s="134"/>
      <c r="AC78" s="134"/>
      <c r="AE78" s="134"/>
      <c r="AG78" s="134"/>
      <c r="AI78" s="134"/>
      <c r="AK78" s="134"/>
      <c r="AM78" s="134"/>
      <c r="AO78" s="134"/>
      <c r="AR78" s="134"/>
      <c r="AT78" s="134"/>
      <c r="AV78" s="134"/>
      <c r="AX78" s="134"/>
      <c r="AZ78" s="134"/>
      <c r="BB78" s="134"/>
      <c r="BD78" s="134"/>
      <c r="BF78" s="134"/>
      <c r="BH78" s="134"/>
      <c r="BJ78" s="134"/>
      <c r="BM78" s="134"/>
      <c r="BO78" s="134"/>
      <c r="BQ78" s="134"/>
      <c r="BS78" s="134"/>
      <c r="BU78" s="134"/>
      <c r="BW78" s="116"/>
      <c r="BX78" s="116"/>
      <c r="BY78" s="117"/>
      <c r="BZ78" s="117"/>
      <c r="CA78" s="117"/>
      <c r="CB78" s="117"/>
      <c r="CC78" s="117"/>
      <c r="CD78" s="117"/>
      <c r="CE78" s="117"/>
      <c r="CF78" s="117"/>
      <c r="CG78" s="117"/>
      <c r="CH78" s="117"/>
      <c r="CI78" s="117"/>
      <c r="CJ78" s="117"/>
      <c r="CK78" s="117"/>
      <c r="CL78" s="117"/>
      <c r="CM78" s="117"/>
      <c r="CN78" s="117"/>
      <c r="CO78" s="117"/>
      <c r="CP78" s="120"/>
      <c r="CQ78" s="120"/>
      <c r="CR78" s="120"/>
      <c r="CS78" s="120"/>
      <c r="CT78" s="120"/>
      <c r="CU78" s="120"/>
      <c r="CV78" s="120"/>
      <c r="CW78" s="120"/>
      <c r="CX78" s="120"/>
      <c r="CY78" s="120"/>
      <c r="CZ78" s="120"/>
      <c r="DA78" s="120"/>
      <c r="DB78" s="120"/>
      <c r="DC78" s="120"/>
      <c r="DD78" s="120"/>
    </row>
    <row r="79" spans="12:108">
      <c r="L79" s="134"/>
      <c r="N79" s="134"/>
      <c r="P79" s="134"/>
      <c r="R79" s="134"/>
      <c r="T79" s="134"/>
      <c r="W79" s="134"/>
      <c r="Y79" s="134"/>
      <c r="AA79" s="134"/>
      <c r="AC79" s="134"/>
      <c r="AE79" s="134"/>
      <c r="AG79" s="134"/>
      <c r="AI79" s="134"/>
      <c r="AK79" s="134"/>
      <c r="AM79" s="134"/>
      <c r="AO79" s="134"/>
      <c r="AR79" s="134"/>
      <c r="AT79" s="134"/>
      <c r="AV79" s="134"/>
      <c r="AX79" s="134"/>
      <c r="AZ79" s="134"/>
      <c r="BB79" s="134"/>
      <c r="BD79" s="134"/>
      <c r="BF79" s="134"/>
      <c r="BH79" s="134"/>
      <c r="BJ79" s="134"/>
      <c r="BM79" s="134"/>
      <c r="BO79" s="134"/>
      <c r="BQ79" s="134"/>
      <c r="BS79" s="134"/>
      <c r="BU79" s="134"/>
      <c r="BW79" s="116"/>
      <c r="BX79" s="116"/>
      <c r="BY79" s="117"/>
      <c r="BZ79" s="117"/>
      <c r="CA79" s="117"/>
      <c r="CB79" s="117"/>
      <c r="CC79" s="117"/>
      <c r="CD79" s="117"/>
      <c r="CE79" s="117"/>
      <c r="CF79" s="117"/>
      <c r="CG79" s="117"/>
      <c r="CH79" s="117"/>
      <c r="CI79" s="117"/>
      <c r="CJ79" s="117"/>
      <c r="CK79" s="117"/>
      <c r="CL79" s="117"/>
      <c r="CM79" s="117"/>
      <c r="CN79" s="117"/>
      <c r="CO79" s="117"/>
      <c r="CP79" s="120"/>
      <c r="CQ79" s="120"/>
      <c r="CR79" s="120"/>
      <c r="CS79" s="120"/>
      <c r="CT79" s="120"/>
      <c r="CU79" s="120"/>
      <c r="CV79" s="120"/>
      <c r="CW79" s="120"/>
      <c r="CX79" s="120"/>
      <c r="CY79" s="120"/>
      <c r="CZ79" s="120"/>
      <c r="DA79" s="120"/>
      <c r="DB79" s="120"/>
      <c r="DC79" s="120"/>
      <c r="DD79" s="120"/>
    </row>
    <row r="80" spans="12:108">
      <c r="L80" s="134"/>
      <c r="N80" s="134"/>
      <c r="P80" s="134"/>
      <c r="R80" s="134"/>
      <c r="T80" s="134"/>
      <c r="W80" s="134"/>
      <c r="Y80" s="134"/>
      <c r="AA80" s="134"/>
      <c r="AC80" s="134"/>
      <c r="AE80" s="134"/>
      <c r="AG80" s="134"/>
      <c r="AI80" s="134"/>
      <c r="AK80" s="134"/>
      <c r="AM80" s="134"/>
      <c r="AO80" s="134"/>
      <c r="AR80" s="134"/>
      <c r="AT80" s="134"/>
      <c r="AV80" s="134"/>
      <c r="AX80" s="134"/>
      <c r="AZ80" s="134"/>
      <c r="BB80" s="134"/>
      <c r="BD80" s="134"/>
      <c r="BF80" s="134"/>
      <c r="BH80" s="134"/>
      <c r="BJ80" s="134"/>
      <c r="BM80" s="134"/>
      <c r="BO80" s="134"/>
      <c r="BQ80" s="134"/>
      <c r="BS80" s="134"/>
      <c r="BU80" s="134"/>
      <c r="BW80" s="116"/>
      <c r="BX80" s="116"/>
      <c r="BY80" s="117"/>
      <c r="BZ80" s="117"/>
      <c r="CA80" s="117"/>
      <c r="CB80" s="117"/>
      <c r="CC80" s="117"/>
      <c r="CD80" s="117"/>
      <c r="CE80" s="117"/>
      <c r="CF80" s="117"/>
      <c r="CG80" s="117"/>
      <c r="CH80" s="117"/>
      <c r="CI80" s="117"/>
      <c r="CJ80" s="117"/>
      <c r="CK80" s="117"/>
      <c r="CL80" s="117"/>
      <c r="CM80" s="117"/>
      <c r="CN80" s="117"/>
      <c r="CO80" s="117"/>
      <c r="CP80" s="120"/>
      <c r="CQ80" s="120"/>
      <c r="CR80" s="120"/>
      <c r="CS80" s="120"/>
      <c r="CT80" s="120"/>
      <c r="CU80" s="120"/>
      <c r="CV80" s="120"/>
      <c r="CW80" s="120"/>
      <c r="CX80" s="120"/>
      <c r="CY80" s="120"/>
      <c r="CZ80" s="120"/>
      <c r="DA80" s="120"/>
      <c r="DB80" s="120"/>
      <c r="DC80" s="120"/>
      <c r="DD80" s="120"/>
    </row>
    <row r="81" spans="12:108">
      <c r="L81" s="134"/>
      <c r="N81" s="134"/>
      <c r="P81" s="134"/>
      <c r="R81" s="134"/>
      <c r="T81" s="134"/>
      <c r="W81" s="134"/>
      <c r="Y81" s="134"/>
      <c r="AA81" s="134"/>
      <c r="AC81" s="134"/>
      <c r="AE81" s="134"/>
      <c r="AG81" s="134"/>
      <c r="AI81" s="134"/>
      <c r="AK81" s="134"/>
      <c r="AM81" s="134"/>
      <c r="AO81" s="134"/>
      <c r="AR81" s="134"/>
      <c r="AT81" s="134"/>
      <c r="AV81" s="134"/>
      <c r="AX81" s="134"/>
      <c r="AZ81" s="134"/>
      <c r="BB81" s="134"/>
      <c r="BD81" s="134"/>
      <c r="BF81" s="134"/>
      <c r="BH81" s="134"/>
      <c r="BJ81" s="134"/>
      <c r="BM81" s="134"/>
      <c r="BO81" s="134"/>
      <c r="BQ81" s="134"/>
      <c r="BS81" s="134"/>
      <c r="BU81" s="134"/>
      <c r="BW81" s="116"/>
      <c r="BX81" s="116"/>
      <c r="BY81" s="117"/>
      <c r="BZ81" s="117"/>
      <c r="CA81" s="117"/>
      <c r="CB81" s="117"/>
      <c r="CC81" s="117"/>
      <c r="CD81" s="117"/>
      <c r="CE81" s="117"/>
      <c r="CF81" s="117"/>
      <c r="CG81" s="117"/>
      <c r="CH81" s="117"/>
      <c r="CI81" s="117"/>
      <c r="CJ81" s="117"/>
      <c r="CK81" s="117"/>
      <c r="CL81" s="117"/>
      <c r="CM81" s="117"/>
      <c r="CN81" s="117"/>
      <c r="CO81" s="117"/>
      <c r="CP81" s="120"/>
      <c r="CQ81" s="120"/>
      <c r="CR81" s="120"/>
      <c r="CS81" s="120"/>
      <c r="CT81" s="120"/>
      <c r="CU81" s="120"/>
      <c r="CV81" s="120"/>
      <c r="CW81" s="120"/>
      <c r="CX81" s="120"/>
      <c r="CY81" s="120"/>
      <c r="CZ81" s="120"/>
      <c r="DA81" s="120"/>
      <c r="DB81" s="120"/>
      <c r="DC81" s="120"/>
      <c r="DD81" s="120"/>
    </row>
    <row r="82" spans="12:108">
      <c r="L82" s="134"/>
      <c r="N82" s="134"/>
      <c r="P82" s="134"/>
      <c r="R82" s="134"/>
      <c r="T82" s="134"/>
      <c r="W82" s="134"/>
      <c r="Y82" s="134"/>
      <c r="AA82" s="134"/>
      <c r="AC82" s="134"/>
      <c r="AE82" s="134"/>
      <c r="AG82" s="134"/>
      <c r="AI82" s="134"/>
      <c r="AK82" s="134"/>
      <c r="AM82" s="134"/>
      <c r="AO82" s="134"/>
      <c r="AR82" s="134"/>
      <c r="AT82" s="134"/>
      <c r="AV82" s="134"/>
      <c r="AX82" s="134"/>
      <c r="AZ82" s="134"/>
      <c r="BB82" s="134"/>
      <c r="BD82" s="134"/>
      <c r="BF82" s="134"/>
      <c r="BH82" s="134"/>
      <c r="BJ82" s="134"/>
      <c r="BM82" s="134"/>
      <c r="BO82" s="134"/>
      <c r="BQ82" s="134"/>
      <c r="BS82" s="134"/>
      <c r="BU82" s="134"/>
      <c r="BW82" s="116"/>
      <c r="BX82" s="116"/>
      <c r="BY82" s="117"/>
      <c r="BZ82" s="117"/>
      <c r="CA82" s="117"/>
      <c r="CB82" s="117"/>
      <c r="CC82" s="117"/>
      <c r="CD82" s="117"/>
      <c r="CE82" s="117"/>
      <c r="CF82" s="117"/>
      <c r="CG82" s="117"/>
      <c r="CH82" s="117"/>
      <c r="CI82" s="117"/>
      <c r="CJ82" s="117"/>
      <c r="CK82" s="117"/>
      <c r="CL82" s="117"/>
      <c r="CM82" s="117"/>
      <c r="CN82" s="117"/>
      <c r="CO82" s="117"/>
      <c r="CP82" s="120"/>
      <c r="CQ82" s="120"/>
      <c r="CR82" s="120"/>
      <c r="CS82" s="120"/>
      <c r="CT82" s="120"/>
      <c r="CU82" s="120"/>
      <c r="CV82" s="120"/>
      <c r="CW82" s="120"/>
      <c r="CX82" s="120"/>
      <c r="CY82" s="120"/>
      <c r="CZ82" s="120"/>
      <c r="DA82" s="120"/>
      <c r="DB82" s="120"/>
      <c r="DC82" s="120"/>
      <c r="DD82" s="120"/>
    </row>
    <row r="83" spans="12:108">
      <c r="L83" s="134"/>
      <c r="N83" s="134"/>
      <c r="P83" s="134"/>
      <c r="R83" s="134"/>
      <c r="T83" s="134"/>
      <c r="W83" s="134"/>
      <c r="Y83" s="134"/>
      <c r="AA83" s="134"/>
      <c r="AC83" s="134"/>
      <c r="AE83" s="134"/>
      <c r="AG83" s="134"/>
      <c r="AI83" s="134"/>
      <c r="AK83" s="134"/>
      <c r="AM83" s="134"/>
      <c r="AO83" s="134"/>
      <c r="AR83" s="134"/>
      <c r="AT83" s="134"/>
      <c r="AV83" s="134"/>
      <c r="AX83" s="134"/>
      <c r="AZ83" s="134"/>
      <c r="BB83" s="134"/>
      <c r="BD83" s="134"/>
      <c r="BF83" s="134"/>
      <c r="BH83" s="134"/>
      <c r="BJ83" s="134"/>
      <c r="BM83" s="134"/>
      <c r="BO83" s="134"/>
      <c r="BQ83" s="134"/>
      <c r="BS83" s="134"/>
      <c r="BU83" s="134"/>
      <c r="BW83" s="116"/>
      <c r="BX83" s="116"/>
      <c r="BY83" s="117"/>
      <c r="BZ83" s="117"/>
      <c r="CA83" s="117"/>
      <c r="CB83" s="117"/>
      <c r="CC83" s="117"/>
      <c r="CD83" s="117"/>
      <c r="CE83" s="117"/>
      <c r="CF83" s="117"/>
      <c r="CG83" s="117"/>
      <c r="CH83" s="117"/>
      <c r="CI83" s="117"/>
      <c r="CJ83" s="117"/>
      <c r="CK83" s="117"/>
      <c r="CL83" s="117"/>
      <c r="CM83" s="117"/>
      <c r="CN83" s="117"/>
      <c r="CO83" s="117"/>
      <c r="CP83" s="120"/>
      <c r="CQ83" s="120"/>
      <c r="CR83" s="120"/>
      <c r="CS83" s="120"/>
      <c r="CT83" s="120"/>
      <c r="CU83" s="120"/>
      <c r="CV83" s="120"/>
      <c r="CW83" s="120"/>
      <c r="CX83" s="120"/>
      <c r="CY83" s="120"/>
      <c r="CZ83" s="120"/>
      <c r="DA83" s="120"/>
      <c r="DB83" s="120"/>
      <c r="DC83" s="120"/>
      <c r="DD83" s="120"/>
    </row>
    <row r="84" spans="12:108">
      <c r="L84" s="134"/>
      <c r="N84" s="134"/>
      <c r="P84" s="134"/>
      <c r="R84" s="134"/>
      <c r="T84" s="134"/>
      <c r="W84" s="134"/>
      <c r="Y84" s="134"/>
      <c r="AA84" s="134"/>
      <c r="AC84" s="134"/>
      <c r="AE84" s="134"/>
      <c r="AG84" s="134"/>
      <c r="AI84" s="134"/>
      <c r="AK84" s="134"/>
      <c r="AM84" s="134"/>
      <c r="AO84" s="134"/>
      <c r="AR84" s="134"/>
      <c r="AT84" s="134"/>
      <c r="AV84" s="134"/>
      <c r="AX84" s="134"/>
      <c r="AZ84" s="134"/>
      <c r="BB84" s="134"/>
      <c r="BD84" s="134"/>
      <c r="BF84" s="134"/>
      <c r="BH84" s="134"/>
      <c r="BJ84" s="134"/>
      <c r="BM84" s="134"/>
      <c r="BO84" s="134"/>
      <c r="BQ84" s="134"/>
      <c r="BS84" s="134"/>
      <c r="BU84" s="134"/>
      <c r="BW84" s="116"/>
      <c r="BX84" s="116"/>
      <c r="BY84" s="117"/>
      <c r="BZ84" s="117"/>
      <c r="CA84" s="117"/>
      <c r="CB84" s="117"/>
      <c r="CC84" s="117"/>
      <c r="CD84" s="117"/>
      <c r="CE84" s="117"/>
      <c r="CF84" s="117"/>
      <c r="CG84" s="117"/>
      <c r="CH84" s="117"/>
      <c r="CI84" s="117"/>
      <c r="CJ84" s="117"/>
      <c r="CK84" s="117"/>
      <c r="CL84" s="117"/>
      <c r="CM84" s="117"/>
      <c r="CN84" s="117"/>
      <c r="CO84" s="117"/>
      <c r="CP84" s="120"/>
      <c r="CQ84" s="120"/>
      <c r="CR84" s="120"/>
      <c r="CS84" s="120"/>
      <c r="CT84" s="120"/>
      <c r="CU84" s="120"/>
      <c r="CV84" s="120"/>
      <c r="CW84" s="120"/>
      <c r="CX84" s="120"/>
      <c r="CY84" s="120"/>
      <c r="CZ84" s="120"/>
      <c r="DA84" s="120"/>
      <c r="DB84" s="120"/>
      <c r="DC84" s="120"/>
      <c r="DD84" s="120"/>
    </row>
    <row r="85" spans="12:108">
      <c r="L85" s="134"/>
      <c r="N85" s="134"/>
      <c r="P85" s="134"/>
      <c r="R85" s="134"/>
      <c r="T85" s="134"/>
      <c r="W85" s="134"/>
      <c r="Y85" s="134"/>
      <c r="AA85" s="134"/>
      <c r="AC85" s="134"/>
      <c r="AE85" s="134"/>
      <c r="AG85" s="134"/>
      <c r="AI85" s="134"/>
      <c r="AK85" s="134"/>
      <c r="AM85" s="134"/>
      <c r="AO85" s="134"/>
      <c r="AR85" s="134"/>
      <c r="AT85" s="134"/>
      <c r="AV85" s="134"/>
      <c r="AX85" s="134"/>
      <c r="AZ85" s="134"/>
      <c r="BB85" s="134"/>
      <c r="BD85" s="134"/>
      <c r="BF85" s="134"/>
      <c r="BH85" s="134"/>
      <c r="BJ85" s="134"/>
      <c r="BM85" s="134"/>
      <c r="BO85" s="134"/>
      <c r="BQ85" s="134"/>
      <c r="BS85" s="134"/>
      <c r="BU85" s="134"/>
      <c r="BW85" s="116"/>
      <c r="BX85" s="116"/>
      <c r="BY85" s="117"/>
      <c r="BZ85" s="117"/>
      <c r="CA85" s="117"/>
      <c r="CB85" s="117"/>
      <c r="CC85" s="117"/>
      <c r="CD85" s="117"/>
      <c r="CE85" s="117"/>
      <c r="CF85" s="117"/>
      <c r="CG85" s="117"/>
      <c r="CH85" s="117"/>
      <c r="CI85" s="117"/>
      <c r="CJ85" s="117"/>
      <c r="CK85" s="117"/>
      <c r="CL85" s="117"/>
      <c r="CM85" s="117"/>
      <c r="CN85" s="117"/>
      <c r="CO85" s="117"/>
      <c r="CP85" s="120"/>
      <c r="CQ85" s="120"/>
      <c r="CR85" s="120"/>
      <c r="CS85" s="120"/>
      <c r="CT85" s="120"/>
      <c r="CU85" s="120"/>
      <c r="CV85" s="120"/>
      <c r="CW85" s="120"/>
      <c r="CX85" s="120"/>
      <c r="CY85" s="120"/>
      <c r="CZ85" s="120"/>
      <c r="DA85" s="120"/>
      <c r="DB85" s="120"/>
      <c r="DC85" s="120"/>
      <c r="DD85" s="120"/>
    </row>
    <row r="86" spans="12:108">
      <c r="L86" s="134"/>
      <c r="N86" s="134"/>
      <c r="P86" s="134"/>
      <c r="R86" s="134"/>
      <c r="T86" s="134"/>
      <c r="W86" s="134"/>
      <c r="Y86" s="134"/>
      <c r="AA86" s="134"/>
      <c r="AC86" s="134"/>
      <c r="AE86" s="134"/>
      <c r="AG86" s="134"/>
      <c r="AI86" s="134"/>
      <c r="AK86" s="134"/>
      <c r="AM86" s="134"/>
      <c r="AO86" s="134"/>
      <c r="AR86" s="134"/>
      <c r="AT86" s="134"/>
      <c r="AV86" s="134"/>
      <c r="AX86" s="134"/>
      <c r="AZ86" s="134"/>
      <c r="BB86" s="134"/>
      <c r="BD86" s="134"/>
      <c r="BF86" s="134"/>
      <c r="BH86" s="134"/>
      <c r="BJ86" s="134"/>
      <c r="BM86" s="134"/>
      <c r="BO86" s="134"/>
      <c r="BQ86" s="134"/>
      <c r="BS86" s="134"/>
      <c r="BU86" s="134"/>
      <c r="BW86" s="116"/>
      <c r="BX86" s="116"/>
      <c r="BY86" s="117"/>
      <c r="BZ86" s="117"/>
      <c r="CA86" s="117"/>
      <c r="CB86" s="117"/>
      <c r="CC86" s="117"/>
      <c r="CD86" s="117"/>
      <c r="CE86" s="117"/>
      <c r="CF86" s="117"/>
      <c r="CG86" s="117"/>
      <c r="CH86" s="117"/>
      <c r="CI86" s="117"/>
      <c r="CJ86" s="117"/>
      <c r="CK86" s="117"/>
      <c r="CL86" s="117"/>
      <c r="CM86" s="117"/>
      <c r="CN86" s="117"/>
      <c r="CO86" s="117"/>
      <c r="CP86" s="120"/>
      <c r="CQ86" s="120"/>
      <c r="CR86" s="120"/>
      <c r="CS86" s="120"/>
      <c r="CT86" s="120"/>
      <c r="CU86" s="120"/>
      <c r="CV86" s="120"/>
      <c r="CW86" s="120"/>
      <c r="CX86" s="120"/>
      <c r="CY86" s="120"/>
      <c r="CZ86" s="120"/>
      <c r="DA86" s="120"/>
      <c r="DB86" s="120"/>
      <c r="DC86" s="120"/>
      <c r="DD86" s="120"/>
    </row>
    <row r="87" spans="12:108">
      <c r="L87" s="134"/>
      <c r="N87" s="134"/>
      <c r="P87" s="134"/>
      <c r="R87" s="134"/>
      <c r="T87" s="134"/>
      <c r="W87" s="134"/>
      <c r="Y87" s="134"/>
      <c r="AA87" s="134"/>
      <c r="AC87" s="134"/>
      <c r="AE87" s="134"/>
      <c r="AG87" s="134"/>
      <c r="AI87" s="134"/>
      <c r="AK87" s="134"/>
      <c r="AM87" s="134"/>
      <c r="AO87" s="134"/>
      <c r="AR87" s="134"/>
      <c r="AT87" s="134"/>
      <c r="AV87" s="134"/>
      <c r="AX87" s="134"/>
      <c r="AZ87" s="134"/>
      <c r="BB87" s="134"/>
      <c r="BD87" s="134"/>
      <c r="BF87" s="134"/>
      <c r="BH87" s="134"/>
      <c r="BJ87" s="134"/>
      <c r="BM87" s="134"/>
      <c r="BO87" s="134"/>
      <c r="BQ87" s="134"/>
      <c r="BS87" s="134"/>
      <c r="BU87" s="134"/>
      <c r="BW87" s="116"/>
      <c r="BX87" s="116"/>
      <c r="BY87" s="117"/>
      <c r="BZ87" s="117"/>
      <c r="CA87" s="117"/>
      <c r="CB87" s="117"/>
      <c r="CC87" s="117"/>
      <c r="CD87" s="117"/>
      <c r="CE87" s="117"/>
      <c r="CF87" s="117"/>
      <c r="CG87" s="117"/>
      <c r="CH87" s="117"/>
      <c r="CI87" s="117"/>
      <c r="CJ87" s="117"/>
      <c r="CK87" s="117"/>
      <c r="CL87" s="117"/>
      <c r="CM87" s="117"/>
      <c r="CN87" s="117"/>
      <c r="CO87" s="117"/>
      <c r="CP87" s="120"/>
      <c r="CQ87" s="120"/>
      <c r="CR87" s="120"/>
      <c r="CS87" s="120"/>
      <c r="CT87" s="120"/>
      <c r="CU87" s="120"/>
      <c r="CV87" s="120"/>
      <c r="CW87" s="120"/>
      <c r="CX87" s="120"/>
      <c r="CY87" s="120"/>
      <c r="CZ87" s="120"/>
      <c r="DA87" s="120"/>
      <c r="DB87" s="120"/>
      <c r="DC87" s="120"/>
      <c r="DD87" s="120"/>
    </row>
    <row r="88" spans="12:108">
      <c r="L88" s="134"/>
      <c r="N88" s="134"/>
      <c r="P88" s="134"/>
      <c r="R88" s="134"/>
      <c r="T88" s="134"/>
      <c r="W88" s="134"/>
      <c r="Y88" s="134"/>
      <c r="AA88" s="134"/>
      <c r="AC88" s="134"/>
      <c r="AE88" s="134"/>
      <c r="AG88" s="134"/>
      <c r="AI88" s="134"/>
      <c r="AK88" s="134"/>
      <c r="AM88" s="134"/>
      <c r="AO88" s="134"/>
      <c r="AR88" s="134"/>
      <c r="AT88" s="134"/>
      <c r="AV88" s="134"/>
      <c r="AX88" s="134"/>
      <c r="AZ88" s="134"/>
      <c r="BB88" s="134"/>
      <c r="BD88" s="134"/>
      <c r="BF88" s="134"/>
      <c r="BH88" s="134"/>
      <c r="BJ88" s="134"/>
      <c r="BM88" s="134"/>
      <c r="BO88" s="134"/>
      <c r="BQ88" s="134"/>
      <c r="BS88" s="134"/>
      <c r="BU88" s="134"/>
      <c r="BW88" s="116"/>
      <c r="BX88" s="116"/>
      <c r="BY88" s="117"/>
      <c r="BZ88" s="117"/>
      <c r="CA88" s="117"/>
      <c r="CB88" s="117"/>
      <c r="CC88" s="117"/>
      <c r="CD88" s="117"/>
      <c r="CE88" s="117"/>
      <c r="CF88" s="117"/>
      <c r="CG88" s="117"/>
      <c r="CH88" s="117"/>
      <c r="CI88" s="117"/>
      <c r="CJ88" s="117"/>
      <c r="CK88" s="117"/>
      <c r="CL88" s="117"/>
      <c r="CM88" s="117"/>
      <c r="CN88" s="117"/>
      <c r="CO88" s="117"/>
      <c r="CP88" s="120"/>
      <c r="CQ88" s="120"/>
      <c r="CR88" s="120"/>
      <c r="CS88" s="120"/>
      <c r="CT88" s="120"/>
      <c r="CU88" s="120"/>
      <c r="CV88" s="120"/>
      <c r="CW88" s="120"/>
      <c r="CX88" s="120"/>
      <c r="CY88" s="120"/>
      <c r="CZ88" s="120"/>
      <c r="DA88" s="120"/>
      <c r="DB88" s="120"/>
      <c r="DC88" s="120"/>
      <c r="DD88" s="120"/>
    </row>
    <row r="89" spans="12:108">
      <c r="L89" s="134"/>
      <c r="N89" s="134"/>
      <c r="P89" s="134"/>
      <c r="R89" s="134"/>
      <c r="T89" s="134"/>
      <c r="W89" s="134"/>
      <c r="Y89" s="134"/>
      <c r="AA89" s="134"/>
      <c r="AC89" s="134"/>
      <c r="AE89" s="134"/>
      <c r="AG89" s="134"/>
      <c r="AI89" s="134"/>
      <c r="AK89" s="134"/>
      <c r="AM89" s="134"/>
      <c r="AO89" s="134"/>
      <c r="AR89" s="134"/>
      <c r="AT89" s="134"/>
      <c r="AV89" s="134"/>
      <c r="AX89" s="134"/>
      <c r="AZ89" s="134"/>
      <c r="BB89" s="134"/>
      <c r="BD89" s="134"/>
      <c r="BF89" s="134"/>
      <c r="BH89" s="134"/>
      <c r="BJ89" s="134"/>
      <c r="BM89" s="134"/>
      <c r="BO89" s="134"/>
      <c r="BQ89" s="134"/>
      <c r="BS89" s="134"/>
      <c r="BU89" s="134"/>
      <c r="BW89" s="116"/>
      <c r="BX89" s="116"/>
      <c r="BY89" s="117"/>
      <c r="BZ89" s="117"/>
      <c r="CA89" s="117"/>
      <c r="CB89" s="117"/>
      <c r="CC89" s="117"/>
      <c r="CD89" s="117"/>
      <c r="CE89" s="117"/>
      <c r="CF89" s="117"/>
      <c r="CG89" s="117"/>
      <c r="CH89" s="117"/>
      <c r="CI89" s="117"/>
      <c r="CJ89" s="117"/>
      <c r="CK89" s="117"/>
      <c r="CL89" s="117"/>
      <c r="CM89" s="117"/>
      <c r="CN89" s="117"/>
      <c r="CO89" s="117"/>
      <c r="CP89" s="120"/>
      <c r="CQ89" s="120"/>
      <c r="CR89" s="120"/>
      <c r="CS89" s="120"/>
      <c r="CT89" s="120"/>
      <c r="CU89" s="120"/>
      <c r="CV89" s="120"/>
      <c r="CW89" s="120"/>
      <c r="CX89" s="120"/>
      <c r="CY89" s="120"/>
      <c r="CZ89" s="120"/>
      <c r="DA89" s="120"/>
      <c r="DB89" s="120"/>
      <c r="DC89" s="120"/>
      <c r="DD89" s="120"/>
    </row>
    <row r="90" spans="12:108">
      <c r="L90" s="134"/>
      <c r="N90" s="134"/>
      <c r="P90" s="134"/>
      <c r="R90" s="134"/>
      <c r="T90" s="134"/>
      <c r="W90" s="134"/>
      <c r="Y90" s="134"/>
      <c r="AA90" s="134"/>
      <c r="AC90" s="134"/>
      <c r="AE90" s="134"/>
      <c r="AG90" s="134"/>
      <c r="AI90" s="134"/>
      <c r="AK90" s="134"/>
      <c r="AM90" s="134"/>
      <c r="AO90" s="134"/>
      <c r="AR90" s="134"/>
      <c r="AT90" s="134"/>
      <c r="AV90" s="134"/>
      <c r="AX90" s="134"/>
      <c r="AZ90" s="134"/>
      <c r="BB90" s="134"/>
      <c r="BD90" s="134"/>
      <c r="BF90" s="134"/>
      <c r="BH90" s="134"/>
      <c r="BJ90" s="134"/>
      <c r="BM90" s="134"/>
      <c r="BO90" s="134"/>
      <c r="BQ90" s="134"/>
      <c r="BS90" s="134"/>
      <c r="BU90" s="134"/>
      <c r="BW90" s="117"/>
      <c r="BX90" s="117"/>
      <c r="BY90" s="117"/>
      <c r="BZ90" s="117"/>
      <c r="CA90" s="117"/>
      <c r="CB90" s="117"/>
      <c r="CC90" s="117"/>
      <c r="CD90" s="117"/>
      <c r="CE90" s="117"/>
      <c r="CF90" s="117"/>
      <c r="CG90" s="117"/>
      <c r="CH90" s="117"/>
      <c r="CI90" s="117"/>
      <c r="CJ90" s="117"/>
      <c r="CK90" s="117"/>
      <c r="CL90" s="117"/>
      <c r="CM90" s="117"/>
      <c r="CN90" s="117"/>
      <c r="CO90" s="117"/>
      <c r="CP90" s="120"/>
      <c r="CQ90" s="120"/>
      <c r="CR90" s="120"/>
      <c r="CS90" s="120"/>
      <c r="CT90" s="120"/>
      <c r="CU90" s="120"/>
      <c r="CV90" s="120"/>
      <c r="CW90" s="120"/>
      <c r="CX90" s="120"/>
      <c r="CY90" s="120"/>
      <c r="CZ90" s="120"/>
      <c r="DA90" s="120"/>
      <c r="DB90" s="120"/>
      <c r="DC90" s="120"/>
      <c r="DD90" s="120"/>
    </row>
    <row r="91" spans="12:108">
      <c r="L91" s="134"/>
      <c r="N91" s="134"/>
      <c r="P91" s="134"/>
      <c r="R91" s="134"/>
      <c r="T91" s="134"/>
      <c r="W91" s="134"/>
      <c r="Y91" s="134"/>
      <c r="AA91" s="134"/>
      <c r="AC91" s="134"/>
      <c r="AE91" s="134"/>
      <c r="AG91" s="134"/>
      <c r="AI91" s="134"/>
      <c r="AK91" s="134"/>
      <c r="AM91" s="134"/>
      <c r="AO91" s="134"/>
      <c r="AR91" s="134"/>
      <c r="AT91" s="134"/>
      <c r="AV91" s="134"/>
      <c r="AX91" s="134"/>
      <c r="AZ91" s="134"/>
      <c r="BB91" s="134"/>
      <c r="BD91" s="134"/>
      <c r="BF91" s="134"/>
      <c r="BH91" s="134"/>
      <c r="BJ91" s="134"/>
      <c r="BM91" s="134"/>
      <c r="BO91" s="134"/>
      <c r="BQ91" s="134"/>
      <c r="BS91" s="134"/>
      <c r="BU91" s="134"/>
      <c r="BW91" s="117"/>
      <c r="BX91" s="117"/>
      <c r="BY91" s="117"/>
      <c r="BZ91" s="117"/>
      <c r="CA91" s="117"/>
      <c r="CB91" s="117"/>
      <c r="CC91" s="117"/>
      <c r="CD91" s="117"/>
      <c r="CE91" s="117"/>
      <c r="CF91" s="117"/>
      <c r="CG91" s="117"/>
      <c r="CH91" s="117"/>
      <c r="CI91" s="117"/>
      <c r="CJ91" s="117"/>
      <c r="CK91" s="117"/>
      <c r="CL91" s="117"/>
      <c r="CM91" s="117"/>
      <c r="CN91" s="117"/>
      <c r="CO91" s="117"/>
      <c r="CP91" s="120"/>
      <c r="CQ91" s="120"/>
      <c r="CR91" s="120"/>
      <c r="CS91" s="120"/>
      <c r="CT91" s="120"/>
      <c r="CU91" s="120"/>
      <c r="CV91" s="120"/>
      <c r="CW91" s="120"/>
      <c r="CX91" s="120"/>
      <c r="CY91" s="120"/>
      <c r="CZ91" s="120"/>
      <c r="DA91" s="120"/>
      <c r="DB91" s="120"/>
      <c r="DC91" s="120"/>
      <c r="DD91" s="120"/>
    </row>
    <row r="92" spans="12:108">
      <c r="L92" s="134"/>
      <c r="N92" s="134"/>
      <c r="P92" s="134"/>
      <c r="R92" s="134"/>
      <c r="T92" s="134"/>
      <c r="W92" s="134"/>
      <c r="Y92" s="134"/>
      <c r="AA92" s="134"/>
      <c r="AC92" s="134"/>
      <c r="AE92" s="134"/>
      <c r="AG92" s="134"/>
      <c r="AI92" s="134"/>
      <c r="AK92" s="134"/>
      <c r="AM92" s="134"/>
      <c r="AO92" s="134"/>
      <c r="AR92" s="134"/>
      <c r="AT92" s="134"/>
      <c r="AV92" s="134"/>
      <c r="AX92" s="134"/>
      <c r="AZ92" s="134"/>
      <c r="BB92" s="134"/>
      <c r="BD92" s="134"/>
      <c r="BF92" s="134"/>
      <c r="BH92" s="134"/>
      <c r="BJ92" s="134"/>
      <c r="BM92" s="134"/>
      <c r="BO92" s="134"/>
      <c r="BQ92" s="134"/>
      <c r="BS92" s="134"/>
      <c r="BU92" s="134"/>
      <c r="BW92" s="117"/>
      <c r="BX92" s="117"/>
      <c r="BY92" s="117"/>
      <c r="BZ92" s="117"/>
      <c r="CA92" s="117"/>
      <c r="CB92" s="117"/>
      <c r="CC92" s="117"/>
      <c r="CD92" s="117"/>
      <c r="CE92" s="117"/>
      <c r="CF92" s="117"/>
      <c r="CG92" s="117"/>
      <c r="CH92" s="117"/>
      <c r="CI92" s="117"/>
      <c r="CJ92" s="117"/>
      <c r="CK92" s="117"/>
      <c r="CL92" s="117"/>
      <c r="CM92" s="117"/>
      <c r="CN92" s="117"/>
      <c r="CO92" s="117"/>
      <c r="CP92" s="120"/>
      <c r="CQ92" s="120"/>
      <c r="CR92" s="120"/>
      <c r="CS92" s="120"/>
      <c r="CT92" s="120"/>
      <c r="CU92" s="120"/>
      <c r="CV92" s="120"/>
      <c r="CW92" s="120"/>
      <c r="CX92" s="120"/>
      <c r="CY92" s="120"/>
      <c r="CZ92" s="120"/>
      <c r="DA92" s="120"/>
      <c r="DB92" s="120"/>
      <c r="DC92" s="120"/>
      <c r="DD92" s="120"/>
    </row>
    <row r="93" spans="12:108">
      <c r="L93" s="134"/>
      <c r="N93" s="134"/>
      <c r="P93" s="134"/>
      <c r="R93" s="134"/>
      <c r="T93" s="134"/>
      <c r="W93" s="134"/>
      <c r="Y93" s="134"/>
      <c r="AA93" s="134"/>
      <c r="AC93" s="134"/>
      <c r="AE93" s="134"/>
      <c r="AG93" s="134"/>
      <c r="AI93" s="134"/>
      <c r="AK93" s="134"/>
      <c r="AM93" s="134"/>
      <c r="AO93" s="134"/>
      <c r="AR93" s="134"/>
      <c r="AT93" s="134"/>
      <c r="AV93" s="134"/>
      <c r="AX93" s="134"/>
      <c r="AZ93" s="134"/>
      <c r="BB93" s="134"/>
      <c r="BD93" s="134"/>
      <c r="BF93" s="134"/>
      <c r="BH93" s="134"/>
      <c r="BJ93" s="134"/>
      <c r="BM93" s="134"/>
      <c r="BO93" s="134"/>
      <c r="BQ93" s="134"/>
      <c r="BS93" s="134"/>
      <c r="BU93" s="134"/>
      <c r="BW93" s="117"/>
      <c r="BX93" s="117"/>
      <c r="BY93" s="117"/>
      <c r="BZ93" s="117"/>
      <c r="CA93" s="117"/>
      <c r="CB93" s="117"/>
      <c r="CC93" s="117"/>
      <c r="CD93" s="117"/>
      <c r="CE93" s="117"/>
      <c r="CF93" s="117"/>
      <c r="CG93" s="117"/>
      <c r="CH93" s="117"/>
      <c r="CI93" s="117"/>
      <c r="CJ93" s="117"/>
      <c r="CK93" s="117"/>
      <c r="CL93" s="117"/>
      <c r="CM93" s="117"/>
      <c r="CN93" s="117"/>
      <c r="CO93" s="117"/>
      <c r="CP93" s="120"/>
      <c r="CQ93" s="120"/>
      <c r="CR93" s="120"/>
      <c r="CS93" s="120"/>
      <c r="CT93" s="120"/>
      <c r="CU93" s="120"/>
      <c r="CV93" s="120"/>
      <c r="CW93" s="120"/>
      <c r="CX93" s="120"/>
      <c r="CY93" s="120"/>
      <c r="CZ93" s="120"/>
      <c r="DA93" s="120"/>
      <c r="DB93" s="120"/>
      <c r="DC93" s="120"/>
      <c r="DD93" s="120"/>
    </row>
    <row r="94" spans="12:108">
      <c r="L94" s="134"/>
      <c r="N94" s="134"/>
      <c r="P94" s="134"/>
      <c r="R94" s="134"/>
      <c r="T94" s="134"/>
      <c r="W94" s="134"/>
      <c r="Y94" s="134"/>
      <c r="AA94" s="134"/>
      <c r="AC94" s="134"/>
      <c r="AE94" s="134"/>
      <c r="AG94" s="134"/>
      <c r="AI94" s="134"/>
      <c r="AK94" s="134"/>
      <c r="AM94" s="134"/>
      <c r="AO94" s="134"/>
      <c r="AR94" s="134"/>
      <c r="AT94" s="134"/>
      <c r="AV94" s="134"/>
      <c r="AX94" s="134"/>
      <c r="AZ94" s="134"/>
      <c r="BB94" s="134"/>
      <c r="BD94" s="134"/>
      <c r="BF94" s="134"/>
      <c r="BH94" s="134"/>
      <c r="BJ94" s="134"/>
      <c r="BM94" s="134"/>
      <c r="BO94" s="134"/>
      <c r="BQ94" s="134"/>
      <c r="BS94" s="134"/>
      <c r="BU94" s="134"/>
      <c r="BW94" s="117"/>
      <c r="BX94" s="117"/>
      <c r="BY94" s="117"/>
      <c r="BZ94" s="117"/>
      <c r="CA94" s="117"/>
      <c r="CB94" s="117"/>
      <c r="CC94" s="117"/>
      <c r="CD94" s="117"/>
      <c r="CE94" s="117"/>
      <c r="CF94" s="117"/>
      <c r="CG94" s="117"/>
      <c r="CH94" s="117"/>
      <c r="CI94" s="117"/>
      <c r="CJ94" s="117"/>
      <c r="CK94" s="117"/>
      <c r="CL94" s="117"/>
      <c r="CM94" s="117"/>
      <c r="CN94" s="117"/>
      <c r="CO94" s="117"/>
      <c r="CP94" s="120"/>
      <c r="CQ94" s="120"/>
      <c r="CR94" s="120"/>
      <c r="CS94" s="120"/>
      <c r="CT94" s="120"/>
      <c r="CU94" s="120"/>
      <c r="CV94" s="120"/>
      <c r="CW94" s="120"/>
      <c r="CX94" s="120"/>
      <c r="CY94" s="120"/>
      <c r="CZ94" s="120"/>
      <c r="DA94" s="120"/>
      <c r="DB94" s="120"/>
      <c r="DC94" s="120"/>
      <c r="DD94" s="120"/>
    </row>
    <row r="95" spans="12:108">
      <c r="L95" s="134"/>
      <c r="N95" s="134"/>
      <c r="P95" s="134"/>
      <c r="R95" s="134"/>
      <c r="T95" s="134"/>
      <c r="W95" s="134"/>
      <c r="Y95" s="134"/>
      <c r="AA95" s="134"/>
      <c r="AC95" s="134"/>
      <c r="AE95" s="134"/>
      <c r="AG95" s="134"/>
      <c r="AI95" s="134"/>
      <c r="AK95" s="134"/>
      <c r="AM95" s="134"/>
      <c r="AO95" s="134"/>
      <c r="AR95" s="134"/>
      <c r="AT95" s="134"/>
      <c r="AV95" s="134"/>
      <c r="AX95" s="134"/>
      <c r="AZ95" s="134"/>
      <c r="BB95" s="134"/>
      <c r="BD95" s="134"/>
      <c r="BF95" s="134"/>
      <c r="BH95" s="134"/>
      <c r="BJ95" s="134"/>
      <c r="BM95" s="134"/>
      <c r="BO95" s="134"/>
      <c r="BQ95" s="134"/>
      <c r="BS95" s="134"/>
      <c r="BU95" s="134"/>
      <c r="BW95" s="117"/>
      <c r="BX95" s="117"/>
      <c r="BY95" s="117"/>
      <c r="BZ95" s="117"/>
      <c r="CA95" s="117"/>
      <c r="CB95" s="117"/>
      <c r="CC95" s="117"/>
      <c r="CD95" s="117"/>
      <c r="CE95" s="117"/>
      <c r="CF95" s="117"/>
      <c r="CG95" s="117"/>
      <c r="CH95" s="117"/>
      <c r="CI95" s="117"/>
      <c r="CJ95" s="117"/>
      <c r="CK95" s="117"/>
      <c r="CL95" s="117"/>
      <c r="CM95" s="117"/>
      <c r="CN95" s="117"/>
      <c r="CO95" s="117"/>
      <c r="CP95" s="120"/>
      <c r="CQ95" s="120"/>
      <c r="CR95" s="120"/>
      <c r="CS95" s="120"/>
      <c r="CT95" s="120"/>
      <c r="CU95" s="120"/>
      <c r="CV95" s="120"/>
      <c r="CW95" s="120"/>
      <c r="CX95" s="120"/>
      <c r="CY95" s="120"/>
      <c r="CZ95" s="120"/>
      <c r="DA95" s="120"/>
      <c r="DB95" s="120"/>
      <c r="DC95" s="120"/>
      <c r="DD95" s="120"/>
    </row>
    <row r="96" spans="12:108">
      <c r="L96" s="134"/>
      <c r="N96" s="134"/>
      <c r="P96" s="134"/>
      <c r="R96" s="134"/>
      <c r="T96" s="134"/>
      <c r="W96" s="134"/>
      <c r="Y96" s="134"/>
      <c r="AA96" s="134"/>
      <c r="AC96" s="134"/>
      <c r="AE96" s="134"/>
      <c r="AG96" s="134"/>
      <c r="AI96" s="134"/>
      <c r="AK96" s="134"/>
      <c r="AM96" s="134"/>
      <c r="AO96" s="134"/>
      <c r="AR96" s="134"/>
      <c r="AT96" s="134"/>
      <c r="AV96" s="134"/>
      <c r="AX96" s="134"/>
      <c r="AZ96" s="134"/>
      <c r="BB96" s="134"/>
      <c r="BD96" s="134"/>
      <c r="BF96" s="134"/>
      <c r="BH96" s="134"/>
      <c r="BJ96" s="134"/>
      <c r="BM96" s="134"/>
      <c r="BO96" s="134"/>
      <c r="BQ96" s="134"/>
      <c r="BS96" s="134"/>
      <c r="BU96" s="134"/>
      <c r="BW96" s="117"/>
      <c r="BX96" s="117"/>
      <c r="BY96" s="117"/>
      <c r="BZ96" s="117"/>
      <c r="CA96" s="117"/>
      <c r="CB96" s="117"/>
      <c r="CC96" s="117"/>
      <c r="CD96" s="117"/>
      <c r="CE96" s="117"/>
      <c r="CF96" s="117"/>
      <c r="CG96" s="117"/>
      <c r="CH96" s="117"/>
      <c r="CI96" s="117"/>
      <c r="CJ96" s="117"/>
      <c r="CK96" s="117"/>
      <c r="CL96" s="117"/>
      <c r="CM96" s="117"/>
      <c r="CN96" s="117"/>
      <c r="CO96" s="117"/>
      <c r="CP96" s="120"/>
      <c r="CQ96" s="120"/>
      <c r="CR96" s="120"/>
      <c r="CS96" s="120"/>
      <c r="CT96" s="120"/>
      <c r="CU96" s="120"/>
      <c r="CV96" s="120"/>
      <c r="CW96" s="120"/>
      <c r="CX96" s="120"/>
      <c r="CY96" s="120"/>
      <c r="CZ96" s="120"/>
      <c r="DA96" s="120"/>
      <c r="DB96" s="120"/>
      <c r="DC96" s="120"/>
      <c r="DD96" s="120"/>
    </row>
    <row r="97" spans="12:108">
      <c r="L97" s="134"/>
      <c r="N97" s="134"/>
      <c r="P97" s="134"/>
      <c r="R97" s="134"/>
      <c r="T97" s="134"/>
      <c r="W97" s="134"/>
      <c r="Y97" s="134"/>
      <c r="AA97" s="134"/>
      <c r="AC97" s="134"/>
      <c r="AE97" s="134"/>
      <c r="AG97" s="134"/>
      <c r="AI97" s="134"/>
      <c r="AK97" s="134"/>
      <c r="AM97" s="134"/>
      <c r="AO97" s="134"/>
      <c r="AR97" s="134"/>
      <c r="AT97" s="134"/>
      <c r="AV97" s="134"/>
      <c r="AX97" s="134"/>
      <c r="AZ97" s="134"/>
      <c r="BB97" s="134"/>
      <c r="BD97" s="134"/>
      <c r="BF97" s="134"/>
      <c r="BH97" s="134"/>
      <c r="BJ97" s="134"/>
      <c r="BM97" s="134"/>
      <c r="BO97" s="134"/>
      <c r="BQ97" s="134"/>
      <c r="BS97" s="134"/>
      <c r="BU97" s="134"/>
      <c r="BW97" s="117"/>
      <c r="BX97" s="117"/>
      <c r="BY97" s="117"/>
      <c r="BZ97" s="117"/>
      <c r="CA97" s="117"/>
      <c r="CB97" s="117"/>
      <c r="CC97" s="117"/>
      <c r="CD97" s="117"/>
      <c r="CE97" s="117"/>
      <c r="CF97" s="117"/>
      <c r="CG97" s="117"/>
      <c r="CH97" s="117"/>
      <c r="CI97" s="117"/>
      <c r="CJ97" s="117"/>
      <c r="CK97" s="117"/>
      <c r="CL97" s="117"/>
      <c r="CM97" s="117"/>
      <c r="CN97" s="117"/>
      <c r="CO97" s="117"/>
      <c r="CP97" s="120"/>
      <c r="CQ97" s="120"/>
      <c r="CR97" s="120"/>
      <c r="CS97" s="120"/>
      <c r="CT97" s="120"/>
      <c r="CU97" s="120"/>
      <c r="CV97" s="120"/>
      <c r="CW97" s="120"/>
      <c r="CX97" s="120"/>
      <c r="CY97" s="120"/>
      <c r="CZ97" s="120"/>
      <c r="DA97" s="120"/>
      <c r="DB97" s="120"/>
      <c r="DC97" s="120"/>
      <c r="DD97" s="120"/>
    </row>
    <row r="98" spans="12:108">
      <c r="L98" s="134"/>
      <c r="N98" s="134"/>
      <c r="P98" s="134"/>
      <c r="R98" s="134"/>
      <c r="T98" s="134"/>
      <c r="W98" s="134"/>
      <c r="Y98" s="134"/>
      <c r="AA98" s="134"/>
      <c r="AC98" s="134"/>
      <c r="AE98" s="134"/>
      <c r="AG98" s="134"/>
      <c r="AI98" s="134"/>
      <c r="AK98" s="134"/>
      <c r="AM98" s="134"/>
      <c r="AO98" s="134"/>
      <c r="AR98" s="134"/>
      <c r="AT98" s="134"/>
      <c r="AV98" s="134"/>
      <c r="AX98" s="134"/>
      <c r="AZ98" s="134"/>
      <c r="BB98" s="134"/>
      <c r="BD98" s="134"/>
      <c r="BF98" s="134"/>
      <c r="BH98" s="134"/>
      <c r="BJ98" s="134"/>
      <c r="BM98" s="134"/>
      <c r="BO98" s="134"/>
      <c r="BQ98" s="134"/>
      <c r="BS98" s="134"/>
      <c r="BU98" s="134"/>
      <c r="BW98" s="117"/>
      <c r="BX98" s="117"/>
      <c r="BY98" s="117"/>
      <c r="BZ98" s="117"/>
      <c r="CA98" s="117"/>
      <c r="CB98" s="117"/>
      <c r="CC98" s="117"/>
      <c r="CD98" s="117"/>
      <c r="CE98" s="117"/>
      <c r="CF98" s="117"/>
      <c r="CG98" s="117"/>
      <c r="CH98" s="117"/>
      <c r="CI98" s="117"/>
      <c r="CJ98" s="117"/>
      <c r="CK98" s="117"/>
      <c r="CL98" s="117"/>
      <c r="CM98" s="117"/>
      <c r="CN98" s="117"/>
      <c r="CO98" s="117"/>
      <c r="CP98" s="120"/>
      <c r="CQ98" s="120"/>
      <c r="CR98" s="120"/>
      <c r="CS98" s="120"/>
      <c r="CT98" s="120"/>
      <c r="CU98" s="120"/>
      <c r="CV98" s="120"/>
      <c r="CW98" s="120"/>
      <c r="CX98" s="120"/>
      <c r="CY98" s="120"/>
      <c r="CZ98" s="120"/>
      <c r="DA98" s="120"/>
      <c r="DB98" s="120"/>
      <c r="DC98" s="120"/>
      <c r="DD98" s="120"/>
    </row>
    <row r="99" spans="12:108">
      <c r="L99" s="134"/>
      <c r="N99" s="134"/>
      <c r="P99" s="134"/>
      <c r="R99" s="134"/>
      <c r="T99" s="134"/>
      <c r="W99" s="134"/>
      <c r="Y99" s="134"/>
      <c r="AA99" s="134"/>
      <c r="AC99" s="134"/>
      <c r="AE99" s="134"/>
      <c r="AG99" s="134"/>
      <c r="AI99" s="134"/>
      <c r="AK99" s="134"/>
      <c r="AM99" s="134"/>
      <c r="AO99" s="134"/>
      <c r="AR99" s="134"/>
      <c r="AT99" s="134"/>
      <c r="AV99" s="134"/>
      <c r="AX99" s="134"/>
      <c r="AZ99" s="134"/>
      <c r="BB99" s="134"/>
      <c r="BD99" s="134"/>
      <c r="BF99" s="134"/>
      <c r="BH99" s="134"/>
      <c r="BJ99" s="134"/>
      <c r="BM99" s="134"/>
      <c r="BO99" s="134"/>
      <c r="BQ99" s="134"/>
      <c r="BS99" s="134"/>
      <c r="BU99" s="134"/>
      <c r="BW99" s="117"/>
      <c r="BX99" s="117"/>
      <c r="BY99" s="117"/>
      <c r="BZ99" s="117"/>
      <c r="CA99" s="117"/>
      <c r="CB99" s="117"/>
      <c r="CC99" s="117"/>
      <c r="CD99" s="117"/>
      <c r="CE99" s="117"/>
      <c r="CF99" s="117"/>
      <c r="CG99" s="117"/>
      <c r="CH99" s="117"/>
      <c r="CI99" s="117"/>
      <c r="CJ99" s="117"/>
      <c r="CK99" s="117"/>
      <c r="CL99" s="117"/>
      <c r="CM99" s="117"/>
      <c r="CN99" s="117"/>
      <c r="CO99" s="117"/>
      <c r="CP99" s="120"/>
      <c r="CQ99" s="120"/>
      <c r="CR99" s="120"/>
      <c r="CS99" s="120"/>
      <c r="CT99" s="120"/>
      <c r="CU99" s="120"/>
      <c r="CV99" s="120"/>
      <c r="CW99" s="120"/>
      <c r="CX99" s="120"/>
      <c r="CY99" s="120"/>
      <c r="CZ99" s="120"/>
      <c r="DA99" s="120"/>
      <c r="DB99" s="120"/>
      <c r="DC99" s="120"/>
      <c r="DD99" s="120"/>
    </row>
    <row r="100" spans="12:108">
      <c r="L100" s="134"/>
      <c r="N100" s="134"/>
      <c r="P100" s="134"/>
      <c r="R100" s="134"/>
      <c r="T100" s="134"/>
      <c r="W100" s="134"/>
      <c r="Y100" s="134"/>
      <c r="AA100" s="134"/>
      <c r="AC100" s="134"/>
      <c r="AE100" s="134"/>
      <c r="AG100" s="134"/>
      <c r="AI100" s="134"/>
      <c r="AK100" s="134"/>
      <c r="AM100" s="134"/>
      <c r="AO100" s="134"/>
      <c r="AR100" s="134"/>
      <c r="AT100" s="134"/>
      <c r="AV100" s="134"/>
      <c r="AX100" s="134"/>
      <c r="AZ100" s="134"/>
      <c r="BB100" s="134"/>
      <c r="BD100" s="134"/>
      <c r="BF100" s="134"/>
      <c r="BH100" s="134"/>
      <c r="BJ100" s="134"/>
      <c r="BM100" s="134"/>
      <c r="BO100" s="134"/>
      <c r="BQ100" s="134"/>
      <c r="BS100" s="134"/>
      <c r="BU100" s="134"/>
      <c r="BW100" s="117"/>
      <c r="BX100" s="117"/>
      <c r="BY100" s="117"/>
      <c r="BZ100" s="117"/>
      <c r="CA100" s="117"/>
      <c r="CB100" s="117"/>
      <c r="CC100" s="117"/>
      <c r="CD100" s="117"/>
      <c r="CE100" s="117"/>
      <c r="CF100" s="117"/>
      <c r="CG100" s="117"/>
      <c r="CH100" s="117"/>
      <c r="CI100" s="117"/>
      <c r="CJ100" s="117"/>
      <c r="CK100" s="117"/>
      <c r="CL100" s="117"/>
      <c r="CM100" s="117"/>
      <c r="CN100" s="117"/>
      <c r="CO100" s="117"/>
      <c r="CP100" s="120"/>
      <c r="CQ100" s="120"/>
      <c r="CR100" s="120"/>
      <c r="CS100" s="120"/>
      <c r="CT100" s="120"/>
      <c r="CU100" s="120"/>
      <c r="CV100" s="120"/>
      <c r="CW100" s="120"/>
      <c r="CX100" s="120"/>
      <c r="CY100" s="120"/>
      <c r="CZ100" s="120"/>
      <c r="DA100" s="120"/>
      <c r="DB100" s="120"/>
      <c r="DC100" s="120"/>
      <c r="DD100" s="120"/>
    </row>
    <row r="101" spans="12:108">
      <c r="L101" s="134"/>
      <c r="N101" s="134"/>
      <c r="P101" s="134"/>
      <c r="R101" s="134"/>
      <c r="T101" s="134"/>
      <c r="W101" s="134"/>
      <c r="Y101" s="134"/>
      <c r="AA101" s="134"/>
      <c r="AC101" s="134"/>
      <c r="AE101" s="134"/>
      <c r="AG101" s="134"/>
      <c r="AI101" s="134"/>
      <c r="AK101" s="134"/>
      <c r="AM101" s="134"/>
      <c r="AO101" s="134"/>
      <c r="AR101" s="134"/>
      <c r="AT101" s="134"/>
      <c r="AV101" s="134"/>
      <c r="AX101" s="134"/>
      <c r="AZ101" s="134"/>
      <c r="BB101" s="134"/>
      <c r="BD101" s="134"/>
      <c r="BF101" s="134"/>
      <c r="BH101" s="134"/>
      <c r="BJ101" s="134"/>
      <c r="BM101" s="134"/>
      <c r="BO101" s="134"/>
      <c r="BQ101" s="134"/>
      <c r="BS101" s="134"/>
      <c r="BU101" s="134"/>
      <c r="BW101" s="117"/>
      <c r="BX101" s="117"/>
      <c r="BY101" s="117"/>
      <c r="BZ101" s="117"/>
      <c r="CA101" s="117"/>
      <c r="CB101" s="117"/>
      <c r="CC101" s="117"/>
      <c r="CD101" s="117"/>
      <c r="CE101" s="117"/>
      <c r="CF101" s="117"/>
      <c r="CG101" s="117"/>
      <c r="CH101" s="117"/>
      <c r="CI101" s="117"/>
      <c r="CJ101" s="117"/>
      <c r="CK101" s="117"/>
      <c r="CL101" s="117"/>
      <c r="CM101" s="117"/>
      <c r="CN101" s="117"/>
      <c r="CO101" s="117"/>
      <c r="CP101" s="120"/>
      <c r="CQ101" s="120"/>
      <c r="CR101" s="120"/>
      <c r="CS101" s="120"/>
      <c r="CT101" s="120"/>
      <c r="CU101" s="120"/>
      <c r="CV101" s="120"/>
      <c r="CW101" s="120"/>
      <c r="CX101" s="120"/>
      <c r="CY101" s="120"/>
      <c r="CZ101" s="120"/>
      <c r="DA101" s="120"/>
      <c r="DB101" s="120"/>
      <c r="DC101" s="120"/>
      <c r="DD101" s="120"/>
    </row>
    <row r="102" spans="12:108">
      <c r="L102" s="134"/>
      <c r="N102" s="134"/>
      <c r="P102" s="134"/>
      <c r="R102" s="134"/>
      <c r="T102" s="134"/>
      <c r="W102" s="134"/>
      <c r="Y102" s="134"/>
      <c r="AA102" s="134"/>
      <c r="AC102" s="134"/>
      <c r="AE102" s="134"/>
      <c r="AG102" s="134"/>
      <c r="AI102" s="134"/>
      <c r="AK102" s="134"/>
      <c r="AM102" s="134"/>
      <c r="AO102" s="134"/>
      <c r="AR102" s="134"/>
      <c r="AT102" s="134"/>
      <c r="AV102" s="134"/>
      <c r="AX102" s="134"/>
      <c r="AZ102" s="134"/>
      <c r="BB102" s="134"/>
      <c r="BD102" s="134"/>
      <c r="BF102" s="134"/>
      <c r="BH102" s="134"/>
      <c r="BJ102" s="134"/>
      <c r="BM102" s="134"/>
      <c r="BO102" s="134"/>
      <c r="BQ102" s="134"/>
      <c r="BS102" s="134"/>
      <c r="BU102" s="134"/>
      <c r="BW102" s="117"/>
      <c r="BX102" s="117"/>
      <c r="BY102" s="117"/>
      <c r="BZ102" s="117"/>
      <c r="CA102" s="117"/>
      <c r="CB102" s="117"/>
      <c r="CC102" s="117"/>
      <c r="CD102" s="117"/>
      <c r="CE102" s="117"/>
      <c r="CF102" s="117"/>
      <c r="CG102" s="117"/>
      <c r="CH102" s="117"/>
      <c r="CI102" s="117"/>
      <c r="CJ102" s="117"/>
      <c r="CK102" s="117"/>
      <c r="CL102" s="117"/>
      <c r="CM102" s="117"/>
      <c r="CN102" s="117"/>
      <c r="CO102" s="117"/>
      <c r="CP102" s="120"/>
      <c r="CQ102" s="120"/>
      <c r="CR102" s="120"/>
      <c r="CS102" s="120"/>
      <c r="CT102" s="120"/>
      <c r="CU102" s="120"/>
      <c r="CV102" s="120"/>
      <c r="CW102" s="120"/>
      <c r="CX102" s="120"/>
      <c r="CY102" s="120"/>
      <c r="CZ102" s="120"/>
      <c r="DA102" s="120"/>
      <c r="DB102" s="120"/>
      <c r="DC102" s="120"/>
      <c r="DD102" s="120"/>
    </row>
    <row r="103" spans="12:108">
      <c r="L103" s="134"/>
      <c r="N103" s="134"/>
      <c r="P103" s="134"/>
      <c r="R103" s="134"/>
      <c r="T103" s="134"/>
      <c r="W103" s="134"/>
      <c r="Y103" s="134"/>
      <c r="AA103" s="134"/>
      <c r="AC103" s="134"/>
      <c r="AE103" s="134"/>
      <c r="AG103" s="134"/>
      <c r="AI103" s="134"/>
      <c r="AK103" s="134"/>
      <c r="AM103" s="134"/>
      <c r="AO103" s="134"/>
      <c r="AR103" s="134"/>
      <c r="AT103" s="134"/>
      <c r="AV103" s="134"/>
      <c r="AX103" s="134"/>
      <c r="AZ103" s="134"/>
      <c r="BB103" s="134"/>
      <c r="BD103" s="134"/>
      <c r="BF103" s="134"/>
      <c r="BH103" s="134"/>
      <c r="BJ103" s="134"/>
      <c r="BM103" s="134"/>
      <c r="BO103" s="134"/>
      <c r="BQ103" s="134"/>
      <c r="BS103" s="134"/>
      <c r="BU103" s="134"/>
      <c r="BW103" s="117"/>
      <c r="BX103" s="117"/>
      <c r="BY103" s="117"/>
      <c r="BZ103" s="117"/>
      <c r="CA103" s="117"/>
      <c r="CB103" s="117"/>
      <c r="CC103" s="117"/>
      <c r="CD103" s="117"/>
      <c r="CE103" s="117"/>
      <c r="CF103" s="117"/>
      <c r="CG103" s="117"/>
      <c r="CH103" s="117"/>
      <c r="CI103" s="117"/>
      <c r="CJ103" s="117"/>
      <c r="CK103" s="117"/>
      <c r="CL103" s="117"/>
      <c r="CM103" s="117"/>
      <c r="CN103" s="117"/>
      <c r="CO103" s="117"/>
      <c r="CP103" s="120"/>
      <c r="CQ103" s="120"/>
      <c r="CR103" s="120"/>
      <c r="CS103" s="120"/>
      <c r="CT103" s="120"/>
      <c r="CU103" s="120"/>
      <c r="CV103" s="120"/>
      <c r="CW103" s="120"/>
      <c r="CX103" s="120"/>
      <c r="CY103" s="120"/>
      <c r="CZ103" s="120"/>
      <c r="DA103" s="120"/>
      <c r="DB103" s="120"/>
      <c r="DC103" s="120"/>
      <c r="DD103" s="120"/>
    </row>
    <row r="104" spans="12:108">
      <c r="L104" s="134"/>
      <c r="N104" s="134"/>
      <c r="P104" s="134"/>
      <c r="R104" s="134"/>
      <c r="T104" s="134"/>
      <c r="W104" s="134"/>
      <c r="Y104" s="134"/>
      <c r="AA104" s="134"/>
      <c r="AC104" s="134"/>
      <c r="AE104" s="134"/>
      <c r="AG104" s="134"/>
      <c r="AI104" s="134"/>
      <c r="AK104" s="134"/>
      <c r="AM104" s="134"/>
      <c r="AO104" s="134"/>
      <c r="AR104" s="134"/>
      <c r="AT104" s="134"/>
      <c r="AV104" s="134"/>
      <c r="AX104" s="134"/>
      <c r="AZ104" s="134"/>
      <c r="BB104" s="134"/>
      <c r="BD104" s="134"/>
      <c r="BF104" s="134"/>
      <c r="BH104" s="134"/>
      <c r="BJ104" s="134"/>
      <c r="BM104" s="134"/>
      <c r="BO104" s="134"/>
      <c r="BQ104" s="134"/>
      <c r="BS104" s="134"/>
      <c r="BU104" s="134"/>
      <c r="BW104" s="117"/>
      <c r="BX104" s="117"/>
      <c r="BY104" s="117"/>
      <c r="BZ104" s="117"/>
      <c r="CA104" s="117"/>
      <c r="CB104" s="117"/>
      <c r="CC104" s="117"/>
      <c r="CD104" s="117"/>
      <c r="CE104" s="117"/>
      <c r="CF104" s="117"/>
      <c r="CG104" s="117"/>
      <c r="CH104" s="117"/>
      <c r="CI104" s="117"/>
      <c r="CJ104" s="117"/>
      <c r="CK104" s="117"/>
      <c r="CL104" s="117"/>
      <c r="CM104" s="117"/>
      <c r="CN104" s="117"/>
      <c r="CO104" s="117"/>
      <c r="CP104" s="120"/>
      <c r="CQ104" s="120"/>
      <c r="CR104" s="120"/>
      <c r="CS104" s="120"/>
      <c r="CT104" s="120"/>
      <c r="CU104" s="120"/>
      <c r="CV104" s="120"/>
      <c r="CW104" s="120"/>
      <c r="CX104" s="120"/>
      <c r="CY104" s="120"/>
      <c r="CZ104" s="120"/>
      <c r="DA104" s="120"/>
      <c r="DB104" s="120"/>
      <c r="DC104" s="120"/>
      <c r="DD104" s="120"/>
    </row>
    <row r="105" spans="12:108">
      <c r="L105" s="134"/>
      <c r="N105" s="134"/>
      <c r="P105" s="134"/>
      <c r="R105" s="134"/>
      <c r="T105" s="134"/>
      <c r="W105" s="134"/>
      <c r="Y105" s="134"/>
      <c r="AA105" s="134"/>
      <c r="AC105" s="134"/>
      <c r="AE105" s="134"/>
      <c r="AG105" s="134"/>
      <c r="AI105" s="134"/>
      <c r="AK105" s="134"/>
      <c r="AM105" s="134"/>
      <c r="AO105" s="134"/>
      <c r="AR105" s="134"/>
      <c r="AT105" s="134"/>
      <c r="AV105" s="134"/>
      <c r="AX105" s="134"/>
      <c r="AZ105" s="134"/>
      <c r="BB105" s="134"/>
      <c r="BD105" s="134"/>
      <c r="BF105" s="134"/>
      <c r="BH105" s="134"/>
      <c r="BJ105" s="134"/>
      <c r="BM105" s="134"/>
      <c r="BO105" s="134"/>
      <c r="BQ105" s="134"/>
      <c r="BS105" s="134"/>
      <c r="BU105" s="134"/>
      <c r="BW105" s="117"/>
      <c r="BX105" s="117"/>
      <c r="BY105" s="117"/>
      <c r="BZ105" s="117"/>
      <c r="CA105" s="117"/>
      <c r="CB105" s="117"/>
      <c r="CC105" s="117"/>
      <c r="CD105" s="117"/>
      <c r="CE105" s="117"/>
      <c r="CF105" s="117"/>
      <c r="CG105" s="117"/>
      <c r="CH105" s="117"/>
      <c r="CI105" s="117"/>
      <c r="CJ105" s="117"/>
      <c r="CK105" s="117"/>
      <c r="CL105" s="117"/>
      <c r="CM105" s="117"/>
      <c r="CN105" s="117"/>
      <c r="CO105" s="117"/>
      <c r="CP105" s="120"/>
      <c r="CQ105" s="120"/>
      <c r="CR105" s="120"/>
      <c r="CS105" s="120"/>
      <c r="CT105" s="120"/>
      <c r="CU105" s="120"/>
      <c r="CV105" s="120"/>
      <c r="CW105" s="120"/>
      <c r="CX105" s="120"/>
      <c r="CY105" s="120"/>
      <c r="CZ105" s="120"/>
      <c r="DA105" s="120"/>
      <c r="DB105" s="120"/>
      <c r="DC105" s="120"/>
      <c r="DD105" s="120"/>
    </row>
    <row r="106" spans="12:108">
      <c r="L106" s="134"/>
      <c r="N106" s="134"/>
      <c r="P106" s="134"/>
      <c r="R106" s="134"/>
      <c r="T106" s="134"/>
      <c r="W106" s="134"/>
      <c r="Y106" s="134"/>
      <c r="AA106" s="134"/>
      <c r="AC106" s="134"/>
      <c r="AE106" s="134"/>
      <c r="AG106" s="134"/>
      <c r="AI106" s="134"/>
      <c r="AK106" s="134"/>
      <c r="AM106" s="134"/>
      <c r="AO106" s="134"/>
      <c r="AR106" s="134"/>
      <c r="AT106" s="134"/>
      <c r="AV106" s="134"/>
      <c r="AX106" s="134"/>
      <c r="AZ106" s="134"/>
      <c r="BB106" s="134"/>
      <c r="BD106" s="134"/>
      <c r="BF106" s="134"/>
      <c r="BH106" s="134"/>
      <c r="BJ106" s="134"/>
      <c r="BM106" s="134"/>
      <c r="BO106" s="134"/>
      <c r="BQ106" s="134"/>
      <c r="BS106" s="134"/>
      <c r="BU106" s="134"/>
      <c r="BW106" s="117"/>
      <c r="BX106" s="117"/>
      <c r="BY106" s="117"/>
      <c r="BZ106" s="117"/>
      <c r="CA106" s="117"/>
      <c r="CB106" s="117"/>
      <c r="CC106" s="117"/>
      <c r="CD106" s="117"/>
      <c r="CE106" s="117"/>
      <c r="CF106" s="117"/>
      <c r="CG106" s="117"/>
      <c r="CH106" s="117"/>
      <c r="CI106" s="117"/>
      <c r="CJ106" s="117"/>
      <c r="CK106" s="117"/>
      <c r="CL106" s="117"/>
      <c r="CM106" s="117"/>
      <c r="CN106" s="117"/>
      <c r="CO106" s="117"/>
      <c r="CP106" s="120"/>
      <c r="CQ106" s="120"/>
      <c r="CR106" s="120"/>
      <c r="CS106" s="120"/>
      <c r="CT106" s="120"/>
      <c r="CU106" s="120"/>
      <c r="CV106" s="120"/>
      <c r="CW106" s="120"/>
      <c r="CX106" s="120"/>
      <c r="CY106" s="120"/>
      <c r="CZ106" s="120"/>
      <c r="DA106" s="120"/>
      <c r="DB106" s="120"/>
      <c r="DC106" s="120"/>
      <c r="DD106" s="120"/>
    </row>
    <row r="107" spans="12:108">
      <c r="L107" s="134"/>
      <c r="N107" s="134"/>
      <c r="P107" s="134"/>
      <c r="R107" s="134"/>
      <c r="T107" s="134"/>
      <c r="W107" s="134"/>
      <c r="Y107" s="134"/>
      <c r="AA107" s="134"/>
      <c r="AC107" s="134"/>
      <c r="AE107" s="134"/>
      <c r="AG107" s="134"/>
      <c r="AI107" s="134"/>
      <c r="AK107" s="134"/>
      <c r="AM107" s="134"/>
      <c r="AO107" s="134"/>
      <c r="AR107" s="134"/>
      <c r="AT107" s="134"/>
      <c r="AV107" s="134"/>
      <c r="AX107" s="134"/>
      <c r="AZ107" s="134"/>
      <c r="BB107" s="134"/>
      <c r="BD107" s="134"/>
      <c r="BF107" s="134"/>
      <c r="BH107" s="134"/>
      <c r="BJ107" s="134"/>
      <c r="BM107" s="134"/>
      <c r="BO107" s="134"/>
      <c r="BQ107" s="134"/>
      <c r="BS107" s="134"/>
      <c r="BU107" s="134"/>
      <c r="BW107" s="117"/>
      <c r="BX107" s="117"/>
      <c r="BY107" s="117"/>
      <c r="BZ107" s="117"/>
      <c r="CA107" s="117"/>
      <c r="CB107" s="117"/>
      <c r="CC107" s="117"/>
      <c r="CD107" s="117"/>
      <c r="CE107" s="117"/>
      <c r="CF107" s="117"/>
      <c r="CG107" s="117"/>
      <c r="CH107" s="117"/>
      <c r="CI107" s="117"/>
      <c r="CJ107" s="117"/>
      <c r="CK107" s="117"/>
      <c r="CL107" s="117"/>
      <c r="CM107" s="117"/>
      <c r="CN107" s="117"/>
      <c r="CO107" s="117"/>
      <c r="CP107" s="120"/>
      <c r="CQ107" s="120"/>
      <c r="CR107" s="120"/>
      <c r="CS107" s="120"/>
      <c r="CT107" s="120"/>
      <c r="CU107" s="120"/>
      <c r="CV107" s="120"/>
      <c r="CW107" s="120"/>
      <c r="CX107" s="120"/>
      <c r="CY107" s="120"/>
      <c r="CZ107" s="120"/>
      <c r="DA107" s="120"/>
      <c r="DB107" s="120"/>
      <c r="DC107" s="120"/>
      <c r="DD107" s="120"/>
    </row>
    <row r="108" spans="12:108">
      <c r="L108" s="134"/>
      <c r="N108" s="134"/>
      <c r="P108" s="134"/>
      <c r="R108" s="134"/>
      <c r="T108" s="134"/>
      <c r="W108" s="134"/>
      <c r="Y108" s="134"/>
      <c r="AA108" s="134"/>
      <c r="AC108" s="134"/>
      <c r="AE108" s="134"/>
      <c r="AG108" s="134"/>
      <c r="AI108" s="134"/>
      <c r="AK108" s="134"/>
      <c r="AM108" s="134"/>
      <c r="AO108" s="134"/>
      <c r="AR108" s="134"/>
      <c r="AT108" s="134"/>
      <c r="AV108" s="134"/>
      <c r="AX108" s="134"/>
      <c r="AZ108" s="134"/>
      <c r="BB108" s="134"/>
      <c r="BD108" s="134"/>
      <c r="BF108" s="134"/>
      <c r="BH108" s="134"/>
      <c r="BJ108" s="134"/>
      <c r="BM108" s="134"/>
      <c r="BO108" s="134"/>
      <c r="BQ108" s="134"/>
      <c r="BS108" s="134"/>
      <c r="BU108" s="134"/>
      <c r="BW108" s="117"/>
      <c r="BX108" s="117"/>
      <c r="BY108" s="117"/>
      <c r="BZ108" s="117"/>
      <c r="CA108" s="117"/>
      <c r="CB108" s="117"/>
      <c r="CC108" s="117"/>
      <c r="CD108" s="117"/>
      <c r="CE108" s="117"/>
      <c r="CF108" s="117"/>
      <c r="CG108" s="117"/>
      <c r="CH108" s="117"/>
      <c r="CI108" s="117"/>
      <c r="CJ108" s="117"/>
      <c r="CK108" s="117"/>
      <c r="CL108" s="117"/>
      <c r="CM108" s="117"/>
      <c r="CN108" s="117"/>
      <c r="CO108" s="117"/>
      <c r="CP108" s="120"/>
      <c r="CQ108" s="120"/>
      <c r="CR108" s="120"/>
      <c r="CS108" s="120"/>
      <c r="CT108" s="120"/>
      <c r="CU108" s="120"/>
      <c r="CV108" s="120"/>
      <c r="CW108" s="120"/>
      <c r="CX108" s="120"/>
      <c r="CY108" s="120"/>
      <c r="CZ108" s="120"/>
      <c r="DA108" s="120"/>
      <c r="DB108" s="120"/>
      <c r="DC108" s="120"/>
      <c r="DD108" s="120"/>
    </row>
    <row r="109" spans="12:108">
      <c r="L109" s="134"/>
      <c r="N109" s="134"/>
      <c r="P109" s="134"/>
      <c r="R109" s="134"/>
      <c r="T109" s="134"/>
      <c r="W109" s="134"/>
      <c r="Y109" s="134"/>
      <c r="AA109" s="134"/>
      <c r="AC109" s="134"/>
      <c r="AE109" s="134"/>
      <c r="AG109" s="134"/>
      <c r="AI109" s="134"/>
      <c r="AK109" s="134"/>
      <c r="AM109" s="134"/>
      <c r="AO109" s="134"/>
      <c r="AR109" s="134"/>
      <c r="AT109" s="134"/>
      <c r="AV109" s="134"/>
      <c r="AX109" s="134"/>
      <c r="AZ109" s="134"/>
      <c r="BB109" s="134"/>
      <c r="BD109" s="134"/>
      <c r="BF109" s="134"/>
      <c r="BH109" s="134"/>
      <c r="BJ109" s="134"/>
      <c r="BM109" s="134"/>
      <c r="BO109" s="134"/>
      <c r="BQ109" s="134"/>
      <c r="BS109" s="134"/>
      <c r="BU109" s="134"/>
      <c r="BW109" s="117"/>
      <c r="BX109" s="117"/>
      <c r="BY109" s="117"/>
      <c r="BZ109" s="117"/>
      <c r="CA109" s="117"/>
      <c r="CB109" s="117"/>
      <c r="CC109" s="117"/>
      <c r="CD109" s="117"/>
      <c r="CE109" s="117"/>
      <c r="CF109" s="117"/>
      <c r="CG109" s="117"/>
      <c r="CH109" s="117"/>
      <c r="CI109" s="117"/>
      <c r="CJ109" s="117"/>
      <c r="CK109" s="117"/>
      <c r="CL109" s="117"/>
      <c r="CM109" s="117"/>
      <c r="CN109" s="117"/>
      <c r="CO109" s="117"/>
      <c r="CP109" s="120"/>
      <c r="CQ109" s="120"/>
      <c r="CR109" s="120"/>
      <c r="CS109" s="120"/>
      <c r="CT109" s="120"/>
      <c r="CU109" s="120"/>
      <c r="CV109" s="120"/>
      <c r="CW109" s="120"/>
      <c r="CX109" s="120"/>
      <c r="CY109" s="120"/>
      <c r="CZ109" s="120"/>
      <c r="DA109" s="120"/>
      <c r="DB109" s="120"/>
      <c r="DC109" s="120"/>
      <c r="DD109" s="120"/>
    </row>
    <row r="110" spans="12:108">
      <c r="L110" s="134"/>
      <c r="N110" s="134"/>
      <c r="P110" s="134"/>
      <c r="R110" s="134"/>
      <c r="T110" s="134"/>
      <c r="W110" s="134"/>
      <c r="Y110" s="134"/>
      <c r="AA110" s="134"/>
      <c r="AC110" s="134"/>
      <c r="AE110" s="134"/>
      <c r="AG110" s="134"/>
      <c r="AI110" s="134"/>
      <c r="AK110" s="134"/>
      <c r="AM110" s="134"/>
      <c r="AO110" s="134"/>
      <c r="AR110" s="134"/>
      <c r="AT110" s="134"/>
      <c r="AV110" s="134"/>
      <c r="AX110" s="134"/>
      <c r="AZ110" s="134"/>
      <c r="BB110" s="134"/>
      <c r="BD110" s="134"/>
      <c r="BF110" s="134"/>
      <c r="BH110" s="134"/>
      <c r="BJ110" s="134"/>
      <c r="BM110" s="134"/>
      <c r="BO110" s="134"/>
      <c r="BQ110" s="134"/>
      <c r="BS110" s="134"/>
      <c r="BU110" s="134"/>
      <c r="BW110" s="117"/>
      <c r="BX110" s="117"/>
      <c r="BY110" s="117"/>
      <c r="BZ110" s="117"/>
      <c r="CA110" s="117"/>
      <c r="CB110" s="117"/>
      <c r="CC110" s="117"/>
      <c r="CD110" s="117"/>
      <c r="CE110" s="117"/>
      <c r="CF110" s="117"/>
      <c r="CG110" s="117"/>
      <c r="CH110" s="117"/>
      <c r="CI110" s="117"/>
      <c r="CJ110" s="117"/>
      <c r="CK110" s="117"/>
      <c r="CL110" s="117"/>
      <c r="CM110" s="117"/>
      <c r="CN110" s="117"/>
      <c r="CO110" s="117"/>
      <c r="CP110" s="120"/>
      <c r="CQ110" s="120"/>
      <c r="CR110" s="120"/>
      <c r="CS110" s="120"/>
      <c r="CT110" s="120"/>
      <c r="CU110" s="120"/>
      <c r="CV110" s="120"/>
      <c r="CW110" s="120"/>
      <c r="CX110" s="120"/>
      <c r="CY110" s="120"/>
      <c r="CZ110" s="120"/>
      <c r="DA110" s="120"/>
      <c r="DB110" s="120"/>
      <c r="DC110" s="120"/>
      <c r="DD110" s="120"/>
    </row>
    <row r="111" spans="12:108">
      <c r="L111" s="134"/>
      <c r="N111" s="134"/>
      <c r="P111" s="134"/>
      <c r="R111" s="134"/>
      <c r="T111" s="134"/>
      <c r="W111" s="134"/>
      <c r="Y111" s="134"/>
      <c r="AA111" s="134"/>
      <c r="AC111" s="134"/>
      <c r="AE111" s="134"/>
      <c r="AG111" s="134"/>
      <c r="AI111" s="134"/>
      <c r="AK111" s="134"/>
      <c r="AM111" s="134"/>
      <c r="AO111" s="134"/>
      <c r="AR111" s="134"/>
      <c r="AT111" s="134"/>
      <c r="AV111" s="134"/>
      <c r="AX111" s="134"/>
      <c r="AZ111" s="134"/>
      <c r="BB111" s="134"/>
      <c r="BD111" s="134"/>
      <c r="BF111" s="134"/>
      <c r="BH111" s="134"/>
      <c r="BJ111" s="134"/>
      <c r="BM111" s="134"/>
      <c r="BO111" s="134"/>
      <c r="BQ111" s="134"/>
      <c r="BS111" s="134"/>
      <c r="BU111" s="134"/>
      <c r="BW111" s="117"/>
      <c r="BX111" s="117"/>
      <c r="BY111" s="117"/>
      <c r="BZ111" s="117"/>
      <c r="CA111" s="117"/>
      <c r="CB111" s="117"/>
      <c r="CC111" s="117"/>
      <c r="CD111" s="117"/>
      <c r="CE111" s="117"/>
      <c r="CF111" s="117"/>
      <c r="CG111" s="117"/>
      <c r="CH111" s="117"/>
      <c r="CI111" s="117"/>
      <c r="CJ111" s="117"/>
      <c r="CK111" s="117"/>
      <c r="CL111" s="117"/>
      <c r="CM111" s="117"/>
      <c r="CN111" s="117"/>
      <c r="CO111" s="117"/>
      <c r="CP111" s="120"/>
      <c r="CQ111" s="120"/>
      <c r="CR111" s="120"/>
      <c r="CS111" s="120"/>
      <c r="CT111" s="120"/>
      <c r="CU111" s="120"/>
      <c r="CV111" s="120"/>
      <c r="CW111" s="120"/>
      <c r="CX111" s="120"/>
      <c r="CY111" s="120"/>
      <c r="CZ111" s="120"/>
      <c r="DA111" s="120"/>
      <c r="DB111" s="120"/>
      <c r="DC111" s="120"/>
      <c r="DD111" s="120"/>
    </row>
    <row r="112" spans="12:108">
      <c r="L112" s="134"/>
      <c r="N112" s="134"/>
      <c r="P112" s="134"/>
      <c r="R112" s="134"/>
      <c r="T112" s="134"/>
      <c r="W112" s="134"/>
      <c r="Y112" s="134"/>
      <c r="AA112" s="134"/>
      <c r="AC112" s="134"/>
      <c r="AE112" s="134"/>
      <c r="AG112" s="134"/>
      <c r="AI112" s="134"/>
      <c r="AK112" s="134"/>
      <c r="AM112" s="134"/>
      <c r="AO112" s="134"/>
      <c r="AR112" s="134"/>
      <c r="AT112" s="134"/>
      <c r="AV112" s="134"/>
      <c r="AX112" s="134"/>
      <c r="AZ112" s="134"/>
      <c r="BB112" s="134"/>
      <c r="BD112" s="134"/>
      <c r="BF112" s="134"/>
      <c r="BH112" s="134"/>
      <c r="BJ112" s="134"/>
      <c r="BM112" s="134"/>
      <c r="BO112" s="134"/>
      <c r="BQ112" s="134"/>
      <c r="BS112" s="134"/>
      <c r="BU112" s="134"/>
      <c r="BW112" s="117"/>
      <c r="BX112" s="117"/>
      <c r="BY112" s="117"/>
      <c r="BZ112" s="117"/>
      <c r="CA112" s="117"/>
      <c r="CB112" s="117"/>
      <c r="CC112" s="117"/>
      <c r="CD112" s="117"/>
      <c r="CE112" s="117"/>
      <c r="CF112" s="117"/>
      <c r="CG112" s="117"/>
      <c r="CH112" s="117"/>
      <c r="CI112" s="117"/>
      <c r="CJ112" s="117"/>
      <c r="CK112" s="117"/>
      <c r="CL112" s="117"/>
      <c r="CM112" s="117"/>
      <c r="CN112" s="117"/>
      <c r="CO112" s="117"/>
      <c r="CP112" s="120"/>
      <c r="CQ112" s="120"/>
      <c r="CR112" s="120"/>
      <c r="CS112" s="120"/>
      <c r="CT112" s="120"/>
      <c r="CU112" s="120"/>
      <c r="CV112" s="120"/>
      <c r="CW112" s="120"/>
      <c r="CX112" s="120"/>
      <c r="CY112" s="120"/>
      <c r="CZ112" s="120"/>
      <c r="DA112" s="120"/>
      <c r="DB112" s="120"/>
      <c r="DC112" s="120"/>
      <c r="DD112" s="120"/>
    </row>
    <row r="113" spans="12:108">
      <c r="L113" s="134"/>
      <c r="N113" s="134"/>
      <c r="P113" s="134"/>
      <c r="R113" s="134"/>
      <c r="T113" s="134"/>
      <c r="W113" s="134"/>
      <c r="Y113" s="134"/>
      <c r="AA113" s="134"/>
      <c r="AC113" s="134"/>
      <c r="AE113" s="134"/>
      <c r="AG113" s="134"/>
      <c r="AI113" s="134"/>
      <c r="AK113" s="134"/>
      <c r="AM113" s="134"/>
      <c r="AO113" s="134"/>
      <c r="AR113" s="134"/>
      <c r="AT113" s="134"/>
      <c r="AV113" s="134"/>
      <c r="AX113" s="134"/>
      <c r="AZ113" s="134"/>
      <c r="BB113" s="134"/>
      <c r="BD113" s="134"/>
      <c r="BF113" s="134"/>
      <c r="BH113" s="134"/>
      <c r="BJ113" s="134"/>
      <c r="BM113" s="134"/>
      <c r="BO113" s="134"/>
      <c r="BQ113" s="134"/>
      <c r="BS113" s="134"/>
      <c r="BU113" s="134"/>
      <c r="BW113" s="117"/>
      <c r="BX113" s="117"/>
      <c r="BY113" s="117"/>
      <c r="BZ113" s="117"/>
      <c r="CA113" s="117"/>
      <c r="CB113" s="117"/>
      <c r="CC113" s="117"/>
      <c r="CD113" s="117"/>
      <c r="CE113" s="117"/>
      <c r="CF113" s="117"/>
      <c r="CG113" s="117"/>
      <c r="CH113" s="117"/>
      <c r="CI113" s="117"/>
      <c r="CJ113" s="117"/>
      <c r="CK113" s="117"/>
      <c r="CL113" s="117"/>
      <c r="CM113" s="117"/>
      <c r="CN113" s="117"/>
      <c r="CO113" s="117"/>
      <c r="CP113" s="120"/>
      <c r="CQ113" s="120"/>
      <c r="CR113" s="120"/>
      <c r="CS113" s="120"/>
      <c r="CT113" s="120"/>
      <c r="CU113" s="120"/>
      <c r="CV113" s="120"/>
      <c r="CW113" s="120"/>
      <c r="CX113" s="120"/>
      <c r="CY113" s="120"/>
      <c r="CZ113" s="120"/>
      <c r="DA113" s="120"/>
      <c r="DB113" s="120"/>
      <c r="DC113" s="120"/>
      <c r="DD113" s="120"/>
    </row>
    <row r="114" spans="12:108">
      <c r="L114" s="134"/>
      <c r="N114" s="134"/>
      <c r="P114" s="134"/>
      <c r="R114" s="134"/>
      <c r="T114" s="134"/>
      <c r="W114" s="134"/>
      <c r="Y114" s="134"/>
      <c r="AA114" s="134"/>
      <c r="AC114" s="134"/>
      <c r="AE114" s="134"/>
      <c r="AG114" s="134"/>
      <c r="AI114" s="134"/>
      <c r="AK114" s="134"/>
      <c r="AM114" s="134"/>
      <c r="AO114" s="134"/>
      <c r="AR114" s="134"/>
      <c r="AT114" s="134"/>
      <c r="AV114" s="134"/>
      <c r="AX114" s="134"/>
      <c r="AZ114" s="134"/>
      <c r="BB114" s="134"/>
      <c r="BD114" s="134"/>
      <c r="BF114" s="134"/>
      <c r="BH114" s="134"/>
      <c r="BJ114" s="134"/>
      <c r="BM114" s="134"/>
      <c r="BO114" s="134"/>
      <c r="BQ114" s="134"/>
      <c r="BS114" s="134"/>
      <c r="BU114" s="134"/>
      <c r="BW114" s="117"/>
      <c r="BX114" s="117"/>
      <c r="BY114" s="117"/>
      <c r="BZ114" s="117"/>
      <c r="CA114" s="117"/>
      <c r="CB114" s="117"/>
      <c r="CC114" s="117"/>
      <c r="CD114" s="117"/>
      <c r="CE114" s="117"/>
      <c r="CF114" s="117"/>
      <c r="CG114" s="117"/>
      <c r="CH114" s="117"/>
      <c r="CI114" s="117"/>
      <c r="CJ114" s="117"/>
      <c r="CK114" s="117"/>
      <c r="CL114" s="117"/>
      <c r="CM114" s="117"/>
      <c r="CN114" s="117"/>
      <c r="CO114" s="117"/>
      <c r="CP114" s="120"/>
      <c r="CQ114" s="120"/>
      <c r="CR114" s="120"/>
      <c r="CS114" s="120"/>
      <c r="CT114" s="120"/>
      <c r="CU114" s="120"/>
      <c r="CV114" s="120"/>
      <c r="CW114" s="120"/>
      <c r="CX114" s="120"/>
      <c r="CY114" s="120"/>
      <c r="CZ114" s="120"/>
      <c r="DA114" s="120"/>
      <c r="DB114" s="120"/>
      <c r="DC114" s="120"/>
      <c r="DD114" s="120"/>
    </row>
    <row r="115" spans="12:108">
      <c r="L115" s="134"/>
      <c r="N115" s="134"/>
      <c r="P115" s="134"/>
      <c r="R115" s="134"/>
      <c r="T115" s="134"/>
      <c r="W115" s="134"/>
      <c r="Y115" s="134"/>
      <c r="AA115" s="134"/>
      <c r="AC115" s="134"/>
      <c r="AE115" s="134"/>
      <c r="AG115" s="134"/>
      <c r="AI115" s="134"/>
      <c r="AK115" s="134"/>
      <c r="AM115" s="134"/>
      <c r="AO115" s="134"/>
      <c r="AR115" s="134"/>
      <c r="AT115" s="134"/>
      <c r="AV115" s="134"/>
      <c r="AX115" s="134"/>
      <c r="AZ115" s="134"/>
      <c r="BB115" s="134"/>
      <c r="BD115" s="134"/>
      <c r="BF115" s="134"/>
      <c r="BH115" s="134"/>
      <c r="BJ115" s="134"/>
      <c r="BM115" s="134"/>
      <c r="BO115" s="134"/>
      <c r="BQ115" s="134"/>
      <c r="BS115" s="134"/>
      <c r="BU115" s="134"/>
      <c r="BW115" s="117"/>
      <c r="BX115" s="117"/>
      <c r="BY115" s="117"/>
      <c r="BZ115" s="117"/>
      <c r="CA115" s="117"/>
      <c r="CB115" s="117"/>
      <c r="CC115" s="117"/>
      <c r="CD115" s="117"/>
      <c r="CE115" s="117"/>
      <c r="CF115" s="117"/>
      <c r="CG115" s="117"/>
      <c r="CH115" s="117"/>
      <c r="CI115" s="117"/>
      <c r="CJ115" s="117"/>
      <c r="CK115" s="117"/>
      <c r="CL115" s="117"/>
      <c r="CM115" s="117"/>
      <c r="CN115" s="117"/>
      <c r="CO115" s="117"/>
      <c r="CP115" s="120"/>
      <c r="CQ115" s="120"/>
      <c r="CR115" s="120"/>
      <c r="CS115" s="120"/>
      <c r="CT115" s="120"/>
      <c r="CU115" s="120"/>
      <c r="CV115" s="120"/>
      <c r="CW115" s="120"/>
      <c r="CX115" s="120"/>
      <c r="CY115" s="120"/>
      <c r="CZ115" s="120"/>
      <c r="DA115" s="120"/>
      <c r="DB115" s="120"/>
      <c r="DC115" s="120"/>
      <c r="DD115" s="120"/>
    </row>
    <row r="116" spans="12:108">
      <c r="L116" s="134"/>
      <c r="N116" s="134"/>
      <c r="P116" s="134"/>
      <c r="R116" s="134"/>
      <c r="T116" s="134"/>
      <c r="W116" s="134"/>
      <c r="Y116" s="134"/>
      <c r="AA116" s="134"/>
      <c r="AC116" s="134"/>
      <c r="AE116" s="134"/>
      <c r="AG116" s="134"/>
      <c r="AI116" s="134"/>
      <c r="AK116" s="134"/>
      <c r="AM116" s="134"/>
      <c r="AO116" s="134"/>
      <c r="AR116" s="134"/>
      <c r="AT116" s="134"/>
      <c r="AV116" s="134"/>
      <c r="AX116" s="134"/>
      <c r="AZ116" s="134"/>
      <c r="BB116" s="134"/>
      <c r="BD116" s="134"/>
      <c r="BF116" s="134"/>
      <c r="BH116" s="134"/>
      <c r="BJ116" s="134"/>
      <c r="BM116" s="134"/>
      <c r="BO116" s="134"/>
      <c r="BQ116" s="134"/>
      <c r="BS116" s="134"/>
      <c r="BU116" s="134"/>
      <c r="BW116" s="117"/>
      <c r="BX116" s="117"/>
      <c r="BY116" s="117"/>
      <c r="BZ116" s="117"/>
      <c r="CA116" s="117"/>
      <c r="CB116" s="117"/>
      <c r="CC116" s="117"/>
      <c r="CD116" s="117"/>
      <c r="CE116" s="117"/>
      <c r="CF116" s="117"/>
      <c r="CG116" s="117"/>
      <c r="CH116" s="117"/>
      <c r="CI116" s="117"/>
      <c r="CJ116" s="117"/>
      <c r="CK116" s="117"/>
      <c r="CL116" s="117"/>
      <c r="CM116" s="117"/>
      <c r="CN116" s="117"/>
      <c r="CO116" s="117"/>
      <c r="CP116" s="120"/>
      <c r="CQ116" s="120"/>
      <c r="CR116" s="120"/>
      <c r="CS116" s="120"/>
      <c r="CT116" s="120"/>
      <c r="CU116" s="120"/>
      <c r="CV116" s="120"/>
      <c r="CW116" s="120"/>
      <c r="CX116" s="120"/>
      <c r="CY116" s="120"/>
      <c r="CZ116" s="120"/>
      <c r="DA116" s="120"/>
      <c r="DB116" s="120"/>
      <c r="DC116" s="120"/>
      <c r="DD116" s="120"/>
    </row>
    <row r="117" spans="12:108">
      <c r="L117" s="134"/>
      <c r="N117" s="134"/>
      <c r="P117" s="134"/>
      <c r="R117" s="134"/>
      <c r="T117" s="134"/>
      <c r="W117" s="134"/>
      <c r="Y117" s="134"/>
      <c r="AA117" s="134"/>
      <c r="AC117" s="134"/>
      <c r="AE117" s="134"/>
      <c r="AG117" s="134"/>
      <c r="AI117" s="134"/>
      <c r="AK117" s="134"/>
      <c r="AM117" s="134"/>
      <c r="AO117" s="134"/>
      <c r="AR117" s="134"/>
      <c r="AT117" s="134"/>
      <c r="AV117" s="134"/>
      <c r="AX117" s="134"/>
      <c r="AZ117" s="134"/>
      <c r="BB117" s="134"/>
      <c r="BD117" s="134"/>
      <c r="BF117" s="134"/>
      <c r="BH117" s="134"/>
      <c r="BJ117" s="134"/>
      <c r="BM117" s="134"/>
      <c r="BO117" s="134"/>
      <c r="BQ117" s="134"/>
      <c r="BS117" s="134"/>
      <c r="BU117" s="134"/>
      <c r="BW117" s="117"/>
      <c r="BX117" s="117"/>
      <c r="BY117" s="117"/>
      <c r="BZ117" s="117"/>
      <c r="CA117" s="117"/>
      <c r="CB117" s="117"/>
      <c r="CC117" s="117"/>
      <c r="CD117" s="117"/>
      <c r="CE117" s="117"/>
      <c r="CF117" s="117"/>
      <c r="CG117" s="117"/>
      <c r="CH117" s="117"/>
      <c r="CI117" s="117"/>
      <c r="CJ117" s="117"/>
      <c r="CK117" s="117"/>
      <c r="CL117" s="117"/>
      <c r="CM117" s="117"/>
      <c r="CN117" s="117"/>
      <c r="CO117" s="117"/>
      <c r="CP117" s="120"/>
      <c r="CQ117" s="120"/>
      <c r="CR117" s="120"/>
      <c r="CS117" s="120"/>
      <c r="CT117" s="120"/>
      <c r="CU117" s="120"/>
      <c r="CV117" s="120"/>
      <c r="CW117" s="120"/>
      <c r="CX117" s="120"/>
      <c r="CY117" s="120"/>
      <c r="CZ117" s="120"/>
      <c r="DA117" s="120"/>
      <c r="DB117" s="120"/>
      <c r="DC117" s="120"/>
      <c r="DD117" s="120"/>
    </row>
    <row r="118" spans="12:108">
      <c r="L118" s="134"/>
      <c r="N118" s="134"/>
      <c r="P118" s="134"/>
      <c r="R118" s="134"/>
      <c r="T118" s="134"/>
      <c r="W118" s="134"/>
      <c r="Y118" s="134"/>
      <c r="AA118" s="134"/>
      <c r="AC118" s="134"/>
      <c r="AE118" s="134"/>
      <c r="AG118" s="134"/>
      <c r="AI118" s="134"/>
      <c r="AK118" s="134"/>
      <c r="AM118" s="134"/>
      <c r="AO118" s="134"/>
      <c r="AR118" s="134"/>
      <c r="AT118" s="134"/>
      <c r="AV118" s="134"/>
      <c r="AX118" s="134"/>
      <c r="AZ118" s="134"/>
      <c r="BB118" s="134"/>
      <c r="BD118" s="134"/>
      <c r="BF118" s="134"/>
      <c r="BH118" s="134"/>
      <c r="BJ118" s="134"/>
      <c r="BM118" s="134"/>
      <c r="BO118" s="134"/>
      <c r="BQ118" s="134"/>
      <c r="BS118" s="134"/>
      <c r="BU118" s="134"/>
      <c r="BW118" s="117"/>
      <c r="BX118" s="117"/>
      <c r="BY118" s="117"/>
      <c r="BZ118" s="117"/>
      <c r="CA118" s="117"/>
      <c r="CB118" s="117"/>
      <c r="CC118" s="117"/>
      <c r="CD118" s="117"/>
      <c r="CE118" s="117"/>
      <c r="CF118" s="117"/>
      <c r="CG118" s="117"/>
      <c r="CH118" s="117"/>
      <c r="CI118" s="117"/>
      <c r="CJ118" s="117"/>
      <c r="CK118" s="117"/>
      <c r="CL118" s="117"/>
      <c r="CM118" s="117"/>
      <c r="CN118" s="117"/>
      <c r="CO118" s="117"/>
      <c r="CP118" s="120"/>
      <c r="CQ118" s="120"/>
      <c r="CR118" s="120"/>
      <c r="CS118" s="120"/>
      <c r="CT118" s="120"/>
      <c r="CU118" s="120"/>
      <c r="CV118" s="120"/>
      <c r="CW118" s="120"/>
      <c r="CX118" s="120"/>
      <c r="CY118" s="120"/>
      <c r="CZ118" s="120"/>
      <c r="DA118" s="120"/>
      <c r="DB118" s="120"/>
      <c r="DC118" s="120"/>
      <c r="DD118" s="120"/>
    </row>
    <row r="119" spans="12:108">
      <c r="L119" s="134"/>
      <c r="N119" s="134"/>
      <c r="P119" s="134"/>
      <c r="R119" s="134"/>
      <c r="T119" s="134"/>
      <c r="W119" s="134"/>
      <c r="Y119" s="134"/>
      <c r="AA119" s="134"/>
      <c r="AC119" s="134"/>
      <c r="AE119" s="134"/>
      <c r="AG119" s="134"/>
      <c r="AI119" s="134"/>
      <c r="AK119" s="134"/>
      <c r="AM119" s="134"/>
      <c r="AO119" s="134"/>
      <c r="AR119" s="134"/>
      <c r="AT119" s="134"/>
      <c r="AV119" s="134"/>
      <c r="AX119" s="134"/>
      <c r="AZ119" s="134"/>
      <c r="BB119" s="134"/>
      <c r="BD119" s="134"/>
      <c r="BF119" s="134"/>
      <c r="BH119" s="134"/>
      <c r="BJ119" s="134"/>
      <c r="BM119" s="134"/>
      <c r="BO119" s="134"/>
      <c r="BQ119" s="134"/>
      <c r="BS119" s="134"/>
      <c r="BU119" s="134"/>
      <c r="BW119" s="117"/>
      <c r="BX119" s="117"/>
      <c r="BY119" s="117"/>
      <c r="BZ119" s="117"/>
      <c r="CA119" s="117"/>
      <c r="CB119" s="117"/>
      <c r="CC119" s="117"/>
      <c r="CD119" s="117"/>
      <c r="CE119" s="117"/>
      <c r="CF119" s="117"/>
      <c r="CG119" s="117"/>
      <c r="CH119" s="117"/>
      <c r="CI119" s="117"/>
      <c r="CJ119" s="117"/>
      <c r="CK119" s="117"/>
      <c r="CL119" s="117"/>
      <c r="CM119" s="117"/>
      <c r="CN119" s="117"/>
      <c r="CO119" s="117"/>
      <c r="CP119" s="120"/>
      <c r="CQ119" s="120"/>
      <c r="CR119" s="120"/>
      <c r="CS119" s="120"/>
      <c r="CT119" s="120"/>
      <c r="CU119" s="120"/>
      <c r="CV119" s="120"/>
      <c r="CW119" s="120"/>
      <c r="CX119" s="120"/>
      <c r="CY119" s="120"/>
      <c r="CZ119" s="120"/>
      <c r="DA119" s="120"/>
      <c r="DB119" s="120"/>
      <c r="DC119" s="120"/>
      <c r="DD119" s="120"/>
    </row>
    <row r="120" spans="12:108">
      <c r="L120" s="134"/>
      <c r="N120" s="134"/>
      <c r="P120" s="134"/>
      <c r="R120" s="134"/>
      <c r="T120" s="134"/>
      <c r="W120" s="134"/>
      <c r="Y120" s="134"/>
      <c r="AA120" s="134"/>
      <c r="AC120" s="134"/>
      <c r="AE120" s="134"/>
      <c r="AG120" s="134"/>
      <c r="AI120" s="134"/>
      <c r="AK120" s="134"/>
      <c r="AM120" s="134"/>
      <c r="AO120" s="134"/>
      <c r="AR120" s="134"/>
      <c r="AT120" s="134"/>
      <c r="AV120" s="134"/>
      <c r="AX120" s="134"/>
      <c r="AZ120" s="134"/>
      <c r="BB120" s="134"/>
      <c r="BD120" s="134"/>
      <c r="BF120" s="134"/>
      <c r="BH120" s="134"/>
      <c r="BJ120" s="134"/>
      <c r="BM120" s="134"/>
      <c r="BO120" s="134"/>
      <c r="BQ120" s="134"/>
      <c r="BS120" s="134"/>
      <c r="BU120" s="134"/>
      <c r="BW120" s="117"/>
      <c r="BX120" s="117"/>
      <c r="BY120" s="117"/>
      <c r="BZ120" s="117"/>
      <c r="CA120" s="117"/>
      <c r="CB120" s="117"/>
      <c r="CC120" s="117"/>
      <c r="CD120" s="117"/>
      <c r="CE120" s="117"/>
      <c r="CF120" s="117"/>
      <c r="CG120" s="117"/>
      <c r="CH120" s="117"/>
      <c r="CI120" s="117"/>
      <c r="CJ120" s="117"/>
      <c r="CK120" s="117"/>
      <c r="CL120" s="117"/>
      <c r="CM120" s="117"/>
      <c r="CN120" s="117"/>
      <c r="CO120" s="117"/>
      <c r="CP120" s="120"/>
      <c r="CQ120" s="120"/>
      <c r="CR120" s="120"/>
      <c r="CS120" s="120"/>
      <c r="CT120" s="120"/>
      <c r="CU120" s="120"/>
      <c r="CV120" s="120"/>
      <c r="CW120" s="120"/>
      <c r="CX120" s="120"/>
      <c r="CY120" s="120"/>
      <c r="CZ120" s="120"/>
      <c r="DA120" s="120"/>
      <c r="DB120" s="120"/>
      <c r="DC120" s="120"/>
      <c r="DD120" s="120"/>
    </row>
    <row r="121" spans="12:108">
      <c r="L121" s="134"/>
      <c r="N121" s="134"/>
      <c r="P121" s="134"/>
      <c r="R121" s="134"/>
      <c r="T121" s="134"/>
      <c r="W121" s="134"/>
      <c r="Y121" s="134"/>
      <c r="AA121" s="134"/>
      <c r="AC121" s="134"/>
      <c r="AE121" s="134"/>
      <c r="AG121" s="134"/>
      <c r="AI121" s="134"/>
      <c r="AK121" s="134"/>
      <c r="AM121" s="134"/>
      <c r="AO121" s="134"/>
      <c r="AR121" s="134"/>
      <c r="AT121" s="134"/>
      <c r="AV121" s="134"/>
      <c r="AX121" s="134"/>
      <c r="AZ121" s="134"/>
      <c r="BB121" s="134"/>
      <c r="BD121" s="134"/>
      <c r="BF121" s="134"/>
      <c r="BH121" s="134"/>
      <c r="BJ121" s="134"/>
      <c r="BM121" s="134"/>
      <c r="BO121" s="134"/>
      <c r="BQ121" s="134"/>
      <c r="BS121" s="134"/>
      <c r="BU121" s="134"/>
      <c r="BW121" s="117"/>
      <c r="BX121" s="117"/>
      <c r="BY121" s="117"/>
      <c r="BZ121" s="117"/>
      <c r="CA121" s="117"/>
      <c r="CB121" s="117"/>
      <c r="CC121" s="117"/>
      <c r="CD121" s="117"/>
      <c r="CE121" s="117"/>
      <c r="CF121" s="117"/>
      <c r="CG121" s="117"/>
      <c r="CH121" s="117"/>
      <c r="CI121" s="117"/>
      <c r="CJ121" s="117"/>
      <c r="CK121" s="117"/>
      <c r="CL121" s="117"/>
      <c r="CM121" s="117"/>
      <c r="CN121" s="117"/>
      <c r="CO121" s="117"/>
      <c r="CP121" s="120"/>
      <c r="CQ121" s="120"/>
      <c r="CR121" s="120"/>
      <c r="CS121" s="120"/>
      <c r="CT121" s="120"/>
      <c r="CU121" s="120"/>
      <c r="CV121" s="120"/>
      <c r="CW121" s="120"/>
      <c r="CX121" s="120"/>
      <c r="CY121" s="120"/>
      <c r="CZ121" s="120"/>
      <c r="DA121" s="120"/>
      <c r="DB121" s="120"/>
      <c r="DC121" s="120"/>
      <c r="DD121" s="120"/>
    </row>
    <row r="122" spans="12:108">
      <c r="L122" s="134"/>
      <c r="N122" s="134"/>
      <c r="P122" s="134"/>
      <c r="R122" s="134"/>
      <c r="T122" s="134"/>
      <c r="W122" s="134"/>
      <c r="Y122" s="134"/>
      <c r="AA122" s="134"/>
      <c r="AC122" s="134"/>
      <c r="AE122" s="134"/>
      <c r="AG122" s="134"/>
      <c r="AI122" s="134"/>
      <c r="AK122" s="134"/>
      <c r="AM122" s="134"/>
      <c r="AO122" s="134"/>
      <c r="AR122" s="134"/>
      <c r="AT122" s="134"/>
      <c r="AV122" s="134"/>
      <c r="AX122" s="134"/>
      <c r="AZ122" s="134"/>
      <c r="BB122" s="134"/>
      <c r="BD122" s="134"/>
      <c r="BF122" s="134"/>
      <c r="BH122" s="134"/>
      <c r="BJ122" s="134"/>
      <c r="BM122" s="134"/>
      <c r="BO122" s="134"/>
      <c r="BQ122" s="134"/>
      <c r="BS122" s="134"/>
      <c r="BU122" s="134"/>
      <c r="BW122" s="117"/>
      <c r="BX122" s="117"/>
      <c r="BY122" s="117"/>
      <c r="BZ122" s="117"/>
      <c r="CA122" s="117"/>
      <c r="CB122" s="117"/>
      <c r="CC122" s="117"/>
      <c r="CD122" s="117"/>
      <c r="CE122" s="117"/>
      <c r="CF122" s="117"/>
      <c r="CG122" s="117"/>
      <c r="CH122" s="117"/>
      <c r="CI122" s="117"/>
      <c r="CJ122" s="117"/>
      <c r="CK122" s="117"/>
      <c r="CL122" s="117"/>
      <c r="CM122" s="117"/>
      <c r="CN122" s="117"/>
      <c r="CO122" s="117"/>
      <c r="CP122" s="120"/>
      <c r="CQ122" s="120"/>
      <c r="CR122" s="120"/>
      <c r="CS122" s="120"/>
      <c r="CT122" s="120"/>
      <c r="CU122" s="120"/>
      <c r="CV122" s="120"/>
      <c r="CW122" s="120"/>
      <c r="CX122" s="120"/>
      <c r="CY122" s="120"/>
      <c r="CZ122" s="120"/>
      <c r="DA122" s="120"/>
      <c r="DB122" s="120"/>
      <c r="DC122" s="120"/>
      <c r="DD122" s="120"/>
    </row>
    <row r="123" spans="12:108">
      <c r="L123" s="134"/>
      <c r="N123" s="134"/>
      <c r="P123" s="134"/>
      <c r="R123" s="134"/>
      <c r="T123" s="134"/>
      <c r="W123" s="134"/>
      <c r="Y123" s="134"/>
      <c r="AA123" s="134"/>
      <c r="AC123" s="134"/>
      <c r="AE123" s="134"/>
      <c r="AG123" s="134"/>
      <c r="AI123" s="134"/>
      <c r="AK123" s="134"/>
      <c r="AM123" s="134"/>
      <c r="AO123" s="134"/>
      <c r="AR123" s="134"/>
      <c r="AT123" s="134"/>
      <c r="AV123" s="134"/>
      <c r="AX123" s="134"/>
      <c r="AZ123" s="134"/>
      <c r="BB123" s="134"/>
      <c r="BD123" s="134"/>
      <c r="BF123" s="134"/>
      <c r="BH123" s="134"/>
      <c r="BJ123" s="134"/>
      <c r="BM123" s="134"/>
      <c r="BO123" s="134"/>
      <c r="BQ123" s="134"/>
      <c r="BS123" s="134"/>
      <c r="BU123" s="134"/>
      <c r="BW123" s="117"/>
      <c r="BX123" s="117"/>
      <c r="BY123" s="117"/>
      <c r="BZ123" s="117"/>
      <c r="CA123" s="117"/>
      <c r="CB123" s="117"/>
      <c r="CC123" s="117"/>
      <c r="CD123" s="117"/>
      <c r="CE123" s="117"/>
      <c r="CF123" s="117"/>
      <c r="CG123" s="117"/>
      <c r="CH123" s="117"/>
      <c r="CI123" s="117"/>
      <c r="CJ123" s="117"/>
      <c r="CK123" s="117"/>
      <c r="CL123" s="117"/>
      <c r="CM123" s="117"/>
      <c r="CN123" s="117"/>
      <c r="CO123" s="117"/>
      <c r="CP123" s="120"/>
      <c r="CQ123" s="120"/>
      <c r="CR123" s="120"/>
      <c r="CS123" s="120"/>
      <c r="CT123" s="120"/>
      <c r="CU123" s="120"/>
      <c r="CV123" s="120"/>
      <c r="CW123" s="120"/>
      <c r="CX123" s="120"/>
      <c r="CY123" s="120"/>
      <c r="CZ123" s="120"/>
      <c r="DA123" s="120"/>
      <c r="DB123" s="120"/>
      <c r="DC123" s="120"/>
      <c r="DD123" s="120"/>
    </row>
    <row r="124" spans="12:108">
      <c r="L124" s="134"/>
      <c r="N124" s="134"/>
      <c r="P124" s="134"/>
      <c r="R124" s="134"/>
      <c r="T124" s="134"/>
      <c r="W124" s="134"/>
      <c r="Y124" s="134"/>
      <c r="AA124" s="134"/>
      <c r="AC124" s="134"/>
      <c r="AE124" s="134"/>
      <c r="AG124" s="134"/>
      <c r="AI124" s="134"/>
      <c r="AK124" s="134"/>
      <c r="AM124" s="134"/>
      <c r="AO124" s="134"/>
      <c r="AR124" s="134"/>
      <c r="AT124" s="134"/>
      <c r="AV124" s="134"/>
      <c r="AX124" s="134"/>
      <c r="AZ124" s="134"/>
      <c r="BB124" s="134"/>
      <c r="BD124" s="134"/>
      <c r="BF124" s="134"/>
      <c r="BH124" s="134"/>
      <c r="BJ124" s="134"/>
      <c r="BM124" s="134"/>
      <c r="BO124" s="134"/>
      <c r="BQ124" s="134"/>
      <c r="BS124" s="134"/>
      <c r="BU124" s="134"/>
      <c r="BW124" s="117"/>
      <c r="BX124" s="117"/>
      <c r="BY124" s="117"/>
      <c r="BZ124" s="117"/>
      <c r="CA124" s="117"/>
      <c r="CB124" s="117"/>
      <c r="CC124" s="117"/>
      <c r="CD124" s="117"/>
      <c r="CE124" s="117"/>
      <c r="CF124" s="117"/>
      <c r="CG124" s="117"/>
      <c r="CH124" s="117"/>
      <c r="CI124" s="117"/>
      <c r="CJ124" s="117"/>
      <c r="CK124" s="117"/>
      <c r="CL124" s="117"/>
      <c r="CM124" s="117"/>
      <c r="CN124" s="117"/>
      <c r="CO124" s="117"/>
      <c r="CP124" s="120"/>
      <c r="CQ124" s="120"/>
      <c r="CR124" s="120"/>
      <c r="CS124" s="120"/>
      <c r="CT124" s="120"/>
      <c r="CU124" s="120"/>
      <c r="CV124" s="120"/>
      <c r="CW124" s="120"/>
      <c r="CX124" s="120"/>
      <c r="CY124" s="120"/>
      <c r="CZ124" s="120"/>
      <c r="DA124" s="120"/>
      <c r="DB124" s="120"/>
      <c r="DC124" s="120"/>
      <c r="DD124" s="120"/>
    </row>
    <row r="125" spans="12:108">
      <c r="L125" s="134"/>
      <c r="N125" s="134"/>
      <c r="P125" s="134"/>
      <c r="R125" s="134"/>
      <c r="T125" s="134"/>
      <c r="W125" s="134"/>
      <c r="Y125" s="134"/>
      <c r="AA125" s="134"/>
      <c r="AC125" s="134"/>
      <c r="AE125" s="134"/>
      <c r="AG125" s="134"/>
      <c r="AI125" s="134"/>
      <c r="AK125" s="134"/>
      <c r="AM125" s="134"/>
      <c r="AO125" s="134"/>
      <c r="AR125" s="134"/>
      <c r="AT125" s="134"/>
      <c r="AV125" s="134"/>
      <c r="AX125" s="134"/>
      <c r="AZ125" s="134"/>
      <c r="BB125" s="134"/>
      <c r="BD125" s="134"/>
      <c r="BF125" s="134"/>
      <c r="BH125" s="134"/>
      <c r="BJ125" s="134"/>
      <c r="BM125" s="134"/>
      <c r="BO125" s="134"/>
      <c r="BQ125" s="134"/>
      <c r="BS125" s="134"/>
      <c r="BU125" s="134"/>
      <c r="BW125" s="117"/>
      <c r="BX125" s="117"/>
      <c r="BY125" s="117"/>
      <c r="BZ125" s="117"/>
      <c r="CA125" s="117"/>
      <c r="CB125" s="117"/>
      <c r="CC125" s="117"/>
      <c r="CD125" s="117"/>
      <c r="CE125" s="117"/>
      <c r="CF125" s="117"/>
      <c r="CG125" s="117"/>
      <c r="CH125" s="117"/>
      <c r="CI125" s="117"/>
      <c r="CJ125" s="117"/>
      <c r="CK125" s="117"/>
      <c r="CL125" s="117"/>
      <c r="CM125" s="117"/>
      <c r="CN125" s="117"/>
      <c r="CO125" s="117"/>
      <c r="CP125" s="120"/>
      <c r="CQ125" s="120"/>
      <c r="CR125" s="120"/>
      <c r="CS125" s="120"/>
      <c r="CT125" s="120"/>
      <c r="CU125" s="120"/>
      <c r="CV125" s="120"/>
      <c r="CW125" s="120"/>
      <c r="CX125" s="120"/>
      <c r="CY125" s="120"/>
      <c r="CZ125" s="120"/>
      <c r="DA125" s="120"/>
      <c r="DB125" s="120"/>
      <c r="DC125" s="120"/>
      <c r="DD125" s="120"/>
    </row>
    <row r="126" spans="12:108">
      <c r="L126" s="134"/>
      <c r="N126" s="134"/>
      <c r="P126" s="134"/>
      <c r="R126" s="134"/>
      <c r="T126" s="134"/>
      <c r="W126" s="134"/>
      <c r="Y126" s="134"/>
      <c r="AA126" s="134"/>
      <c r="AC126" s="134"/>
      <c r="AE126" s="134"/>
      <c r="AG126" s="134"/>
      <c r="AI126" s="134"/>
      <c r="AK126" s="134"/>
      <c r="AM126" s="134"/>
      <c r="AO126" s="134"/>
      <c r="AR126" s="134"/>
      <c r="AT126" s="134"/>
      <c r="AV126" s="134"/>
      <c r="AX126" s="134"/>
      <c r="AZ126" s="134"/>
      <c r="BB126" s="134"/>
      <c r="BD126" s="134"/>
      <c r="BF126" s="134"/>
      <c r="BH126" s="134"/>
      <c r="BJ126" s="134"/>
      <c r="BM126" s="134"/>
      <c r="BO126" s="134"/>
      <c r="BQ126" s="134"/>
      <c r="BS126" s="134"/>
      <c r="BU126" s="134"/>
      <c r="BW126" s="117"/>
      <c r="BX126" s="117"/>
      <c r="BY126" s="117"/>
      <c r="BZ126" s="117"/>
      <c r="CA126" s="117"/>
      <c r="CB126" s="117"/>
      <c r="CC126" s="117"/>
      <c r="CD126" s="117"/>
      <c r="CE126" s="117"/>
      <c r="CF126" s="117"/>
      <c r="CG126" s="117"/>
      <c r="CH126" s="117"/>
      <c r="CI126" s="117"/>
      <c r="CJ126" s="117"/>
      <c r="CK126" s="117"/>
      <c r="CL126" s="117"/>
      <c r="CM126" s="117"/>
      <c r="CN126" s="117"/>
      <c r="CO126" s="117"/>
      <c r="CP126" s="120"/>
      <c r="CQ126" s="120"/>
      <c r="CR126" s="120"/>
      <c r="CS126" s="120"/>
      <c r="CT126" s="120"/>
      <c r="CU126" s="120"/>
      <c r="CV126" s="120"/>
      <c r="CW126" s="120"/>
      <c r="CX126" s="120"/>
      <c r="CY126" s="120"/>
      <c r="CZ126" s="120"/>
      <c r="DA126" s="120"/>
      <c r="DB126" s="120"/>
      <c r="DC126" s="120"/>
      <c r="DD126" s="120"/>
    </row>
    <row r="127" spans="12:108">
      <c r="L127" s="134"/>
      <c r="N127" s="134"/>
      <c r="P127" s="134"/>
      <c r="R127" s="134"/>
      <c r="T127" s="134"/>
      <c r="W127" s="134"/>
      <c r="Y127" s="134"/>
      <c r="AA127" s="134"/>
      <c r="AC127" s="134"/>
      <c r="AE127" s="134"/>
      <c r="AG127" s="134"/>
      <c r="AI127" s="134"/>
      <c r="AK127" s="134"/>
      <c r="AM127" s="134"/>
      <c r="AO127" s="134"/>
      <c r="AR127" s="134"/>
      <c r="AT127" s="134"/>
      <c r="AV127" s="134"/>
      <c r="AX127" s="134"/>
      <c r="AZ127" s="134"/>
      <c r="BB127" s="134"/>
      <c r="BD127" s="134"/>
      <c r="BF127" s="134"/>
      <c r="BH127" s="134"/>
      <c r="BJ127" s="134"/>
      <c r="BM127" s="134"/>
      <c r="BO127" s="134"/>
      <c r="BQ127" s="134"/>
      <c r="BS127" s="134"/>
      <c r="BU127" s="134"/>
      <c r="BW127" s="117"/>
      <c r="BX127" s="117"/>
      <c r="BY127" s="117"/>
      <c r="BZ127" s="117"/>
      <c r="CA127" s="117"/>
      <c r="CB127" s="117"/>
      <c r="CC127" s="117"/>
      <c r="CD127" s="117"/>
      <c r="CE127" s="117"/>
      <c r="CF127" s="117"/>
      <c r="CG127" s="117"/>
      <c r="CH127" s="117"/>
      <c r="CI127" s="117"/>
      <c r="CJ127" s="117"/>
      <c r="CK127" s="117"/>
      <c r="CL127" s="117"/>
      <c r="CM127" s="117"/>
      <c r="CN127" s="117"/>
      <c r="CO127" s="117"/>
      <c r="CP127" s="120"/>
      <c r="CQ127" s="120"/>
      <c r="CR127" s="120"/>
      <c r="CS127" s="120"/>
      <c r="CT127" s="120"/>
      <c r="CU127" s="120"/>
      <c r="CV127" s="120"/>
      <c r="CW127" s="120"/>
      <c r="CX127" s="120"/>
      <c r="CY127" s="120"/>
      <c r="CZ127" s="120"/>
      <c r="DA127" s="120"/>
      <c r="DB127" s="120"/>
      <c r="DC127" s="120"/>
      <c r="DD127" s="120"/>
    </row>
    <row r="128" spans="12:108">
      <c r="L128" s="134"/>
      <c r="N128" s="134"/>
      <c r="P128" s="134"/>
      <c r="R128" s="134"/>
      <c r="T128" s="134"/>
      <c r="W128" s="134"/>
      <c r="Y128" s="134"/>
      <c r="AA128" s="134"/>
      <c r="AC128" s="134"/>
      <c r="AE128" s="134"/>
      <c r="AG128" s="134"/>
      <c r="AI128" s="134"/>
      <c r="AK128" s="134"/>
      <c r="AM128" s="134"/>
      <c r="AO128" s="134"/>
      <c r="AR128" s="134"/>
      <c r="AT128" s="134"/>
      <c r="AV128" s="134"/>
      <c r="AX128" s="134"/>
      <c r="AZ128" s="134"/>
      <c r="BB128" s="134"/>
      <c r="BD128" s="134"/>
      <c r="BF128" s="134"/>
      <c r="BH128" s="134"/>
      <c r="BJ128" s="134"/>
      <c r="BM128" s="134"/>
      <c r="BO128" s="134"/>
      <c r="BQ128" s="134"/>
      <c r="BS128" s="134"/>
      <c r="BU128" s="134"/>
      <c r="BW128" s="117"/>
      <c r="BX128" s="117"/>
      <c r="BY128" s="117"/>
      <c r="BZ128" s="117"/>
      <c r="CA128" s="117"/>
      <c r="CB128" s="117"/>
      <c r="CC128" s="117"/>
      <c r="CD128" s="117"/>
      <c r="CE128" s="117"/>
      <c r="CF128" s="117"/>
      <c r="CG128" s="117"/>
      <c r="CH128" s="117"/>
      <c r="CI128" s="117"/>
      <c r="CJ128" s="117"/>
      <c r="CK128" s="117"/>
      <c r="CL128" s="117"/>
      <c r="CM128" s="117"/>
      <c r="CN128" s="117"/>
      <c r="CO128" s="117"/>
      <c r="CP128" s="120"/>
      <c r="CQ128" s="120"/>
      <c r="CR128" s="120"/>
      <c r="CS128" s="120"/>
      <c r="CT128" s="120"/>
      <c r="CU128" s="120"/>
      <c r="CV128" s="120"/>
      <c r="CW128" s="120"/>
      <c r="CX128" s="120"/>
      <c r="CY128" s="120"/>
      <c r="CZ128" s="120"/>
      <c r="DA128" s="120"/>
      <c r="DB128" s="120"/>
      <c r="DC128" s="120"/>
      <c r="DD128" s="120"/>
    </row>
    <row r="129" spans="12:108">
      <c r="L129" s="134"/>
      <c r="N129" s="134"/>
      <c r="P129" s="134"/>
      <c r="R129" s="134"/>
      <c r="T129" s="134"/>
      <c r="W129" s="134"/>
      <c r="Y129" s="134"/>
      <c r="AA129" s="134"/>
      <c r="AC129" s="134"/>
      <c r="AE129" s="134"/>
      <c r="AG129" s="134"/>
      <c r="AI129" s="134"/>
      <c r="AK129" s="134"/>
      <c r="AM129" s="134"/>
      <c r="AO129" s="134"/>
      <c r="AR129" s="134"/>
      <c r="AT129" s="134"/>
      <c r="AV129" s="134"/>
      <c r="AX129" s="134"/>
      <c r="AZ129" s="134"/>
      <c r="BB129" s="134"/>
      <c r="BD129" s="134"/>
      <c r="BF129" s="134"/>
      <c r="BH129" s="134"/>
      <c r="BJ129" s="134"/>
      <c r="BM129" s="134"/>
      <c r="BO129" s="134"/>
      <c r="BQ129" s="134"/>
      <c r="BS129" s="134"/>
      <c r="BU129" s="134"/>
      <c r="BW129" s="117"/>
      <c r="BX129" s="117"/>
      <c r="BY129" s="117"/>
      <c r="BZ129" s="117"/>
      <c r="CA129" s="117"/>
      <c r="CB129" s="117"/>
      <c r="CC129" s="117"/>
      <c r="CD129" s="117"/>
      <c r="CE129" s="117"/>
      <c r="CF129" s="117"/>
      <c r="CG129" s="117"/>
      <c r="CH129" s="117"/>
      <c r="CI129" s="117"/>
      <c r="CJ129" s="117"/>
      <c r="CK129" s="117"/>
      <c r="CL129" s="117"/>
      <c r="CM129" s="117"/>
      <c r="CN129" s="117"/>
      <c r="CO129" s="117"/>
      <c r="CP129" s="120"/>
      <c r="CQ129" s="120"/>
      <c r="CR129" s="120"/>
      <c r="CS129" s="120"/>
      <c r="CT129" s="120"/>
      <c r="CU129" s="120"/>
      <c r="CV129" s="120"/>
      <c r="CW129" s="120"/>
      <c r="CX129" s="120"/>
      <c r="CY129" s="120"/>
      <c r="CZ129" s="120"/>
      <c r="DA129" s="120"/>
      <c r="DB129" s="120"/>
      <c r="DC129" s="120"/>
      <c r="DD129" s="120"/>
    </row>
    <row r="130" spans="12:108">
      <c r="L130" s="134"/>
      <c r="N130" s="134"/>
      <c r="P130" s="134"/>
      <c r="R130" s="134"/>
      <c r="T130" s="134"/>
      <c r="W130" s="134"/>
      <c r="Y130" s="134"/>
      <c r="AA130" s="134"/>
      <c r="AC130" s="134"/>
      <c r="AE130" s="134"/>
      <c r="AG130" s="134"/>
      <c r="AI130" s="134"/>
      <c r="AK130" s="134"/>
      <c r="AM130" s="134"/>
      <c r="AO130" s="134"/>
      <c r="AR130" s="134"/>
      <c r="AT130" s="134"/>
      <c r="AV130" s="134"/>
      <c r="AX130" s="134"/>
      <c r="AZ130" s="134"/>
      <c r="BB130" s="134"/>
      <c r="BD130" s="134"/>
      <c r="BF130" s="134"/>
      <c r="BH130" s="134"/>
      <c r="BJ130" s="134"/>
      <c r="BM130" s="134"/>
      <c r="BO130" s="134"/>
      <c r="BQ130" s="134"/>
      <c r="BS130" s="134"/>
      <c r="BU130" s="134"/>
      <c r="BW130" s="117"/>
      <c r="BX130" s="117"/>
      <c r="BY130" s="117"/>
      <c r="BZ130" s="117"/>
      <c r="CA130" s="117"/>
      <c r="CB130" s="117"/>
      <c r="CC130" s="117"/>
      <c r="CD130" s="117"/>
      <c r="CE130" s="117"/>
      <c r="CF130" s="117"/>
      <c r="CG130" s="117"/>
      <c r="CH130" s="117"/>
      <c r="CI130" s="117"/>
      <c r="CJ130" s="117"/>
      <c r="CK130" s="117"/>
      <c r="CL130" s="117"/>
      <c r="CM130" s="117"/>
      <c r="CN130" s="117"/>
      <c r="CO130" s="117"/>
      <c r="CP130" s="120"/>
      <c r="CQ130" s="120"/>
      <c r="CR130" s="120"/>
      <c r="CS130" s="120"/>
      <c r="CT130" s="120"/>
      <c r="CU130" s="120"/>
      <c r="CV130" s="120"/>
      <c r="CW130" s="120"/>
      <c r="CX130" s="120"/>
      <c r="CY130" s="120"/>
      <c r="CZ130" s="120"/>
      <c r="DA130" s="120"/>
      <c r="DB130" s="120"/>
      <c r="DC130" s="120"/>
      <c r="DD130" s="120"/>
    </row>
    <row r="131" spans="12:108">
      <c r="L131" s="134"/>
      <c r="N131" s="134"/>
      <c r="P131" s="134"/>
      <c r="R131" s="134"/>
      <c r="T131" s="134"/>
      <c r="W131" s="134"/>
      <c r="Y131" s="134"/>
      <c r="AA131" s="134"/>
      <c r="AC131" s="134"/>
      <c r="AE131" s="134"/>
      <c r="AG131" s="134"/>
      <c r="AI131" s="134"/>
      <c r="AK131" s="134"/>
      <c r="AM131" s="134"/>
      <c r="AO131" s="134"/>
      <c r="AR131" s="134"/>
      <c r="AT131" s="134"/>
      <c r="AV131" s="134"/>
      <c r="AX131" s="134"/>
      <c r="AZ131" s="134"/>
      <c r="BB131" s="134"/>
      <c r="BD131" s="134"/>
      <c r="BF131" s="134"/>
      <c r="BH131" s="134"/>
      <c r="BJ131" s="134"/>
      <c r="BM131" s="134"/>
      <c r="BO131" s="134"/>
      <c r="BQ131" s="134"/>
      <c r="BS131" s="134"/>
      <c r="BU131" s="134"/>
      <c r="BW131" s="117"/>
      <c r="BX131" s="117"/>
      <c r="BY131" s="117"/>
      <c r="BZ131" s="117"/>
      <c r="CA131" s="117"/>
      <c r="CB131" s="117"/>
      <c r="CC131" s="117"/>
      <c r="CD131" s="117"/>
      <c r="CE131" s="117"/>
      <c r="CF131" s="117"/>
      <c r="CG131" s="117"/>
      <c r="CH131" s="117"/>
      <c r="CI131" s="117"/>
      <c r="CJ131" s="117"/>
      <c r="CK131" s="117"/>
      <c r="CL131" s="117"/>
      <c r="CM131" s="117"/>
      <c r="CN131" s="117"/>
      <c r="CO131" s="117"/>
      <c r="CP131" s="120"/>
      <c r="CQ131" s="120"/>
      <c r="CR131" s="120"/>
      <c r="CS131" s="120"/>
      <c r="CT131" s="120"/>
      <c r="CU131" s="120"/>
      <c r="CV131" s="120"/>
      <c r="CW131" s="120"/>
      <c r="CX131" s="120"/>
      <c r="CY131" s="120"/>
      <c r="CZ131" s="120"/>
      <c r="DA131" s="120"/>
      <c r="DB131" s="120"/>
      <c r="DC131" s="120"/>
      <c r="DD131" s="120"/>
    </row>
    <row r="132" spans="12:108">
      <c r="L132" s="134"/>
      <c r="N132" s="134"/>
      <c r="P132" s="134"/>
      <c r="R132" s="134"/>
      <c r="T132" s="134"/>
      <c r="W132" s="134"/>
      <c r="Y132" s="134"/>
      <c r="AA132" s="134"/>
      <c r="AC132" s="134"/>
      <c r="AE132" s="134"/>
      <c r="AG132" s="134"/>
      <c r="AI132" s="134"/>
      <c r="AK132" s="134"/>
      <c r="AM132" s="134"/>
      <c r="AO132" s="134"/>
      <c r="AR132" s="134"/>
      <c r="AT132" s="134"/>
      <c r="AV132" s="134"/>
      <c r="AX132" s="134"/>
      <c r="AZ132" s="134"/>
      <c r="BB132" s="134"/>
      <c r="BD132" s="134"/>
      <c r="BF132" s="134"/>
      <c r="BH132" s="134"/>
      <c r="BJ132" s="134"/>
      <c r="BM132" s="134"/>
      <c r="BO132" s="134"/>
      <c r="BQ132" s="134"/>
      <c r="BS132" s="134"/>
      <c r="BU132" s="134"/>
      <c r="BW132" s="117"/>
      <c r="BX132" s="117"/>
      <c r="BY132" s="117"/>
      <c r="BZ132" s="117"/>
      <c r="CA132" s="117"/>
      <c r="CB132" s="117"/>
      <c r="CC132" s="117"/>
      <c r="CD132" s="117"/>
      <c r="CE132" s="117"/>
      <c r="CF132" s="117"/>
      <c r="CG132" s="117"/>
      <c r="CH132" s="117"/>
      <c r="CI132" s="117"/>
      <c r="CJ132" s="117"/>
      <c r="CK132" s="117"/>
      <c r="CL132" s="117"/>
      <c r="CM132" s="117"/>
      <c r="CN132" s="117"/>
      <c r="CO132" s="117"/>
      <c r="CP132" s="120"/>
      <c r="CQ132" s="120"/>
      <c r="CR132" s="120"/>
      <c r="CS132" s="120"/>
      <c r="CT132" s="120"/>
      <c r="CU132" s="120"/>
      <c r="CV132" s="120"/>
      <c r="CW132" s="120"/>
      <c r="CX132" s="120"/>
      <c r="CY132" s="120"/>
      <c r="CZ132" s="120"/>
      <c r="DA132" s="120"/>
      <c r="DB132" s="120"/>
      <c r="DC132" s="120"/>
      <c r="DD132" s="120"/>
    </row>
    <row r="133" spans="12:108">
      <c r="L133" s="134"/>
      <c r="N133" s="134"/>
      <c r="P133" s="134"/>
      <c r="R133" s="134"/>
      <c r="T133" s="134"/>
      <c r="W133" s="134"/>
      <c r="Y133" s="134"/>
      <c r="AA133" s="134"/>
      <c r="AC133" s="134"/>
      <c r="AE133" s="134"/>
      <c r="AG133" s="134"/>
      <c r="AI133" s="134"/>
      <c r="AK133" s="134"/>
      <c r="AM133" s="134"/>
      <c r="AO133" s="134"/>
      <c r="AR133" s="134"/>
      <c r="AT133" s="134"/>
      <c r="AV133" s="134"/>
      <c r="AX133" s="134"/>
      <c r="AZ133" s="134"/>
      <c r="BB133" s="134"/>
      <c r="BD133" s="134"/>
      <c r="BF133" s="134"/>
      <c r="BH133" s="134"/>
      <c r="BJ133" s="134"/>
      <c r="BM133" s="134"/>
      <c r="BO133" s="134"/>
      <c r="BQ133" s="134"/>
      <c r="BS133" s="134"/>
      <c r="BU133" s="134"/>
      <c r="BW133" s="117"/>
      <c r="BX133" s="117"/>
      <c r="BY133" s="117"/>
      <c r="BZ133" s="117"/>
      <c r="CA133" s="117"/>
      <c r="CB133" s="117"/>
      <c r="CC133" s="117"/>
      <c r="CD133" s="117"/>
      <c r="CE133" s="117"/>
      <c r="CF133" s="117"/>
      <c r="CG133" s="117"/>
      <c r="CH133" s="117"/>
      <c r="CI133" s="117"/>
      <c r="CJ133" s="117"/>
      <c r="CK133" s="117"/>
      <c r="CL133" s="117"/>
      <c r="CM133" s="117"/>
      <c r="CN133" s="117"/>
      <c r="CO133" s="117"/>
      <c r="CP133" s="120"/>
      <c r="CQ133" s="120"/>
      <c r="CR133" s="120"/>
      <c r="CS133" s="120"/>
      <c r="CT133" s="120"/>
      <c r="CU133" s="120"/>
      <c r="CV133" s="120"/>
      <c r="CW133" s="120"/>
      <c r="CX133" s="120"/>
      <c r="CY133" s="120"/>
      <c r="CZ133" s="120"/>
      <c r="DA133" s="120"/>
      <c r="DB133" s="120"/>
      <c r="DC133" s="120"/>
      <c r="DD133" s="120"/>
    </row>
    <row r="134" spans="12:108">
      <c r="L134" s="134"/>
      <c r="N134" s="134"/>
      <c r="P134" s="134"/>
      <c r="R134" s="134"/>
      <c r="T134" s="134"/>
      <c r="W134" s="134"/>
      <c r="Y134" s="134"/>
      <c r="AA134" s="134"/>
      <c r="AC134" s="134"/>
      <c r="AE134" s="134"/>
      <c r="AG134" s="134"/>
      <c r="AI134" s="134"/>
      <c r="AK134" s="134"/>
      <c r="AM134" s="134"/>
      <c r="AO134" s="134"/>
      <c r="AR134" s="134"/>
      <c r="AT134" s="134"/>
      <c r="AV134" s="134"/>
      <c r="AX134" s="134"/>
      <c r="AZ134" s="134"/>
      <c r="BB134" s="134"/>
      <c r="BD134" s="134"/>
      <c r="BF134" s="134"/>
      <c r="BH134" s="134"/>
      <c r="BJ134" s="134"/>
      <c r="BM134" s="134"/>
      <c r="BO134" s="134"/>
      <c r="BQ134" s="134"/>
      <c r="BS134" s="134"/>
      <c r="BU134" s="134"/>
      <c r="BW134" s="117"/>
      <c r="BX134" s="117"/>
      <c r="BY134" s="117"/>
      <c r="BZ134" s="117"/>
      <c r="CA134" s="117"/>
      <c r="CB134" s="117"/>
      <c r="CC134" s="117"/>
      <c r="CD134" s="117"/>
      <c r="CE134" s="117"/>
      <c r="CF134" s="117"/>
      <c r="CG134" s="117"/>
      <c r="CH134" s="117"/>
      <c r="CI134" s="117"/>
      <c r="CJ134" s="117"/>
      <c r="CK134" s="117"/>
      <c r="CL134" s="117"/>
      <c r="CM134" s="117"/>
      <c r="CN134" s="117"/>
      <c r="CO134" s="117"/>
      <c r="CP134" s="120"/>
      <c r="CQ134" s="120"/>
      <c r="CR134" s="120"/>
      <c r="CS134" s="120"/>
      <c r="CT134" s="120"/>
      <c r="CU134" s="120"/>
      <c r="CV134" s="120"/>
      <c r="CW134" s="120"/>
      <c r="CX134" s="120"/>
      <c r="CY134" s="120"/>
      <c r="CZ134" s="120"/>
      <c r="DA134" s="120"/>
      <c r="DB134" s="120"/>
      <c r="DC134" s="120"/>
      <c r="DD134" s="120"/>
    </row>
    <row r="135" spans="12:108">
      <c r="L135" s="134"/>
      <c r="N135" s="134"/>
      <c r="P135" s="134"/>
      <c r="R135" s="134"/>
      <c r="T135" s="134"/>
      <c r="W135" s="134"/>
      <c r="Y135" s="134"/>
      <c r="AA135" s="134"/>
      <c r="AC135" s="134"/>
      <c r="AE135" s="134"/>
      <c r="AG135" s="134"/>
      <c r="AI135" s="134"/>
      <c r="AK135" s="134"/>
      <c r="AM135" s="134"/>
      <c r="AO135" s="134"/>
      <c r="AR135" s="134"/>
      <c r="AT135" s="134"/>
      <c r="AV135" s="134"/>
      <c r="AX135" s="134"/>
      <c r="AZ135" s="134"/>
      <c r="BB135" s="134"/>
      <c r="BD135" s="134"/>
      <c r="BF135" s="134"/>
      <c r="BH135" s="134"/>
      <c r="BJ135" s="134"/>
      <c r="BM135" s="134"/>
      <c r="BO135" s="134"/>
      <c r="BQ135" s="134"/>
      <c r="BS135" s="134"/>
      <c r="BU135" s="134"/>
      <c r="BW135" s="117"/>
      <c r="BX135" s="117"/>
      <c r="BY135" s="117"/>
      <c r="BZ135" s="117"/>
      <c r="CA135" s="117"/>
      <c r="CB135" s="117"/>
      <c r="CC135" s="117"/>
      <c r="CD135" s="117"/>
      <c r="CE135" s="117"/>
      <c r="CF135" s="117"/>
      <c r="CG135" s="117"/>
      <c r="CH135" s="117"/>
      <c r="CI135" s="117"/>
      <c r="CJ135" s="117"/>
      <c r="CK135" s="117"/>
      <c r="CL135" s="117"/>
      <c r="CM135" s="117"/>
      <c r="CN135" s="117"/>
      <c r="CO135" s="117"/>
      <c r="CP135" s="120"/>
      <c r="CQ135" s="120"/>
      <c r="CR135" s="120"/>
      <c r="CS135" s="120"/>
      <c r="CT135" s="120"/>
      <c r="CU135" s="120"/>
      <c r="CV135" s="120"/>
      <c r="CW135" s="120"/>
      <c r="CX135" s="120"/>
      <c r="CY135" s="120"/>
      <c r="CZ135" s="120"/>
      <c r="DA135" s="120"/>
      <c r="DB135" s="120"/>
      <c r="DC135" s="120"/>
      <c r="DD135" s="120"/>
    </row>
    <row r="136" spans="12:108">
      <c r="L136" s="134"/>
      <c r="N136" s="134"/>
      <c r="P136" s="134"/>
      <c r="R136" s="134"/>
      <c r="T136" s="134"/>
      <c r="W136" s="134"/>
      <c r="Y136" s="134"/>
      <c r="AA136" s="134"/>
      <c r="AC136" s="134"/>
      <c r="AE136" s="134"/>
      <c r="AG136" s="134"/>
      <c r="AI136" s="134"/>
      <c r="AK136" s="134"/>
      <c r="AM136" s="134"/>
      <c r="AO136" s="134"/>
      <c r="AR136" s="134"/>
      <c r="AT136" s="134"/>
      <c r="AV136" s="134"/>
      <c r="AX136" s="134"/>
      <c r="AZ136" s="134"/>
      <c r="BB136" s="134"/>
      <c r="BD136" s="134"/>
      <c r="BF136" s="134"/>
      <c r="BH136" s="134"/>
      <c r="BJ136" s="134"/>
      <c r="BM136" s="134"/>
      <c r="BO136" s="134"/>
      <c r="BQ136" s="134"/>
      <c r="BS136" s="134"/>
      <c r="BU136" s="134"/>
      <c r="BW136" s="117"/>
      <c r="BX136" s="117"/>
      <c r="BY136" s="117"/>
      <c r="BZ136" s="117"/>
      <c r="CA136" s="117"/>
      <c r="CB136" s="117"/>
      <c r="CC136" s="117"/>
      <c r="CD136" s="117"/>
      <c r="CE136" s="117"/>
      <c r="CF136" s="117"/>
      <c r="CG136" s="117"/>
      <c r="CH136" s="117"/>
      <c r="CI136" s="117"/>
      <c r="CJ136" s="117"/>
      <c r="CK136" s="117"/>
      <c r="CL136" s="117"/>
      <c r="CM136" s="117"/>
      <c r="CN136" s="117"/>
      <c r="CO136" s="117"/>
      <c r="CP136" s="120"/>
      <c r="CQ136" s="120"/>
      <c r="CR136" s="120"/>
      <c r="CS136" s="120"/>
      <c r="CT136" s="120"/>
      <c r="CU136" s="120"/>
      <c r="CV136" s="120"/>
      <c r="CW136" s="120"/>
      <c r="CX136" s="120"/>
      <c r="CY136" s="120"/>
      <c r="CZ136" s="120"/>
      <c r="DA136" s="120"/>
      <c r="DB136" s="120"/>
      <c r="DC136" s="120"/>
      <c r="DD136" s="120"/>
    </row>
    <row r="137" spans="12:108">
      <c r="L137" s="134"/>
      <c r="N137" s="134"/>
      <c r="P137" s="134"/>
      <c r="R137" s="134"/>
      <c r="T137" s="134"/>
      <c r="W137" s="134"/>
      <c r="Y137" s="134"/>
      <c r="AA137" s="134"/>
      <c r="AC137" s="134"/>
      <c r="AE137" s="134"/>
      <c r="AG137" s="134"/>
      <c r="AI137" s="134"/>
      <c r="AK137" s="134"/>
      <c r="AM137" s="134"/>
      <c r="AO137" s="134"/>
      <c r="AR137" s="134"/>
      <c r="AT137" s="134"/>
      <c r="AV137" s="134"/>
      <c r="AX137" s="134"/>
      <c r="AZ137" s="134"/>
      <c r="BB137" s="134"/>
      <c r="BD137" s="134"/>
      <c r="BF137" s="134"/>
      <c r="BH137" s="134"/>
      <c r="BJ137" s="134"/>
      <c r="BM137" s="134"/>
      <c r="BO137" s="134"/>
      <c r="BQ137" s="134"/>
      <c r="BS137" s="134"/>
      <c r="BU137" s="134"/>
      <c r="BW137" s="117"/>
      <c r="BX137" s="117"/>
      <c r="BY137" s="117"/>
      <c r="BZ137" s="117"/>
      <c r="CA137" s="117"/>
      <c r="CB137" s="117"/>
      <c r="CC137" s="117"/>
      <c r="CD137" s="117"/>
      <c r="CE137" s="117"/>
      <c r="CF137" s="117"/>
      <c r="CG137" s="117"/>
      <c r="CH137" s="117"/>
      <c r="CI137" s="117"/>
      <c r="CJ137" s="117"/>
      <c r="CK137" s="117"/>
      <c r="CL137" s="117"/>
      <c r="CM137" s="117"/>
      <c r="CN137" s="117"/>
      <c r="CO137" s="117"/>
      <c r="CP137" s="120"/>
      <c r="CQ137" s="120"/>
      <c r="CR137" s="120"/>
      <c r="CS137" s="120"/>
      <c r="CT137" s="120"/>
      <c r="CU137" s="120"/>
      <c r="CV137" s="120"/>
      <c r="CW137" s="120"/>
      <c r="CX137" s="120"/>
      <c r="CY137" s="120"/>
      <c r="CZ137" s="120"/>
      <c r="DA137" s="120"/>
      <c r="DB137" s="120"/>
      <c r="DC137" s="120"/>
      <c r="DD137" s="120"/>
    </row>
    <row r="138" spans="12:108">
      <c r="BW138" s="117"/>
      <c r="BX138" s="117"/>
      <c r="BY138" s="117"/>
      <c r="BZ138" s="117"/>
      <c r="CA138" s="117"/>
      <c r="CB138" s="117"/>
      <c r="CC138" s="117"/>
      <c r="CD138" s="117"/>
      <c r="CE138" s="117"/>
      <c r="CF138" s="117"/>
      <c r="CG138" s="117"/>
      <c r="CH138" s="117"/>
      <c r="CI138" s="117"/>
      <c r="CJ138" s="117"/>
      <c r="CK138" s="117"/>
      <c r="CL138" s="117"/>
      <c r="CM138" s="117"/>
      <c r="CN138" s="117"/>
      <c r="CO138" s="117"/>
      <c r="CP138" s="120"/>
      <c r="CQ138" s="120"/>
      <c r="CR138" s="120"/>
      <c r="CS138" s="120"/>
      <c r="CT138" s="120"/>
      <c r="CU138" s="120"/>
      <c r="CV138" s="120"/>
      <c r="CW138" s="120"/>
      <c r="CX138" s="120"/>
      <c r="CY138" s="120"/>
      <c r="CZ138" s="120"/>
      <c r="DA138" s="120"/>
      <c r="DB138" s="120"/>
      <c r="DC138" s="120"/>
      <c r="DD138" s="120"/>
    </row>
    <row r="139" spans="12:108">
      <c r="BW139" s="117"/>
      <c r="BX139" s="117"/>
      <c r="BY139" s="117"/>
      <c r="BZ139" s="117"/>
      <c r="CA139" s="117"/>
      <c r="CB139" s="117"/>
      <c r="CC139" s="117"/>
      <c r="CD139" s="117"/>
      <c r="CE139" s="117"/>
      <c r="CF139" s="117"/>
      <c r="CG139" s="117"/>
      <c r="CH139" s="117"/>
      <c r="CI139" s="117"/>
      <c r="CJ139" s="117"/>
      <c r="CK139" s="117"/>
      <c r="CL139" s="117"/>
      <c r="CM139" s="117"/>
      <c r="CN139" s="117"/>
      <c r="CO139" s="117"/>
      <c r="CP139" s="120"/>
      <c r="CQ139" s="120"/>
      <c r="CR139" s="120"/>
      <c r="CS139" s="120"/>
      <c r="CT139" s="120"/>
      <c r="CU139" s="120"/>
      <c r="CV139" s="120"/>
      <c r="CW139" s="120"/>
      <c r="CX139" s="120"/>
      <c r="CY139" s="120"/>
      <c r="CZ139" s="120"/>
      <c r="DA139" s="120"/>
      <c r="DB139" s="120"/>
      <c r="DC139" s="120"/>
      <c r="DD139" s="120"/>
    </row>
    <row r="140" spans="12:108">
      <c r="BW140" s="117"/>
      <c r="BX140" s="117"/>
      <c r="BY140" s="117"/>
      <c r="BZ140" s="117"/>
      <c r="CA140" s="117"/>
      <c r="CB140" s="117"/>
      <c r="CC140" s="117"/>
      <c r="CD140" s="117"/>
      <c r="CE140" s="117"/>
      <c r="CF140" s="117"/>
      <c r="CG140" s="117"/>
      <c r="CH140" s="117"/>
      <c r="CI140" s="117"/>
      <c r="CJ140" s="117"/>
      <c r="CK140" s="117"/>
      <c r="CL140" s="117"/>
      <c r="CM140" s="117"/>
      <c r="CN140" s="117"/>
      <c r="CO140" s="117"/>
      <c r="CP140" s="120"/>
      <c r="CQ140" s="120"/>
      <c r="CR140" s="120"/>
      <c r="CS140" s="120"/>
      <c r="CT140" s="120"/>
      <c r="CU140" s="120"/>
      <c r="CV140" s="120"/>
      <c r="CW140" s="120"/>
      <c r="CX140" s="120"/>
      <c r="CY140" s="120"/>
      <c r="CZ140" s="120"/>
      <c r="DA140" s="120"/>
      <c r="DB140" s="120"/>
      <c r="DC140" s="120"/>
      <c r="DD140" s="120"/>
    </row>
    <row r="141" spans="12:108">
      <c r="BW141" s="117"/>
      <c r="BX141" s="117"/>
      <c r="BY141" s="117"/>
      <c r="BZ141" s="117"/>
      <c r="CA141" s="117"/>
      <c r="CB141" s="117"/>
      <c r="CC141" s="117"/>
      <c r="CD141" s="117"/>
      <c r="CE141" s="117"/>
      <c r="CF141" s="117"/>
      <c r="CG141" s="117"/>
      <c r="CH141" s="117"/>
      <c r="CI141" s="117"/>
      <c r="CJ141" s="117"/>
      <c r="CK141" s="117"/>
      <c r="CL141" s="117"/>
      <c r="CM141" s="117"/>
      <c r="CN141" s="117"/>
      <c r="CO141" s="117"/>
      <c r="CP141" s="120"/>
      <c r="CQ141" s="120"/>
      <c r="CR141" s="120"/>
      <c r="CS141" s="120"/>
      <c r="CT141" s="120"/>
      <c r="CU141" s="120"/>
      <c r="CV141" s="120"/>
      <c r="CW141" s="120"/>
      <c r="CX141" s="120"/>
      <c r="CY141" s="120"/>
      <c r="CZ141" s="120"/>
      <c r="DA141" s="120"/>
      <c r="DB141" s="120"/>
      <c r="DC141" s="120"/>
      <c r="DD141" s="120"/>
    </row>
    <row r="142" spans="12:108">
      <c r="BW142" s="117"/>
      <c r="BX142" s="117"/>
      <c r="BY142" s="117"/>
      <c r="BZ142" s="117"/>
      <c r="CA142" s="117"/>
      <c r="CB142" s="117"/>
      <c r="CC142" s="117"/>
      <c r="CD142" s="117"/>
      <c r="CE142" s="117"/>
      <c r="CF142" s="117"/>
      <c r="CG142" s="117"/>
      <c r="CH142" s="117"/>
      <c r="CI142" s="117"/>
      <c r="CJ142" s="117"/>
      <c r="CK142" s="117"/>
      <c r="CL142" s="117"/>
      <c r="CM142" s="117"/>
      <c r="CN142" s="117"/>
      <c r="CO142" s="117"/>
      <c r="CP142" s="120"/>
      <c r="CQ142" s="120"/>
      <c r="CR142" s="120"/>
      <c r="CS142" s="120"/>
      <c r="CT142" s="120"/>
      <c r="CU142" s="120"/>
      <c r="CV142" s="120"/>
      <c r="CW142" s="120"/>
      <c r="CX142" s="120"/>
      <c r="CY142" s="120"/>
      <c r="CZ142" s="120"/>
      <c r="DA142" s="120"/>
      <c r="DB142" s="120"/>
      <c r="DC142" s="120"/>
      <c r="DD142" s="120"/>
    </row>
    <row r="143" spans="12:108">
      <c r="BW143" s="117"/>
      <c r="BX143" s="117"/>
      <c r="BY143" s="117"/>
      <c r="BZ143" s="117"/>
      <c r="CA143" s="117"/>
      <c r="CB143" s="117"/>
      <c r="CC143" s="117"/>
      <c r="CD143" s="117"/>
      <c r="CE143" s="117"/>
      <c r="CF143" s="117"/>
      <c r="CG143" s="117"/>
      <c r="CH143" s="117"/>
      <c r="CI143" s="117"/>
      <c r="CJ143" s="117"/>
      <c r="CK143" s="117"/>
      <c r="CL143" s="117"/>
      <c r="CM143" s="117"/>
      <c r="CN143" s="117"/>
      <c r="CO143" s="117"/>
      <c r="CP143" s="120"/>
      <c r="CQ143" s="120"/>
      <c r="CR143" s="120"/>
      <c r="CS143" s="120"/>
      <c r="CT143" s="120"/>
      <c r="CU143" s="120"/>
      <c r="CV143" s="120"/>
      <c r="CW143" s="120"/>
      <c r="CX143" s="120"/>
      <c r="CY143" s="120"/>
      <c r="CZ143" s="120"/>
      <c r="DA143" s="120"/>
      <c r="DB143" s="120"/>
      <c r="DC143" s="120"/>
      <c r="DD143" s="120"/>
    </row>
    <row r="144" spans="12:108">
      <c r="BW144" s="117"/>
      <c r="BX144" s="117"/>
      <c r="BY144" s="117"/>
      <c r="BZ144" s="117"/>
      <c r="CA144" s="117"/>
      <c r="CB144" s="117"/>
      <c r="CC144" s="117"/>
      <c r="CD144" s="117"/>
      <c r="CE144" s="117"/>
      <c r="CF144" s="117"/>
      <c r="CG144" s="117"/>
      <c r="CH144" s="117"/>
      <c r="CI144" s="117"/>
      <c r="CJ144" s="117"/>
      <c r="CK144" s="117"/>
      <c r="CL144" s="117"/>
      <c r="CM144" s="117"/>
      <c r="CN144" s="117"/>
      <c r="CO144" s="117"/>
      <c r="CP144" s="120"/>
      <c r="CQ144" s="120"/>
      <c r="CR144" s="120"/>
      <c r="CS144" s="120"/>
      <c r="CT144" s="120"/>
      <c r="CU144" s="120"/>
      <c r="CV144" s="120"/>
      <c r="CW144" s="120"/>
      <c r="CX144" s="120"/>
      <c r="CY144" s="120"/>
      <c r="CZ144" s="120"/>
      <c r="DA144" s="120"/>
      <c r="DB144" s="120"/>
      <c r="DC144" s="120"/>
      <c r="DD144" s="120"/>
    </row>
    <row r="145" spans="75:108">
      <c r="BW145" s="117"/>
      <c r="BX145" s="117"/>
      <c r="BY145" s="117"/>
      <c r="BZ145" s="117"/>
      <c r="CA145" s="117"/>
      <c r="CB145" s="117"/>
      <c r="CC145" s="117"/>
      <c r="CD145" s="117"/>
      <c r="CE145" s="117"/>
      <c r="CF145" s="117"/>
      <c r="CG145" s="117"/>
      <c r="CH145" s="117"/>
      <c r="CI145" s="117"/>
      <c r="CJ145" s="117"/>
      <c r="CK145" s="117"/>
      <c r="CL145" s="117"/>
      <c r="CM145" s="117"/>
      <c r="CN145" s="117"/>
      <c r="CO145" s="117"/>
      <c r="CP145" s="120"/>
      <c r="CQ145" s="120"/>
      <c r="CR145" s="120"/>
      <c r="CS145" s="120"/>
      <c r="CT145" s="120"/>
      <c r="CU145" s="120"/>
      <c r="CV145" s="120"/>
      <c r="CW145" s="120"/>
      <c r="CX145" s="120"/>
      <c r="CY145" s="120"/>
      <c r="CZ145" s="120"/>
      <c r="DA145" s="120"/>
      <c r="DB145" s="120"/>
      <c r="DC145" s="120"/>
      <c r="DD145" s="120"/>
    </row>
    <row r="146" spans="75:108">
      <c r="BW146" s="117"/>
      <c r="BX146" s="117"/>
      <c r="BY146" s="117"/>
      <c r="BZ146" s="117"/>
      <c r="CA146" s="117"/>
      <c r="CB146" s="117"/>
      <c r="CC146" s="117"/>
      <c r="CD146" s="117"/>
      <c r="CE146" s="117"/>
      <c r="CF146" s="117"/>
      <c r="CG146" s="117"/>
      <c r="CH146" s="117"/>
      <c r="CI146" s="117"/>
      <c r="CJ146" s="117"/>
      <c r="CK146" s="117"/>
      <c r="CL146" s="117"/>
      <c r="CM146" s="117"/>
      <c r="CN146" s="117"/>
      <c r="CO146" s="117"/>
      <c r="CP146" s="120"/>
      <c r="CQ146" s="120"/>
      <c r="CR146" s="120"/>
      <c r="CS146" s="120"/>
      <c r="CT146" s="120"/>
      <c r="CU146" s="120"/>
      <c r="CV146" s="120"/>
      <c r="CW146" s="120"/>
      <c r="CX146" s="120"/>
      <c r="CY146" s="120"/>
      <c r="CZ146" s="120"/>
      <c r="DA146" s="120"/>
      <c r="DB146" s="120"/>
      <c r="DC146" s="120"/>
      <c r="DD146" s="120"/>
    </row>
    <row r="147" spans="75:108">
      <c r="BW147" s="117"/>
      <c r="BX147" s="117"/>
      <c r="BY147" s="117"/>
      <c r="BZ147" s="117"/>
      <c r="CA147" s="117"/>
      <c r="CB147" s="117"/>
      <c r="CC147" s="117"/>
      <c r="CD147" s="117"/>
      <c r="CE147" s="117"/>
      <c r="CF147" s="117"/>
      <c r="CG147" s="117"/>
      <c r="CH147" s="117"/>
      <c r="CI147" s="117"/>
      <c r="CJ147" s="117"/>
      <c r="CK147" s="117"/>
      <c r="CL147" s="117"/>
      <c r="CM147" s="117"/>
      <c r="CN147" s="117"/>
      <c r="CO147" s="117"/>
      <c r="CP147" s="120"/>
      <c r="CQ147" s="120"/>
      <c r="CR147" s="120"/>
      <c r="CS147" s="120"/>
      <c r="CT147" s="120"/>
      <c r="CU147" s="120"/>
      <c r="CV147" s="120"/>
      <c r="CW147" s="120"/>
      <c r="CX147" s="120"/>
      <c r="CY147" s="120"/>
      <c r="CZ147" s="120"/>
      <c r="DA147" s="120"/>
      <c r="DB147" s="120"/>
      <c r="DC147" s="120"/>
      <c r="DD147" s="120"/>
    </row>
    <row r="148" spans="75:108">
      <c r="BW148" s="117"/>
      <c r="BX148" s="117"/>
      <c r="BY148" s="117"/>
      <c r="BZ148" s="117"/>
      <c r="CA148" s="117"/>
      <c r="CB148" s="117"/>
      <c r="CC148" s="117"/>
      <c r="CD148" s="117"/>
      <c r="CE148" s="117"/>
      <c r="CF148" s="117"/>
      <c r="CG148" s="117"/>
      <c r="CH148" s="117"/>
      <c r="CI148" s="117"/>
      <c r="CJ148" s="117"/>
      <c r="CK148" s="117"/>
      <c r="CL148" s="117"/>
      <c r="CM148" s="117"/>
      <c r="CN148" s="117"/>
      <c r="CO148" s="117"/>
      <c r="CP148" s="120"/>
      <c r="CQ148" s="120"/>
      <c r="CR148" s="120"/>
      <c r="CS148" s="120"/>
      <c r="CT148" s="120"/>
      <c r="CU148" s="120"/>
      <c r="CV148" s="120"/>
      <c r="CW148" s="120"/>
      <c r="CX148" s="120"/>
      <c r="CY148" s="120"/>
      <c r="CZ148" s="120"/>
      <c r="DA148" s="120"/>
      <c r="DB148" s="120"/>
      <c r="DC148" s="120"/>
      <c r="DD148" s="120"/>
    </row>
    <row r="149" spans="75:108">
      <c r="BW149" s="117"/>
      <c r="BX149" s="117"/>
      <c r="BY149" s="117"/>
      <c r="BZ149" s="117"/>
      <c r="CA149" s="117"/>
      <c r="CB149" s="117"/>
      <c r="CC149" s="117"/>
      <c r="CD149" s="117"/>
      <c r="CE149" s="117"/>
      <c r="CF149" s="117"/>
      <c r="CG149" s="117"/>
      <c r="CH149" s="117"/>
      <c r="CI149" s="117"/>
      <c r="CJ149" s="117"/>
      <c r="CK149" s="135"/>
      <c r="CL149" s="135"/>
      <c r="CM149" s="135"/>
      <c r="CN149" s="135"/>
      <c r="CO149" s="135"/>
    </row>
    <row r="150" spans="75:108">
      <c r="BW150" s="117"/>
      <c r="BX150" s="117"/>
      <c r="BY150" s="117"/>
      <c r="BZ150" s="117"/>
      <c r="CA150" s="117"/>
      <c r="CB150" s="117"/>
      <c r="CC150" s="117"/>
      <c r="CD150" s="117"/>
      <c r="CE150" s="117"/>
      <c r="CF150" s="117"/>
      <c r="CG150" s="117"/>
      <c r="CH150" s="117"/>
      <c r="CI150" s="117"/>
      <c r="CJ150" s="117"/>
      <c r="CK150" s="135"/>
      <c r="CL150" s="135"/>
      <c r="CM150" s="135"/>
      <c r="CN150" s="135"/>
      <c r="CO150" s="135"/>
    </row>
    <row r="151" spans="75:108">
      <c r="BW151" s="117"/>
      <c r="BX151" s="117"/>
      <c r="BY151" s="117"/>
      <c r="BZ151" s="117"/>
      <c r="CA151" s="117"/>
      <c r="CB151" s="117"/>
      <c r="CC151" s="117"/>
      <c r="CD151" s="117"/>
      <c r="CE151" s="117"/>
      <c r="CF151" s="117"/>
      <c r="CG151" s="117"/>
      <c r="CH151" s="117"/>
      <c r="CI151" s="117"/>
      <c r="CJ151" s="117"/>
      <c r="CK151" s="135"/>
      <c r="CL151" s="135"/>
      <c r="CM151" s="135"/>
      <c r="CN151" s="135"/>
      <c r="CO151" s="135"/>
    </row>
    <row r="152" spans="75:108">
      <c r="BW152" s="117"/>
      <c r="BX152" s="117"/>
      <c r="BY152" s="117"/>
      <c r="BZ152" s="117"/>
      <c r="CA152" s="117"/>
      <c r="CB152" s="117"/>
      <c r="CC152" s="117"/>
      <c r="CD152" s="117"/>
      <c r="CE152" s="117"/>
      <c r="CF152" s="117"/>
      <c r="CG152" s="117"/>
      <c r="CH152" s="117"/>
      <c r="CI152" s="117"/>
      <c r="CJ152" s="117"/>
      <c r="CK152" s="135"/>
      <c r="CL152" s="135"/>
      <c r="CM152" s="135"/>
      <c r="CN152" s="135"/>
      <c r="CO152" s="135"/>
    </row>
    <row r="153" spans="75:108">
      <c r="BW153" s="117"/>
      <c r="BX153" s="117"/>
      <c r="BY153" s="117"/>
      <c r="BZ153" s="117"/>
      <c r="CA153" s="117"/>
      <c r="CB153" s="117"/>
      <c r="CC153" s="117"/>
      <c r="CD153" s="117"/>
      <c r="CE153" s="117"/>
      <c r="CF153" s="117"/>
      <c r="CG153" s="117"/>
      <c r="CH153" s="117"/>
      <c r="CI153" s="117"/>
      <c r="CJ153" s="117"/>
      <c r="CK153" s="135"/>
      <c r="CL153" s="135"/>
      <c r="CM153" s="135"/>
      <c r="CN153" s="135"/>
      <c r="CO153" s="135"/>
    </row>
    <row r="154" spans="75:108">
      <c r="BW154" s="117"/>
      <c r="BX154" s="117"/>
      <c r="BY154" s="117"/>
      <c r="BZ154" s="117"/>
      <c r="CA154" s="117"/>
      <c r="CB154" s="117"/>
      <c r="CC154" s="117"/>
      <c r="CD154" s="117"/>
      <c r="CE154" s="117"/>
      <c r="CF154" s="117"/>
      <c r="CG154" s="117"/>
      <c r="CH154" s="117"/>
      <c r="CI154" s="117"/>
      <c r="CJ154" s="117"/>
      <c r="CK154" s="135"/>
      <c r="CL154" s="135"/>
      <c r="CM154" s="135"/>
      <c r="CN154" s="135"/>
      <c r="CO154" s="135"/>
    </row>
    <row r="155" spans="75:108">
      <c r="BW155" s="117"/>
      <c r="BX155" s="117"/>
      <c r="BY155" s="117"/>
      <c r="BZ155" s="117"/>
      <c r="CA155" s="117"/>
      <c r="CB155" s="117"/>
      <c r="CC155" s="117"/>
      <c r="CD155" s="117"/>
      <c r="CE155" s="117"/>
      <c r="CF155" s="117"/>
      <c r="CG155" s="117"/>
      <c r="CH155" s="117"/>
      <c r="CI155" s="117"/>
      <c r="CJ155" s="117"/>
      <c r="CK155" s="135"/>
      <c r="CL155" s="135"/>
      <c r="CM155" s="135"/>
      <c r="CN155" s="135"/>
      <c r="CO155" s="135"/>
    </row>
    <row r="156" spans="75:108">
      <c r="BW156" s="117"/>
      <c r="BX156" s="117"/>
      <c r="BY156" s="117"/>
      <c r="BZ156" s="117"/>
      <c r="CA156" s="117"/>
      <c r="CB156" s="117"/>
      <c r="CC156" s="117"/>
      <c r="CD156" s="117"/>
      <c r="CE156" s="117"/>
      <c r="CF156" s="117"/>
      <c r="CG156" s="117"/>
      <c r="CH156" s="117"/>
      <c r="CI156" s="117"/>
      <c r="CJ156" s="117"/>
      <c r="CK156" s="135"/>
      <c r="CL156" s="135"/>
      <c r="CM156" s="135"/>
      <c r="CN156" s="135"/>
      <c r="CO156" s="135"/>
    </row>
    <row r="157" spans="75:108">
      <c r="BW157" s="117"/>
      <c r="BX157" s="117"/>
      <c r="BY157" s="117"/>
      <c r="BZ157" s="117"/>
      <c r="CA157" s="117"/>
      <c r="CB157" s="117"/>
      <c r="CC157" s="117"/>
      <c r="CD157" s="117"/>
      <c r="CE157" s="117"/>
      <c r="CF157" s="117"/>
      <c r="CG157" s="117"/>
      <c r="CH157" s="117"/>
      <c r="CI157" s="117"/>
      <c r="CJ157" s="117"/>
      <c r="CK157" s="135"/>
      <c r="CL157" s="135"/>
      <c r="CM157" s="135"/>
      <c r="CN157" s="135"/>
      <c r="CO157" s="135"/>
    </row>
    <row r="158" spans="75:108">
      <c r="BW158" s="117"/>
      <c r="BX158" s="117"/>
      <c r="BY158" s="117"/>
      <c r="BZ158" s="117"/>
      <c r="CA158" s="117"/>
      <c r="CB158" s="117"/>
      <c r="CC158" s="117"/>
      <c r="CD158" s="117"/>
      <c r="CE158" s="117"/>
      <c r="CF158" s="117"/>
      <c r="CG158" s="117"/>
      <c r="CH158" s="117"/>
      <c r="CI158" s="117"/>
      <c r="CJ158" s="117"/>
      <c r="CK158" s="135"/>
      <c r="CL158" s="135"/>
      <c r="CM158" s="135"/>
      <c r="CN158" s="135"/>
      <c r="CO158" s="135"/>
    </row>
    <row r="159" spans="75:108">
      <c r="BW159" s="117"/>
      <c r="BX159" s="117"/>
      <c r="BY159" s="117"/>
      <c r="BZ159" s="117"/>
      <c r="CA159" s="117"/>
      <c r="CB159" s="117"/>
      <c r="CC159" s="117"/>
      <c r="CD159" s="117"/>
      <c r="CE159" s="117"/>
      <c r="CF159" s="117"/>
      <c r="CG159" s="117"/>
      <c r="CH159" s="117"/>
      <c r="CI159" s="117"/>
      <c r="CJ159" s="117"/>
      <c r="CK159" s="135"/>
      <c r="CL159" s="135"/>
      <c r="CM159" s="135"/>
      <c r="CN159" s="135"/>
      <c r="CO159" s="135"/>
    </row>
    <row r="160" spans="75:108">
      <c r="BW160" s="117"/>
      <c r="BX160" s="117"/>
      <c r="BY160" s="117"/>
      <c r="BZ160" s="117"/>
      <c r="CA160" s="117"/>
      <c r="CB160" s="117"/>
      <c r="CC160" s="117"/>
      <c r="CD160" s="117"/>
      <c r="CE160" s="117"/>
      <c r="CF160" s="117"/>
      <c r="CG160" s="117"/>
      <c r="CH160" s="117"/>
      <c r="CI160" s="117"/>
      <c r="CJ160" s="117"/>
      <c r="CK160" s="135"/>
      <c r="CL160" s="135"/>
      <c r="CM160" s="135"/>
      <c r="CN160" s="135"/>
      <c r="CO160" s="135"/>
    </row>
    <row r="161" spans="75:93">
      <c r="BW161" s="117"/>
      <c r="BX161" s="117"/>
      <c r="BY161" s="117"/>
      <c r="BZ161" s="117"/>
      <c r="CA161" s="117"/>
      <c r="CB161" s="117"/>
      <c r="CC161" s="117"/>
      <c r="CD161" s="117"/>
      <c r="CE161" s="117"/>
      <c r="CF161" s="117"/>
      <c r="CG161" s="117"/>
      <c r="CH161" s="117"/>
      <c r="CI161" s="117"/>
      <c r="CJ161" s="117"/>
      <c r="CK161" s="135"/>
      <c r="CL161" s="135"/>
      <c r="CM161" s="135"/>
      <c r="CN161" s="135"/>
      <c r="CO161" s="135"/>
    </row>
    <row r="162" spans="75:93">
      <c r="BW162" s="117"/>
      <c r="BX162" s="117"/>
      <c r="BY162" s="117"/>
      <c r="BZ162" s="117"/>
      <c r="CA162" s="117"/>
      <c r="CB162" s="117"/>
      <c r="CC162" s="117"/>
      <c r="CD162" s="117"/>
      <c r="CE162" s="117"/>
      <c r="CF162" s="117"/>
      <c r="CG162" s="117"/>
      <c r="CH162" s="117"/>
      <c r="CI162" s="117"/>
      <c r="CJ162" s="117"/>
      <c r="CK162" s="135"/>
      <c r="CL162" s="135"/>
      <c r="CM162" s="135"/>
      <c r="CN162" s="135"/>
      <c r="CO162" s="135"/>
    </row>
    <row r="163" spans="75:93">
      <c r="BW163" s="117"/>
      <c r="BX163" s="117"/>
      <c r="BY163" s="117"/>
      <c r="BZ163" s="117"/>
      <c r="CA163" s="117"/>
      <c r="CB163" s="117"/>
      <c r="CC163" s="117"/>
      <c r="CD163" s="117"/>
      <c r="CE163" s="117"/>
      <c r="CF163" s="117"/>
      <c r="CG163" s="117"/>
      <c r="CH163" s="117"/>
      <c r="CI163" s="117"/>
      <c r="CJ163" s="117"/>
      <c r="CK163" s="135"/>
      <c r="CL163" s="135"/>
      <c r="CM163" s="135"/>
      <c r="CN163" s="135"/>
      <c r="CO163" s="135"/>
    </row>
    <row r="164" spans="75:93">
      <c r="BW164" s="117"/>
      <c r="BX164" s="117"/>
      <c r="BY164" s="117"/>
      <c r="BZ164" s="117"/>
      <c r="CA164" s="117"/>
      <c r="CB164" s="117"/>
      <c r="CC164" s="117"/>
      <c r="CD164" s="117"/>
      <c r="CE164" s="117"/>
      <c r="CF164" s="117"/>
      <c r="CG164" s="117"/>
      <c r="CH164" s="117"/>
      <c r="CI164" s="117"/>
      <c r="CJ164" s="117"/>
      <c r="CK164" s="135"/>
      <c r="CL164" s="135"/>
      <c r="CM164" s="135"/>
      <c r="CN164" s="135"/>
      <c r="CO164" s="135"/>
    </row>
    <row r="165" spans="75:93">
      <c r="BW165" s="117"/>
      <c r="BX165" s="117"/>
      <c r="BY165" s="117"/>
      <c r="BZ165" s="117"/>
      <c r="CA165" s="117"/>
      <c r="CB165" s="117"/>
      <c r="CC165" s="117"/>
      <c r="CD165" s="117"/>
      <c r="CE165" s="117"/>
      <c r="CF165" s="117"/>
      <c r="CG165" s="117"/>
      <c r="CH165" s="117"/>
      <c r="CI165" s="117"/>
      <c r="CJ165" s="117"/>
      <c r="CK165" s="135"/>
      <c r="CL165" s="135"/>
      <c r="CM165" s="135"/>
      <c r="CN165" s="135"/>
      <c r="CO165" s="135"/>
    </row>
    <row r="166" spans="75:93">
      <c r="BW166" s="117"/>
      <c r="BX166" s="117"/>
      <c r="BY166" s="117"/>
      <c r="BZ166" s="117"/>
      <c r="CA166" s="117"/>
      <c r="CB166" s="117"/>
      <c r="CC166" s="117"/>
      <c r="CD166" s="117"/>
      <c r="CE166" s="117"/>
      <c r="CF166" s="117"/>
      <c r="CG166" s="117"/>
      <c r="CH166" s="117"/>
      <c r="CI166" s="117"/>
      <c r="CJ166" s="117"/>
      <c r="CK166" s="135"/>
      <c r="CL166" s="135"/>
      <c r="CM166" s="135"/>
      <c r="CN166" s="135"/>
      <c r="CO166" s="135"/>
    </row>
  </sheetData>
  <mergeCells count="9">
    <mergeCell ref="J8:K8"/>
    <mergeCell ref="J6:K6"/>
    <mergeCell ref="J7:K7"/>
    <mergeCell ref="F8:G8"/>
    <mergeCell ref="H6:I6"/>
    <mergeCell ref="H7:I7"/>
    <mergeCell ref="H8:I8"/>
    <mergeCell ref="F6:G6"/>
    <mergeCell ref="F7:G7"/>
  </mergeCells>
  <phoneticPr fontId="0" type="noConversion"/>
  <pageMargins left="0.78740157480314965" right="0.53" top="0.98425196850393704" bottom="0.74803149606299213" header="0.51181102362204722" footer="0.51181102362204722"/>
  <pageSetup paperSize="9" orientation="landscape" r:id="rId1"/>
  <headerFooter alignWithMargins="0">
    <oddHeader>&amp;CKosten pro Versicherten</oddHeader>
    <oddFooter>Seite &amp;P</oddFooter>
  </headerFooter>
  <ignoredErrors>
    <ignoredError sqref="B10:T36 W10:AO36 AR10:BJ36 BM10:BU36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Tabelle6"/>
  <dimension ref="A1:BV194"/>
  <sheetViews>
    <sheetView zoomScaleNormal="100" workbookViewId="0">
      <selection activeCell="D4" sqref="D4"/>
    </sheetView>
  </sheetViews>
  <sheetFormatPr baseColWidth="10" defaultRowHeight="12.75"/>
  <cols>
    <col min="1" max="1" width="7.5703125" style="9" customWidth="1"/>
    <col min="2" max="2" width="12.7109375" style="7" bestFit="1" customWidth="1"/>
    <col min="3" max="3" width="0.85546875" style="7" customWidth="1"/>
    <col min="4" max="4" width="12.7109375" style="7" bestFit="1" customWidth="1"/>
    <col min="5" max="5" width="0.85546875" style="7" customWidth="1"/>
    <col min="6" max="6" width="11.42578125" style="7" bestFit="1" customWidth="1"/>
    <col min="7" max="7" width="1" style="7" customWidth="1"/>
    <col min="8" max="8" width="10.42578125" style="7" bestFit="1" customWidth="1"/>
    <col min="9" max="9" width="1.42578125" style="7" customWidth="1"/>
    <col min="10" max="10" width="10.42578125" style="7" bestFit="1" customWidth="1"/>
    <col min="11" max="11" width="1.28515625" style="7" customWidth="1"/>
    <col min="12" max="12" width="11.42578125" style="181" bestFit="1" customWidth="1"/>
    <col min="13" max="13" width="1.140625" style="181" customWidth="1"/>
    <col min="14" max="14" width="11.42578125" style="181" bestFit="1" customWidth="1"/>
    <col min="15" max="15" width="1.28515625" style="181" customWidth="1"/>
    <col min="16" max="16" width="11.42578125" style="181" bestFit="1" customWidth="1"/>
    <col min="17" max="17" width="1.140625" style="181" customWidth="1"/>
    <col min="18" max="18" width="11.42578125" style="181" bestFit="1" customWidth="1"/>
    <col min="19" max="19" width="1.140625" style="181" customWidth="1"/>
    <col min="20" max="20" width="11.42578125" style="181" bestFit="1" customWidth="1"/>
    <col min="21" max="21" width="1.5703125" style="181" customWidth="1"/>
    <col min="22" max="22" width="7.28515625" style="181" customWidth="1"/>
    <col min="23" max="23" width="11.42578125" style="181" bestFit="1" customWidth="1"/>
    <col min="24" max="24" width="1.5703125" style="181" customWidth="1"/>
    <col min="25" max="25" width="11.42578125" style="181" bestFit="1" customWidth="1"/>
    <col min="26" max="26" width="1.5703125" style="181" customWidth="1"/>
    <col min="27" max="27" width="11.42578125" style="181" bestFit="1" customWidth="1"/>
    <col min="28" max="28" width="1.5703125" style="181" customWidth="1"/>
    <col min="29" max="29" width="11.42578125" style="181" bestFit="1" customWidth="1"/>
    <col min="30" max="30" width="1.5703125" style="181" customWidth="1"/>
    <col min="31" max="31" width="11.42578125" style="181" bestFit="1" customWidth="1"/>
    <col min="32" max="32" width="1.5703125" style="181" customWidth="1"/>
    <col min="33" max="33" width="11.42578125" style="181" bestFit="1" customWidth="1"/>
    <col min="34" max="34" width="1.5703125" style="181" customWidth="1"/>
    <col min="35" max="35" width="11.42578125" style="181" bestFit="1" customWidth="1"/>
    <col min="36" max="36" width="1.5703125" style="181" customWidth="1"/>
    <col min="37" max="37" width="10.28515625" style="181" customWidth="1"/>
    <col min="38" max="38" width="1.5703125" style="181" customWidth="1"/>
    <col min="39" max="39" width="10.28515625" style="181" customWidth="1"/>
    <col min="40" max="40" width="1.5703125" style="181" customWidth="1"/>
    <col min="41" max="41" width="10.28515625" style="181" customWidth="1"/>
    <col min="42" max="42" width="1.5703125" style="181" customWidth="1"/>
    <col min="43" max="43" width="8.28515625" style="9" customWidth="1"/>
    <col min="44" max="44" width="10.28515625" style="181" customWidth="1"/>
    <col min="45" max="45" width="1.5703125" style="181" customWidth="1"/>
    <col min="46" max="46" width="10.28515625" style="181" customWidth="1"/>
    <col min="47" max="47" width="1.5703125" style="181" customWidth="1"/>
    <col min="48" max="48" width="10.28515625" style="181" customWidth="1"/>
    <col min="49" max="49" width="1.5703125" style="181" customWidth="1"/>
    <col min="50" max="50" width="10.28515625" style="181" customWidth="1"/>
    <col min="51" max="51" width="1.5703125" style="181" customWidth="1"/>
    <col min="52" max="52" width="11.42578125" style="181" bestFit="1" customWidth="1"/>
    <col min="53" max="53" width="1.5703125" style="181" customWidth="1"/>
    <col min="54" max="54" width="11.42578125" style="181" bestFit="1" customWidth="1"/>
    <col min="55" max="55" width="1.5703125" style="181" customWidth="1"/>
    <col min="56" max="56" width="11.42578125" style="181" bestFit="1" customWidth="1"/>
    <col min="57" max="57" width="1.5703125" style="181" customWidth="1"/>
    <col min="58" max="58" width="11.42578125" style="181" bestFit="1" customWidth="1"/>
    <col min="59" max="59" width="1.5703125" style="181" customWidth="1"/>
    <col min="60" max="60" width="11.42578125" style="181" bestFit="1" customWidth="1"/>
    <col min="61" max="61" width="1.5703125" style="181" customWidth="1"/>
    <col min="62" max="62" width="11.42578125" style="181" bestFit="1" customWidth="1"/>
    <col min="63" max="63" width="1.5703125" style="181" customWidth="1"/>
    <col min="64" max="64" width="10.140625" style="9" customWidth="1"/>
    <col min="65" max="65" width="11.42578125" style="181" bestFit="1" customWidth="1"/>
    <col min="66" max="66" width="1.5703125" style="181" customWidth="1"/>
    <col min="67" max="67" width="10.28515625" style="181" customWidth="1"/>
    <col min="68" max="68" width="1.5703125" style="181" customWidth="1"/>
    <col min="69" max="69" width="10.28515625" style="181" customWidth="1"/>
    <col min="70" max="70" width="1.5703125" style="181" customWidth="1"/>
    <col min="71" max="71" width="10.28515625" style="181" customWidth="1"/>
    <col min="72" max="72" width="1.5703125" style="181" customWidth="1"/>
    <col min="73" max="73" width="10.28515625" style="181" customWidth="1"/>
    <col min="74" max="74" width="1.5703125" style="181" customWidth="1"/>
    <col min="75" max="75" width="12.85546875" style="9" customWidth="1"/>
    <col min="76" max="16384" width="11.42578125" style="9"/>
  </cols>
  <sheetData>
    <row r="1" spans="1:74" s="8" customFormat="1">
      <c r="A1" s="8" t="s">
        <v>184</v>
      </c>
      <c r="B1" s="5"/>
      <c r="C1" s="5"/>
      <c r="D1" s="5"/>
      <c r="E1" s="5"/>
      <c r="F1" s="5"/>
      <c r="G1" s="5"/>
      <c r="H1" s="5"/>
      <c r="I1" s="5"/>
      <c r="J1" s="5"/>
      <c r="K1" s="5"/>
      <c r="L1" s="9"/>
      <c r="M1" s="9"/>
      <c r="N1" s="9"/>
      <c r="O1" s="9"/>
      <c r="P1" s="9"/>
      <c r="Q1" s="9"/>
      <c r="S1" s="9"/>
      <c r="T1" s="9"/>
      <c r="U1" s="5" t="s">
        <v>215</v>
      </c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M1" s="9"/>
      <c r="BN1" s="9"/>
      <c r="BO1" s="9"/>
      <c r="BP1" s="9"/>
      <c r="BQ1" s="9"/>
      <c r="BR1" s="9"/>
      <c r="BS1" s="9"/>
      <c r="BT1" s="9"/>
      <c r="BU1" s="9"/>
      <c r="BV1" s="9"/>
    </row>
    <row r="2" spans="1:74" s="8" customFormat="1">
      <c r="A2" s="8" t="s">
        <v>180</v>
      </c>
      <c r="B2" s="5"/>
      <c r="C2" s="5"/>
      <c r="D2" s="5"/>
      <c r="E2" s="5"/>
      <c r="F2" s="5"/>
      <c r="G2" s="5"/>
      <c r="H2" s="5"/>
      <c r="I2" s="5"/>
      <c r="J2" s="5"/>
      <c r="K2" s="5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M2" s="17"/>
      <c r="BN2" s="17"/>
      <c r="BO2" s="17"/>
      <c r="BP2" s="17"/>
      <c r="BQ2" s="17"/>
      <c r="BR2" s="17"/>
      <c r="BS2" s="17"/>
      <c r="BT2" s="17"/>
      <c r="BU2" s="17"/>
      <c r="BV2" s="17"/>
    </row>
    <row r="3" spans="1:74" s="8" customFormat="1">
      <c r="A3" s="8" t="s">
        <v>50</v>
      </c>
      <c r="B3" s="5"/>
      <c r="C3" s="5"/>
      <c r="D3" s="5"/>
      <c r="E3" s="5"/>
      <c r="F3" s="5"/>
      <c r="G3" s="5"/>
      <c r="H3" s="5"/>
      <c r="I3" s="5"/>
      <c r="J3" s="5"/>
      <c r="K3" s="5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M3" s="17"/>
      <c r="BN3" s="17"/>
      <c r="BO3" s="17"/>
      <c r="BP3" s="17"/>
      <c r="BQ3" s="17"/>
      <c r="BR3" s="17"/>
      <c r="BS3" s="17"/>
      <c r="BT3" s="17"/>
      <c r="BU3" s="17"/>
      <c r="BV3" s="17"/>
    </row>
    <row r="4" spans="1:74" s="8" customFormat="1">
      <c r="A4" s="8" t="s">
        <v>175</v>
      </c>
      <c r="B4" s="5"/>
      <c r="C4" s="5"/>
      <c r="D4" s="5"/>
      <c r="E4" s="5"/>
      <c r="F4" s="5"/>
      <c r="G4" s="5"/>
      <c r="H4" s="5"/>
      <c r="I4" s="5"/>
      <c r="J4" s="5"/>
      <c r="K4" s="5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M4" s="17"/>
      <c r="BN4" s="17"/>
      <c r="BO4" s="17"/>
      <c r="BP4" s="17"/>
      <c r="BQ4" s="17"/>
      <c r="BR4" s="17"/>
      <c r="BS4" s="17"/>
      <c r="BT4" s="17"/>
      <c r="BU4" s="17"/>
      <c r="BV4" s="17"/>
    </row>
    <row r="5" spans="1:74" s="8" customFormat="1">
      <c r="B5" s="5"/>
      <c r="C5" s="5"/>
      <c r="D5" s="5"/>
      <c r="E5" s="5"/>
      <c r="F5" s="5"/>
      <c r="G5" s="5"/>
      <c r="H5" s="5"/>
      <c r="I5" s="5"/>
      <c r="J5" s="5"/>
      <c r="K5" s="5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M5" s="17"/>
      <c r="BN5" s="17"/>
      <c r="BO5" s="17"/>
      <c r="BP5" s="17"/>
      <c r="BQ5" s="17"/>
      <c r="BR5" s="17"/>
      <c r="BS5" s="17"/>
      <c r="BT5" s="17"/>
      <c r="BU5" s="17"/>
      <c r="BV5" s="17"/>
    </row>
    <row r="6" spans="1:74" s="28" customFormat="1">
      <c r="A6" s="28" t="s">
        <v>1</v>
      </c>
      <c r="B6" s="27" t="s">
        <v>2</v>
      </c>
      <c r="C6" s="27"/>
      <c r="D6" s="27" t="s">
        <v>3</v>
      </c>
      <c r="E6" s="27"/>
      <c r="F6" s="209" t="s">
        <v>90</v>
      </c>
      <c r="G6" s="209"/>
      <c r="H6" s="209" t="s">
        <v>4</v>
      </c>
      <c r="I6" s="209"/>
      <c r="J6" s="209" t="s">
        <v>4</v>
      </c>
      <c r="K6" s="209"/>
      <c r="L6" s="27" t="s">
        <v>108</v>
      </c>
      <c r="M6" s="27"/>
      <c r="N6" s="27" t="s">
        <v>109</v>
      </c>
      <c r="O6" s="27"/>
      <c r="P6" s="27" t="s">
        <v>110</v>
      </c>
      <c r="Q6" s="27"/>
      <c r="R6" s="27" t="s">
        <v>111</v>
      </c>
      <c r="S6" s="27"/>
      <c r="T6" s="27" t="s">
        <v>112</v>
      </c>
      <c r="U6" s="27"/>
      <c r="V6" s="28" t="s">
        <v>1</v>
      </c>
      <c r="W6" s="27" t="s">
        <v>113</v>
      </c>
      <c r="X6" s="27"/>
      <c r="Y6" s="27" t="s">
        <v>114</v>
      </c>
      <c r="Z6" s="27"/>
      <c r="AA6" s="27" t="s">
        <v>115</v>
      </c>
      <c r="AB6" s="27"/>
      <c r="AC6" s="27" t="s">
        <v>116</v>
      </c>
      <c r="AD6" s="27"/>
      <c r="AE6" s="27" t="s">
        <v>117</v>
      </c>
      <c r="AF6" s="27"/>
      <c r="AG6" s="27" t="s">
        <v>118</v>
      </c>
      <c r="AH6" s="27"/>
      <c r="AI6" s="27" t="s">
        <v>119</v>
      </c>
      <c r="AJ6" s="27"/>
      <c r="AK6" s="27" t="s">
        <v>120</v>
      </c>
      <c r="AL6" s="27"/>
      <c r="AM6" s="27" t="s">
        <v>121</v>
      </c>
      <c r="AN6" s="27"/>
      <c r="AO6" s="27" t="s">
        <v>122</v>
      </c>
      <c r="AP6" s="27"/>
      <c r="AQ6" s="28" t="s">
        <v>1</v>
      </c>
      <c r="AR6" s="27" t="s">
        <v>123</v>
      </c>
      <c r="AS6" s="27"/>
      <c r="AT6" s="27" t="s">
        <v>124</v>
      </c>
      <c r="AU6" s="27"/>
      <c r="AV6" s="27" t="s">
        <v>125</v>
      </c>
      <c r="AW6" s="27"/>
      <c r="AX6" s="27" t="s">
        <v>126</v>
      </c>
      <c r="AY6" s="27"/>
      <c r="AZ6" s="27" t="s">
        <v>127</v>
      </c>
      <c r="BA6" s="27"/>
      <c r="BB6" s="27" t="s">
        <v>128</v>
      </c>
      <c r="BC6" s="27"/>
      <c r="BD6" s="27" t="s">
        <v>129</v>
      </c>
      <c r="BE6" s="27"/>
      <c r="BF6" s="27" t="s">
        <v>130</v>
      </c>
      <c r="BG6" s="27"/>
      <c r="BH6" s="27" t="s">
        <v>131</v>
      </c>
      <c r="BI6" s="27"/>
      <c r="BJ6" s="27" t="s">
        <v>132</v>
      </c>
      <c r="BK6" s="27"/>
      <c r="BL6" s="28" t="s">
        <v>1</v>
      </c>
      <c r="BM6" s="27" t="s">
        <v>133</v>
      </c>
      <c r="BN6" s="27"/>
      <c r="BO6" s="27" t="s">
        <v>134</v>
      </c>
      <c r="BP6" s="27"/>
      <c r="BQ6" s="27" t="s">
        <v>135</v>
      </c>
      <c r="BR6" s="27"/>
      <c r="BS6" s="27" t="s">
        <v>136</v>
      </c>
      <c r="BT6" s="27"/>
      <c r="BU6" s="27" t="s">
        <v>137</v>
      </c>
      <c r="BV6" s="27"/>
    </row>
    <row r="7" spans="1:74">
      <c r="B7" s="51" t="s">
        <v>5</v>
      </c>
      <c r="C7" s="15"/>
      <c r="D7" s="15" t="s">
        <v>6</v>
      </c>
      <c r="E7" s="15"/>
      <c r="F7" s="210" t="s">
        <v>7</v>
      </c>
      <c r="G7" s="210"/>
      <c r="H7" s="210" t="s">
        <v>91</v>
      </c>
      <c r="I7" s="210"/>
      <c r="J7" s="210" t="s">
        <v>92</v>
      </c>
      <c r="K7" s="210"/>
      <c r="L7" s="15" t="s">
        <v>93</v>
      </c>
      <c r="M7" s="15"/>
      <c r="N7" s="15" t="s">
        <v>94</v>
      </c>
      <c r="O7" s="15"/>
      <c r="P7" s="15" t="s">
        <v>95</v>
      </c>
      <c r="Q7" s="15"/>
      <c r="R7" s="15" t="s">
        <v>96</v>
      </c>
      <c r="S7" s="15"/>
      <c r="T7" s="15" t="s">
        <v>97</v>
      </c>
      <c r="U7" s="15"/>
      <c r="V7" s="9"/>
      <c r="W7" s="15" t="s">
        <v>98</v>
      </c>
      <c r="X7" s="15"/>
      <c r="Y7" s="15" t="s">
        <v>99</v>
      </c>
      <c r="Z7" s="15"/>
      <c r="AA7" s="15" t="s">
        <v>100</v>
      </c>
      <c r="AB7" s="15"/>
      <c r="AC7" s="15" t="s">
        <v>101</v>
      </c>
      <c r="AD7" s="15"/>
      <c r="AE7" s="15" t="s">
        <v>102</v>
      </c>
      <c r="AF7" s="15"/>
      <c r="AG7" s="15" t="s">
        <v>103</v>
      </c>
      <c r="AH7" s="15"/>
      <c r="AI7" s="15" t="s">
        <v>104</v>
      </c>
      <c r="AJ7" s="15"/>
      <c r="AK7" s="15" t="s">
        <v>105</v>
      </c>
      <c r="AL7" s="15"/>
      <c r="AM7" s="15" t="s">
        <v>106</v>
      </c>
      <c r="AN7" s="15"/>
      <c r="AO7" s="15" t="s">
        <v>107</v>
      </c>
      <c r="AP7" s="15"/>
      <c r="AR7" s="15" t="s">
        <v>8</v>
      </c>
      <c r="AS7" s="15"/>
      <c r="AT7" s="15" t="s">
        <v>9</v>
      </c>
      <c r="AU7" s="15"/>
      <c r="AV7" s="15" t="s">
        <v>10</v>
      </c>
      <c r="AW7" s="15"/>
      <c r="AX7" s="15" t="s">
        <v>11</v>
      </c>
      <c r="AY7" s="15"/>
      <c r="AZ7" s="15" t="s">
        <v>12</v>
      </c>
      <c r="BA7" s="15"/>
      <c r="BB7" s="15" t="s">
        <v>13</v>
      </c>
      <c r="BC7" s="15"/>
      <c r="BD7" s="15" t="s">
        <v>14</v>
      </c>
      <c r="BE7" s="15"/>
      <c r="BF7" s="15" t="s">
        <v>15</v>
      </c>
      <c r="BG7" s="15"/>
      <c r="BH7" s="15" t="s">
        <v>16</v>
      </c>
      <c r="BI7" s="15"/>
      <c r="BJ7" s="15" t="s">
        <v>17</v>
      </c>
      <c r="BK7" s="15"/>
      <c r="BM7" s="15" t="s">
        <v>18</v>
      </c>
      <c r="BN7" s="15"/>
      <c r="BO7" s="15" t="s">
        <v>19</v>
      </c>
      <c r="BP7" s="15"/>
      <c r="BQ7" s="15" t="s">
        <v>20</v>
      </c>
      <c r="BR7" s="15"/>
      <c r="BS7" s="15" t="s">
        <v>21</v>
      </c>
      <c r="BT7" s="15"/>
      <c r="BU7" s="15" t="s">
        <v>22</v>
      </c>
      <c r="BV7" s="15"/>
    </row>
    <row r="8" spans="1:74">
      <c r="B8" s="15" t="s">
        <v>54</v>
      </c>
      <c r="C8" s="15"/>
      <c r="D8" s="15" t="s">
        <v>54</v>
      </c>
      <c r="E8" s="15"/>
      <c r="F8" s="210" t="s">
        <v>54</v>
      </c>
      <c r="G8" s="210"/>
      <c r="H8" s="210" t="s">
        <v>54</v>
      </c>
      <c r="I8" s="210"/>
      <c r="J8" s="210" t="s">
        <v>54</v>
      </c>
      <c r="K8" s="210"/>
      <c r="L8" s="15" t="s">
        <v>54</v>
      </c>
      <c r="M8" s="15"/>
      <c r="N8" s="15" t="s">
        <v>54</v>
      </c>
      <c r="O8" s="15"/>
      <c r="P8" s="15" t="s">
        <v>54</v>
      </c>
      <c r="Q8" s="15"/>
      <c r="R8" s="15" t="s">
        <v>54</v>
      </c>
      <c r="S8" s="15"/>
      <c r="T8" s="15" t="s">
        <v>54</v>
      </c>
      <c r="U8" s="15"/>
      <c r="V8" s="9"/>
      <c r="W8" s="15" t="s">
        <v>54</v>
      </c>
      <c r="X8" s="15"/>
      <c r="Y8" s="15" t="s">
        <v>54</v>
      </c>
      <c r="Z8" s="15"/>
      <c r="AA8" s="15" t="s">
        <v>54</v>
      </c>
      <c r="AB8" s="15"/>
      <c r="AC8" s="15" t="s">
        <v>54</v>
      </c>
      <c r="AD8" s="15"/>
      <c r="AE8" s="15" t="s">
        <v>54</v>
      </c>
      <c r="AF8" s="15"/>
      <c r="AG8" s="15" t="s">
        <v>54</v>
      </c>
      <c r="AH8" s="15"/>
      <c r="AI8" s="15" t="s">
        <v>54</v>
      </c>
      <c r="AJ8" s="15"/>
      <c r="AK8" s="15" t="s">
        <v>54</v>
      </c>
      <c r="AL8" s="15"/>
      <c r="AM8" s="15" t="s">
        <v>54</v>
      </c>
      <c r="AN8" s="15"/>
      <c r="AO8" s="15" t="s">
        <v>54</v>
      </c>
      <c r="AP8" s="15"/>
      <c r="AR8" s="15" t="s">
        <v>54</v>
      </c>
      <c r="AS8" s="15"/>
      <c r="AT8" s="15" t="s">
        <v>54</v>
      </c>
      <c r="AU8" s="15"/>
      <c r="AV8" s="15" t="s">
        <v>54</v>
      </c>
      <c r="AW8" s="15"/>
      <c r="AX8" s="15" t="s">
        <v>54</v>
      </c>
      <c r="AY8" s="15"/>
      <c r="AZ8" s="15" t="s">
        <v>54</v>
      </c>
      <c r="BA8" s="15"/>
      <c r="BB8" s="15" t="s">
        <v>54</v>
      </c>
      <c r="BC8" s="15"/>
      <c r="BD8" s="15" t="s">
        <v>54</v>
      </c>
      <c r="BE8" s="15"/>
      <c r="BF8" s="15" t="s">
        <v>54</v>
      </c>
      <c r="BG8" s="15"/>
      <c r="BH8" s="15" t="s">
        <v>54</v>
      </c>
      <c r="BI8" s="15"/>
      <c r="BJ8" s="15" t="s">
        <v>54</v>
      </c>
      <c r="BK8" s="15"/>
      <c r="BL8" s="181"/>
      <c r="BM8" s="15" t="s">
        <v>54</v>
      </c>
      <c r="BN8" s="15"/>
      <c r="BO8" s="15" t="s">
        <v>54</v>
      </c>
      <c r="BP8" s="15"/>
      <c r="BQ8" s="15" t="s">
        <v>54</v>
      </c>
      <c r="BR8" s="15"/>
      <c r="BS8" s="15" t="s">
        <v>54</v>
      </c>
      <c r="BT8" s="15"/>
      <c r="BU8" s="15" t="s">
        <v>54</v>
      </c>
      <c r="BV8" s="15"/>
    </row>
    <row r="9" spans="1:74" ht="15">
      <c r="B9" s="162"/>
      <c r="C9" s="1"/>
      <c r="D9" s="162"/>
      <c r="E9" s="1"/>
      <c r="F9" s="162"/>
      <c r="G9" s="1"/>
      <c r="H9" s="162"/>
      <c r="I9" s="1"/>
      <c r="J9" s="162"/>
      <c r="K9" s="1"/>
      <c r="L9" s="162"/>
      <c r="M9" s="107"/>
      <c r="N9" s="162"/>
      <c r="O9" s="107"/>
      <c r="P9" s="162"/>
      <c r="Q9" s="107"/>
      <c r="R9" s="162"/>
      <c r="S9" s="107"/>
      <c r="T9" s="162"/>
      <c r="U9" s="107"/>
      <c r="V9" s="9"/>
      <c r="W9" s="162"/>
      <c r="X9" s="107"/>
      <c r="Y9" s="162"/>
      <c r="Z9" s="107"/>
      <c r="AA9" s="162"/>
      <c r="AB9" s="107"/>
      <c r="AC9" s="162"/>
      <c r="AD9" s="107"/>
      <c r="AE9" s="162"/>
      <c r="AF9" s="107"/>
      <c r="AG9" s="162"/>
      <c r="AH9" s="107"/>
      <c r="AI9" s="162"/>
      <c r="AJ9" s="107"/>
      <c r="AK9" s="162"/>
      <c r="AL9" s="107"/>
      <c r="AM9" s="162"/>
      <c r="AN9" s="107"/>
      <c r="AO9" s="162"/>
      <c r="AP9" s="107"/>
      <c r="AR9" s="162"/>
      <c r="AS9" s="107"/>
      <c r="AT9" s="162"/>
      <c r="AU9" s="107"/>
      <c r="AV9" s="162"/>
      <c r="AW9" s="107"/>
      <c r="AX9" s="162"/>
      <c r="AY9" s="107"/>
      <c r="AZ9" s="162"/>
      <c r="BA9" s="107"/>
      <c r="BB9" s="162"/>
      <c r="BC9" s="107"/>
      <c r="BD9" s="162"/>
      <c r="BE9" s="107"/>
      <c r="BF9" s="162"/>
      <c r="BG9" s="107"/>
      <c r="BH9" s="162"/>
      <c r="BI9" s="107"/>
      <c r="BJ9" s="162"/>
      <c r="BK9" s="107"/>
      <c r="BL9" s="3"/>
      <c r="BM9" s="162"/>
      <c r="BN9" s="107"/>
      <c r="BO9" s="162"/>
      <c r="BP9" s="107"/>
      <c r="BQ9" s="162"/>
      <c r="BR9" s="107"/>
      <c r="BS9" s="162"/>
      <c r="BT9" s="107"/>
      <c r="BU9" s="162"/>
      <c r="BV9" s="107"/>
    </row>
    <row r="10" spans="1:74" s="3" customFormat="1" ht="12.75" customHeight="1">
      <c r="A10" s="3" t="s">
        <v>23</v>
      </c>
      <c r="B10" s="182">
        <v>609640416</v>
      </c>
      <c r="C10" s="109"/>
      <c r="D10" s="182">
        <v>586597228</v>
      </c>
      <c r="E10" s="109"/>
      <c r="F10" s="182">
        <v>23043188</v>
      </c>
      <c r="G10" s="109"/>
      <c r="H10" s="182">
        <v>10893989</v>
      </c>
      <c r="I10" s="109"/>
      <c r="J10" s="182">
        <v>12149199</v>
      </c>
      <c r="K10" s="109"/>
      <c r="L10" s="182">
        <v>20925896</v>
      </c>
      <c r="M10" s="109"/>
      <c r="N10" s="182">
        <v>23073142</v>
      </c>
      <c r="O10" s="109"/>
      <c r="P10" s="182">
        <v>27994446</v>
      </c>
      <c r="Q10" s="109"/>
      <c r="R10" s="182">
        <v>28476179</v>
      </c>
      <c r="S10" s="109"/>
      <c r="T10" s="182">
        <v>30199814</v>
      </c>
      <c r="U10" s="53"/>
      <c r="V10" s="3" t="s">
        <v>23</v>
      </c>
      <c r="W10" s="182">
        <v>29405358</v>
      </c>
      <c r="X10" s="182"/>
      <c r="Y10" s="182">
        <v>26636688</v>
      </c>
      <c r="Z10" s="182"/>
      <c r="AA10" s="182">
        <v>24482561</v>
      </c>
      <c r="AB10" s="182"/>
      <c r="AC10" s="182">
        <v>25250357</v>
      </c>
      <c r="AD10" s="182"/>
      <c r="AE10" s="182">
        <v>23764458</v>
      </c>
      <c r="AF10" s="182"/>
      <c r="AG10" s="182">
        <v>20727601</v>
      </c>
      <c r="AH10" s="182"/>
      <c r="AI10" s="182">
        <v>19384066</v>
      </c>
      <c r="AJ10" s="182"/>
      <c r="AK10" s="182">
        <v>16896321</v>
      </c>
      <c r="AL10" s="182"/>
      <c r="AM10" s="182">
        <v>11736116</v>
      </c>
      <c r="AN10" s="182"/>
      <c r="AO10" s="182">
        <v>6205829</v>
      </c>
      <c r="AP10" s="53"/>
      <c r="AQ10" s="3" t="s">
        <v>23</v>
      </c>
      <c r="AR10" s="182">
        <v>13919767</v>
      </c>
      <c r="AS10" s="182"/>
      <c r="AT10" s="182">
        <v>13665946</v>
      </c>
      <c r="AU10" s="182"/>
      <c r="AV10" s="182">
        <v>17654252</v>
      </c>
      <c r="AW10" s="182"/>
      <c r="AX10" s="182">
        <v>20041023</v>
      </c>
      <c r="AY10" s="182"/>
      <c r="AZ10" s="182">
        <v>23256844</v>
      </c>
      <c r="BA10" s="182"/>
      <c r="BB10" s="182">
        <v>23574647</v>
      </c>
      <c r="BC10" s="182"/>
      <c r="BD10" s="182">
        <v>22427220</v>
      </c>
      <c r="BE10" s="182"/>
      <c r="BF10" s="182">
        <v>21720171</v>
      </c>
      <c r="BG10" s="182"/>
      <c r="BH10" s="182">
        <v>23210744</v>
      </c>
      <c r="BI10" s="182"/>
      <c r="BJ10" s="182">
        <v>21855337</v>
      </c>
      <c r="BK10" s="53"/>
      <c r="BL10" s="2" t="s">
        <v>23</v>
      </c>
      <c r="BM10" s="182">
        <v>17152237</v>
      </c>
      <c r="BN10" s="182"/>
      <c r="BO10" s="182">
        <v>14566121</v>
      </c>
      <c r="BP10" s="182"/>
      <c r="BQ10" s="182">
        <v>10582975</v>
      </c>
      <c r="BR10" s="182"/>
      <c r="BS10" s="182">
        <v>5613939</v>
      </c>
      <c r="BT10" s="182"/>
      <c r="BU10" s="182">
        <v>2197173</v>
      </c>
      <c r="BV10" s="53"/>
    </row>
    <row r="11" spans="1:74" s="3" customFormat="1" ht="12.75" customHeight="1">
      <c r="A11" s="3" t="s">
        <v>24</v>
      </c>
      <c r="B11" s="182">
        <v>430990678</v>
      </c>
      <c r="C11" s="109"/>
      <c r="D11" s="182">
        <v>416361510</v>
      </c>
      <c r="E11" s="109"/>
      <c r="F11" s="182">
        <v>14629168</v>
      </c>
      <c r="G11" s="109"/>
      <c r="H11" s="182">
        <v>7022189</v>
      </c>
      <c r="I11" s="109"/>
      <c r="J11" s="182">
        <v>7606979</v>
      </c>
      <c r="K11" s="109"/>
      <c r="L11" s="182">
        <v>15519123</v>
      </c>
      <c r="M11" s="109"/>
      <c r="N11" s="182">
        <v>13185339</v>
      </c>
      <c r="O11" s="109"/>
      <c r="P11" s="182">
        <v>14379067</v>
      </c>
      <c r="Q11" s="109"/>
      <c r="R11" s="182">
        <v>16347023</v>
      </c>
      <c r="S11" s="109"/>
      <c r="T11" s="182">
        <v>18975775</v>
      </c>
      <c r="U11" s="53"/>
      <c r="V11" s="3" t="s">
        <v>24</v>
      </c>
      <c r="W11" s="182">
        <v>20329894</v>
      </c>
      <c r="X11" s="182"/>
      <c r="Y11" s="182">
        <v>19670989</v>
      </c>
      <c r="Z11" s="182"/>
      <c r="AA11" s="182">
        <v>18816989</v>
      </c>
      <c r="AB11" s="182"/>
      <c r="AC11" s="182">
        <v>20121555</v>
      </c>
      <c r="AD11" s="182"/>
      <c r="AE11" s="182">
        <v>18204719</v>
      </c>
      <c r="AF11" s="182"/>
      <c r="AG11" s="182">
        <v>16119492</v>
      </c>
      <c r="AH11" s="182"/>
      <c r="AI11" s="182">
        <v>16103874</v>
      </c>
      <c r="AJ11" s="182"/>
      <c r="AK11" s="182">
        <v>14634627</v>
      </c>
      <c r="AL11" s="182"/>
      <c r="AM11" s="182">
        <v>10805418</v>
      </c>
      <c r="AN11" s="182"/>
      <c r="AO11" s="182">
        <v>5919833</v>
      </c>
      <c r="AP11" s="53"/>
      <c r="AQ11" s="3" t="s">
        <v>24</v>
      </c>
      <c r="AR11" s="182">
        <v>10138412</v>
      </c>
      <c r="AS11" s="182"/>
      <c r="AT11" s="182">
        <v>7700741</v>
      </c>
      <c r="AU11" s="182"/>
      <c r="AV11" s="182">
        <v>8709167</v>
      </c>
      <c r="AW11" s="182"/>
      <c r="AX11" s="182">
        <v>10949811</v>
      </c>
      <c r="AY11" s="182"/>
      <c r="AZ11" s="182">
        <v>13789286</v>
      </c>
      <c r="BA11" s="182"/>
      <c r="BB11" s="182">
        <v>15734916</v>
      </c>
      <c r="BC11" s="182"/>
      <c r="BD11" s="182">
        <v>16322305</v>
      </c>
      <c r="BE11" s="182"/>
      <c r="BF11" s="182">
        <v>17066093</v>
      </c>
      <c r="BG11" s="182"/>
      <c r="BH11" s="182">
        <v>19104303</v>
      </c>
      <c r="BI11" s="182"/>
      <c r="BJ11" s="182">
        <v>16627418</v>
      </c>
      <c r="BK11" s="53"/>
      <c r="BL11" s="2" t="s">
        <v>24</v>
      </c>
      <c r="BM11" s="182">
        <v>13307941</v>
      </c>
      <c r="BN11" s="182"/>
      <c r="BO11" s="182">
        <v>11789540</v>
      </c>
      <c r="BP11" s="182"/>
      <c r="BQ11" s="182">
        <v>8676365</v>
      </c>
      <c r="BR11" s="182"/>
      <c r="BS11" s="182">
        <v>5121344</v>
      </c>
      <c r="BT11" s="182"/>
      <c r="BU11" s="182">
        <v>2190151</v>
      </c>
      <c r="BV11" s="53"/>
    </row>
    <row r="12" spans="1:74" s="3" customFormat="1" ht="12.75" customHeight="1">
      <c r="A12" s="3" t="s">
        <v>25</v>
      </c>
      <c r="B12" s="182">
        <v>143402920</v>
      </c>
      <c r="C12" s="109"/>
      <c r="D12" s="182">
        <v>137400993</v>
      </c>
      <c r="E12" s="109"/>
      <c r="F12" s="182">
        <v>6001927</v>
      </c>
      <c r="G12" s="109"/>
      <c r="H12" s="182">
        <v>2860409</v>
      </c>
      <c r="I12" s="109"/>
      <c r="J12" s="182">
        <v>3141518</v>
      </c>
      <c r="K12" s="109"/>
      <c r="L12" s="182">
        <v>6189473</v>
      </c>
      <c r="M12" s="109"/>
      <c r="N12" s="182">
        <v>5219696</v>
      </c>
      <c r="O12" s="109"/>
      <c r="P12" s="182">
        <v>5533683</v>
      </c>
      <c r="Q12" s="109"/>
      <c r="R12" s="182">
        <v>5816348</v>
      </c>
      <c r="S12" s="109"/>
      <c r="T12" s="182">
        <v>6833793</v>
      </c>
      <c r="U12" s="53"/>
      <c r="V12" s="3" t="s">
        <v>25</v>
      </c>
      <c r="W12" s="182">
        <v>7078043</v>
      </c>
      <c r="X12" s="182"/>
      <c r="Y12" s="182">
        <v>6517553</v>
      </c>
      <c r="Z12" s="182"/>
      <c r="AA12" s="182">
        <v>5654300</v>
      </c>
      <c r="AB12" s="182"/>
      <c r="AC12" s="182">
        <v>5491366</v>
      </c>
      <c r="AD12" s="182"/>
      <c r="AE12" s="182">
        <v>5236379</v>
      </c>
      <c r="AF12" s="182"/>
      <c r="AG12" s="182">
        <v>5028368</v>
      </c>
      <c r="AH12" s="182"/>
      <c r="AI12" s="182">
        <v>4909542</v>
      </c>
      <c r="AJ12" s="182"/>
      <c r="AK12" s="182">
        <v>4110146</v>
      </c>
      <c r="AL12" s="182"/>
      <c r="AM12" s="182">
        <v>2821487</v>
      </c>
      <c r="AN12" s="182"/>
      <c r="AO12" s="182">
        <v>1546151</v>
      </c>
      <c r="AP12" s="53"/>
      <c r="AQ12" s="3" t="s">
        <v>25</v>
      </c>
      <c r="AR12" s="182">
        <v>3998306</v>
      </c>
      <c r="AS12" s="182"/>
      <c r="AT12" s="182">
        <v>3160032</v>
      </c>
      <c r="AU12" s="182"/>
      <c r="AV12" s="182">
        <v>3463973</v>
      </c>
      <c r="AW12" s="182"/>
      <c r="AX12" s="182">
        <v>4023661</v>
      </c>
      <c r="AY12" s="182"/>
      <c r="AZ12" s="182">
        <v>5140551</v>
      </c>
      <c r="BA12" s="182"/>
      <c r="BB12" s="182">
        <v>5805702</v>
      </c>
      <c r="BC12" s="182"/>
      <c r="BD12" s="182">
        <v>5590277</v>
      </c>
      <c r="BE12" s="182"/>
      <c r="BF12" s="182">
        <v>5397053</v>
      </c>
      <c r="BG12" s="182"/>
      <c r="BH12" s="182">
        <v>5488347</v>
      </c>
      <c r="BI12" s="182"/>
      <c r="BJ12" s="182">
        <v>4915195</v>
      </c>
      <c r="BK12" s="53"/>
      <c r="BL12" s="2" t="s">
        <v>25</v>
      </c>
      <c r="BM12" s="182">
        <v>4323964</v>
      </c>
      <c r="BN12" s="182"/>
      <c r="BO12" s="182">
        <v>3697139</v>
      </c>
      <c r="BP12" s="182"/>
      <c r="BQ12" s="182">
        <v>2481607</v>
      </c>
      <c r="BR12" s="182"/>
      <c r="BS12" s="182">
        <v>1366467</v>
      </c>
      <c r="BT12" s="182"/>
      <c r="BU12" s="182">
        <v>562391</v>
      </c>
      <c r="BV12" s="53"/>
    </row>
    <row r="13" spans="1:74" s="3" customFormat="1" ht="12.75" customHeight="1">
      <c r="A13" s="3" t="s">
        <v>26</v>
      </c>
      <c r="B13" s="182">
        <v>13758479</v>
      </c>
      <c r="C13" s="109"/>
      <c r="D13" s="182">
        <v>13184212</v>
      </c>
      <c r="E13" s="109"/>
      <c r="F13" s="182">
        <v>574267</v>
      </c>
      <c r="G13" s="109"/>
      <c r="H13" s="182">
        <v>276750</v>
      </c>
      <c r="I13" s="109"/>
      <c r="J13" s="182">
        <v>297517</v>
      </c>
      <c r="K13" s="109"/>
      <c r="L13" s="182">
        <v>568389</v>
      </c>
      <c r="M13" s="109"/>
      <c r="N13" s="182">
        <v>419773</v>
      </c>
      <c r="O13" s="109"/>
      <c r="P13" s="182">
        <v>491480</v>
      </c>
      <c r="Q13" s="109"/>
      <c r="R13" s="182">
        <v>516561</v>
      </c>
      <c r="S13" s="109"/>
      <c r="T13" s="182">
        <v>534464</v>
      </c>
      <c r="U13" s="53"/>
      <c r="V13" s="3" t="s">
        <v>26</v>
      </c>
      <c r="W13" s="182">
        <v>596404</v>
      </c>
      <c r="X13" s="182"/>
      <c r="Y13" s="182">
        <v>614666</v>
      </c>
      <c r="Z13" s="182"/>
      <c r="AA13" s="182">
        <v>546675</v>
      </c>
      <c r="AB13" s="182"/>
      <c r="AC13" s="182">
        <v>557818</v>
      </c>
      <c r="AD13" s="182"/>
      <c r="AE13" s="182">
        <v>551951</v>
      </c>
      <c r="AF13" s="182"/>
      <c r="AG13" s="182">
        <v>477557</v>
      </c>
      <c r="AH13" s="182"/>
      <c r="AI13" s="182">
        <v>470650</v>
      </c>
      <c r="AJ13" s="182"/>
      <c r="AK13" s="182">
        <v>440140</v>
      </c>
      <c r="AL13" s="182"/>
      <c r="AM13" s="182">
        <v>336573</v>
      </c>
      <c r="AN13" s="182"/>
      <c r="AO13" s="182">
        <v>188045</v>
      </c>
      <c r="AP13" s="53"/>
      <c r="AQ13" s="3" t="s">
        <v>26</v>
      </c>
      <c r="AR13" s="182">
        <v>364120</v>
      </c>
      <c r="AS13" s="182"/>
      <c r="AT13" s="182">
        <v>270646</v>
      </c>
      <c r="AU13" s="182"/>
      <c r="AV13" s="182">
        <v>302327</v>
      </c>
      <c r="AW13" s="182"/>
      <c r="AX13" s="182">
        <v>353551</v>
      </c>
      <c r="AY13" s="182"/>
      <c r="AZ13" s="182">
        <v>456166</v>
      </c>
      <c r="BA13" s="182"/>
      <c r="BB13" s="182">
        <v>476576</v>
      </c>
      <c r="BC13" s="182"/>
      <c r="BD13" s="182">
        <v>533781</v>
      </c>
      <c r="BE13" s="182"/>
      <c r="BF13" s="182">
        <v>598462</v>
      </c>
      <c r="BG13" s="182"/>
      <c r="BH13" s="182">
        <v>587629</v>
      </c>
      <c r="BI13" s="182"/>
      <c r="BJ13" s="182">
        <v>537394</v>
      </c>
      <c r="BK13" s="53"/>
      <c r="BL13" s="2" t="s">
        <v>26</v>
      </c>
      <c r="BM13" s="182">
        <v>415020</v>
      </c>
      <c r="BN13" s="182"/>
      <c r="BO13" s="182">
        <v>391918</v>
      </c>
      <c r="BP13" s="182"/>
      <c r="BQ13" s="182">
        <v>287335</v>
      </c>
      <c r="BR13" s="182"/>
      <c r="BS13" s="182">
        <v>210337</v>
      </c>
      <c r="BT13" s="182"/>
      <c r="BU13" s="182">
        <v>87804</v>
      </c>
      <c r="BV13" s="53"/>
    </row>
    <row r="14" spans="1:74" s="3" customFormat="1" ht="12.75" customHeight="1">
      <c r="A14" s="3" t="s">
        <v>27</v>
      </c>
      <c r="B14" s="182">
        <v>60992389</v>
      </c>
      <c r="C14" s="109"/>
      <c r="D14" s="182">
        <v>58364211</v>
      </c>
      <c r="E14" s="109"/>
      <c r="F14" s="182">
        <v>2628178</v>
      </c>
      <c r="G14" s="109"/>
      <c r="H14" s="182">
        <v>1245520</v>
      </c>
      <c r="I14" s="109"/>
      <c r="J14" s="182">
        <v>1382658</v>
      </c>
      <c r="K14" s="109"/>
      <c r="L14" s="182">
        <v>2492865</v>
      </c>
      <c r="M14" s="109"/>
      <c r="N14" s="182">
        <v>2132319</v>
      </c>
      <c r="O14" s="109"/>
      <c r="P14" s="182">
        <v>2416163</v>
      </c>
      <c r="Q14" s="109"/>
      <c r="R14" s="182">
        <v>2703804</v>
      </c>
      <c r="S14" s="109"/>
      <c r="T14" s="182">
        <v>2991161</v>
      </c>
      <c r="U14" s="53"/>
      <c r="V14" s="3" t="s">
        <v>27</v>
      </c>
      <c r="W14" s="182">
        <v>3121282</v>
      </c>
      <c r="X14" s="182"/>
      <c r="Y14" s="182">
        <v>2799316</v>
      </c>
      <c r="Z14" s="182"/>
      <c r="AA14" s="182">
        <v>2412888</v>
      </c>
      <c r="AB14" s="182"/>
      <c r="AC14" s="182">
        <v>2320984</v>
      </c>
      <c r="AD14" s="182"/>
      <c r="AE14" s="182">
        <v>2000179</v>
      </c>
      <c r="AF14" s="182"/>
      <c r="AG14" s="182">
        <v>1765127</v>
      </c>
      <c r="AH14" s="182"/>
      <c r="AI14" s="182">
        <v>1696003</v>
      </c>
      <c r="AJ14" s="182"/>
      <c r="AK14" s="182">
        <v>1386094</v>
      </c>
      <c r="AL14" s="182"/>
      <c r="AM14" s="182">
        <v>955131</v>
      </c>
      <c r="AN14" s="182"/>
      <c r="AO14" s="182">
        <v>502415</v>
      </c>
      <c r="AP14" s="53"/>
      <c r="AQ14" s="3" t="s">
        <v>27</v>
      </c>
      <c r="AR14" s="182">
        <v>1715365</v>
      </c>
      <c r="AS14" s="182"/>
      <c r="AT14" s="182">
        <v>1287128</v>
      </c>
      <c r="AU14" s="182"/>
      <c r="AV14" s="182">
        <v>1578185</v>
      </c>
      <c r="AW14" s="182"/>
      <c r="AX14" s="182">
        <v>2000913</v>
      </c>
      <c r="AY14" s="182"/>
      <c r="AZ14" s="182">
        <v>2497349</v>
      </c>
      <c r="BA14" s="182"/>
      <c r="BB14" s="182">
        <v>2718214</v>
      </c>
      <c r="BC14" s="182"/>
      <c r="BD14" s="182">
        <v>2623194</v>
      </c>
      <c r="BE14" s="182"/>
      <c r="BF14" s="182">
        <v>2622913</v>
      </c>
      <c r="BG14" s="182"/>
      <c r="BH14" s="182">
        <v>2653635</v>
      </c>
      <c r="BI14" s="182"/>
      <c r="BJ14" s="182">
        <v>2250289</v>
      </c>
      <c r="BK14" s="53"/>
      <c r="BL14" s="2" t="s">
        <v>27</v>
      </c>
      <c r="BM14" s="182">
        <v>1718455</v>
      </c>
      <c r="BN14" s="182"/>
      <c r="BO14" s="182">
        <v>1457036</v>
      </c>
      <c r="BP14" s="182"/>
      <c r="BQ14" s="182">
        <v>868861</v>
      </c>
      <c r="BR14" s="182"/>
      <c r="BS14" s="182">
        <v>495281</v>
      </c>
      <c r="BT14" s="182"/>
      <c r="BU14" s="182">
        <v>181662</v>
      </c>
      <c r="BV14" s="53"/>
    </row>
    <row r="15" spans="1:74" s="3" customFormat="1" ht="12.75" customHeight="1">
      <c r="A15" s="3" t="s">
        <v>28</v>
      </c>
      <c r="B15" s="182">
        <v>13467784</v>
      </c>
      <c r="C15" s="109"/>
      <c r="D15" s="182">
        <v>12914537</v>
      </c>
      <c r="E15" s="109"/>
      <c r="F15" s="182">
        <v>553247</v>
      </c>
      <c r="G15" s="109"/>
      <c r="H15" s="182">
        <v>268997</v>
      </c>
      <c r="I15" s="109"/>
      <c r="J15" s="182">
        <v>284250</v>
      </c>
      <c r="K15" s="109"/>
      <c r="L15" s="182">
        <v>606464</v>
      </c>
      <c r="M15" s="109"/>
      <c r="N15" s="182">
        <v>504206</v>
      </c>
      <c r="O15" s="109"/>
      <c r="P15" s="182">
        <v>498333</v>
      </c>
      <c r="Q15" s="109"/>
      <c r="R15" s="182">
        <v>539877</v>
      </c>
      <c r="S15" s="109"/>
      <c r="T15" s="182">
        <v>632855</v>
      </c>
      <c r="U15" s="53"/>
      <c r="V15" s="3" t="s">
        <v>28</v>
      </c>
      <c r="W15" s="182">
        <v>676776</v>
      </c>
      <c r="X15" s="182"/>
      <c r="Y15" s="182">
        <v>588528</v>
      </c>
      <c r="Z15" s="182"/>
      <c r="AA15" s="182">
        <v>518621</v>
      </c>
      <c r="AB15" s="182"/>
      <c r="AC15" s="182">
        <v>526443</v>
      </c>
      <c r="AD15" s="182"/>
      <c r="AE15" s="182">
        <v>448575</v>
      </c>
      <c r="AF15" s="182"/>
      <c r="AG15" s="182">
        <v>392820</v>
      </c>
      <c r="AH15" s="182"/>
      <c r="AI15" s="182">
        <v>457226</v>
      </c>
      <c r="AJ15" s="182"/>
      <c r="AK15" s="182">
        <v>348064</v>
      </c>
      <c r="AL15" s="182"/>
      <c r="AM15" s="182">
        <v>277786</v>
      </c>
      <c r="AN15" s="182"/>
      <c r="AO15" s="182">
        <v>144292</v>
      </c>
      <c r="AP15" s="53"/>
      <c r="AQ15" s="3" t="s">
        <v>28</v>
      </c>
      <c r="AR15" s="182">
        <v>378591</v>
      </c>
      <c r="AS15" s="182"/>
      <c r="AT15" s="182">
        <v>279158</v>
      </c>
      <c r="AU15" s="182"/>
      <c r="AV15" s="182">
        <v>289716</v>
      </c>
      <c r="AW15" s="182"/>
      <c r="AX15" s="182">
        <v>363172</v>
      </c>
      <c r="AY15" s="182"/>
      <c r="AZ15" s="182">
        <v>536985</v>
      </c>
      <c r="BA15" s="182"/>
      <c r="BB15" s="182">
        <v>580113</v>
      </c>
      <c r="BC15" s="182"/>
      <c r="BD15" s="182">
        <v>554334</v>
      </c>
      <c r="BE15" s="182"/>
      <c r="BF15" s="182">
        <v>548978</v>
      </c>
      <c r="BG15" s="182"/>
      <c r="BH15" s="182">
        <v>622785</v>
      </c>
      <c r="BI15" s="182"/>
      <c r="BJ15" s="182">
        <v>501701</v>
      </c>
      <c r="BK15" s="53"/>
      <c r="BL15" s="2" t="s">
        <v>28</v>
      </c>
      <c r="BM15" s="182">
        <v>359754</v>
      </c>
      <c r="BN15" s="182"/>
      <c r="BO15" s="182">
        <v>305577</v>
      </c>
      <c r="BP15" s="182"/>
      <c r="BQ15" s="182">
        <v>230406</v>
      </c>
      <c r="BR15" s="182"/>
      <c r="BS15" s="182">
        <v>141029</v>
      </c>
      <c r="BT15" s="182"/>
      <c r="BU15" s="182">
        <v>61372</v>
      </c>
      <c r="BV15" s="53"/>
    </row>
    <row r="16" spans="1:74" s="3" customFormat="1" ht="12.75" customHeight="1">
      <c r="A16" s="3" t="s">
        <v>29</v>
      </c>
      <c r="B16" s="182">
        <v>15609612</v>
      </c>
      <c r="C16" s="109"/>
      <c r="D16" s="182">
        <v>15040883</v>
      </c>
      <c r="E16" s="109"/>
      <c r="F16" s="182">
        <v>568729</v>
      </c>
      <c r="G16" s="109"/>
      <c r="H16" s="182">
        <v>268822</v>
      </c>
      <c r="I16" s="109"/>
      <c r="J16" s="182">
        <v>299907</v>
      </c>
      <c r="K16" s="109"/>
      <c r="L16" s="182">
        <v>592384</v>
      </c>
      <c r="M16" s="109"/>
      <c r="N16" s="182">
        <v>518837</v>
      </c>
      <c r="O16" s="109"/>
      <c r="P16" s="182">
        <v>553488</v>
      </c>
      <c r="Q16" s="109"/>
      <c r="R16" s="182">
        <v>639258</v>
      </c>
      <c r="S16" s="109"/>
      <c r="T16" s="182">
        <v>766416</v>
      </c>
      <c r="U16" s="53"/>
      <c r="V16" s="3" t="s">
        <v>29</v>
      </c>
      <c r="W16" s="182">
        <v>802541</v>
      </c>
      <c r="X16" s="182"/>
      <c r="Y16" s="182">
        <v>751909</v>
      </c>
      <c r="Z16" s="182"/>
      <c r="AA16" s="182">
        <v>701157</v>
      </c>
      <c r="AB16" s="182"/>
      <c r="AC16" s="182">
        <v>681608</v>
      </c>
      <c r="AD16" s="182"/>
      <c r="AE16" s="182">
        <v>611337</v>
      </c>
      <c r="AF16" s="182"/>
      <c r="AG16" s="182">
        <v>477987</v>
      </c>
      <c r="AH16" s="182"/>
      <c r="AI16" s="182">
        <v>427354</v>
      </c>
      <c r="AJ16" s="182"/>
      <c r="AK16" s="182">
        <v>401065</v>
      </c>
      <c r="AL16" s="182"/>
      <c r="AM16" s="182">
        <v>263047</v>
      </c>
      <c r="AN16" s="182"/>
      <c r="AO16" s="182">
        <v>137782</v>
      </c>
      <c r="AP16" s="53"/>
      <c r="AQ16" s="3" t="s">
        <v>29</v>
      </c>
      <c r="AR16" s="182">
        <v>417643</v>
      </c>
      <c r="AS16" s="182"/>
      <c r="AT16" s="182">
        <v>292726</v>
      </c>
      <c r="AU16" s="182"/>
      <c r="AV16" s="182">
        <v>367925</v>
      </c>
      <c r="AW16" s="182"/>
      <c r="AX16" s="182">
        <v>416512</v>
      </c>
      <c r="AY16" s="182"/>
      <c r="AZ16" s="182">
        <v>554107</v>
      </c>
      <c r="BA16" s="182"/>
      <c r="BB16" s="182">
        <v>624534</v>
      </c>
      <c r="BC16" s="182"/>
      <c r="BD16" s="182">
        <v>693802</v>
      </c>
      <c r="BE16" s="182"/>
      <c r="BF16" s="182">
        <v>679090</v>
      </c>
      <c r="BG16" s="182"/>
      <c r="BH16" s="182">
        <v>733346</v>
      </c>
      <c r="BI16" s="182"/>
      <c r="BJ16" s="182">
        <v>628676</v>
      </c>
      <c r="BK16" s="53"/>
      <c r="BL16" s="2" t="s">
        <v>29</v>
      </c>
      <c r="BM16" s="182">
        <v>472845</v>
      </c>
      <c r="BN16" s="182"/>
      <c r="BO16" s="182">
        <v>360079</v>
      </c>
      <c r="BP16" s="182"/>
      <c r="BQ16" s="182">
        <v>265597</v>
      </c>
      <c r="BR16" s="182"/>
      <c r="BS16" s="182">
        <v>151381</v>
      </c>
      <c r="BT16" s="182"/>
      <c r="BU16" s="182">
        <v>56450</v>
      </c>
      <c r="BV16" s="53"/>
    </row>
    <row r="17" spans="1:74" s="3" customFormat="1" ht="12.75" customHeight="1">
      <c r="A17" s="3" t="s">
        <v>30</v>
      </c>
      <c r="B17" s="182">
        <v>16083871</v>
      </c>
      <c r="C17" s="109"/>
      <c r="D17" s="182">
        <v>15463274</v>
      </c>
      <c r="E17" s="109"/>
      <c r="F17" s="182">
        <v>620597</v>
      </c>
      <c r="G17" s="109"/>
      <c r="H17" s="182">
        <v>292154</v>
      </c>
      <c r="I17" s="109"/>
      <c r="J17" s="182">
        <v>328443</v>
      </c>
      <c r="K17" s="109"/>
      <c r="L17" s="182">
        <v>710490</v>
      </c>
      <c r="M17" s="109"/>
      <c r="N17" s="182">
        <v>567825</v>
      </c>
      <c r="O17" s="109"/>
      <c r="P17" s="182">
        <v>530669</v>
      </c>
      <c r="Q17" s="109"/>
      <c r="R17" s="182">
        <v>542168</v>
      </c>
      <c r="S17" s="109"/>
      <c r="T17" s="182">
        <v>684658</v>
      </c>
      <c r="U17" s="53"/>
      <c r="V17" s="3" t="s">
        <v>30</v>
      </c>
      <c r="W17" s="182">
        <v>805449</v>
      </c>
      <c r="X17" s="182"/>
      <c r="Y17" s="182">
        <v>738746</v>
      </c>
      <c r="Z17" s="182"/>
      <c r="AA17" s="182">
        <v>654834</v>
      </c>
      <c r="AB17" s="182"/>
      <c r="AC17" s="182">
        <v>613056</v>
      </c>
      <c r="AD17" s="182"/>
      <c r="AE17" s="182">
        <v>579232</v>
      </c>
      <c r="AF17" s="182"/>
      <c r="AG17" s="182">
        <v>538845</v>
      </c>
      <c r="AH17" s="182"/>
      <c r="AI17" s="182">
        <v>590362</v>
      </c>
      <c r="AJ17" s="182"/>
      <c r="AK17" s="182">
        <v>512226</v>
      </c>
      <c r="AL17" s="182"/>
      <c r="AM17" s="182">
        <v>370356</v>
      </c>
      <c r="AN17" s="182"/>
      <c r="AO17" s="182">
        <v>207642</v>
      </c>
      <c r="AP17" s="53"/>
      <c r="AQ17" s="3" t="s">
        <v>30</v>
      </c>
      <c r="AR17" s="182">
        <v>441637</v>
      </c>
      <c r="AS17" s="182"/>
      <c r="AT17" s="182">
        <v>377881</v>
      </c>
      <c r="AU17" s="182"/>
      <c r="AV17" s="182">
        <v>337366</v>
      </c>
      <c r="AW17" s="182"/>
      <c r="AX17" s="182">
        <v>415661</v>
      </c>
      <c r="AY17" s="182"/>
      <c r="AZ17" s="182">
        <v>541295</v>
      </c>
      <c r="BA17" s="182"/>
      <c r="BB17" s="182">
        <v>625144</v>
      </c>
      <c r="BC17" s="182"/>
      <c r="BD17" s="182">
        <v>696358</v>
      </c>
      <c r="BE17" s="182"/>
      <c r="BF17" s="182">
        <v>669018</v>
      </c>
      <c r="BG17" s="182"/>
      <c r="BH17" s="182">
        <v>677102</v>
      </c>
      <c r="BI17" s="182"/>
      <c r="BJ17" s="182">
        <v>585577</v>
      </c>
      <c r="BK17" s="53"/>
      <c r="BL17" s="2" t="s">
        <v>30</v>
      </c>
      <c r="BM17" s="182">
        <v>490083</v>
      </c>
      <c r="BN17" s="182"/>
      <c r="BO17" s="182">
        <v>410521</v>
      </c>
      <c r="BP17" s="182"/>
      <c r="BQ17" s="182">
        <v>286680</v>
      </c>
      <c r="BR17" s="182"/>
      <c r="BS17" s="182">
        <v>191767</v>
      </c>
      <c r="BT17" s="182"/>
      <c r="BU17" s="182">
        <v>70626</v>
      </c>
      <c r="BV17" s="53"/>
    </row>
    <row r="18" spans="1:74" s="3" customFormat="1" ht="12.75" customHeight="1">
      <c r="A18" s="3" t="s">
        <v>31</v>
      </c>
      <c r="B18" s="182">
        <v>44805357</v>
      </c>
      <c r="C18" s="109"/>
      <c r="D18" s="182">
        <v>43048861</v>
      </c>
      <c r="E18" s="109"/>
      <c r="F18" s="182">
        <v>1756496</v>
      </c>
      <c r="G18" s="109"/>
      <c r="H18" s="182">
        <v>841809</v>
      </c>
      <c r="I18" s="109"/>
      <c r="J18" s="182">
        <v>914687</v>
      </c>
      <c r="K18" s="109"/>
      <c r="L18" s="182">
        <v>1602217</v>
      </c>
      <c r="M18" s="109"/>
      <c r="N18" s="182">
        <v>1530273</v>
      </c>
      <c r="O18" s="109"/>
      <c r="P18" s="182">
        <v>1773503</v>
      </c>
      <c r="Q18" s="109"/>
      <c r="R18" s="182">
        <v>2160487</v>
      </c>
      <c r="S18" s="109"/>
      <c r="T18" s="182">
        <v>2281877</v>
      </c>
      <c r="U18" s="53"/>
      <c r="V18" s="3" t="s">
        <v>31</v>
      </c>
      <c r="W18" s="182">
        <v>2402066</v>
      </c>
      <c r="X18" s="182"/>
      <c r="Y18" s="182">
        <v>2029587</v>
      </c>
      <c r="Z18" s="182"/>
      <c r="AA18" s="182">
        <v>1822447</v>
      </c>
      <c r="AB18" s="182"/>
      <c r="AC18" s="182">
        <v>1862939</v>
      </c>
      <c r="AD18" s="182"/>
      <c r="AE18" s="182">
        <v>1668933</v>
      </c>
      <c r="AF18" s="182"/>
      <c r="AG18" s="182">
        <v>1496833</v>
      </c>
      <c r="AH18" s="182"/>
      <c r="AI18" s="182">
        <v>1296580</v>
      </c>
      <c r="AJ18" s="182"/>
      <c r="AK18" s="182">
        <v>1042453</v>
      </c>
      <c r="AL18" s="182"/>
      <c r="AM18" s="182">
        <v>720149</v>
      </c>
      <c r="AN18" s="182"/>
      <c r="AO18" s="182">
        <v>401097</v>
      </c>
      <c r="AP18" s="53"/>
      <c r="AQ18" s="3" t="s">
        <v>31</v>
      </c>
      <c r="AR18" s="182">
        <v>1133846</v>
      </c>
      <c r="AS18" s="182"/>
      <c r="AT18" s="182">
        <v>857853</v>
      </c>
      <c r="AU18" s="182"/>
      <c r="AV18" s="182">
        <v>1061364</v>
      </c>
      <c r="AW18" s="182"/>
      <c r="AX18" s="182">
        <v>1440204</v>
      </c>
      <c r="AY18" s="182"/>
      <c r="AZ18" s="182">
        <v>1830294</v>
      </c>
      <c r="BA18" s="182"/>
      <c r="BB18" s="182">
        <v>2004778</v>
      </c>
      <c r="BC18" s="182"/>
      <c r="BD18" s="182">
        <v>1860711</v>
      </c>
      <c r="BE18" s="182"/>
      <c r="BF18" s="182">
        <v>1754592</v>
      </c>
      <c r="BG18" s="182"/>
      <c r="BH18" s="182">
        <v>1802321</v>
      </c>
      <c r="BI18" s="182"/>
      <c r="BJ18" s="182">
        <v>1776671</v>
      </c>
      <c r="BK18" s="53"/>
      <c r="BL18" s="2" t="s">
        <v>31</v>
      </c>
      <c r="BM18" s="182">
        <v>1279289</v>
      </c>
      <c r="BN18" s="182"/>
      <c r="BO18" s="182">
        <v>1015580</v>
      </c>
      <c r="BP18" s="182"/>
      <c r="BQ18" s="182">
        <v>680815</v>
      </c>
      <c r="BR18" s="182"/>
      <c r="BS18" s="182">
        <v>335018</v>
      </c>
      <c r="BT18" s="182"/>
      <c r="BU18" s="182">
        <v>124084</v>
      </c>
      <c r="BV18" s="53"/>
    </row>
    <row r="19" spans="1:74" s="3" customFormat="1" ht="12.75" customHeight="1">
      <c r="A19" s="3" t="s">
        <v>32</v>
      </c>
      <c r="B19" s="182">
        <v>116140308</v>
      </c>
      <c r="C19" s="109"/>
      <c r="D19" s="182">
        <v>110821444</v>
      </c>
      <c r="E19" s="109"/>
      <c r="F19" s="182">
        <v>5318864</v>
      </c>
      <c r="G19" s="109"/>
      <c r="H19" s="182">
        <v>2579449</v>
      </c>
      <c r="I19" s="109"/>
      <c r="J19" s="182">
        <v>2739415</v>
      </c>
      <c r="K19" s="109"/>
      <c r="L19" s="182">
        <v>4836199</v>
      </c>
      <c r="M19" s="109"/>
      <c r="N19" s="182">
        <v>4143622</v>
      </c>
      <c r="O19" s="109"/>
      <c r="P19" s="182">
        <v>4575571</v>
      </c>
      <c r="Q19" s="109"/>
      <c r="R19" s="182">
        <v>5330188</v>
      </c>
      <c r="S19" s="109"/>
      <c r="T19" s="182">
        <v>6071475</v>
      </c>
      <c r="U19" s="53"/>
      <c r="V19" s="3" t="s">
        <v>32</v>
      </c>
      <c r="W19" s="182">
        <v>5991646</v>
      </c>
      <c r="X19" s="182"/>
      <c r="Y19" s="182">
        <v>5402984</v>
      </c>
      <c r="Z19" s="182"/>
      <c r="AA19" s="182">
        <v>4851704</v>
      </c>
      <c r="AB19" s="182"/>
      <c r="AC19" s="182">
        <v>4855458</v>
      </c>
      <c r="AD19" s="182"/>
      <c r="AE19" s="182">
        <v>4124052</v>
      </c>
      <c r="AF19" s="182"/>
      <c r="AG19" s="182">
        <v>3444700</v>
      </c>
      <c r="AH19" s="182"/>
      <c r="AI19" s="182">
        <v>3089433</v>
      </c>
      <c r="AJ19" s="182"/>
      <c r="AK19" s="182">
        <v>2774195</v>
      </c>
      <c r="AL19" s="182"/>
      <c r="AM19" s="182">
        <v>2042499</v>
      </c>
      <c r="AN19" s="182"/>
      <c r="AO19" s="182">
        <v>1006447</v>
      </c>
      <c r="AP19" s="53"/>
      <c r="AQ19" s="3" t="s">
        <v>32</v>
      </c>
      <c r="AR19" s="182">
        <v>3274725</v>
      </c>
      <c r="AS19" s="182"/>
      <c r="AT19" s="182">
        <v>2476088</v>
      </c>
      <c r="AU19" s="182"/>
      <c r="AV19" s="182">
        <v>2754794</v>
      </c>
      <c r="AW19" s="182"/>
      <c r="AX19" s="182">
        <v>3593157</v>
      </c>
      <c r="AY19" s="182"/>
      <c r="AZ19" s="182">
        <v>4472304</v>
      </c>
      <c r="BA19" s="182"/>
      <c r="BB19" s="182">
        <v>4892603</v>
      </c>
      <c r="BC19" s="182"/>
      <c r="BD19" s="182">
        <v>4709648</v>
      </c>
      <c r="BE19" s="182"/>
      <c r="BF19" s="182">
        <v>4708615</v>
      </c>
      <c r="BG19" s="182"/>
      <c r="BH19" s="182">
        <v>4766530</v>
      </c>
      <c r="BI19" s="182"/>
      <c r="BJ19" s="182">
        <v>4085980</v>
      </c>
      <c r="BK19" s="53"/>
      <c r="BL19" s="2" t="s">
        <v>32</v>
      </c>
      <c r="BM19" s="182">
        <v>3085981</v>
      </c>
      <c r="BN19" s="182"/>
      <c r="BO19" s="182">
        <v>2486922</v>
      </c>
      <c r="BP19" s="182"/>
      <c r="BQ19" s="182">
        <v>1679803</v>
      </c>
      <c r="BR19" s="182"/>
      <c r="BS19" s="182">
        <v>949550</v>
      </c>
      <c r="BT19" s="182"/>
      <c r="BU19" s="182">
        <v>344571</v>
      </c>
      <c r="BV19" s="53"/>
    </row>
    <row r="20" spans="1:74" s="3" customFormat="1" ht="12.75" customHeight="1">
      <c r="A20" s="3" t="s">
        <v>33</v>
      </c>
      <c r="B20" s="182">
        <v>111041333</v>
      </c>
      <c r="C20" s="109"/>
      <c r="D20" s="182">
        <v>106932240</v>
      </c>
      <c r="E20" s="109"/>
      <c r="F20" s="182">
        <v>4109093</v>
      </c>
      <c r="G20" s="109"/>
      <c r="H20" s="182">
        <v>1961363</v>
      </c>
      <c r="I20" s="109"/>
      <c r="J20" s="182">
        <v>2147730</v>
      </c>
      <c r="K20" s="109"/>
      <c r="L20" s="182">
        <v>4396901</v>
      </c>
      <c r="M20" s="109"/>
      <c r="N20" s="182">
        <v>3401109</v>
      </c>
      <c r="O20" s="109"/>
      <c r="P20" s="182">
        <v>3503237</v>
      </c>
      <c r="Q20" s="109"/>
      <c r="R20" s="182">
        <v>4220555</v>
      </c>
      <c r="S20" s="109"/>
      <c r="T20" s="182">
        <v>5188489</v>
      </c>
      <c r="U20" s="53"/>
      <c r="V20" s="3" t="s">
        <v>33</v>
      </c>
      <c r="W20" s="182">
        <v>5541945</v>
      </c>
      <c r="X20" s="182"/>
      <c r="Y20" s="182">
        <v>5169171</v>
      </c>
      <c r="Z20" s="182"/>
      <c r="AA20" s="182">
        <v>4802598</v>
      </c>
      <c r="AB20" s="182"/>
      <c r="AC20" s="182">
        <v>4617060</v>
      </c>
      <c r="AD20" s="182"/>
      <c r="AE20" s="182">
        <v>4384532</v>
      </c>
      <c r="AF20" s="182"/>
      <c r="AG20" s="182">
        <v>3972698</v>
      </c>
      <c r="AH20" s="182"/>
      <c r="AI20" s="182">
        <v>4050812</v>
      </c>
      <c r="AJ20" s="182"/>
      <c r="AK20" s="182">
        <v>3491306</v>
      </c>
      <c r="AL20" s="182"/>
      <c r="AM20" s="182">
        <v>2411807</v>
      </c>
      <c r="AN20" s="182"/>
      <c r="AO20" s="182">
        <v>1276847</v>
      </c>
      <c r="AP20" s="53"/>
      <c r="AQ20" s="3" t="s">
        <v>33</v>
      </c>
      <c r="AR20" s="182">
        <v>2770884</v>
      </c>
      <c r="AS20" s="182"/>
      <c r="AT20" s="182">
        <v>2086397</v>
      </c>
      <c r="AU20" s="182"/>
      <c r="AV20" s="182">
        <v>2209525</v>
      </c>
      <c r="AW20" s="182"/>
      <c r="AX20" s="182">
        <v>2877699</v>
      </c>
      <c r="AY20" s="182"/>
      <c r="AZ20" s="182">
        <v>3837852</v>
      </c>
      <c r="BA20" s="182"/>
      <c r="BB20" s="182">
        <v>4392326</v>
      </c>
      <c r="BC20" s="182"/>
      <c r="BD20" s="182">
        <v>4605161</v>
      </c>
      <c r="BE20" s="182"/>
      <c r="BF20" s="182">
        <v>4561994</v>
      </c>
      <c r="BG20" s="182"/>
      <c r="BH20" s="182">
        <v>4911959</v>
      </c>
      <c r="BI20" s="182"/>
      <c r="BJ20" s="182">
        <v>4211789</v>
      </c>
      <c r="BK20" s="53"/>
      <c r="BL20" s="2" t="s">
        <v>33</v>
      </c>
      <c r="BM20" s="182">
        <v>3407534</v>
      </c>
      <c r="BN20" s="182"/>
      <c r="BO20" s="182">
        <v>2948850</v>
      </c>
      <c r="BP20" s="182"/>
      <c r="BQ20" s="182">
        <v>2037232</v>
      </c>
      <c r="BR20" s="182"/>
      <c r="BS20" s="182">
        <v>1182695</v>
      </c>
      <c r="BT20" s="182"/>
      <c r="BU20" s="182">
        <v>461276</v>
      </c>
      <c r="BV20" s="53"/>
    </row>
    <row r="21" spans="1:74" s="3" customFormat="1" ht="12.75" customHeight="1">
      <c r="A21" s="3" t="s">
        <v>34</v>
      </c>
      <c r="B21" s="182">
        <v>93703056</v>
      </c>
      <c r="C21" s="109"/>
      <c r="D21" s="182">
        <v>90516591</v>
      </c>
      <c r="E21" s="109"/>
      <c r="F21" s="182">
        <v>3186465</v>
      </c>
      <c r="G21" s="109"/>
      <c r="H21" s="182">
        <v>1529376</v>
      </c>
      <c r="I21" s="109"/>
      <c r="J21" s="182">
        <v>1657089</v>
      </c>
      <c r="K21" s="109"/>
      <c r="L21" s="182">
        <v>2972716</v>
      </c>
      <c r="M21" s="109"/>
      <c r="N21" s="182">
        <v>3239767</v>
      </c>
      <c r="O21" s="109"/>
      <c r="P21" s="182">
        <v>3373111</v>
      </c>
      <c r="Q21" s="109"/>
      <c r="R21" s="182">
        <v>3500625</v>
      </c>
      <c r="S21" s="109"/>
      <c r="T21" s="182">
        <v>3893717</v>
      </c>
      <c r="U21" s="53"/>
      <c r="V21" s="3" t="s">
        <v>34</v>
      </c>
      <c r="W21" s="182">
        <v>4118464</v>
      </c>
      <c r="X21" s="182"/>
      <c r="Y21" s="182">
        <v>3940495</v>
      </c>
      <c r="Z21" s="182"/>
      <c r="AA21" s="182">
        <v>3763492</v>
      </c>
      <c r="AB21" s="182"/>
      <c r="AC21" s="182">
        <v>3810174</v>
      </c>
      <c r="AD21" s="182"/>
      <c r="AE21" s="182">
        <v>3793856</v>
      </c>
      <c r="AF21" s="182"/>
      <c r="AG21" s="182">
        <v>3852771</v>
      </c>
      <c r="AH21" s="182"/>
      <c r="AI21" s="182">
        <v>4045950</v>
      </c>
      <c r="AJ21" s="182"/>
      <c r="AK21" s="182">
        <v>4000410</v>
      </c>
      <c r="AL21" s="182"/>
      <c r="AM21" s="182">
        <v>3012623</v>
      </c>
      <c r="AN21" s="182"/>
      <c r="AO21" s="182">
        <v>1791462</v>
      </c>
      <c r="AP21" s="53"/>
      <c r="AQ21" s="3" t="s">
        <v>34</v>
      </c>
      <c r="AR21" s="182">
        <v>1948908</v>
      </c>
      <c r="AS21" s="182"/>
      <c r="AT21" s="182">
        <v>1864086</v>
      </c>
      <c r="AU21" s="182"/>
      <c r="AV21" s="182">
        <v>2172698</v>
      </c>
      <c r="AW21" s="182"/>
      <c r="AX21" s="182">
        <v>2382591</v>
      </c>
      <c r="AY21" s="182"/>
      <c r="AZ21" s="182">
        <v>2910438</v>
      </c>
      <c r="BA21" s="182"/>
      <c r="BB21" s="182">
        <v>3216034</v>
      </c>
      <c r="BC21" s="182"/>
      <c r="BD21" s="182">
        <v>3292308</v>
      </c>
      <c r="BE21" s="182"/>
      <c r="BF21" s="182">
        <v>3335013</v>
      </c>
      <c r="BG21" s="182"/>
      <c r="BH21" s="182">
        <v>3464449</v>
      </c>
      <c r="BI21" s="182"/>
      <c r="BJ21" s="182">
        <v>3289100</v>
      </c>
      <c r="BK21" s="53"/>
      <c r="BL21" s="2" t="s">
        <v>34</v>
      </c>
      <c r="BM21" s="182">
        <v>2795931</v>
      </c>
      <c r="BN21" s="182"/>
      <c r="BO21" s="182">
        <v>2734698</v>
      </c>
      <c r="BP21" s="182"/>
      <c r="BQ21" s="182">
        <v>2131548</v>
      </c>
      <c r="BR21" s="182"/>
      <c r="BS21" s="182">
        <v>1315907</v>
      </c>
      <c r="BT21" s="182"/>
      <c r="BU21" s="182">
        <v>553249</v>
      </c>
      <c r="BV21" s="53"/>
    </row>
    <row r="22" spans="1:74" s="3" customFormat="1" ht="12.75" customHeight="1">
      <c r="A22" s="3" t="s">
        <v>35</v>
      </c>
      <c r="B22" s="182">
        <v>134908376</v>
      </c>
      <c r="C22" s="109"/>
      <c r="D22" s="182">
        <v>129585228</v>
      </c>
      <c r="E22" s="109"/>
      <c r="F22" s="182">
        <v>5323148</v>
      </c>
      <c r="G22" s="109"/>
      <c r="H22" s="182">
        <v>2524220</v>
      </c>
      <c r="I22" s="109"/>
      <c r="J22" s="182">
        <v>2798928</v>
      </c>
      <c r="K22" s="109"/>
      <c r="L22" s="182">
        <v>4705151</v>
      </c>
      <c r="M22" s="109"/>
      <c r="N22" s="182">
        <v>3752593</v>
      </c>
      <c r="O22" s="109"/>
      <c r="P22" s="182">
        <v>4259452</v>
      </c>
      <c r="Q22" s="109"/>
      <c r="R22" s="182">
        <v>5182601</v>
      </c>
      <c r="S22" s="109"/>
      <c r="T22" s="182">
        <v>6458849</v>
      </c>
      <c r="U22" s="53"/>
      <c r="V22" s="3" t="s">
        <v>35</v>
      </c>
      <c r="W22" s="182">
        <v>6665529</v>
      </c>
      <c r="X22" s="182"/>
      <c r="Y22" s="182">
        <v>6180864</v>
      </c>
      <c r="Z22" s="182"/>
      <c r="AA22" s="182">
        <v>5761969</v>
      </c>
      <c r="AB22" s="182"/>
      <c r="AC22" s="182">
        <v>6363491</v>
      </c>
      <c r="AD22" s="182"/>
      <c r="AE22" s="182">
        <v>6016907</v>
      </c>
      <c r="AF22" s="182"/>
      <c r="AG22" s="182">
        <v>5368573</v>
      </c>
      <c r="AH22" s="182"/>
      <c r="AI22" s="182">
        <v>4860801</v>
      </c>
      <c r="AJ22" s="182"/>
      <c r="AK22" s="182">
        <v>3938585</v>
      </c>
      <c r="AL22" s="182"/>
      <c r="AM22" s="182">
        <v>2641084</v>
      </c>
      <c r="AN22" s="182"/>
      <c r="AO22" s="182">
        <v>1248218</v>
      </c>
      <c r="AP22" s="53"/>
      <c r="AQ22" s="3" t="s">
        <v>35</v>
      </c>
      <c r="AR22" s="182">
        <v>3309120</v>
      </c>
      <c r="AS22" s="182"/>
      <c r="AT22" s="182">
        <v>2309933</v>
      </c>
      <c r="AU22" s="182"/>
      <c r="AV22" s="182">
        <v>2542471</v>
      </c>
      <c r="AW22" s="182"/>
      <c r="AX22" s="182">
        <v>3495012</v>
      </c>
      <c r="AY22" s="182"/>
      <c r="AZ22" s="182">
        <v>4521702</v>
      </c>
      <c r="BA22" s="182"/>
      <c r="BB22" s="182">
        <v>5150286</v>
      </c>
      <c r="BC22" s="182"/>
      <c r="BD22" s="182">
        <v>5167411</v>
      </c>
      <c r="BE22" s="182"/>
      <c r="BF22" s="182">
        <v>5148003</v>
      </c>
      <c r="BG22" s="182"/>
      <c r="BH22" s="182">
        <v>5862061</v>
      </c>
      <c r="BI22" s="182"/>
      <c r="BJ22" s="182">
        <v>5499069</v>
      </c>
      <c r="BK22" s="53"/>
      <c r="BL22" s="2" t="s">
        <v>35</v>
      </c>
      <c r="BM22" s="182">
        <v>4578871</v>
      </c>
      <c r="BN22" s="182"/>
      <c r="BO22" s="182">
        <v>3919731</v>
      </c>
      <c r="BP22" s="182"/>
      <c r="BQ22" s="182">
        <v>2739072</v>
      </c>
      <c r="BR22" s="182"/>
      <c r="BS22" s="182">
        <v>1423358</v>
      </c>
      <c r="BT22" s="182"/>
      <c r="BU22" s="182">
        <v>514461</v>
      </c>
      <c r="BV22" s="53"/>
    </row>
    <row r="23" spans="1:74" s="3" customFormat="1" ht="12.75" customHeight="1">
      <c r="A23" s="3" t="s">
        <v>36</v>
      </c>
      <c r="B23" s="182">
        <v>33118167</v>
      </c>
      <c r="C23" s="109"/>
      <c r="D23" s="182">
        <v>32086514</v>
      </c>
      <c r="E23" s="109"/>
      <c r="F23" s="182">
        <v>1031653</v>
      </c>
      <c r="G23" s="109"/>
      <c r="H23" s="182">
        <v>483827</v>
      </c>
      <c r="I23" s="109"/>
      <c r="J23" s="182">
        <v>547826</v>
      </c>
      <c r="K23" s="109"/>
      <c r="L23" s="182">
        <v>1204920</v>
      </c>
      <c r="M23" s="109"/>
      <c r="N23" s="182">
        <v>1014771</v>
      </c>
      <c r="O23" s="109"/>
      <c r="P23" s="182">
        <v>1055686</v>
      </c>
      <c r="Q23" s="109"/>
      <c r="R23" s="182">
        <v>1096334</v>
      </c>
      <c r="S23" s="109"/>
      <c r="T23" s="182">
        <v>1422708</v>
      </c>
      <c r="U23" s="53"/>
      <c r="V23" s="3" t="s">
        <v>36</v>
      </c>
      <c r="W23" s="182">
        <v>1714374</v>
      </c>
      <c r="X23" s="182"/>
      <c r="Y23" s="182">
        <v>1552029</v>
      </c>
      <c r="Z23" s="182"/>
      <c r="AA23" s="182">
        <v>1522592</v>
      </c>
      <c r="AB23" s="182"/>
      <c r="AC23" s="182">
        <v>1497023</v>
      </c>
      <c r="AD23" s="182"/>
      <c r="AE23" s="182">
        <v>1474205</v>
      </c>
      <c r="AF23" s="182"/>
      <c r="AG23" s="182">
        <v>1313990</v>
      </c>
      <c r="AH23" s="182"/>
      <c r="AI23" s="182">
        <v>1286235</v>
      </c>
      <c r="AJ23" s="182"/>
      <c r="AK23" s="182">
        <v>1119101</v>
      </c>
      <c r="AL23" s="182"/>
      <c r="AM23" s="182">
        <v>881067</v>
      </c>
      <c r="AN23" s="182"/>
      <c r="AO23" s="182">
        <v>420233</v>
      </c>
      <c r="AP23" s="53"/>
      <c r="AQ23" s="3" t="s">
        <v>36</v>
      </c>
      <c r="AR23" s="182">
        <v>818279</v>
      </c>
      <c r="AS23" s="182"/>
      <c r="AT23" s="182">
        <v>625275</v>
      </c>
      <c r="AU23" s="182"/>
      <c r="AV23" s="182">
        <v>623549</v>
      </c>
      <c r="AW23" s="182"/>
      <c r="AX23" s="182">
        <v>770883</v>
      </c>
      <c r="AY23" s="182"/>
      <c r="AZ23" s="182">
        <v>994433</v>
      </c>
      <c r="BA23" s="182"/>
      <c r="BB23" s="182">
        <v>1160976</v>
      </c>
      <c r="BC23" s="182"/>
      <c r="BD23" s="182">
        <v>1338184</v>
      </c>
      <c r="BE23" s="182"/>
      <c r="BF23" s="182">
        <v>1283869</v>
      </c>
      <c r="BG23" s="182"/>
      <c r="BH23" s="182">
        <v>1419717</v>
      </c>
      <c r="BI23" s="182"/>
      <c r="BJ23" s="182">
        <v>1247319</v>
      </c>
      <c r="BK23" s="53"/>
      <c r="BL23" s="2" t="s">
        <v>36</v>
      </c>
      <c r="BM23" s="182">
        <v>1058263</v>
      </c>
      <c r="BN23" s="182"/>
      <c r="BO23" s="182">
        <v>961902</v>
      </c>
      <c r="BP23" s="182"/>
      <c r="BQ23" s="182">
        <v>670949</v>
      </c>
      <c r="BR23" s="182"/>
      <c r="BS23" s="182">
        <v>366452</v>
      </c>
      <c r="BT23" s="182"/>
      <c r="BU23" s="182">
        <v>171196</v>
      </c>
      <c r="BV23" s="53"/>
    </row>
    <row r="24" spans="1:74" s="3" customFormat="1" ht="12.75" customHeight="1">
      <c r="A24" s="3" t="s">
        <v>37</v>
      </c>
      <c r="B24" s="182">
        <v>20433035</v>
      </c>
      <c r="C24" s="109"/>
      <c r="D24" s="182">
        <v>19650524</v>
      </c>
      <c r="E24" s="109"/>
      <c r="F24" s="182">
        <v>782511</v>
      </c>
      <c r="G24" s="109"/>
      <c r="H24" s="182">
        <v>356095</v>
      </c>
      <c r="I24" s="109"/>
      <c r="J24" s="182">
        <v>426416</v>
      </c>
      <c r="K24" s="109"/>
      <c r="L24" s="182">
        <v>816816</v>
      </c>
      <c r="M24" s="109"/>
      <c r="N24" s="182">
        <v>644394</v>
      </c>
      <c r="O24" s="109"/>
      <c r="P24" s="182">
        <v>635668</v>
      </c>
      <c r="Q24" s="109"/>
      <c r="R24" s="182">
        <v>755175</v>
      </c>
      <c r="S24" s="109"/>
      <c r="T24" s="182">
        <v>923475</v>
      </c>
      <c r="U24" s="53"/>
      <c r="V24" s="3" t="s">
        <v>37</v>
      </c>
      <c r="W24" s="182">
        <v>1012311</v>
      </c>
      <c r="X24" s="182"/>
      <c r="Y24" s="182">
        <v>972484</v>
      </c>
      <c r="Z24" s="182"/>
      <c r="AA24" s="182">
        <v>867384</v>
      </c>
      <c r="AB24" s="182"/>
      <c r="AC24" s="182">
        <v>841027</v>
      </c>
      <c r="AD24" s="182"/>
      <c r="AE24" s="182">
        <v>771600</v>
      </c>
      <c r="AF24" s="182"/>
      <c r="AG24" s="182">
        <v>700595</v>
      </c>
      <c r="AH24" s="182"/>
      <c r="AI24" s="182">
        <v>661120</v>
      </c>
      <c r="AJ24" s="182"/>
      <c r="AK24" s="182">
        <v>639814</v>
      </c>
      <c r="AL24" s="182"/>
      <c r="AM24" s="182">
        <v>503297</v>
      </c>
      <c r="AN24" s="182"/>
      <c r="AO24" s="182">
        <v>309132</v>
      </c>
      <c r="AP24" s="53"/>
      <c r="AQ24" s="3" t="s">
        <v>37</v>
      </c>
      <c r="AR24" s="182">
        <v>571075</v>
      </c>
      <c r="AS24" s="182"/>
      <c r="AT24" s="182">
        <v>375320</v>
      </c>
      <c r="AU24" s="182"/>
      <c r="AV24" s="182">
        <v>394961</v>
      </c>
      <c r="AW24" s="182"/>
      <c r="AX24" s="182">
        <v>489271</v>
      </c>
      <c r="AY24" s="182"/>
      <c r="AZ24" s="182">
        <v>636567</v>
      </c>
      <c r="BA24" s="182"/>
      <c r="BB24" s="182">
        <v>835022</v>
      </c>
      <c r="BC24" s="182"/>
      <c r="BD24" s="182">
        <v>855107</v>
      </c>
      <c r="BE24" s="182"/>
      <c r="BF24" s="182">
        <v>874755</v>
      </c>
      <c r="BG24" s="182"/>
      <c r="BH24" s="182">
        <v>890422</v>
      </c>
      <c r="BI24" s="182"/>
      <c r="BJ24" s="182">
        <v>771938</v>
      </c>
      <c r="BK24" s="53"/>
      <c r="BL24" s="2" t="s">
        <v>37</v>
      </c>
      <c r="BM24" s="182">
        <v>633386</v>
      </c>
      <c r="BN24" s="182"/>
      <c r="BO24" s="182">
        <v>529310</v>
      </c>
      <c r="BP24" s="182"/>
      <c r="BQ24" s="182">
        <v>399797</v>
      </c>
      <c r="BR24" s="182"/>
      <c r="BS24" s="182">
        <v>229064</v>
      </c>
      <c r="BT24" s="182"/>
      <c r="BU24" s="182">
        <v>110237</v>
      </c>
      <c r="BV24" s="53"/>
    </row>
    <row r="25" spans="1:74" s="3" customFormat="1" ht="12.75" customHeight="1">
      <c r="A25" s="3" t="s">
        <v>38</v>
      </c>
      <c r="B25" s="182">
        <v>5471091</v>
      </c>
      <c r="C25" s="109"/>
      <c r="D25" s="182">
        <v>5237028</v>
      </c>
      <c r="E25" s="109"/>
      <c r="F25" s="182">
        <v>234063</v>
      </c>
      <c r="G25" s="109"/>
      <c r="H25" s="182">
        <v>110208</v>
      </c>
      <c r="I25" s="109"/>
      <c r="J25" s="182">
        <v>123855</v>
      </c>
      <c r="K25" s="109"/>
      <c r="L25" s="182">
        <v>246515</v>
      </c>
      <c r="M25" s="109"/>
      <c r="N25" s="182">
        <v>218730</v>
      </c>
      <c r="O25" s="109"/>
      <c r="P25" s="182">
        <v>191103</v>
      </c>
      <c r="Q25" s="109"/>
      <c r="R25" s="182">
        <v>222023</v>
      </c>
      <c r="S25" s="109"/>
      <c r="T25" s="182">
        <v>240644</v>
      </c>
      <c r="U25" s="53"/>
      <c r="V25" s="3" t="s">
        <v>38</v>
      </c>
      <c r="W25" s="182">
        <v>246001</v>
      </c>
      <c r="X25" s="182"/>
      <c r="Y25" s="182">
        <v>189770</v>
      </c>
      <c r="Z25" s="182"/>
      <c r="AA25" s="182">
        <v>189879</v>
      </c>
      <c r="AB25" s="182"/>
      <c r="AC25" s="182">
        <v>203842</v>
      </c>
      <c r="AD25" s="182"/>
      <c r="AE25" s="182">
        <v>173688</v>
      </c>
      <c r="AF25" s="182"/>
      <c r="AG25" s="182">
        <v>170088</v>
      </c>
      <c r="AH25" s="182"/>
      <c r="AI25" s="182">
        <v>203179</v>
      </c>
      <c r="AJ25" s="182"/>
      <c r="AK25" s="182">
        <v>168414</v>
      </c>
      <c r="AL25" s="182"/>
      <c r="AM25" s="182">
        <v>109094</v>
      </c>
      <c r="AN25" s="182"/>
      <c r="AO25" s="182">
        <v>60573</v>
      </c>
      <c r="AP25" s="53"/>
      <c r="AQ25" s="3" t="s">
        <v>38</v>
      </c>
      <c r="AR25" s="182">
        <v>188698</v>
      </c>
      <c r="AS25" s="182"/>
      <c r="AT25" s="182">
        <v>118028</v>
      </c>
      <c r="AU25" s="182"/>
      <c r="AV25" s="182">
        <v>111683</v>
      </c>
      <c r="AW25" s="182"/>
      <c r="AX25" s="182">
        <v>161893</v>
      </c>
      <c r="AY25" s="182"/>
      <c r="AZ25" s="182">
        <v>167955</v>
      </c>
      <c r="BA25" s="182"/>
      <c r="BB25" s="182">
        <v>218791</v>
      </c>
      <c r="BC25" s="182"/>
      <c r="BD25" s="182">
        <v>220381</v>
      </c>
      <c r="BE25" s="182"/>
      <c r="BF25" s="182">
        <v>220700</v>
      </c>
      <c r="BG25" s="182"/>
      <c r="BH25" s="182">
        <v>243441</v>
      </c>
      <c r="BI25" s="182"/>
      <c r="BJ25" s="182">
        <v>201027</v>
      </c>
      <c r="BK25" s="53"/>
      <c r="BL25" s="2" t="s">
        <v>38</v>
      </c>
      <c r="BM25" s="182">
        <v>216239</v>
      </c>
      <c r="BN25" s="182"/>
      <c r="BO25" s="182">
        <v>161726</v>
      </c>
      <c r="BP25" s="182"/>
      <c r="BQ25" s="182">
        <v>95148</v>
      </c>
      <c r="BR25" s="182"/>
      <c r="BS25" s="182">
        <v>57833</v>
      </c>
      <c r="BT25" s="182"/>
      <c r="BU25" s="182">
        <v>19942</v>
      </c>
      <c r="BV25" s="53"/>
    </row>
    <row r="26" spans="1:74" s="3" customFormat="1" ht="12.75" customHeight="1">
      <c r="A26" s="3" t="s">
        <v>39</v>
      </c>
      <c r="B26" s="182">
        <v>193875363</v>
      </c>
      <c r="C26" s="109"/>
      <c r="D26" s="182">
        <v>185801057</v>
      </c>
      <c r="E26" s="109"/>
      <c r="F26" s="182">
        <v>8074306</v>
      </c>
      <c r="G26" s="109"/>
      <c r="H26" s="182">
        <v>3863977</v>
      </c>
      <c r="I26" s="109"/>
      <c r="J26" s="182">
        <v>4210329</v>
      </c>
      <c r="K26" s="109"/>
      <c r="L26" s="182">
        <v>8975570</v>
      </c>
      <c r="M26" s="109"/>
      <c r="N26" s="182">
        <v>7094012</v>
      </c>
      <c r="O26" s="109"/>
      <c r="P26" s="182">
        <v>6968923</v>
      </c>
      <c r="Q26" s="109"/>
      <c r="R26" s="182">
        <v>7675424</v>
      </c>
      <c r="S26" s="109"/>
      <c r="T26" s="182">
        <v>9140997</v>
      </c>
      <c r="U26" s="53"/>
      <c r="V26" s="3" t="s">
        <v>39</v>
      </c>
      <c r="W26" s="182">
        <v>9464586</v>
      </c>
      <c r="X26" s="182"/>
      <c r="Y26" s="182">
        <v>8839438</v>
      </c>
      <c r="Z26" s="182"/>
      <c r="AA26" s="182">
        <v>7764668</v>
      </c>
      <c r="AB26" s="182"/>
      <c r="AC26" s="182">
        <v>7682282</v>
      </c>
      <c r="AD26" s="182"/>
      <c r="AE26" s="182">
        <v>7222762</v>
      </c>
      <c r="AF26" s="182"/>
      <c r="AG26" s="182">
        <v>6386371</v>
      </c>
      <c r="AH26" s="182"/>
      <c r="AI26" s="182">
        <v>5986966</v>
      </c>
      <c r="AJ26" s="182"/>
      <c r="AK26" s="182">
        <v>5296541</v>
      </c>
      <c r="AL26" s="182"/>
      <c r="AM26" s="182">
        <v>3890534</v>
      </c>
      <c r="AN26" s="182"/>
      <c r="AO26" s="182">
        <v>2028722</v>
      </c>
      <c r="AP26" s="53"/>
      <c r="AQ26" s="3" t="s">
        <v>39</v>
      </c>
      <c r="AR26" s="182">
        <v>5986404</v>
      </c>
      <c r="AS26" s="182"/>
      <c r="AT26" s="182">
        <v>4606114</v>
      </c>
      <c r="AU26" s="182"/>
      <c r="AV26" s="182">
        <v>4735789</v>
      </c>
      <c r="AW26" s="182"/>
      <c r="AX26" s="182">
        <v>5511093</v>
      </c>
      <c r="AY26" s="182"/>
      <c r="AZ26" s="182">
        <v>6896509</v>
      </c>
      <c r="BA26" s="182"/>
      <c r="BB26" s="182">
        <v>7840940</v>
      </c>
      <c r="BC26" s="182"/>
      <c r="BD26" s="182">
        <v>7708260</v>
      </c>
      <c r="BE26" s="182"/>
      <c r="BF26" s="182">
        <v>7480251</v>
      </c>
      <c r="BG26" s="182"/>
      <c r="BH26" s="182">
        <v>7807416</v>
      </c>
      <c r="BI26" s="182"/>
      <c r="BJ26" s="182">
        <v>7068527</v>
      </c>
      <c r="BK26" s="53"/>
      <c r="BL26" s="2" t="s">
        <v>39</v>
      </c>
      <c r="BM26" s="182">
        <v>5587419</v>
      </c>
      <c r="BN26" s="182"/>
      <c r="BO26" s="182">
        <v>4603437</v>
      </c>
      <c r="BP26" s="182"/>
      <c r="BQ26" s="182">
        <v>3062625</v>
      </c>
      <c r="BR26" s="182"/>
      <c r="BS26" s="182">
        <v>1821733</v>
      </c>
      <c r="BT26" s="182"/>
      <c r="BU26" s="182">
        <v>666744</v>
      </c>
      <c r="BV26" s="53"/>
    </row>
    <row r="27" spans="1:74" s="3" customFormat="1" ht="12.75" customHeight="1">
      <c r="A27" s="3" t="s">
        <v>40</v>
      </c>
      <c r="B27" s="182">
        <v>77381645</v>
      </c>
      <c r="C27" s="109"/>
      <c r="D27" s="182">
        <v>74516257</v>
      </c>
      <c r="E27" s="109"/>
      <c r="F27" s="182">
        <v>2865388</v>
      </c>
      <c r="G27" s="109"/>
      <c r="H27" s="182">
        <v>1374877</v>
      </c>
      <c r="I27" s="109"/>
      <c r="J27" s="182">
        <v>1490511</v>
      </c>
      <c r="K27" s="109"/>
      <c r="L27" s="182">
        <v>3212508</v>
      </c>
      <c r="M27" s="109"/>
      <c r="N27" s="182">
        <v>2573893</v>
      </c>
      <c r="O27" s="109"/>
      <c r="P27" s="182">
        <v>2638709</v>
      </c>
      <c r="Q27" s="109"/>
      <c r="R27" s="182">
        <v>2863462</v>
      </c>
      <c r="S27" s="109"/>
      <c r="T27" s="182">
        <v>3328333</v>
      </c>
      <c r="U27" s="53"/>
      <c r="V27" s="3" t="s">
        <v>40</v>
      </c>
      <c r="W27" s="182">
        <v>3650298</v>
      </c>
      <c r="X27" s="182"/>
      <c r="Y27" s="182">
        <v>3490744</v>
      </c>
      <c r="Z27" s="182"/>
      <c r="AA27" s="182">
        <v>3234349</v>
      </c>
      <c r="AB27" s="182"/>
      <c r="AC27" s="182">
        <v>3299408</v>
      </c>
      <c r="AD27" s="182"/>
      <c r="AE27" s="182">
        <v>3093162</v>
      </c>
      <c r="AF27" s="182"/>
      <c r="AG27" s="182">
        <v>2744759</v>
      </c>
      <c r="AH27" s="182"/>
      <c r="AI27" s="182">
        <v>2642213</v>
      </c>
      <c r="AJ27" s="182"/>
      <c r="AK27" s="182">
        <v>2286595</v>
      </c>
      <c r="AL27" s="182"/>
      <c r="AM27" s="182">
        <v>1690558</v>
      </c>
      <c r="AN27" s="182"/>
      <c r="AO27" s="182">
        <v>912481</v>
      </c>
      <c r="AP27" s="53"/>
      <c r="AQ27" s="3" t="s">
        <v>40</v>
      </c>
      <c r="AR27" s="182">
        <v>2076542</v>
      </c>
      <c r="AS27" s="182"/>
      <c r="AT27" s="182">
        <v>1592746</v>
      </c>
      <c r="AU27" s="182"/>
      <c r="AV27" s="182">
        <v>1685201</v>
      </c>
      <c r="AW27" s="182"/>
      <c r="AX27" s="182">
        <v>2150531</v>
      </c>
      <c r="AY27" s="182"/>
      <c r="AZ27" s="182">
        <v>2647145</v>
      </c>
      <c r="BA27" s="182"/>
      <c r="BB27" s="182">
        <v>3047141</v>
      </c>
      <c r="BC27" s="182"/>
      <c r="BD27" s="182">
        <v>3040347</v>
      </c>
      <c r="BE27" s="182"/>
      <c r="BF27" s="182">
        <v>3180777</v>
      </c>
      <c r="BG27" s="182"/>
      <c r="BH27" s="182">
        <v>3400954</v>
      </c>
      <c r="BI27" s="182"/>
      <c r="BJ27" s="182">
        <v>3102016</v>
      </c>
      <c r="BK27" s="53"/>
      <c r="BL27" s="2" t="s">
        <v>40</v>
      </c>
      <c r="BM27" s="182">
        <v>2449335</v>
      </c>
      <c r="BN27" s="182"/>
      <c r="BO27" s="182">
        <v>1985744</v>
      </c>
      <c r="BP27" s="182"/>
      <c r="BQ27" s="182">
        <v>1356352</v>
      </c>
      <c r="BR27" s="182"/>
      <c r="BS27" s="182">
        <v>809929</v>
      </c>
      <c r="BT27" s="182"/>
      <c r="BU27" s="182">
        <v>330025</v>
      </c>
      <c r="BV27" s="53"/>
    </row>
    <row r="28" spans="1:74" s="3" customFormat="1" ht="12.75" customHeight="1">
      <c r="A28" s="3" t="s">
        <v>41</v>
      </c>
      <c r="B28" s="182">
        <v>252921945</v>
      </c>
      <c r="C28" s="109"/>
      <c r="D28" s="182">
        <v>242742397</v>
      </c>
      <c r="E28" s="109"/>
      <c r="F28" s="182">
        <v>10179548</v>
      </c>
      <c r="G28" s="109"/>
      <c r="H28" s="182">
        <v>4790639</v>
      </c>
      <c r="I28" s="109"/>
      <c r="J28" s="182">
        <v>5388909</v>
      </c>
      <c r="K28" s="109"/>
      <c r="L28" s="182">
        <v>10224966</v>
      </c>
      <c r="M28" s="109"/>
      <c r="N28" s="182">
        <v>8854772</v>
      </c>
      <c r="O28" s="109"/>
      <c r="P28" s="182">
        <v>9687696</v>
      </c>
      <c r="Q28" s="109"/>
      <c r="R28" s="182">
        <v>10622931</v>
      </c>
      <c r="S28" s="109"/>
      <c r="T28" s="182">
        <v>12470930</v>
      </c>
      <c r="U28" s="53"/>
      <c r="V28" s="3" t="s">
        <v>41</v>
      </c>
      <c r="W28" s="182">
        <v>13215936</v>
      </c>
      <c r="X28" s="182"/>
      <c r="Y28" s="182">
        <v>12457184</v>
      </c>
      <c r="Z28" s="182"/>
      <c r="AA28" s="182">
        <v>10923246</v>
      </c>
      <c r="AB28" s="182"/>
      <c r="AC28" s="182">
        <v>10556743</v>
      </c>
      <c r="AD28" s="182"/>
      <c r="AE28" s="182">
        <v>9408809</v>
      </c>
      <c r="AF28" s="182"/>
      <c r="AG28" s="182">
        <v>7955002</v>
      </c>
      <c r="AH28" s="182"/>
      <c r="AI28" s="182">
        <v>7337165</v>
      </c>
      <c r="AJ28" s="182"/>
      <c r="AK28" s="182">
        <v>6185978</v>
      </c>
      <c r="AL28" s="182"/>
      <c r="AM28" s="182">
        <v>4210987</v>
      </c>
      <c r="AN28" s="182"/>
      <c r="AO28" s="182">
        <v>2136858</v>
      </c>
      <c r="AP28" s="53"/>
      <c r="AQ28" s="3" t="s">
        <v>41</v>
      </c>
      <c r="AR28" s="182">
        <v>6838732</v>
      </c>
      <c r="AS28" s="182"/>
      <c r="AT28" s="182">
        <v>5578533</v>
      </c>
      <c r="AU28" s="182"/>
      <c r="AV28" s="182">
        <v>5898552</v>
      </c>
      <c r="AW28" s="182"/>
      <c r="AX28" s="182">
        <v>7259191</v>
      </c>
      <c r="AY28" s="182"/>
      <c r="AZ28" s="182">
        <v>9561566</v>
      </c>
      <c r="BA28" s="182"/>
      <c r="BB28" s="182">
        <v>10475060</v>
      </c>
      <c r="BC28" s="182"/>
      <c r="BD28" s="182">
        <v>10572097</v>
      </c>
      <c r="BE28" s="182"/>
      <c r="BF28" s="182">
        <v>10486640</v>
      </c>
      <c r="BG28" s="182"/>
      <c r="BH28" s="182">
        <v>10717909</v>
      </c>
      <c r="BI28" s="182"/>
      <c r="BJ28" s="182">
        <v>9397183</v>
      </c>
      <c r="BK28" s="53"/>
      <c r="BL28" s="2" t="s">
        <v>41</v>
      </c>
      <c r="BM28" s="182">
        <v>7076663</v>
      </c>
      <c r="BN28" s="182"/>
      <c r="BO28" s="182">
        <v>5857132</v>
      </c>
      <c r="BP28" s="182"/>
      <c r="BQ28" s="182">
        <v>3932198</v>
      </c>
      <c r="BR28" s="182"/>
      <c r="BS28" s="182">
        <v>2060500</v>
      </c>
      <c r="BT28" s="182"/>
      <c r="BU28" s="182">
        <v>781238</v>
      </c>
      <c r="BV28" s="53"/>
    </row>
    <row r="29" spans="1:74" s="3" customFormat="1" ht="12.75" customHeight="1">
      <c r="A29" s="3" t="s">
        <v>42</v>
      </c>
      <c r="B29" s="182">
        <v>99376832</v>
      </c>
      <c r="C29" s="109"/>
      <c r="D29" s="182">
        <v>95164371</v>
      </c>
      <c r="E29" s="109"/>
      <c r="F29" s="182">
        <v>4212461</v>
      </c>
      <c r="G29" s="109"/>
      <c r="H29" s="182">
        <v>1988201</v>
      </c>
      <c r="I29" s="109"/>
      <c r="J29" s="182">
        <v>2224260</v>
      </c>
      <c r="K29" s="109"/>
      <c r="L29" s="182">
        <v>4362570</v>
      </c>
      <c r="M29" s="109"/>
      <c r="N29" s="182">
        <v>3203750</v>
      </c>
      <c r="O29" s="109"/>
      <c r="P29" s="182">
        <v>3464038</v>
      </c>
      <c r="Q29" s="109"/>
      <c r="R29" s="182">
        <v>4111293</v>
      </c>
      <c r="S29" s="109"/>
      <c r="T29" s="182">
        <v>5074442</v>
      </c>
      <c r="U29" s="53"/>
      <c r="V29" s="3" t="s">
        <v>42</v>
      </c>
      <c r="W29" s="182">
        <v>5350401</v>
      </c>
      <c r="X29" s="182"/>
      <c r="Y29" s="182">
        <v>4933072</v>
      </c>
      <c r="Z29" s="182"/>
      <c r="AA29" s="182">
        <v>4211945</v>
      </c>
      <c r="AB29" s="182"/>
      <c r="AC29" s="182">
        <v>3867156</v>
      </c>
      <c r="AD29" s="182"/>
      <c r="AE29" s="182">
        <v>3582842</v>
      </c>
      <c r="AF29" s="182"/>
      <c r="AG29" s="182">
        <v>3077882</v>
      </c>
      <c r="AH29" s="182"/>
      <c r="AI29" s="182">
        <v>2927073</v>
      </c>
      <c r="AJ29" s="182"/>
      <c r="AK29" s="182">
        <v>2656659</v>
      </c>
      <c r="AL29" s="182"/>
      <c r="AM29" s="182">
        <v>1789932</v>
      </c>
      <c r="AN29" s="182"/>
      <c r="AO29" s="182">
        <v>994272</v>
      </c>
      <c r="AP29" s="53"/>
      <c r="AQ29" s="3" t="s">
        <v>42</v>
      </c>
      <c r="AR29" s="182">
        <v>2962911</v>
      </c>
      <c r="AS29" s="182"/>
      <c r="AT29" s="182">
        <v>2014146</v>
      </c>
      <c r="AU29" s="182"/>
      <c r="AV29" s="182">
        <v>2013922</v>
      </c>
      <c r="AW29" s="182"/>
      <c r="AX29" s="182">
        <v>2618300</v>
      </c>
      <c r="AY29" s="182"/>
      <c r="AZ29" s="182">
        <v>3608613</v>
      </c>
      <c r="BA29" s="182"/>
      <c r="BB29" s="182">
        <v>4187789</v>
      </c>
      <c r="BC29" s="182"/>
      <c r="BD29" s="182">
        <v>4391040</v>
      </c>
      <c r="BE29" s="182"/>
      <c r="BF29" s="182">
        <v>4059650</v>
      </c>
      <c r="BG29" s="182"/>
      <c r="BH29" s="182">
        <v>4141750</v>
      </c>
      <c r="BI29" s="182"/>
      <c r="BJ29" s="182">
        <v>3459352</v>
      </c>
      <c r="BK29" s="53"/>
      <c r="BL29" s="2" t="s">
        <v>42</v>
      </c>
      <c r="BM29" s="182">
        <v>2885129</v>
      </c>
      <c r="BN29" s="182"/>
      <c r="BO29" s="182">
        <v>2258345</v>
      </c>
      <c r="BP29" s="182"/>
      <c r="BQ29" s="182">
        <v>1665602</v>
      </c>
      <c r="BR29" s="182"/>
      <c r="BS29" s="182">
        <v>921532</v>
      </c>
      <c r="BT29" s="182"/>
      <c r="BU29" s="182">
        <v>368963</v>
      </c>
      <c r="BV29" s="53"/>
    </row>
    <row r="30" spans="1:74" s="3" customFormat="1" ht="12.75" customHeight="1">
      <c r="A30" s="3" t="s">
        <v>43</v>
      </c>
      <c r="B30" s="182">
        <v>160788459</v>
      </c>
      <c r="C30" s="109"/>
      <c r="D30" s="182">
        <v>154695481</v>
      </c>
      <c r="E30" s="109"/>
      <c r="F30" s="182">
        <v>6092978</v>
      </c>
      <c r="G30" s="109"/>
      <c r="H30" s="182">
        <v>2934147</v>
      </c>
      <c r="I30" s="109"/>
      <c r="J30" s="182">
        <v>3158831</v>
      </c>
      <c r="K30" s="109"/>
      <c r="L30" s="182">
        <v>4800081</v>
      </c>
      <c r="M30" s="109"/>
      <c r="N30" s="182">
        <v>4337517</v>
      </c>
      <c r="O30" s="109"/>
      <c r="P30" s="182">
        <v>5539322</v>
      </c>
      <c r="Q30" s="109"/>
      <c r="R30" s="182">
        <v>6914134</v>
      </c>
      <c r="S30" s="109"/>
      <c r="T30" s="182">
        <v>7806149</v>
      </c>
      <c r="U30" s="53"/>
      <c r="V30" s="3" t="s">
        <v>43</v>
      </c>
      <c r="W30" s="182">
        <v>7723181</v>
      </c>
      <c r="X30" s="182"/>
      <c r="Y30" s="182">
        <v>6908723</v>
      </c>
      <c r="Z30" s="182"/>
      <c r="AA30" s="182">
        <v>6596687</v>
      </c>
      <c r="AB30" s="182"/>
      <c r="AC30" s="182">
        <v>7312904</v>
      </c>
      <c r="AD30" s="182"/>
      <c r="AE30" s="182">
        <v>7094633</v>
      </c>
      <c r="AF30" s="182"/>
      <c r="AG30" s="182">
        <v>6406141</v>
      </c>
      <c r="AH30" s="182"/>
      <c r="AI30" s="182">
        <v>5855560</v>
      </c>
      <c r="AJ30" s="182"/>
      <c r="AK30" s="182">
        <v>5242157</v>
      </c>
      <c r="AL30" s="182"/>
      <c r="AM30" s="182">
        <v>3947878</v>
      </c>
      <c r="AN30" s="182"/>
      <c r="AO30" s="182">
        <v>2380788</v>
      </c>
      <c r="AP30" s="53"/>
      <c r="AQ30" s="3" t="s">
        <v>43</v>
      </c>
      <c r="AR30" s="182">
        <v>3530532</v>
      </c>
      <c r="AS30" s="182"/>
      <c r="AT30" s="182">
        <v>2615086</v>
      </c>
      <c r="AU30" s="182"/>
      <c r="AV30" s="182">
        <v>3289774</v>
      </c>
      <c r="AW30" s="182"/>
      <c r="AX30" s="182">
        <v>4444275</v>
      </c>
      <c r="AY30" s="182"/>
      <c r="AZ30" s="182">
        <v>5716131</v>
      </c>
      <c r="BA30" s="182"/>
      <c r="BB30" s="182">
        <v>5944160</v>
      </c>
      <c r="BC30" s="182"/>
      <c r="BD30" s="182">
        <v>5798730</v>
      </c>
      <c r="BE30" s="182"/>
      <c r="BF30" s="182">
        <v>6055484</v>
      </c>
      <c r="BG30" s="182"/>
      <c r="BH30" s="182">
        <v>6648112</v>
      </c>
      <c r="BI30" s="182"/>
      <c r="BJ30" s="182">
        <v>6414434</v>
      </c>
      <c r="BK30" s="53"/>
      <c r="BL30" s="2" t="s">
        <v>43</v>
      </c>
      <c r="BM30" s="182">
        <v>5625414</v>
      </c>
      <c r="BN30" s="182"/>
      <c r="BO30" s="182">
        <v>4421205</v>
      </c>
      <c r="BP30" s="182"/>
      <c r="BQ30" s="182">
        <v>2911154</v>
      </c>
      <c r="BR30" s="182"/>
      <c r="BS30" s="182">
        <v>1670282</v>
      </c>
      <c r="BT30" s="182"/>
      <c r="BU30" s="182">
        <v>744853</v>
      </c>
      <c r="BV30" s="53"/>
    </row>
    <row r="31" spans="1:74" s="3" customFormat="1" ht="12.75" customHeight="1">
      <c r="A31" s="3" t="s">
        <v>44</v>
      </c>
      <c r="B31" s="182">
        <v>322568152</v>
      </c>
      <c r="C31" s="109"/>
      <c r="D31" s="182">
        <v>304876081</v>
      </c>
      <c r="E31" s="109"/>
      <c r="F31" s="182">
        <v>17692071</v>
      </c>
      <c r="G31" s="109"/>
      <c r="H31" s="182">
        <v>8495318</v>
      </c>
      <c r="I31" s="109"/>
      <c r="J31" s="182">
        <v>9196753</v>
      </c>
      <c r="K31" s="109"/>
      <c r="L31" s="182">
        <v>11895303</v>
      </c>
      <c r="M31" s="109"/>
      <c r="N31" s="182">
        <v>10390313</v>
      </c>
      <c r="O31" s="109"/>
      <c r="P31" s="182">
        <v>13133882</v>
      </c>
      <c r="Q31" s="109"/>
      <c r="R31" s="182">
        <v>15016790</v>
      </c>
      <c r="S31" s="109"/>
      <c r="T31" s="182">
        <v>15791783</v>
      </c>
      <c r="U31" s="53"/>
      <c r="V31" s="3" t="s">
        <v>44</v>
      </c>
      <c r="W31" s="182">
        <v>16039140</v>
      </c>
      <c r="X31" s="182"/>
      <c r="Y31" s="182">
        <v>14689009</v>
      </c>
      <c r="Z31" s="182"/>
      <c r="AA31" s="182">
        <v>13528802</v>
      </c>
      <c r="AB31" s="182"/>
      <c r="AC31" s="182">
        <v>14270346</v>
      </c>
      <c r="AD31" s="182"/>
      <c r="AE31" s="182">
        <v>12929125</v>
      </c>
      <c r="AF31" s="182"/>
      <c r="AG31" s="182">
        <v>10501830</v>
      </c>
      <c r="AH31" s="182"/>
      <c r="AI31" s="182">
        <v>10221271</v>
      </c>
      <c r="AJ31" s="182"/>
      <c r="AK31" s="182">
        <v>9048268</v>
      </c>
      <c r="AL31" s="182"/>
      <c r="AM31" s="182">
        <v>6999266</v>
      </c>
      <c r="AN31" s="182"/>
      <c r="AO31" s="182">
        <v>3856332</v>
      </c>
      <c r="AP31" s="53"/>
      <c r="AQ31" s="3" t="s">
        <v>44</v>
      </c>
      <c r="AR31" s="182">
        <v>7804107</v>
      </c>
      <c r="AS31" s="182"/>
      <c r="AT31" s="182">
        <v>5901462</v>
      </c>
      <c r="AU31" s="182"/>
      <c r="AV31" s="182">
        <v>7347125</v>
      </c>
      <c r="AW31" s="182"/>
      <c r="AX31" s="182">
        <v>8993068</v>
      </c>
      <c r="AY31" s="182"/>
      <c r="AZ31" s="182">
        <v>10846388</v>
      </c>
      <c r="BA31" s="182"/>
      <c r="BB31" s="182">
        <v>12133078</v>
      </c>
      <c r="BC31" s="182"/>
      <c r="BD31" s="182">
        <v>11929478</v>
      </c>
      <c r="BE31" s="182"/>
      <c r="BF31" s="182">
        <v>11674138</v>
      </c>
      <c r="BG31" s="182"/>
      <c r="BH31" s="182">
        <v>12715222</v>
      </c>
      <c r="BI31" s="182"/>
      <c r="BJ31" s="182">
        <v>11102967</v>
      </c>
      <c r="BK31" s="53"/>
      <c r="BL31" s="2" t="s">
        <v>44</v>
      </c>
      <c r="BM31" s="182">
        <v>8607562</v>
      </c>
      <c r="BN31" s="182"/>
      <c r="BO31" s="182">
        <v>7509573</v>
      </c>
      <c r="BP31" s="182"/>
      <c r="BQ31" s="182">
        <v>5388331</v>
      </c>
      <c r="BR31" s="182"/>
      <c r="BS31" s="182">
        <v>3328679</v>
      </c>
      <c r="BT31" s="182"/>
      <c r="BU31" s="182">
        <v>1283443</v>
      </c>
      <c r="BV31" s="53"/>
    </row>
    <row r="32" spans="1:74" s="3" customFormat="1" ht="12.75" customHeight="1">
      <c r="A32" s="3" t="s">
        <v>45</v>
      </c>
      <c r="B32" s="182">
        <v>126209824</v>
      </c>
      <c r="C32" s="109"/>
      <c r="D32" s="182">
        <v>120959907</v>
      </c>
      <c r="E32" s="109"/>
      <c r="F32" s="182">
        <v>5249917</v>
      </c>
      <c r="G32" s="109"/>
      <c r="H32" s="182">
        <v>2535304</v>
      </c>
      <c r="I32" s="109"/>
      <c r="J32" s="182">
        <v>2714613</v>
      </c>
      <c r="K32" s="109"/>
      <c r="L32" s="182">
        <v>4864750</v>
      </c>
      <c r="M32" s="109"/>
      <c r="N32" s="182">
        <v>4143519</v>
      </c>
      <c r="O32" s="109"/>
      <c r="P32" s="182">
        <v>4533323</v>
      </c>
      <c r="Q32" s="109"/>
      <c r="R32" s="182">
        <v>4955349</v>
      </c>
      <c r="S32" s="109"/>
      <c r="T32" s="182">
        <v>5688071</v>
      </c>
      <c r="U32" s="53"/>
      <c r="V32" s="3" t="s">
        <v>45</v>
      </c>
      <c r="W32" s="182">
        <v>6141791</v>
      </c>
      <c r="X32" s="182"/>
      <c r="Y32" s="182">
        <v>5595430</v>
      </c>
      <c r="Z32" s="182"/>
      <c r="AA32" s="182">
        <v>5352544</v>
      </c>
      <c r="AB32" s="182"/>
      <c r="AC32" s="182">
        <v>5773439</v>
      </c>
      <c r="AD32" s="182"/>
      <c r="AE32" s="182">
        <v>5321530</v>
      </c>
      <c r="AF32" s="182"/>
      <c r="AG32" s="182">
        <v>4521191</v>
      </c>
      <c r="AH32" s="182"/>
      <c r="AI32" s="182">
        <v>4270983</v>
      </c>
      <c r="AJ32" s="182"/>
      <c r="AK32" s="182">
        <v>3538986</v>
      </c>
      <c r="AL32" s="182"/>
      <c r="AM32" s="182">
        <v>2552512</v>
      </c>
      <c r="AN32" s="182"/>
      <c r="AO32" s="182">
        <v>1266027</v>
      </c>
      <c r="AP32" s="53"/>
      <c r="AQ32" s="3" t="s">
        <v>45</v>
      </c>
      <c r="AR32" s="182">
        <v>3247455</v>
      </c>
      <c r="AS32" s="182"/>
      <c r="AT32" s="182">
        <v>2511002</v>
      </c>
      <c r="AU32" s="182"/>
      <c r="AV32" s="182">
        <v>2839456</v>
      </c>
      <c r="AW32" s="182"/>
      <c r="AX32" s="182">
        <v>3396636</v>
      </c>
      <c r="AY32" s="182"/>
      <c r="AZ32" s="182">
        <v>4224218</v>
      </c>
      <c r="BA32" s="182"/>
      <c r="BB32" s="182">
        <v>4819717</v>
      </c>
      <c r="BC32" s="182"/>
      <c r="BD32" s="182">
        <v>4903650</v>
      </c>
      <c r="BE32" s="182"/>
      <c r="BF32" s="182">
        <v>4893590</v>
      </c>
      <c r="BG32" s="182"/>
      <c r="BH32" s="182">
        <v>5451850</v>
      </c>
      <c r="BI32" s="182"/>
      <c r="BJ32" s="182">
        <v>4980159</v>
      </c>
      <c r="BK32" s="53"/>
      <c r="BL32" s="2" t="s">
        <v>45</v>
      </c>
      <c r="BM32" s="182">
        <v>4046616</v>
      </c>
      <c r="BN32" s="182"/>
      <c r="BO32" s="182">
        <v>3320866</v>
      </c>
      <c r="BP32" s="182"/>
      <c r="BQ32" s="182">
        <v>2198781</v>
      </c>
      <c r="BR32" s="182"/>
      <c r="BS32" s="182">
        <v>1185960</v>
      </c>
      <c r="BT32" s="182"/>
      <c r="BU32" s="182">
        <v>420506</v>
      </c>
      <c r="BV32" s="53"/>
    </row>
    <row r="33" spans="1:74" s="3" customFormat="1" ht="12.75" customHeight="1">
      <c r="A33" s="3" t="s">
        <v>46</v>
      </c>
      <c r="B33" s="182">
        <v>71899968</v>
      </c>
      <c r="C33" s="109"/>
      <c r="D33" s="182">
        <v>68564242</v>
      </c>
      <c r="E33" s="109"/>
      <c r="F33" s="182">
        <v>3335726</v>
      </c>
      <c r="G33" s="109"/>
      <c r="H33" s="182">
        <v>1597378</v>
      </c>
      <c r="I33" s="109"/>
      <c r="J33" s="182">
        <v>1738348</v>
      </c>
      <c r="K33" s="109"/>
      <c r="L33" s="182">
        <v>2641760</v>
      </c>
      <c r="M33" s="109"/>
      <c r="N33" s="182">
        <v>2178625</v>
      </c>
      <c r="O33" s="109"/>
      <c r="P33" s="182">
        <v>2566744</v>
      </c>
      <c r="Q33" s="109"/>
      <c r="R33" s="182">
        <v>3029344</v>
      </c>
      <c r="S33" s="109"/>
      <c r="T33" s="182">
        <v>3198001</v>
      </c>
      <c r="U33" s="53"/>
      <c r="V33" s="3" t="s">
        <v>46</v>
      </c>
      <c r="W33" s="182">
        <v>3214988</v>
      </c>
      <c r="X33" s="182"/>
      <c r="Y33" s="182">
        <v>3131689</v>
      </c>
      <c r="Z33" s="182"/>
      <c r="AA33" s="182">
        <v>2981605</v>
      </c>
      <c r="AB33" s="182"/>
      <c r="AC33" s="182">
        <v>3274812</v>
      </c>
      <c r="AD33" s="182"/>
      <c r="AE33" s="182">
        <v>2976883</v>
      </c>
      <c r="AF33" s="182"/>
      <c r="AG33" s="182">
        <v>2678831</v>
      </c>
      <c r="AH33" s="182"/>
      <c r="AI33" s="182">
        <v>2790488</v>
      </c>
      <c r="AJ33" s="182"/>
      <c r="AK33" s="182">
        <v>2498398</v>
      </c>
      <c r="AL33" s="182"/>
      <c r="AM33" s="182">
        <v>1917633</v>
      </c>
      <c r="AN33" s="182"/>
      <c r="AO33" s="182">
        <v>1024385</v>
      </c>
      <c r="AP33" s="53"/>
      <c r="AQ33" s="3" t="s">
        <v>46</v>
      </c>
      <c r="AR33" s="182">
        <v>1638792</v>
      </c>
      <c r="AS33" s="182"/>
      <c r="AT33" s="182">
        <v>1217713</v>
      </c>
      <c r="AU33" s="182"/>
      <c r="AV33" s="182">
        <v>1419864</v>
      </c>
      <c r="AW33" s="182"/>
      <c r="AX33" s="182">
        <v>1834978</v>
      </c>
      <c r="AY33" s="182"/>
      <c r="AZ33" s="182">
        <v>2344524</v>
      </c>
      <c r="BA33" s="182"/>
      <c r="BB33" s="182">
        <v>2490398</v>
      </c>
      <c r="BC33" s="182"/>
      <c r="BD33" s="182">
        <v>2606169</v>
      </c>
      <c r="BE33" s="182"/>
      <c r="BF33" s="182">
        <v>2655175</v>
      </c>
      <c r="BG33" s="182"/>
      <c r="BH33" s="182">
        <v>3000737</v>
      </c>
      <c r="BI33" s="182"/>
      <c r="BJ33" s="182">
        <v>2641629</v>
      </c>
      <c r="BK33" s="53"/>
      <c r="BL33" s="2" t="s">
        <v>46</v>
      </c>
      <c r="BM33" s="182">
        <v>2131415</v>
      </c>
      <c r="BN33" s="182"/>
      <c r="BO33" s="182">
        <v>1853064</v>
      </c>
      <c r="BP33" s="182"/>
      <c r="BQ33" s="182">
        <v>1382066</v>
      </c>
      <c r="BR33" s="182"/>
      <c r="BS33" s="182">
        <v>904555</v>
      </c>
      <c r="BT33" s="182"/>
      <c r="BU33" s="182">
        <v>338977</v>
      </c>
      <c r="BV33" s="53"/>
    </row>
    <row r="34" spans="1:74" s="3" customFormat="1" ht="12.75" customHeight="1">
      <c r="A34" s="3" t="s">
        <v>47</v>
      </c>
      <c r="B34" s="182">
        <v>210794722</v>
      </c>
      <c r="C34" s="109"/>
      <c r="D34" s="182">
        <v>199868984</v>
      </c>
      <c r="E34" s="109"/>
      <c r="F34" s="182">
        <v>10925738</v>
      </c>
      <c r="G34" s="109"/>
      <c r="H34" s="182">
        <v>5198453</v>
      </c>
      <c r="I34" s="109"/>
      <c r="J34" s="182">
        <v>5727285</v>
      </c>
      <c r="K34" s="109"/>
      <c r="L34" s="182">
        <v>7656099</v>
      </c>
      <c r="M34" s="109"/>
      <c r="N34" s="182">
        <v>7330692</v>
      </c>
      <c r="O34" s="109"/>
      <c r="P34" s="182">
        <v>9559272</v>
      </c>
      <c r="Q34" s="109"/>
      <c r="R34" s="182">
        <v>10590082</v>
      </c>
      <c r="S34" s="109"/>
      <c r="T34" s="182">
        <v>10908069</v>
      </c>
      <c r="U34" s="53"/>
      <c r="V34" s="3" t="s">
        <v>47</v>
      </c>
      <c r="W34" s="182">
        <v>10855966</v>
      </c>
      <c r="X34" s="182"/>
      <c r="Y34" s="182">
        <v>9675135</v>
      </c>
      <c r="Z34" s="182"/>
      <c r="AA34" s="182">
        <v>8822599</v>
      </c>
      <c r="AB34" s="182"/>
      <c r="AC34" s="182">
        <v>9047557</v>
      </c>
      <c r="AD34" s="182"/>
      <c r="AE34" s="182">
        <v>8354616</v>
      </c>
      <c r="AF34" s="182"/>
      <c r="AG34" s="182">
        <v>6972264</v>
      </c>
      <c r="AH34" s="182"/>
      <c r="AI34" s="182">
        <v>6531772</v>
      </c>
      <c r="AJ34" s="182"/>
      <c r="AK34" s="182">
        <v>5513380</v>
      </c>
      <c r="AL34" s="182"/>
      <c r="AM34" s="182">
        <v>4115702</v>
      </c>
      <c r="AN34" s="182"/>
      <c r="AO34" s="182">
        <v>2527154</v>
      </c>
      <c r="AP34" s="53"/>
      <c r="AQ34" s="3" t="s">
        <v>47</v>
      </c>
      <c r="AR34" s="182">
        <v>5238736</v>
      </c>
      <c r="AS34" s="182"/>
      <c r="AT34" s="182">
        <v>3993878</v>
      </c>
      <c r="AU34" s="182"/>
      <c r="AV34" s="182">
        <v>5106020</v>
      </c>
      <c r="AW34" s="182"/>
      <c r="AX34" s="182">
        <v>6386891</v>
      </c>
      <c r="AY34" s="182"/>
      <c r="AZ34" s="182">
        <v>7200084</v>
      </c>
      <c r="BA34" s="182"/>
      <c r="BB34" s="182">
        <v>8067927</v>
      </c>
      <c r="BC34" s="182"/>
      <c r="BD34" s="182">
        <v>7717705</v>
      </c>
      <c r="BE34" s="182"/>
      <c r="BF34" s="182">
        <v>7038466</v>
      </c>
      <c r="BG34" s="182"/>
      <c r="BH34" s="182">
        <v>7574267</v>
      </c>
      <c r="BI34" s="182"/>
      <c r="BJ34" s="182">
        <v>6785538</v>
      </c>
      <c r="BK34" s="53"/>
      <c r="BL34" s="2" t="s">
        <v>47</v>
      </c>
      <c r="BM34" s="182">
        <v>5602032</v>
      </c>
      <c r="BN34" s="182"/>
      <c r="BO34" s="182">
        <v>4689401</v>
      </c>
      <c r="BP34" s="182"/>
      <c r="BQ34" s="182">
        <v>3305782</v>
      </c>
      <c r="BR34" s="182"/>
      <c r="BS34" s="182">
        <v>1955937</v>
      </c>
      <c r="BT34" s="182"/>
      <c r="BU34" s="182">
        <v>745961</v>
      </c>
      <c r="BV34" s="53"/>
    </row>
    <row r="35" spans="1:74" s="3" customFormat="1" ht="12.75" customHeight="1">
      <c r="A35" s="3" t="s">
        <v>48</v>
      </c>
      <c r="B35" s="182">
        <v>30300295</v>
      </c>
      <c r="C35" s="109"/>
      <c r="D35" s="182">
        <v>28871222</v>
      </c>
      <c r="E35" s="109"/>
      <c r="F35" s="182">
        <v>1429073</v>
      </c>
      <c r="G35" s="109"/>
      <c r="H35" s="182">
        <v>681966</v>
      </c>
      <c r="I35" s="109"/>
      <c r="J35" s="182">
        <v>747107</v>
      </c>
      <c r="K35" s="109"/>
      <c r="L35" s="182">
        <v>1108993</v>
      </c>
      <c r="M35" s="109"/>
      <c r="N35" s="182">
        <v>845073</v>
      </c>
      <c r="O35" s="109"/>
      <c r="P35" s="182">
        <v>884684</v>
      </c>
      <c r="Q35" s="109"/>
      <c r="R35" s="182">
        <v>1112815</v>
      </c>
      <c r="S35" s="109"/>
      <c r="T35" s="182">
        <v>1282906</v>
      </c>
      <c r="U35" s="53"/>
      <c r="V35" s="3" t="s">
        <v>48</v>
      </c>
      <c r="W35" s="182">
        <v>1381480</v>
      </c>
      <c r="X35" s="182"/>
      <c r="Y35" s="182">
        <v>1316767</v>
      </c>
      <c r="Z35" s="182"/>
      <c r="AA35" s="182">
        <v>1338053</v>
      </c>
      <c r="AB35" s="182"/>
      <c r="AC35" s="182">
        <v>1340674</v>
      </c>
      <c r="AD35" s="182"/>
      <c r="AE35" s="182">
        <v>1203669</v>
      </c>
      <c r="AF35" s="182"/>
      <c r="AG35" s="182">
        <v>1125213</v>
      </c>
      <c r="AH35" s="182"/>
      <c r="AI35" s="182">
        <v>1145981</v>
      </c>
      <c r="AJ35" s="182"/>
      <c r="AK35" s="182">
        <v>1046703</v>
      </c>
      <c r="AL35" s="182"/>
      <c r="AM35" s="182">
        <v>734994</v>
      </c>
      <c r="AN35" s="182"/>
      <c r="AO35" s="182">
        <v>388897</v>
      </c>
      <c r="AP35" s="53"/>
      <c r="AQ35" s="3" t="s">
        <v>48</v>
      </c>
      <c r="AR35" s="182">
        <v>833714</v>
      </c>
      <c r="AS35" s="182"/>
      <c r="AT35" s="182">
        <v>517007</v>
      </c>
      <c r="AU35" s="182"/>
      <c r="AV35" s="182">
        <v>575894</v>
      </c>
      <c r="AW35" s="182"/>
      <c r="AX35" s="182">
        <v>727800</v>
      </c>
      <c r="AY35" s="182"/>
      <c r="AZ35" s="182">
        <v>917124</v>
      </c>
      <c r="BA35" s="182"/>
      <c r="BB35" s="182">
        <v>1155863</v>
      </c>
      <c r="BC35" s="182"/>
      <c r="BD35" s="182">
        <v>1144893</v>
      </c>
      <c r="BE35" s="182"/>
      <c r="BF35" s="182">
        <v>1250291</v>
      </c>
      <c r="BG35" s="182"/>
      <c r="BH35" s="182">
        <v>1452119</v>
      </c>
      <c r="BI35" s="182"/>
      <c r="BJ35" s="182">
        <v>1110142</v>
      </c>
      <c r="BK35" s="53"/>
      <c r="BL35" s="2" t="s">
        <v>48</v>
      </c>
      <c r="BM35" s="182">
        <v>996096</v>
      </c>
      <c r="BN35" s="182"/>
      <c r="BO35" s="182">
        <v>831516</v>
      </c>
      <c r="BP35" s="182"/>
      <c r="BQ35" s="182">
        <v>635848</v>
      </c>
      <c r="BR35" s="182"/>
      <c r="BS35" s="182">
        <v>336054</v>
      </c>
      <c r="BT35" s="182"/>
      <c r="BU35" s="182">
        <v>129959</v>
      </c>
      <c r="BV35" s="53"/>
    </row>
    <row r="36" spans="1:74" s="3" customFormat="1" ht="12.75" customHeight="1">
      <c r="A36" s="3" t="s">
        <v>49</v>
      </c>
      <c r="B36" s="182">
        <f>SUM(B10:B35)</f>
        <v>3409684077</v>
      </c>
      <c r="C36" s="109"/>
      <c r="D36" s="182">
        <f>SUM(D10:D35)</f>
        <v>3269265277</v>
      </c>
      <c r="E36" s="109"/>
      <c r="F36" s="182">
        <f>SUM(F10:F35)</f>
        <v>140418800</v>
      </c>
      <c r="G36" s="109"/>
      <c r="H36" s="182">
        <f>SUM(H10:H35)</f>
        <v>66975437</v>
      </c>
      <c r="I36" s="109"/>
      <c r="J36" s="182">
        <f>SUM(J10:J35)</f>
        <v>73443363</v>
      </c>
      <c r="K36" s="109"/>
      <c r="L36" s="182">
        <f>SUM(L10:L35)</f>
        <v>128129119</v>
      </c>
      <c r="M36" s="109"/>
      <c r="N36" s="182">
        <f>SUM(N10:N35)</f>
        <v>114518562</v>
      </c>
      <c r="O36" s="109"/>
      <c r="P36" s="182">
        <f>SUM(P10:P35)</f>
        <v>130741253</v>
      </c>
      <c r="Q36" s="109"/>
      <c r="R36" s="182">
        <f>SUM(R10:R35)</f>
        <v>144940830</v>
      </c>
      <c r="S36" s="109"/>
      <c r="T36" s="182">
        <f>SUM(T10:T35)</f>
        <v>162789851</v>
      </c>
      <c r="U36" s="53"/>
      <c r="V36" s="3" t="s">
        <v>49</v>
      </c>
      <c r="W36" s="182">
        <f>SUM(W10:W35)</f>
        <v>167545850</v>
      </c>
      <c r="X36" s="182"/>
      <c r="Y36" s="182">
        <f>SUM(Y10:Y35)</f>
        <v>154792970</v>
      </c>
      <c r="Z36" s="182"/>
      <c r="AA36" s="182">
        <f>SUM(AA10:AA35)</f>
        <v>142124588</v>
      </c>
      <c r="AB36" s="182"/>
      <c r="AC36" s="182">
        <f>SUM(AC10:AC35)</f>
        <v>146039522</v>
      </c>
      <c r="AD36" s="182"/>
      <c r="AE36" s="182">
        <f>SUM(AE10:AE35)</f>
        <v>134992634</v>
      </c>
      <c r="AF36" s="182"/>
      <c r="AG36" s="182">
        <f>SUM(AG10:AG35)</f>
        <v>118217529</v>
      </c>
      <c r="AH36" s="182"/>
      <c r="AI36" s="182">
        <f>SUM(AI10:AI35)</f>
        <v>113242659</v>
      </c>
      <c r="AJ36" s="182"/>
      <c r="AK36" s="182">
        <f>SUM(AK10:AK35)</f>
        <v>99216626</v>
      </c>
      <c r="AL36" s="182"/>
      <c r="AM36" s="182">
        <f>SUM(AM10:AM35)</f>
        <v>71737530</v>
      </c>
      <c r="AN36" s="182"/>
      <c r="AO36" s="182">
        <f>SUM(AO10:AO35)</f>
        <v>38881914</v>
      </c>
      <c r="AP36" s="53"/>
      <c r="AQ36" s="3" t="s">
        <v>49</v>
      </c>
      <c r="AR36" s="182">
        <f>SUM(AR10:AR35)</f>
        <v>85547301</v>
      </c>
      <c r="AS36" s="182"/>
      <c r="AT36" s="182">
        <f>SUM(AT10:AT35)</f>
        <v>68294925</v>
      </c>
      <c r="AU36" s="182"/>
      <c r="AV36" s="182">
        <f>SUM(AV10:AV35)</f>
        <v>79485553</v>
      </c>
      <c r="AW36" s="182"/>
      <c r="AX36" s="182">
        <f>SUM(AX10:AX35)</f>
        <v>97097777</v>
      </c>
      <c r="AY36" s="182"/>
      <c r="AZ36" s="182">
        <f>SUM(AZ10:AZ35)</f>
        <v>120106430</v>
      </c>
      <c r="BA36" s="182"/>
      <c r="BB36" s="182">
        <f>SUM(BB10:BB35)</f>
        <v>132172735</v>
      </c>
      <c r="BC36" s="182"/>
      <c r="BD36" s="182">
        <f>SUM(BD10:BD35)</f>
        <v>131302551</v>
      </c>
      <c r="BE36" s="182"/>
      <c r="BF36" s="182">
        <f>SUM(BF10:BF35)</f>
        <v>129963781</v>
      </c>
      <c r="BG36" s="182"/>
      <c r="BH36" s="182">
        <f>SUM(BH10:BH35)</f>
        <v>139349127</v>
      </c>
      <c r="BI36" s="182"/>
      <c r="BJ36" s="182">
        <f>SUM(BJ10:BJ35)</f>
        <v>125046427</v>
      </c>
      <c r="BK36" s="53"/>
      <c r="BL36" s="2" t="s">
        <v>49</v>
      </c>
      <c r="BM36" s="182">
        <f>SUM(BM10:BM35)</f>
        <v>100303474</v>
      </c>
      <c r="BN36" s="182"/>
      <c r="BO36" s="182">
        <f>SUM(BO10:BO35)</f>
        <v>85066933</v>
      </c>
      <c r="BP36" s="182"/>
      <c r="BQ36" s="182">
        <f>SUM(BQ10:BQ35)</f>
        <v>59952929</v>
      </c>
      <c r="BR36" s="182"/>
      <c r="BS36" s="182">
        <f>SUM(BS10:BS35)</f>
        <v>34146583</v>
      </c>
      <c r="BT36" s="182"/>
      <c r="BU36" s="182">
        <f>SUM(BU10:BU35)</f>
        <v>13517314</v>
      </c>
      <c r="BV36" s="53"/>
    </row>
    <row r="37" spans="1:74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R37" s="182"/>
      <c r="AS37" s="182"/>
      <c r="AT37" s="182"/>
      <c r="AU37" s="182"/>
      <c r="AV37" s="182"/>
      <c r="AW37" s="182"/>
      <c r="AX37" s="182"/>
      <c r="AY37" s="182"/>
      <c r="AZ37" s="182"/>
      <c r="BA37" s="182"/>
      <c r="BB37" s="182"/>
      <c r="BC37" s="182"/>
      <c r="BD37" s="182"/>
      <c r="BE37" s="182"/>
      <c r="BF37" s="182"/>
      <c r="BG37" s="182"/>
      <c r="BH37" s="182"/>
      <c r="BI37" s="182"/>
      <c r="BJ37" s="182"/>
      <c r="BK37" s="9"/>
      <c r="BM37" s="9"/>
      <c r="BN37" s="9"/>
      <c r="BO37" s="9"/>
      <c r="BP37" s="9"/>
      <c r="BQ37" s="9"/>
      <c r="BR37" s="9"/>
      <c r="BS37" s="9"/>
      <c r="BT37" s="9"/>
      <c r="BU37" s="9"/>
      <c r="BV37" s="9"/>
    </row>
    <row r="38" spans="1:74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M38" s="9"/>
      <c r="BN38" s="9"/>
      <c r="BO38" s="9"/>
      <c r="BP38" s="9"/>
      <c r="BQ38" s="9"/>
      <c r="BR38" s="9"/>
      <c r="BS38" s="9"/>
      <c r="BT38" s="9"/>
      <c r="BU38" s="9"/>
      <c r="BV38" s="9"/>
    </row>
    <row r="39" spans="1:74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M39" s="9"/>
      <c r="BN39" s="9"/>
      <c r="BO39" s="9"/>
      <c r="BP39" s="9"/>
      <c r="BQ39" s="9"/>
      <c r="BR39" s="9"/>
      <c r="BS39" s="9"/>
      <c r="BT39" s="9"/>
      <c r="BU39" s="9"/>
      <c r="BV39" s="9"/>
    </row>
    <row r="40" spans="1:74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M40" s="9"/>
      <c r="BN40" s="9"/>
      <c r="BO40" s="9"/>
      <c r="BP40" s="9"/>
      <c r="BQ40" s="9"/>
      <c r="BR40" s="9"/>
      <c r="BS40" s="9"/>
      <c r="BT40" s="9"/>
      <c r="BU40" s="9"/>
      <c r="BV40" s="9"/>
    </row>
    <row r="41" spans="1:74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M41" s="9"/>
      <c r="BN41" s="9"/>
      <c r="BO41" s="9"/>
      <c r="BP41" s="9"/>
      <c r="BQ41" s="9"/>
      <c r="BR41" s="9"/>
      <c r="BS41" s="9"/>
      <c r="BT41" s="9"/>
      <c r="BU41" s="9"/>
      <c r="BV41" s="9"/>
    </row>
    <row r="42" spans="1:74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M42" s="9"/>
      <c r="BN42" s="9"/>
      <c r="BO42" s="9"/>
      <c r="BP42" s="9"/>
      <c r="BQ42" s="9"/>
      <c r="BR42" s="9"/>
      <c r="BS42" s="9"/>
      <c r="BT42" s="9"/>
      <c r="BU42" s="9"/>
      <c r="BV42" s="9"/>
    </row>
    <row r="43" spans="1:74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M43" s="9"/>
      <c r="BN43" s="9"/>
      <c r="BO43" s="9"/>
      <c r="BP43" s="9"/>
      <c r="BQ43" s="9"/>
      <c r="BR43" s="9"/>
      <c r="BS43" s="9"/>
      <c r="BT43" s="9"/>
      <c r="BU43" s="9"/>
      <c r="BV43" s="9"/>
    </row>
    <row r="44" spans="1:74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M44" s="9"/>
      <c r="BN44" s="9"/>
      <c r="BO44" s="9"/>
      <c r="BP44" s="9"/>
      <c r="BQ44" s="9"/>
      <c r="BR44" s="9"/>
      <c r="BS44" s="9"/>
      <c r="BT44" s="9"/>
      <c r="BU44" s="9"/>
      <c r="BV44" s="9"/>
    </row>
    <row r="45" spans="1:74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M45" s="9"/>
      <c r="BN45" s="9"/>
      <c r="BO45" s="9"/>
      <c r="BP45" s="9"/>
      <c r="BQ45" s="9"/>
      <c r="BR45" s="9"/>
      <c r="BS45" s="9"/>
      <c r="BT45" s="9"/>
      <c r="BU45" s="9"/>
      <c r="BV45" s="9"/>
    </row>
    <row r="46" spans="1:74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M46" s="9"/>
      <c r="BN46" s="9"/>
      <c r="BO46" s="9"/>
      <c r="BP46" s="9"/>
      <c r="BQ46" s="9"/>
      <c r="BR46" s="9"/>
      <c r="BS46" s="9"/>
      <c r="BT46" s="9"/>
      <c r="BU46" s="9"/>
      <c r="BV46" s="9"/>
    </row>
    <row r="47" spans="1:74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M47" s="9"/>
      <c r="BN47" s="9"/>
      <c r="BO47" s="9"/>
      <c r="BP47" s="9"/>
      <c r="BQ47" s="9"/>
      <c r="BR47" s="9"/>
      <c r="BS47" s="9"/>
      <c r="BT47" s="9"/>
      <c r="BU47" s="9"/>
      <c r="BV47" s="9"/>
    </row>
    <row r="48" spans="1:74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M48" s="9"/>
      <c r="BN48" s="9"/>
      <c r="BO48" s="9"/>
      <c r="BP48" s="9"/>
      <c r="BQ48" s="9"/>
      <c r="BR48" s="9"/>
      <c r="BS48" s="9"/>
      <c r="BT48" s="9"/>
      <c r="BU48" s="9"/>
      <c r="BV48" s="9"/>
    </row>
    <row r="49" spans="2:74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M49" s="9"/>
      <c r="BN49" s="9"/>
      <c r="BO49" s="9"/>
      <c r="BP49" s="9"/>
      <c r="BQ49" s="9"/>
      <c r="BR49" s="9"/>
      <c r="BS49" s="9"/>
      <c r="BT49" s="9"/>
      <c r="BU49" s="9"/>
      <c r="BV49" s="9"/>
    </row>
    <row r="50" spans="2:74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M50" s="9"/>
      <c r="BN50" s="9"/>
      <c r="BO50" s="9"/>
      <c r="BP50" s="9"/>
      <c r="BQ50" s="9"/>
      <c r="BR50" s="9"/>
      <c r="BS50" s="9"/>
      <c r="BT50" s="9"/>
      <c r="BU50" s="9"/>
      <c r="BV50" s="9"/>
    </row>
    <row r="51" spans="2:74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M51" s="9"/>
      <c r="BN51" s="9"/>
      <c r="BO51" s="9"/>
      <c r="BP51" s="9"/>
      <c r="BQ51" s="9"/>
      <c r="BR51" s="9"/>
      <c r="BS51" s="9"/>
      <c r="BT51" s="9"/>
      <c r="BU51" s="9"/>
      <c r="BV51" s="9"/>
    </row>
    <row r="52" spans="2:74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M52" s="9"/>
      <c r="BN52" s="9"/>
      <c r="BO52" s="9"/>
      <c r="BP52" s="9"/>
      <c r="BQ52" s="9"/>
      <c r="BR52" s="9"/>
      <c r="BS52" s="9"/>
      <c r="BT52" s="9"/>
      <c r="BU52" s="9"/>
      <c r="BV52" s="9"/>
    </row>
    <row r="53" spans="2:74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M53" s="9"/>
      <c r="BN53" s="9"/>
      <c r="BO53" s="9"/>
      <c r="BP53" s="9"/>
      <c r="BQ53" s="9"/>
      <c r="BR53" s="9"/>
      <c r="BS53" s="9"/>
      <c r="BT53" s="9"/>
      <c r="BU53" s="9"/>
      <c r="BV53" s="9"/>
    </row>
    <row r="54" spans="2:74"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M54" s="9"/>
      <c r="BN54" s="9"/>
      <c r="BO54" s="9"/>
      <c r="BP54" s="9"/>
      <c r="BQ54" s="9"/>
      <c r="BR54" s="9"/>
      <c r="BS54" s="9"/>
      <c r="BT54" s="9"/>
      <c r="BU54" s="9"/>
      <c r="BV54" s="9"/>
    </row>
    <row r="55" spans="2:74"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M55" s="9"/>
      <c r="BN55" s="9"/>
      <c r="BO55" s="9"/>
      <c r="BP55" s="9"/>
      <c r="BQ55" s="9"/>
      <c r="BR55" s="9"/>
      <c r="BS55" s="9"/>
      <c r="BT55" s="9"/>
      <c r="BU55" s="9"/>
      <c r="BV55" s="9"/>
    </row>
    <row r="56" spans="2:74"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M56" s="9"/>
      <c r="BN56" s="9"/>
      <c r="BO56" s="9"/>
      <c r="BP56" s="9"/>
      <c r="BQ56" s="9"/>
      <c r="BR56" s="9"/>
      <c r="BS56" s="9"/>
      <c r="BT56" s="9"/>
      <c r="BU56" s="9"/>
      <c r="BV56" s="9"/>
    </row>
    <row r="57" spans="2:74"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M57" s="9"/>
      <c r="BN57" s="9"/>
      <c r="BO57" s="9"/>
      <c r="BP57" s="9"/>
      <c r="BQ57" s="9"/>
      <c r="BR57" s="9"/>
      <c r="BS57" s="9"/>
      <c r="BT57" s="9"/>
      <c r="BU57" s="9"/>
      <c r="BV57" s="9"/>
    </row>
    <row r="58" spans="2:74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M58" s="9"/>
      <c r="BN58" s="9"/>
      <c r="BO58" s="9"/>
      <c r="BP58" s="9"/>
      <c r="BQ58" s="9"/>
      <c r="BR58" s="9"/>
      <c r="BS58" s="9"/>
      <c r="BT58" s="9"/>
      <c r="BU58" s="9"/>
      <c r="BV58" s="9"/>
    </row>
    <row r="59" spans="2:74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M59" s="9"/>
      <c r="BN59" s="9"/>
      <c r="BO59" s="9"/>
      <c r="BP59" s="9"/>
      <c r="BQ59" s="9"/>
      <c r="BR59" s="9"/>
      <c r="BS59" s="9"/>
      <c r="BT59" s="9"/>
      <c r="BU59" s="9"/>
      <c r="BV59" s="9"/>
    </row>
    <row r="60" spans="2:74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M60" s="9"/>
      <c r="BN60" s="9"/>
      <c r="BO60" s="9"/>
      <c r="BP60" s="9"/>
      <c r="BQ60" s="9"/>
      <c r="BR60" s="9"/>
      <c r="BS60" s="9"/>
      <c r="BT60" s="9"/>
      <c r="BU60" s="9"/>
      <c r="BV60" s="9"/>
    </row>
    <row r="61" spans="2:74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M61" s="9"/>
      <c r="BN61" s="9"/>
      <c r="BO61" s="9"/>
      <c r="BP61" s="9"/>
      <c r="BQ61" s="9"/>
      <c r="BR61" s="9"/>
      <c r="BS61" s="9"/>
      <c r="BT61" s="9"/>
      <c r="BU61" s="9"/>
      <c r="BV61" s="9"/>
    </row>
    <row r="62" spans="2:74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M62" s="9"/>
      <c r="BN62" s="9"/>
      <c r="BO62" s="9"/>
      <c r="BP62" s="9"/>
      <c r="BQ62" s="9"/>
      <c r="BR62" s="9"/>
      <c r="BS62" s="9"/>
      <c r="BT62" s="9"/>
      <c r="BU62" s="9"/>
      <c r="BV62" s="9"/>
    </row>
    <row r="63" spans="2:74"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M63" s="9"/>
      <c r="BN63" s="9"/>
      <c r="BO63" s="9"/>
      <c r="BP63" s="9"/>
      <c r="BQ63" s="9"/>
      <c r="BR63" s="9"/>
      <c r="BS63" s="9"/>
      <c r="BT63" s="9"/>
      <c r="BU63" s="9"/>
      <c r="BV63" s="9"/>
    </row>
    <row r="64" spans="2:74"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M64" s="9"/>
      <c r="BN64" s="9"/>
      <c r="BO64" s="9"/>
      <c r="BP64" s="9"/>
      <c r="BQ64" s="9"/>
      <c r="BR64" s="9"/>
      <c r="BS64" s="9"/>
      <c r="BT64" s="9"/>
      <c r="BU64" s="9"/>
      <c r="BV64" s="9"/>
    </row>
    <row r="65" spans="2:74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M65" s="9"/>
      <c r="BN65" s="9"/>
      <c r="BO65" s="9"/>
      <c r="BP65" s="9"/>
      <c r="BQ65" s="9"/>
      <c r="BR65" s="9"/>
      <c r="BS65" s="9"/>
      <c r="BT65" s="9"/>
      <c r="BU65" s="9"/>
      <c r="BV65" s="9"/>
    </row>
    <row r="66" spans="2:74"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M66" s="9"/>
      <c r="BN66" s="9"/>
      <c r="BO66" s="9"/>
      <c r="BP66" s="9"/>
      <c r="BQ66" s="9"/>
      <c r="BR66" s="9"/>
      <c r="BS66" s="9"/>
      <c r="BT66" s="9"/>
      <c r="BU66" s="9"/>
      <c r="BV66" s="9"/>
    </row>
    <row r="67" spans="2:74"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M67" s="9"/>
      <c r="BN67" s="9"/>
      <c r="BO67" s="9"/>
      <c r="BP67" s="9"/>
      <c r="BQ67" s="9"/>
      <c r="BR67" s="9"/>
      <c r="BS67" s="9"/>
      <c r="BT67" s="9"/>
      <c r="BU67" s="9"/>
      <c r="BV67" s="9"/>
    </row>
    <row r="68" spans="2:74"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M68" s="9"/>
      <c r="BN68" s="9"/>
      <c r="BO68" s="9"/>
      <c r="BP68" s="9"/>
      <c r="BQ68" s="9"/>
      <c r="BR68" s="9"/>
      <c r="BS68" s="9"/>
      <c r="BT68" s="9"/>
      <c r="BU68" s="9"/>
      <c r="BV68" s="9"/>
    </row>
    <row r="69" spans="2:74"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M69" s="9"/>
      <c r="BN69" s="9"/>
      <c r="BO69" s="9"/>
      <c r="BP69" s="9"/>
      <c r="BQ69" s="9"/>
      <c r="BR69" s="9"/>
      <c r="BS69" s="9"/>
      <c r="BT69" s="9"/>
      <c r="BU69" s="9"/>
      <c r="BV69" s="9"/>
    </row>
    <row r="70" spans="2:74"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M70" s="9"/>
      <c r="BN70" s="9"/>
      <c r="BO70" s="9"/>
      <c r="BP70" s="9"/>
      <c r="BQ70" s="9"/>
      <c r="BR70" s="9"/>
      <c r="BS70" s="9"/>
      <c r="BT70" s="9"/>
      <c r="BU70" s="9"/>
      <c r="BV70" s="9"/>
    </row>
    <row r="71" spans="2:74"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M71" s="9"/>
      <c r="BN71" s="9"/>
      <c r="BO71" s="9"/>
      <c r="BP71" s="9"/>
      <c r="BQ71" s="9"/>
      <c r="BR71" s="9"/>
      <c r="BS71" s="9"/>
      <c r="BT71" s="9"/>
      <c r="BU71" s="9"/>
      <c r="BV71" s="9"/>
    </row>
    <row r="72" spans="2:74"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M72" s="9"/>
      <c r="BN72" s="9"/>
      <c r="BO72" s="9"/>
      <c r="BP72" s="9"/>
      <c r="BQ72" s="9"/>
      <c r="BR72" s="9"/>
      <c r="BS72" s="9"/>
      <c r="BT72" s="9"/>
      <c r="BU72" s="9"/>
      <c r="BV72" s="9"/>
    </row>
    <row r="73" spans="2:74"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M73" s="9"/>
      <c r="BN73" s="9"/>
      <c r="BO73" s="9"/>
      <c r="BP73" s="9"/>
      <c r="BQ73" s="9"/>
      <c r="BR73" s="9"/>
      <c r="BS73" s="9"/>
      <c r="BT73" s="9"/>
      <c r="BU73" s="9"/>
      <c r="BV73" s="9"/>
    </row>
    <row r="74" spans="2:74"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M74" s="9"/>
      <c r="BN74" s="9"/>
      <c r="BO74" s="9"/>
      <c r="BP74" s="9"/>
      <c r="BQ74" s="9"/>
      <c r="BR74" s="9"/>
      <c r="BS74" s="9"/>
      <c r="BT74" s="9"/>
      <c r="BU74" s="9"/>
      <c r="BV74" s="9"/>
    </row>
    <row r="75" spans="2:74"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M75" s="9"/>
      <c r="BN75" s="9"/>
      <c r="BO75" s="9"/>
      <c r="BP75" s="9"/>
      <c r="BQ75" s="9"/>
      <c r="BR75" s="9"/>
      <c r="BS75" s="9"/>
      <c r="BT75" s="9"/>
      <c r="BU75" s="9"/>
      <c r="BV75" s="9"/>
    </row>
    <row r="76" spans="2:74"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M76" s="9"/>
      <c r="BN76" s="9"/>
      <c r="BO76" s="9"/>
      <c r="BP76" s="9"/>
      <c r="BQ76" s="9"/>
      <c r="BR76" s="9"/>
      <c r="BS76" s="9"/>
      <c r="BT76" s="9"/>
      <c r="BU76" s="9"/>
      <c r="BV76" s="9"/>
    </row>
    <row r="77" spans="2:74"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M77" s="9"/>
      <c r="BN77" s="9"/>
      <c r="BO77" s="9"/>
      <c r="BP77" s="9"/>
      <c r="BQ77" s="9"/>
      <c r="BR77" s="9"/>
      <c r="BS77" s="9"/>
      <c r="BT77" s="9"/>
      <c r="BU77" s="9"/>
      <c r="BV77" s="9"/>
    </row>
    <row r="78" spans="2:74"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M78" s="9"/>
      <c r="BN78" s="9"/>
      <c r="BO78" s="9"/>
      <c r="BP78" s="9"/>
      <c r="BQ78" s="9"/>
      <c r="BR78" s="9"/>
      <c r="BS78" s="9"/>
      <c r="BT78" s="9"/>
      <c r="BU78" s="9"/>
      <c r="BV78" s="9"/>
    </row>
    <row r="79" spans="2:74"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M79" s="9"/>
      <c r="BN79" s="9"/>
      <c r="BO79" s="9"/>
      <c r="BP79" s="9"/>
      <c r="BQ79" s="9"/>
      <c r="BR79" s="9"/>
      <c r="BS79" s="9"/>
      <c r="BT79" s="9"/>
      <c r="BU79" s="9"/>
      <c r="BV79" s="9"/>
    </row>
    <row r="80" spans="2:74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M80" s="9"/>
      <c r="BN80" s="9"/>
      <c r="BO80" s="9"/>
      <c r="BP80" s="9"/>
      <c r="BQ80" s="9"/>
      <c r="BR80" s="9"/>
      <c r="BS80" s="9"/>
      <c r="BT80" s="9"/>
      <c r="BU80" s="9"/>
      <c r="BV80" s="9"/>
    </row>
    <row r="81" spans="2:74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M81" s="9"/>
      <c r="BN81" s="9"/>
      <c r="BO81" s="9"/>
      <c r="BP81" s="9"/>
      <c r="BQ81" s="9"/>
      <c r="BR81" s="9"/>
      <c r="BS81" s="9"/>
      <c r="BT81" s="9"/>
      <c r="BU81" s="9"/>
      <c r="BV81" s="9"/>
    </row>
    <row r="82" spans="2:74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M82" s="9"/>
      <c r="BN82" s="9"/>
      <c r="BO82" s="9"/>
      <c r="BP82" s="9"/>
      <c r="BQ82" s="9"/>
      <c r="BR82" s="9"/>
      <c r="BS82" s="9"/>
      <c r="BT82" s="9"/>
      <c r="BU82" s="9"/>
      <c r="BV82" s="9"/>
    </row>
    <row r="83" spans="2:74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M83" s="9"/>
      <c r="BN83" s="9"/>
      <c r="BO83" s="9"/>
      <c r="BP83" s="9"/>
      <c r="BQ83" s="9"/>
      <c r="BR83" s="9"/>
      <c r="BS83" s="9"/>
      <c r="BT83" s="9"/>
      <c r="BU83" s="9"/>
      <c r="BV83" s="9"/>
    </row>
    <row r="84" spans="2:74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M84" s="9"/>
      <c r="BN84" s="9"/>
      <c r="BO84" s="9"/>
      <c r="BP84" s="9"/>
      <c r="BQ84" s="9"/>
      <c r="BR84" s="9"/>
      <c r="BS84" s="9"/>
      <c r="BT84" s="9"/>
      <c r="BU84" s="9"/>
      <c r="BV84" s="9"/>
    </row>
    <row r="85" spans="2:74"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M85" s="9"/>
      <c r="BN85" s="9"/>
      <c r="BO85" s="9"/>
      <c r="BP85" s="9"/>
      <c r="BQ85" s="9"/>
      <c r="BR85" s="9"/>
      <c r="BS85" s="9"/>
      <c r="BT85" s="9"/>
      <c r="BU85" s="9"/>
      <c r="BV85" s="9"/>
    </row>
    <row r="86" spans="2:74"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M86" s="9"/>
      <c r="BN86" s="9"/>
      <c r="BO86" s="9"/>
      <c r="BP86" s="9"/>
      <c r="BQ86" s="9"/>
      <c r="BR86" s="9"/>
      <c r="BS86" s="9"/>
      <c r="BT86" s="9"/>
      <c r="BU86" s="9"/>
      <c r="BV86" s="9"/>
    </row>
    <row r="87" spans="2:74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M87" s="9"/>
      <c r="BN87" s="9"/>
      <c r="BO87" s="9"/>
      <c r="BP87" s="9"/>
      <c r="BQ87" s="9"/>
      <c r="BR87" s="9"/>
      <c r="BS87" s="9"/>
      <c r="BT87" s="9"/>
      <c r="BU87" s="9"/>
      <c r="BV87" s="9"/>
    </row>
    <row r="88" spans="2:74"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M88" s="9"/>
      <c r="BN88" s="9"/>
      <c r="BO88" s="9"/>
      <c r="BP88" s="9"/>
      <c r="BQ88" s="9"/>
      <c r="BR88" s="9"/>
      <c r="BS88" s="9"/>
      <c r="BT88" s="9"/>
      <c r="BU88" s="9"/>
      <c r="BV88" s="9"/>
    </row>
    <row r="89" spans="2:74"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M89" s="9"/>
      <c r="BN89" s="9"/>
      <c r="BO89" s="9"/>
      <c r="BP89" s="9"/>
      <c r="BQ89" s="9"/>
      <c r="BR89" s="9"/>
      <c r="BS89" s="9"/>
      <c r="BT89" s="9"/>
      <c r="BU89" s="9"/>
      <c r="BV89" s="9"/>
    </row>
    <row r="90" spans="2:74"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M90" s="9"/>
      <c r="BN90" s="9"/>
      <c r="BO90" s="9"/>
      <c r="BP90" s="9"/>
      <c r="BQ90" s="9"/>
      <c r="BR90" s="9"/>
      <c r="BS90" s="9"/>
      <c r="BT90" s="9"/>
      <c r="BU90" s="9"/>
      <c r="BV90" s="9"/>
    </row>
    <row r="91" spans="2:74"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M91" s="9"/>
      <c r="BN91" s="9"/>
      <c r="BO91" s="9"/>
      <c r="BP91" s="9"/>
      <c r="BQ91" s="9"/>
      <c r="BR91" s="9"/>
      <c r="BS91" s="9"/>
      <c r="BT91" s="9"/>
      <c r="BU91" s="9"/>
      <c r="BV91" s="9"/>
    </row>
    <row r="92" spans="2:74"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M92" s="9"/>
      <c r="BN92" s="9"/>
      <c r="BO92" s="9"/>
      <c r="BP92" s="9"/>
      <c r="BQ92" s="9"/>
      <c r="BR92" s="9"/>
      <c r="BS92" s="9"/>
      <c r="BT92" s="9"/>
      <c r="BU92" s="9"/>
      <c r="BV92" s="9"/>
    </row>
    <row r="93" spans="2:74"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M93" s="9"/>
      <c r="BN93" s="9"/>
      <c r="BO93" s="9"/>
      <c r="BP93" s="9"/>
      <c r="BQ93" s="9"/>
      <c r="BR93" s="9"/>
      <c r="BS93" s="9"/>
      <c r="BT93" s="9"/>
      <c r="BU93" s="9"/>
      <c r="BV93" s="9"/>
    </row>
    <row r="94" spans="2:74"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M94" s="9"/>
      <c r="BN94" s="9"/>
      <c r="BO94" s="9"/>
      <c r="BP94" s="9"/>
      <c r="BQ94" s="9"/>
      <c r="BR94" s="9"/>
      <c r="BS94" s="9"/>
      <c r="BT94" s="9"/>
      <c r="BU94" s="9"/>
      <c r="BV94" s="9"/>
    </row>
    <row r="95" spans="2:74"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M95" s="9"/>
      <c r="BN95" s="9"/>
      <c r="BO95" s="9"/>
      <c r="BP95" s="9"/>
      <c r="BQ95" s="9"/>
      <c r="BR95" s="9"/>
      <c r="BS95" s="9"/>
      <c r="BT95" s="9"/>
      <c r="BU95" s="9"/>
      <c r="BV95" s="9"/>
    </row>
    <row r="96" spans="2:74"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M96" s="9"/>
      <c r="BN96" s="9"/>
      <c r="BO96" s="9"/>
      <c r="BP96" s="9"/>
      <c r="BQ96" s="9"/>
      <c r="BR96" s="9"/>
      <c r="BS96" s="9"/>
      <c r="BT96" s="9"/>
      <c r="BU96" s="9"/>
      <c r="BV96" s="9"/>
    </row>
    <row r="97" spans="2:74"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M97" s="9"/>
      <c r="BN97" s="9"/>
      <c r="BO97" s="9"/>
      <c r="BP97" s="9"/>
      <c r="BQ97" s="9"/>
      <c r="BR97" s="9"/>
      <c r="BS97" s="9"/>
      <c r="BT97" s="9"/>
      <c r="BU97" s="9"/>
      <c r="BV97" s="9"/>
    </row>
    <row r="98" spans="2:74"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M98" s="9"/>
      <c r="BN98" s="9"/>
      <c r="BO98" s="9"/>
      <c r="BP98" s="9"/>
      <c r="BQ98" s="9"/>
      <c r="BR98" s="9"/>
      <c r="BS98" s="9"/>
      <c r="BT98" s="9"/>
      <c r="BU98" s="9"/>
      <c r="BV98" s="9"/>
    </row>
    <row r="99" spans="2:74"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M99" s="9"/>
      <c r="BN99" s="9"/>
      <c r="BO99" s="9"/>
      <c r="BP99" s="9"/>
      <c r="BQ99" s="9"/>
      <c r="BR99" s="9"/>
      <c r="BS99" s="9"/>
      <c r="BT99" s="9"/>
      <c r="BU99" s="9"/>
      <c r="BV99" s="9"/>
    </row>
    <row r="100" spans="2:74"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</row>
    <row r="101" spans="2:74"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</row>
    <row r="102" spans="2:74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</row>
    <row r="103" spans="2:74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</row>
    <row r="104" spans="2:74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</row>
    <row r="105" spans="2:74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</row>
    <row r="106" spans="2:74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</row>
    <row r="107" spans="2:74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</row>
    <row r="108" spans="2:74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</row>
    <row r="109" spans="2:74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</row>
    <row r="110" spans="2:74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</row>
    <row r="111" spans="2:74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</row>
    <row r="112" spans="2:74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</row>
    <row r="113" spans="2:74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</row>
    <row r="114" spans="2:74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</row>
    <row r="115" spans="2:74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</row>
    <row r="116" spans="2:74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</row>
    <row r="117" spans="2:74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</row>
    <row r="118" spans="2:74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</row>
    <row r="119" spans="2:74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</row>
    <row r="120" spans="2:74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</row>
    <row r="121" spans="2:74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</row>
    <row r="122" spans="2:74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</row>
    <row r="123" spans="2:74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</row>
    <row r="124" spans="2:74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</row>
    <row r="125" spans="2:74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</row>
    <row r="126" spans="2:74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</row>
    <row r="127" spans="2:74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</row>
    <row r="128" spans="2:74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</row>
    <row r="129" spans="2:74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</row>
    <row r="130" spans="2:74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</row>
    <row r="131" spans="2:74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</row>
    <row r="132" spans="2:74"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</row>
    <row r="133" spans="2:74"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</row>
    <row r="134" spans="2:74"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</row>
    <row r="135" spans="2:74"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</row>
    <row r="136" spans="2:74"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</row>
    <row r="137" spans="2:74"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</row>
    <row r="138" spans="2:74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</row>
    <row r="139" spans="2:74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</row>
    <row r="140" spans="2:74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</row>
    <row r="141" spans="2:74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</row>
    <row r="142" spans="2:74"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</row>
    <row r="143" spans="2:74"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</row>
    <row r="144" spans="2:74"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</row>
    <row r="145" spans="2:74"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</row>
    <row r="146" spans="2:74"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</row>
    <row r="147" spans="2:74"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</row>
    <row r="148" spans="2:74"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</row>
    <row r="149" spans="2:74"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</row>
    <row r="150" spans="2:74"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</row>
    <row r="151" spans="2:74"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</row>
    <row r="152" spans="2:74"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</row>
    <row r="153" spans="2:74"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</row>
    <row r="154" spans="2:74"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</row>
    <row r="155" spans="2:74"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</row>
    <row r="156" spans="2:74"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</row>
    <row r="157" spans="2:74"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</row>
    <row r="158" spans="2:74"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</row>
    <row r="159" spans="2:74"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</row>
    <row r="160" spans="2:74"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</row>
    <row r="161" spans="2:74"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</row>
    <row r="162" spans="2:74"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</row>
    <row r="163" spans="2:74"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</row>
    <row r="164" spans="2:74"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</row>
    <row r="165" spans="2:74"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</row>
    <row r="166" spans="2:74"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</row>
    <row r="167" spans="2:74"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</row>
    <row r="168" spans="2:74"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</row>
    <row r="169" spans="2:74"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</row>
    <row r="170" spans="2:74"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</row>
    <row r="171" spans="2:74"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</row>
    <row r="172" spans="2:74"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</row>
    <row r="173" spans="2:74"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</row>
    <row r="174" spans="2:74"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</row>
    <row r="175" spans="2:74"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</row>
    <row r="176" spans="2:74"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</row>
    <row r="177" spans="2:74"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</row>
    <row r="178" spans="2:74"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</row>
    <row r="179" spans="2:74"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</row>
    <row r="180" spans="2:74"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</row>
    <row r="181" spans="2:74"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</row>
    <row r="182" spans="2:74"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</row>
    <row r="183" spans="2:74"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</row>
    <row r="184" spans="2:74"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</row>
    <row r="185" spans="2:74"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</row>
    <row r="186" spans="2:74"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</row>
    <row r="187" spans="2:74"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</row>
    <row r="188" spans="2:74"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</row>
    <row r="189" spans="2:74"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</row>
    <row r="190" spans="2:74"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</row>
    <row r="191" spans="2:74"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</row>
    <row r="192" spans="2:74"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</row>
    <row r="193" spans="2:74"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</row>
    <row r="194" spans="2:74"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</row>
  </sheetData>
  <mergeCells count="9">
    <mergeCell ref="J6:K6"/>
    <mergeCell ref="J7:K7"/>
    <mergeCell ref="J8:K8"/>
    <mergeCell ref="F6:G6"/>
    <mergeCell ref="F7:G7"/>
    <mergeCell ref="F8:G8"/>
    <mergeCell ref="H6:I6"/>
    <mergeCell ref="H7:I7"/>
    <mergeCell ref="H8:I8"/>
  </mergeCells>
  <phoneticPr fontId="0" type="noConversion"/>
  <pageMargins left="0.78740157480314965" right="0.59055118110236227" top="0.98425196850393704" bottom="0.82677165354330717" header="0.51181102362204722" footer="0.51181102362204722"/>
  <pageSetup paperSize="9" orientation="landscape" r:id="rId1"/>
  <headerFooter alignWithMargins="0">
    <oddHeader>&amp;CKostenbeteiligung absolut</oddHeader>
    <oddFooter>Seite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Tabelle7"/>
  <dimension ref="A1:CV194"/>
  <sheetViews>
    <sheetView workbookViewId="0">
      <selection activeCell="D4" sqref="D4"/>
    </sheetView>
  </sheetViews>
  <sheetFormatPr baseColWidth="10" defaultRowHeight="12.75"/>
  <cols>
    <col min="1" max="1" width="9.28515625" style="10" customWidth="1"/>
    <col min="2" max="2" width="8.7109375" style="11" customWidth="1"/>
    <col min="3" max="3" width="3.28515625" style="11" customWidth="1"/>
    <col min="4" max="4" width="9.5703125" style="11" customWidth="1"/>
    <col min="5" max="5" width="4.140625" style="11" customWidth="1"/>
    <col min="6" max="6" width="9.140625" style="11" customWidth="1"/>
    <col min="7" max="7" width="3.7109375" style="11" customWidth="1"/>
    <col min="8" max="8" width="9.85546875" style="11" customWidth="1"/>
    <col min="9" max="9" width="3.7109375" style="11" customWidth="1"/>
    <col min="10" max="10" width="9.85546875" style="11" customWidth="1"/>
    <col min="11" max="11" width="3.42578125" style="11" customWidth="1"/>
    <col min="12" max="12" width="8.28515625" style="11" customWidth="1"/>
    <col min="13" max="13" width="2.5703125" style="22" customWidth="1"/>
    <col min="14" max="14" width="8.28515625" style="11" customWidth="1"/>
    <col min="15" max="15" width="2.5703125" style="22" customWidth="1"/>
    <col min="16" max="16" width="8.28515625" style="11" customWidth="1"/>
    <col min="17" max="17" width="2.5703125" style="22" customWidth="1"/>
    <col min="18" max="18" width="8.28515625" style="11" customWidth="1"/>
    <col min="19" max="19" width="2.5703125" style="22" customWidth="1"/>
    <col min="20" max="20" width="8.28515625" style="11" customWidth="1"/>
    <col min="21" max="21" width="2.5703125" style="22" customWidth="1"/>
    <col min="22" max="22" width="11.28515625" style="22" customWidth="1"/>
    <col min="23" max="23" width="8.28515625" style="11" customWidth="1"/>
    <col min="24" max="24" width="3.140625" style="22" customWidth="1"/>
    <col min="25" max="25" width="8.28515625" style="11" customWidth="1"/>
    <col min="26" max="26" width="3.140625" style="22" customWidth="1"/>
    <col min="27" max="27" width="8.28515625" style="11" customWidth="1"/>
    <col min="28" max="28" width="3.140625" style="22" customWidth="1"/>
    <col min="29" max="29" width="8.28515625" style="11" customWidth="1"/>
    <col min="30" max="30" width="3.140625" style="22" customWidth="1"/>
    <col min="31" max="31" width="8.28515625" style="11" customWidth="1"/>
    <col min="32" max="32" width="3.140625" style="22" customWidth="1"/>
    <col min="33" max="33" width="8.28515625" style="11" customWidth="1"/>
    <col min="34" max="34" width="3.140625" style="22" customWidth="1"/>
    <col min="35" max="35" width="8.28515625" style="11" customWidth="1"/>
    <col min="36" max="36" width="3.140625" style="22" customWidth="1"/>
    <col min="37" max="37" width="8.28515625" style="11" customWidth="1"/>
    <col min="38" max="38" width="3.140625" style="22" customWidth="1"/>
    <col min="39" max="39" width="8.28515625" style="11" customWidth="1"/>
    <col min="40" max="40" width="3.140625" style="22" customWidth="1"/>
    <col min="41" max="41" width="8.28515625" style="11" customWidth="1"/>
    <col min="42" max="42" width="3.140625" style="22" customWidth="1"/>
    <col min="43" max="43" width="11.42578125" style="20"/>
    <col min="44" max="44" width="9.42578125" style="11" customWidth="1"/>
    <col min="45" max="45" width="3.5703125" style="22" customWidth="1"/>
    <col min="46" max="46" width="9.42578125" style="11" customWidth="1"/>
    <col min="47" max="47" width="3.5703125" style="22" customWidth="1"/>
    <col min="48" max="48" width="9.42578125" style="11" customWidth="1"/>
    <col min="49" max="49" width="3.5703125" style="22" customWidth="1"/>
    <col min="50" max="50" width="9.42578125" style="11" customWidth="1"/>
    <col min="51" max="51" width="3.5703125" style="22" customWidth="1"/>
    <col min="52" max="52" width="9.42578125" style="11" customWidth="1"/>
    <col min="53" max="53" width="3.5703125" style="22" customWidth="1"/>
    <col min="54" max="54" width="9.42578125" style="11" customWidth="1"/>
    <col min="55" max="55" width="3.5703125" style="22" customWidth="1"/>
    <col min="56" max="56" width="9.42578125" style="11" customWidth="1"/>
    <col min="57" max="57" width="3.5703125" style="22" customWidth="1"/>
    <col min="58" max="58" width="9.42578125" style="11" customWidth="1"/>
    <col min="59" max="59" width="3.5703125" style="22" customWidth="1"/>
    <col min="60" max="60" width="9.42578125" style="11" customWidth="1"/>
    <col min="61" max="61" width="3.5703125" style="22" customWidth="1"/>
    <col min="62" max="62" width="8.85546875" style="20" customWidth="1"/>
    <col min="63" max="63" width="9.42578125" style="11" customWidth="1"/>
    <col min="64" max="64" width="3.5703125" style="22" customWidth="1"/>
    <col min="65" max="65" width="9.42578125" style="11" customWidth="1"/>
    <col min="66" max="66" width="3.5703125" style="22" customWidth="1"/>
    <col min="67" max="67" width="9.42578125" style="11" customWidth="1"/>
    <col min="68" max="68" width="3.5703125" style="22" customWidth="1"/>
    <col min="69" max="69" width="9.42578125" style="11" customWidth="1"/>
    <col min="70" max="70" width="3.5703125" style="22" customWidth="1"/>
    <col min="71" max="71" width="9.42578125" style="11" customWidth="1"/>
    <col min="72" max="72" width="3.5703125" style="22" customWidth="1"/>
    <col min="73" max="73" width="9.42578125" style="11" customWidth="1"/>
    <col min="74" max="74" width="3.5703125" style="22" customWidth="1"/>
    <col min="75" max="86" width="11.42578125" style="20"/>
    <col min="87" max="100" width="11.42578125" style="9"/>
    <col min="101" max="16384" width="11.42578125" style="10"/>
  </cols>
  <sheetData>
    <row r="1" spans="1:100" s="4" customFormat="1">
      <c r="A1" s="4" t="s">
        <v>184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20"/>
      <c r="N1" s="6"/>
      <c r="O1" s="20"/>
      <c r="P1" s="6"/>
      <c r="Q1" s="20"/>
      <c r="S1" s="6"/>
      <c r="T1" s="6"/>
      <c r="U1" s="5" t="s">
        <v>215</v>
      </c>
      <c r="V1" s="6"/>
      <c r="W1" s="6"/>
      <c r="Y1" s="6"/>
      <c r="Z1" s="20"/>
      <c r="AA1" s="6"/>
      <c r="AB1" s="20"/>
      <c r="AC1" s="6"/>
      <c r="AD1" s="20"/>
      <c r="AE1" s="6"/>
      <c r="AF1" s="20"/>
      <c r="AG1" s="6"/>
      <c r="AH1" s="20"/>
      <c r="AI1" s="6"/>
      <c r="AJ1" s="20"/>
      <c r="AK1" s="6"/>
      <c r="AL1" s="20"/>
      <c r="AM1" s="6"/>
      <c r="AN1" s="20"/>
      <c r="AO1" s="6"/>
      <c r="AP1" s="20"/>
      <c r="AQ1" s="21"/>
      <c r="AR1" s="6"/>
      <c r="AS1" s="20"/>
      <c r="AT1" s="6"/>
      <c r="AU1" s="20"/>
      <c r="AV1" s="6"/>
      <c r="AW1" s="20"/>
      <c r="AX1" s="6"/>
      <c r="AY1" s="20"/>
      <c r="AZ1" s="6"/>
      <c r="BA1" s="20"/>
      <c r="BB1" s="6"/>
      <c r="BC1" s="20"/>
      <c r="BD1" s="6"/>
      <c r="BE1" s="20"/>
      <c r="BF1" s="6"/>
      <c r="BG1" s="20"/>
      <c r="BH1" s="6"/>
      <c r="BI1" s="20"/>
      <c r="BJ1" s="21"/>
      <c r="BK1" s="6"/>
      <c r="BL1" s="20"/>
      <c r="BM1" s="6"/>
      <c r="BN1" s="20"/>
      <c r="BO1" s="6"/>
      <c r="BP1" s="20"/>
      <c r="BQ1" s="6"/>
      <c r="BR1" s="20"/>
      <c r="BS1" s="6"/>
      <c r="BT1" s="20"/>
      <c r="BU1" s="6"/>
      <c r="BV1" s="20"/>
    </row>
    <row r="2" spans="1:100" s="4" customFormat="1">
      <c r="A2" s="4" t="s">
        <v>181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19"/>
      <c r="N2" s="6"/>
      <c r="O2" s="19"/>
      <c r="P2" s="6"/>
      <c r="Q2" s="19"/>
      <c r="R2" s="6"/>
      <c r="S2" s="19"/>
      <c r="T2" s="6"/>
      <c r="U2" s="19"/>
      <c r="V2" s="19"/>
      <c r="W2" s="6"/>
      <c r="X2" s="19"/>
      <c r="Y2" s="6"/>
      <c r="Z2" s="19"/>
      <c r="AA2" s="6"/>
      <c r="AB2" s="19"/>
      <c r="AC2" s="6"/>
      <c r="AD2" s="19"/>
      <c r="AE2" s="6"/>
      <c r="AF2" s="19"/>
      <c r="AG2" s="6"/>
      <c r="AH2" s="19"/>
      <c r="AI2" s="6"/>
      <c r="AJ2" s="19"/>
      <c r="AK2" s="6"/>
      <c r="AL2" s="19"/>
      <c r="AM2" s="6"/>
      <c r="AN2" s="19"/>
      <c r="AO2" s="6"/>
      <c r="AP2" s="19"/>
      <c r="AQ2" s="21"/>
      <c r="AR2" s="6"/>
      <c r="AS2" s="19"/>
      <c r="AT2" s="6"/>
      <c r="AU2" s="19"/>
      <c r="AV2" s="6"/>
      <c r="AW2" s="19"/>
      <c r="AX2" s="6"/>
      <c r="AY2" s="19"/>
      <c r="AZ2" s="6"/>
      <c r="BA2" s="19"/>
      <c r="BB2" s="6"/>
      <c r="BC2" s="19"/>
      <c r="BD2" s="6"/>
      <c r="BE2" s="19"/>
      <c r="BF2" s="6"/>
      <c r="BG2" s="19"/>
      <c r="BH2" s="6"/>
      <c r="BI2" s="19"/>
      <c r="BJ2" s="21"/>
      <c r="BK2" s="6"/>
      <c r="BL2" s="19"/>
      <c r="BM2" s="6"/>
      <c r="BN2" s="19"/>
      <c r="BO2" s="6"/>
      <c r="BP2" s="19"/>
      <c r="BQ2" s="6"/>
      <c r="BR2" s="19"/>
      <c r="BS2" s="6"/>
      <c r="BT2" s="19"/>
      <c r="BU2" s="6"/>
      <c r="BV2" s="19"/>
    </row>
    <row r="3" spans="1:100" s="4" customFormat="1">
      <c r="A3" s="4" t="s">
        <v>50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19"/>
      <c r="N3" s="6"/>
      <c r="O3" s="19"/>
      <c r="P3" s="6"/>
      <c r="Q3" s="19"/>
      <c r="R3" s="6"/>
      <c r="S3" s="19"/>
      <c r="T3" s="6"/>
      <c r="U3" s="19"/>
      <c r="V3" s="19"/>
      <c r="W3" s="6"/>
      <c r="X3" s="19"/>
      <c r="Y3" s="6"/>
      <c r="Z3" s="19"/>
      <c r="AA3" s="6"/>
      <c r="AB3" s="19"/>
      <c r="AC3" s="6"/>
      <c r="AD3" s="19"/>
      <c r="AE3" s="6"/>
      <c r="AF3" s="19"/>
      <c r="AG3" s="6"/>
      <c r="AH3" s="19"/>
      <c r="AI3" s="6"/>
      <c r="AJ3" s="19"/>
      <c r="AK3" s="6"/>
      <c r="AL3" s="19"/>
      <c r="AM3" s="6"/>
      <c r="AN3" s="19"/>
      <c r="AO3" s="6"/>
      <c r="AP3" s="19"/>
      <c r="AQ3" s="21"/>
      <c r="AR3" s="6"/>
      <c r="AS3" s="19"/>
      <c r="AT3" s="6"/>
      <c r="AU3" s="19"/>
      <c r="AV3" s="6"/>
      <c r="AW3" s="19"/>
      <c r="AX3" s="6"/>
      <c r="AY3" s="19"/>
      <c r="AZ3" s="6"/>
      <c r="BA3" s="19"/>
      <c r="BB3" s="6"/>
      <c r="BC3" s="19"/>
      <c r="BD3" s="6"/>
      <c r="BE3" s="19"/>
      <c r="BF3" s="6"/>
      <c r="BG3" s="19"/>
      <c r="BH3" s="6"/>
      <c r="BI3" s="19"/>
      <c r="BJ3" s="21"/>
      <c r="BK3" s="6"/>
      <c r="BL3" s="19"/>
      <c r="BM3" s="6"/>
      <c r="BN3" s="19"/>
      <c r="BO3" s="6"/>
      <c r="BP3" s="19"/>
      <c r="BQ3" s="6"/>
      <c r="BR3" s="19"/>
      <c r="BS3" s="6"/>
      <c r="BT3" s="19"/>
      <c r="BU3" s="6"/>
      <c r="BV3" s="19"/>
    </row>
    <row r="4" spans="1:100" s="4" customFormat="1">
      <c r="A4" s="4" t="s">
        <v>175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19"/>
      <c r="N4" s="6"/>
      <c r="O4" s="19"/>
      <c r="P4" s="6"/>
      <c r="Q4" s="19"/>
      <c r="R4" s="6"/>
      <c r="S4" s="19"/>
      <c r="T4" s="6"/>
      <c r="U4" s="19"/>
      <c r="V4" s="19"/>
      <c r="W4" s="6"/>
      <c r="X4" s="19"/>
      <c r="Y4" s="6"/>
      <c r="Z4" s="19"/>
      <c r="AA4" s="6"/>
      <c r="AB4" s="19"/>
      <c r="AC4" s="6"/>
      <c r="AD4" s="19"/>
      <c r="AE4" s="6"/>
      <c r="AF4" s="19"/>
      <c r="AG4" s="6"/>
      <c r="AH4" s="19"/>
      <c r="AI4" s="6"/>
      <c r="AJ4" s="19"/>
      <c r="AK4" s="6"/>
      <c r="AL4" s="19"/>
      <c r="AM4" s="6"/>
      <c r="AN4" s="19"/>
      <c r="AO4" s="6"/>
      <c r="AP4" s="19"/>
      <c r="AQ4" s="21"/>
      <c r="AR4" s="6"/>
      <c r="AS4" s="19"/>
      <c r="AT4" s="6"/>
      <c r="AU4" s="19"/>
      <c r="AV4" s="6"/>
      <c r="AW4" s="19"/>
      <c r="AX4" s="6"/>
      <c r="AY4" s="19"/>
      <c r="AZ4" s="6"/>
      <c r="BA4" s="19"/>
      <c r="BB4" s="6"/>
      <c r="BC4" s="19"/>
      <c r="BD4" s="6"/>
      <c r="BE4" s="19"/>
      <c r="BF4" s="6"/>
      <c r="BG4" s="19"/>
      <c r="BH4" s="6"/>
      <c r="BI4" s="19"/>
      <c r="BJ4" s="21"/>
      <c r="BK4" s="6"/>
      <c r="BL4" s="19"/>
      <c r="BM4" s="6"/>
      <c r="BN4" s="19"/>
      <c r="BO4" s="6"/>
      <c r="BP4" s="19"/>
      <c r="BQ4" s="6"/>
      <c r="BR4" s="19"/>
      <c r="BS4" s="6"/>
      <c r="BT4" s="19"/>
      <c r="BU4" s="6"/>
      <c r="BV4" s="19"/>
    </row>
    <row r="5" spans="1:100" s="4" customFormat="1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19"/>
      <c r="N5" s="6"/>
      <c r="O5" s="19"/>
      <c r="P5" s="6"/>
      <c r="Q5" s="19"/>
      <c r="R5" s="6"/>
      <c r="S5" s="19"/>
      <c r="T5" s="6"/>
      <c r="U5" s="19"/>
      <c r="V5" s="19"/>
      <c r="W5" s="6"/>
      <c r="X5" s="19"/>
      <c r="Y5" s="6"/>
      <c r="Z5" s="19"/>
      <c r="AA5" s="6"/>
      <c r="AB5" s="19"/>
      <c r="AC5" s="6"/>
      <c r="AD5" s="19"/>
      <c r="AE5" s="6"/>
      <c r="AF5" s="19"/>
      <c r="AG5" s="6"/>
      <c r="AH5" s="19"/>
      <c r="AI5" s="6"/>
      <c r="AJ5" s="19"/>
      <c r="AK5" s="6"/>
      <c r="AL5" s="19"/>
      <c r="AM5" s="6"/>
      <c r="AN5" s="19"/>
      <c r="AO5" s="6"/>
      <c r="AP5" s="19"/>
      <c r="AQ5" s="21"/>
      <c r="AR5" s="6"/>
      <c r="AS5" s="19"/>
      <c r="AT5" s="6"/>
      <c r="AU5" s="19"/>
      <c r="AV5" s="6"/>
      <c r="AW5" s="19"/>
      <c r="AX5" s="6"/>
      <c r="AY5" s="19"/>
      <c r="AZ5" s="6"/>
      <c r="BA5" s="19"/>
      <c r="BB5" s="6"/>
      <c r="BC5" s="19"/>
      <c r="BD5" s="6"/>
      <c r="BE5" s="19"/>
      <c r="BF5" s="6"/>
      <c r="BG5" s="19"/>
      <c r="BH5" s="6"/>
      <c r="BI5" s="19"/>
      <c r="BJ5" s="21"/>
      <c r="BK5" s="6"/>
      <c r="BL5" s="19"/>
      <c r="BM5" s="6"/>
      <c r="BN5" s="19"/>
      <c r="BO5" s="6"/>
      <c r="BP5" s="19"/>
      <c r="BQ5" s="6"/>
      <c r="BR5" s="19"/>
      <c r="BS5" s="6"/>
      <c r="BT5" s="19"/>
      <c r="BU5" s="6"/>
      <c r="BV5" s="19"/>
    </row>
    <row r="6" spans="1:100" s="4" customFormat="1">
      <c r="A6" s="4" t="s">
        <v>1</v>
      </c>
      <c r="B6" s="13" t="s">
        <v>2</v>
      </c>
      <c r="C6" s="13"/>
      <c r="D6" s="13" t="s">
        <v>3</v>
      </c>
      <c r="E6" s="13"/>
      <c r="F6" s="211" t="s">
        <v>90</v>
      </c>
      <c r="G6" s="211"/>
      <c r="H6" s="211" t="s">
        <v>4</v>
      </c>
      <c r="I6" s="211"/>
      <c r="J6" s="211" t="s">
        <v>4</v>
      </c>
      <c r="K6" s="211"/>
      <c r="L6" s="13" t="s">
        <v>108</v>
      </c>
      <c r="M6" s="13"/>
      <c r="N6" s="13" t="s">
        <v>109</v>
      </c>
      <c r="O6" s="13"/>
      <c r="P6" s="13" t="s">
        <v>110</v>
      </c>
      <c r="Q6" s="13"/>
      <c r="R6" s="13" t="s">
        <v>111</v>
      </c>
      <c r="S6" s="13"/>
      <c r="T6" s="13" t="s">
        <v>112</v>
      </c>
      <c r="U6" s="13"/>
      <c r="V6" s="26" t="s">
        <v>1</v>
      </c>
      <c r="W6" s="13" t="s">
        <v>113</v>
      </c>
      <c r="X6" s="13"/>
      <c r="Y6" s="13" t="s">
        <v>114</v>
      </c>
      <c r="Z6" s="13"/>
      <c r="AA6" s="13" t="s">
        <v>115</v>
      </c>
      <c r="AB6" s="13"/>
      <c r="AC6" s="13" t="s">
        <v>116</v>
      </c>
      <c r="AD6" s="13"/>
      <c r="AE6" s="13" t="s">
        <v>117</v>
      </c>
      <c r="AF6" s="13"/>
      <c r="AG6" s="13" t="s">
        <v>118</v>
      </c>
      <c r="AH6" s="13"/>
      <c r="AI6" s="13" t="s">
        <v>119</v>
      </c>
      <c r="AJ6" s="13"/>
      <c r="AK6" s="13" t="s">
        <v>120</v>
      </c>
      <c r="AL6" s="13"/>
      <c r="AM6" s="13" t="s">
        <v>121</v>
      </c>
      <c r="AN6" s="13"/>
      <c r="AO6" s="13" t="s">
        <v>122</v>
      </c>
      <c r="AP6" s="13"/>
      <c r="AQ6" s="26" t="s">
        <v>1</v>
      </c>
      <c r="AR6" s="13" t="s">
        <v>123</v>
      </c>
      <c r="AS6" s="13"/>
      <c r="AT6" s="13" t="s">
        <v>124</v>
      </c>
      <c r="AU6" s="13"/>
      <c r="AV6" s="13" t="s">
        <v>125</v>
      </c>
      <c r="AW6" s="13"/>
      <c r="AX6" s="13" t="s">
        <v>126</v>
      </c>
      <c r="AY6" s="13"/>
      <c r="AZ6" s="13" t="s">
        <v>127</v>
      </c>
      <c r="BA6" s="13"/>
      <c r="BB6" s="13" t="s">
        <v>128</v>
      </c>
      <c r="BC6" s="13"/>
      <c r="BD6" s="13" t="s">
        <v>129</v>
      </c>
      <c r="BE6" s="13"/>
      <c r="BF6" s="13" t="s">
        <v>130</v>
      </c>
      <c r="BG6" s="13"/>
      <c r="BH6" s="13" t="s">
        <v>131</v>
      </c>
      <c r="BI6" s="13"/>
      <c r="BJ6" s="26" t="s">
        <v>1</v>
      </c>
      <c r="BK6" s="13" t="s">
        <v>132</v>
      </c>
      <c r="BL6" s="13"/>
      <c r="BM6" s="13" t="s">
        <v>133</v>
      </c>
      <c r="BN6" s="13"/>
      <c r="BO6" s="13" t="s">
        <v>134</v>
      </c>
      <c r="BP6" s="13"/>
      <c r="BQ6" s="13" t="s">
        <v>135</v>
      </c>
      <c r="BR6" s="13"/>
      <c r="BS6" s="13" t="s">
        <v>136</v>
      </c>
      <c r="BT6" s="13"/>
      <c r="BU6" s="13" t="s">
        <v>137</v>
      </c>
      <c r="BV6" s="13"/>
    </row>
    <row r="7" spans="1:100">
      <c r="B7" s="14" t="s">
        <v>53</v>
      </c>
      <c r="C7" s="14"/>
      <c r="D7" s="14" t="s">
        <v>6</v>
      </c>
      <c r="E7" s="14"/>
      <c r="F7" s="212" t="s">
        <v>7</v>
      </c>
      <c r="G7" s="212"/>
      <c r="H7" s="212" t="s">
        <v>91</v>
      </c>
      <c r="I7" s="212"/>
      <c r="J7" s="212" t="s">
        <v>92</v>
      </c>
      <c r="K7" s="212"/>
      <c r="L7" s="14" t="s">
        <v>93</v>
      </c>
      <c r="M7" s="14"/>
      <c r="N7" s="14" t="s">
        <v>94</v>
      </c>
      <c r="O7" s="14"/>
      <c r="P7" s="14" t="s">
        <v>95</v>
      </c>
      <c r="Q7" s="14"/>
      <c r="R7" s="14" t="s">
        <v>96</v>
      </c>
      <c r="S7" s="14"/>
      <c r="T7" s="14" t="s">
        <v>97</v>
      </c>
      <c r="U7" s="14"/>
      <c r="V7" s="20"/>
      <c r="W7" s="14" t="s">
        <v>98</v>
      </c>
      <c r="X7" s="14"/>
      <c r="Y7" s="14" t="s">
        <v>99</v>
      </c>
      <c r="Z7" s="14"/>
      <c r="AA7" s="14" t="s">
        <v>100</v>
      </c>
      <c r="AB7" s="14"/>
      <c r="AC7" s="14" t="s">
        <v>101</v>
      </c>
      <c r="AD7" s="14"/>
      <c r="AE7" s="14" t="s">
        <v>102</v>
      </c>
      <c r="AF7" s="14"/>
      <c r="AG7" s="14" t="s">
        <v>103</v>
      </c>
      <c r="AH7" s="14"/>
      <c r="AI7" s="14" t="s">
        <v>104</v>
      </c>
      <c r="AJ7" s="14"/>
      <c r="AK7" s="14" t="s">
        <v>105</v>
      </c>
      <c r="AL7" s="14"/>
      <c r="AM7" s="14" t="s">
        <v>106</v>
      </c>
      <c r="AN7" s="14"/>
      <c r="AO7" s="14" t="s">
        <v>107</v>
      </c>
      <c r="AP7" s="14"/>
      <c r="AR7" s="14" t="s">
        <v>8</v>
      </c>
      <c r="AS7" s="14"/>
      <c r="AT7" s="14" t="s">
        <v>9</v>
      </c>
      <c r="AU7" s="14"/>
      <c r="AV7" s="14" t="s">
        <v>10</v>
      </c>
      <c r="AW7" s="14"/>
      <c r="AX7" s="14" t="s">
        <v>11</v>
      </c>
      <c r="AY7" s="14"/>
      <c r="AZ7" s="14" t="s">
        <v>12</v>
      </c>
      <c r="BA7" s="14"/>
      <c r="BB7" s="14" t="s">
        <v>13</v>
      </c>
      <c r="BC7" s="14"/>
      <c r="BD7" s="14" t="s">
        <v>14</v>
      </c>
      <c r="BE7" s="14"/>
      <c r="BF7" s="14" t="s">
        <v>15</v>
      </c>
      <c r="BG7" s="14"/>
      <c r="BH7" s="14" t="s">
        <v>16</v>
      </c>
      <c r="BI7" s="14"/>
      <c r="BK7" s="14" t="s">
        <v>17</v>
      </c>
      <c r="BL7" s="14"/>
      <c r="BM7" s="14" t="s">
        <v>18</v>
      </c>
      <c r="BN7" s="14"/>
      <c r="BO7" s="14" t="s">
        <v>19</v>
      </c>
      <c r="BP7" s="14"/>
      <c r="BQ7" s="14" t="s">
        <v>20</v>
      </c>
      <c r="BR7" s="14"/>
      <c r="BS7" s="14" t="s">
        <v>21</v>
      </c>
      <c r="BT7" s="14"/>
      <c r="BU7" s="14" t="s">
        <v>22</v>
      </c>
      <c r="BV7" s="14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</row>
    <row r="8" spans="1:100">
      <c r="B8" s="14" t="s">
        <v>54</v>
      </c>
      <c r="C8" s="14"/>
      <c r="D8" s="14" t="s">
        <v>54</v>
      </c>
      <c r="E8" s="14"/>
      <c r="F8" s="212" t="s">
        <v>54</v>
      </c>
      <c r="G8" s="212"/>
      <c r="H8" s="212" t="s">
        <v>54</v>
      </c>
      <c r="I8" s="212"/>
      <c r="J8" s="212" t="s">
        <v>54</v>
      </c>
      <c r="K8" s="212"/>
      <c r="L8" s="14" t="s">
        <v>54</v>
      </c>
      <c r="M8" s="14"/>
      <c r="N8" s="14" t="s">
        <v>54</v>
      </c>
      <c r="O8" s="14"/>
      <c r="P8" s="14" t="s">
        <v>54</v>
      </c>
      <c r="Q8" s="14"/>
      <c r="R8" s="14" t="s">
        <v>54</v>
      </c>
      <c r="S8" s="14"/>
      <c r="T8" s="14" t="s">
        <v>54</v>
      </c>
      <c r="U8" s="14"/>
      <c r="W8" s="14" t="s">
        <v>54</v>
      </c>
      <c r="X8" s="14"/>
      <c r="Y8" s="14" t="s">
        <v>54</v>
      </c>
      <c r="Z8" s="14"/>
      <c r="AA8" s="14" t="s">
        <v>54</v>
      </c>
      <c r="AB8" s="14"/>
      <c r="AC8" s="14" t="s">
        <v>54</v>
      </c>
      <c r="AD8" s="14"/>
      <c r="AE8" s="14" t="s">
        <v>54</v>
      </c>
      <c r="AF8" s="14"/>
      <c r="AG8" s="14" t="s">
        <v>54</v>
      </c>
      <c r="AH8" s="14"/>
      <c r="AI8" s="14" t="s">
        <v>54</v>
      </c>
      <c r="AJ8" s="14"/>
      <c r="AK8" s="14" t="s">
        <v>54</v>
      </c>
      <c r="AL8" s="14"/>
      <c r="AM8" s="14" t="s">
        <v>54</v>
      </c>
      <c r="AN8" s="14"/>
      <c r="AO8" s="14" t="s">
        <v>54</v>
      </c>
      <c r="AP8" s="14"/>
      <c r="AQ8" s="22"/>
      <c r="AR8" s="14" t="s">
        <v>54</v>
      </c>
      <c r="AS8" s="14"/>
      <c r="AT8" s="14" t="s">
        <v>54</v>
      </c>
      <c r="AU8" s="14"/>
      <c r="AV8" s="14" t="s">
        <v>54</v>
      </c>
      <c r="AW8" s="14"/>
      <c r="AX8" s="14" t="s">
        <v>54</v>
      </c>
      <c r="AY8" s="14"/>
      <c r="AZ8" s="14" t="s">
        <v>54</v>
      </c>
      <c r="BA8" s="14"/>
      <c r="BB8" s="14" t="s">
        <v>54</v>
      </c>
      <c r="BC8" s="14"/>
      <c r="BD8" s="14" t="s">
        <v>54</v>
      </c>
      <c r="BE8" s="14"/>
      <c r="BF8" s="14" t="s">
        <v>54</v>
      </c>
      <c r="BG8" s="14"/>
      <c r="BH8" s="14" t="s">
        <v>54</v>
      </c>
      <c r="BI8" s="14"/>
      <c r="BJ8" s="22"/>
      <c r="BK8" s="14" t="s">
        <v>54</v>
      </c>
      <c r="BL8" s="14"/>
      <c r="BM8" s="14" t="s">
        <v>54</v>
      </c>
      <c r="BN8" s="14"/>
      <c r="BO8" s="14" t="s">
        <v>54</v>
      </c>
      <c r="BP8" s="14"/>
      <c r="BQ8" s="14" t="s">
        <v>54</v>
      </c>
      <c r="BR8" s="14"/>
      <c r="BS8" s="14" t="s">
        <v>54</v>
      </c>
      <c r="BT8" s="14"/>
      <c r="BU8" s="14" t="s">
        <v>54</v>
      </c>
      <c r="BV8" s="14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</row>
    <row r="9" spans="1:100">
      <c r="B9" s="46"/>
      <c r="D9" s="46"/>
      <c r="F9" s="46"/>
      <c r="H9" s="46"/>
      <c r="J9" s="46"/>
      <c r="L9" s="46"/>
      <c r="N9" s="46"/>
      <c r="P9" s="46"/>
      <c r="R9" s="46"/>
      <c r="T9" s="46"/>
      <c r="V9" s="20"/>
      <c r="W9" s="46"/>
      <c r="Y9" s="46"/>
      <c r="AA9" s="46"/>
      <c r="AC9" s="46"/>
      <c r="AE9" s="46"/>
      <c r="AG9" s="46"/>
      <c r="AI9" s="46"/>
      <c r="AK9" s="46"/>
      <c r="AM9" s="46"/>
      <c r="AO9" s="46"/>
      <c r="AR9" s="46"/>
      <c r="AT9" s="46"/>
      <c r="AV9" s="46"/>
      <c r="AX9" s="46"/>
      <c r="AZ9" s="46"/>
      <c r="BB9" s="46"/>
      <c r="BD9" s="46"/>
      <c r="BF9" s="46"/>
      <c r="BH9" s="46"/>
      <c r="BK9" s="46"/>
      <c r="BM9" s="46"/>
      <c r="BO9" s="46"/>
      <c r="BQ9" s="46"/>
      <c r="BS9" s="46"/>
      <c r="BU9" s="46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</row>
    <row r="10" spans="1:100" s="16" customFormat="1">
      <c r="A10" s="16" t="s">
        <v>23</v>
      </c>
      <c r="B10" s="55">
        <f>Kobe!B10/'Versicherte absolut'!B9</f>
        <v>451.15505798911852</v>
      </c>
      <c r="C10" s="55"/>
      <c r="D10" s="55">
        <f>Kobe!D10/'Versicherte absolut'!D9</f>
        <v>531.49645863667706</v>
      </c>
      <c r="E10" s="55"/>
      <c r="F10" s="55">
        <f>Kobe!F10/'Versicherte absolut'!F9</f>
        <v>93.059797994483418</v>
      </c>
      <c r="G10" s="55"/>
      <c r="H10" s="55">
        <f>Kobe!H10/'Versicherte absolut'!H9</f>
        <v>90.538786941923476</v>
      </c>
      <c r="I10" s="55"/>
      <c r="J10" s="55">
        <f>Kobe!J10/'Versicherte absolut'!J9</f>
        <v>95.442789469963003</v>
      </c>
      <c r="K10" s="55"/>
      <c r="L10" s="55">
        <f>Kobe!L10/'Versicherte absolut'!L9</f>
        <v>405.63495386523999</v>
      </c>
      <c r="M10" s="55"/>
      <c r="N10" s="55">
        <f>Kobe!N10/'Versicherte absolut'!N9</f>
        <v>458.85653488187097</v>
      </c>
      <c r="O10" s="55"/>
      <c r="P10" s="55">
        <f>Kobe!P10/'Versicherte absolut'!P9</f>
        <v>525.81604057099923</v>
      </c>
      <c r="Q10" s="55"/>
      <c r="R10" s="55">
        <f>Kobe!R10/'Versicherte absolut'!R9</f>
        <v>541.44427965698856</v>
      </c>
      <c r="S10" s="55"/>
      <c r="T10" s="55">
        <f>Kobe!T10/'Versicherte absolut'!U9</f>
        <v>534.42485267833445</v>
      </c>
      <c r="U10" s="54"/>
      <c r="V10" s="24" t="s">
        <v>23</v>
      </c>
      <c r="W10" s="55">
        <f>Kobe!W10/'Versicherte absolut'!W9</f>
        <v>551.5607450340442</v>
      </c>
      <c r="X10" s="54"/>
      <c r="Y10" s="55">
        <f>Kobe!Y10/'Versicherte absolut'!Y9</f>
        <v>588.81223749944741</v>
      </c>
      <c r="Z10" s="54"/>
      <c r="AA10" s="55">
        <f>Kobe!AA10/'Versicherte absolut'!AA9</f>
        <v>603.39028958718427</v>
      </c>
      <c r="AB10" s="54"/>
      <c r="AC10" s="55">
        <f>Kobe!AC10/'Versicherte absolut'!AC9</f>
        <v>650.31309879468427</v>
      </c>
      <c r="AD10" s="54"/>
      <c r="AE10" s="55">
        <f>Kobe!AE10/'Versicherte absolut'!AE9</f>
        <v>700.93375412930629</v>
      </c>
      <c r="AF10" s="54"/>
      <c r="AG10" s="55">
        <f>Kobe!AG10/'Versicherte absolut'!AG9</f>
        <v>749.42515727818352</v>
      </c>
      <c r="AH10" s="54"/>
      <c r="AI10" s="55">
        <f>Kobe!AI10/'Versicherte absolut'!AI9</f>
        <v>810.37065217391307</v>
      </c>
      <c r="AJ10" s="54"/>
      <c r="AK10" s="55">
        <f>Kobe!AK10/'Versicherte absolut'!AK9</f>
        <v>870.54052243804415</v>
      </c>
      <c r="AL10" s="54"/>
      <c r="AM10" s="55">
        <f>Kobe!AM10/'Versicherte absolut'!AN9</f>
        <v>954.8544463428525</v>
      </c>
      <c r="AN10" s="54"/>
      <c r="AO10" s="55">
        <f>Kobe!AO10/'Versicherte absolut'!AP9</f>
        <v>1083.2307558038051</v>
      </c>
      <c r="AP10" s="54"/>
      <c r="AQ10" s="24" t="s">
        <v>23</v>
      </c>
      <c r="AR10" s="55">
        <f>Kobe!AR10/'Versicherte absolut'!AR9</f>
        <v>274.70332728133883</v>
      </c>
      <c r="AS10" s="50"/>
      <c r="AT10" s="55">
        <f>Kobe!AT10/'Versicherte absolut'!AT9</f>
        <v>278.61823890395317</v>
      </c>
      <c r="AU10" s="50"/>
      <c r="AV10" s="55">
        <f>Kobe!AV10/'Versicherte absolut'!AV9</f>
        <v>325.18423282372441</v>
      </c>
      <c r="AW10" s="50"/>
      <c r="AX10" s="55">
        <f>Kobe!AX10/'Versicherte absolut'!AX9</f>
        <v>360.10678669613498</v>
      </c>
      <c r="AY10" s="50"/>
      <c r="AZ10" s="55">
        <f>Kobe!AZ10/'Versicherte absolut'!AZ9</f>
        <v>389.30755452886723</v>
      </c>
      <c r="BA10" s="50"/>
      <c r="BB10" s="55">
        <f>Kobe!BB10/'Versicherte absolut'!BB9</f>
        <v>420.94577173059065</v>
      </c>
      <c r="BC10" s="50"/>
      <c r="BD10" s="55">
        <f>Kobe!BD10/'Versicherte absolut'!BD9</f>
        <v>488.64239492777307</v>
      </c>
      <c r="BE10" s="50"/>
      <c r="BF10" s="55">
        <f>Kobe!BF10/'Versicherte absolut'!BF9</f>
        <v>550.58863342543532</v>
      </c>
      <c r="BG10" s="50"/>
      <c r="BH10" s="55">
        <f>Kobe!BH10/'Versicherte absolut'!BI9</f>
        <v>630.19586761152289</v>
      </c>
      <c r="BI10" s="12"/>
      <c r="BJ10" s="24" t="s">
        <v>23</v>
      </c>
      <c r="BK10" s="55">
        <f>Kobe!BJ10/'Versicherte absolut'!BK9</f>
        <v>710.53470528950879</v>
      </c>
      <c r="BL10" s="54"/>
      <c r="BM10" s="55">
        <f>Kobe!BM10/'Versicherte absolut'!BM9</f>
        <v>759.18368521223385</v>
      </c>
      <c r="BN10" s="54"/>
      <c r="BO10" s="55">
        <f>Kobe!BO10/'Versicherte absolut'!BO9</f>
        <v>817.1278469651071</v>
      </c>
      <c r="BP10" s="54"/>
      <c r="BQ10" s="55">
        <f>Kobe!BQ10/'Versicherte absolut'!BQ9</f>
        <v>889.40036977897307</v>
      </c>
      <c r="BR10" s="54"/>
      <c r="BS10" s="55">
        <f>Kobe!BS10/'Versicherte absolut'!BS9</f>
        <v>948.46071971616823</v>
      </c>
      <c r="BT10" s="54"/>
      <c r="BU10" s="55">
        <f>Kobe!BU10/'Versicherte absolut'!BU9</f>
        <v>1092.0342942345924</v>
      </c>
      <c r="BV10" s="12"/>
    </row>
    <row r="11" spans="1:100" s="16" customFormat="1">
      <c r="A11" s="16" t="s">
        <v>24</v>
      </c>
      <c r="B11" s="55">
        <f>Kobe!B11/'Versicherte absolut'!B10</f>
        <v>443.30799051650098</v>
      </c>
      <c r="C11" s="54"/>
      <c r="D11" s="55">
        <f>Kobe!D11/'Versicherte absolut'!D10</f>
        <v>523.85695772521387</v>
      </c>
      <c r="E11" s="54"/>
      <c r="F11" s="55">
        <f>Kobe!F11/'Versicherte absolut'!F10</f>
        <v>82.457334498210415</v>
      </c>
      <c r="G11" s="54"/>
      <c r="H11" s="55">
        <f>Kobe!H11/'Versicherte absolut'!H10</f>
        <v>80.876569230414859</v>
      </c>
      <c r="I11" s="54"/>
      <c r="J11" s="55">
        <f>Kobe!J11/'Versicherte absolut'!J10</f>
        <v>83.972435946969284</v>
      </c>
      <c r="K11" s="54"/>
      <c r="L11" s="55">
        <f>Kobe!L11/'Versicherte absolut'!L10</f>
        <v>386.68268799521604</v>
      </c>
      <c r="M11" s="54"/>
      <c r="N11" s="55">
        <f>Kobe!N11/'Versicherte absolut'!N10</f>
        <v>430.9920243192887</v>
      </c>
      <c r="O11" s="54"/>
      <c r="P11" s="55">
        <f>Kobe!P11/'Versicherte absolut'!P10</f>
        <v>471.15131557390475</v>
      </c>
      <c r="Q11" s="54"/>
      <c r="R11" s="55">
        <f>Kobe!R11/'Versicherte absolut'!R10</f>
        <v>489.29997904756203</v>
      </c>
      <c r="S11" s="54"/>
      <c r="T11" s="55">
        <f>Kobe!T11/'Versicherte absolut'!U10</f>
        <v>489.40693265932481</v>
      </c>
      <c r="U11" s="54"/>
      <c r="V11" s="24" t="s">
        <v>24</v>
      </c>
      <c r="W11" s="55">
        <f>Kobe!W11/'Versicherte absolut'!W10</f>
        <v>517.86672440583845</v>
      </c>
      <c r="X11" s="54"/>
      <c r="Y11" s="55">
        <f>Kobe!Y11/'Versicherte absolut'!Y10</f>
        <v>559.43885444513967</v>
      </c>
      <c r="Z11" s="54"/>
      <c r="AA11" s="55">
        <f>Kobe!AA11/'Versicherte absolut'!AA10</f>
        <v>588.78528739948058</v>
      </c>
      <c r="AB11" s="54"/>
      <c r="AC11" s="55">
        <f>Kobe!AC11/'Versicherte absolut'!AC10</f>
        <v>640.18182685883369</v>
      </c>
      <c r="AD11" s="54"/>
      <c r="AE11" s="55">
        <f>Kobe!AE11/'Versicherte absolut'!AE10</f>
        <v>689.80785116138077</v>
      </c>
      <c r="AF11" s="54"/>
      <c r="AG11" s="55">
        <f>Kobe!AG11/'Versicherte absolut'!AG10</f>
        <v>739.46015872287717</v>
      </c>
      <c r="AH11" s="54"/>
      <c r="AI11" s="55">
        <f>Kobe!AI11/'Versicherte absolut'!AI10</f>
        <v>794.6251850389815</v>
      </c>
      <c r="AJ11" s="54"/>
      <c r="AK11" s="55">
        <f>Kobe!AK11/'Versicherte absolut'!AK10</f>
        <v>867.69992885094268</v>
      </c>
      <c r="AL11" s="54"/>
      <c r="AM11" s="55">
        <f>Kobe!AM11/'Versicherte absolut'!AN10</f>
        <v>957.50270270270266</v>
      </c>
      <c r="AN11" s="54"/>
      <c r="AO11" s="55">
        <f>Kobe!AO11/'Versicherte absolut'!AP10</f>
        <v>1089.0053348050037</v>
      </c>
      <c r="AP11" s="54"/>
      <c r="AQ11" s="24" t="s">
        <v>24</v>
      </c>
      <c r="AR11" s="55">
        <f>Kobe!AR11/'Versicherte absolut'!AR10</f>
        <v>256.45440518048213</v>
      </c>
      <c r="AS11" s="50"/>
      <c r="AT11" s="55">
        <f>Kobe!AT11/'Versicherte absolut'!AT10</f>
        <v>252.73190022973415</v>
      </c>
      <c r="AU11" s="50"/>
      <c r="AV11" s="55">
        <f>Kobe!AV11/'Versicherte absolut'!AV10</f>
        <v>290.41205108539799</v>
      </c>
      <c r="AW11" s="50"/>
      <c r="AX11" s="55">
        <f>Kobe!AX11/'Versicherte absolut'!AX10</f>
        <v>328.65537113185462</v>
      </c>
      <c r="AY11" s="50"/>
      <c r="AZ11" s="55">
        <f>Kobe!AZ11/'Versicherte absolut'!AZ10</f>
        <v>360.0711823689158</v>
      </c>
      <c r="BA11" s="50"/>
      <c r="BB11" s="55">
        <f>Kobe!BB11/'Versicherte absolut'!BB10</f>
        <v>405.16314759501495</v>
      </c>
      <c r="BC11" s="50"/>
      <c r="BD11" s="55">
        <f>Kobe!BD11/'Versicherte absolut'!BD10</f>
        <v>463.93908817008696</v>
      </c>
      <c r="BE11" s="50"/>
      <c r="BF11" s="55">
        <f>Kobe!BF11/'Versicherte absolut'!BF10</f>
        <v>541.81513111943616</v>
      </c>
      <c r="BG11" s="50"/>
      <c r="BH11" s="55">
        <f>Kobe!BH11/'Versicherte absolut'!BI10</f>
        <v>627.44032448765108</v>
      </c>
      <c r="BI11" s="12"/>
      <c r="BJ11" s="24" t="s">
        <v>24</v>
      </c>
      <c r="BK11" s="55">
        <f>Kobe!BJ11/'Versicherte absolut'!BK10</f>
        <v>688.99092528902338</v>
      </c>
      <c r="BL11" s="54"/>
      <c r="BM11" s="55">
        <f>Kobe!BM11/'Versicherte absolut'!BM10</f>
        <v>751.30926438209224</v>
      </c>
      <c r="BN11" s="54"/>
      <c r="BO11" s="55">
        <f>Kobe!BO11/'Versicherte absolut'!BO10</f>
        <v>812.73541982627876</v>
      </c>
      <c r="BP11" s="54"/>
      <c r="BQ11" s="55">
        <f>Kobe!BQ11/'Versicherte absolut'!BQ10</f>
        <v>862.54746992742821</v>
      </c>
      <c r="BR11" s="54"/>
      <c r="BS11" s="55">
        <f>Kobe!BS11/'Versicherte absolut'!BS10</f>
        <v>935.06372101515433</v>
      </c>
      <c r="BT11" s="54"/>
      <c r="BU11" s="55">
        <f>Kobe!BU11/'Versicherte absolut'!BU10</f>
        <v>1061.1196705426357</v>
      </c>
      <c r="BV11" s="12"/>
    </row>
    <row r="12" spans="1:100" s="16" customFormat="1">
      <c r="A12" s="16" t="s">
        <v>25</v>
      </c>
      <c r="B12" s="55">
        <f>Kobe!B12/'Versicherte absolut'!B11</f>
        <v>381.97488180062595</v>
      </c>
      <c r="C12" s="54"/>
      <c r="D12" s="55">
        <f>Kobe!D12/'Versicherte absolut'!D11</f>
        <v>458.26757763643701</v>
      </c>
      <c r="E12" s="54"/>
      <c r="F12" s="55">
        <f>Kobe!F12/'Versicherte absolut'!F11</f>
        <v>79.392669118230643</v>
      </c>
      <c r="G12" s="54"/>
      <c r="H12" s="55">
        <f>Kobe!H12/'Versicherte absolut'!H11</f>
        <v>77.61672048408542</v>
      </c>
      <c r="I12" s="54"/>
      <c r="J12" s="55">
        <f>Kobe!J12/'Versicherte absolut'!J11</f>
        <v>81.081894437992005</v>
      </c>
      <c r="K12" s="54"/>
      <c r="L12" s="55">
        <f>Kobe!L12/'Versicherte absolut'!L11</f>
        <v>355.83954237093252</v>
      </c>
      <c r="M12" s="54"/>
      <c r="N12" s="55">
        <f>Kobe!N12/'Versicherte absolut'!N11</f>
        <v>400.19136701679059</v>
      </c>
      <c r="O12" s="54"/>
      <c r="P12" s="55">
        <f>Kobe!P12/'Versicherte absolut'!P11</f>
        <v>441.66996567962326</v>
      </c>
      <c r="Q12" s="54"/>
      <c r="R12" s="55">
        <f>Kobe!R12/'Versicherte absolut'!R11</f>
        <v>441.40153297412155</v>
      </c>
      <c r="S12" s="54"/>
      <c r="T12" s="55">
        <f>Kobe!T12/'Versicherte absolut'!U11</f>
        <v>440.88987096774196</v>
      </c>
      <c r="U12" s="54"/>
      <c r="V12" s="24" t="s">
        <v>25</v>
      </c>
      <c r="W12" s="55">
        <f>Kobe!W12/'Versicherte absolut'!W11</f>
        <v>465.96728110599076</v>
      </c>
      <c r="X12" s="54"/>
      <c r="Y12" s="55">
        <f>Kobe!Y12/'Versicherte absolut'!Y11</f>
        <v>510.57994516255388</v>
      </c>
      <c r="Z12" s="54"/>
      <c r="AA12" s="55">
        <f>Kobe!AA12/'Versicherte absolut'!AA11</f>
        <v>518.17265395894424</v>
      </c>
      <c r="AB12" s="54"/>
      <c r="AC12" s="55">
        <f>Kobe!AC12/'Versicherte absolut'!AC11</f>
        <v>557.72557383709125</v>
      </c>
      <c r="AD12" s="54"/>
      <c r="AE12" s="55">
        <f>Kobe!AE12/'Versicherte absolut'!AE11</f>
        <v>601.32969683050067</v>
      </c>
      <c r="AF12" s="54"/>
      <c r="AG12" s="55">
        <f>Kobe!AG12/'Versicherte absolut'!AG11</f>
        <v>659.89081364829394</v>
      </c>
      <c r="AH12" s="54"/>
      <c r="AI12" s="55">
        <f>Kobe!AI12/'Versicherte absolut'!AI11</f>
        <v>721.46098457016899</v>
      </c>
      <c r="AJ12" s="54"/>
      <c r="AK12" s="55">
        <f>Kobe!AK12/'Versicherte absolut'!AK11</f>
        <v>790.71681415929208</v>
      </c>
      <c r="AL12" s="54"/>
      <c r="AM12" s="55">
        <f>Kobe!AM12/'Versicherte absolut'!AN11</f>
        <v>877.32804726368158</v>
      </c>
      <c r="AN12" s="54"/>
      <c r="AO12" s="55">
        <f>Kobe!AO12/'Versicherte absolut'!AP11</f>
        <v>1016.5358316896778</v>
      </c>
      <c r="AP12" s="54"/>
      <c r="AQ12" s="24" t="s">
        <v>25</v>
      </c>
      <c r="AR12" s="55">
        <f>Kobe!AR12/'Versicherte absolut'!AR11</f>
        <v>236.53017037387602</v>
      </c>
      <c r="AS12" s="50"/>
      <c r="AT12" s="55">
        <f>Kobe!AT12/'Versicherte absolut'!AT11</f>
        <v>237.06166541635409</v>
      </c>
      <c r="AU12" s="50"/>
      <c r="AV12" s="55">
        <f>Kobe!AV12/'Versicherte absolut'!AV11</f>
        <v>278.18607452618051</v>
      </c>
      <c r="AW12" s="50"/>
      <c r="AX12" s="55">
        <f>Kobe!AX12/'Versicherte absolut'!AX11</f>
        <v>304.77662475382516</v>
      </c>
      <c r="AY12" s="50"/>
      <c r="AZ12" s="55">
        <f>Kobe!AZ12/'Versicherte absolut'!AZ11</f>
        <v>335.98372549019609</v>
      </c>
      <c r="BA12" s="50"/>
      <c r="BB12" s="55">
        <f>Kobe!BB12/'Versicherte absolut'!BB11</f>
        <v>368.38210659898476</v>
      </c>
      <c r="BC12" s="50"/>
      <c r="BD12" s="55">
        <f>Kobe!BD12/'Versicherte absolut'!BD11</f>
        <v>414.43227815256876</v>
      </c>
      <c r="BE12" s="50"/>
      <c r="BF12" s="55">
        <f>Kobe!BF12/'Versicherte absolut'!BF11</f>
        <v>486.08961541925606</v>
      </c>
      <c r="BG12" s="50"/>
      <c r="BH12" s="55">
        <f>Kobe!BH12/'Versicherte absolut'!BI11</f>
        <v>552.75929096585764</v>
      </c>
      <c r="BI12" s="12"/>
      <c r="BJ12" s="24" t="s">
        <v>25</v>
      </c>
      <c r="BK12" s="55">
        <f>Kobe!BJ12/'Versicherte absolut'!BK11</f>
        <v>613.09654484221028</v>
      </c>
      <c r="BL12" s="54"/>
      <c r="BM12" s="55">
        <f>Kobe!BM12/'Versicherte absolut'!BM11</f>
        <v>673.30488944254125</v>
      </c>
      <c r="BN12" s="54"/>
      <c r="BO12" s="55">
        <f>Kobe!BO12/'Versicherte absolut'!BO11</f>
        <v>722.52081297635334</v>
      </c>
      <c r="BP12" s="54"/>
      <c r="BQ12" s="55">
        <f>Kobe!BQ12/'Versicherte absolut'!BQ11</f>
        <v>774.05084217092951</v>
      </c>
      <c r="BR12" s="54"/>
      <c r="BS12" s="55">
        <f>Kobe!BS12/'Versicherte absolut'!BS11</f>
        <v>856.18233082706763</v>
      </c>
      <c r="BT12" s="54"/>
      <c r="BU12" s="55">
        <f>Kobe!BU12/'Versicherte absolut'!BU11</f>
        <v>974.68110918544198</v>
      </c>
      <c r="BV12" s="12"/>
    </row>
    <row r="13" spans="1:100" s="16" customFormat="1">
      <c r="A13" s="16" t="s">
        <v>26</v>
      </c>
      <c r="B13" s="55">
        <f>Kobe!B13/'Versicherte absolut'!B12</f>
        <v>389.8248710829036</v>
      </c>
      <c r="C13" s="54"/>
      <c r="D13" s="55">
        <f>Kobe!D13/'Versicherte absolut'!D12</f>
        <v>467.52524822695034</v>
      </c>
      <c r="E13" s="54"/>
      <c r="F13" s="55">
        <f>Kobe!F13/'Versicherte absolut'!F12</f>
        <v>80.951085424302221</v>
      </c>
      <c r="G13" s="54"/>
      <c r="H13" s="55">
        <f>Kobe!H13/'Versicherte absolut'!H12</f>
        <v>80.520803025894679</v>
      </c>
      <c r="I13" s="54"/>
      <c r="J13" s="55">
        <f>Kobe!J13/'Versicherte absolut'!J12</f>
        <v>81.355482636040463</v>
      </c>
      <c r="K13" s="54"/>
      <c r="L13" s="55">
        <f>Kobe!L13/'Versicherte absolut'!L12</f>
        <v>350.20887245841033</v>
      </c>
      <c r="M13" s="54"/>
      <c r="N13" s="55">
        <f>Kobe!N13/'Versicherte absolut'!N12</f>
        <v>409.53463414634149</v>
      </c>
      <c r="O13" s="54"/>
      <c r="P13" s="55">
        <f>Kobe!P13/'Versicherte absolut'!P12</f>
        <v>478.55890944498537</v>
      </c>
      <c r="Q13" s="54"/>
      <c r="R13" s="55">
        <f>Kobe!R13/'Versicherte absolut'!R12</f>
        <v>441.1280956447481</v>
      </c>
      <c r="S13" s="54"/>
      <c r="T13" s="55">
        <f>Kobe!T13/'Versicherte absolut'!U12</f>
        <v>415.60186625194399</v>
      </c>
      <c r="U13" s="54"/>
      <c r="V13" s="24" t="s">
        <v>26</v>
      </c>
      <c r="W13" s="55">
        <f>Kobe!W13/'Versicherte absolut'!W12</f>
        <v>457.71603990790481</v>
      </c>
      <c r="X13" s="54"/>
      <c r="Y13" s="55">
        <f>Kobe!Y13/'Versicherte absolut'!Y12</f>
        <v>486.6714172604909</v>
      </c>
      <c r="Z13" s="54"/>
      <c r="AA13" s="55">
        <f>Kobe!AA13/'Versicherte absolut'!AA12</f>
        <v>513.79229323308266</v>
      </c>
      <c r="AB13" s="54"/>
      <c r="AC13" s="55">
        <f>Kobe!AC13/'Versicherte absolut'!AC12</f>
        <v>547.41707556427866</v>
      </c>
      <c r="AD13" s="54"/>
      <c r="AE13" s="55">
        <f>Kobe!AE13/'Versicherte absolut'!AE12</f>
        <v>612.5982241953385</v>
      </c>
      <c r="AF13" s="54"/>
      <c r="AG13" s="55">
        <f>Kobe!AG13/'Versicherte absolut'!AG12</f>
        <v>679.31294452347083</v>
      </c>
      <c r="AH13" s="54"/>
      <c r="AI13" s="55">
        <f>Kobe!AI13/'Versicherte absolut'!AI12</f>
        <v>722.96466973886334</v>
      </c>
      <c r="AJ13" s="54"/>
      <c r="AK13" s="55">
        <f>Kobe!AK13/'Versicherte absolut'!AK12</f>
        <v>821.1567164179105</v>
      </c>
      <c r="AL13" s="54"/>
      <c r="AM13" s="55">
        <f>Kobe!AM13/'Versicherte absolut'!AN12</f>
        <v>867.45618556701027</v>
      </c>
      <c r="AN13" s="54"/>
      <c r="AO13" s="55">
        <f>Kobe!AO13/'Versicherte absolut'!AP12</f>
        <v>1068.4375</v>
      </c>
      <c r="AP13" s="54"/>
      <c r="AQ13" s="24" t="s">
        <v>26</v>
      </c>
      <c r="AR13" s="55">
        <f>Kobe!AR13/'Versicherte absolut'!AR12</f>
        <v>234.16077170418006</v>
      </c>
      <c r="AS13" s="50"/>
      <c r="AT13" s="55">
        <f>Kobe!AT13/'Versicherte absolut'!AT12</f>
        <v>240.36056838365897</v>
      </c>
      <c r="AU13" s="50"/>
      <c r="AV13" s="55">
        <f>Kobe!AV13/'Versicherte absolut'!AV12</f>
        <v>275.3433515482696</v>
      </c>
      <c r="AW13" s="50"/>
      <c r="AX13" s="55">
        <f>Kobe!AX13/'Versicherte absolut'!AX12</f>
        <v>293.64700996677743</v>
      </c>
      <c r="AY13" s="50"/>
      <c r="AZ13" s="55">
        <f>Kobe!AZ13/'Versicherte absolut'!AZ12</f>
        <v>322.15112994350284</v>
      </c>
      <c r="BA13" s="50"/>
      <c r="BB13" s="55">
        <f>Kobe!BB13/'Versicherte absolut'!BB12</f>
        <v>351.45722713864308</v>
      </c>
      <c r="BC13" s="50"/>
      <c r="BD13" s="55">
        <f>Kobe!BD13/'Versicherte absolut'!BD12</f>
        <v>409.9700460829493</v>
      </c>
      <c r="BE13" s="50"/>
      <c r="BF13" s="55">
        <f>Kobe!BF13/'Versicherte absolut'!BF12</f>
        <v>482.63064516129032</v>
      </c>
      <c r="BG13" s="50"/>
      <c r="BH13" s="55">
        <f>Kobe!BH13/'Versicherte absolut'!BI12</f>
        <v>565.57170356111646</v>
      </c>
      <c r="BI13" s="12"/>
      <c r="BJ13" s="24" t="s">
        <v>26</v>
      </c>
      <c r="BK13" s="55">
        <f>Kobe!BJ13/'Versicherte absolut'!BK12</f>
        <v>630.00468933177024</v>
      </c>
      <c r="BL13" s="54"/>
      <c r="BM13" s="55">
        <f>Kobe!BM13/'Versicherte absolut'!BM12</f>
        <v>651.52276295133436</v>
      </c>
      <c r="BN13" s="54"/>
      <c r="BO13" s="55">
        <f>Kobe!BO13/'Versicherte absolut'!BO12</f>
        <v>742.26893939393938</v>
      </c>
      <c r="BP13" s="54"/>
      <c r="BQ13" s="55">
        <f>Kobe!BQ13/'Versicherte absolut'!BQ12</f>
        <v>748.26822916666663</v>
      </c>
      <c r="BR13" s="54"/>
      <c r="BS13" s="55">
        <f>Kobe!BS13/'Versicherte absolut'!BS12</f>
        <v>891.25847457627117</v>
      </c>
      <c r="BT13" s="54"/>
      <c r="BU13" s="55">
        <f>Kobe!BU13/'Versicherte absolut'!BU12</f>
        <v>997.77272727272725</v>
      </c>
      <c r="BV13" s="12"/>
    </row>
    <row r="14" spans="1:100" s="16" customFormat="1">
      <c r="A14" s="16" t="s">
        <v>27</v>
      </c>
      <c r="B14" s="55">
        <f>Kobe!B14/'Versicherte absolut'!B13</f>
        <v>418.86924841359229</v>
      </c>
      <c r="C14" s="54"/>
      <c r="D14" s="55">
        <f>Kobe!D14/'Versicherte absolut'!D13</f>
        <v>500.87286848315813</v>
      </c>
      <c r="E14" s="54"/>
      <c r="F14" s="55">
        <f>Kobe!F14/'Versicherte absolut'!F13</f>
        <v>90.355760305291028</v>
      </c>
      <c r="G14" s="54"/>
      <c r="H14" s="55">
        <f>Kobe!H14/'Versicherte absolut'!H13</f>
        <v>87.546214943417439</v>
      </c>
      <c r="I14" s="54"/>
      <c r="J14" s="55">
        <f>Kobe!J14/'Versicherte absolut'!J13</f>
        <v>93.045625841184389</v>
      </c>
      <c r="K14" s="54"/>
      <c r="L14" s="55">
        <f>Kobe!L14/'Versicherte absolut'!L13</f>
        <v>398.03049656714035</v>
      </c>
      <c r="M14" s="54"/>
      <c r="N14" s="55">
        <f>Kobe!N14/'Versicherte absolut'!N13</f>
        <v>464.96271260357611</v>
      </c>
      <c r="O14" s="54"/>
      <c r="P14" s="55">
        <f>Kobe!P14/'Versicherte absolut'!P13</f>
        <v>507.81063472047077</v>
      </c>
      <c r="Q14" s="54"/>
      <c r="R14" s="55">
        <f>Kobe!R14/'Versicherte absolut'!R13</f>
        <v>512.08409090909095</v>
      </c>
      <c r="S14" s="54"/>
      <c r="T14" s="55">
        <f>Kobe!T14/'Versicherte absolut'!U13</f>
        <v>485.97254264825347</v>
      </c>
      <c r="U14" s="54"/>
      <c r="V14" s="24" t="s">
        <v>27</v>
      </c>
      <c r="W14" s="55">
        <f>Kobe!W14/'Versicherte absolut'!W13</f>
        <v>517.45391246684346</v>
      </c>
      <c r="X14" s="54"/>
      <c r="Y14" s="55">
        <f>Kobe!Y14/'Versicherte absolut'!Y13</f>
        <v>553.88128215275026</v>
      </c>
      <c r="Z14" s="54"/>
      <c r="AA14" s="55">
        <f>Kobe!AA14/'Versicherte absolut'!AA13</f>
        <v>563.49556282111166</v>
      </c>
      <c r="AB14" s="54"/>
      <c r="AC14" s="55">
        <f>Kobe!AC14/'Versicherte absolut'!AC13</f>
        <v>602.53997923156805</v>
      </c>
      <c r="AD14" s="54"/>
      <c r="AE14" s="55">
        <f>Kobe!AE14/'Versicherte absolut'!AE13</f>
        <v>633.77027883396704</v>
      </c>
      <c r="AF14" s="54"/>
      <c r="AG14" s="55">
        <f>Kobe!AG14/'Versicherte absolut'!AG13</f>
        <v>687.08719346049043</v>
      </c>
      <c r="AH14" s="54"/>
      <c r="AI14" s="55">
        <f>Kobe!AI14/'Versicherte absolut'!AI13</f>
        <v>738.03437771975632</v>
      </c>
      <c r="AJ14" s="54"/>
      <c r="AK14" s="55">
        <f>Kobe!AK14/'Versicherte absolut'!AK13</f>
        <v>819.68894145476054</v>
      </c>
      <c r="AL14" s="54"/>
      <c r="AM14" s="55">
        <f>Kobe!AM14/'Versicherte absolut'!AN13</f>
        <v>907.91920152091257</v>
      </c>
      <c r="AN14" s="54"/>
      <c r="AO14" s="55">
        <f>Kobe!AO14/'Versicherte absolut'!AP13</f>
        <v>1044.5218295218294</v>
      </c>
      <c r="AP14" s="54"/>
      <c r="AQ14" s="24" t="s">
        <v>27</v>
      </c>
      <c r="AR14" s="55">
        <f>Kobe!AR14/'Versicherte absolut'!AR13</f>
        <v>274.54625480153652</v>
      </c>
      <c r="AS14" s="50"/>
      <c r="AT14" s="55">
        <f>Kobe!AT14/'Versicherte absolut'!AT13</f>
        <v>269.78159714944456</v>
      </c>
      <c r="AU14" s="50"/>
      <c r="AV14" s="55">
        <f>Kobe!AV14/'Versicherte absolut'!AV13</f>
        <v>322.93533865357068</v>
      </c>
      <c r="AW14" s="50"/>
      <c r="AX14" s="55">
        <f>Kobe!AX14/'Versicherte absolut'!AX13</f>
        <v>354.26929886685554</v>
      </c>
      <c r="AY14" s="50"/>
      <c r="AZ14" s="55">
        <f>Kobe!AZ14/'Versicherte absolut'!AZ13</f>
        <v>371.13226333779164</v>
      </c>
      <c r="BA14" s="50"/>
      <c r="BB14" s="55">
        <f>Kobe!BB14/'Versicherte absolut'!BB13</f>
        <v>410.85459492140268</v>
      </c>
      <c r="BC14" s="50"/>
      <c r="BD14" s="55">
        <f>Kobe!BD14/'Versicherte absolut'!BD13</f>
        <v>463.95366112486732</v>
      </c>
      <c r="BE14" s="50"/>
      <c r="BF14" s="55">
        <f>Kobe!BF14/'Versicherte absolut'!BF13</f>
        <v>552.42481044650378</v>
      </c>
      <c r="BG14" s="50"/>
      <c r="BH14" s="55">
        <f>Kobe!BH14/'Versicherte absolut'!BI13</f>
        <v>627.18860789411485</v>
      </c>
      <c r="BI14" s="12"/>
      <c r="BJ14" s="24" t="s">
        <v>27</v>
      </c>
      <c r="BK14" s="55">
        <f>Kobe!BJ14/'Versicherte absolut'!BK13</f>
        <v>681.69918206604063</v>
      </c>
      <c r="BL14" s="54"/>
      <c r="BM14" s="55">
        <f>Kobe!BM14/'Versicherte absolut'!BM13</f>
        <v>706.6015625</v>
      </c>
      <c r="BN14" s="54"/>
      <c r="BO14" s="55">
        <f>Kobe!BO14/'Versicherte absolut'!BO13</f>
        <v>763.24567836563642</v>
      </c>
      <c r="BP14" s="54"/>
      <c r="BQ14" s="55">
        <f>Kobe!BQ14/'Versicherte absolut'!BQ13</f>
        <v>795.66025641025647</v>
      </c>
      <c r="BR14" s="54"/>
      <c r="BS14" s="55">
        <f>Kobe!BS14/'Versicherte absolut'!BS13</f>
        <v>871.97359154929575</v>
      </c>
      <c r="BT14" s="54"/>
      <c r="BU14" s="55">
        <f>Kobe!BU14/'Versicherte absolut'!BU13</f>
        <v>1003.6574585635359</v>
      </c>
      <c r="BV14" s="12"/>
    </row>
    <row r="15" spans="1:100" s="16" customFormat="1">
      <c r="A15" s="16" t="s">
        <v>28</v>
      </c>
      <c r="B15" s="55">
        <f>Kobe!B15/'Versicherte absolut'!B14</f>
        <v>377.10096880775046</v>
      </c>
      <c r="C15" s="54"/>
      <c r="D15" s="55">
        <f>Kobe!D15/'Versicherte absolut'!D14</f>
        <v>454.4491871349145</v>
      </c>
      <c r="E15" s="54"/>
      <c r="F15" s="55">
        <f>Kobe!F15/'Versicherte absolut'!F14</f>
        <v>75.828810307017548</v>
      </c>
      <c r="G15" s="54"/>
      <c r="H15" s="55">
        <f>Kobe!H15/'Versicherte absolut'!H14</f>
        <v>74.473145071982287</v>
      </c>
      <c r="I15" s="54"/>
      <c r="J15" s="55">
        <f>Kobe!J15/'Versicherte absolut'!J14</f>
        <v>77.157980456026053</v>
      </c>
      <c r="K15" s="54"/>
      <c r="L15" s="55">
        <f>Kobe!L15/'Versicherte absolut'!L14</f>
        <v>354.65730994152045</v>
      </c>
      <c r="M15" s="54"/>
      <c r="N15" s="55">
        <f>Kobe!N15/'Versicherte absolut'!N14</f>
        <v>418.77574750830564</v>
      </c>
      <c r="O15" s="54"/>
      <c r="P15" s="55">
        <f>Kobe!P15/'Versicherte absolut'!P14</f>
        <v>452.20780399274048</v>
      </c>
      <c r="Q15" s="54"/>
      <c r="R15" s="55">
        <f>Kobe!R15/'Versicherte absolut'!R14</f>
        <v>433.98472668810291</v>
      </c>
      <c r="S15" s="54"/>
      <c r="T15" s="55">
        <f>Kobe!T15/'Versicherte absolut'!U14</f>
        <v>439.78804725503824</v>
      </c>
      <c r="U15" s="54"/>
      <c r="V15" s="24" t="s">
        <v>28</v>
      </c>
      <c r="W15" s="55">
        <f>Kobe!W15/'Versicherte absolut'!W14</f>
        <v>457.28108108108108</v>
      </c>
      <c r="X15" s="54"/>
      <c r="Y15" s="55">
        <f>Kobe!Y15/'Versicherte absolut'!Y14</f>
        <v>485.58415841584156</v>
      </c>
      <c r="Z15" s="54"/>
      <c r="AA15" s="55">
        <f>Kobe!AA15/'Versicherte absolut'!AA14</f>
        <v>504.49513618677042</v>
      </c>
      <c r="AB15" s="54"/>
      <c r="AC15" s="55">
        <f>Kobe!AC15/'Versicherte absolut'!AC14</f>
        <v>536.63914373088687</v>
      </c>
      <c r="AD15" s="54"/>
      <c r="AE15" s="55">
        <f>Kobe!AE15/'Versicherte absolut'!AE14</f>
        <v>618.72413793103453</v>
      </c>
      <c r="AF15" s="54"/>
      <c r="AG15" s="55">
        <f>Kobe!AG15/'Versicherte absolut'!AG14</f>
        <v>652.52491694352159</v>
      </c>
      <c r="AH15" s="54"/>
      <c r="AI15" s="55">
        <f>Kobe!AI15/'Versicherte absolut'!AI14</f>
        <v>760.77537437603996</v>
      </c>
      <c r="AJ15" s="54"/>
      <c r="AK15" s="55">
        <f>Kobe!AK15/'Versicherte absolut'!AK14</f>
        <v>796.48512585812352</v>
      </c>
      <c r="AL15" s="54"/>
      <c r="AM15" s="55">
        <f>Kobe!AM15/'Versicherte absolut'!AN14</f>
        <v>932.16778523489938</v>
      </c>
      <c r="AN15" s="54"/>
      <c r="AO15" s="55">
        <f>Kobe!AO15/'Versicherte absolut'!AP14</f>
        <v>1016.1408450704225</v>
      </c>
      <c r="AP15" s="54"/>
      <c r="AQ15" s="24" t="s">
        <v>28</v>
      </c>
      <c r="AR15" s="55">
        <f>Kobe!AR15/'Versicherte absolut'!AR14</f>
        <v>228.61775362318841</v>
      </c>
      <c r="AS15" s="50"/>
      <c r="AT15" s="55">
        <f>Kobe!AT15/'Versicherte absolut'!AT14</f>
        <v>240.23924268502583</v>
      </c>
      <c r="AU15" s="50"/>
      <c r="AV15" s="55">
        <f>Kobe!AV15/'Versicherte absolut'!AV14</f>
        <v>250.83636363636364</v>
      </c>
      <c r="AW15" s="50"/>
      <c r="AX15" s="55">
        <f>Kobe!AX15/'Versicherte absolut'!AX14</f>
        <v>291.00320512820514</v>
      </c>
      <c r="AY15" s="50"/>
      <c r="AZ15" s="55">
        <f>Kobe!AZ15/'Versicherte absolut'!AZ14</f>
        <v>338.36483931947072</v>
      </c>
      <c r="BA15" s="50"/>
      <c r="BB15" s="55">
        <f>Kobe!BB15/'Versicherte absolut'!BB14</f>
        <v>380.90151017728169</v>
      </c>
      <c r="BC15" s="50"/>
      <c r="BD15" s="55">
        <f>Kobe!BD15/'Versicherte absolut'!BD14</f>
        <v>404.03352769679299</v>
      </c>
      <c r="BE15" s="50"/>
      <c r="BF15" s="55">
        <f>Kobe!BF15/'Versicherte absolut'!BF14</f>
        <v>477.78764142732814</v>
      </c>
      <c r="BG15" s="50"/>
      <c r="BH15" s="55">
        <f>Kobe!BH15/'Versicherte absolut'!BI14</f>
        <v>607.59512195121954</v>
      </c>
      <c r="BI15" s="12"/>
      <c r="BJ15" s="24" t="s">
        <v>28</v>
      </c>
      <c r="BK15" s="55">
        <f>Kobe!BJ15/'Versicherte absolut'!BK14</f>
        <v>630.2776381909548</v>
      </c>
      <c r="BL15" s="54"/>
      <c r="BM15" s="55">
        <f>Kobe!BM15/'Versicherte absolut'!BM14</f>
        <v>643.56708407871201</v>
      </c>
      <c r="BN15" s="54"/>
      <c r="BO15" s="55">
        <f>Kobe!BO15/'Versicherte absolut'!BO14</f>
        <v>679.06</v>
      </c>
      <c r="BP15" s="54"/>
      <c r="BQ15" s="55">
        <f>Kobe!BQ15/'Versicherte absolut'!BQ14</f>
        <v>755.42950819672126</v>
      </c>
      <c r="BR15" s="54"/>
      <c r="BS15" s="55">
        <f>Kobe!BS15/'Versicherte absolut'!BS14</f>
        <v>892.58860759493666</v>
      </c>
      <c r="BT15" s="54"/>
      <c r="BU15" s="55">
        <f>Kobe!BU15/'Versicherte absolut'!BU14</f>
        <v>902.52941176470586</v>
      </c>
      <c r="BV15" s="12"/>
    </row>
    <row r="16" spans="1:100" s="16" customFormat="1">
      <c r="A16" s="16" t="s">
        <v>29</v>
      </c>
      <c r="B16" s="55">
        <f>Kobe!B16/'Versicherte absolut'!B15</f>
        <v>386.01345269301152</v>
      </c>
      <c r="C16" s="54"/>
      <c r="D16" s="55">
        <f>Kobe!D16/'Versicherte absolut'!D15</f>
        <v>457.43386758310271</v>
      </c>
      <c r="E16" s="54"/>
      <c r="F16" s="55">
        <f>Kobe!F16/'Versicherte absolut'!F15</f>
        <v>75.248610743582958</v>
      </c>
      <c r="G16" s="54"/>
      <c r="H16" s="55">
        <f>Kobe!H16/'Versicherte absolut'!H15</f>
        <v>73.248501362397818</v>
      </c>
      <c r="I16" s="54"/>
      <c r="J16" s="55">
        <f>Kobe!J16/'Versicherte absolut'!J15</f>
        <v>77.136574074074076</v>
      </c>
      <c r="K16" s="54"/>
      <c r="L16" s="55">
        <f>Kobe!L16/'Versicherte absolut'!L15</f>
        <v>349.28301886792451</v>
      </c>
      <c r="M16" s="54"/>
      <c r="N16" s="55">
        <f>Kobe!N16/'Versicherte absolut'!N15</f>
        <v>417.07154340836013</v>
      </c>
      <c r="O16" s="54"/>
      <c r="P16" s="55">
        <f>Kobe!P16/'Versicherte absolut'!P15</f>
        <v>450.7231270358306</v>
      </c>
      <c r="Q16" s="54"/>
      <c r="R16" s="55">
        <f>Kobe!R16/'Versicherte absolut'!R15</f>
        <v>449.86488388458832</v>
      </c>
      <c r="S16" s="54"/>
      <c r="T16" s="55">
        <f>Kobe!T16/'Versicherte absolut'!U15</f>
        <v>443.52777777777777</v>
      </c>
      <c r="U16" s="54"/>
      <c r="V16" s="24" t="s">
        <v>29</v>
      </c>
      <c r="W16" s="55">
        <f>Kobe!W16/'Versicherte absolut'!W15</f>
        <v>479.12895522388061</v>
      </c>
      <c r="X16" s="54"/>
      <c r="Y16" s="55">
        <f>Kobe!Y16/'Versicherte absolut'!Y15</f>
        <v>516.4210164835165</v>
      </c>
      <c r="Z16" s="54"/>
      <c r="AA16" s="55">
        <f>Kobe!AA16/'Versicherte absolut'!AA15</f>
        <v>521.69419642857144</v>
      </c>
      <c r="AB16" s="54"/>
      <c r="AC16" s="55">
        <f>Kobe!AC16/'Versicherte absolut'!AC15</f>
        <v>553.2532467532468</v>
      </c>
      <c r="AD16" s="54"/>
      <c r="AE16" s="55">
        <f>Kobe!AE16/'Versicherte absolut'!AE15</f>
        <v>595.84502923976606</v>
      </c>
      <c r="AF16" s="54"/>
      <c r="AG16" s="55">
        <f>Kobe!AG16/'Versicherte absolut'!AG15</f>
        <v>643.3203230148049</v>
      </c>
      <c r="AH16" s="54"/>
      <c r="AI16" s="55">
        <f>Kobe!AI16/'Versicherte absolut'!AI15</f>
        <v>701.7307060755337</v>
      </c>
      <c r="AJ16" s="54"/>
      <c r="AK16" s="55">
        <f>Kobe!AK16/'Versicherte absolut'!AK15</f>
        <v>784.86301369863008</v>
      </c>
      <c r="AL16" s="54"/>
      <c r="AM16" s="55">
        <f>Kobe!AM16/'Versicherte absolut'!AN15</f>
        <v>868.14191419141912</v>
      </c>
      <c r="AN16" s="54"/>
      <c r="AO16" s="55">
        <f>Kobe!AO16/'Versicherte absolut'!AP15</f>
        <v>1076.421875</v>
      </c>
      <c r="AP16" s="54"/>
      <c r="AQ16" s="24" t="s">
        <v>29</v>
      </c>
      <c r="AR16" s="55">
        <f>Kobe!AR16/'Versicherte absolut'!AR15</f>
        <v>235.02701181767023</v>
      </c>
      <c r="AS16" s="50"/>
      <c r="AT16" s="55">
        <f>Kobe!AT16/'Versicherte absolut'!AT15</f>
        <v>235.49959774738537</v>
      </c>
      <c r="AU16" s="50"/>
      <c r="AV16" s="55">
        <f>Kobe!AV16/'Versicherte absolut'!AV15</f>
        <v>287.89123630672924</v>
      </c>
      <c r="AW16" s="50"/>
      <c r="AX16" s="55">
        <f>Kobe!AX16/'Versicherte absolut'!AX15</f>
        <v>298.7890961262554</v>
      </c>
      <c r="AY16" s="50"/>
      <c r="AZ16" s="55">
        <f>Kobe!AZ16/'Versicherte absolut'!AZ15</f>
        <v>313.23176936122104</v>
      </c>
      <c r="BA16" s="50"/>
      <c r="BB16" s="55">
        <f>Kobe!BB16/'Versicherte absolut'!BB15</f>
        <v>342.39802631578948</v>
      </c>
      <c r="BC16" s="50"/>
      <c r="BD16" s="55">
        <f>Kobe!BD16/'Versicherte absolut'!BD15</f>
        <v>416.44777911164465</v>
      </c>
      <c r="BE16" s="50"/>
      <c r="BF16" s="55">
        <f>Kobe!BF16/'Versicherte absolut'!BF15</f>
        <v>486.10594130279168</v>
      </c>
      <c r="BG16" s="50"/>
      <c r="BH16" s="55">
        <f>Kobe!BH16/'Versicherte absolut'!BI15</f>
        <v>540.019145802651</v>
      </c>
      <c r="BI16" s="12"/>
      <c r="BJ16" s="24" t="s">
        <v>29</v>
      </c>
      <c r="BK16" s="55">
        <f>Kobe!BJ16/'Versicherte absolut'!BK15</f>
        <v>598.16936251189338</v>
      </c>
      <c r="BL16" s="54"/>
      <c r="BM16" s="55">
        <f>Kobe!BM16/'Versicherte absolut'!BM15</f>
        <v>685.28260869565213</v>
      </c>
      <c r="BN16" s="54"/>
      <c r="BO16" s="55">
        <f>Kobe!BO16/'Versicherte absolut'!BO15</f>
        <v>700.54280155642027</v>
      </c>
      <c r="BP16" s="54"/>
      <c r="BQ16" s="55">
        <f>Kobe!BQ16/'Versicherte absolut'!BQ15</f>
        <v>737.76944444444439</v>
      </c>
      <c r="BR16" s="54"/>
      <c r="BS16" s="55">
        <f>Kobe!BS16/'Versicherte absolut'!BS15</f>
        <v>952.0817610062893</v>
      </c>
      <c r="BT16" s="54"/>
      <c r="BU16" s="55">
        <f>Kobe!BU16/'Versicherte absolut'!BU15</f>
        <v>1008.0357142857143</v>
      </c>
      <c r="BV16" s="12"/>
    </row>
    <row r="17" spans="1:74" s="16" customFormat="1">
      <c r="A17" s="16" t="s">
        <v>30</v>
      </c>
      <c r="B17" s="55">
        <f>Kobe!B17/'Versicherte absolut'!B16</f>
        <v>416.70218664179492</v>
      </c>
      <c r="C17" s="54"/>
      <c r="D17" s="55">
        <f>Kobe!D17/'Versicherte absolut'!D16</f>
        <v>494.49246906079117</v>
      </c>
      <c r="E17" s="54"/>
      <c r="F17" s="55">
        <f>Kobe!F17/'Versicherte absolut'!F16</f>
        <v>84.700013648150673</v>
      </c>
      <c r="G17" s="54"/>
      <c r="H17" s="55">
        <f>Kobe!H17/'Versicherte absolut'!H16</f>
        <v>82.55269850240181</v>
      </c>
      <c r="I17" s="54"/>
      <c r="J17" s="55">
        <f>Kobe!J17/'Versicherte absolut'!J16</f>
        <v>86.683293745051458</v>
      </c>
      <c r="K17" s="54"/>
      <c r="L17" s="55">
        <f>Kobe!L17/'Versicherte absolut'!L16</f>
        <v>393.62326869806094</v>
      </c>
      <c r="M17" s="54"/>
      <c r="N17" s="55">
        <f>Kobe!N17/'Versicherte absolut'!N16</f>
        <v>463.152528548124</v>
      </c>
      <c r="O17" s="54"/>
      <c r="P17" s="55">
        <f>Kobe!P17/'Versicherte absolut'!P16</f>
        <v>482.42636363636365</v>
      </c>
      <c r="Q17" s="54"/>
      <c r="R17" s="55">
        <f>Kobe!R17/'Versicherte absolut'!R16</f>
        <v>461.4195744680851</v>
      </c>
      <c r="S17" s="54"/>
      <c r="T17" s="55">
        <f>Kobe!T17/'Versicherte absolut'!U16</f>
        <v>473.1568762957844</v>
      </c>
      <c r="U17" s="54"/>
      <c r="V17" s="24" t="s">
        <v>30</v>
      </c>
      <c r="W17" s="55">
        <f>Kobe!W17/'Versicherte absolut'!W16</f>
        <v>513.0248407643312</v>
      </c>
      <c r="X17" s="54"/>
      <c r="Y17" s="55">
        <f>Kobe!Y17/'Versicherte absolut'!Y16</f>
        <v>536.48946986201884</v>
      </c>
      <c r="Z17" s="54"/>
      <c r="AA17" s="55">
        <f>Kobe!AA17/'Versicherte absolut'!AA16</f>
        <v>543.88205980066448</v>
      </c>
      <c r="AB17" s="54"/>
      <c r="AC17" s="55">
        <f>Kobe!AC17/'Versicherte absolut'!AC16</f>
        <v>572.94953271028032</v>
      </c>
      <c r="AD17" s="54"/>
      <c r="AE17" s="55">
        <f>Kobe!AE17/'Versicherte absolut'!AE16</f>
        <v>612.29598308668074</v>
      </c>
      <c r="AF17" s="54"/>
      <c r="AG17" s="55">
        <f>Kobe!AG17/'Versicherte absolut'!AG16</f>
        <v>662.78597785977865</v>
      </c>
      <c r="AH17" s="54"/>
      <c r="AI17" s="55">
        <f>Kobe!AI17/'Versicherte absolut'!AI16</f>
        <v>736.11221945137152</v>
      </c>
      <c r="AJ17" s="54"/>
      <c r="AK17" s="55">
        <f>Kobe!AK17/'Versicherte absolut'!AK16</f>
        <v>786.82949308755758</v>
      </c>
      <c r="AL17" s="54"/>
      <c r="AM17" s="55">
        <f>Kobe!AM17/'Versicherte absolut'!AN16</f>
        <v>923.58104738154611</v>
      </c>
      <c r="AN17" s="54"/>
      <c r="AO17" s="55">
        <f>Kobe!AO17/'Versicherte absolut'!AP16</f>
        <v>1007.9708737864078</v>
      </c>
      <c r="AP17" s="54"/>
      <c r="AQ17" s="24" t="s">
        <v>30</v>
      </c>
      <c r="AR17" s="55">
        <f>Kobe!AR17/'Versicherte absolut'!AR16</f>
        <v>242.92464246424643</v>
      </c>
      <c r="AS17" s="50"/>
      <c r="AT17" s="55">
        <f>Kobe!AT17/'Versicherte absolut'!AT16</f>
        <v>266.11338028169013</v>
      </c>
      <c r="AU17" s="50"/>
      <c r="AV17" s="55">
        <f>Kobe!AV17/'Versicherte absolut'!AV16</f>
        <v>297.2387665198238</v>
      </c>
      <c r="AW17" s="50"/>
      <c r="AX17" s="55">
        <f>Kobe!AX17/'Versicherte absolut'!AX16</f>
        <v>340.70573770491802</v>
      </c>
      <c r="AY17" s="50"/>
      <c r="AZ17" s="55">
        <f>Kobe!AZ17/'Versicherte absolut'!AZ16</f>
        <v>372.27991746905087</v>
      </c>
      <c r="BA17" s="50"/>
      <c r="BB17" s="55">
        <f>Kobe!BB17/'Versicherte absolut'!BB16</f>
        <v>396.16223067173638</v>
      </c>
      <c r="BC17" s="50"/>
      <c r="BD17" s="55">
        <f>Kobe!BD17/'Versicherte absolut'!BD16</f>
        <v>461.46984758117958</v>
      </c>
      <c r="BE17" s="50"/>
      <c r="BF17" s="55">
        <f>Kobe!BF17/'Versicherte absolut'!BF16</f>
        <v>492.64948453608247</v>
      </c>
      <c r="BG17" s="50"/>
      <c r="BH17" s="55">
        <f>Kobe!BH17/'Versicherte absolut'!BI16</f>
        <v>586.74350086655113</v>
      </c>
      <c r="BI17" s="12"/>
      <c r="BJ17" s="24" t="s">
        <v>30</v>
      </c>
      <c r="BK17" s="55">
        <f>Kobe!BJ17/'Versicherte absolut'!BK16</f>
        <v>638.5790621592148</v>
      </c>
      <c r="BL17" s="54"/>
      <c r="BM17" s="55">
        <f>Kobe!BM17/'Versicherte absolut'!BM16</f>
        <v>688.31882022471905</v>
      </c>
      <c r="BN17" s="54"/>
      <c r="BO17" s="55">
        <f>Kobe!BO17/'Versicherte absolut'!BO16</f>
        <v>746.40181818181816</v>
      </c>
      <c r="BP17" s="54"/>
      <c r="BQ17" s="55">
        <f>Kobe!BQ17/'Versicherte absolut'!BQ16</f>
        <v>791.93370165745853</v>
      </c>
      <c r="BR17" s="54"/>
      <c r="BS17" s="55">
        <f>Kobe!BS17/'Versicherte absolut'!BS16</f>
        <v>871.66818181818178</v>
      </c>
      <c r="BT17" s="54"/>
      <c r="BU17" s="55">
        <f>Kobe!BU17/'Versicherte absolut'!BU16</f>
        <v>1023.5652173913044</v>
      </c>
      <c r="BV17" s="12"/>
    </row>
    <row r="18" spans="1:74" s="16" customFormat="1">
      <c r="A18" s="16" t="s">
        <v>31</v>
      </c>
      <c r="B18" s="55">
        <f>Kobe!B18/'Versicherte absolut'!B17</f>
        <v>402.19526579415088</v>
      </c>
      <c r="C18" s="54"/>
      <c r="D18" s="55">
        <f>Kobe!D18/'Versicherte absolut'!D17</f>
        <v>478.60784248326775</v>
      </c>
      <c r="E18" s="54"/>
      <c r="F18" s="55">
        <f>Kobe!F18/'Versicherte absolut'!F17</f>
        <v>81.86502609992543</v>
      </c>
      <c r="G18" s="54"/>
      <c r="H18" s="55">
        <f>Kobe!H18/'Versicherte absolut'!H17</f>
        <v>79.936283353907513</v>
      </c>
      <c r="I18" s="54"/>
      <c r="J18" s="55">
        <f>Kobe!J18/'Versicherte absolut'!J17</f>
        <v>83.724210526315787</v>
      </c>
      <c r="K18" s="54"/>
      <c r="L18" s="55">
        <f>Kobe!L18/'Versicherte absolut'!L17</f>
        <v>375.22646370023421</v>
      </c>
      <c r="M18" s="54"/>
      <c r="N18" s="55">
        <f>Kobe!N18/'Versicherte absolut'!N17</f>
        <v>438.34803781151533</v>
      </c>
      <c r="O18" s="54"/>
      <c r="P18" s="55">
        <f>Kobe!P18/'Versicherte absolut'!P17</f>
        <v>470.42519893899203</v>
      </c>
      <c r="Q18" s="54"/>
      <c r="R18" s="55">
        <f>Kobe!R18/'Versicherte absolut'!R17</f>
        <v>490.35111211983661</v>
      </c>
      <c r="S18" s="54"/>
      <c r="T18" s="55">
        <f>Kobe!T18/'Versicherte absolut'!U17</f>
        <v>465.78424168197591</v>
      </c>
      <c r="U18" s="54"/>
      <c r="V18" s="24" t="s">
        <v>31</v>
      </c>
      <c r="W18" s="55">
        <f>Kobe!W18/'Versicherte absolut'!W17</f>
        <v>508.69673867005508</v>
      </c>
      <c r="X18" s="54"/>
      <c r="Y18" s="55">
        <f>Kobe!Y18/'Versicherte absolut'!Y17</f>
        <v>533.4</v>
      </c>
      <c r="Z18" s="54"/>
      <c r="AA18" s="55">
        <f>Kobe!AA18/'Versicherte absolut'!AA17</f>
        <v>538.86664695446484</v>
      </c>
      <c r="AB18" s="54"/>
      <c r="AC18" s="55">
        <f>Kobe!AC18/'Versicherte absolut'!AC17</f>
        <v>584.17654437127624</v>
      </c>
      <c r="AD18" s="54"/>
      <c r="AE18" s="55">
        <f>Kobe!AE18/'Versicherte absolut'!AE17</f>
        <v>630.26170694864049</v>
      </c>
      <c r="AF18" s="54"/>
      <c r="AG18" s="55">
        <f>Kobe!AG18/'Versicherte absolut'!AG17</f>
        <v>684.42295381801557</v>
      </c>
      <c r="AH18" s="54"/>
      <c r="AI18" s="55">
        <f>Kobe!AI18/'Versicherte absolut'!AI17</f>
        <v>743.45183486238534</v>
      </c>
      <c r="AJ18" s="54"/>
      <c r="AK18" s="55">
        <f>Kobe!AK18/'Versicherte absolut'!AK17</f>
        <v>808.10310077519375</v>
      </c>
      <c r="AL18" s="54"/>
      <c r="AM18" s="55">
        <f>Kobe!AM18/'Versicherte absolut'!AN17</f>
        <v>947.5644736842105</v>
      </c>
      <c r="AN18" s="54"/>
      <c r="AO18" s="55">
        <f>Kobe!AO18/'Versicherte absolut'!AP17</f>
        <v>1086.9837398373984</v>
      </c>
      <c r="AP18" s="54"/>
      <c r="AQ18" s="24" t="s">
        <v>31</v>
      </c>
      <c r="AR18" s="55">
        <f>Kobe!AR18/'Versicherte absolut'!AR17</f>
        <v>263.9920838183935</v>
      </c>
      <c r="AS18" s="50"/>
      <c r="AT18" s="55">
        <f>Kobe!AT18/'Versicherte absolut'!AT17</f>
        <v>240.96994382022473</v>
      </c>
      <c r="AU18" s="50"/>
      <c r="AV18" s="55">
        <f>Kobe!AV18/'Versicherte absolut'!AV17</f>
        <v>274.60905562742562</v>
      </c>
      <c r="AW18" s="50"/>
      <c r="AX18" s="55">
        <f>Kobe!AX18/'Versicherte absolut'!AX17</f>
        <v>317.50529100529099</v>
      </c>
      <c r="AY18" s="50"/>
      <c r="AZ18" s="55">
        <f>Kobe!AZ18/'Versicherte absolut'!AZ17</f>
        <v>339.00611224300798</v>
      </c>
      <c r="BA18" s="50"/>
      <c r="BB18" s="55">
        <f>Kobe!BB18/'Versicherte absolut'!BB17</f>
        <v>383.54275875263056</v>
      </c>
      <c r="BC18" s="50"/>
      <c r="BD18" s="55">
        <f>Kobe!BD18/'Versicherte absolut'!BD17</f>
        <v>438.53664859769032</v>
      </c>
      <c r="BE18" s="50"/>
      <c r="BF18" s="55">
        <f>Kobe!BF18/'Versicherte absolut'!BF17</f>
        <v>500.31137724550899</v>
      </c>
      <c r="BG18" s="50"/>
      <c r="BH18" s="55">
        <f>Kobe!BH18/'Versicherte absolut'!BI17</f>
        <v>566.23342758404021</v>
      </c>
      <c r="BI18" s="12"/>
      <c r="BJ18" s="24" t="s">
        <v>31</v>
      </c>
      <c r="BK18" s="55">
        <f>Kobe!BJ18/'Versicherte absolut'!BK17</f>
        <v>654.8732030962035</v>
      </c>
      <c r="BL18" s="54"/>
      <c r="BM18" s="55">
        <f>Kobe!BM18/'Versicherte absolut'!BM17</f>
        <v>701.74931431705977</v>
      </c>
      <c r="BN18" s="54"/>
      <c r="BO18" s="55">
        <f>Kobe!BO18/'Versicherte absolut'!BO17</f>
        <v>759.02840059790731</v>
      </c>
      <c r="BP18" s="54"/>
      <c r="BQ18" s="55">
        <f>Kobe!BQ18/'Versicherte absolut'!BQ17</f>
        <v>817.30492196878754</v>
      </c>
      <c r="BR18" s="54"/>
      <c r="BS18" s="55">
        <f>Kobe!BS18/'Versicherte absolut'!BS17</f>
        <v>893.38133333333337</v>
      </c>
      <c r="BT18" s="54"/>
      <c r="BU18" s="55">
        <f>Kobe!BU18/'Versicherte absolut'!BU17</f>
        <v>1042.7226890756303</v>
      </c>
      <c r="BV18" s="12"/>
    </row>
    <row r="19" spans="1:74" s="16" customFormat="1">
      <c r="A19" s="16" t="s">
        <v>32</v>
      </c>
      <c r="B19" s="55">
        <f>Kobe!B19/'Versicherte absolut'!B18</f>
        <v>417.35203878122314</v>
      </c>
      <c r="C19" s="54"/>
      <c r="D19" s="55">
        <f>Kobe!D19/'Versicherte absolut'!D18</f>
        <v>512.17305141536679</v>
      </c>
      <c r="E19" s="54"/>
      <c r="F19" s="55">
        <f>Kobe!F19/'Versicherte absolut'!F18</f>
        <v>85.92116826053244</v>
      </c>
      <c r="G19" s="54"/>
      <c r="H19" s="55">
        <f>Kobe!H19/'Versicherte absolut'!H18</f>
        <v>85.361340922628898</v>
      </c>
      <c r="I19" s="54"/>
      <c r="J19" s="55">
        <f>Kobe!J19/'Versicherte absolut'!J18</f>
        <v>86.455059016600387</v>
      </c>
      <c r="K19" s="54"/>
      <c r="L19" s="55">
        <f>Kobe!L19/'Versicherte absolut'!L18</f>
        <v>398.30332729369132</v>
      </c>
      <c r="M19" s="54"/>
      <c r="N19" s="55">
        <f>Kobe!N19/'Versicherte absolut'!N18</f>
        <v>457.5554328621908</v>
      </c>
      <c r="O19" s="54"/>
      <c r="P19" s="55">
        <f>Kobe!P19/'Versicherte absolut'!P18</f>
        <v>497.39873899336885</v>
      </c>
      <c r="Q19" s="54"/>
      <c r="R19" s="55">
        <f>Kobe!R19/'Versicherte absolut'!R18</f>
        <v>503.51294162100891</v>
      </c>
      <c r="S19" s="54"/>
      <c r="T19" s="55">
        <f>Kobe!T19/'Versicherte absolut'!U18</f>
        <v>512.36075949367091</v>
      </c>
      <c r="U19" s="54"/>
      <c r="V19" s="24" t="s">
        <v>32</v>
      </c>
      <c r="W19" s="55">
        <f>Kobe!W19/'Versicherte absolut'!W18</f>
        <v>538.86554546272146</v>
      </c>
      <c r="X19" s="54"/>
      <c r="Y19" s="55">
        <f>Kobe!Y19/'Versicherte absolut'!Y18</f>
        <v>587.91991294885747</v>
      </c>
      <c r="Z19" s="54"/>
      <c r="AA19" s="55">
        <f>Kobe!AA19/'Versicherte absolut'!AA18</f>
        <v>612.43423377934869</v>
      </c>
      <c r="AB19" s="54"/>
      <c r="AC19" s="55">
        <f>Kobe!AC19/'Versicherte absolut'!AC18</f>
        <v>655.9656849500135</v>
      </c>
      <c r="AD19" s="54"/>
      <c r="AE19" s="55">
        <f>Kobe!AE19/'Versicherte absolut'!AE18</f>
        <v>696.51275122445531</v>
      </c>
      <c r="AF19" s="54"/>
      <c r="AG19" s="55">
        <f>Kobe!AG19/'Versicherte absolut'!AG18</f>
        <v>744.8</v>
      </c>
      <c r="AH19" s="54"/>
      <c r="AI19" s="55">
        <f>Kobe!AI19/'Versicherte absolut'!AI18</f>
        <v>791.35066598360652</v>
      </c>
      <c r="AJ19" s="54"/>
      <c r="AK19" s="55">
        <f>Kobe!AK19/'Versicherte absolut'!AK18</f>
        <v>866.93593750000002</v>
      </c>
      <c r="AL19" s="54"/>
      <c r="AM19" s="55">
        <f>Kobe!AM19/'Versicherte absolut'!AN18</f>
        <v>973.08194378275368</v>
      </c>
      <c r="AN19" s="54"/>
      <c r="AO19" s="55">
        <f>Kobe!AO19/'Versicherte absolut'!AP18</f>
        <v>1063.8974630021141</v>
      </c>
      <c r="AP19" s="54"/>
      <c r="AQ19" s="24" t="s">
        <v>32</v>
      </c>
      <c r="AR19" s="55">
        <f>Kobe!AR19/'Versicherte absolut'!AR18</f>
        <v>265.35329389838751</v>
      </c>
      <c r="AS19" s="50"/>
      <c r="AT19" s="55">
        <f>Kobe!AT19/'Versicherte absolut'!AT18</f>
        <v>263.97526652452024</v>
      </c>
      <c r="AU19" s="50"/>
      <c r="AV19" s="55">
        <f>Kobe!AV19/'Versicherte absolut'!AV18</f>
        <v>295.29360060027869</v>
      </c>
      <c r="AW19" s="50"/>
      <c r="AX19" s="55">
        <f>Kobe!AX19/'Versicherte absolut'!AX18</f>
        <v>337.10075992119334</v>
      </c>
      <c r="AY19" s="50"/>
      <c r="AZ19" s="55">
        <f>Kobe!AZ19/'Versicherte absolut'!AZ18</f>
        <v>372.38168193172356</v>
      </c>
      <c r="BA19" s="50"/>
      <c r="BB19" s="55">
        <f>Kobe!BB19/'Versicherte absolut'!BB18</f>
        <v>414.80313692242476</v>
      </c>
      <c r="BC19" s="50"/>
      <c r="BD19" s="55">
        <f>Kobe!BD19/'Versicherte absolut'!BD18</f>
        <v>481.26384631105662</v>
      </c>
      <c r="BE19" s="50"/>
      <c r="BF19" s="55">
        <f>Kobe!BF19/'Versicherte absolut'!BF18</f>
        <v>570.87960717749752</v>
      </c>
      <c r="BG19" s="50"/>
      <c r="BH19" s="55">
        <f>Kobe!BH19/'Versicherte absolut'!BI18</f>
        <v>638.17512384522695</v>
      </c>
      <c r="BI19" s="12"/>
      <c r="BJ19" s="24" t="s">
        <v>32</v>
      </c>
      <c r="BK19" s="55">
        <f>Kobe!BJ19/'Versicherte absolut'!BK18</f>
        <v>699.41458404655941</v>
      </c>
      <c r="BL19" s="54"/>
      <c r="BM19" s="55">
        <f>Kobe!BM19/'Versicherte absolut'!BM18</f>
        <v>766.1323237338629</v>
      </c>
      <c r="BN19" s="54"/>
      <c r="BO19" s="55">
        <f>Kobe!BO19/'Versicherte absolut'!BO18</f>
        <v>816.72315270935962</v>
      </c>
      <c r="BP19" s="54"/>
      <c r="BQ19" s="55">
        <f>Kobe!BQ19/'Versicherte absolut'!BQ18</f>
        <v>857.04234693877549</v>
      </c>
      <c r="BR19" s="54"/>
      <c r="BS19" s="55">
        <f>Kobe!BS19/'Versicherte absolut'!BS18</f>
        <v>946.70987038883345</v>
      </c>
      <c r="BT19" s="54"/>
      <c r="BU19" s="55">
        <f>Kobe!BU19/'Versicherte absolut'!BU18</f>
        <v>1083.5566037735848</v>
      </c>
      <c r="BV19" s="12"/>
    </row>
    <row r="20" spans="1:74" s="16" customFormat="1">
      <c r="A20" s="16" t="s">
        <v>33</v>
      </c>
      <c r="B20" s="55">
        <f>Kobe!B20/'Versicherte absolut'!B19</f>
        <v>434.93087956507435</v>
      </c>
      <c r="C20" s="54"/>
      <c r="D20" s="55">
        <f>Kobe!D20/'Versicherte absolut'!D19</f>
        <v>514.26790618041559</v>
      </c>
      <c r="E20" s="54"/>
      <c r="F20" s="55">
        <f>Kobe!F20/'Versicherte absolut'!F19</f>
        <v>86.731810794267261</v>
      </c>
      <c r="G20" s="54"/>
      <c r="H20" s="55">
        <f>Kobe!H20/'Versicherte absolut'!H19</f>
        <v>85.37316096456864</v>
      </c>
      <c r="I20" s="54"/>
      <c r="J20" s="55">
        <f>Kobe!J20/'Versicherte absolut'!J19</f>
        <v>88.010900299143543</v>
      </c>
      <c r="K20" s="54"/>
      <c r="L20" s="55">
        <f>Kobe!L20/'Versicherte absolut'!L19</f>
        <v>392.12530098992244</v>
      </c>
      <c r="M20" s="54"/>
      <c r="N20" s="55">
        <f>Kobe!N20/'Versicherte absolut'!N19</f>
        <v>433.87026406429391</v>
      </c>
      <c r="O20" s="54"/>
      <c r="P20" s="55">
        <f>Kobe!P20/'Versicherte absolut'!P19</f>
        <v>472.64395574743656</v>
      </c>
      <c r="Q20" s="54"/>
      <c r="R20" s="55">
        <f>Kobe!R20/'Versicherte absolut'!R19</f>
        <v>494.55765174595734</v>
      </c>
      <c r="S20" s="54"/>
      <c r="T20" s="55">
        <f>Kobe!T20/'Versicherte absolut'!U19</f>
        <v>491.66009665497961</v>
      </c>
      <c r="U20" s="54"/>
      <c r="V20" s="24" t="s">
        <v>33</v>
      </c>
      <c r="W20" s="55">
        <f>Kobe!W20/'Versicherte absolut'!W19</f>
        <v>512.09988911476626</v>
      </c>
      <c r="X20" s="54"/>
      <c r="Y20" s="55">
        <f>Kobe!Y20/'Versicherte absolut'!Y19</f>
        <v>549.50260444349954</v>
      </c>
      <c r="Z20" s="54"/>
      <c r="AA20" s="55">
        <f>Kobe!AA20/'Versicherte absolut'!AA19</f>
        <v>582.13309090909092</v>
      </c>
      <c r="AB20" s="54"/>
      <c r="AC20" s="55">
        <f>Kobe!AC20/'Versicherte absolut'!AC19</f>
        <v>616.26534970635339</v>
      </c>
      <c r="AD20" s="54"/>
      <c r="AE20" s="55">
        <f>Kobe!AE20/'Versicherte absolut'!AE19</f>
        <v>680.93368535486877</v>
      </c>
      <c r="AF20" s="54"/>
      <c r="AG20" s="55">
        <f>Kobe!AG20/'Versicherte absolut'!AG19</f>
        <v>733.78241595862573</v>
      </c>
      <c r="AH20" s="54"/>
      <c r="AI20" s="55">
        <f>Kobe!AI20/'Versicherte absolut'!AI19</f>
        <v>785.34548274525014</v>
      </c>
      <c r="AJ20" s="54"/>
      <c r="AK20" s="55">
        <f>Kobe!AK20/'Versicherte absolut'!AK19</f>
        <v>868.91637630662024</v>
      </c>
      <c r="AL20" s="54"/>
      <c r="AM20" s="55">
        <f>Kobe!AM20/'Versicherte absolut'!AN19</f>
        <v>946.92069100903018</v>
      </c>
      <c r="AN20" s="54"/>
      <c r="AO20" s="55">
        <f>Kobe!AO20/'Versicherte absolut'!AP19</f>
        <v>1084.8317757009345</v>
      </c>
      <c r="AP20" s="54"/>
      <c r="AQ20" s="24" t="s">
        <v>33</v>
      </c>
      <c r="AR20" s="55">
        <f>Kobe!AR20/'Versicherte absolut'!AR19</f>
        <v>251.99017824663514</v>
      </c>
      <c r="AS20" s="50"/>
      <c r="AT20" s="55">
        <f>Kobe!AT20/'Versicherte absolut'!AT19</f>
        <v>252.34603289791968</v>
      </c>
      <c r="AU20" s="50"/>
      <c r="AV20" s="55">
        <f>Kobe!AV20/'Versicherte absolut'!AV19</f>
        <v>296.85946526938062</v>
      </c>
      <c r="AW20" s="50"/>
      <c r="AX20" s="55">
        <f>Kobe!AX20/'Versicherte absolut'!AX19</f>
        <v>341.4450640721405</v>
      </c>
      <c r="AY20" s="50"/>
      <c r="AZ20" s="55">
        <f>Kobe!AZ20/'Versicherte absolut'!AZ19</f>
        <v>366.97762478485367</v>
      </c>
      <c r="BA20" s="50"/>
      <c r="BB20" s="55">
        <f>Kobe!BB20/'Versicherte absolut'!BB19</f>
        <v>396.59828442437924</v>
      </c>
      <c r="BC20" s="50"/>
      <c r="BD20" s="55">
        <f>Kobe!BD20/'Versicherte absolut'!BD19</f>
        <v>457.22408657664812</v>
      </c>
      <c r="BE20" s="50"/>
      <c r="BF20" s="55">
        <f>Kobe!BF20/'Versicherte absolut'!BF19</f>
        <v>536.20051716031969</v>
      </c>
      <c r="BG20" s="50"/>
      <c r="BH20" s="55">
        <f>Kobe!BH20/'Versicherte absolut'!BI19</f>
        <v>627.80662065439674</v>
      </c>
      <c r="BI20" s="12"/>
      <c r="BJ20" s="24" t="s">
        <v>33</v>
      </c>
      <c r="BK20" s="55">
        <f>Kobe!BJ20/'Versicherte absolut'!BK19</f>
        <v>687.52677113940581</v>
      </c>
      <c r="BL20" s="54"/>
      <c r="BM20" s="55">
        <f>Kobe!BM20/'Versicherte absolut'!BM19</f>
        <v>736.60484219628188</v>
      </c>
      <c r="BN20" s="54"/>
      <c r="BO20" s="55">
        <f>Kobe!BO20/'Versicherte absolut'!BO19</f>
        <v>786.56975193384903</v>
      </c>
      <c r="BP20" s="54"/>
      <c r="BQ20" s="55">
        <f>Kobe!BQ20/'Versicherte absolut'!BQ19</f>
        <v>841.13625103220477</v>
      </c>
      <c r="BR20" s="54"/>
      <c r="BS20" s="55">
        <f>Kobe!BS20/'Versicherte absolut'!BS19</f>
        <v>945.39968025579537</v>
      </c>
      <c r="BT20" s="54"/>
      <c r="BU20" s="55">
        <f>Kobe!BU20/'Versicherte absolut'!BU19</f>
        <v>1127.8141809290953</v>
      </c>
      <c r="BV20" s="12"/>
    </row>
    <row r="21" spans="1:74" s="16" customFormat="1">
      <c r="A21" s="16" t="s">
        <v>34</v>
      </c>
      <c r="B21" s="55">
        <f>Kobe!B21/'Versicherte absolut'!B20</f>
        <v>515.16331848919674</v>
      </c>
      <c r="C21" s="54"/>
      <c r="D21" s="55">
        <f>Kobe!D21/'Versicherte absolut'!D20</f>
        <v>588.70665019023772</v>
      </c>
      <c r="E21" s="54"/>
      <c r="F21" s="55">
        <f>Kobe!F21/'Versicherte absolut'!F20</f>
        <v>113.25626443931047</v>
      </c>
      <c r="G21" s="54"/>
      <c r="H21" s="55">
        <f>Kobe!H21/'Versicherte absolut'!H20</f>
        <v>111.59255746078074</v>
      </c>
      <c r="I21" s="54"/>
      <c r="J21" s="55">
        <f>Kobe!J21/'Versicherte absolut'!J20</f>
        <v>114.83638253638253</v>
      </c>
      <c r="K21" s="54"/>
      <c r="L21" s="55">
        <f>Kobe!L21/'Versicherte absolut'!L20</f>
        <v>436.39401056958309</v>
      </c>
      <c r="M21" s="54"/>
      <c r="N21" s="55">
        <f>Kobe!N21/'Versicherte absolut'!N20</f>
        <v>465.41689412440741</v>
      </c>
      <c r="O21" s="54"/>
      <c r="P21" s="55">
        <f>Kobe!P21/'Versicherte absolut'!P20</f>
        <v>502.5493146603099</v>
      </c>
      <c r="Q21" s="54"/>
      <c r="R21" s="55">
        <f>Kobe!R21/'Versicherte absolut'!R20</f>
        <v>549.11764705882354</v>
      </c>
      <c r="S21" s="54"/>
      <c r="T21" s="55">
        <f>Kobe!T21/'Versicherte absolut'!U20</f>
        <v>553.08480113636358</v>
      </c>
      <c r="U21" s="54"/>
      <c r="V21" s="24" t="s">
        <v>34</v>
      </c>
      <c r="W21" s="55">
        <f>Kobe!W21/'Versicherte absolut'!W20</f>
        <v>577.70570907560671</v>
      </c>
      <c r="X21" s="54"/>
      <c r="Y21" s="55">
        <f>Kobe!Y21/'Versicherte absolut'!Y20</f>
        <v>612.92502722040751</v>
      </c>
      <c r="Z21" s="54"/>
      <c r="AA21" s="55">
        <f>Kobe!AA21/'Versicherte absolut'!AA20</f>
        <v>650.11089998272587</v>
      </c>
      <c r="AB21" s="54"/>
      <c r="AC21" s="55">
        <f>Kobe!AC21/'Versicherte absolut'!AC20</f>
        <v>701.04397424103036</v>
      </c>
      <c r="AD21" s="54"/>
      <c r="AE21" s="55">
        <f>Kobe!AE21/'Versicherte absolut'!AE20</f>
        <v>762.43086816720256</v>
      </c>
      <c r="AF21" s="54"/>
      <c r="AG21" s="55">
        <f>Kobe!AG21/'Versicherte absolut'!AG20</f>
        <v>817.99808917197447</v>
      </c>
      <c r="AH21" s="54"/>
      <c r="AI21" s="55">
        <f>Kobe!AI21/'Versicherte absolut'!AI20</f>
        <v>889.02439024390242</v>
      </c>
      <c r="AJ21" s="54"/>
      <c r="AK21" s="55">
        <f>Kobe!AK21/'Versicherte absolut'!AK20</f>
        <v>966.74963750604161</v>
      </c>
      <c r="AL21" s="54"/>
      <c r="AM21" s="55">
        <f>Kobe!AM21/'Versicherte absolut'!AN20</f>
        <v>1055.5791871058163</v>
      </c>
      <c r="AN21" s="54"/>
      <c r="AO21" s="55">
        <f>Kobe!AO21/'Versicherte absolut'!AP20</f>
        <v>1173.9593709043249</v>
      </c>
      <c r="AP21" s="54"/>
      <c r="AQ21" s="24" t="s">
        <v>34</v>
      </c>
      <c r="AR21" s="55">
        <f>Kobe!AR21/'Versicherte absolut'!AR20</f>
        <v>313.02730485062642</v>
      </c>
      <c r="AS21" s="50"/>
      <c r="AT21" s="55">
        <f>Kobe!AT21/'Versicherte absolut'!AT20</f>
        <v>290.49181860682563</v>
      </c>
      <c r="AU21" s="50"/>
      <c r="AV21" s="55">
        <f>Kobe!AV21/'Versicherte absolut'!AV20</f>
        <v>317.59947376114604</v>
      </c>
      <c r="AW21" s="50"/>
      <c r="AX21" s="55">
        <f>Kobe!AX21/'Versicherte absolut'!AX20</f>
        <v>362.26106127413715</v>
      </c>
      <c r="AY21" s="50"/>
      <c r="AZ21" s="55">
        <f>Kobe!AZ21/'Versicherte absolut'!AZ20</f>
        <v>397.92698933552094</v>
      </c>
      <c r="BA21" s="50"/>
      <c r="BB21" s="55">
        <f>Kobe!BB21/'Versicherte absolut'!BB20</f>
        <v>432.43700416834747</v>
      </c>
      <c r="BC21" s="50"/>
      <c r="BD21" s="55">
        <f>Kobe!BD21/'Versicherte absolut'!BD20</f>
        <v>511.62517482517484</v>
      </c>
      <c r="BE21" s="50"/>
      <c r="BF21" s="55">
        <f>Kobe!BF21/'Versicherte absolut'!BF20</f>
        <v>594.79454253611561</v>
      </c>
      <c r="BG21" s="50"/>
      <c r="BH21" s="55">
        <f>Kobe!BH21/'Versicherte absolut'!BI20</f>
        <v>691.09295830839812</v>
      </c>
      <c r="BI21" s="12"/>
      <c r="BJ21" s="24" t="s">
        <v>34</v>
      </c>
      <c r="BK21" s="55">
        <f>Kobe!BJ21/'Versicherte absolut'!BK20</f>
        <v>780.70258723000234</v>
      </c>
      <c r="BL21" s="54"/>
      <c r="BM21" s="55">
        <f>Kobe!BM21/'Versicherte absolut'!BM20</f>
        <v>830.39233739233737</v>
      </c>
      <c r="BN21" s="54"/>
      <c r="BO21" s="55">
        <f>Kobe!BO21/'Versicherte absolut'!BO20</f>
        <v>921.08386662175815</v>
      </c>
      <c r="BP21" s="54"/>
      <c r="BQ21" s="55">
        <f>Kobe!BQ21/'Versicherte absolut'!BQ20</f>
        <v>959.29252925292531</v>
      </c>
      <c r="BR21" s="54"/>
      <c r="BS21" s="55">
        <f>Kobe!BS21/'Versicherte absolut'!BS20</f>
        <v>1065.5117408906883</v>
      </c>
      <c r="BT21" s="54"/>
      <c r="BU21" s="55">
        <f>Kobe!BU21/'Versicherte absolut'!BU20</f>
        <v>1243.256179775281</v>
      </c>
      <c r="BV21" s="12"/>
    </row>
    <row r="22" spans="1:74" s="16" customFormat="1">
      <c r="A22" s="16" t="s">
        <v>35</v>
      </c>
      <c r="B22" s="55">
        <f>Kobe!B22/'Versicherte absolut'!B21</f>
        <v>493.62020314375201</v>
      </c>
      <c r="C22" s="54"/>
      <c r="D22" s="55">
        <f>Kobe!D22/'Versicherte absolut'!D21</f>
        <v>578.79487958264849</v>
      </c>
      <c r="E22" s="54"/>
      <c r="F22" s="55">
        <f>Kobe!F22/'Versicherte absolut'!F21</f>
        <v>107.72332287766872</v>
      </c>
      <c r="G22" s="54"/>
      <c r="H22" s="55">
        <f>Kobe!H22/'Versicherte absolut'!H21</f>
        <v>104.52689552362416</v>
      </c>
      <c r="I22" s="54"/>
      <c r="J22" s="55">
        <f>Kobe!J22/'Versicherte absolut'!J21</f>
        <v>110.77405311275577</v>
      </c>
      <c r="K22" s="54"/>
      <c r="L22" s="55">
        <f>Kobe!L22/'Versicherte absolut'!L21</f>
        <v>442.50456127151324</v>
      </c>
      <c r="M22" s="54"/>
      <c r="N22" s="55">
        <f>Kobe!N22/'Versicherte absolut'!N21</f>
        <v>490.21463096015674</v>
      </c>
      <c r="O22" s="54"/>
      <c r="P22" s="55">
        <f>Kobe!P22/'Versicherte absolut'!P21</f>
        <v>532.23191303261274</v>
      </c>
      <c r="Q22" s="54"/>
      <c r="R22" s="55">
        <f>Kobe!R22/'Versicherte absolut'!R21</f>
        <v>549.35350858596564</v>
      </c>
      <c r="S22" s="54"/>
      <c r="T22" s="55">
        <f>Kobe!T22/'Versicherte absolut'!U21</f>
        <v>563.99310164163467</v>
      </c>
      <c r="U22" s="54"/>
      <c r="V22" s="24" t="s">
        <v>35</v>
      </c>
      <c r="W22" s="55">
        <f>Kobe!W22/'Versicherte absolut'!W21</f>
        <v>587.06438259644176</v>
      </c>
      <c r="X22" s="54"/>
      <c r="Y22" s="55">
        <f>Kobe!Y22/'Versicherte absolut'!Y21</f>
        <v>617.28393088984319</v>
      </c>
      <c r="Z22" s="54"/>
      <c r="AA22" s="55">
        <f>Kobe!AA22/'Versicherte absolut'!AA21</f>
        <v>635.41784296426999</v>
      </c>
      <c r="AB22" s="54"/>
      <c r="AC22" s="55">
        <f>Kobe!AC22/'Versicherte absolut'!AC21</f>
        <v>690.63284132841329</v>
      </c>
      <c r="AD22" s="54"/>
      <c r="AE22" s="55">
        <f>Kobe!AE22/'Versicherte absolut'!AE21</f>
        <v>741.08966621505112</v>
      </c>
      <c r="AF22" s="54"/>
      <c r="AG22" s="55">
        <f>Kobe!AG22/'Versicherte absolut'!AG21</f>
        <v>799.01369251376696</v>
      </c>
      <c r="AH22" s="54"/>
      <c r="AI22" s="55">
        <f>Kobe!AI22/'Versicherte absolut'!AI21</f>
        <v>852.62252236449751</v>
      </c>
      <c r="AJ22" s="54"/>
      <c r="AK22" s="55">
        <f>Kobe!AK22/'Versicherte absolut'!AK21</f>
        <v>911.70949074074076</v>
      </c>
      <c r="AL22" s="54"/>
      <c r="AM22" s="55">
        <f>Kobe!AM22/'Versicherte absolut'!AN21</f>
        <v>994.00978547233717</v>
      </c>
      <c r="AN22" s="54"/>
      <c r="AO22" s="55">
        <f>Kobe!AO22/'Versicherte absolut'!AP21</f>
        <v>1143.0567765567766</v>
      </c>
      <c r="AP22" s="54"/>
      <c r="AQ22" s="24" t="s">
        <v>35</v>
      </c>
      <c r="AR22" s="55">
        <f>Kobe!AR22/'Versicherte absolut'!AR21</f>
        <v>310.71549295774651</v>
      </c>
      <c r="AS22" s="50"/>
      <c r="AT22" s="55">
        <f>Kobe!AT22/'Versicherte absolut'!AT21</f>
        <v>291.91621382535067</v>
      </c>
      <c r="AU22" s="50"/>
      <c r="AV22" s="55">
        <f>Kobe!AV22/'Versicherte absolut'!AV21</f>
        <v>326.16690186016677</v>
      </c>
      <c r="AW22" s="50"/>
      <c r="AX22" s="55">
        <f>Kobe!AX22/'Versicherte absolut'!AX21</f>
        <v>380.30598476605007</v>
      </c>
      <c r="AY22" s="50"/>
      <c r="AZ22" s="55">
        <f>Kobe!AZ22/'Versicherte absolut'!AZ21</f>
        <v>396.81456779289164</v>
      </c>
      <c r="BA22" s="50"/>
      <c r="BB22" s="55">
        <f>Kobe!BB22/'Versicherte absolut'!BB21</f>
        <v>446.29861351819756</v>
      </c>
      <c r="BC22" s="50"/>
      <c r="BD22" s="55">
        <f>Kobe!BD22/'Versicherte absolut'!BD21</f>
        <v>515.19551345962111</v>
      </c>
      <c r="BE22" s="50"/>
      <c r="BF22" s="55">
        <f>Kobe!BF22/'Versicherte absolut'!BF21</f>
        <v>581.10430071114126</v>
      </c>
      <c r="BG22" s="50"/>
      <c r="BH22" s="55">
        <f>Kobe!BH22/'Versicherte absolut'!BI21</f>
        <v>673.41309592188395</v>
      </c>
      <c r="BI22" s="12"/>
      <c r="BJ22" s="24" t="s">
        <v>35</v>
      </c>
      <c r="BK22" s="55">
        <f>Kobe!BJ22/'Versicherte absolut'!BK21</f>
        <v>756.82204789430227</v>
      </c>
      <c r="BL22" s="54"/>
      <c r="BM22" s="55">
        <f>Kobe!BM22/'Versicherte absolut'!BM21</f>
        <v>800.64189543626503</v>
      </c>
      <c r="BN22" s="54"/>
      <c r="BO22" s="55">
        <f>Kobe!BO22/'Versicherte absolut'!BO21</f>
        <v>862.61685739436621</v>
      </c>
      <c r="BP22" s="54"/>
      <c r="BQ22" s="55">
        <f>Kobe!BQ22/'Versicherte absolut'!BQ21</f>
        <v>921.62584118438758</v>
      </c>
      <c r="BR22" s="54"/>
      <c r="BS22" s="55">
        <f>Kobe!BS22/'Versicherte absolut'!BS21</f>
        <v>1000.2515811665495</v>
      </c>
      <c r="BT22" s="54"/>
      <c r="BU22" s="55">
        <f>Kobe!BU22/'Versicherte absolut'!BU21</f>
        <v>1128.203947368421</v>
      </c>
      <c r="BV22" s="12"/>
    </row>
    <row r="23" spans="1:74" s="16" customFormat="1">
      <c r="A23" s="16" t="s">
        <v>36</v>
      </c>
      <c r="B23" s="55">
        <f>Kobe!B23/'Versicherte absolut'!B22</f>
        <v>429.93855640659484</v>
      </c>
      <c r="C23" s="54"/>
      <c r="D23" s="55">
        <f>Kobe!D23/'Versicherte absolut'!D22</f>
        <v>506.42393345854578</v>
      </c>
      <c r="E23" s="54"/>
      <c r="F23" s="55">
        <f>Kobe!F23/'Versicherte absolut'!F22</f>
        <v>75.45735810415448</v>
      </c>
      <c r="G23" s="54"/>
      <c r="H23" s="55">
        <f>Kobe!H23/'Versicherte absolut'!H22</f>
        <v>73.329342224916644</v>
      </c>
      <c r="I23" s="54"/>
      <c r="J23" s="55">
        <f>Kobe!J23/'Versicherte absolut'!J22</f>
        <v>77.442182640655929</v>
      </c>
      <c r="K23" s="54"/>
      <c r="L23" s="55">
        <f>Kobe!L23/'Versicherte absolut'!L22</f>
        <v>365.90343152140906</v>
      </c>
      <c r="M23" s="54"/>
      <c r="N23" s="55">
        <f>Kobe!N23/'Versicherte absolut'!N22</f>
        <v>429.62362404741742</v>
      </c>
      <c r="O23" s="54"/>
      <c r="P23" s="55">
        <f>Kobe!P23/'Versicherte absolut'!P22</f>
        <v>469.19377777777777</v>
      </c>
      <c r="Q23" s="54"/>
      <c r="R23" s="55">
        <f>Kobe!R23/'Versicherte absolut'!R22</f>
        <v>475.22063285652365</v>
      </c>
      <c r="S23" s="54"/>
      <c r="T23" s="55">
        <f>Kobe!T23/'Versicherte absolut'!U22</f>
        <v>477.73942243116187</v>
      </c>
      <c r="U23" s="54"/>
      <c r="V23" s="24" t="s">
        <v>36</v>
      </c>
      <c r="W23" s="55">
        <f>Kobe!W23/'Versicherte absolut'!W22</f>
        <v>520.76974483596598</v>
      </c>
      <c r="X23" s="54"/>
      <c r="Y23" s="55">
        <f>Kobe!Y23/'Versicherte absolut'!Y22</f>
        <v>555.08905579399141</v>
      </c>
      <c r="Z23" s="54"/>
      <c r="AA23" s="55">
        <f>Kobe!AA23/'Versicherte absolut'!AA22</f>
        <v>591.9875583203733</v>
      </c>
      <c r="AB23" s="54"/>
      <c r="AC23" s="55">
        <f>Kobe!AC23/'Versicherte absolut'!AC22</f>
        <v>634.86980491942325</v>
      </c>
      <c r="AD23" s="54"/>
      <c r="AE23" s="55">
        <f>Kobe!AE23/'Versicherte absolut'!AE22</f>
        <v>685.67674418604656</v>
      </c>
      <c r="AF23" s="54"/>
      <c r="AG23" s="55">
        <f>Kobe!AG23/'Versicherte absolut'!AG22</f>
        <v>733.6627582356225</v>
      </c>
      <c r="AH23" s="54"/>
      <c r="AI23" s="55">
        <f>Kobe!AI23/'Versicherte absolut'!AI22</f>
        <v>791.04243542435427</v>
      </c>
      <c r="AJ23" s="54"/>
      <c r="AK23" s="55">
        <f>Kobe!AK23/'Versicherte absolut'!AK22</f>
        <v>854.27557251908399</v>
      </c>
      <c r="AL23" s="54"/>
      <c r="AM23" s="55">
        <f>Kobe!AM23/'Versicherte absolut'!AN22</f>
        <v>945.35085836909866</v>
      </c>
      <c r="AN23" s="54"/>
      <c r="AO23" s="55">
        <f>Kobe!AO23/'Versicherte absolut'!AP22</f>
        <v>995.81279620853081</v>
      </c>
      <c r="AP23" s="54"/>
      <c r="AQ23" s="24" t="s">
        <v>36</v>
      </c>
      <c r="AR23" s="55">
        <f>Kobe!AR23/'Versicherte absolut'!AR22</f>
        <v>246.46957831325301</v>
      </c>
      <c r="AS23" s="50"/>
      <c r="AT23" s="55">
        <f>Kobe!AT23/'Versicherte absolut'!AT22</f>
        <v>243.67692907248636</v>
      </c>
      <c r="AU23" s="50"/>
      <c r="AV23" s="55">
        <f>Kobe!AV23/'Versicherte absolut'!AV22</f>
        <v>273.00744308231174</v>
      </c>
      <c r="AW23" s="50"/>
      <c r="AX23" s="55">
        <f>Kobe!AX23/'Versicherte absolut'!AX22</f>
        <v>318.41511771995044</v>
      </c>
      <c r="AY23" s="50"/>
      <c r="AZ23" s="55">
        <f>Kobe!AZ23/'Versicherte absolut'!AZ22</f>
        <v>320.37145618556701</v>
      </c>
      <c r="BA23" s="50"/>
      <c r="BB23" s="55">
        <f>Kobe!BB23/'Versicherte absolut'!BB22</f>
        <v>347.49356480095781</v>
      </c>
      <c r="BC23" s="50"/>
      <c r="BD23" s="55">
        <f>Kobe!BD23/'Versicherte absolut'!BD22</f>
        <v>435.89055374592834</v>
      </c>
      <c r="BE23" s="50"/>
      <c r="BF23" s="55">
        <f>Kobe!BF23/'Versicherte absolut'!BF22</f>
        <v>504.26904948939512</v>
      </c>
      <c r="BG23" s="50"/>
      <c r="BH23" s="55">
        <f>Kobe!BH23/'Versicherte absolut'!BI22</f>
        <v>597.52398989898995</v>
      </c>
      <c r="BI23" s="12"/>
      <c r="BJ23" s="24" t="s">
        <v>36</v>
      </c>
      <c r="BK23" s="55">
        <f>Kobe!BJ23/'Versicherte absolut'!BK22</f>
        <v>673.86223662884925</v>
      </c>
      <c r="BL23" s="54"/>
      <c r="BM23" s="55">
        <f>Kobe!BM23/'Versicherte absolut'!BM22</f>
        <v>732.36193771626301</v>
      </c>
      <c r="BN23" s="54"/>
      <c r="BO23" s="55">
        <f>Kobe!BO23/'Versicherte absolut'!BO22</f>
        <v>794.3038810900083</v>
      </c>
      <c r="BP23" s="54"/>
      <c r="BQ23" s="55">
        <f>Kobe!BQ23/'Versicherte absolut'!BQ22</f>
        <v>818.23048780487807</v>
      </c>
      <c r="BR23" s="54"/>
      <c r="BS23" s="55">
        <f>Kobe!BS23/'Versicherte absolut'!BS22</f>
        <v>909.31017369727044</v>
      </c>
      <c r="BT23" s="54"/>
      <c r="BU23" s="55">
        <f>Kobe!BU23/'Versicherte absolut'!BU22</f>
        <v>1083.5189873417721</v>
      </c>
      <c r="BV23" s="12"/>
    </row>
    <row r="24" spans="1:74" s="16" customFormat="1">
      <c r="A24" s="16" t="s">
        <v>37</v>
      </c>
      <c r="B24" s="55">
        <f>Kobe!B24/'Versicherte absolut'!B23</f>
        <v>382.46204960224611</v>
      </c>
      <c r="C24" s="54"/>
      <c r="D24" s="55">
        <f>Kobe!D24/'Versicherte absolut'!D23</f>
        <v>458.1182449759873</v>
      </c>
      <c r="E24" s="54"/>
      <c r="F24" s="55">
        <f>Kobe!F24/'Versicherte absolut'!F23</f>
        <v>74.305479061817493</v>
      </c>
      <c r="G24" s="54"/>
      <c r="H24" s="55">
        <f>Kobe!H24/'Versicherte absolut'!H23</f>
        <v>71.533748493370837</v>
      </c>
      <c r="I24" s="54"/>
      <c r="J24" s="55">
        <f>Kobe!J24/'Versicherte absolut'!J23</f>
        <v>76.790203493607066</v>
      </c>
      <c r="K24" s="54"/>
      <c r="L24" s="55">
        <f>Kobe!L24/'Versicherte absolut'!L23</f>
        <v>352.07586206896553</v>
      </c>
      <c r="M24" s="54"/>
      <c r="N24" s="55">
        <f>Kobe!N24/'Versicherte absolut'!N23</f>
        <v>419.80065146579807</v>
      </c>
      <c r="O24" s="54"/>
      <c r="P24" s="55">
        <f>Kobe!P24/'Versicherte absolut'!P23</f>
        <v>442.66573816155989</v>
      </c>
      <c r="Q24" s="54"/>
      <c r="R24" s="55">
        <f>Kobe!R24/'Versicherte absolut'!R23</f>
        <v>462.7297794117647</v>
      </c>
      <c r="S24" s="54"/>
      <c r="T24" s="55">
        <f>Kobe!T24/'Versicherte absolut'!U23</f>
        <v>426.74445471349355</v>
      </c>
      <c r="U24" s="54"/>
      <c r="V24" s="24" t="s">
        <v>37</v>
      </c>
      <c r="W24" s="55">
        <f>Kobe!W24/'Versicherte absolut'!W23</f>
        <v>457.02528216704292</v>
      </c>
      <c r="X24" s="54"/>
      <c r="Y24" s="55">
        <f>Kobe!Y24/'Versicherte absolut'!Y23</f>
        <v>490.65792129162463</v>
      </c>
      <c r="Z24" s="54"/>
      <c r="AA24" s="55">
        <f>Kobe!AA24/'Versicherte absolut'!AA23</f>
        <v>495.08219178082192</v>
      </c>
      <c r="AB24" s="54"/>
      <c r="AC24" s="55">
        <f>Kobe!AC24/'Versicherte absolut'!AC23</f>
        <v>543.65029088558504</v>
      </c>
      <c r="AD24" s="54"/>
      <c r="AE24" s="55">
        <f>Kobe!AE24/'Versicherte absolut'!AE23</f>
        <v>596.75174013921117</v>
      </c>
      <c r="AF24" s="54"/>
      <c r="AG24" s="55">
        <f>Kobe!AG24/'Versicherte absolut'!AG23</f>
        <v>635.17225747960106</v>
      </c>
      <c r="AH24" s="54"/>
      <c r="AI24" s="55">
        <f>Kobe!AI24/'Versicherte absolut'!AI23</f>
        <v>680.164609053498</v>
      </c>
      <c r="AJ24" s="54"/>
      <c r="AK24" s="55">
        <f>Kobe!AK24/'Versicherte absolut'!AK23</f>
        <v>752.7223529411765</v>
      </c>
      <c r="AL24" s="54"/>
      <c r="AM24" s="55">
        <f>Kobe!AM24/'Versicherte absolut'!AN23</f>
        <v>834.65505804311772</v>
      </c>
      <c r="AN24" s="54"/>
      <c r="AO24" s="55">
        <f>Kobe!AO24/'Versicherte absolut'!AP23</f>
        <v>984.49681528662416</v>
      </c>
      <c r="AP24" s="54"/>
      <c r="AQ24" s="24" t="s">
        <v>37</v>
      </c>
      <c r="AR24" s="55">
        <f>Kobe!AR24/'Versicherte absolut'!AR23</f>
        <v>229.16332263242376</v>
      </c>
      <c r="AS24" s="50"/>
      <c r="AT24" s="55">
        <f>Kobe!AT24/'Versicherte absolut'!AT23</f>
        <v>233.99002493765585</v>
      </c>
      <c r="AU24" s="50"/>
      <c r="AV24" s="55">
        <f>Kobe!AV24/'Versicherte absolut'!AV23</f>
        <v>267.04597701149424</v>
      </c>
      <c r="AW24" s="50"/>
      <c r="AX24" s="55">
        <f>Kobe!AX24/'Versicherte absolut'!AX23</f>
        <v>283.96459663377829</v>
      </c>
      <c r="AY24" s="50"/>
      <c r="AZ24" s="55">
        <f>Kobe!AZ24/'Versicherte absolut'!AZ23</f>
        <v>299.98444863336476</v>
      </c>
      <c r="BA24" s="50"/>
      <c r="BB24" s="55">
        <f>Kobe!BB24/'Versicherte absolut'!BB23</f>
        <v>362.42274305555554</v>
      </c>
      <c r="BC24" s="50"/>
      <c r="BD24" s="55">
        <f>Kobe!BD24/'Versicherte absolut'!BD23</f>
        <v>407.97089694656489</v>
      </c>
      <c r="BE24" s="50"/>
      <c r="BF24" s="55">
        <f>Kobe!BF24/'Versicherte absolut'!BF23</f>
        <v>479.58059210526318</v>
      </c>
      <c r="BG24" s="50"/>
      <c r="BH24" s="55">
        <f>Kobe!BH24/'Versicherte absolut'!BI23</f>
        <v>537.04583835946926</v>
      </c>
      <c r="BI24" s="12"/>
      <c r="BJ24" s="24" t="s">
        <v>37</v>
      </c>
      <c r="BK24" s="55">
        <f>Kobe!BJ24/'Versicherte absolut'!BK23</f>
        <v>604.96708463949847</v>
      </c>
      <c r="BL24" s="54"/>
      <c r="BM24" s="55">
        <f>Kobe!BM24/'Versicherte absolut'!BM23</f>
        <v>680.32867883995698</v>
      </c>
      <c r="BN24" s="54"/>
      <c r="BO24" s="55">
        <f>Kobe!BO24/'Versicherte absolut'!BO23</f>
        <v>727.07417582417577</v>
      </c>
      <c r="BP24" s="54"/>
      <c r="BQ24" s="55">
        <f>Kobe!BQ24/'Versicherte absolut'!BQ23</f>
        <v>750.0881801125704</v>
      </c>
      <c r="BR24" s="54"/>
      <c r="BS24" s="55">
        <f>Kobe!BS24/'Versicherte absolut'!BS23</f>
        <v>779.12925170068024</v>
      </c>
      <c r="BT24" s="54"/>
      <c r="BU24" s="55">
        <f>Kobe!BU24/'Versicherte absolut'!BU23</f>
        <v>984.25892857142856</v>
      </c>
      <c r="BV24" s="12"/>
    </row>
    <row r="25" spans="1:74" s="16" customFormat="1">
      <c r="A25" s="16" t="s">
        <v>38</v>
      </c>
      <c r="B25" s="55">
        <f>Kobe!B25/'Versicherte absolut'!B24</f>
        <v>349.54580884232047</v>
      </c>
      <c r="C25" s="54"/>
      <c r="D25" s="55">
        <f>Kobe!D25/'Versicherte absolut'!D24</f>
        <v>430.18137013307046</v>
      </c>
      <c r="E25" s="54"/>
      <c r="F25" s="55">
        <f>Kobe!F25/'Versicherte absolut'!F24</f>
        <v>67.298159861989646</v>
      </c>
      <c r="G25" s="54"/>
      <c r="H25" s="55">
        <f>Kobe!H25/'Versicherte absolut'!H24</f>
        <v>64.752056404230316</v>
      </c>
      <c r="I25" s="54"/>
      <c r="J25" s="55">
        <f>Kobe!J25/'Versicherte absolut'!J24</f>
        <v>69.738175675675677</v>
      </c>
      <c r="K25" s="54"/>
      <c r="L25" s="55">
        <f>Kobe!L25/'Versicherte absolut'!L24</f>
        <v>340.96127247579528</v>
      </c>
      <c r="M25" s="54"/>
      <c r="N25" s="55">
        <f>Kobe!N25/'Versicherte absolut'!N24</f>
        <v>433.98809523809524</v>
      </c>
      <c r="O25" s="54"/>
      <c r="P25" s="55">
        <f>Kobe!P25/'Versicherte absolut'!P24</f>
        <v>442.36805555555554</v>
      </c>
      <c r="Q25" s="54"/>
      <c r="R25" s="55">
        <f>Kobe!R25/'Versicherte absolut'!R24</f>
        <v>438.78063241106719</v>
      </c>
      <c r="S25" s="54"/>
      <c r="T25" s="55">
        <f>Kobe!T25/'Versicherte absolut'!U24</f>
        <v>430.49016100178892</v>
      </c>
      <c r="U25" s="54"/>
      <c r="V25" s="24" t="s">
        <v>38</v>
      </c>
      <c r="W25" s="55">
        <f>Kobe!W25/'Versicherte absolut'!W24</f>
        <v>418.36904761904759</v>
      </c>
      <c r="X25" s="54"/>
      <c r="Y25" s="55">
        <f>Kobe!Y25/'Versicherte absolut'!Y24</f>
        <v>397.0083682008368</v>
      </c>
      <c r="Z25" s="54"/>
      <c r="AA25" s="55">
        <f>Kobe!AA25/'Versicherte absolut'!AA24</f>
        <v>459.75544794188863</v>
      </c>
      <c r="AB25" s="54"/>
      <c r="AC25" s="55">
        <f>Kobe!AC25/'Versicherte absolut'!AC24</f>
        <v>535.01837270341207</v>
      </c>
      <c r="AD25" s="54"/>
      <c r="AE25" s="55">
        <f>Kobe!AE25/'Versicherte absolut'!AE24</f>
        <v>562.09708737864082</v>
      </c>
      <c r="AF25" s="54"/>
      <c r="AG25" s="55">
        <f>Kobe!AG25/'Versicherte absolut'!AG24</f>
        <v>550.44660194174753</v>
      </c>
      <c r="AH25" s="54"/>
      <c r="AI25" s="55">
        <f>Kobe!AI25/'Versicherte absolut'!AI24</f>
        <v>647.06687898089172</v>
      </c>
      <c r="AJ25" s="54"/>
      <c r="AK25" s="55">
        <f>Kobe!AK25/'Versicherte absolut'!AK24</f>
        <v>732.2347826086957</v>
      </c>
      <c r="AL25" s="54"/>
      <c r="AM25" s="55">
        <f>Kobe!AM25/'Versicherte absolut'!AN24</f>
        <v>802.16176470588232</v>
      </c>
      <c r="AN25" s="54"/>
      <c r="AO25" s="55">
        <f>Kobe!AO25/'Versicherte absolut'!AP24</f>
        <v>931.89230769230767</v>
      </c>
      <c r="AP25" s="54"/>
      <c r="AQ25" s="24" t="s">
        <v>38</v>
      </c>
      <c r="AR25" s="55">
        <f>Kobe!AR25/'Versicherte absolut'!AR24</f>
        <v>230.11951219512196</v>
      </c>
      <c r="AS25" s="50"/>
      <c r="AT25" s="55">
        <f>Kobe!AT25/'Versicherte absolut'!AT24</f>
        <v>213.81884057971016</v>
      </c>
      <c r="AU25" s="50"/>
      <c r="AV25" s="55">
        <f>Kobe!AV25/'Versicherte absolut'!AV24</f>
        <v>236.11627906976744</v>
      </c>
      <c r="AW25" s="50"/>
      <c r="AX25" s="55">
        <f>Kobe!AX25/'Versicherte absolut'!AX24</f>
        <v>297.05137614678898</v>
      </c>
      <c r="AY25" s="50"/>
      <c r="AZ25" s="55">
        <f>Kobe!AZ25/'Versicherte absolut'!AZ24</f>
        <v>292.60452961672473</v>
      </c>
      <c r="BA25" s="50"/>
      <c r="BB25" s="55">
        <f>Kobe!BB25/'Versicherte absolut'!BB24</f>
        <v>328.51501501501502</v>
      </c>
      <c r="BC25" s="50"/>
      <c r="BD25" s="55">
        <f>Kobe!BD25/'Versicherte absolut'!BD24</f>
        <v>411.92710280373831</v>
      </c>
      <c r="BE25" s="50"/>
      <c r="BF25" s="55">
        <f>Kobe!BF25/'Versicherte absolut'!BF24</f>
        <v>475.64655172413791</v>
      </c>
      <c r="BG25" s="50"/>
      <c r="BH25" s="55">
        <f>Kobe!BH25/'Versicherte absolut'!BI24</f>
        <v>549.52821670428898</v>
      </c>
      <c r="BI25" s="12"/>
      <c r="BJ25" s="24" t="s">
        <v>38</v>
      </c>
      <c r="BK25" s="55">
        <f>Kobe!BJ25/'Versicherte absolut'!BK24</f>
        <v>579.32853025936595</v>
      </c>
      <c r="BL25" s="54"/>
      <c r="BM25" s="55">
        <f>Kobe!BM25/'Versicherte absolut'!BM24</f>
        <v>651.32228915662654</v>
      </c>
      <c r="BN25" s="54"/>
      <c r="BO25" s="55">
        <f>Kobe!BO25/'Versicherte absolut'!BO24</f>
        <v>673.85833333333335</v>
      </c>
      <c r="BP25" s="54"/>
      <c r="BQ25" s="55">
        <f>Kobe!BQ25/'Versicherte absolut'!BQ24</f>
        <v>674.80851063829789</v>
      </c>
      <c r="BR25" s="54"/>
      <c r="BS25" s="55">
        <f>Kobe!BS25/'Versicherte absolut'!BS24</f>
        <v>781.52702702702697</v>
      </c>
      <c r="BT25" s="54"/>
      <c r="BU25" s="55">
        <f>Kobe!BU25/'Versicherte absolut'!BU24</f>
        <v>949.61904761904759</v>
      </c>
      <c r="BV25" s="12"/>
    </row>
    <row r="26" spans="1:74" s="16" customFormat="1">
      <c r="A26" s="16" t="s">
        <v>39</v>
      </c>
      <c r="B26" s="55">
        <f>Kobe!B26/'Versicherte absolut'!B25</f>
        <v>407.17971319480324</v>
      </c>
      <c r="C26" s="54"/>
      <c r="D26" s="55">
        <f>Kobe!D26/'Versicherte absolut'!D25</f>
        <v>489.41638350217841</v>
      </c>
      <c r="E26" s="54"/>
      <c r="F26" s="55">
        <f>Kobe!F26/'Versicherte absolut'!F25</f>
        <v>83.66809665920583</v>
      </c>
      <c r="G26" s="54"/>
      <c r="H26" s="55">
        <f>Kobe!H26/'Versicherte absolut'!H25</f>
        <v>81.65631868131868</v>
      </c>
      <c r="I26" s="54"/>
      <c r="J26" s="55">
        <f>Kobe!J26/'Versicherte absolut'!J25</f>
        <v>85.603631262199087</v>
      </c>
      <c r="K26" s="54"/>
      <c r="L26" s="55">
        <f>Kobe!L26/'Versicherte absolut'!L25</f>
        <v>392.4261105281567</v>
      </c>
      <c r="M26" s="54"/>
      <c r="N26" s="55">
        <f>Kobe!N26/'Versicherte absolut'!N25</f>
        <v>443.65303314571605</v>
      </c>
      <c r="O26" s="54"/>
      <c r="P26" s="55">
        <f>Kobe!P26/'Versicherte absolut'!P25</f>
        <v>472.95032236172381</v>
      </c>
      <c r="Q26" s="54"/>
      <c r="R26" s="55">
        <f>Kobe!R26/'Versicherte absolut'!R25</f>
        <v>480.25428607183079</v>
      </c>
      <c r="S26" s="54"/>
      <c r="T26" s="55">
        <f>Kobe!T26/'Versicherte absolut'!U25</f>
        <v>485.21667816763096</v>
      </c>
      <c r="U26" s="54"/>
      <c r="V26" s="24" t="s">
        <v>39</v>
      </c>
      <c r="W26" s="55">
        <f>Kobe!W26/'Versicherte absolut'!W25</f>
        <v>499.60863597972974</v>
      </c>
      <c r="X26" s="54"/>
      <c r="Y26" s="55">
        <f>Kobe!Y26/'Versicherte absolut'!Y25</f>
        <v>538.79300256003899</v>
      </c>
      <c r="Z26" s="54"/>
      <c r="AA26" s="55">
        <f>Kobe!AA26/'Versicherte absolut'!AA25</f>
        <v>551.23299730228598</v>
      </c>
      <c r="AB26" s="54"/>
      <c r="AC26" s="55">
        <f>Kobe!AC26/'Versicherte absolut'!AC25</f>
        <v>582.96266504780692</v>
      </c>
      <c r="AD26" s="54"/>
      <c r="AE26" s="55">
        <f>Kobe!AE26/'Versicherte absolut'!AE25</f>
        <v>630.75382062701942</v>
      </c>
      <c r="AF26" s="54"/>
      <c r="AG26" s="55">
        <f>Kobe!AG26/'Versicherte absolut'!AG25</f>
        <v>671.75460187230465</v>
      </c>
      <c r="AH26" s="54"/>
      <c r="AI26" s="55">
        <f>Kobe!AI26/'Versicherte absolut'!AI25</f>
        <v>733.60691091777971</v>
      </c>
      <c r="AJ26" s="54"/>
      <c r="AK26" s="55">
        <f>Kobe!AK26/'Versicherte absolut'!AK25</f>
        <v>800.80752948291502</v>
      </c>
      <c r="AL26" s="54"/>
      <c r="AM26" s="55">
        <f>Kobe!AM26/'Versicherte absolut'!AN25</f>
        <v>893.96461397058829</v>
      </c>
      <c r="AN26" s="54"/>
      <c r="AO26" s="55">
        <f>Kobe!AO26/'Versicherte absolut'!AP25</f>
        <v>1038.7721454173068</v>
      </c>
      <c r="AP26" s="54"/>
      <c r="AQ26" s="24" t="s">
        <v>39</v>
      </c>
      <c r="AR26" s="55">
        <f>Kobe!AR26/'Versicherte absolut'!AR25</f>
        <v>264.23040254237287</v>
      </c>
      <c r="AS26" s="50"/>
      <c r="AT26" s="55">
        <f>Kobe!AT26/'Versicherte absolut'!AT25</f>
        <v>267.45523168040876</v>
      </c>
      <c r="AU26" s="50"/>
      <c r="AV26" s="55">
        <f>Kobe!AV26/'Versicherte absolut'!AV25</f>
        <v>306.26586044105284</v>
      </c>
      <c r="AW26" s="50"/>
      <c r="AX26" s="55">
        <f>Kobe!AX26/'Versicherte absolut'!AX25</f>
        <v>339.77145499383477</v>
      </c>
      <c r="AY26" s="50"/>
      <c r="AZ26" s="55">
        <f>Kobe!AZ26/'Versicherte absolut'!AZ25</f>
        <v>359.24930978798773</v>
      </c>
      <c r="BA26" s="50"/>
      <c r="BB26" s="55">
        <f>Kobe!BB26/'Versicherte absolut'!BB25</f>
        <v>402.38838140203222</v>
      </c>
      <c r="BC26" s="50"/>
      <c r="BD26" s="55">
        <f>Kobe!BD26/'Versicherte absolut'!BD25</f>
        <v>457.62645452386607</v>
      </c>
      <c r="BE26" s="50"/>
      <c r="BF26" s="55">
        <f>Kobe!BF26/'Versicherte absolut'!BF25</f>
        <v>512.10043130006159</v>
      </c>
      <c r="BG26" s="50"/>
      <c r="BH26" s="55">
        <f>Kobe!BH26/'Versicherte absolut'!BI25</f>
        <v>585.57083927098176</v>
      </c>
      <c r="BI26" s="12"/>
      <c r="BJ26" s="24" t="s">
        <v>39</v>
      </c>
      <c r="BK26" s="55">
        <f>Kobe!BJ26/'Versicherte absolut'!BK25</f>
        <v>647.30100732600738</v>
      </c>
      <c r="BL26" s="54"/>
      <c r="BM26" s="55">
        <f>Kobe!BM26/'Versicherte absolut'!BM25</f>
        <v>694.69339798582621</v>
      </c>
      <c r="BN26" s="54"/>
      <c r="BO26" s="55">
        <f>Kobe!BO26/'Versicherte absolut'!BO25</f>
        <v>762.5371873447076</v>
      </c>
      <c r="BP26" s="54"/>
      <c r="BQ26" s="55">
        <f>Kobe!BQ26/'Versicherte absolut'!BQ25</f>
        <v>798.59843546284219</v>
      </c>
      <c r="BR26" s="54"/>
      <c r="BS26" s="55">
        <f>Kobe!BS26/'Versicherte absolut'!BS25</f>
        <v>889.95261358084997</v>
      </c>
      <c r="BT26" s="54"/>
      <c r="BU26" s="55">
        <f>Kobe!BU26/'Versicherte absolut'!BU25</f>
        <v>1013.2887537993921</v>
      </c>
      <c r="BV26" s="12"/>
    </row>
    <row r="27" spans="1:74" s="16" customFormat="1">
      <c r="A27" s="16" t="s">
        <v>40</v>
      </c>
      <c r="B27" s="55">
        <f>Kobe!B27/'Versicherte absolut'!B26</f>
        <v>394.28329401454204</v>
      </c>
      <c r="C27" s="54"/>
      <c r="D27" s="55">
        <f>Kobe!D27/'Versicherte absolut'!D26</f>
        <v>460.68213685147634</v>
      </c>
      <c r="E27" s="54"/>
      <c r="F27" s="55">
        <f>Kobe!F27/'Versicherte absolut'!F26</f>
        <v>83.037876372909849</v>
      </c>
      <c r="G27" s="54"/>
      <c r="H27" s="55">
        <f>Kobe!H27/'Versicherte absolut'!H26</f>
        <v>81.667775467775471</v>
      </c>
      <c r="I27" s="54"/>
      <c r="J27" s="55">
        <f>Kobe!J27/'Versicherte absolut'!J26</f>
        <v>84.343085106382972</v>
      </c>
      <c r="K27" s="54"/>
      <c r="L27" s="55">
        <f>Kobe!L27/'Versicherte absolut'!L26</f>
        <v>352.017094017094</v>
      </c>
      <c r="M27" s="54"/>
      <c r="N27" s="55">
        <f>Kobe!N27/'Versicherte absolut'!N26</f>
        <v>386.23844537815125</v>
      </c>
      <c r="O27" s="54"/>
      <c r="P27" s="55">
        <f>Kobe!P27/'Versicherte absolut'!P26</f>
        <v>430.45823817292006</v>
      </c>
      <c r="Q27" s="54"/>
      <c r="R27" s="55">
        <f>Kobe!R27/'Versicherte absolut'!R26</f>
        <v>431.37420909912623</v>
      </c>
      <c r="S27" s="54"/>
      <c r="T27" s="55">
        <f>Kobe!T27/'Versicherte absolut'!U26</f>
        <v>434.73524033437826</v>
      </c>
      <c r="U27" s="54"/>
      <c r="V27" s="24" t="s">
        <v>40</v>
      </c>
      <c r="W27" s="55">
        <f>Kobe!W27/'Versicherte absolut'!W26</f>
        <v>469.00912244635742</v>
      </c>
      <c r="X27" s="54"/>
      <c r="Y27" s="55">
        <f>Kobe!Y27/'Versicherte absolut'!Y26</f>
        <v>496.05570555634506</v>
      </c>
      <c r="Z27" s="54"/>
      <c r="AA27" s="55">
        <f>Kobe!AA27/'Versicherte absolut'!AA26</f>
        <v>529.18013743455492</v>
      </c>
      <c r="AB27" s="54"/>
      <c r="AC27" s="55">
        <f>Kobe!AC27/'Versicherte absolut'!AC26</f>
        <v>561.12380952380954</v>
      </c>
      <c r="AD27" s="54"/>
      <c r="AE27" s="55">
        <f>Kobe!AE27/'Versicherte absolut'!AE26</f>
        <v>619.37565078093712</v>
      </c>
      <c r="AF27" s="54"/>
      <c r="AG27" s="55">
        <f>Kobe!AG27/'Versicherte absolut'!AG26</f>
        <v>664.59055690072637</v>
      </c>
      <c r="AH27" s="54"/>
      <c r="AI27" s="55">
        <f>Kobe!AI27/'Versicherte absolut'!AI26</f>
        <v>722.70596280087523</v>
      </c>
      <c r="AJ27" s="54"/>
      <c r="AK27" s="55">
        <f>Kobe!AK27/'Versicherte absolut'!AK26</f>
        <v>793.95659722222217</v>
      </c>
      <c r="AL27" s="54"/>
      <c r="AM27" s="55">
        <f>Kobe!AM27/'Versicherte absolut'!AN26</f>
        <v>888.83175604626706</v>
      </c>
      <c r="AN27" s="54"/>
      <c r="AO27" s="55">
        <f>Kobe!AO27/'Versicherte absolut'!AP26</f>
        <v>1004.9350220264317</v>
      </c>
      <c r="AP27" s="54"/>
      <c r="AQ27" s="24" t="s">
        <v>40</v>
      </c>
      <c r="AR27" s="55">
        <f>Kobe!AR27/'Versicherte absolut'!AR26</f>
        <v>227.29225043782836</v>
      </c>
      <c r="AS27" s="50"/>
      <c r="AT27" s="55">
        <f>Kobe!AT27/'Versicherte absolut'!AT26</f>
        <v>222.63712608331002</v>
      </c>
      <c r="AU27" s="50"/>
      <c r="AV27" s="55">
        <f>Kobe!AV27/'Versicherte absolut'!AV26</f>
        <v>261.59593294008073</v>
      </c>
      <c r="AW27" s="50"/>
      <c r="AX27" s="55">
        <f>Kobe!AX27/'Versicherte absolut'!AX26</f>
        <v>299.76735433509896</v>
      </c>
      <c r="AY27" s="50"/>
      <c r="AZ27" s="55">
        <f>Kobe!AZ27/'Versicherte absolut'!AZ26</f>
        <v>323.21672771672769</v>
      </c>
      <c r="BA27" s="50"/>
      <c r="BB27" s="55">
        <f>Kobe!BB27/'Versicherte absolut'!BB26</f>
        <v>366.15489065128577</v>
      </c>
      <c r="BC27" s="50"/>
      <c r="BD27" s="55">
        <f>Kobe!BD27/'Versicherte absolut'!BD26</f>
        <v>417.28616524842164</v>
      </c>
      <c r="BE27" s="50"/>
      <c r="BF27" s="55">
        <f>Kobe!BF27/'Versicherte absolut'!BF26</f>
        <v>483.40075987841948</v>
      </c>
      <c r="BG27" s="50"/>
      <c r="BH27" s="55">
        <f>Kobe!BH27/'Versicherte absolut'!BI26</f>
        <v>575.55491622948045</v>
      </c>
      <c r="BI27" s="12"/>
      <c r="BJ27" s="24" t="s">
        <v>40</v>
      </c>
      <c r="BK27" s="55">
        <f>Kobe!BJ27/'Versicherte absolut'!BK26</f>
        <v>644.10631229235878</v>
      </c>
      <c r="BL27" s="54"/>
      <c r="BM27" s="55">
        <f>Kobe!BM27/'Versicherte absolut'!BM26</f>
        <v>690.73181049069376</v>
      </c>
      <c r="BN27" s="54"/>
      <c r="BO27" s="55">
        <f>Kobe!BO27/'Versicherte absolut'!BO26</f>
        <v>746.52030075187974</v>
      </c>
      <c r="BP27" s="54"/>
      <c r="BQ27" s="55">
        <f>Kobe!BQ27/'Versicherte absolut'!BQ26</f>
        <v>768.03624009060024</v>
      </c>
      <c r="BR27" s="54"/>
      <c r="BS27" s="55">
        <f>Kobe!BS27/'Versicherte absolut'!BS26</f>
        <v>869.02253218884118</v>
      </c>
      <c r="BT27" s="54"/>
      <c r="BU27" s="55">
        <f>Kobe!BU27/'Versicherte absolut'!BU26</f>
        <v>959.375</v>
      </c>
      <c r="BV27" s="12"/>
    </row>
    <row r="28" spans="1:74" s="16" customFormat="1">
      <c r="A28" s="16" t="s">
        <v>41</v>
      </c>
      <c r="B28" s="55">
        <f>Kobe!B28/'Versicherte absolut'!B27</f>
        <v>415.03505092722503</v>
      </c>
      <c r="C28" s="54"/>
      <c r="D28" s="55">
        <f>Kobe!D28/'Versicherte absolut'!D27</f>
        <v>494.78880264493534</v>
      </c>
      <c r="E28" s="54"/>
      <c r="F28" s="55">
        <f>Kobe!F28/'Versicherte absolut'!F27</f>
        <v>85.685709716248184</v>
      </c>
      <c r="G28" s="54"/>
      <c r="H28" s="55">
        <f>Kobe!H28/'Versicherte absolut'!H27</f>
        <v>83.154935689364876</v>
      </c>
      <c r="I28" s="54"/>
      <c r="J28" s="55">
        <f>Kobe!J28/'Versicherte absolut'!J27</f>
        <v>88.06845889851283</v>
      </c>
      <c r="K28" s="54"/>
      <c r="L28" s="55">
        <f>Kobe!L28/'Versicherte absolut'!L27</f>
        <v>389.65611066651422</v>
      </c>
      <c r="M28" s="54"/>
      <c r="N28" s="55">
        <f>Kobe!N28/'Versicherte absolut'!N27</f>
        <v>442.14170869326409</v>
      </c>
      <c r="O28" s="54"/>
      <c r="P28" s="55">
        <f>Kobe!P28/'Versicherte absolut'!P27</f>
        <v>495.2303445455475</v>
      </c>
      <c r="Q28" s="54"/>
      <c r="R28" s="55">
        <f>Kobe!R28/'Versicherte absolut'!R27</f>
        <v>491.77959353733621</v>
      </c>
      <c r="S28" s="54"/>
      <c r="T28" s="55">
        <f>Kobe!T28/'Versicherte absolut'!U27</f>
        <v>488.96020388159184</v>
      </c>
      <c r="U28" s="54"/>
      <c r="V28" s="24" t="s">
        <v>41</v>
      </c>
      <c r="W28" s="55">
        <f>Kobe!W28/'Versicherte absolut'!W27</f>
        <v>519.22901033277026</v>
      </c>
      <c r="X28" s="54"/>
      <c r="Y28" s="55">
        <f>Kobe!Y28/'Versicherte absolut'!Y27</f>
        <v>555.10823938327167</v>
      </c>
      <c r="Z28" s="54"/>
      <c r="AA28" s="55">
        <f>Kobe!AA28/'Versicherte absolut'!AA27</f>
        <v>568.74133083411436</v>
      </c>
      <c r="AB28" s="54"/>
      <c r="AC28" s="55">
        <f>Kobe!AC28/'Versicherte absolut'!AC27</f>
        <v>609.86383593298672</v>
      </c>
      <c r="AD28" s="54"/>
      <c r="AE28" s="55">
        <f>Kobe!AE28/'Versicherte absolut'!AE27</f>
        <v>649.73475588702433</v>
      </c>
      <c r="AF28" s="54"/>
      <c r="AG28" s="55">
        <f>Kobe!AG28/'Versicherte absolut'!AG27</f>
        <v>697.62360782250289</v>
      </c>
      <c r="AH28" s="54"/>
      <c r="AI28" s="55">
        <f>Kobe!AI28/'Versicherte absolut'!AI27</f>
        <v>742.77839643652567</v>
      </c>
      <c r="AJ28" s="54"/>
      <c r="AK28" s="55">
        <f>Kobe!AK28/'Versicherte absolut'!AK27</f>
        <v>805.88561750911936</v>
      </c>
      <c r="AL28" s="54"/>
      <c r="AM28" s="55">
        <f>Kobe!AM28/'Versicherte absolut'!AN27</f>
        <v>901.71027837259101</v>
      </c>
      <c r="AN28" s="54"/>
      <c r="AO28" s="55">
        <f>Kobe!AO28/'Versicherte absolut'!AP27</f>
        <v>1022.9095260890379</v>
      </c>
      <c r="AP28" s="54"/>
      <c r="AQ28" s="24" t="s">
        <v>41</v>
      </c>
      <c r="AR28" s="55">
        <f>Kobe!AR28/'Versicherte absolut'!AR27</f>
        <v>262.96746904560484</v>
      </c>
      <c r="AS28" s="50"/>
      <c r="AT28" s="55">
        <f>Kobe!AT28/'Versicherte absolut'!AT27</f>
        <v>264.32281449893389</v>
      </c>
      <c r="AU28" s="50"/>
      <c r="AV28" s="55">
        <f>Kobe!AV28/'Versicherte absolut'!AV27</f>
        <v>297.39598668952306</v>
      </c>
      <c r="AW28" s="50"/>
      <c r="AX28" s="55">
        <f>Kobe!AX28/'Versicherte absolut'!AX27</f>
        <v>334.67916090364224</v>
      </c>
      <c r="AY28" s="50"/>
      <c r="AZ28" s="55">
        <f>Kobe!AZ28/'Versicherte absolut'!AZ27</f>
        <v>361.33194769858665</v>
      </c>
      <c r="BA28" s="50"/>
      <c r="BB28" s="55">
        <f>Kobe!BB28/'Versicherte absolut'!BB27</f>
        <v>391.12314240908074</v>
      </c>
      <c r="BC28" s="50"/>
      <c r="BD28" s="55">
        <f>Kobe!BD28/'Versicherte absolut'!BD27</f>
        <v>454.69429271859275</v>
      </c>
      <c r="BE28" s="50"/>
      <c r="BF28" s="55">
        <f>Kobe!BF28/'Versicherte absolut'!BF27</f>
        <v>523.12880375137183</v>
      </c>
      <c r="BG28" s="50"/>
      <c r="BH28" s="55">
        <f>Kobe!BH28/'Versicherte absolut'!BI27</f>
        <v>601.89301959903412</v>
      </c>
      <c r="BI28" s="12"/>
      <c r="BJ28" s="24" t="s">
        <v>41</v>
      </c>
      <c r="BK28" s="55">
        <f>Kobe!BJ28/'Versicherte absolut'!BK27</f>
        <v>660.98213406485195</v>
      </c>
      <c r="BL28" s="54"/>
      <c r="BM28" s="55">
        <f>Kobe!BM28/'Versicherte absolut'!BM27</f>
        <v>704.21564334759682</v>
      </c>
      <c r="BN28" s="54"/>
      <c r="BO28" s="55">
        <f>Kobe!BO28/'Versicherte absolut'!BO27</f>
        <v>753.52270680560912</v>
      </c>
      <c r="BP28" s="54"/>
      <c r="BQ28" s="55">
        <f>Kobe!BQ28/'Versicherte absolut'!BQ27</f>
        <v>808.76141505553267</v>
      </c>
      <c r="BR28" s="54"/>
      <c r="BS28" s="55">
        <f>Kobe!BS28/'Versicherte absolut'!BS27</f>
        <v>874.57555178268251</v>
      </c>
      <c r="BT28" s="54"/>
      <c r="BU28" s="55">
        <f>Kobe!BU28/'Versicherte absolut'!BU27</f>
        <v>955.05867970660142</v>
      </c>
      <c r="BV28" s="12"/>
    </row>
    <row r="29" spans="1:74" s="16" customFormat="1">
      <c r="A29" s="16" t="s">
        <v>42</v>
      </c>
      <c r="B29" s="55">
        <f>Kobe!B29/'Versicherte absolut'!B28</f>
        <v>401.14167154419039</v>
      </c>
      <c r="C29" s="54"/>
      <c r="D29" s="55">
        <f>Kobe!D29/'Versicherte absolut'!D28</f>
        <v>481.80588408027705</v>
      </c>
      <c r="E29" s="54"/>
      <c r="F29" s="55">
        <f>Kobe!F29/'Versicherte absolut'!F28</f>
        <v>83.883487992353338</v>
      </c>
      <c r="G29" s="54"/>
      <c r="H29" s="55">
        <f>Kobe!H29/'Versicherte absolut'!H28</f>
        <v>81.393580873623449</v>
      </c>
      <c r="I29" s="54"/>
      <c r="J29" s="55">
        <f>Kobe!J29/'Versicherte absolut'!J28</f>
        <v>86.241712225194831</v>
      </c>
      <c r="K29" s="54"/>
      <c r="L29" s="55">
        <f>Kobe!L29/'Versicherte absolut'!L28</f>
        <v>379.98170891037364</v>
      </c>
      <c r="M29" s="54"/>
      <c r="N29" s="55">
        <f>Kobe!N29/'Versicherte absolut'!N28</f>
        <v>426.54107309279721</v>
      </c>
      <c r="O29" s="54"/>
      <c r="P29" s="55">
        <f>Kobe!P29/'Versicherte absolut'!P28</f>
        <v>484.54860819695062</v>
      </c>
      <c r="Q29" s="54"/>
      <c r="R29" s="55">
        <f>Kobe!R29/'Versicherte absolut'!R28</f>
        <v>492.48838045040731</v>
      </c>
      <c r="S29" s="54"/>
      <c r="T29" s="55">
        <f>Kobe!T29/'Versicherte absolut'!U28</f>
        <v>479.62589792060493</v>
      </c>
      <c r="U29" s="54"/>
      <c r="V29" s="24" t="s">
        <v>42</v>
      </c>
      <c r="W29" s="55">
        <f>Kobe!W29/'Versicherte absolut'!W28</f>
        <v>506.95480386583284</v>
      </c>
      <c r="X29" s="54"/>
      <c r="Y29" s="55">
        <f>Kobe!Y29/'Versicherte absolut'!Y28</f>
        <v>543.34970811763412</v>
      </c>
      <c r="Z29" s="54"/>
      <c r="AA29" s="55">
        <f>Kobe!AA29/'Versicherte absolut'!AA28</f>
        <v>562.34245660881174</v>
      </c>
      <c r="AB29" s="54"/>
      <c r="AC29" s="55">
        <f>Kobe!AC29/'Versicherte absolut'!AC28</f>
        <v>582.92975580343682</v>
      </c>
      <c r="AD29" s="54"/>
      <c r="AE29" s="55">
        <f>Kobe!AE29/'Versicherte absolut'!AE28</f>
        <v>636.94968888888889</v>
      </c>
      <c r="AF29" s="54"/>
      <c r="AG29" s="55">
        <f>Kobe!AG29/'Versicherte absolut'!AG28</f>
        <v>670.85483870967744</v>
      </c>
      <c r="AH29" s="54"/>
      <c r="AI29" s="55">
        <f>Kobe!AI29/'Versicherte absolut'!AI28</f>
        <v>735.81523378582199</v>
      </c>
      <c r="AJ29" s="54"/>
      <c r="AK29" s="55">
        <f>Kobe!AK29/'Versicherte absolut'!AK28</f>
        <v>806.5145719489982</v>
      </c>
      <c r="AL29" s="54"/>
      <c r="AM29" s="55">
        <f>Kobe!AM29/'Versicherte absolut'!AN28</f>
        <v>871.01313868613136</v>
      </c>
      <c r="AN29" s="54"/>
      <c r="AO29" s="55">
        <f>Kobe!AO29/'Versicherte absolut'!AP28</f>
        <v>1027.1404958677685</v>
      </c>
      <c r="AP29" s="54"/>
      <c r="AQ29" s="24" t="s">
        <v>42</v>
      </c>
      <c r="AR29" s="55">
        <f>Kobe!AR29/'Versicherte absolut'!AR28</f>
        <v>251.41374628765379</v>
      </c>
      <c r="AS29" s="50"/>
      <c r="AT29" s="55">
        <f>Kobe!AT29/'Versicherte absolut'!AT28</f>
        <v>245.50780107264748</v>
      </c>
      <c r="AU29" s="50"/>
      <c r="AV29" s="55">
        <f>Kobe!AV29/'Versicherte absolut'!AV28</f>
        <v>269.49310852401982</v>
      </c>
      <c r="AW29" s="50"/>
      <c r="AX29" s="55">
        <f>Kobe!AX29/'Versicherte absolut'!AX28</f>
        <v>310.74056491811064</v>
      </c>
      <c r="AY29" s="50"/>
      <c r="AZ29" s="55">
        <f>Kobe!AZ29/'Versicherte absolut'!AZ28</f>
        <v>340.72448305164761</v>
      </c>
      <c r="BA29" s="50"/>
      <c r="BB29" s="55">
        <f>Kobe!BB29/'Versicherte absolut'!BB28</f>
        <v>376.66747616477784</v>
      </c>
      <c r="BC29" s="50"/>
      <c r="BD29" s="55">
        <f>Kobe!BD29/'Versicherte absolut'!BD28</f>
        <v>450.3168905753256</v>
      </c>
      <c r="BE29" s="50"/>
      <c r="BF29" s="55">
        <f>Kobe!BF29/'Versicherte absolut'!BF28</f>
        <v>503.80367336808143</v>
      </c>
      <c r="BG29" s="50"/>
      <c r="BH29" s="55">
        <f>Kobe!BH29/'Versicherte absolut'!BI28</f>
        <v>592.10150107219442</v>
      </c>
      <c r="BI29" s="12"/>
      <c r="BJ29" s="24" t="s">
        <v>42</v>
      </c>
      <c r="BK29" s="55">
        <f>Kobe!BJ29/'Versicherte absolut'!BK28</f>
        <v>652.58479532163744</v>
      </c>
      <c r="BL29" s="54"/>
      <c r="BM29" s="55">
        <f>Kobe!BM29/'Versicherte absolut'!BM28</f>
        <v>720.02221113052155</v>
      </c>
      <c r="BN29" s="54"/>
      <c r="BO29" s="55">
        <f>Kobe!BO29/'Versicherte absolut'!BO28</f>
        <v>755.04680708793046</v>
      </c>
      <c r="BP29" s="54"/>
      <c r="BQ29" s="55">
        <f>Kobe!BQ29/'Versicherte absolut'!BQ28</f>
        <v>810.11770428015564</v>
      </c>
      <c r="BR29" s="54"/>
      <c r="BS29" s="55">
        <f>Kobe!BS29/'Versicherte absolut'!BS28</f>
        <v>871.01323251417773</v>
      </c>
      <c r="BT29" s="54"/>
      <c r="BU29" s="55">
        <f>Kobe!BU29/'Versicherte absolut'!BU28</f>
        <v>1002.616847826087</v>
      </c>
      <c r="BV29" s="12"/>
    </row>
    <row r="30" spans="1:74" s="16" customFormat="1">
      <c r="A30" s="16" t="s">
        <v>43</v>
      </c>
      <c r="B30" s="55">
        <f>Kobe!B30/'Versicherte absolut'!B29</f>
        <v>486.91314578160012</v>
      </c>
      <c r="C30" s="54"/>
      <c r="D30" s="55">
        <f>Kobe!D30/'Versicherte absolut'!D29</f>
        <v>569.33411724871462</v>
      </c>
      <c r="E30" s="54"/>
      <c r="F30" s="55">
        <f>Kobe!F30/'Versicherte absolut'!F29</f>
        <v>104.14278877380097</v>
      </c>
      <c r="G30" s="54"/>
      <c r="H30" s="55">
        <f>Kobe!H30/'Versicherte absolut'!H29</f>
        <v>102.70746989638756</v>
      </c>
      <c r="I30" s="54"/>
      <c r="J30" s="55">
        <f>Kobe!J30/'Versicherte absolut'!J29</f>
        <v>105.50890143291359</v>
      </c>
      <c r="K30" s="54"/>
      <c r="L30" s="55">
        <f>Kobe!L30/'Versicherte absolut'!L29</f>
        <v>413.58616232982939</v>
      </c>
      <c r="M30" s="54"/>
      <c r="N30" s="55">
        <f>Kobe!N30/'Versicherte absolut'!N29</f>
        <v>474.97996057818659</v>
      </c>
      <c r="O30" s="54"/>
      <c r="P30" s="55">
        <f>Kobe!P30/'Versicherte absolut'!P29</f>
        <v>521.7899397136398</v>
      </c>
      <c r="Q30" s="54"/>
      <c r="R30" s="55">
        <f>Kobe!R30/'Versicherte absolut'!R29</f>
        <v>544.16291515819296</v>
      </c>
      <c r="S30" s="54"/>
      <c r="T30" s="55">
        <f>Kobe!T30/'Versicherte absolut'!U29</f>
        <v>544.70371921010394</v>
      </c>
      <c r="U30" s="54"/>
      <c r="V30" s="24" t="s">
        <v>43</v>
      </c>
      <c r="W30" s="55">
        <f>Kobe!W30/'Versicherte absolut'!W29</f>
        <v>571.07224194025434</v>
      </c>
      <c r="X30" s="54"/>
      <c r="Y30" s="55">
        <f>Kobe!Y30/'Versicherte absolut'!Y29</f>
        <v>608.91265644279918</v>
      </c>
      <c r="Z30" s="54"/>
      <c r="AA30" s="55">
        <f>Kobe!AA30/'Versicherte absolut'!AA29</f>
        <v>625.33766233766232</v>
      </c>
      <c r="AB30" s="54"/>
      <c r="AC30" s="55">
        <f>Kobe!AC30/'Versicherte absolut'!AC29</f>
        <v>665.29330422125179</v>
      </c>
      <c r="AD30" s="54"/>
      <c r="AE30" s="55">
        <f>Kobe!AE30/'Versicherte absolut'!AE29</f>
        <v>704.53157894736842</v>
      </c>
      <c r="AF30" s="54"/>
      <c r="AG30" s="55">
        <f>Kobe!AG30/'Versicherte absolut'!AG29</f>
        <v>752.51274521320329</v>
      </c>
      <c r="AH30" s="54"/>
      <c r="AI30" s="55">
        <f>Kobe!AI30/'Versicherte absolut'!AI29</f>
        <v>814.5166226178884</v>
      </c>
      <c r="AJ30" s="54"/>
      <c r="AK30" s="55">
        <f>Kobe!AK30/'Versicherte absolut'!AK29</f>
        <v>904.75612702795991</v>
      </c>
      <c r="AL30" s="54"/>
      <c r="AM30" s="55">
        <f>Kobe!AM30/'Versicherte absolut'!AN29</f>
        <v>988.45217826740111</v>
      </c>
      <c r="AN30" s="54"/>
      <c r="AO30" s="55">
        <f>Kobe!AO30/'Versicherte absolut'!AP29</f>
        <v>1099.6711316397229</v>
      </c>
      <c r="AP30" s="54"/>
      <c r="AQ30" s="24" t="s">
        <v>43</v>
      </c>
      <c r="AR30" s="55">
        <f>Kobe!AR30/'Versicherte absolut'!AR29</f>
        <v>307.99371892174821</v>
      </c>
      <c r="AS30" s="50"/>
      <c r="AT30" s="55">
        <f>Kobe!AT30/'Versicherte absolut'!AT29</f>
        <v>286.36508979413054</v>
      </c>
      <c r="AU30" s="50"/>
      <c r="AV30" s="55">
        <f>Kobe!AV30/'Versicherte absolut'!AV29</f>
        <v>326.07532956685498</v>
      </c>
      <c r="AW30" s="50"/>
      <c r="AX30" s="55">
        <f>Kobe!AX30/'Versicherte absolut'!AX29</f>
        <v>362.85720117570213</v>
      </c>
      <c r="AY30" s="50"/>
      <c r="AZ30" s="55">
        <f>Kobe!AZ30/'Versicherte absolut'!AZ29</f>
        <v>399.70148940633521</v>
      </c>
      <c r="BA30" s="50"/>
      <c r="BB30" s="55">
        <f>Kobe!BB30/'Versicherte absolut'!BB29</f>
        <v>442.6360860823591</v>
      </c>
      <c r="BC30" s="50"/>
      <c r="BD30" s="55">
        <f>Kobe!BD30/'Versicherte absolut'!BD29</f>
        <v>510.58642247072288</v>
      </c>
      <c r="BE30" s="50"/>
      <c r="BF30" s="55">
        <f>Kobe!BF30/'Versicherte absolut'!BF29</f>
        <v>590.66367538041357</v>
      </c>
      <c r="BG30" s="50"/>
      <c r="BH30" s="55">
        <f>Kobe!BH30/'Versicherte absolut'!BI29</f>
        <v>668.28628870124646</v>
      </c>
      <c r="BI30" s="12"/>
      <c r="BJ30" s="24" t="s">
        <v>43</v>
      </c>
      <c r="BK30" s="55">
        <f>Kobe!BJ30/'Versicherte absolut'!BK29</f>
        <v>721.85842898942155</v>
      </c>
      <c r="BL30" s="54"/>
      <c r="BM30" s="55">
        <f>Kobe!BM30/'Versicherte absolut'!BM29</f>
        <v>769.33998905908095</v>
      </c>
      <c r="BN30" s="54"/>
      <c r="BO30" s="55">
        <f>Kobe!BO30/'Versicherte absolut'!BO29</f>
        <v>844.70863584256779</v>
      </c>
      <c r="BP30" s="54"/>
      <c r="BQ30" s="55">
        <f>Kobe!BQ30/'Versicherte absolut'!BQ29</f>
        <v>922.41888466413184</v>
      </c>
      <c r="BR30" s="54"/>
      <c r="BS30" s="55">
        <f>Kobe!BS30/'Versicherte absolut'!BS29</f>
        <v>977.34464599180808</v>
      </c>
      <c r="BT30" s="54"/>
      <c r="BU30" s="55">
        <f>Kobe!BU30/'Versicherte absolut'!BU29</f>
        <v>1110.0640834575261</v>
      </c>
      <c r="BV30" s="12"/>
    </row>
    <row r="31" spans="1:74" s="16" customFormat="1">
      <c r="A31" s="16" t="s">
        <v>44</v>
      </c>
      <c r="B31" s="55">
        <f>Kobe!B31/'Versicherte absolut'!B30</f>
        <v>467.85825947085897</v>
      </c>
      <c r="C31" s="54"/>
      <c r="D31" s="55">
        <f>Kobe!D31/'Versicherte absolut'!D30</f>
        <v>560.64833796745813</v>
      </c>
      <c r="E31" s="54"/>
      <c r="F31" s="55">
        <f>Kobe!F31/'Versicherte absolut'!F30</f>
        <v>121.45642085318468</v>
      </c>
      <c r="G31" s="54"/>
      <c r="H31" s="55">
        <f>Kobe!H31/'Versicherte absolut'!H30</f>
        <v>119.58667774039613</v>
      </c>
      <c r="I31" s="54"/>
      <c r="J31" s="55">
        <f>Kobe!J31/'Versicherte absolut'!J30</f>
        <v>123.23626837471693</v>
      </c>
      <c r="K31" s="54"/>
      <c r="L31" s="55">
        <f>Kobe!L31/'Versicherte absolut'!L30</f>
        <v>420.89388578303021</v>
      </c>
      <c r="M31" s="54"/>
      <c r="N31" s="55">
        <f>Kobe!N31/'Versicherte absolut'!N30</f>
        <v>464.91176338986082</v>
      </c>
      <c r="O31" s="54"/>
      <c r="P31" s="55">
        <f>Kobe!P31/'Versicherte absolut'!P30</f>
        <v>529.72017423570219</v>
      </c>
      <c r="Q31" s="54"/>
      <c r="R31" s="55">
        <f>Kobe!R31/'Versicherte absolut'!R30</f>
        <v>552.10816574138755</v>
      </c>
      <c r="S31" s="54"/>
      <c r="T31" s="55">
        <f>Kobe!T31/'Versicherte absolut'!U30</f>
        <v>558.05297194148</v>
      </c>
      <c r="U31" s="54"/>
      <c r="V31" s="24" t="s">
        <v>44</v>
      </c>
      <c r="W31" s="55">
        <f>Kobe!W31/'Versicherte absolut'!W30</f>
        <v>585.26327312534204</v>
      </c>
      <c r="X31" s="54"/>
      <c r="Y31" s="55">
        <f>Kobe!Y31/'Versicherte absolut'!Y30</f>
        <v>635.66769084299813</v>
      </c>
      <c r="Z31" s="54"/>
      <c r="AA31" s="55">
        <f>Kobe!AA31/'Versicherte absolut'!AA30</f>
        <v>664.74066430817606</v>
      </c>
      <c r="AB31" s="54"/>
      <c r="AC31" s="55">
        <f>Kobe!AC31/'Versicherte absolut'!AC30</f>
        <v>705.85873274966616</v>
      </c>
      <c r="AD31" s="54"/>
      <c r="AE31" s="55">
        <f>Kobe!AE31/'Versicherte absolut'!AE30</f>
        <v>766.76106037243505</v>
      </c>
      <c r="AF31" s="54"/>
      <c r="AG31" s="55">
        <f>Kobe!AG31/'Versicherte absolut'!AG30</f>
        <v>810.63913546893093</v>
      </c>
      <c r="AH31" s="54"/>
      <c r="AI31" s="55">
        <f>Kobe!AI31/'Versicherte absolut'!AI30</f>
        <v>866.50313665649378</v>
      </c>
      <c r="AJ31" s="54"/>
      <c r="AK31" s="55">
        <f>Kobe!AK31/'Versicherte absolut'!AK30</f>
        <v>923.19844913784311</v>
      </c>
      <c r="AL31" s="54"/>
      <c r="AM31" s="55">
        <f>Kobe!AM31/'Versicherte absolut'!AN30</f>
        <v>1017.4830643988952</v>
      </c>
      <c r="AN31" s="54"/>
      <c r="AO31" s="55">
        <f>Kobe!AO31/'Versicherte absolut'!AP30</f>
        <v>1133.2153981780782</v>
      </c>
      <c r="AP31" s="54"/>
      <c r="AQ31" s="24" t="s">
        <v>44</v>
      </c>
      <c r="AR31" s="55">
        <f>Kobe!AR31/'Versicherte absolut'!AR30</f>
        <v>275.52983335687048</v>
      </c>
      <c r="AS31" s="50"/>
      <c r="AT31" s="55">
        <f>Kobe!AT31/'Versicherte absolut'!AT30</f>
        <v>265.19849009122368</v>
      </c>
      <c r="AU31" s="50"/>
      <c r="AV31" s="55">
        <f>Kobe!AV31/'Versicherte absolut'!AV30</f>
        <v>307.15405518394647</v>
      </c>
      <c r="AW31" s="50"/>
      <c r="AX31" s="55">
        <f>Kobe!AX31/'Versicherte absolut'!AX30</f>
        <v>344.68084780192402</v>
      </c>
      <c r="AY31" s="50"/>
      <c r="AZ31" s="55">
        <f>Kobe!AZ31/'Versicherte absolut'!AZ30</f>
        <v>392.64364320880395</v>
      </c>
      <c r="BA31" s="50"/>
      <c r="BB31" s="55">
        <f>Kobe!BB31/'Versicherte absolut'!BB30</f>
        <v>446.6766557449472</v>
      </c>
      <c r="BC31" s="50"/>
      <c r="BD31" s="55">
        <f>Kobe!BD31/'Versicherte absolut'!BD30</f>
        <v>511.64342082689996</v>
      </c>
      <c r="BE31" s="50"/>
      <c r="BF31" s="55">
        <f>Kobe!BF31/'Versicherte absolut'!BF30</f>
        <v>605.78786778060294</v>
      </c>
      <c r="BG31" s="50"/>
      <c r="BH31" s="55">
        <f>Kobe!BH31/'Versicherte absolut'!BI30</f>
        <v>684.97667402898242</v>
      </c>
      <c r="BI31" s="12"/>
      <c r="BJ31" s="24" t="s">
        <v>44</v>
      </c>
      <c r="BK31" s="55">
        <f>Kobe!BJ31/'Versicherte absolut'!BK30</f>
        <v>764.14088093599446</v>
      </c>
      <c r="BL31" s="54"/>
      <c r="BM31" s="55">
        <f>Kobe!BM31/'Versicherte absolut'!BM30</f>
        <v>820.94058178350019</v>
      </c>
      <c r="BN31" s="54"/>
      <c r="BO31" s="55">
        <f>Kobe!BO31/'Versicherte absolut'!BO30</f>
        <v>883.68710284772885</v>
      </c>
      <c r="BP31" s="54"/>
      <c r="BQ31" s="55">
        <f>Kobe!BQ31/'Versicherte absolut'!BQ30</f>
        <v>939.71590512731075</v>
      </c>
      <c r="BR31" s="54"/>
      <c r="BS31" s="55">
        <f>Kobe!BS31/'Versicherte absolut'!BS30</f>
        <v>1029.2761286332716</v>
      </c>
      <c r="BT31" s="54"/>
      <c r="BU31" s="55">
        <f>Kobe!BU31/'Versicherte absolut'!BU30</f>
        <v>1160.4367088607594</v>
      </c>
      <c r="BV31" s="12"/>
    </row>
    <row r="32" spans="1:74" s="16" customFormat="1">
      <c r="A32" s="16" t="s">
        <v>45</v>
      </c>
      <c r="B32" s="55">
        <f>Kobe!B32/'Versicherte absolut'!B31</f>
        <v>403.75386367489784</v>
      </c>
      <c r="C32" s="54"/>
      <c r="D32" s="55">
        <f>Kobe!D32/'Versicherte absolut'!D31</f>
        <v>479.59996431545142</v>
      </c>
      <c r="E32" s="54"/>
      <c r="F32" s="55">
        <f>Kobe!F32/'Versicherte absolut'!F31</f>
        <v>86.946506351335685</v>
      </c>
      <c r="G32" s="54"/>
      <c r="H32" s="55">
        <f>Kobe!H32/'Versicherte absolut'!H31</f>
        <v>86.281786005989659</v>
      </c>
      <c r="I32" s="54"/>
      <c r="J32" s="55">
        <f>Kobe!J32/'Versicherte absolut'!J31</f>
        <v>87.576636448688589</v>
      </c>
      <c r="K32" s="54"/>
      <c r="L32" s="55">
        <f>Kobe!L32/'Versicherte absolut'!L31</f>
        <v>348.10375670840784</v>
      </c>
      <c r="M32" s="54"/>
      <c r="N32" s="55">
        <f>Kobe!N32/'Versicherte absolut'!N31</f>
        <v>404.44304538799412</v>
      </c>
      <c r="O32" s="54"/>
      <c r="P32" s="55">
        <f>Kobe!P32/'Versicherte absolut'!P31</f>
        <v>454.9701926936973</v>
      </c>
      <c r="Q32" s="54"/>
      <c r="R32" s="55">
        <f>Kobe!R32/'Versicherte absolut'!R31</f>
        <v>451.88300200620097</v>
      </c>
      <c r="S32" s="54"/>
      <c r="T32" s="55">
        <f>Kobe!T32/'Versicherte absolut'!U31</f>
        <v>455.51942019700488</v>
      </c>
      <c r="U32" s="54"/>
      <c r="V32" s="24" t="s">
        <v>45</v>
      </c>
      <c r="W32" s="55">
        <f>Kobe!W32/'Versicherte absolut'!W31</f>
        <v>484.5976802903582</v>
      </c>
      <c r="X32" s="54"/>
      <c r="Y32" s="55">
        <f>Kobe!Y32/'Versicherte absolut'!Y31</f>
        <v>523.13294689603595</v>
      </c>
      <c r="Z32" s="54"/>
      <c r="AA32" s="55">
        <f>Kobe!AA32/'Versicherte absolut'!AA31</f>
        <v>554.03622813373352</v>
      </c>
      <c r="AB32" s="54"/>
      <c r="AC32" s="55">
        <f>Kobe!AC32/'Versicherte absolut'!AC31</f>
        <v>601.9642373058075</v>
      </c>
      <c r="AD32" s="54"/>
      <c r="AE32" s="55">
        <f>Kobe!AE32/'Versicherte absolut'!AE31</f>
        <v>654.23284976641264</v>
      </c>
      <c r="AF32" s="54"/>
      <c r="AG32" s="55">
        <f>Kobe!AG32/'Versicherte absolut'!AG31</f>
        <v>708.9840050180336</v>
      </c>
      <c r="AH32" s="54"/>
      <c r="AI32" s="55">
        <f>Kobe!AI32/'Versicherte absolut'!AI31</f>
        <v>759.69103521878333</v>
      </c>
      <c r="AJ32" s="54"/>
      <c r="AK32" s="55">
        <f>Kobe!AK32/'Versicherte absolut'!AK31</f>
        <v>845.83795411089864</v>
      </c>
      <c r="AL32" s="54"/>
      <c r="AM32" s="55">
        <f>Kobe!AM32/'Versicherte absolut'!AN31</f>
        <v>959.23036452461486</v>
      </c>
      <c r="AN32" s="54"/>
      <c r="AO32" s="55">
        <f>Kobe!AO32/'Versicherte absolut'!AP31</f>
        <v>1082.074358974359</v>
      </c>
      <c r="AP32" s="54"/>
      <c r="AQ32" s="24" t="s">
        <v>45</v>
      </c>
      <c r="AR32" s="55">
        <f>Kobe!AR32/'Versicherte absolut'!AR31</f>
        <v>232.5590804926955</v>
      </c>
      <c r="AS32" s="50"/>
      <c r="AT32" s="55">
        <f>Kobe!AT32/'Versicherte absolut'!AT31</f>
        <v>230.17710147584563</v>
      </c>
      <c r="AU32" s="50"/>
      <c r="AV32" s="55">
        <f>Kobe!AV32/'Versicherte absolut'!AV31</f>
        <v>276.80405537141741</v>
      </c>
      <c r="AW32" s="50"/>
      <c r="AX32" s="55">
        <f>Kobe!AX32/'Versicherte absolut'!AX31</f>
        <v>300.88014881743288</v>
      </c>
      <c r="AY32" s="50"/>
      <c r="AZ32" s="55">
        <f>Kobe!AZ32/'Versicherte absolut'!AZ31</f>
        <v>335.65498609455699</v>
      </c>
      <c r="BA32" s="50"/>
      <c r="BB32" s="55">
        <f>Kobe!BB32/'Versicherte absolut'!BB31</f>
        <v>369.78034371643395</v>
      </c>
      <c r="BC32" s="50"/>
      <c r="BD32" s="55">
        <f>Kobe!BD32/'Versicherte absolut'!BD31</f>
        <v>439.86813778256192</v>
      </c>
      <c r="BE32" s="50"/>
      <c r="BF32" s="55">
        <f>Kobe!BF32/'Versicherte absolut'!BF31</f>
        <v>509.74895833333335</v>
      </c>
      <c r="BG32" s="50"/>
      <c r="BH32" s="55">
        <f>Kobe!BH32/'Versicherte absolut'!BI31</f>
        <v>590.73030664210637</v>
      </c>
      <c r="BI32" s="12"/>
      <c r="BJ32" s="24" t="s">
        <v>45</v>
      </c>
      <c r="BK32" s="55">
        <f>Kobe!BJ32/'Versicherte absolut'!BK31</f>
        <v>667.8502078583881</v>
      </c>
      <c r="BL32" s="54"/>
      <c r="BM32" s="55">
        <f>Kobe!BM32/'Versicherte absolut'!BM31</f>
        <v>713.56304002821366</v>
      </c>
      <c r="BN32" s="54"/>
      <c r="BO32" s="55">
        <f>Kobe!BO32/'Versicherte absolut'!BO31</f>
        <v>761.66651376146785</v>
      </c>
      <c r="BP32" s="54"/>
      <c r="BQ32" s="55">
        <f>Kobe!BQ32/'Versicherte absolut'!BQ31</f>
        <v>834.76879271070618</v>
      </c>
      <c r="BR32" s="54"/>
      <c r="BS32" s="55">
        <f>Kobe!BS32/'Versicherte absolut'!BS31</f>
        <v>933.0920535011802</v>
      </c>
      <c r="BT32" s="54"/>
      <c r="BU32" s="55">
        <f>Kobe!BU32/'Versicherte absolut'!BU31</f>
        <v>1064.5721518987341</v>
      </c>
      <c r="BV32" s="12"/>
    </row>
    <row r="33" spans="1:100" s="16" customFormat="1">
      <c r="A33" s="16" t="s">
        <v>46</v>
      </c>
      <c r="B33" s="55">
        <f>Kobe!B33/'Versicherte absolut'!B32</f>
        <v>418.60717279925478</v>
      </c>
      <c r="C33" s="54"/>
      <c r="D33" s="55">
        <f>Kobe!D33/'Versicherte absolut'!D32</f>
        <v>503.43070913549792</v>
      </c>
      <c r="E33" s="54"/>
      <c r="F33" s="55">
        <f>Kobe!F33/'Versicherte absolut'!F32</f>
        <v>93.789743012989931</v>
      </c>
      <c r="G33" s="54"/>
      <c r="H33" s="55">
        <f>Kobe!H33/'Versicherte absolut'!H32</f>
        <v>92.639215913704106</v>
      </c>
      <c r="I33" s="54"/>
      <c r="J33" s="55">
        <f>Kobe!J33/'Versicherte absolut'!J32</f>
        <v>94.872455383943674</v>
      </c>
      <c r="K33" s="54"/>
      <c r="L33" s="55">
        <f>Kobe!L33/'Versicherte absolut'!L32</f>
        <v>364.78320905827121</v>
      </c>
      <c r="M33" s="54"/>
      <c r="N33" s="55">
        <f>Kobe!N33/'Versicherte absolut'!N32</f>
        <v>415.76812977099235</v>
      </c>
      <c r="O33" s="54"/>
      <c r="P33" s="55">
        <f>Kobe!P33/'Versicherte absolut'!P32</f>
        <v>457.53012477718357</v>
      </c>
      <c r="Q33" s="54"/>
      <c r="R33" s="55">
        <f>Kobe!R33/'Versicherte absolut'!R32</f>
        <v>469.01130205914228</v>
      </c>
      <c r="S33" s="54"/>
      <c r="T33" s="55">
        <f>Kobe!T33/'Versicherte absolut'!U32</f>
        <v>473.14706317502589</v>
      </c>
      <c r="U33" s="54"/>
      <c r="V33" s="24" t="s">
        <v>46</v>
      </c>
      <c r="W33" s="55">
        <f>Kobe!W33/'Versicherte absolut'!W32</f>
        <v>497.36819306930693</v>
      </c>
      <c r="X33" s="54"/>
      <c r="Y33" s="55">
        <f>Kobe!Y33/'Versicherte absolut'!Y32</f>
        <v>548.74522516208162</v>
      </c>
      <c r="Z33" s="54"/>
      <c r="AA33" s="55">
        <f>Kobe!AA33/'Versicherte absolut'!AA32</f>
        <v>581.32286995515699</v>
      </c>
      <c r="AB33" s="54"/>
      <c r="AC33" s="55">
        <f>Kobe!AC33/'Versicherte absolut'!AC32</f>
        <v>633.91637630662024</v>
      </c>
      <c r="AD33" s="54"/>
      <c r="AE33" s="55">
        <f>Kobe!AE33/'Versicherte absolut'!AE32</f>
        <v>680.8973010064044</v>
      </c>
      <c r="AF33" s="54"/>
      <c r="AG33" s="55">
        <f>Kobe!AG33/'Versicherte absolut'!AG32</f>
        <v>744.32647957766051</v>
      </c>
      <c r="AH33" s="54"/>
      <c r="AI33" s="55">
        <f>Kobe!AI33/'Versicherte absolut'!AI32</f>
        <v>793.65415244596136</v>
      </c>
      <c r="AJ33" s="54"/>
      <c r="AK33" s="55">
        <f>Kobe!AK33/'Versicherte absolut'!AK32</f>
        <v>857.3774879890185</v>
      </c>
      <c r="AL33" s="54"/>
      <c r="AM33" s="55">
        <f>Kobe!AM33/'Versicherte absolut'!AN32</f>
        <v>951.20684523809518</v>
      </c>
      <c r="AN33" s="54"/>
      <c r="AO33" s="55">
        <f>Kobe!AO33/'Versicherte absolut'!AP32</f>
        <v>1078.3</v>
      </c>
      <c r="AP33" s="54"/>
      <c r="AQ33" s="24" t="s">
        <v>46</v>
      </c>
      <c r="AR33" s="55">
        <f>Kobe!AR33/'Versicherte absolut'!AR32</f>
        <v>229.7157275021026</v>
      </c>
      <c r="AS33" s="50"/>
      <c r="AT33" s="55">
        <f>Kobe!AT33/'Versicherte absolut'!AT32</f>
        <v>232.43233441496469</v>
      </c>
      <c r="AU33" s="50"/>
      <c r="AV33" s="55">
        <f>Kobe!AV33/'Versicherte absolut'!AV32</f>
        <v>253.81909188416159</v>
      </c>
      <c r="AW33" s="50"/>
      <c r="AX33" s="55">
        <f>Kobe!AX33/'Versicherte absolut'!AX32</f>
        <v>295.24987932421561</v>
      </c>
      <c r="AY33" s="50"/>
      <c r="AZ33" s="55">
        <f>Kobe!AZ33/'Versicherte absolut'!AZ32</f>
        <v>343.31878752379555</v>
      </c>
      <c r="BA33" s="50"/>
      <c r="BB33" s="55">
        <f>Kobe!BB33/'Versicherte absolut'!BB32</f>
        <v>380.38765846952805</v>
      </c>
      <c r="BC33" s="50"/>
      <c r="BD33" s="55">
        <f>Kobe!BD33/'Versicherte absolut'!BD32</f>
        <v>452.69567483064094</v>
      </c>
      <c r="BE33" s="50"/>
      <c r="BF33" s="55">
        <f>Kobe!BF33/'Versicherte absolut'!BF32</f>
        <v>540.43863220028493</v>
      </c>
      <c r="BG33" s="50"/>
      <c r="BH33" s="55">
        <f>Kobe!BH33/'Versicherte absolut'!BI32</f>
        <v>621.52796188898094</v>
      </c>
      <c r="BI33" s="12"/>
      <c r="BJ33" s="24" t="s">
        <v>46</v>
      </c>
      <c r="BK33" s="55">
        <f>Kobe!BJ33/'Versicherte absolut'!BK32</f>
        <v>678.55869509375805</v>
      </c>
      <c r="BL33" s="54"/>
      <c r="BM33" s="55">
        <f>Kobe!BM33/'Versicherte absolut'!BM32</f>
        <v>749.17926186291743</v>
      </c>
      <c r="BN33" s="54"/>
      <c r="BO33" s="55">
        <f>Kobe!BO33/'Versicherte absolut'!BO32</f>
        <v>789.54580315296118</v>
      </c>
      <c r="BP33" s="54"/>
      <c r="BQ33" s="55">
        <f>Kobe!BQ33/'Versicherte absolut'!BQ32</f>
        <v>847.89325153374239</v>
      </c>
      <c r="BR33" s="54"/>
      <c r="BS33" s="55">
        <f>Kobe!BS33/'Versicherte absolut'!BS32</f>
        <v>926.79815573770497</v>
      </c>
      <c r="BT33" s="54"/>
      <c r="BU33" s="55">
        <f>Kobe!BU33/'Versicherte absolut'!BU32</f>
        <v>1115.0559210526317</v>
      </c>
      <c r="BV33" s="12"/>
    </row>
    <row r="34" spans="1:100" s="16" customFormat="1">
      <c r="A34" s="16" t="s">
        <v>47</v>
      </c>
      <c r="B34" s="55">
        <f>Kobe!B34/'Versicherte absolut'!B33</f>
        <v>501.97346713277386</v>
      </c>
      <c r="C34" s="54"/>
      <c r="D34" s="55">
        <f>Kobe!D34/'Versicherte absolut'!D33</f>
        <v>602.45233437525428</v>
      </c>
      <c r="E34" s="54"/>
      <c r="F34" s="55">
        <f>Kobe!F34/'Versicherte absolut'!F33</f>
        <v>123.91251290077462</v>
      </c>
      <c r="G34" s="54"/>
      <c r="H34" s="55">
        <f>Kobe!H34/'Versicherte absolut'!H33</f>
        <v>120.74823469292949</v>
      </c>
      <c r="I34" s="54"/>
      <c r="J34" s="55">
        <f>Kobe!J34/'Versicherte absolut'!J33</f>
        <v>126.93169477626826</v>
      </c>
      <c r="K34" s="54"/>
      <c r="L34" s="55">
        <f>Kobe!L34/'Versicherte absolut'!L33</f>
        <v>472.30715607649597</v>
      </c>
      <c r="M34" s="54"/>
      <c r="N34" s="55">
        <f>Kobe!N34/'Versicherte absolut'!N33</f>
        <v>515.91892462523754</v>
      </c>
      <c r="O34" s="54"/>
      <c r="P34" s="55">
        <f>Kobe!P34/'Versicherte absolut'!P33</f>
        <v>585.73970588235295</v>
      </c>
      <c r="Q34" s="54"/>
      <c r="R34" s="55">
        <f>Kobe!R34/'Versicherte absolut'!R33</f>
        <v>621.84862008220784</v>
      </c>
      <c r="S34" s="54"/>
      <c r="T34" s="55">
        <f>Kobe!T34/'Versicherte absolut'!U33</f>
        <v>623.8172823973465</v>
      </c>
      <c r="U34" s="54"/>
      <c r="V34" s="24" t="s">
        <v>47</v>
      </c>
      <c r="W34" s="55">
        <f>Kobe!W34/'Versicherte absolut'!W33</f>
        <v>645.15160159267839</v>
      </c>
      <c r="X34" s="54"/>
      <c r="Y34" s="55">
        <f>Kobe!Y34/'Versicherte absolut'!Y33</f>
        <v>690.53850545999569</v>
      </c>
      <c r="Z34" s="54"/>
      <c r="AA34" s="55">
        <f>Kobe!AA34/'Versicherte absolut'!AA33</f>
        <v>707.50593424218118</v>
      </c>
      <c r="AB34" s="54"/>
      <c r="AC34" s="55">
        <f>Kobe!AC34/'Versicherte absolut'!AC33</f>
        <v>746.9911657859974</v>
      </c>
      <c r="AD34" s="54"/>
      <c r="AE34" s="55">
        <f>Kobe!AE34/'Versicherte absolut'!AE33</f>
        <v>789.51200151200146</v>
      </c>
      <c r="AF34" s="54"/>
      <c r="AG34" s="55">
        <f>Kobe!AG34/'Versicherte absolut'!AG33</f>
        <v>841.65427329792374</v>
      </c>
      <c r="AH34" s="54"/>
      <c r="AI34" s="55">
        <f>Kobe!AI34/'Versicherte absolut'!AI33</f>
        <v>885.30387638926538</v>
      </c>
      <c r="AJ34" s="54"/>
      <c r="AK34" s="55">
        <f>Kobe!AK34/'Versicherte absolut'!AK33</f>
        <v>953.37713989278916</v>
      </c>
      <c r="AL34" s="54"/>
      <c r="AM34" s="55">
        <f>Kobe!AM34/'Versicherte absolut'!AN33</f>
        <v>1042.7418292373955</v>
      </c>
      <c r="AN34" s="54"/>
      <c r="AO34" s="55">
        <f>Kobe!AO34/'Versicherte absolut'!AP33</f>
        <v>1161.3759191176471</v>
      </c>
      <c r="AP34" s="54"/>
      <c r="AQ34" s="24" t="s">
        <v>47</v>
      </c>
      <c r="AR34" s="55">
        <f>Kobe!AR34/'Versicherte absolut'!AR33</f>
        <v>316.52081445229896</v>
      </c>
      <c r="AS34" s="50"/>
      <c r="AT34" s="55">
        <f>Kobe!AT34/'Versicherte absolut'!AT33</f>
        <v>291.84347826086957</v>
      </c>
      <c r="AU34" s="50"/>
      <c r="AV34" s="55">
        <f>Kobe!AV34/'Versicherte absolut'!AV33</f>
        <v>334.77707841594543</v>
      </c>
      <c r="AW34" s="50"/>
      <c r="AX34" s="55">
        <f>Kobe!AX34/'Versicherte absolut'!AX33</f>
        <v>393.71785229934659</v>
      </c>
      <c r="AY34" s="50"/>
      <c r="AZ34" s="55">
        <f>Kobe!AZ34/'Versicherte absolut'!AZ33</f>
        <v>432.80139456600142</v>
      </c>
      <c r="BA34" s="50"/>
      <c r="BB34" s="55">
        <f>Kobe!BB34/'Versicherte absolut'!BB33</f>
        <v>498.45094526133698</v>
      </c>
      <c r="BC34" s="50"/>
      <c r="BD34" s="55">
        <f>Kobe!BD34/'Versicherte absolut'!BD33</f>
        <v>557.11434346350973</v>
      </c>
      <c r="BE34" s="50"/>
      <c r="BF34" s="55">
        <f>Kobe!BF34/'Versicherte absolut'!BF33</f>
        <v>625.69703973686546</v>
      </c>
      <c r="BG34" s="50"/>
      <c r="BH34" s="55">
        <f>Kobe!BH34/'Versicherte absolut'!BI33</f>
        <v>702.36155415430267</v>
      </c>
      <c r="BI34" s="12"/>
      <c r="BJ34" s="24" t="s">
        <v>47</v>
      </c>
      <c r="BK34" s="55">
        <f>Kobe!BJ34/'Versicherte absolut'!BK33</f>
        <v>773.19257064721967</v>
      </c>
      <c r="BL34" s="54"/>
      <c r="BM34" s="55">
        <f>Kobe!BM34/'Versicherte absolut'!BM33</f>
        <v>838.12567324955114</v>
      </c>
      <c r="BN34" s="54"/>
      <c r="BO34" s="55">
        <f>Kobe!BO34/'Versicherte absolut'!BO33</f>
        <v>912.6899571817828</v>
      </c>
      <c r="BP34" s="54"/>
      <c r="BQ34" s="55">
        <f>Kobe!BQ34/'Versicherte absolut'!BQ33</f>
        <v>966.88563907575315</v>
      </c>
      <c r="BR34" s="54"/>
      <c r="BS34" s="55">
        <f>Kobe!BS34/'Versicherte absolut'!BS33</f>
        <v>1058.4074675324675</v>
      </c>
      <c r="BT34" s="54"/>
      <c r="BU34" s="55">
        <f>Kobe!BU34/'Versicherte absolut'!BU33</f>
        <v>1144.111963190184</v>
      </c>
      <c r="BV34" s="12"/>
    </row>
    <row r="35" spans="1:100" s="16" customFormat="1">
      <c r="A35" s="16" t="s">
        <v>48</v>
      </c>
      <c r="B35" s="55">
        <f>Kobe!B35/'Versicherte absolut'!B34</f>
        <v>430.46306293507598</v>
      </c>
      <c r="C35" s="54"/>
      <c r="D35" s="55">
        <f>Kobe!D35/'Versicherte absolut'!D34</f>
        <v>520.84974111959013</v>
      </c>
      <c r="E35" s="54"/>
      <c r="F35" s="55">
        <f>Kobe!F35/'Versicherte absolut'!F34</f>
        <v>95.52627005347594</v>
      </c>
      <c r="G35" s="54"/>
      <c r="H35" s="55">
        <f>Kobe!H35/'Versicherte absolut'!H34</f>
        <v>94.442044038221852</v>
      </c>
      <c r="I35" s="54"/>
      <c r="J35" s="55">
        <f>Kobe!J35/'Versicherte absolut'!J34</f>
        <v>96.537924796485328</v>
      </c>
      <c r="K35" s="54"/>
      <c r="L35" s="55">
        <f>Kobe!L35/'Versicherte absolut'!L34</f>
        <v>373.02152707702658</v>
      </c>
      <c r="M35" s="54"/>
      <c r="N35" s="55">
        <f>Kobe!N35/'Versicherte absolut'!N34</f>
        <v>428.53600405679515</v>
      </c>
      <c r="O35" s="54"/>
      <c r="P35" s="55">
        <f>Kobe!P35/'Versicherte absolut'!P34</f>
        <v>457.67408173823071</v>
      </c>
      <c r="Q35" s="54"/>
      <c r="R35" s="55">
        <f>Kobe!R35/'Versicherte absolut'!R34</f>
        <v>461.1748860339826</v>
      </c>
      <c r="S35" s="54"/>
      <c r="T35" s="55">
        <f>Kobe!T35/'Versicherte absolut'!U34</f>
        <v>485.21406959152802</v>
      </c>
      <c r="U35" s="54"/>
      <c r="V35" s="24" t="s">
        <v>48</v>
      </c>
      <c r="W35" s="55">
        <f>Kobe!W35/'Versicherte absolut'!W34</f>
        <v>514.32613551749819</v>
      </c>
      <c r="X35" s="54"/>
      <c r="Y35" s="55">
        <f>Kobe!Y35/'Versicherte absolut'!Y34</f>
        <v>539.21662571662569</v>
      </c>
      <c r="Z35" s="54"/>
      <c r="AA35" s="55">
        <f>Kobe!AA35/'Versicherte absolut'!AA34</f>
        <v>592.05884955752208</v>
      </c>
      <c r="AB35" s="54"/>
      <c r="AC35" s="55">
        <f>Kobe!AC35/'Versicherte absolut'!AC34</f>
        <v>631.79736098020737</v>
      </c>
      <c r="AD35" s="54"/>
      <c r="AE35" s="55">
        <f>Kobe!AE35/'Versicherte absolut'!AE34</f>
        <v>679.65499717673629</v>
      </c>
      <c r="AF35" s="54"/>
      <c r="AG35" s="55">
        <f>Kobe!AG35/'Versicherte absolut'!AG34</f>
        <v>730.18364698247888</v>
      </c>
      <c r="AH35" s="54"/>
      <c r="AI35" s="55">
        <f>Kobe!AI35/'Versicherte absolut'!AI34</f>
        <v>787.61580756013745</v>
      </c>
      <c r="AJ35" s="54"/>
      <c r="AK35" s="55">
        <f>Kobe!AK35/'Versicherte absolut'!AK34</f>
        <v>881.06313131313129</v>
      </c>
      <c r="AL35" s="54"/>
      <c r="AM35" s="55">
        <f>Kobe!AM35/'Versicherte absolut'!AN34</f>
        <v>994.57916102841682</v>
      </c>
      <c r="AN35" s="54"/>
      <c r="AO35" s="55">
        <f>Kobe!AO35/'Versicherte absolut'!AP34</f>
        <v>1137.125730994152</v>
      </c>
      <c r="AP35" s="54"/>
      <c r="AQ35" s="24" t="s">
        <v>48</v>
      </c>
      <c r="AR35" s="55">
        <f>Kobe!AR35/'Versicherte absolut'!AR34</f>
        <v>263.58330698703764</v>
      </c>
      <c r="AS35" s="50"/>
      <c r="AT35" s="55">
        <f>Kobe!AT35/'Versicherte absolut'!AT34</f>
        <v>253.80805105547373</v>
      </c>
      <c r="AU35" s="50"/>
      <c r="AV35" s="55">
        <f>Kobe!AV35/'Versicherte absolut'!AV34</f>
        <v>294.27388860500764</v>
      </c>
      <c r="AW35" s="50"/>
      <c r="AX35" s="55">
        <f>Kobe!AX35/'Versicherte absolut'!AX34</f>
        <v>322.0353982300885</v>
      </c>
      <c r="AY35" s="50"/>
      <c r="AZ35" s="55">
        <f>Kobe!AZ35/'Versicherte absolut'!AZ34</f>
        <v>349.11457936810052</v>
      </c>
      <c r="BA35" s="50"/>
      <c r="BB35" s="55">
        <f>Kobe!BB35/'Versicherte absolut'!BB34</f>
        <v>424.63739897134462</v>
      </c>
      <c r="BC35" s="50"/>
      <c r="BD35" s="55">
        <f>Kobe!BD35/'Versicherte absolut'!BD34</f>
        <v>465.59292395282637</v>
      </c>
      <c r="BE35" s="50"/>
      <c r="BF35" s="55">
        <f>Kobe!BF35/'Versicherte absolut'!BF34</f>
        <v>547.41287215411558</v>
      </c>
      <c r="BG35" s="50"/>
      <c r="BH35" s="55">
        <f>Kobe!BH35/'Versicherte absolut'!BI34</f>
        <v>654.10765765765768</v>
      </c>
      <c r="BI35" s="12"/>
      <c r="BJ35" s="24" t="s">
        <v>48</v>
      </c>
      <c r="BK35" s="55">
        <f>Kobe!BJ35/'Versicherte absolut'!BK34</f>
        <v>672.40581465778314</v>
      </c>
      <c r="BL35" s="54"/>
      <c r="BM35" s="55">
        <f>Kobe!BM35/'Versicherte absolut'!BM34</f>
        <v>748.94436090225565</v>
      </c>
      <c r="BN35" s="54"/>
      <c r="BO35" s="55">
        <f>Kobe!BO35/'Versicherte absolut'!BO34</f>
        <v>808.86770428015564</v>
      </c>
      <c r="BP35" s="54"/>
      <c r="BQ35" s="55">
        <f>Kobe!BQ35/'Versicherte absolut'!BQ34</f>
        <v>880.67590027700828</v>
      </c>
      <c r="BR35" s="54"/>
      <c r="BS35" s="55">
        <f>Kobe!BS35/'Versicherte absolut'!BS34</f>
        <v>925.76859504132233</v>
      </c>
      <c r="BT35" s="54"/>
      <c r="BU35" s="55">
        <f>Kobe!BU35/'Versicherte absolut'!BU34</f>
        <v>1039.672</v>
      </c>
      <c r="BV35" s="12"/>
    </row>
    <row r="36" spans="1:100" s="21" customFormat="1" ht="12.95" customHeight="1">
      <c r="A36" s="16" t="s">
        <v>49</v>
      </c>
      <c r="B36" s="55">
        <f>Kobe!B36/'Versicherte absolut'!B35</f>
        <v>439.12297561328046</v>
      </c>
      <c r="C36" s="55"/>
      <c r="D36" s="55">
        <f>Kobe!D36/'Versicherte absolut'!D35</f>
        <v>521.70364419283567</v>
      </c>
      <c r="E36" s="55"/>
      <c r="F36" s="55">
        <f>Kobe!F36/'Versicherte absolut'!F35</f>
        <v>93.722375957956061</v>
      </c>
      <c r="G36" s="55"/>
      <c r="H36" s="55">
        <f>Kobe!H36/'Versicherte absolut'!H35</f>
        <v>91.741770005328448</v>
      </c>
      <c r="I36" s="55"/>
      <c r="J36" s="55">
        <f>Kobe!J36/'Versicherte absolut'!J35</f>
        <v>95.604233001215832</v>
      </c>
      <c r="K36" s="55"/>
      <c r="L36" s="55">
        <f>Kobe!L36/'Versicherte absolut'!L35</f>
        <v>395.94050499525662</v>
      </c>
      <c r="M36" s="55"/>
      <c r="N36" s="55">
        <f>Kobe!N36/'Versicherte absolut'!N35</f>
        <v>447.43076496305878</v>
      </c>
      <c r="O36" s="55"/>
      <c r="P36" s="55">
        <f>Kobe!P36/'Versicherte absolut'!P35</f>
        <v>499.90919970940234</v>
      </c>
      <c r="Q36" s="55"/>
      <c r="R36" s="55">
        <f>Kobe!R36/'Versicherte absolut'!R35</f>
        <v>512.89785273468465</v>
      </c>
      <c r="S36" s="55"/>
      <c r="T36" s="55">
        <f>Kobe!T36/'Versicherte absolut'!U35</f>
        <v>510.44582446216413</v>
      </c>
      <c r="U36" s="54"/>
      <c r="V36" s="24" t="s">
        <v>49</v>
      </c>
      <c r="W36" s="55">
        <f>Kobe!W36/'Versicherte absolut'!W35</f>
        <v>534.64970083765456</v>
      </c>
      <c r="X36" s="55"/>
      <c r="Y36" s="55">
        <f>Kobe!Y36/'Versicherte absolut'!Y35</f>
        <v>573.51971100407559</v>
      </c>
      <c r="Z36" s="55"/>
      <c r="AA36" s="55">
        <f>Kobe!AA36/'Versicherte absolut'!AA35</f>
        <v>595.08433997261659</v>
      </c>
      <c r="AB36" s="55"/>
      <c r="AC36" s="55">
        <f>Kobe!AC36/'Versicherte absolut'!AC35</f>
        <v>639.1813777196154</v>
      </c>
      <c r="AD36" s="55"/>
      <c r="AE36" s="55">
        <f>Kobe!AE36/'Versicherte absolut'!AE35</f>
        <v>688.89960909192973</v>
      </c>
      <c r="AF36" s="55"/>
      <c r="AG36" s="55">
        <f>Kobe!AG36/'Versicherte absolut'!AG35</f>
        <v>737.6516516703897</v>
      </c>
      <c r="AH36" s="55"/>
      <c r="AI36" s="55">
        <f>Kobe!AI36/'Versicherte absolut'!AI35</f>
        <v>794.40101437380304</v>
      </c>
      <c r="AJ36" s="55"/>
      <c r="AK36" s="55">
        <f>Kobe!AK36/'Versicherte absolut'!AK35</f>
        <v>864.38432520495201</v>
      </c>
      <c r="AL36" s="55"/>
      <c r="AM36" s="55">
        <f>Kobe!AM36/'Versicherte absolut'!AN35</f>
        <v>956.02875914548827</v>
      </c>
      <c r="AN36" s="55"/>
      <c r="AO36" s="55">
        <f>Kobe!AO36/'Versicherte absolut'!AP35</f>
        <v>1084.4512188319295</v>
      </c>
      <c r="AP36" s="54"/>
      <c r="AQ36" s="25" t="s">
        <v>49</v>
      </c>
      <c r="AR36" s="55">
        <f>Kobe!AR36/'Versicherte absolut'!AR35</f>
        <v>266.10044325551735</v>
      </c>
      <c r="AS36" s="55"/>
      <c r="AT36" s="55">
        <f>Kobe!AT36/'Versicherte absolut'!AT35</f>
        <v>262.90434652058929</v>
      </c>
      <c r="AU36" s="55"/>
      <c r="AV36" s="55">
        <f>Kobe!AV36/'Versicherte absolut'!AV35</f>
        <v>303.29315272345701</v>
      </c>
      <c r="AW36" s="55"/>
      <c r="AX36" s="55">
        <f>Kobe!AX36/'Versicherte absolut'!AX35</f>
        <v>340.93320575842699</v>
      </c>
      <c r="AY36" s="55"/>
      <c r="AZ36" s="55">
        <f>Kobe!AZ36/'Versicherte absolut'!AZ35</f>
        <v>371.03324601183783</v>
      </c>
      <c r="BA36" s="55"/>
      <c r="BB36" s="55">
        <f>Kobe!BB36/'Versicherte absolut'!BB35</f>
        <v>410.89415893879152</v>
      </c>
      <c r="BC36" s="55"/>
      <c r="BD36" s="55">
        <f>Kobe!BD36/'Versicherte absolut'!BD35</f>
        <v>473.40117897317566</v>
      </c>
      <c r="BE36" s="55"/>
      <c r="BF36" s="55">
        <f>Kobe!BF36/'Versicherte absolut'!BF35</f>
        <v>545.23013445765946</v>
      </c>
      <c r="BG36" s="55"/>
      <c r="BH36" s="55">
        <f>Kobe!BH36/'Versicherte absolut'!BI35</f>
        <v>626.84603377387521</v>
      </c>
      <c r="BI36" s="55"/>
      <c r="BJ36" s="25" t="s">
        <v>49</v>
      </c>
      <c r="BK36" s="55">
        <f>Kobe!BJ36/'Versicherte absolut'!BK35</f>
        <v>695.05762389665824</v>
      </c>
      <c r="BL36" s="55"/>
      <c r="BM36" s="55">
        <f>Kobe!BM36/'Versicherte absolut'!BM35</f>
        <v>748.52780203132818</v>
      </c>
      <c r="BN36" s="55"/>
      <c r="BO36" s="55">
        <f>Kobe!BO36/'Versicherte absolut'!BO35</f>
        <v>807.9298413904454</v>
      </c>
      <c r="BP36" s="55"/>
      <c r="BQ36" s="55">
        <f>Kobe!BQ36/'Versicherte absolut'!BQ35</f>
        <v>864.07426784273036</v>
      </c>
      <c r="BR36" s="55"/>
      <c r="BS36" s="55">
        <f>Kobe!BS36/'Versicherte absolut'!BS35</f>
        <v>943.66679563354978</v>
      </c>
      <c r="BT36" s="55"/>
      <c r="BU36" s="55">
        <f>Kobe!BU36/'Versicherte absolut'!BU35</f>
        <v>1073.3138002223282</v>
      </c>
      <c r="BV36" s="12"/>
    </row>
    <row r="37" spans="1:100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</row>
    <row r="38" spans="1:100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</row>
    <row r="39" spans="1:100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</row>
    <row r="40" spans="1:100"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</row>
    <row r="41" spans="1:100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</row>
    <row r="42" spans="1:100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</row>
    <row r="43" spans="1:100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</row>
    <row r="44" spans="1:100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</row>
    <row r="45" spans="1:100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</row>
    <row r="46" spans="1:100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</row>
    <row r="47" spans="1:100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</row>
    <row r="48" spans="1:100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</row>
    <row r="49" spans="2:100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</row>
    <row r="50" spans="2:100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</row>
    <row r="51" spans="2:100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</row>
    <row r="52" spans="2:100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</row>
    <row r="53" spans="2:100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</row>
    <row r="54" spans="2:100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</row>
    <row r="55" spans="2:100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</row>
    <row r="56" spans="2:100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</row>
    <row r="57" spans="2:100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</row>
    <row r="58" spans="2:100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</row>
    <row r="59" spans="2:100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</row>
    <row r="60" spans="2:100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</row>
    <row r="61" spans="2:100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</row>
    <row r="62" spans="2:100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</row>
    <row r="63" spans="2:100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</row>
    <row r="64" spans="2:100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</row>
    <row r="65" spans="2:100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</row>
    <row r="66" spans="2:100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</row>
    <row r="67" spans="2:100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</row>
    <row r="68" spans="2:100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</row>
    <row r="69" spans="2:100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</row>
    <row r="70" spans="2:100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</row>
    <row r="71" spans="2:100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</row>
    <row r="72" spans="2:100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</row>
    <row r="73" spans="2:100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</row>
    <row r="74" spans="2:100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</row>
    <row r="75" spans="2:100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</row>
    <row r="76" spans="2:100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</row>
    <row r="77" spans="2:100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</row>
    <row r="78" spans="2:100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</row>
    <row r="79" spans="2:100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</row>
    <row r="80" spans="2:100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</row>
    <row r="81" spans="2:100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</row>
    <row r="82" spans="2:100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</row>
    <row r="83" spans="2:100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</row>
    <row r="84" spans="2:100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</row>
    <row r="85" spans="2:100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</row>
    <row r="86" spans="2:100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</row>
    <row r="87" spans="2:100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</row>
    <row r="88" spans="2:100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</row>
    <row r="89" spans="2:100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</row>
    <row r="90" spans="2:100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</row>
    <row r="91" spans="2:100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</row>
    <row r="92" spans="2:100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</row>
    <row r="93" spans="2:100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</row>
    <row r="94" spans="2:100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</row>
    <row r="95" spans="2:100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</row>
    <row r="96" spans="2:100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</row>
    <row r="97" spans="2:100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</row>
    <row r="98" spans="2:100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</row>
    <row r="99" spans="2:100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</row>
    <row r="100" spans="2:100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</row>
    <row r="101" spans="2:100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</row>
    <row r="102" spans="2:100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</row>
    <row r="103" spans="2:100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</row>
    <row r="104" spans="2:100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</row>
    <row r="105" spans="2:100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</row>
    <row r="106" spans="2:100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</row>
    <row r="107" spans="2:100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</row>
    <row r="108" spans="2:100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</row>
    <row r="109" spans="2:100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</row>
    <row r="110" spans="2:100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</row>
    <row r="111" spans="2:100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</row>
    <row r="112" spans="2:100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</row>
    <row r="113" spans="2:100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</row>
    <row r="114" spans="2:100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</row>
    <row r="115" spans="2:100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</row>
    <row r="116" spans="2:100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</row>
    <row r="117" spans="2:100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</row>
    <row r="118" spans="2:100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</row>
    <row r="119" spans="2:100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</row>
    <row r="120" spans="2:100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</row>
    <row r="121" spans="2:100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</row>
    <row r="122" spans="2:100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</row>
    <row r="123" spans="2:100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</row>
    <row r="124" spans="2:100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</row>
    <row r="125" spans="2:100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</row>
    <row r="126" spans="2:100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</row>
    <row r="127" spans="2:100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</row>
    <row r="128" spans="2:100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</row>
    <row r="129" spans="2:100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</row>
    <row r="130" spans="2:100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</row>
    <row r="131" spans="2:100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</row>
    <row r="132" spans="2:100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</row>
    <row r="133" spans="2:100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</row>
    <row r="134" spans="2:100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</row>
    <row r="135" spans="2:100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</row>
    <row r="136" spans="2:100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</row>
    <row r="137" spans="2:100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</row>
    <row r="138" spans="2:100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</row>
    <row r="139" spans="2:100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</row>
    <row r="140" spans="2:100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</row>
    <row r="141" spans="2:100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</row>
    <row r="142" spans="2:100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</row>
    <row r="143" spans="2:100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</row>
    <row r="144" spans="2:100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</row>
    <row r="145" spans="2:100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</row>
    <row r="146" spans="2:100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</row>
    <row r="147" spans="2:100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</row>
    <row r="148" spans="2:100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</row>
    <row r="149" spans="2:100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</row>
    <row r="150" spans="2:100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</row>
    <row r="151" spans="2:100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</row>
    <row r="152" spans="2:100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</row>
    <row r="153" spans="2:100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</row>
    <row r="154" spans="2:100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</row>
    <row r="155" spans="2:100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</row>
    <row r="156" spans="2:100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</row>
    <row r="157" spans="2:100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</row>
    <row r="158" spans="2:100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</row>
    <row r="159" spans="2:100"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</row>
    <row r="160" spans="2:100"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</row>
    <row r="161" spans="2:100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</row>
    <row r="162" spans="2:100"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</row>
    <row r="163" spans="2:100"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</row>
    <row r="164" spans="2:100"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</row>
    <row r="165" spans="2:100"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</row>
    <row r="166" spans="2:100"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</row>
    <row r="167" spans="2:100"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</row>
    <row r="168" spans="2:100"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</row>
    <row r="169" spans="2:100"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</row>
    <row r="170" spans="2:100"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</row>
    <row r="171" spans="2:100"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</row>
    <row r="172" spans="2:100"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</row>
    <row r="173" spans="2:100"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</row>
    <row r="174" spans="2:100"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</row>
    <row r="175" spans="2:100"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</row>
    <row r="176" spans="2:100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</row>
    <row r="177" spans="2:100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</row>
    <row r="178" spans="2:100"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</row>
    <row r="179" spans="2:100"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</row>
    <row r="180" spans="2:100"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</row>
    <row r="181" spans="2:100"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</row>
    <row r="182" spans="2:100"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</row>
    <row r="183" spans="2:100"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</row>
    <row r="184" spans="2:100"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</row>
    <row r="185" spans="2:100"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</row>
    <row r="186" spans="2:100"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</row>
    <row r="187" spans="2:100"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</row>
    <row r="188" spans="2:100"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</row>
    <row r="189" spans="2:100"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</row>
    <row r="190" spans="2:100"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</row>
    <row r="191" spans="2:100"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</row>
    <row r="192" spans="2:100"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</row>
    <row r="193" spans="21:100">
      <c r="U193" s="10"/>
      <c r="V193" s="10"/>
      <c r="AP193" s="10"/>
      <c r="AQ193" s="10"/>
      <c r="BI193" s="10"/>
      <c r="BJ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</row>
    <row r="194" spans="21:100">
      <c r="U194" s="10"/>
      <c r="V194" s="10"/>
      <c r="AP194" s="10"/>
      <c r="AQ194" s="10"/>
      <c r="BI194" s="10"/>
      <c r="BJ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</row>
  </sheetData>
  <mergeCells count="9">
    <mergeCell ref="J6:K6"/>
    <mergeCell ref="J7:K7"/>
    <mergeCell ref="J8:K8"/>
    <mergeCell ref="F6:G6"/>
    <mergeCell ref="F7:G7"/>
    <mergeCell ref="F8:G8"/>
    <mergeCell ref="H6:I6"/>
    <mergeCell ref="H7:I7"/>
    <mergeCell ref="H8:I8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landscape" r:id="rId1"/>
  <headerFooter alignWithMargins="0">
    <oddHeader>&amp;CKostenbeteiligung pro Versicherten</oddHeader>
    <oddFooter>Seite &amp;P</oddFooter>
  </headerFooter>
  <ignoredErrors>
    <ignoredError sqref="B10:T36 W10:AO36 AR10:BH36 BK10:BU36" evalError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 codeName="Tabelle8"/>
  <dimension ref="A1:S37"/>
  <sheetViews>
    <sheetView workbookViewId="0">
      <selection activeCell="D4" sqref="D4"/>
    </sheetView>
  </sheetViews>
  <sheetFormatPr baseColWidth="10" defaultRowHeight="12.75"/>
  <cols>
    <col min="1" max="1" width="9.28515625" style="38" customWidth="1"/>
    <col min="2" max="2" width="7.7109375" style="38" customWidth="1"/>
    <col min="3" max="3" width="10.140625" style="40" customWidth="1"/>
    <col min="4" max="4" width="3.140625" style="40" customWidth="1"/>
    <col min="5" max="5" width="13.28515625" style="40" customWidth="1"/>
    <col min="6" max="6" width="3" style="40" customWidth="1"/>
    <col min="7" max="7" width="12.42578125" style="40" customWidth="1"/>
    <col min="8" max="8" width="3" style="40" customWidth="1"/>
    <col min="9" max="9" width="13" style="40" customWidth="1"/>
    <col min="10" max="10" width="2.42578125" style="40" customWidth="1"/>
    <col min="11" max="11" width="13.28515625" style="56" customWidth="1"/>
    <col min="12" max="12" width="2.85546875" style="36" customWidth="1"/>
    <col min="13" max="13" width="13.28515625" style="82" customWidth="1"/>
    <col min="14" max="14" width="2" style="37" customWidth="1"/>
    <col min="15" max="15" width="12.85546875" style="56" customWidth="1"/>
    <col min="16" max="16" width="4.28515625" style="38" customWidth="1"/>
    <col min="17" max="17" width="11.42578125" style="38"/>
    <col min="18" max="18" width="26.85546875" style="92" customWidth="1"/>
    <col min="19" max="19" width="11.42578125" style="39"/>
    <col min="20" max="16384" width="11.42578125" style="38"/>
  </cols>
  <sheetData>
    <row r="1" spans="1:19" s="34" customFormat="1">
      <c r="A1" s="4" t="s">
        <v>184</v>
      </c>
      <c r="B1" s="4"/>
      <c r="C1" s="30"/>
      <c r="D1" s="30"/>
      <c r="E1" s="31"/>
      <c r="F1" s="31"/>
      <c r="G1" s="31"/>
      <c r="H1" s="31"/>
      <c r="I1" s="31"/>
      <c r="J1" s="31"/>
      <c r="K1" s="59"/>
      <c r="L1" s="32"/>
      <c r="M1" s="81"/>
      <c r="N1" s="33"/>
      <c r="O1" s="23"/>
      <c r="P1" s="5" t="s">
        <v>215</v>
      </c>
      <c r="R1" s="91"/>
    </row>
    <row r="2" spans="1:19" s="34" customFormat="1">
      <c r="A2" s="29" t="s">
        <v>182</v>
      </c>
      <c r="B2" s="29"/>
      <c r="C2" s="30"/>
      <c r="D2" s="30"/>
      <c r="E2" s="31"/>
      <c r="F2" s="31"/>
      <c r="G2" s="31"/>
      <c r="H2" s="31"/>
      <c r="I2" s="31"/>
      <c r="J2" s="31"/>
      <c r="K2" s="59"/>
      <c r="L2" s="32"/>
      <c r="M2" s="81"/>
      <c r="N2" s="33"/>
      <c r="O2" s="23"/>
      <c r="P2" s="18"/>
      <c r="R2" s="91"/>
    </row>
    <row r="3" spans="1:19">
      <c r="A3" s="29" t="s">
        <v>185</v>
      </c>
      <c r="B3" s="29"/>
      <c r="C3" s="35"/>
      <c r="D3" s="35"/>
      <c r="E3" s="31"/>
      <c r="F3" s="31"/>
      <c r="G3" s="31"/>
      <c r="H3" s="31"/>
      <c r="I3" s="31"/>
      <c r="J3" s="31"/>
      <c r="S3" s="38"/>
    </row>
    <row r="4" spans="1:19">
      <c r="A4" s="29" t="s">
        <v>140</v>
      </c>
      <c r="B4" s="29"/>
      <c r="C4" s="35"/>
      <c r="D4" s="35"/>
      <c r="E4" s="31"/>
      <c r="F4" s="31"/>
      <c r="G4" s="31"/>
      <c r="H4" s="31"/>
      <c r="I4" s="31"/>
      <c r="J4" s="31"/>
      <c r="S4" s="38"/>
    </row>
    <row r="5" spans="1:19">
      <c r="S5" s="38"/>
    </row>
    <row r="6" spans="1:19">
      <c r="B6" s="34"/>
      <c r="K6" s="60"/>
      <c r="L6" s="37"/>
      <c r="M6" s="83"/>
      <c r="O6" s="60"/>
      <c r="P6" s="40"/>
      <c r="S6" s="38"/>
    </row>
    <row r="7" spans="1:19">
      <c r="A7" s="34" t="s">
        <v>1</v>
      </c>
      <c r="B7"/>
      <c r="C7" s="41" t="s">
        <v>56</v>
      </c>
      <c r="D7" s="41"/>
      <c r="E7" s="41" t="s">
        <v>52</v>
      </c>
      <c r="F7" s="41"/>
      <c r="G7" s="71" t="s">
        <v>183</v>
      </c>
      <c r="H7" s="41"/>
      <c r="I7" s="41" t="s">
        <v>55</v>
      </c>
      <c r="J7" s="41"/>
      <c r="K7" s="61" t="s">
        <v>57</v>
      </c>
      <c r="L7" s="43"/>
      <c r="M7" s="84" t="s">
        <v>57</v>
      </c>
      <c r="N7" s="43"/>
      <c r="O7" s="61" t="s">
        <v>58</v>
      </c>
      <c r="P7" s="41"/>
      <c r="S7" s="38"/>
    </row>
    <row r="8" spans="1:19">
      <c r="C8" s="71" t="s">
        <v>138</v>
      </c>
      <c r="D8" s="41"/>
      <c r="E8" s="71" t="s">
        <v>138</v>
      </c>
      <c r="F8" s="41"/>
      <c r="G8" s="71" t="s">
        <v>138</v>
      </c>
      <c r="H8" s="41"/>
      <c r="I8" s="71" t="s">
        <v>138</v>
      </c>
      <c r="J8" s="41"/>
      <c r="K8" s="72" t="s">
        <v>139</v>
      </c>
      <c r="L8" s="44"/>
      <c r="M8" s="85" t="s">
        <v>59</v>
      </c>
      <c r="N8" s="43"/>
      <c r="O8" s="73" t="s">
        <v>139</v>
      </c>
      <c r="P8" s="42"/>
      <c r="S8" s="38"/>
    </row>
    <row r="9" spans="1:19">
      <c r="E9" s="41" t="s">
        <v>54</v>
      </c>
      <c r="F9" s="41"/>
      <c r="G9" s="41" t="s">
        <v>54</v>
      </c>
      <c r="H9" s="41"/>
      <c r="I9" s="41" t="s">
        <v>54</v>
      </c>
      <c r="J9" s="41"/>
      <c r="K9" s="61" t="s">
        <v>54</v>
      </c>
      <c r="L9" s="43"/>
      <c r="M9" s="84" t="s">
        <v>54</v>
      </c>
      <c r="N9" s="43"/>
      <c r="O9" s="61" t="s">
        <v>54</v>
      </c>
      <c r="P9" s="41"/>
      <c r="S9" s="38"/>
    </row>
    <row r="10" spans="1:19" s="47" customFormat="1" ht="15">
      <c r="C10" s="163"/>
      <c r="H10" s="45"/>
      <c r="I10" s="48"/>
      <c r="J10" s="45"/>
      <c r="L10" s="49"/>
      <c r="M10" s="202"/>
      <c r="N10" s="49"/>
      <c r="O10" s="63"/>
      <c r="P10" s="45"/>
      <c r="R10" s="93"/>
    </row>
    <row r="11" spans="1:19" s="66" customFormat="1" ht="12.75" customHeight="1">
      <c r="A11" s="65" t="s">
        <v>23</v>
      </c>
      <c r="B11" s="65"/>
      <c r="C11" s="88">
        <v>619053</v>
      </c>
      <c r="E11" s="88">
        <f>'Kosten absolut'!L10</f>
        <v>89004856</v>
      </c>
      <c r="G11" s="88">
        <f>Kobe!L10</f>
        <v>20925896</v>
      </c>
      <c r="H11" s="64"/>
      <c r="I11" s="88">
        <f>E11-G11</f>
        <v>68078960</v>
      </c>
      <c r="J11" s="89"/>
      <c r="K11" s="86">
        <f>I11/C11</f>
        <v>109.97274869841516</v>
      </c>
      <c r="L11" s="86"/>
      <c r="M11" s="86">
        <v>253.72109626587033</v>
      </c>
      <c r="N11" s="86"/>
      <c r="O11" s="86">
        <f>K11-M11</f>
        <v>-143.74834756745517</v>
      </c>
      <c r="P11" s="67"/>
      <c r="R11" s="94"/>
    </row>
    <row r="12" spans="1:19" s="66" customFormat="1" ht="12.75" customHeight="1">
      <c r="A12" s="65" t="s">
        <v>24</v>
      </c>
      <c r="B12" s="65"/>
      <c r="C12" s="88">
        <v>481605</v>
      </c>
      <c r="E12" s="88">
        <f>'Kosten absolut'!L11</f>
        <v>65204538</v>
      </c>
      <c r="G12" s="88">
        <f>Kobe!L11</f>
        <v>15519123</v>
      </c>
      <c r="H12" s="64"/>
      <c r="I12" s="88">
        <f t="shared" ref="I12:I36" si="0">E12-G12</f>
        <v>49685415</v>
      </c>
      <c r="J12" s="89"/>
      <c r="K12" s="86">
        <f t="shared" ref="K12:K37" si="1">I12/C12</f>
        <v>103.16631887127417</v>
      </c>
      <c r="L12" s="86"/>
      <c r="M12" s="86">
        <v>280.10834654420398</v>
      </c>
      <c r="N12" s="86"/>
      <c r="O12" s="86">
        <f t="shared" ref="O12:O36" si="2">K12-M12</f>
        <v>-176.94202767292981</v>
      </c>
      <c r="P12" s="67"/>
      <c r="R12" s="94"/>
    </row>
    <row r="13" spans="1:19" s="66" customFormat="1" ht="12.75" customHeight="1">
      <c r="A13" s="65" t="s">
        <v>25</v>
      </c>
      <c r="B13" s="65"/>
      <c r="C13" s="88">
        <v>208727</v>
      </c>
      <c r="E13" s="88">
        <f>'Kosten absolut'!L12</f>
        <v>24560070</v>
      </c>
      <c r="G13" s="88">
        <f>Kobe!L12</f>
        <v>6189473</v>
      </c>
      <c r="H13" s="64"/>
      <c r="I13" s="88">
        <f t="shared" si="0"/>
        <v>18370597</v>
      </c>
      <c r="J13" s="89"/>
      <c r="K13" s="86">
        <f t="shared" si="1"/>
        <v>88.012557072156454</v>
      </c>
      <c r="L13" s="86"/>
      <c r="M13" s="86">
        <v>223.71390366900062</v>
      </c>
      <c r="N13" s="86"/>
      <c r="O13" s="86">
        <f t="shared" si="2"/>
        <v>-135.70134659684416</v>
      </c>
      <c r="P13" s="67"/>
      <c r="R13" s="94"/>
    </row>
    <row r="14" spans="1:19" s="66" customFormat="1" ht="12.75" customHeight="1">
      <c r="A14" s="65" t="s">
        <v>26</v>
      </c>
      <c r="B14" s="65"/>
      <c r="C14" s="88">
        <v>19471</v>
      </c>
      <c r="E14" s="88">
        <f>'Kosten absolut'!L13</f>
        <v>2120308</v>
      </c>
      <c r="G14" s="88">
        <f>Kobe!L13</f>
        <v>568389</v>
      </c>
      <c r="H14" s="64"/>
      <c r="I14" s="88">
        <f t="shared" si="0"/>
        <v>1551919</v>
      </c>
      <c r="J14" s="89"/>
      <c r="K14" s="86">
        <f t="shared" si="1"/>
        <v>79.704124081968061</v>
      </c>
      <c r="L14" s="86"/>
      <c r="M14" s="86">
        <v>213.64224312432219</v>
      </c>
      <c r="N14" s="86"/>
      <c r="O14" s="86">
        <f t="shared" si="2"/>
        <v>-133.93811904235412</v>
      </c>
      <c r="P14" s="67"/>
      <c r="R14" s="94"/>
    </row>
    <row r="15" spans="1:19" s="66" customFormat="1" ht="12.75" customHeight="1">
      <c r="A15" s="65" t="s">
        <v>27</v>
      </c>
      <c r="B15" s="65"/>
      <c r="C15" s="88">
        <v>75159</v>
      </c>
      <c r="E15" s="88">
        <f>'Kosten absolut'!L14</f>
        <v>8840003</v>
      </c>
      <c r="G15" s="88">
        <f>Kobe!L14</f>
        <v>2492865</v>
      </c>
      <c r="H15" s="64"/>
      <c r="I15" s="88">
        <f t="shared" si="0"/>
        <v>6347138</v>
      </c>
      <c r="J15" s="89"/>
      <c r="K15" s="86">
        <f t="shared" si="1"/>
        <v>84.449473782248305</v>
      </c>
      <c r="L15" s="86"/>
      <c r="M15" s="86">
        <v>214.18227236872121</v>
      </c>
      <c r="N15" s="86"/>
      <c r="O15" s="86">
        <f t="shared" si="2"/>
        <v>-129.73279858647291</v>
      </c>
      <c r="P15" s="67"/>
      <c r="R15" s="94"/>
    </row>
    <row r="16" spans="1:19" s="66" customFormat="1" ht="12.75" customHeight="1">
      <c r="A16" s="65" t="s">
        <v>28</v>
      </c>
      <c r="B16" s="65"/>
      <c r="C16" s="88">
        <v>20526</v>
      </c>
      <c r="E16" s="88">
        <f>'Kosten absolut'!L15</f>
        <v>2283142</v>
      </c>
      <c r="G16" s="88">
        <f>Kobe!L15</f>
        <v>606464</v>
      </c>
      <c r="H16" s="64"/>
      <c r="I16" s="88">
        <f t="shared" si="0"/>
        <v>1676678</v>
      </c>
      <c r="J16" s="89"/>
      <c r="K16" s="86">
        <f t="shared" si="1"/>
        <v>81.68556952158238</v>
      </c>
      <c r="L16" s="86"/>
      <c r="M16" s="86">
        <v>198.42745877723138</v>
      </c>
      <c r="N16" s="86"/>
      <c r="O16" s="86">
        <f t="shared" si="2"/>
        <v>-116.741889255649</v>
      </c>
      <c r="P16" s="67"/>
      <c r="R16" s="94"/>
    </row>
    <row r="17" spans="1:18" s="66" customFormat="1" ht="12.75" customHeight="1">
      <c r="A17" s="65" t="s">
        <v>29</v>
      </c>
      <c r="B17" s="65"/>
      <c r="C17" s="88">
        <v>20346</v>
      </c>
      <c r="E17" s="88">
        <f>'Kosten absolut'!L16</f>
        <v>1993955</v>
      </c>
      <c r="G17" s="88">
        <f>Kobe!L16</f>
        <v>592384</v>
      </c>
      <c r="H17" s="64"/>
      <c r="I17" s="88">
        <f t="shared" si="0"/>
        <v>1401571</v>
      </c>
      <c r="J17" s="89"/>
      <c r="K17" s="86">
        <f t="shared" si="1"/>
        <v>68.886808217831515</v>
      </c>
      <c r="L17" s="86"/>
      <c r="M17" s="86">
        <v>194.76846517828403</v>
      </c>
      <c r="N17" s="86"/>
      <c r="O17" s="86">
        <f t="shared" si="2"/>
        <v>-125.88165696045252</v>
      </c>
      <c r="P17" s="67"/>
      <c r="R17" s="94"/>
    </row>
    <row r="18" spans="1:18" s="66" customFormat="1" ht="12.75" customHeight="1">
      <c r="A18" s="65" t="s">
        <v>30</v>
      </c>
      <c r="B18" s="65"/>
      <c r="C18" s="88">
        <v>21665</v>
      </c>
      <c r="E18" s="88">
        <f>'Kosten absolut'!L17</f>
        <v>2932566</v>
      </c>
      <c r="G18" s="88">
        <f>Kobe!L17</f>
        <v>710490</v>
      </c>
      <c r="H18" s="64"/>
      <c r="I18" s="88">
        <f t="shared" si="0"/>
        <v>2222076</v>
      </c>
      <c r="J18" s="89"/>
      <c r="K18" s="86">
        <f t="shared" si="1"/>
        <v>102.56524348026771</v>
      </c>
      <c r="L18" s="86"/>
      <c r="M18" s="86">
        <v>227.3223353906175</v>
      </c>
      <c r="N18" s="86"/>
      <c r="O18" s="86">
        <f t="shared" si="2"/>
        <v>-124.75709191034979</v>
      </c>
      <c r="P18" s="67"/>
      <c r="R18" s="94"/>
    </row>
    <row r="19" spans="1:18" s="66" customFormat="1" ht="12.75" customHeight="1">
      <c r="A19" s="65" t="s">
        <v>31</v>
      </c>
      <c r="B19" s="65"/>
      <c r="C19" s="88">
        <v>51235</v>
      </c>
      <c r="E19" s="88">
        <f>'Kosten absolut'!L18</f>
        <v>6549128</v>
      </c>
      <c r="G19" s="88">
        <f>Kobe!L18</f>
        <v>1602217</v>
      </c>
      <c r="H19" s="64"/>
      <c r="I19" s="88">
        <f t="shared" si="0"/>
        <v>4946911</v>
      </c>
      <c r="J19" s="89"/>
      <c r="K19" s="86">
        <f t="shared" si="1"/>
        <v>96.553352200644085</v>
      </c>
      <c r="L19" s="86"/>
      <c r="M19" s="86">
        <v>214.1640541399415</v>
      </c>
      <c r="N19" s="86"/>
      <c r="O19" s="86">
        <f t="shared" si="2"/>
        <v>-117.61070193929741</v>
      </c>
      <c r="P19" s="67"/>
      <c r="R19" s="94"/>
    </row>
    <row r="20" spans="1:18" s="66" customFormat="1" ht="12.75" customHeight="1">
      <c r="A20" s="65" t="s">
        <v>32</v>
      </c>
      <c r="B20" s="65"/>
      <c r="C20" s="88">
        <v>145708</v>
      </c>
      <c r="E20" s="88">
        <f>'Kosten absolut'!L19</f>
        <v>20197389</v>
      </c>
      <c r="G20" s="88">
        <f>Kobe!L19</f>
        <v>4836199</v>
      </c>
      <c r="H20" s="64"/>
      <c r="I20" s="88">
        <f t="shared" si="0"/>
        <v>15361190</v>
      </c>
      <c r="J20" s="89"/>
      <c r="K20" s="86">
        <f t="shared" si="1"/>
        <v>105.42447909517665</v>
      </c>
      <c r="L20" s="86"/>
      <c r="M20" s="86">
        <v>245.34041710812684</v>
      </c>
      <c r="N20" s="86"/>
      <c r="O20" s="86">
        <f t="shared" si="2"/>
        <v>-139.91593801295019</v>
      </c>
      <c r="P20" s="67"/>
      <c r="R20" s="94"/>
    </row>
    <row r="21" spans="1:18" s="66" customFormat="1" ht="12.75" customHeight="1">
      <c r="A21" s="65" t="s">
        <v>33</v>
      </c>
      <c r="B21" s="65"/>
      <c r="C21" s="88">
        <v>134554</v>
      </c>
      <c r="E21" s="88">
        <f>'Kosten absolut'!L20</f>
        <v>17288070</v>
      </c>
      <c r="G21" s="88">
        <f>Kobe!L20</f>
        <v>4396901</v>
      </c>
      <c r="H21" s="64"/>
      <c r="I21" s="88">
        <f t="shared" si="0"/>
        <v>12891169</v>
      </c>
      <c r="J21" s="89"/>
      <c r="K21" s="86">
        <f t="shared" si="1"/>
        <v>95.806657550128577</v>
      </c>
      <c r="L21" s="86"/>
      <c r="M21" s="86">
        <v>243.46106175573678</v>
      </c>
      <c r="N21" s="86"/>
      <c r="O21" s="86">
        <f t="shared" si="2"/>
        <v>-147.65440420560822</v>
      </c>
      <c r="P21" s="67"/>
      <c r="R21" s="94"/>
    </row>
    <row r="22" spans="1:18" s="66" customFormat="1" ht="12.75" customHeight="1">
      <c r="A22" s="65" t="s">
        <v>34</v>
      </c>
      <c r="B22" s="65"/>
      <c r="C22" s="88">
        <v>81743</v>
      </c>
      <c r="E22" s="88">
        <f>'Kosten absolut'!L21</f>
        <v>14111108</v>
      </c>
      <c r="G22" s="88">
        <f>Kobe!L21</f>
        <v>2972716</v>
      </c>
      <c r="H22" s="64"/>
      <c r="I22" s="88">
        <f t="shared" si="0"/>
        <v>11138392</v>
      </c>
      <c r="J22" s="89"/>
      <c r="K22" s="86">
        <f t="shared" si="1"/>
        <v>136.26111104314742</v>
      </c>
      <c r="L22" s="86"/>
      <c r="M22" s="86">
        <v>348.75579710144928</v>
      </c>
      <c r="N22" s="86"/>
      <c r="O22" s="86">
        <f t="shared" si="2"/>
        <v>-212.49468605830185</v>
      </c>
      <c r="P22" s="67"/>
      <c r="R22" s="94"/>
    </row>
    <row r="23" spans="1:18" s="66" customFormat="1" ht="12.75" customHeight="1">
      <c r="A23" s="65" t="s">
        <v>35</v>
      </c>
      <c r="B23" s="65"/>
      <c r="C23" s="88">
        <v>127597</v>
      </c>
      <c r="E23" s="88">
        <f>'Kosten absolut'!L22</f>
        <v>19125477</v>
      </c>
      <c r="G23" s="88">
        <f>Kobe!L22</f>
        <v>4705151</v>
      </c>
      <c r="H23" s="64"/>
      <c r="I23" s="88">
        <f t="shared" si="0"/>
        <v>14420326</v>
      </c>
      <c r="J23" s="89"/>
      <c r="K23" s="86">
        <f t="shared" si="1"/>
        <v>113.01461633110496</v>
      </c>
      <c r="L23" s="86"/>
      <c r="M23" s="86">
        <v>276.04767856571249</v>
      </c>
      <c r="N23" s="86"/>
      <c r="O23" s="86">
        <f t="shared" si="2"/>
        <v>-163.03306223460754</v>
      </c>
      <c r="P23" s="67"/>
      <c r="R23" s="94"/>
    </row>
    <row r="24" spans="1:18" s="66" customFormat="1" ht="12.75" customHeight="1">
      <c r="A24" s="65" t="s">
        <v>36</v>
      </c>
      <c r="B24" s="65"/>
      <c r="C24" s="88">
        <v>39511</v>
      </c>
      <c r="E24" s="88">
        <f>'Kosten absolut'!L23</f>
        <v>4783321</v>
      </c>
      <c r="G24" s="88">
        <f>Kobe!L23</f>
        <v>1204920</v>
      </c>
      <c r="H24" s="64"/>
      <c r="I24" s="88">
        <f t="shared" si="0"/>
        <v>3578401</v>
      </c>
      <c r="J24" s="89"/>
      <c r="K24" s="86">
        <f t="shared" si="1"/>
        <v>90.567209131634229</v>
      </c>
      <c r="L24" s="86"/>
      <c r="M24" s="86">
        <v>247.48425171477237</v>
      </c>
      <c r="N24" s="86"/>
      <c r="O24" s="86">
        <f t="shared" si="2"/>
        <v>-156.91704258313814</v>
      </c>
      <c r="P24" s="67"/>
      <c r="R24" s="94"/>
    </row>
    <row r="25" spans="1:18" s="66" customFormat="1" ht="12.75" customHeight="1">
      <c r="A25" s="65" t="s">
        <v>37</v>
      </c>
      <c r="B25" s="65"/>
      <c r="C25" s="88">
        <v>27846</v>
      </c>
      <c r="E25" s="88">
        <f>'Kosten absolut'!L24</f>
        <v>3130402</v>
      </c>
      <c r="G25" s="88">
        <f>Kobe!L24</f>
        <v>816816</v>
      </c>
      <c r="H25" s="64"/>
      <c r="I25" s="88">
        <f t="shared" si="0"/>
        <v>2313586</v>
      </c>
      <c r="J25" s="89"/>
      <c r="K25" s="86">
        <f t="shared" si="1"/>
        <v>83.085039143862673</v>
      </c>
      <c r="L25" s="86"/>
      <c r="M25" s="86">
        <v>206.53869048775465</v>
      </c>
      <c r="N25" s="86"/>
      <c r="O25" s="86">
        <f t="shared" si="2"/>
        <v>-123.45365134389198</v>
      </c>
      <c r="P25" s="67"/>
      <c r="R25" s="94"/>
    </row>
    <row r="26" spans="1:18" s="66" customFormat="1" ht="12.75" customHeight="1">
      <c r="A26" s="65" t="s">
        <v>38</v>
      </c>
      <c r="B26" s="65"/>
      <c r="C26" s="88">
        <v>8675</v>
      </c>
      <c r="E26" s="88">
        <f>'Kosten absolut'!L25</f>
        <v>810785</v>
      </c>
      <c r="G26" s="88">
        <f>Kobe!L25</f>
        <v>246515</v>
      </c>
      <c r="H26" s="64"/>
      <c r="I26" s="88">
        <f t="shared" si="0"/>
        <v>564270</v>
      </c>
      <c r="J26" s="89"/>
      <c r="K26" s="86">
        <f t="shared" si="1"/>
        <v>65.04553314121037</v>
      </c>
      <c r="L26" s="86"/>
      <c r="M26" s="86">
        <v>176.2553578884683</v>
      </c>
      <c r="N26" s="86"/>
      <c r="O26" s="86">
        <f t="shared" si="2"/>
        <v>-111.20982474725793</v>
      </c>
      <c r="P26" s="67"/>
      <c r="R26" s="94"/>
    </row>
    <row r="27" spans="1:18" s="66" customFormat="1" ht="12.75" customHeight="1">
      <c r="A27" s="65" t="s">
        <v>39</v>
      </c>
      <c r="B27" s="65"/>
      <c r="C27" s="88">
        <v>274458</v>
      </c>
      <c r="E27" s="88">
        <f>'Kosten absolut'!L26</f>
        <v>33318072</v>
      </c>
      <c r="G27" s="88">
        <f>Kobe!L26</f>
        <v>8975570</v>
      </c>
      <c r="H27" s="64"/>
      <c r="I27" s="88">
        <f t="shared" si="0"/>
        <v>24342502</v>
      </c>
      <c r="J27" s="89"/>
      <c r="K27" s="86">
        <f t="shared" si="1"/>
        <v>88.692994920898641</v>
      </c>
      <c r="L27" s="86"/>
      <c r="M27" s="86">
        <v>217.65573241514829</v>
      </c>
      <c r="N27" s="86"/>
      <c r="O27" s="86">
        <f t="shared" si="2"/>
        <v>-128.96273749424967</v>
      </c>
      <c r="P27" s="67"/>
      <c r="R27" s="94"/>
    </row>
    <row r="28" spans="1:18" s="66" customFormat="1" ht="12.75" customHeight="1">
      <c r="A28" s="65" t="s">
        <v>40</v>
      </c>
      <c r="B28" s="65"/>
      <c r="C28" s="88">
        <v>109511</v>
      </c>
      <c r="E28" s="88">
        <f>'Kosten absolut'!L27</f>
        <v>12078193</v>
      </c>
      <c r="G28" s="88">
        <f>Kobe!L27</f>
        <v>3212508</v>
      </c>
      <c r="H28" s="64"/>
      <c r="I28" s="88">
        <f t="shared" si="0"/>
        <v>8865685</v>
      </c>
      <c r="J28" s="89"/>
      <c r="K28" s="86">
        <f t="shared" si="1"/>
        <v>80.957027147957746</v>
      </c>
      <c r="L28" s="86"/>
      <c r="M28" s="86">
        <v>220.02596936246857</v>
      </c>
      <c r="N28" s="86"/>
      <c r="O28" s="86">
        <f t="shared" si="2"/>
        <v>-139.06894221451083</v>
      </c>
      <c r="P28" s="67"/>
      <c r="R28" s="94"/>
    </row>
    <row r="29" spans="1:18" s="66" customFormat="1" ht="12.75" customHeight="1">
      <c r="A29" s="65" t="s">
        <v>41</v>
      </c>
      <c r="B29" s="65"/>
      <c r="C29" s="88">
        <v>314888</v>
      </c>
      <c r="E29" s="88">
        <f>'Kosten absolut'!L28</f>
        <v>42496842</v>
      </c>
      <c r="G29" s="88">
        <f>Kobe!L28</f>
        <v>10224966</v>
      </c>
      <c r="H29" s="64"/>
      <c r="I29" s="88">
        <f t="shared" si="0"/>
        <v>32271876</v>
      </c>
      <c r="J29" s="89"/>
      <c r="K29" s="86">
        <f t="shared" si="1"/>
        <v>102.48683976524987</v>
      </c>
      <c r="L29" s="86"/>
      <c r="M29" s="86">
        <v>233.56764846267393</v>
      </c>
      <c r="N29" s="86"/>
      <c r="O29" s="86">
        <f t="shared" si="2"/>
        <v>-131.08080869742406</v>
      </c>
      <c r="P29" s="67"/>
      <c r="R29" s="94"/>
    </row>
    <row r="30" spans="1:18" s="66" customFormat="1" ht="12.75" customHeight="1">
      <c r="A30" s="65" t="s">
        <v>42</v>
      </c>
      <c r="B30" s="65"/>
      <c r="C30" s="88">
        <v>137775</v>
      </c>
      <c r="E30" s="88">
        <f>'Kosten absolut'!L29</f>
        <v>16859013</v>
      </c>
      <c r="G30" s="88">
        <f>Kobe!L29</f>
        <v>4362570</v>
      </c>
      <c r="H30" s="64"/>
      <c r="I30" s="88">
        <f t="shared" si="0"/>
        <v>12496443</v>
      </c>
      <c r="J30" s="89"/>
      <c r="K30" s="86">
        <f t="shared" si="1"/>
        <v>90.701818181818183</v>
      </c>
      <c r="L30" s="86"/>
      <c r="M30" s="86">
        <v>219.82402222262539</v>
      </c>
      <c r="N30" s="86"/>
      <c r="O30" s="86">
        <f t="shared" si="2"/>
        <v>-129.12220404080722</v>
      </c>
      <c r="P30" s="67"/>
      <c r="R30" s="94"/>
    </row>
    <row r="31" spans="1:18" s="66" customFormat="1" ht="12.75" customHeight="1">
      <c r="A31" s="65" t="s">
        <v>43</v>
      </c>
      <c r="B31" s="65"/>
      <c r="C31" s="88">
        <v>139268</v>
      </c>
      <c r="E31" s="88">
        <f>'Kosten absolut'!L30</f>
        <v>16933025</v>
      </c>
      <c r="G31" s="88">
        <f>Kobe!L30</f>
        <v>4800081</v>
      </c>
      <c r="H31" s="64"/>
      <c r="I31" s="88">
        <f t="shared" si="0"/>
        <v>12132944</v>
      </c>
      <c r="J31" s="89"/>
      <c r="K31" s="86">
        <f t="shared" si="1"/>
        <v>87.119395697504089</v>
      </c>
      <c r="L31" s="86"/>
      <c r="M31" s="86">
        <v>294.06838768088164</v>
      </c>
      <c r="N31" s="86"/>
      <c r="O31" s="86">
        <f t="shared" si="2"/>
        <v>-206.94899198337754</v>
      </c>
      <c r="P31" s="67"/>
      <c r="R31" s="94"/>
    </row>
    <row r="32" spans="1:18" s="66" customFormat="1" ht="12.75" customHeight="1">
      <c r="A32" s="65" t="s">
        <v>44</v>
      </c>
      <c r="B32" s="65"/>
      <c r="C32" s="88">
        <v>339149</v>
      </c>
      <c r="E32" s="88">
        <f>'Kosten absolut'!L31</f>
        <v>50367252</v>
      </c>
      <c r="G32" s="88">
        <f>Kobe!L31</f>
        <v>11895303</v>
      </c>
      <c r="H32" s="64"/>
      <c r="I32" s="88">
        <f t="shared" si="0"/>
        <v>38471949</v>
      </c>
      <c r="J32" s="89"/>
      <c r="K32" s="86">
        <f t="shared" si="1"/>
        <v>113.43671660538584</v>
      </c>
      <c r="L32" s="86"/>
      <c r="M32" s="86">
        <v>294.69317534183978</v>
      </c>
      <c r="N32" s="86"/>
      <c r="O32" s="86">
        <f t="shared" si="2"/>
        <v>-181.25645873645394</v>
      </c>
      <c r="P32" s="67"/>
      <c r="R32" s="94"/>
    </row>
    <row r="33" spans="1:18" s="66" customFormat="1" ht="12.75" customHeight="1">
      <c r="A33" s="65" t="s">
        <v>45</v>
      </c>
      <c r="B33" s="65"/>
      <c r="C33" s="88">
        <v>167702</v>
      </c>
      <c r="E33" s="88">
        <f>'Kosten absolut'!L32</f>
        <v>20061475</v>
      </c>
      <c r="G33" s="88">
        <f>Kobe!L32</f>
        <v>4864750</v>
      </c>
      <c r="H33" s="64"/>
      <c r="I33" s="88">
        <f t="shared" si="0"/>
        <v>15196725</v>
      </c>
      <c r="J33" s="89"/>
      <c r="K33" s="86">
        <f t="shared" si="1"/>
        <v>90.617434496905219</v>
      </c>
      <c r="L33" s="86"/>
      <c r="M33" s="86">
        <v>238.61916888043032</v>
      </c>
      <c r="N33" s="86"/>
      <c r="O33" s="86">
        <f t="shared" si="2"/>
        <v>-148.0017343835251</v>
      </c>
      <c r="P33" s="67"/>
      <c r="R33" s="94"/>
    </row>
    <row r="34" spans="1:18" s="66" customFormat="1" ht="12.75" customHeight="1">
      <c r="A34" s="65" t="s">
        <v>46</v>
      </c>
      <c r="B34" s="65"/>
      <c r="C34" s="88">
        <v>86908</v>
      </c>
      <c r="E34" s="88">
        <f>'Kosten absolut'!L33</f>
        <v>10852252</v>
      </c>
      <c r="G34" s="88">
        <f>Kobe!L33</f>
        <v>2641760</v>
      </c>
      <c r="H34" s="64"/>
      <c r="I34" s="88">
        <f t="shared" si="0"/>
        <v>8210492</v>
      </c>
      <c r="J34" s="89"/>
      <c r="K34" s="86">
        <f t="shared" si="1"/>
        <v>94.473374142771661</v>
      </c>
      <c r="L34" s="86"/>
      <c r="M34" s="86">
        <v>272.32313217995198</v>
      </c>
      <c r="N34" s="86"/>
      <c r="O34" s="86">
        <f t="shared" si="2"/>
        <v>-177.84975803718032</v>
      </c>
      <c r="P34" s="67"/>
      <c r="R34" s="94"/>
    </row>
    <row r="35" spans="1:18" s="66" customFormat="1" ht="12.75" customHeight="1">
      <c r="A35" s="65" t="s">
        <v>47</v>
      </c>
      <c r="B35" s="65"/>
      <c r="C35" s="88">
        <v>194514</v>
      </c>
      <c r="E35" s="88">
        <f>'Kosten absolut'!L34</f>
        <v>35863542</v>
      </c>
      <c r="G35" s="88">
        <f>Kobe!L34</f>
        <v>7656099</v>
      </c>
      <c r="H35" s="64"/>
      <c r="I35" s="88">
        <f t="shared" si="0"/>
        <v>28207443</v>
      </c>
      <c r="J35" s="89"/>
      <c r="K35" s="86">
        <f t="shared" si="1"/>
        <v>145.01497578580461</v>
      </c>
      <c r="L35" s="86"/>
      <c r="M35" s="86">
        <v>337.28103105969495</v>
      </c>
      <c r="N35" s="86"/>
      <c r="O35" s="86">
        <f t="shared" si="2"/>
        <v>-192.26605527389034</v>
      </c>
      <c r="P35" s="67"/>
      <c r="R35" s="94"/>
    </row>
    <row r="36" spans="1:18" s="66" customFormat="1" ht="12.75" customHeight="1">
      <c r="A36" s="65" t="s">
        <v>48</v>
      </c>
      <c r="B36" s="65"/>
      <c r="C36" s="88">
        <v>35672</v>
      </c>
      <c r="E36" s="88">
        <f>'Kosten absolut'!L35</f>
        <v>4338528</v>
      </c>
      <c r="G36" s="88">
        <f>Kobe!L35</f>
        <v>1108993</v>
      </c>
      <c r="H36" s="64"/>
      <c r="I36" s="88">
        <f t="shared" si="0"/>
        <v>3229535</v>
      </c>
      <c r="J36" s="89"/>
      <c r="K36" s="86">
        <f t="shared" si="1"/>
        <v>90.534172460192863</v>
      </c>
      <c r="L36" s="86"/>
      <c r="M36" s="86">
        <v>283.21381032489489</v>
      </c>
      <c r="N36" s="86"/>
      <c r="O36" s="86">
        <f t="shared" si="2"/>
        <v>-192.67963786470204</v>
      </c>
      <c r="P36" s="67"/>
      <c r="R36" s="94"/>
    </row>
    <row r="37" spans="1:18" s="66" customFormat="1" ht="12.75" customHeight="1">
      <c r="A37" s="65" t="s">
        <v>49</v>
      </c>
      <c r="B37" s="65"/>
      <c r="C37" s="88">
        <f>SUM(C11:C36)</f>
        <v>3883266</v>
      </c>
      <c r="E37" s="88">
        <f>'Kosten absolut'!L36</f>
        <v>526103312</v>
      </c>
      <c r="G37" s="88">
        <f>Kobe!L36</f>
        <v>128129119</v>
      </c>
      <c r="H37" s="64"/>
      <c r="I37" s="88">
        <f>E37-G37</f>
        <v>397974193</v>
      </c>
      <c r="J37" s="89"/>
      <c r="K37" s="86">
        <f t="shared" si="1"/>
        <v>102.4844017896276</v>
      </c>
      <c r="L37" s="86"/>
      <c r="M37" s="177">
        <v>259.505272620048</v>
      </c>
      <c r="N37" s="86"/>
      <c r="O37" s="86">
        <f>K37-M37</f>
        <v>-157.02087083042039</v>
      </c>
      <c r="P37" s="67"/>
      <c r="R37" s="94"/>
    </row>
  </sheetData>
  <phoneticPr fontId="0" type="noConversion"/>
  <pageMargins left="0.78740157480314965" right="0.78740157480314965" top="0.74" bottom="0.74" header="0.51181102362204722" footer="0.51181102362204722"/>
  <pageSetup paperSize="9" orientation="landscape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38</vt:i4>
      </vt:variant>
    </vt:vector>
  </HeadingPairs>
  <TitlesOfParts>
    <vt:vector size="38" baseType="lpstr">
      <vt:lpstr>Deckblatt</vt:lpstr>
      <vt:lpstr>Versicherte absolut</vt:lpstr>
      <vt:lpstr>Versicherte in %</vt:lpstr>
      <vt:lpstr>Kosten absolut</vt:lpstr>
      <vt:lpstr>Kosten in %</vt:lpstr>
      <vt:lpstr>Kosten pro Versicherten</vt:lpstr>
      <vt:lpstr>Kobe</vt:lpstr>
      <vt:lpstr>Kobe pro Versicherten</vt:lpstr>
      <vt:lpstr>R1</vt:lpstr>
      <vt:lpstr>R2</vt:lpstr>
      <vt:lpstr>R3</vt:lpstr>
      <vt:lpstr>R4</vt:lpstr>
      <vt:lpstr>R5</vt:lpstr>
      <vt:lpstr>R6</vt:lpstr>
      <vt:lpstr>R7</vt:lpstr>
      <vt:lpstr>R8</vt:lpstr>
      <vt:lpstr>R9</vt:lpstr>
      <vt:lpstr>R10</vt:lpstr>
      <vt:lpstr>R11</vt:lpstr>
      <vt:lpstr>R12</vt:lpstr>
      <vt:lpstr>R13</vt:lpstr>
      <vt:lpstr>R14</vt:lpstr>
      <vt:lpstr>R15</vt:lpstr>
      <vt:lpstr>R16</vt:lpstr>
      <vt:lpstr>R17</vt:lpstr>
      <vt:lpstr>R18</vt:lpstr>
      <vt:lpstr>R19</vt:lpstr>
      <vt:lpstr>R20</vt:lpstr>
      <vt:lpstr>R21</vt:lpstr>
      <vt:lpstr>R22</vt:lpstr>
      <vt:lpstr>R23</vt:lpstr>
      <vt:lpstr>R24</vt:lpstr>
      <vt:lpstr>R25</vt:lpstr>
      <vt:lpstr>R26</vt:lpstr>
      <vt:lpstr>R27</vt:lpstr>
      <vt:lpstr>R28</vt:lpstr>
      <vt:lpstr>R29</vt:lpstr>
      <vt:lpstr>R30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Statistiken def. RI94 deutsch</dc:subject>
  <dc:creator>U. Wunderlin</dc:creator>
  <cp:lastModifiedBy>carine.demesmaeker</cp:lastModifiedBy>
  <cp:lastPrinted>2011-06-30T12:58:17Z</cp:lastPrinted>
  <dcterms:created xsi:type="dcterms:W3CDTF">1998-06-23T10:41:52Z</dcterms:created>
  <dcterms:modified xsi:type="dcterms:W3CDTF">2011-06-30T13:04:58Z</dcterms:modified>
</cp:coreProperties>
</file>